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ewmac/Desktop/Programs and Code/"/>
    </mc:Choice>
  </mc:AlternateContent>
  <xr:revisionPtr revIDLastSave="0" documentId="13_ncr:1_{B820C859-7CDB-954E-B397-09E79C0754E2}" xr6:coauthVersionLast="47" xr6:coauthVersionMax="47" xr10:uidLastSave="{00000000-0000-0000-0000-000000000000}"/>
  <bookViews>
    <workbookView xWindow="960" yWindow="840" windowWidth="26780" windowHeight="16000" xr2:uid="{38D933A0-F73C-C44E-A4F7-4765BE0D1202}"/>
  </bookViews>
  <sheets>
    <sheet name="Final List" sheetId="1" r:id="rId1"/>
    <sheet name="AUS_male_points_list" sheetId="2" r:id="rId2"/>
    <sheet name="AUS_female_points_list" sheetId="5" r:id="rId3"/>
    <sheet name="AUS_male_Toplist_22" sheetId="21" r:id="rId4"/>
    <sheet name="AUS_male_Toplist_21" sheetId="22" r:id="rId5"/>
    <sheet name="AUS_female_Toplist_22" sheetId="20" r:id="rId6"/>
    <sheet name="AUS_female_Toplist_21" sheetId="19" r:id="rId7"/>
    <sheet name="Comms_male_list_22" sheetId="14" r:id="rId8"/>
    <sheet name="Comms_male_list_21" sheetId="18" r:id="rId9"/>
    <sheet name="Comms_female_list_22" sheetId="15" r:id="rId10"/>
    <sheet name="Comms_female_list_21" sheetId="17" r:id="rId11"/>
    <sheet name="Autos" sheetId="16" r:id="rId12"/>
    <sheet name="Quals" sheetId="4" r:id="rId13"/>
    <sheet name="Men_STATS" sheetId="8" state="hidden" r:id="rId14"/>
  </sheets>
  <definedNames>
    <definedName name="_xlnm._FilterDatabase" localSheetId="2" hidden="1">AUS_female_points_list!$B$2:$S$1001</definedName>
    <definedName name="_xlnm._FilterDatabase" localSheetId="6" hidden="1">AUS_female_Toplist_21!$A$2:$H$1026</definedName>
    <definedName name="_xlnm._FilterDatabase" localSheetId="5" hidden="1">AUS_female_Toplist_22!$A$2:$H$1026</definedName>
    <definedName name="_xlnm._FilterDatabase" localSheetId="1" hidden="1">AUS_male_points_list!$A$2:$S$1001</definedName>
    <definedName name="_xlnm._FilterDatabase" localSheetId="4" hidden="1">AUS_male_Toplist_21!$A$2:$H$2</definedName>
    <definedName name="_xlnm._FilterDatabase" localSheetId="3" hidden="1">AUS_male_Toplist_22!$A$2:$H$2</definedName>
    <definedName name="_xlnm._FilterDatabase" localSheetId="0" hidden="1">'Final List'!$C$1:$Q$137</definedName>
    <definedName name="AUS_female_COMBINEDFILE" localSheetId="2">AUS_female_points_list!$B$3:$P$630</definedName>
    <definedName name="AUS_male_COMBINEDFILE" localSheetId="1">AUS_male_points_list!$B$3:$P$476</definedName>
    <definedName name="AUS21_female_COMBINEDFILE_Toplist" localSheetId="6">AUS_female_Toplist_21!$A$3:$E$1026</definedName>
    <definedName name="AUS21_female_COMBINEDFILE_Toplist" localSheetId="0">'Final List'!$C$963:$G$1986</definedName>
    <definedName name="AUS21_male_COMBINEDFILE_Toplist" localSheetId="4">AUS_male_Toplist_21!$A$3:$E$963</definedName>
    <definedName name="AUS21_male_COMBINEDFILE_Toplist" localSheetId="0">'Final List'!$C$2:$G$962</definedName>
    <definedName name="AUS22_female_COMBINEDFILE_Toplist" localSheetId="5">AUS_female_Toplist_22!$A$3:$E$706</definedName>
    <definedName name="AUS22_male_COMBINEDFILE_Toplist_1" localSheetId="3">AUS_male_Toplist_22!$A$3:$E$724</definedName>
    <definedName name="CommGames_100mAUS" localSheetId="2">AUS_female_points_list!#REF!</definedName>
    <definedName name="CommGames_100mAUS" localSheetId="1">AUS_male_points_list!#REF!</definedName>
    <definedName name="COMMS21_female_COMBINEDFILE" localSheetId="10">Comms_female_list_21!$A$3:$E$263</definedName>
    <definedName name="COMMS21_male_COMBINEDFILE" localSheetId="8">Comms_male_list_21!$A$3:$E$196</definedName>
    <definedName name="COMMS22_female_COMBINEDFILE" localSheetId="9">Comms_female_list_22!$A$3:$E$517</definedName>
    <definedName name="COMMS22_male_COMBINEDFILE_1" localSheetId="7">Comms_male_list_22!$A$3:$E$436</definedName>
  </definedNames>
  <calcPr calcId="191029"/>
  <pivotCaches>
    <pivotCache cacheId="6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46" i="1"/>
  <c r="H48" i="1"/>
  <c r="H51" i="1"/>
  <c r="H57" i="1"/>
  <c r="H73" i="1"/>
  <c r="H78" i="1"/>
  <c r="H84" i="1"/>
  <c r="H86" i="1"/>
  <c r="H108" i="1"/>
  <c r="H109" i="1"/>
  <c r="H122" i="1"/>
  <c r="H123" i="1"/>
  <c r="H124" i="1"/>
  <c r="H137" i="1"/>
  <c r="H138" i="1"/>
  <c r="H141" i="1"/>
  <c r="H148" i="1"/>
  <c r="H149" i="1"/>
  <c r="H150" i="1"/>
  <c r="H155" i="1"/>
  <c r="H158" i="1"/>
  <c r="H159" i="1"/>
  <c r="H161" i="1"/>
  <c r="H169" i="1"/>
  <c r="H175" i="1"/>
  <c r="H190" i="1"/>
  <c r="H191" i="1"/>
  <c r="H192" i="1"/>
  <c r="H193" i="1"/>
  <c r="H194" i="1"/>
  <c r="H200" i="1"/>
  <c r="H201" i="1"/>
  <c r="H211" i="1"/>
  <c r="H217" i="1"/>
  <c r="H220" i="1"/>
  <c r="H223" i="1"/>
  <c r="H224" i="1"/>
  <c r="H232" i="1"/>
  <c r="H233" i="1"/>
  <c r="H241" i="1"/>
  <c r="H243" i="1"/>
  <c r="H244" i="1"/>
  <c r="H251" i="1"/>
  <c r="H260" i="1"/>
  <c r="H262" i="1"/>
  <c r="H270" i="1"/>
  <c r="H273" i="1"/>
  <c r="H275" i="1"/>
  <c r="H282" i="1"/>
  <c r="H284" i="1"/>
  <c r="H298" i="1"/>
  <c r="H305" i="1"/>
  <c r="H307" i="1"/>
  <c r="H312" i="1"/>
  <c r="H315" i="1"/>
  <c r="H316" i="1"/>
  <c r="H317" i="1"/>
  <c r="H319" i="1"/>
  <c r="H320" i="1"/>
  <c r="H321" i="1"/>
  <c r="H322" i="1"/>
  <c r="H332" i="1"/>
  <c r="H334" i="1"/>
  <c r="H337" i="1"/>
  <c r="H339" i="1"/>
  <c r="H345" i="1"/>
  <c r="H350" i="1"/>
  <c r="H354" i="1"/>
  <c r="H356" i="1"/>
  <c r="H357" i="1"/>
  <c r="H358" i="1"/>
  <c r="H360" i="1"/>
  <c r="H364" i="1"/>
  <c r="H371" i="1"/>
  <c r="H375" i="1"/>
  <c r="H376" i="1"/>
  <c r="H377" i="1"/>
  <c r="H380" i="1"/>
  <c r="H382" i="1"/>
  <c r="H384" i="1"/>
  <c r="H386" i="1"/>
  <c r="H387" i="1"/>
  <c r="H388" i="1"/>
  <c r="H391" i="1"/>
  <c r="H393" i="1"/>
  <c r="H395" i="1"/>
  <c r="H396" i="1"/>
  <c r="H398" i="1"/>
  <c r="H399" i="1"/>
  <c r="H400" i="1"/>
  <c r="H401" i="1"/>
  <c r="H402" i="1"/>
  <c r="H424" i="1"/>
  <c r="H425" i="1"/>
  <c r="H426" i="1"/>
  <c r="H427" i="1"/>
  <c r="H429" i="1"/>
  <c r="H435" i="1"/>
  <c r="H436" i="1"/>
  <c r="H437" i="1"/>
  <c r="H438" i="1"/>
  <c r="H442" i="1"/>
  <c r="H443" i="1"/>
  <c r="H451" i="1"/>
  <c r="H454" i="1"/>
  <c r="H456" i="1"/>
  <c r="H457" i="1"/>
  <c r="H460" i="1"/>
  <c r="H462" i="1"/>
  <c r="H464" i="1"/>
  <c r="H465" i="1"/>
  <c r="H466" i="1"/>
  <c r="H468" i="1"/>
  <c r="H469" i="1"/>
  <c r="H470" i="1"/>
  <c r="H471" i="1"/>
  <c r="H473" i="1"/>
  <c r="H476" i="1"/>
  <c r="H485" i="1"/>
  <c r="H496" i="1"/>
  <c r="H498" i="1"/>
  <c r="H500" i="1"/>
  <c r="H502" i="1"/>
  <c r="H506" i="1"/>
  <c r="H508" i="1"/>
  <c r="H509" i="1"/>
  <c r="H511" i="1"/>
  <c r="H515" i="1"/>
  <c r="H516" i="1"/>
  <c r="H520" i="1"/>
  <c r="H528" i="1"/>
  <c r="H533" i="1"/>
  <c r="H536" i="1"/>
  <c r="H539" i="1"/>
  <c r="H542" i="1"/>
  <c r="H544" i="1"/>
  <c r="H545" i="1"/>
  <c r="H548" i="1"/>
  <c r="H549" i="1"/>
  <c r="H550" i="1"/>
  <c r="H551" i="1"/>
  <c r="H552" i="1"/>
  <c r="H553" i="1"/>
  <c r="H555" i="1"/>
  <c r="H561" i="1"/>
  <c r="H562" i="1"/>
  <c r="H568" i="1"/>
  <c r="H575" i="1"/>
  <c r="H577" i="1"/>
  <c r="H578" i="1"/>
  <c r="H580" i="1"/>
  <c r="H581" i="1"/>
  <c r="H584" i="1"/>
  <c r="H585" i="1"/>
  <c r="H587" i="1"/>
  <c r="H590" i="1"/>
  <c r="H591" i="1"/>
  <c r="H594" i="1"/>
  <c r="H599" i="1"/>
  <c r="H600" i="1"/>
  <c r="H601" i="1"/>
  <c r="H604" i="1"/>
  <c r="H605" i="1"/>
  <c r="H606" i="1"/>
  <c r="H607" i="1"/>
  <c r="H609" i="1"/>
  <c r="H612" i="1"/>
  <c r="H616" i="1"/>
  <c r="H619" i="1"/>
  <c r="H620" i="1"/>
  <c r="H621" i="1"/>
  <c r="H629" i="1"/>
  <c r="H641" i="1"/>
  <c r="H643" i="1"/>
  <c r="H644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1" i="1"/>
  <c r="H662" i="1"/>
  <c r="H663" i="1"/>
  <c r="H665" i="1"/>
  <c r="H666" i="1"/>
  <c r="H670" i="1"/>
  <c r="H674" i="1"/>
  <c r="H676" i="1"/>
  <c r="H677" i="1"/>
  <c r="H678" i="1"/>
  <c r="H679" i="1"/>
  <c r="H680" i="1"/>
  <c r="H681" i="1"/>
  <c r="H682" i="1"/>
  <c r="H683" i="1"/>
  <c r="H684" i="1"/>
  <c r="H686" i="1"/>
  <c r="H687" i="1"/>
  <c r="H688" i="1"/>
  <c r="H689" i="1"/>
  <c r="H690" i="1"/>
  <c r="H691" i="1"/>
  <c r="H692" i="1"/>
  <c r="H694" i="1"/>
  <c r="H696" i="1"/>
  <c r="H697" i="1"/>
  <c r="H707" i="1"/>
  <c r="H709" i="1"/>
  <c r="H710" i="1"/>
  <c r="H711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30" i="1"/>
  <c r="H731" i="1"/>
  <c r="H734" i="1"/>
  <c r="H736" i="1"/>
  <c r="H737" i="1"/>
  <c r="H739" i="1"/>
  <c r="H741" i="1"/>
  <c r="H742" i="1"/>
  <c r="H743" i="1"/>
  <c r="H744" i="1"/>
  <c r="H745" i="1"/>
  <c r="H746" i="1"/>
  <c r="H747" i="1"/>
  <c r="H748" i="1"/>
  <c r="H749" i="1"/>
  <c r="H750" i="1"/>
  <c r="H753" i="1"/>
  <c r="H754" i="1"/>
  <c r="H755" i="1"/>
  <c r="H757" i="1"/>
  <c r="H759" i="1"/>
  <c r="H761" i="1"/>
  <c r="H764" i="1"/>
  <c r="H765" i="1"/>
  <c r="H767" i="1"/>
  <c r="H774" i="1"/>
  <c r="H775" i="1"/>
  <c r="H776" i="1"/>
  <c r="H777" i="1"/>
  <c r="H778" i="1"/>
  <c r="H779" i="1"/>
  <c r="H782" i="1"/>
  <c r="H783" i="1"/>
  <c r="H785" i="1"/>
  <c r="H786" i="1"/>
  <c r="H787" i="1"/>
  <c r="H797" i="1"/>
  <c r="H803" i="1"/>
  <c r="H804" i="1"/>
  <c r="H805" i="1"/>
  <c r="H806" i="1"/>
  <c r="H807" i="1"/>
  <c r="H808" i="1"/>
  <c r="H810" i="1"/>
  <c r="H811" i="1"/>
  <c r="H812" i="1"/>
  <c r="H813" i="1"/>
  <c r="H814" i="1"/>
  <c r="H815" i="1"/>
  <c r="H818" i="1"/>
  <c r="H819" i="1"/>
  <c r="H820" i="1"/>
  <c r="H821" i="1"/>
  <c r="H826" i="1"/>
  <c r="H830" i="1"/>
  <c r="H832" i="1"/>
  <c r="H833" i="1"/>
  <c r="H835" i="1"/>
  <c r="H838" i="1"/>
  <c r="H844" i="1"/>
  <c r="H845" i="1"/>
  <c r="H846" i="1"/>
  <c r="H847" i="1"/>
  <c r="H848" i="1"/>
  <c r="H849" i="1"/>
  <c r="H851" i="1"/>
  <c r="H852" i="1"/>
  <c r="H853" i="1"/>
  <c r="H854" i="1"/>
  <c r="H855" i="1"/>
  <c r="H856" i="1"/>
  <c r="H858" i="1"/>
  <c r="H862" i="1"/>
  <c r="H863" i="1"/>
  <c r="H867" i="1"/>
  <c r="H868" i="1"/>
  <c r="H869" i="1"/>
  <c r="H871" i="1"/>
  <c r="H873" i="1"/>
  <c r="H875" i="1"/>
  <c r="H876" i="1"/>
  <c r="H877" i="1"/>
  <c r="H878" i="1"/>
  <c r="H879" i="1"/>
  <c r="H880" i="1"/>
  <c r="H882" i="1"/>
  <c r="H883" i="1"/>
  <c r="H888" i="1"/>
  <c r="H889" i="1"/>
  <c r="H892" i="1"/>
  <c r="H895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8" i="1"/>
  <c r="H919" i="1"/>
  <c r="H925" i="1"/>
  <c r="H928" i="1"/>
  <c r="H933" i="1"/>
  <c r="H934" i="1"/>
  <c r="H935" i="1"/>
  <c r="H936" i="1"/>
  <c r="H937" i="1"/>
  <c r="H938" i="1"/>
  <c r="H939" i="1"/>
  <c r="H940" i="1"/>
  <c r="H942" i="1"/>
  <c r="H944" i="1"/>
  <c r="H945" i="1"/>
  <c r="H946" i="1"/>
  <c r="H947" i="1"/>
  <c r="H948" i="1"/>
  <c r="H949" i="1"/>
  <c r="H950" i="1"/>
  <c r="H951" i="1"/>
  <c r="H953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1" i="1"/>
  <c r="H972" i="1"/>
  <c r="H973" i="1"/>
  <c r="H974" i="1"/>
  <c r="H975" i="1"/>
  <c r="H980" i="1"/>
  <c r="H982" i="1"/>
  <c r="H983" i="1"/>
  <c r="H984" i="1"/>
  <c r="H986" i="1"/>
  <c r="H989" i="1"/>
  <c r="H990" i="1"/>
  <c r="H991" i="1"/>
  <c r="H992" i="1"/>
  <c r="H994" i="1"/>
  <c r="H996" i="1"/>
  <c r="H998" i="1"/>
  <c r="H999" i="1"/>
  <c r="H1001" i="1"/>
  <c r="H1003" i="1"/>
  <c r="H1004" i="1"/>
  <c r="H1005" i="1"/>
  <c r="H1006" i="1"/>
  <c r="H1007" i="1"/>
  <c r="H1008" i="1"/>
  <c r="H1009" i="1"/>
  <c r="H1010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2" i="1"/>
  <c r="H1034" i="1"/>
  <c r="H1042" i="1"/>
  <c r="H1045" i="1"/>
  <c r="H1046" i="1"/>
  <c r="H1047" i="1"/>
  <c r="H1048" i="1"/>
  <c r="H1049" i="1"/>
  <c r="H1050" i="1"/>
  <c r="H1051" i="1"/>
  <c r="H1052" i="1"/>
  <c r="H1054" i="1"/>
  <c r="H1055" i="1"/>
  <c r="H1056" i="1"/>
  <c r="H1057" i="1"/>
  <c r="H1059" i="1"/>
  <c r="H1063" i="1"/>
  <c r="H1065" i="1"/>
  <c r="H1067" i="1"/>
  <c r="H1071" i="1"/>
  <c r="H1072" i="1"/>
  <c r="H1074" i="1"/>
  <c r="H1076" i="1"/>
  <c r="H1078" i="1"/>
  <c r="H1079" i="1"/>
  <c r="H1080" i="1"/>
  <c r="H1081" i="1"/>
  <c r="H1082" i="1"/>
  <c r="H1083" i="1"/>
  <c r="H1084" i="1"/>
  <c r="H1085" i="1"/>
  <c r="H1086" i="1"/>
  <c r="H1093" i="1"/>
  <c r="H1095" i="1"/>
  <c r="H1096" i="1"/>
  <c r="H1099" i="1"/>
  <c r="H1105" i="1"/>
  <c r="H1106" i="1"/>
  <c r="H1107" i="1"/>
  <c r="H1108" i="1"/>
  <c r="H1109" i="1"/>
  <c r="H1110" i="1"/>
  <c r="H1111" i="1"/>
  <c r="H1112" i="1"/>
  <c r="H1113" i="1"/>
  <c r="H1114" i="1"/>
  <c r="H1116" i="1"/>
  <c r="H1117" i="1"/>
  <c r="H1119" i="1"/>
  <c r="H1120" i="1"/>
  <c r="H1121" i="1"/>
  <c r="H1123" i="1"/>
  <c r="H1126" i="1"/>
  <c r="H1127" i="1"/>
  <c r="H1129" i="1"/>
  <c r="H1132" i="1"/>
  <c r="H1133" i="1"/>
  <c r="H1136" i="1"/>
  <c r="H1137" i="1"/>
  <c r="H1140" i="1"/>
  <c r="H1141" i="1"/>
  <c r="H1143" i="1"/>
  <c r="H1144" i="1"/>
  <c r="H1145" i="1"/>
  <c r="H1147" i="1"/>
  <c r="H1150" i="1"/>
  <c r="H1151" i="1"/>
  <c r="H1159" i="1"/>
  <c r="H1161" i="1"/>
  <c r="H1162" i="1"/>
  <c r="H1163" i="1"/>
  <c r="H1164" i="1"/>
  <c r="H1166" i="1"/>
  <c r="H1167" i="1"/>
  <c r="H1168" i="1"/>
  <c r="H1169" i="1"/>
  <c r="H1170" i="1"/>
  <c r="H1172" i="1"/>
  <c r="H1176" i="1"/>
  <c r="H1177" i="1"/>
  <c r="H1178" i="1"/>
  <c r="H1179" i="1"/>
  <c r="H1181" i="1"/>
  <c r="H1186" i="1"/>
  <c r="H1189" i="1"/>
  <c r="H1190" i="1"/>
  <c r="H1193" i="1"/>
  <c r="H1194" i="1"/>
  <c r="H1195" i="1"/>
  <c r="H1196" i="1"/>
  <c r="H1199" i="1"/>
  <c r="H1200" i="1"/>
  <c r="H1203" i="1"/>
  <c r="H1204" i="1"/>
  <c r="H1209" i="1"/>
  <c r="H1210" i="1"/>
  <c r="H1212" i="1"/>
  <c r="H1215" i="1"/>
  <c r="H1224" i="1"/>
  <c r="H1225" i="1"/>
  <c r="H1226" i="1"/>
  <c r="H1227" i="1"/>
  <c r="H1228" i="1"/>
  <c r="H1229" i="1"/>
  <c r="H1234" i="1"/>
  <c r="H1235" i="1"/>
  <c r="H1236" i="1"/>
  <c r="H1237" i="1"/>
  <c r="H1238" i="1"/>
  <c r="H1239" i="1"/>
  <c r="H1241" i="1"/>
  <c r="H1243" i="1"/>
  <c r="H1244" i="1"/>
  <c r="H1245" i="1"/>
  <c r="H1246" i="1"/>
  <c r="H1248" i="1"/>
  <c r="H1250" i="1"/>
  <c r="H1252" i="1"/>
  <c r="H1254" i="1"/>
  <c r="H1257" i="1"/>
  <c r="H1267" i="1"/>
  <c r="H1268" i="1"/>
  <c r="H1270" i="1"/>
  <c r="H1271" i="1"/>
  <c r="H1272" i="1"/>
  <c r="H1274" i="1"/>
  <c r="H1275" i="1"/>
  <c r="H1278" i="1"/>
  <c r="H1281" i="1"/>
  <c r="H1282" i="1"/>
  <c r="H1283" i="1"/>
  <c r="H1284" i="1"/>
  <c r="H1285" i="1"/>
  <c r="H1286" i="1"/>
  <c r="H1295" i="1"/>
  <c r="H1296" i="1"/>
  <c r="H1297" i="1"/>
  <c r="H1298" i="1"/>
  <c r="H1300" i="1"/>
  <c r="H1301" i="1"/>
  <c r="H1302" i="1"/>
  <c r="H1303" i="1"/>
  <c r="H1305" i="1"/>
  <c r="H1307" i="1"/>
  <c r="H1312" i="1"/>
  <c r="H1313" i="1"/>
  <c r="H1316" i="1"/>
  <c r="H1317" i="1"/>
  <c r="H1318" i="1"/>
  <c r="H1319" i="1"/>
  <c r="H1320" i="1"/>
  <c r="H1321" i="1"/>
  <c r="H1323" i="1"/>
  <c r="H1324" i="1"/>
  <c r="H1326" i="1"/>
  <c r="H1327" i="1"/>
  <c r="H1328" i="1"/>
  <c r="H1330" i="1"/>
  <c r="H1331" i="1"/>
  <c r="H1338" i="1"/>
  <c r="H1339" i="1"/>
  <c r="H1342" i="1"/>
  <c r="H1343" i="1"/>
  <c r="H1344" i="1"/>
  <c r="H1345" i="1"/>
  <c r="H1346" i="1"/>
  <c r="H1347" i="1"/>
  <c r="H1349" i="1"/>
  <c r="H1355" i="1"/>
  <c r="H1356" i="1"/>
  <c r="H1357" i="1"/>
  <c r="H1358" i="1"/>
  <c r="H1359" i="1"/>
  <c r="H1362" i="1"/>
  <c r="H1363" i="1"/>
  <c r="H1364" i="1"/>
  <c r="H1366" i="1"/>
  <c r="H1367" i="1"/>
  <c r="H1368" i="1"/>
  <c r="H1370" i="1"/>
  <c r="H1371" i="1"/>
  <c r="H1372" i="1"/>
  <c r="H1374" i="1"/>
  <c r="H1375" i="1"/>
  <c r="H1376" i="1"/>
  <c r="H1379" i="1"/>
  <c r="H1380" i="1"/>
  <c r="H1383" i="1"/>
  <c r="H1384" i="1"/>
  <c r="H1385" i="1"/>
  <c r="H1386" i="1"/>
  <c r="H1387" i="1"/>
  <c r="H1389" i="1"/>
  <c r="H1390" i="1"/>
  <c r="H1393" i="1"/>
  <c r="H1398" i="1"/>
  <c r="H1399" i="1"/>
  <c r="H1402" i="1"/>
  <c r="H1403" i="1"/>
  <c r="H1404" i="1"/>
  <c r="H1406" i="1"/>
  <c r="H1408" i="1"/>
  <c r="H1410" i="1"/>
  <c r="H1412" i="1"/>
  <c r="H1415" i="1"/>
  <c r="H1416" i="1"/>
  <c r="H1417" i="1"/>
  <c r="H1418" i="1"/>
  <c r="H1419" i="1"/>
  <c r="H1421" i="1"/>
  <c r="H1422" i="1"/>
  <c r="H1424" i="1"/>
  <c r="H1425" i="1"/>
  <c r="H1428" i="1"/>
  <c r="H1429" i="1"/>
  <c r="H1430" i="1"/>
  <c r="H1431" i="1"/>
  <c r="H1433" i="1"/>
  <c r="H1440" i="1"/>
  <c r="H1441" i="1"/>
  <c r="H1442" i="1"/>
  <c r="H1443" i="1"/>
  <c r="H1444" i="1"/>
  <c r="H1445" i="1"/>
  <c r="H1446" i="1"/>
  <c r="H1447" i="1"/>
  <c r="H1448" i="1"/>
  <c r="H1449" i="1"/>
  <c r="H1454" i="1"/>
  <c r="H1455" i="1"/>
  <c r="H1459" i="1"/>
  <c r="H1460" i="1"/>
  <c r="H1461" i="1"/>
  <c r="H1462" i="1"/>
  <c r="H1463" i="1"/>
  <c r="H1466" i="1"/>
  <c r="H1469" i="1"/>
  <c r="H1470" i="1"/>
  <c r="H1471" i="1"/>
  <c r="H1472" i="1"/>
  <c r="H1475" i="1"/>
  <c r="H1480" i="1"/>
  <c r="H1482" i="1"/>
  <c r="H1483" i="1"/>
  <c r="H1484" i="1"/>
  <c r="H1485" i="1"/>
  <c r="H1486" i="1"/>
  <c r="H1488" i="1"/>
  <c r="H1490" i="1"/>
  <c r="H1492" i="1"/>
  <c r="H1493" i="1"/>
  <c r="H1495" i="1"/>
  <c r="H1497" i="1"/>
  <c r="H1498" i="1"/>
  <c r="H1499" i="1"/>
  <c r="H1500" i="1"/>
  <c r="H1501" i="1"/>
  <c r="H1502" i="1"/>
  <c r="H1503" i="1"/>
  <c r="H1504" i="1"/>
  <c r="H1506" i="1"/>
  <c r="H1509" i="1"/>
  <c r="H1510" i="1"/>
  <c r="H1511" i="1"/>
  <c r="H1512" i="1"/>
  <c r="H1514" i="1"/>
  <c r="H1515" i="1"/>
  <c r="H1526" i="1"/>
  <c r="H1527" i="1"/>
  <c r="H1528" i="1"/>
  <c r="H1529" i="1"/>
  <c r="H1530" i="1"/>
  <c r="H1531" i="1"/>
  <c r="H1532" i="1"/>
  <c r="H1533" i="1"/>
  <c r="H1536" i="1"/>
  <c r="H1537" i="1"/>
  <c r="H1538" i="1"/>
  <c r="H1539" i="1"/>
  <c r="H1540" i="1"/>
  <c r="H1541" i="1"/>
  <c r="H1542" i="1"/>
  <c r="H1543" i="1"/>
  <c r="H1545" i="1"/>
  <c r="H1546" i="1"/>
  <c r="H1547" i="1"/>
  <c r="H1548" i="1"/>
  <c r="H1549" i="1"/>
  <c r="H1550" i="1"/>
  <c r="H1551" i="1"/>
  <c r="H1554" i="1"/>
  <c r="H1557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5" i="1"/>
  <c r="H1576" i="1"/>
  <c r="H1578" i="1"/>
  <c r="H1582" i="1"/>
  <c r="H1586" i="1"/>
  <c r="H1587" i="1"/>
  <c r="H1588" i="1"/>
  <c r="H1589" i="1"/>
  <c r="H1590" i="1"/>
  <c r="H1591" i="1"/>
  <c r="H1592" i="1"/>
  <c r="H1593" i="1"/>
  <c r="H1594" i="1"/>
  <c r="H1596" i="1"/>
  <c r="H1598" i="1"/>
  <c r="H1599" i="1"/>
  <c r="H1600" i="1"/>
  <c r="H1602" i="1"/>
  <c r="H1603" i="1"/>
  <c r="H1604" i="1"/>
  <c r="H1605" i="1"/>
  <c r="H1606" i="1"/>
  <c r="H1607" i="1"/>
  <c r="H1608" i="1"/>
  <c r="H1610" i="1"/>
  <c r="H1611" i="1"/>
  <c r="H1612" i="1"/>
  <c r="H1614" i="1"/>
  <c r="H1615" i="1"/>
  <c r="H1616" i="1"/>
  <c r="H1617" i="1"/>
  <c r="H1619" i="1"/>
  <c r="H1620" i="1"/>
  <c r="H1621" i="1"/>
  <c r="H1622" i="1"/>
  <c r="H1623" i="1"/>
  <c r="H1627" i="1"/>
  <c r="H1628" i="1"/>
  <c r="H1632" i="1"/>
  <c r="H1636" i="1"/>
  <c r="H1639" i="1"/>
  <c r="H1640" i="1"/>
  <c r="H1642" i="1"/>
  <c r="H1643" i="1"/>
  <c r="H1644" i="1"/>
  <c r="H1645" i="1"/>
  <c r="H1646" i="1"/>
  <c r="H1647" i="1"/>
  <c r="H1648" i="1"/>
  <c r="H1649" i="1"/>
  <c r="H1651" i="1"/>
  <c r="H1653" i="1"/>
  <c r="H1654" i="1"/>
  <c r="H1655" i="1"/>
  <c r="H1656" i="1"/>
  <c r="H1657" i="1"/>
  <c r="H1658" i="1"/>
  <c r="H1659" i="1"/>
  <c r="H1660" i="1"/>
  <c r="H1664" i="1"/>
  <c r="H1665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81" i="1"/>
  <c r="H1684" i="1"/>
  <c r="H1685" i="1"/>
  <c r="H1686" i="1"/>
  <c r="H1688" i="1"/>
  <c r="H1689" i="1"/>
  <c r="H1694" i="1"/>
  <c r="H1698" i="1"/>
  <c r="H1700" i="1"/>
  <c r="H1702" i="1"/>
  <c r="H1703" i="1"/>
  <c r="H1704" i="1"/>
  <c r="H1705" i="1"/>
  <c r="H1707" i="1"/>
  <c r="H1708" i="1"/>
  <c r="H1710" i="1"/>
  <c r="H1711" i="1"/>
  <c r="H1712" i="1"/>
  <c r="H1713" i="1"/>
  <c r="H1714" i="1"/>
  <c r="H1716" i="1"/>
  <c r="H1717" i="1"/>
  <c r="H1721" i="1"/>
  <c r="H1722" i="1"/>
  <c r="H1723" i="1"/>
  <c r="H1726" i="1"/>
  <c r="H1727" i="1"/>
  <c r="H1728" i="1"/>
  <c r="H1729" i="1"/>
  <c r="H1735" i="1"/>
  <c r="H1736" i="1"/>
  <c r="H1737" i="1"/>
  <c r="H1738" i="1"/>
  <c r="H1739" i="1"/>
  <c r="H1740" i="1"/>
  <c r="H1741" i="1"/>
  <c r="H1742" i="1"/>
  <c r="H1744" i="1"/>
  <c r="H1745" i="1"/>
  <c r="H1747" i="1"/>
  <c r="H1748" i="1"/>
  <c r="H1749" i="1"/>
  <c r="H1750" i="1"/>
  <c r="H1751" i="1"/>
  <c r="H1753" i="1"/>
  <c r="H1754" i="1"/>
  <c r="H1755" i="1"/>
  <c r="H1756" i="1"/>
  <c r="H1757" i="1"/>
  <c r="H1758" i="1"/>
  <c r="H1759" i="1"/>
  <c r="H1763" i="1"/>
  <c r="H1765" i="1"/>
  <c r="H1767" i="1"/>
  <c r="H1768" i="1"/>
  <c r="H1769" i="1"/>
  <c r="H1770" i="1"/>
  <c r="H1772" i="1"/>
  <c r="H1773" i="1"/>
  <c r="H1774" i="1"/>
  <c r="H1776" i="1"/>
  <c r="H1778" i="1"/>
  <c r="H1779" i="1"/>
  <c r="H1780" i="1"/>
  <c r="H1781" i="1"/>
  <c r="H1782" i="1"/>
  <c r="H1783" i="1"/>
  <c r="H1784" i="1"/>
  <c r="H1787" i="1"/>
  <c r="H1789" i="1"/>
  <c r="H1790" i="1"/>
  <c r="H1791" i="1"/>
  <c r="H1792" i="1"/>
  <c r="H1793" i="1"/>
  <c r="H1796" i="1"/>
  <c r="H1797" i="1"/>
  <c r="H1798" i="1"/>
  <c r="H1799" i="1"/>
  <c r="H1800" i="1"/>
  <c r="H1802" i="1"/>
  <c r="H1804" i="1"/>
  <c r="H1806" i="1"/>
  <c r="H1808" i="1"/>
  <c r="H1809" i="1"/>
  <c r="H1810" i="1"/>
  <c r="H1813" i="1"/>
  <c r="H1814" i="1"/>
  <c r="H1815" i="1"/>
  <c r="H1816" i="1"/>
  <c r="H1817" i="1"/>
  <c r="H1819" i="1"/>
  <c r="H1820" i="1"/>
  <c r="H1821" i="1"/>
  <c r="H1822" i="1"/>
  <c r="H1823" i="1"/>
  <c r="H1824" i="1"/>
  <c r="H1825" i="1"/>
  <c r="H1827" i="1"/>
  <c r="H1828" i="1"/>
  <c r="H1831" i="1"/>
  <c r="H1832" i="1"/>
  <c r="H1833" i="1"/>
  <c r="H1835" i="1"/>
  <c r="H1836" i="1"/>
  <c r="H1837" i="1"/>
  <c r="H1840" i="1"/>
  <c r="H1841" i="1"/>
  <c r="H1842" i="1"/>
  <c r="H1843" i="1"/>
  <c r="H1844" i="1"/>
  <c r="H1845" i="1"/>
  <c r="H1846" i="1"/>
  <c r="H1851" i="1"/>
  <c r="H1852" i="1"/>
  <c r="H1853" i="1"/>
  <c r="H1855" i="1"/>
  <c r="H1856" i="1"/>
  <c r="H1857" i="1"/>
  <c r="H1858" i="1"/>
  <c r="H1862" i="1"/>
  <c r="H1863" i="1"/>
  <c r="H1864" i="1"/>
  <c r="H1866" i="1"/>
  <c r="H1870" i="1"/>
  <c r="H1874" i="1"/>
  <c r="H1875" i="1"/>
  <c r="H1876" i="1"/>
  <c r="H1877" i="1"/>
  <c r="H1878" i="1"/>
  <c r="H1879" i="1"/>
  <c r="H1881" i="1"/>
  <c r="H1882" i="1"/>
  <c r="H1883" i="1"/>
  <c r="H1885" i="1"/>
  <c r="H1887" i="1"/>
  <c r="H1888" i="1"/>
  <c r="H1889" i="1"/>
  <c r="H1890" i="1"/>
  <c r="H1893" i="1"/>
  <c r="H1894" i="1"/>
  <c r="H1895" i="1"/>
  <c r="H1896" i="1"/>
  <c r="H1897" i="1"/>
  <c r="H1898" i="1"/>
  <c r="H1899" i="1"/>
  <c r="H1902" i="1"/>
  <c r="H1903" i="1"/>
  <c r="H1904" i="1"/>
  <c r="H1905" i="1"/>
  <c r="H1906" i="1"/>
  <c r="H1907" i="1"/>
  <c r="H1908" i="1"/>
  <c r="H1909" i="1"/>
  <c r="H1912" i="1"/>
  <c r="H1913" i="1"/>
  <c r="H1914" i="1"/>
  <c r="H1916" i="1"/>
  <c r="H1918" i="1"/>
  <c r="H1919" i="1"/>
  <c r="H1920" i="1"/>
  <c r="H1921" i="1"/>
  <c r="H1922" i="1"/>
  <c r="H1923" i="1"/>
  <c r="H1924" i="1"/>
  <c r="H1925" i="1"/>
  <c r="H1926" i="1"/>
  <c r="H1927" i="1"/>
  <c r="H1928" i="1"/>
  <c r="H1931" i="1"/>
  <c r="H1934" i="1"/>
  <c r="H1935" i="1"/>
  <c r="H1936" i="1"/>
  <c r="H1938" i="1"/>
  <c r="H1939" i="1"/>
  <c r="H1940" i="1"/>
  <c r="H1941" i="1"/>
  <c r="H1942" i="1"/>
  <c r="H1945" i="1"/>
  <c r="H1946" i="1"/>
  <c r="H1948" i="1"/>
  <c r="H1949" i="1"/>
  <c r="H1951" i="1"/>
  <c r="H1952" i="1"/>
  <c r="H1953" i="1"/>
  <c r="H1954" i="1"/>
  <c r="H1955" i="1"/>
  <c r="H1957" i="1"/>
  <c r="H1959" i="1"/>
  <c r="H1960" i="1"/>
  <c r="H1961" i="1"/>
  <c r="H1962" i="1"/>
  <c r="H1963" i="1"/>
  <c r="H1964" i="1"/>
  <c r="H1965" i="1"/>
  <c r="H1966" i="1"/>
  <c r="H1967" i="1"/>
  <c r="H1968" i="1"/>
  <c r="H1972" i="1"/>
  <c r="H1973" i="1"/>
  <c r="H1974" i="1"/>
  <c r="H1975" i="1"/>
  <c r="H1977" i="1"/>
  <c r="H1979" i="1"/>
  <c r="H1980" i="1"/>
  <c r="H1981" i="1"/>
  <c r="H1982" i="1"/>
  <c r="H1983" i="1"/>
  <c r="H1984" i="1"/>
  <c r="H1985" i="1"/>
  <c r="H1986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7" i="1"/>
  <c r="H49" i="1"/>
  <c r="H50" i="1"/>
  <c r="H52" i="1"/>
  <c r="H53" i="1"/>
  <c r="H54" i="1"/>
  <c r="H55" i="1"/>
  <c r="H56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4" i="1"/>
  <c r="H75" i="1"/>
  <c r="H76" i="1"/>
  <c r="H77" i="1"/>
  <c r="H79" i="1"/>
  <c r="H80" i="1"/>
  <c r="H81" i="1"/>
  <c r="H82" i="1"/>
  <c r="H83" i="1"/>
  <c r="H85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9" i="1"/>
  <c r="H140" i="1"/>
  <c r="H142" i="1"/>
  <c r="H143" i="1"/>
  <c r="H144" i="1"/>
  <c r="H145" i="1"/>
  <c r="H146" i="1"/>
  <c r="H147" i="1"/>
  <c r="H151" i="1"/>
  <c r="H152" i="1"/>
  <c r="H153" i="1"/>
  <c r="H154" i="1"/>
  <c r="H156" i="1"/>
  <c r="H157" i="1"/>
  <c r="H160" i="1"/>
  <c r="H162" i="1"/>
  <c r="H163" i="1"/>
  <c r="H164" i="1"/>
  <c r="H165" i="1"/>
  <c r="H166" i="1"/>
  <c r="H167" i="1"/>
  <c r="H168" i="1"/>
  <c r="H170" i="1"/>
  <c r="H171" i="1"/>
  <c r="H172" i="1"/>
  <c r="H173" i="1"/>
  <c r="H174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5" i="1"/>
  <c r="H196" i="1"/>
  <c r="H197" i="1"/>
  <c r="H198" i="1"/>
  <c r="H199" i="1"/>
  <c r="H202" i="1"/>
  <c r="H203" i="1"/>
  <c r="H204" i="1"/>
  <c r="H205" i="1"/>
  <c r="H206" i="1"/>
  <c r="H207" i="1"/>
  <c r="H208" i="1"/>
  <c r="H209" i="1"/>
  <c r="H210" i="1"/>
  <c r="H212" i="1"/>
  <c r="H213" i="1"/>
  <c r="H214" i="1"/>
  <c r="H215" i="1"/>
  <c r="H216" i="1"/>
  <c r="H218" i="1"/>
  <c r="H219" i="1"/>
  <c r="H221" i="1"/>
  <c r="H222" i="1"/>
  <c r="H225" i="1"/>
  <c r="H226" i="1"/>
  <c r="H227" i="1"/>
  <c r="H228" i="1"/>
  <c r="H229" i="1"/>
  <c r="H230" i="1"/>
  <c r="H231" i="1"/>
  <c r="H234" i="1"/>
  <c r="H235" i="1"/>
  <c r="H236" i="1"/>
  <c r="H237" i="1"/>
  <c r="H238" i="1"/>
  <c r="H239" i="1"/>
  <c r="H240" i="1"/>
  <c r="H242" i="1"/>
  <c r="H245" i="1"/>
  <c r="H246" i="1"/>
  <c r="H247" i="1"/>
  <c r="H248" i="1"/>
  <c r="H249" i="1"/>
  <c r="H250" i="1"/>
  <c r="H252" i="1"/>
  <c r="H253" i="1"/>
  <c r="H254" i="1"/>
  <c r="H255" i="1"/>
  <c r="H256" i="1"/>
  <c r="H257" i="1"/>
  <c r="H258" i="1"/>
  <c r="H259" i="1"/>
  <c r="H261" i="1"/>
  <c r="H263" i="1"/>
  <c r="H264" i="1"/>
  <c r="H265" i="1"/>
  <c r="H266" i="1"/>
  <c r="H267" i="1"/>
  <c r="H268" i="1"/>
  <c r="H269" i="1"/>
  <c r="H271" i="1"/>
  <c r="H272" i="1"/>
  <c r="H274" i="1"/>
  <c r="H276" i="1"/>
  <c r="H277" i="1"/>
  <c r="H278" i="1"/>
  <c r="H279" i="1"/>
  <c r="H280" i="1"/>
  <c r="H281" i="1"/>
  <c r="H283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9" i="1"/>
  <c r="H300" i="1"/>
  <c r="H301" i="1"/>
  <c r="H302" i="1"/>
  <c r="H303" i="1"/>
  <c r="H304" i="1"/>
  <c r="H306" i="1"/>
  <c r="H308" i="1"/>
  <c r="H309" i="1"/>
  <c r="H310" i="1"/>
  <c r="H311" i="1"/>
  <c r="H313" i="1"/>
  <c r="H314" i="1"/>
  <c r="H318" i="1"/>
  <c r="H323" i="1"/>
  <c r="H324" i="1"/>
  <c r="H325" i="1"/>
  <c r="H326" i="1"/>
  <c r="H327" i="1"/>
  <c r="H328" i="1"/>
  <c r="H329" i="1"/>
  <c r="H330" i="1"/>
  <c r="H331" i="1"/>
  <c r="H333" i="1"/>
  <c r="H335" i="1"/>
  <c r="H336" i="1"/>
  <c r="H338" i="1"/>
  <c r="H340" i="1"/>
  <c r="H341" i="1"/>
  <c r="H342" i="1"/>
  <c r="H343" i="1"/>
  <c r="H344" i="1"/>
  <c r="H346" i="1"/>
  <c r="H347" i="1"/>
  <c r="H348" i="1"/>
  <c r="H349" i="1"/>
  <c r="H351" i="1"/>
  <c r="H352" i="1"/>
  <c r="H353" i="1"/>
  <c r="H355" i="1"/>
  <c r="H359" i="1"/>
  <c r="H361" i="1"/>
  <c r="H362" i="1"/>
  <c r="H363" i="1"/>
  <c r="H365" i="1"/>
  <c r="H366" i="1"/>
  <c r="H367" i="1"/>
  <c r="H368" i="1"/>
  <c r="H369" i="1"/>
  <c r="H370" i="1"/>
  <c r="H372" i="1"/>
  <c r="H373" i="1"/>
  <c r="H374" i="1"/>
  <c r="H378" i="1"/>
  <c r="H379" i="1"/>
  <c r="H381" i="1"/>
  <c r="H383" i="1"/>
  <c r="H385" i="1"/>
  <c r="H389" i="1"/>
  <c r="H390" i="1"/>
  <c r="H392" i="1"/>
  <c r="H394" i="1"/>
  <c r="H397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8" i="1"/>
  <c r="H430" i="1"/>
  <c r="H431" i="1"/>
  <c r="H432" i="1"/>
  <c r="H433" i="1"/>
  <c r="H434" i="1"/>
  <c r="H439" i="1"/>
  <c r="H440" i="1"/>
  <c r="H441" i="1"/>
  <c r="H444" i="1"/>
  <c r="H445" i="1"/>
  <c r="H446" i="1"/>
  <c r="H447" i="1"/>
  <c r="H448" i="1"/>
  <c r="H449" i="1"/>
  <c r="H450" i="1"/>
  <c r="H452" i="1"/>
  <c r="H453" i="1"/>
  <c r="H455" i="1"/>
  <c r="H458" i="1"/>
  <c r="H459" i="1"/>
  <c r="H461" i="1"/>
  <c r="H463" i="1"/>
  <c r="H467" i="1"/>
  <c r="H472" i="1"/>
  <c r="H474" i="1"/>
  <c r="H475" i="1"/>
  <c r="H477" i="1"/>
  <c r="H478" i="1"/>
  <c r="H479" i="1"/>
  <c r="H480" i="1"/>
  <c r="H481" i="1"/>
  <c r="H482" i="1"/>
  <c r="H483" i="1"/>
  <c r="H484" i="1"/>
  <c r="H486" i="1"/>
  <c r="H487" i="1"/>
  <c r="H488" i="1"/>
  <c r="H489" i="1"/>
  <c r="H490" i="1"/>
  <c r="H491" i="1"/>
  <c r="H492" i="1"/>
  <c r="H493" i="1"/>
  <c r="H494" i="1"/>
  <c r="H495" i="1"/>
  <c r="H497" i="1"/>
  <c r="H499" i="1"/>
  <c r="H501" i="1"/>
  <c r="H503" i="1"/>
  <c r="H504" i="1"/>
  <c r="H505" i="1"/>
  <c r="H507" i="1"/>
  <c r="H510" i="1"/>
  <c r="H512" i="1"/>
  <c r="H513" i="1"/>
  <c r="H514" i="1"/>
  <c r="H517" i="1"/>
  <c r="H518" i="1"/>
  <c r="H519" i="1"/>
  <c r="H521" i="1"/>
  <c r="H522" i="1"/>
  <c r="H523" i="1"/>
  <c r="H524" i="1"/>
  <c r="H525" i="1"/>
  <c r="H526" i="1"/>
  <c r="H527" i="1"/>
  <c r="H529" i="1"/>
  <c r="H530" i="1"/>
  <c r="H531" i="1"/>
  <c r="H532" i="1"/>
  <c r="H534" i="1"/>
  <c r="H535" i="1"/>
  <c r="H537" i="1"/>
  <c r="H538" i="1"/>
  <c r="H540" i="1"/>
  <c r="H541" i="1"/>
  <c r="H543" i="1"/>
  <c r="H546" i="1"/>
  <c r="H547" i="1"/>
  <c r="H554" i="1"/>
  <c r="H556" i="1"/>
  <c r="H557" i="1"/>
  <c r="H558" i="1"/>
  <c r="H559" i="1"/>
  <c r="H560" i="1"/>
  <c r="H563" i="1"/>
  <c r="H564" i="1"/>
  <c r="H565" i="1"/>
  <c r="H566" i="1"/>
  <c r="H567" i="1"/>
  <c r="H569" i="1"/>
  <c r="H570" i="1"/>
  <c r="H571" i="1"/>
  <c r="H572" i="1"/>
  <c r="H573" i="1"/>
  <c r="H574" i="1"/>
  <c r="H576" i="1"/>
  <c r="H579" i="1"/>
  <c r="H582" i="1"/>
  <c r="H583" i="1"/>
  <c r="H586" i="1"/>
  <c r="H588" i="1"/>
  <c r="H589" i="1"/>
  <c r="H592" i="1"/>
  <c r="H593" i="1"/>
  <c r="H595" i="1"/>
  <c r="H596" i="1"/>
  <c r="H597" i="1"/>
  <c r="H598" i="1"/>
  <c r="H602" i="1"/>
  <c r="H603" i="1"/>
  <c r="H608" i="1"/>
  <c r="H610" i="1"/>
  <c r="H611" i="1"/>
  <c r="H613" i="1"/>
  <c r="H614" i="1"/>
  <c r="H615" i="1"/>
  <c r="H617" i="1"/>
  <c r="H618" i="1"/>
  <c r="H622" i="1"/>
  <c r="H623" i="1"/>
  <c r="H624" i="1"/>
  <c r="H625" i="1"/>
  <c r="H626" i="1"/>
  <c r="H627" i="1"/>
  <c r="H628" i="1"/>
  <c r="H630" i="1"/>
  <c r="H631" i="1"/>
  <c r="H632" i="1"/>
  <c r="H633" i="1"/>
  <c r="H634" i="1"/>
  <c r="H635" i="1"/>
  <c r="H636" i="1"/>
  <c r="H637" i="1"/>
  <c r="H638" i="1"/>
  <c r="H639" i="1"/>
  <c r="H640" i="1"/>
  <c r="H642" i="1"/>
  <c r="H645" i="1"/>
  <c r="H646" i="1"/>
  <c r="H660" i="1"/>
  <c r="H664" i="1"/>
  <c r="H667" i="1"/>
  <c r="H668" i="1"/>
  <c r="H669" i="1"/>
  <c r="H671" i="1"/>
  <c r="H672" i="1"/>
  <c r="H673" i="1"/>
  <c r="H675" i="1"/>
  <c r="H685" i="1"/>
  <c r="H693" i="1"/>
  <c r="H695" i="1"/>
  <c r="H698" i="1"/>
  <c r="H699" i="1"/>
  <c r="H700" i="1"/>
  <c r="H701" i="1"/>
  <c r="H702" i="1"/>
  <c r="H703" i="1"/>
  <c r="H704" i="1"/>
  <c r="H705" i="1"/>
  <c r="H706" i="1"/>
  <c r="H708" i="1"/>
  <c r="H712" i="1"/>
  <c r="H713" i="1"/>
  <c r="H714" i="1"/>
  <c r="H729" i="1"/>
  <c r="H732" i="1"/>
  <c r="H733" i="1"/>
  <c r="H735" i="1"/>
  <c r="H738" i="1"/>
  <c r="H740" i="1"/>
  <c r="H751" i="1"/>
  <c r="H752" i="1"/>
  <c r="H756" i="1"/>
  <c r="H758" i="1"/>
  <c r="H760" i="1"/>
  <c r="H762" i="1"/>
  <c r="H763" i="1"/>
  <c r="H766" i="1"/>
  <c r="H768" i="1"/>
  <c r="H769" i="1"/>
  <c r="H770" i="1"/>
  <c r="H771" i="1"/>
  <c r="H772" i="1"/>
  <c r="H773" i="1"/>
  <c r="H780" i="1"/>
  <c r="H781" i="1"/>
  <c r="H784" i="1"/>
  <c r="H788" i="1"/>
  <c r="H789" i="1"/>
  <c r="H790" i="1"/>
  <c r="H791" i="1"/>
  <c r="H792" i="1"/>
  <c r="H793" i="1"/>
  <c r="H794" i="1"/>
  <c r="H795" i="1"/>
  <c r="H796" i="1"/>
  <c r="H798" i="1"/>
  <c r="H799" i="1"/>
  <c r="H800" i="1"/>
  <c r="H801" i="1"/>
  <c r="H802" i="1"/>
  <c r="H809" i="1"/>
  <c r="H816" i="1"/>
  <c r="H817" i="1"/>
  <c r="H822" i="1"/>
  <c r="H823" i="1"/>
  <c r="H824" i="1"/>
  <c r="H825" i="1"/>
  <c r="H827" i="1"/>
  <c r="H828" i="1"/>
  <c r="H829" i="1"/>
  <c r="H831" i="1"/>
  <c r="H834" i="1"/>
  <c r="H836" i="1"/>
  <c r="H837" i="1"/>
  <c r="H839" i="1"/>
  <c r="H840" i="1"/>
  <c r="H841" i="1"/>
  <c r="H842" i="1"/>
  <c r="H843" i="1"/>
  <c r="H850" i="1"/>
  <c r="H857" i="1"/>
  <c r="H859" i="1"/>
  <c r="H860" i="1"/>
  <c r="H861" i="1"/>
  <c r="H864" i="1"/>
  <c r="H865" i="1"/>
  <c r="H866" i="1"/>
  <c r="H870" i="1"/>
  <c r="H872" i="1"/>
  <c r="H874" i="1"/>
  <c r="H881" i="1"/>
  <c r="H884" i="1"/>
  <c r="H885" i="1"/>
  <c r="H886" i="1"/>
  <c r="H887" i="1"/>
  <c r="H890" i="1"/>
  <c r="H891" i="1"/>
  <c r="H893" i="1"/>
  <c r="H894" i="1"/>
  <c r="H896" i="1"/>
  <c r="H897" i="1"/>
  <c r="H898" i="1"/>
  <c r="H899" i="1"/>
  <c r="H900" i="1"/>
  <c r="H916" i="1"/>
  <c r="H917" i="1"/>
  <c r="H920" i="1"/>
  <c r="H921" i="1"/>
  <c r="H922" i="1"/>
  <c r="H923" i="1"/>
  <c r="H924" i="1"/>
  <c r="H926" i="1"/>
  <c r="H927" i="1"/>
  <c r="H929" i="1"/>
  <c r="H930" i="1"/>
  <c r="H931" i="1"/>
  <c r="H932" i="1"/>
  <c r="H941" i="1"/>
  <c r="H943" i="1"/>
  <c r="H952" i="1"/>
  <c r="H954" i="1"/>
  <c r="H955" i="1"/>
  <c r="H970" i="1"/>
  <c r="H976" i="1"/>
  <c r="H977" i="1"/>
  <c r="H978" i="1"/>
  <c r="H979" i="1"/>
  <c r="H981" i="1"/>
  <c r="H985" i="1"/>
  <c r="H987" i="1"/>
  <c r="H988" i="1"/>
  <c r="H993" i="1"/>
  <c r="H995" i="1"/>
  <c r="H997" i="1"/>
  <c r="H1000" i="1"/>
  <c r="H1002" i="1"/>
  <c r="H1011" i="1"/>
  <c r="H1012" i="1"/>
  <c r="H1031" i="1"/>
  <c r="H1033" i="1"/>
  <c r="H1035" i="1"/>
  <c r="H1036" i="1"/>
  <c r="H1037" i="1"/>
  <c r="H1038" i="1"/>
  <c r="H1039" i="1"/>
  <c r="H1040" i="1"/>
  <c r="H1041" i="1"/>
  <c r="H1043" i="1"/>
  <c r="H1044" i="1"/>
  <c r="H1053" i="1"/>
  <c r="H1058" i="1"/>
  <c r="H1060" i="1"/>
  <c r="H1061" i="1"/>
  <c r="H1062" i="1"/>
  <c r="H1064" i="1"/>
  <c r="H1066" i="1"/>
  <c r="H1068" i="1"/>
  <c r="H1069" i="1"/>
  <c r="H1070" i="1"/>
  <c r="H1073" i="1"/>
  <c r="H1075" i="1"/>
  <c r="H1077" i="1"/>
  <c r="H1087" i="1"/>
  <c r="H1088" i="1"/>
  <c r="H1089" i="1"/>
  <c r="H1090" i="1"/>
  <c r="H1091" i="1"/>
  <c r="H1092" i="1"/>
  <c r="H1094" i="1"/>
  <c r="H1097" i="1"/>
  <c r="H1098" i="1"/>
  <c r="H1100" i="1"/>
  <c r="H1101" i="1"/>
  <c r="H1102" i="1"/>
  <c r="H1103" i="1"/>
  <c r="H1104" i="1"/>
  <c r="H1115" i="1"/>
  <c r="H1118" i="1"/>
  <c r="H1122" i="1"/>
  <c r="H1124" i="1"/>
  <c r="H1125" i="1"/>
  <c r="H1128" i="1"/>
  <c r="H1130" i="1"/>
  <c r="H1131" i="1"/>
  <c r="H1134" i="1"/>
  <c r="H1135" i="1"/>
  <c r="H1138" i="1"/>
  <c r="H1139" i="1"/>
  <c r="H1142" i="1"/>
  <c r="H1146" i="1"/>
  <c r="H1148" i="1"/>
  <c r="H1149" i="1"/>
  <c r="H1152" i="1"/>
  <c r="H1153" i="1"/>
  <c r="H1154" i="1"/>
  <c r="H1155" i="1"/>
  <c r="H1156" i="1"/>
  <c r="H1157" i="1"/>
  <c r="H1158" i="1"/>
  <c r="H1160" i="1"/>
  <c r="H1165" i="1"/>
  <c r="H1171" i="1"/>
  <c r="H1173" i="1"/>
  <c r="H1174" i="1"/>
  <c r="H1175" i="1"/>
  <c r="H1180" i="1"/>
  <c r="H1182" i="1"/>
  <c r="H1183" i="1"/>
  <c r="H1184" i="1"/>
  <c r="H1185" i="1"/>
  <c r="H1187" i="1"/>
  <c r="H1188" i="1"/>
  <c r="H1191" i="1"/>
  <c r="H1192" i="1"/>
  <c r="H1197" i="1"/>
  <c r="H1198" i="1"/>
  <c r="H1201" i="1"/>
  <c r="H1202" i="1"/>
  <c r="H1205" i="1"/>
  <c r="H1206" i="1"/>
  <c r="H1207" i="1"/>
  <c r="H1208" i="1"/>
  <c r="H1211" i="1"/>
  <c r="H1213" i="1"/>
  <c r="H1214" i="1"/>
  <c r="H1216" i="1"/>
  <c r="H1217" i="1"/>
  <c r="H1218" i="1"/>
  <c r="H1219" i="1"/>
  <c r="H1220" i="1"/>
  <c r="H1221" i="1"/>
  <c r="H1222" i="1"/>
  <c r="H1223" i="1"/>
  <c r="H1230" i="1"/>
  <c r="H1231" i="1"/>
  <c r="H1232" i="1"/>
  <c r="H1233" i="1"/>
  <c r="H1240" i="1"/>
  <c r="H1242" i="1"/>
  <c r="H1247" i="1"/>
  <c r="H1249" i="1"/>
  <c r="H1251" i="1"/>
  <c r="H1253" i="1"/>
  <c r="H1255" i="1"/>
  <c r="H1256" i="1"/>
  <c r="H1258" i="1"/>
  <c r="H1259" i="1"/>
  <c r="H1260" i="1"/>
  <c r="H1261" i="1"/>
  <c r="H1262" i="1"/>
  <c r="H1263" i="1"/>
  <c r="H1264" i="1"/>
  <c r="H1265" i="1"/>
  <c r="H1266" i="1"/>
  <c r="H1269" i="1"/>
  <c r="H1273" i="1"/>
  <c r="H1276" i="1"/>
  <c r="H1277" i="1"/>
  <c r="H1279" i="1"/>
  <c r="H1280" i="1"/>
  <c r="H1287" i="1"/>
  <c r="H1288" i="1"/>
  <c r="H1289" i="1"/>
  <c r="H1290" i="1"/>
  <c r="H1291" i="1"/>
  <c r="H1292" i="1"/>
  <c r="H1293" i="1"/>
  <c r="H1294" i="1"/>
  <c r="H1299" i="1"/>
  <c r="H1304" i="1"/>
  <c r="H1306" i="1"/>
  <c r="H1308" i="1"/>
  <c r="H1309" i="1"/>
  <c r="H1310" i="1"/>
  <c r="H1311" i="1"/>
  <c r="H1314" i="1"/>
  <c r="H1315" i="1"/>
  <c r="H1322" i="1"/>
  <c r="H1325" i="1"/>
  <c r="H1329" i="1"/>
  <c r="H1332" i="1"/>
  <c r="H1333" i="1"/>
  <c r="H1334" i="1"/>
  <c r="H1335" i="1"/>
  <c r="H1336" i="1"/>
  <c r="H1337" i="1"/>
  <c r="H1340" i="1"/>
  <c r="H1341" i="1"/>
  <c r="H1348" i="1"/>
  <c r="H1350" i="1"/>
  <c r="H1351" i="1"/>
  <c r="H1352" i="1"/>
  <c r="H1353" i="1"/>
  <c r="H1354" i="1"/>
  <c r="H1360" i="1"/>
  <c r="H1361" i="1"/>
  <c r="H1365" i="1"/>
  <c r="H1369" i="1"/>
  <c r="H1373" i="1"/>
  <c r="H1377" i="1"/>
  <c r="H1378" i="1"/>
  <c r="H1381" i="1"/>
  <c r="H1382" i="1"/>
  <c r="H1388" i="1"/>
  <c r="H1391" i="1"/>
  <c r="H1392" i="1"/>
  <c r="H1394" i="1"/>
  <c r="H1395" i="1"/>
  <c r="H1396" i="1"/>
  <c r="H1397" i="1"/>
  <c r="H1400" i="1"/>
  <c r="H1401" i="1"/>
  <c r="H1405" i="1"/>
  <c r="H1407" i="1"/>
  <c r="H1409" i="1"/>
  <c r="H1411" i="1"/>
  <c r="H1413" i="1"/>
  <c r="H1414" i="1"/>
  <c r="H1420" i="1"/>
  <c r="H1423" i="1"/>
  <c r="H1426" i="1"/>
  <c r="H1427" i="1"/>
  <c r="H1432" i="1"/>
  <c r="H1434" i="1"/>
  <c r="H1435" i="1"/>
  <c r="H1436" i="1"/>
  <c r="H1437" i="1"/>
  <c r="H1438" i="1"/>
  <c r="H1439" i="1"/>
  <c r="H1450" i="1"/>
  <c r="H1451" i="1"/>
  <c r="H1452" i="1"/>
  <c r="H1453" i="1"/>
  <c r="H1456" i="1"/>
  <c r="H1457" i="1"/>
  <c r="H1458" i="1"/>
  <c r="H1464" i="1"/>
  <c r="H1465" i="1"/>
  <c r="H1467" i="1"/>
  <c r="H1468" i="1"/>
  <c r="H1473" i="1"/>
  <c r="H1474" i="1"/>
  <c r="H1476" i="1"/>
  <c r="H1477" i="1"/>
  <c r="H1478" i="1"/>
  <c r="H1479" i="1"/>
  <c r="H1481" i="1"/>
  <c r="H1487" i="1"/>
  <c r="H1489" i="1"/>
  <c r="H1491" i="1"/>
  <c r="H1494" i="1"/>
  <c r="H1496" i="1"/>
  <c r="H1505" i="1"/>
  <c r="H1507" i="1"/>
  <c r="H1508" i="1"/>
  <c r="H1513" i="1"/>
  <c r="H1516" i="1"/>
  <c r="H1517" i="1"/>
  <c r="H1518" i="1"/>
  <c r="H1519" i="1"/>
  <c r="H1520" i="1"/>
  <c r="H1521" i="1"/>
  <c r="H1522" i="1"/>
  <c r="H1523" i="1"/>
  <c r="H1524" i="1"/>
  <c r="H1525" i="1"/>
  <c r="H1534" i="1"/>
  <c r="H1535" i="1"/>
  <c r="H1544" i="1"/>
  <c r="H1552" i="1"/>
  <c r="H1553" i="1"/>
  <c r="H1555" i="1"/>
  <c r="H1556" i="1"/>
  <c r="H1558" i="1"/>
  <c r="H1559" i="1"/>
  <c r="H1574" i="1"/>
  <c r="H1577" i="1"/>
  <c r="H1579" i="1"/>
  <c r="H1580" i="1"/>
  <c r="H1581" i="1"/>
  <c r="H1583" i="1"/>
  <c r="H1584" i="1"/>
  <c r="H1585" i="1"/>
  <c r="H1595" i="1"/>
  <c r="H1597" i="1"/>
  <c r="H1601" i="1"/>
  <c r="H1609" i="1"/>
  <c r="H1613" i="1"/>
  <c r="H1618" i="1"/>
  <c r="H1624" i="1"/>
  <c r="H1625" i="1"/>
  <c r="H1626" i="1"/>
  <c r="H1629" i="1"/>
  <c r="H1630" i="1"/>
  <c r="H1631" i="1"/>
  <c r="H1633" i="1"/>
  <c r="H1634" i="1"/>
  <c r="H1635" i="1"/>
  <c r="H1637" i="1"/>
  <c r="H1638" i="1"/>
  <c r="H1641" i="1"/>
  <c r="H1650" i="1"/>
  <c r="H1652" i="1"/>
  <c r="H1661" i="1"/>
  <c r="H1662" i="1"/>
  <c r="H1663" i="1"/>
  <c r="H1666" i="1"/>
  <c r="H1679" i="1"/>
  <c r="H1680" i="1"/>
  <c r="H1682" i="1"/>
  <c r="H1683" i="1"/>
  <c r="H1687" i="1"/>
  <c r="H1690" i="1"/>
  <c r="H1691" i="1"/>
  <c r="H1692" i="1"/>
  <c r="H1693" i="1"/>
  <c r="H1695" i="1"/>
  <c r="H1696" i="1"/>
  <c r="H1697" i="1"/>
  <c r="H1699" i="1"/>
  <c r="H1701" i="1"/>
  <c r="H1706" i="1"/>
  <c r="H1709" i="1"/>
  <c r="H1715" i="1"/>
  <c r="H1718" i="1"/>
  <c r="H1719" i="1"/>
  <c r="H1720" i="1"/>
  <c r="H1724" i="1"/>
  <c r="H1725" i="1"/>
  <c r="H1730" i="1"/>
  <c r="H1731" i="1"/>
  <c r="H1732" i="1"/>
  <c r="H1733" i="1"/>
  <c r="H1734" i="1"/>
  <c r="H1743" i="1"/>
  <c r="H1746" i="1"/>
  <c r="H1752" i="1"/>
  <c r="H1760" i="1"/>
  <c r="H1761" i="1"/>
  <c r="H1762" i="1"/>
  <c r="H1764" i="1"/>
  <c r="H1766" i="1"/>
  <c r="H1771" i="1"/>
  <c r="H1775" i="1"/>
  <c r="H1777" i="1"/>
  <c r="H1785" i="1"/>
  <c r="H1786" i="1"/>
  <c r="H1788" i="1"/>
  <c r="H1794" i="1"/>
  <c r="H1795" i="1"/>
  <c r="H1801" i="1"/>
  <c r="H1803" i="1"/>
  <c r="H1805" i="1"/>
  <c r="H1807" i="1"/>
  <c r="H1811" i="1"/>
  <c r="H1812" i="1"/>
  <c r="H1818" i="1"/>
  <c r="H1826" i="1"/>
  <c r="H1829" i="1"/>
  <c r="H1830" i="1"/>
  <c r="H1834" i="1"/>
  <c r="H1838" i="1"/>
  <c r="H1839" i="1"/>
  <c r="H1847" i="1"/>
  <c r="H1848" i="1"/>
  <c r="H1849" i="1"/>
  <c r="H1850" i="1"/>
  <c r="H1854" i="1"/>
  <c r="H1859" i="1"/>
  <c r="H1860" i="1"/>
  <c r="H1861" i="1"/>
  <c r="H1865" i="1"/>
  <c r="H1867" i="1"/>
  <c r="H1868" i="1"/>
  <c r="H1869" i="1"/>
  <c r="H1871" i="1"/>
  <c r="H1872" i="1"/>
  <c r="H1873" i="1"/>
  <c r="H1880" i="1"/>
  <c r="H1884" i="1"/>
  <c r="H1886" i="1"/>
  <c r="H1891" i="1"/>
  <c r="H1892" i="1"/>
  <c r="H1900" i="1"/>
  <c r="H1901" i="1"/>
  <c r="H1910" i="1"/>
  <c r="H1911" i="1"/>
  <c r="H1915" i="1"/>
  <c r="H1917" i="1"/>
  <c r="H1929" i="1"/>
  <c r="H1930" i="1"/>
  <c r="H1932" i="1"/>
  <c r="H1933" i="1"/>
  <c r="H1937" i="1"/>
  <c r="H1943" i="1"/>
  <c r="H1944" i="1"/>
  <c r="H1947" i="1"/>
  <c r="H1950" i="1"/>
  <c r="H1956" i="1"/>
  <c r="H1958" i="1"/>
  <c r="H1969" i="1"/>
  <c r="H1970" i="1"/>
  <c r="H1971" i="1"/>
  <c r="H1976" i="1"/>
  <c r="H1978" i="1"/>
  <c r="H2" i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O400" i="1"/>
  <c r="O401" i="1"/>
  <c r="O399" i="1"/>
  <c r="O379" i="1"/>
  <c r="O377" i="1"/>
  <c r="O402" i="1"/>
  <c r="O444" i="1"/>
  <c r="O413" i="1"/>
  <c r="O428" i="1"/>
  <c r="O441" i="1"/>
  <c r="O445" i="1"/>
  <c r="O420" i="1"/>
  <c r="O419" i="1"/>
  <c r="O417" i="1"/>
  <c r="O438" i="1"/>
  <c r="O424" i="1"/>
  <c r="O409" i="1"/>
  <c r="O435" i="1"/>
  <c r="O436" i="1"/>
  <c r="O415" i="1"/>
  <c r="O437" i="1"/>
  <c r="O479" i="1"/>
  <c r="O463" i="1"/>
  <c r="O477" i="1"/>
  <c r="O480" i="1"/>
  <c r="O466" i="1"/>
  <c r="O456" i="1"/>
  <c r="O452" i="1"/>
  <c r="O475" i="1"/>
  <c r="O472" i="1"/>
  <c r="O473" i="1"/>
  <c r="O468" i="1"/>
  <c r="O458" i="1"/>
  <c r="O470" i="1"/>
  <c r="O459" i="1"/>
  <c r="O464" i="1"/>
  <c r="O471" i="1"/>
  <c r="O485" i="1"/>
  <c r="O493" i="1"/>
  <c r="O514" i="1"/>
  <c r="O515" i="1"/>
  <c r="O499" i="1"/>
  <c r="O486" i="1"/>
  <c r="O495" i="1"/>
  <c r="O513" i="1"/>
  <c r="O508" i="1"/>
  <c r="O511" i="1"/>
  <c r="O504" i="1"/>
  <c r="O510" i="1"/>
  <c r="O497" i="1"/>
  <c r="O506" i="1"/>
  <c r="O496" i="1"/>
  <c r="O507" i="1"/>
  <c r="O536" i="1"/>
  <c r="O539" i="1"/>
  <c r="O519" i="1"/>
  <c r="O556" i="1"/>
  <c r="O537" i="1"/>
  <c r="O554" i="1"/>
  <c r="O518" i="1"/>
  <c r="O534" i="1"/>
  <c r="O551" i="1"/>
  <c r="O528" i="1"/>
  <c r="O547" i="1"/>
  <c r="O521" i="1"/>
  <c r="O553" i="1"/>
  <c r="O548" i="1"/>
  <c r="O525" i="1"/>
  <c r="O523" i="1"/>
  <c r="O520" i="1"/>
  <c r="O544" i="1"/>
  <c r="O527" i="1"/>
  <c r="O549" i="1"/>
  <c r="O542" i="1"/>
  <c r="O550" i="1"/>
  <c r="O572" i="1"/>
  <c r="O565" i="1"/>
  <c r="O564" i="1"/>
  <c r="O590" i="1"/>
  <c r="O567" i="1"/>
  <c r="O576" i="1"/>
  <c r="O587" i="1"/>
  <c r="O563" i="1"/>
  <c r="O559" i="1"/>
  <c r="O585" i="1"/>
  <c r="O562" i="1"/>
  <c r="O566" i="1"/>
  <c r="O573" i="1"/>
  <c r="O584" i="1"/>
  <c r="O592" i="1"/>
  <c r="O599" i="1"/>
  <c r="O619" i="1"/>
  <c r="O621" i="1"/>
  <c r="O610" i="1"/>
  <c r="O597" i="1"/>
  <c r="O616" i="1"/>
  <c r="O612" i="1"/>
  <c r="O593" i="1"/>
  <c r="O609" i="1"/>
  <c r="O613" i="1"/>
  <c r="O606" i="1"/>
  <c r="O607" i="1"/>
  <c r="O647" i="1"/>
  <c r="O645" i="1"/>
  <c r="O630" i="1"/>
  <c r="O632" i="1"/>
  <c r="O666" i="1"/>
  <c r="O648" i="1"/>
  <c r="O662" i="1"/>
  <c r="O631" i="1"/>
  <c r="O649" i="1"/>
  <c r="O657" i="1"/>
  <c r="O637" i="1"/>
  <c r="O636" i="1"/>
  <c r="O633" i="1"/>
  <c r="O623" i="1"/>
  <c r="O629" i="1"/>
  <c r="O659" i="1"/>
  <c r="O641" i="1"/>
  <c r="O624" i="1"/>
  <c r="O699" i="1"/>
  <c r="O677" i="1"/>
  <c r="O688" i="1"/>
  <c r="O698" i="1"/>
  <c r="O695" i="1"/>
  <c r="O689" i="1"/>
  <c r="O696" i="1"/>
  <c r="O687" i="1"/>
  <c r="O674" i="1"/>
  <c r="O691" i="1"/>
  <c r="O692" i="1"/>
  <c r="O678" i="1"/>
  <c r="O672" i="1"/>
  <c r="O685" i="1"/>
  <c r="O701" i="1"/>
  <c r="O727" i="1"/>
  <c r="O729" i="1"/>
  <c r="O714" i="1"/>
  <c r="O721" i="1"/>
  <c r="O728" i="1"/>
  <c r="O706" i="1"/>
  <c r="O722" i="1"/>
  <c r="O708" i="1"/>
  <c r="O715" i="1"/>
  <c r="O716" i="1"/>
  <c r="O707" i="1"/>
  <c r="O711" i="1"/>
  <c r="O718" i="1"/>
  <c r="O719" i="1"/>
  <c r="O760" i="1"/>
  <c r="O759" i="1"/>
  <c r="O731" i="1"/>
  <c r="O758" i="1"/>
  <c r="O739" i="1"/>
  <c r="O745" i="1"/>
  <c r="O757" i="1"/>
  <c r="O753" i="1"/>
  <c r="O747" i="1"/>
  <c r="O755" i="1"/>
  <c r="O746" i="1"/>
  <c r="O748" i="1"/>
  <c r="O749" i="1"/>
  <c r="O750" i="1"/>
  <c r="O742" i="1"/>
  <c r="O743" i="1"/>
  <c r="O766" i="1"/>
  <c r="O769" i="1"/>
  <c r="O787" i="1"/>
  <c r="O790" i="1"/>
  <c r="O770" i="1"/>
  <c r="O773" i="1"/>
  <c r="O778" i="1"/>
  <c r="O763" i="1"/>
  <c r="O782" i="1"/>
  <c r="O779" i="1"/>
  <c r="O768" i="1"/>
  <c r="O765" i="1"/>
  <c r="O767" i="1"/>
  <c r="O776" i="1"/>
  <c r="O822" i="1"/>
  <c r="O803" i="1"/>
  <c r="O799" i="1"/>
  <c r="O801" i="1"/>
  <c r="O804" i="1"/>
  <c r="O812" i="1"/>
  <c r="O823" i="1"/>
  <c r="O798" i="1"/>
  <c r="O797" i="1"/>
  <c r="O819" i="1"/>
  <c r="O820" i="1"/>
  <c r="O810" i="1"/>
  <c r="O811" i="1"/>
  <c r="O807" i="1"/>
  <c r="O808" i="1"/>
  <c r="O843" i="1"/>
  <c r="O856" i="1"/>
  <c r="O831" i="1"/>
  <c r="O839" i="1"/>
  <c r="O860" i="1"/>
  <c r="O851" i="1"/>
  <c r="O857" i="1"/>
  <c r="O855" i="1"/>
  <c r="O852" i="1"/>
  <c r="O832" i="1"/>
  <c r="O827" i="1"/>
  <c r="O853" i="1"/>
  <c r="O845" i="1"/>
  <c r="O846" i="1"/>
  <c r="O847" i="1"/>
  <c r="O835" i="1"/>
  <c r="O849" i="1"/>
  <c r="O887" i="1"/>
  <c r="O874" i="1"/>
  <c r="O868" i="1"/>
  <c r="O862" i="1"/>
  <c r="O861" i="1"/>
  <c r="O865" i="1"/>
  <c r="O880" i="1"/>
  <c r="O884" i="1"/>
  <c r="O867" i="1"/>
  <c r="O878" i="1"/>
  <c r="O879" i="1"/>
  <c r="O891" i="1"/>
  <c r="O900" i="1"/>
  <c r="O916" i="1"/>
  <c r="O899" i="1"/>
  <c r="O893" i="1"/>
  <c r="O898" i="1"/>
  <c r="O919" i="1"/>
  <c r="O917" i="1"/>
  <c r="O910" i="1"/>
  <c r="O907" i="1"/>
  <c r="O914" i="1"/>
  <c r="O906" i="1"/>
  <c r="O904" i="1"/>
  <c r="O905" i="1"/>
  <c r="O932" i="1"/>
  <c r="O922" i="1"/>
  <c r="O929" i="1"/>
  <c r="O949" i="1"/>
  <c r="O921" i="1"/>
  <c r="O943" i="1"/>
  <c r="O946" i="1"/>
  <c r="O923" i="1"/>
  <c r="O938" i="1"/>
  <c r="O939" i="1"/>
  <c r="O941" i="1"/>
  <c r="O940" i="1"/>
  <c r="O924" i="1"/>
  <c r="O933" i="1"/>
  <c r="O928" i="1"/>
  <c r="O937" i="1"/>
  <c r="O959" i="1"/>
  <c r="O960" i="1"/>
  <c r="O961" i="1"/>
  <c r="O974" i="1"/>
  <c r="O970" i="1"/>
  <c r="O966" i="1"/>
  <c r="O950" i="1"/>
  <c r="O964" i="1"/>
  <c r="O978" i="1"/>
  <c r="O988" i="1"/>
  <c r="O996" i="1"/>
  <c r="O995" i="1"/>
  <c r="O985" i="1"/>
  <c r="O998" i="1"/>
  <c r="O997" i="1"/>
  <c r="O981" i="1"/>
  <c r="O999" i="1"/>
  <c r="O977" i="1"/>
  <c r="O983" i="1"/>
  <c r="O982" i="1"/>
  <c r="O990" i="1"/>
  <c r="O1003" i="1"/>
  <c r="O1033" i="1"/>
  <c r="O1036" i="1"/>
  <c r="O1000" i="1"/>
  <c r="O1028" i="1"/>
  <c r="O1032" i="1"/>
  <c r="O1009" i="1"/>
  <c r="O1016" i="1"/>
  <c r="O1007" i="1"/>
  <c r="O1017" i="1"/>
  <c r="O1001" i="1"/>
  <c r="O1018" i="1"/>
  <c r="O1019" i="1"/>
  <c r="O1020" i="1"/>
  <c r="O1021" i="1"/>
  <c r="O1022" i="1"/>
  <c r="O1023" i="1"/>
  <c r="O1024" i="1"/>
  <c r="O1008" i="1"/>
  <c r="O1015" i="1"/>
  <c r="O1057" i="1"/>
  <c r="O1042" i="1"/>
  <c r="O1058" i="1"/>
  <c r="O1059" i="1"/>
  <c r="O1038" i="1"/>
  <c r="O1051" i="1"/>
  <c r="O1039" i="1"/>
  <c r="O1049" i="1"/>
  <c r="O1050" i="1"/>
  <c r="O1048" i="1"/>
  <c r="O1074" i="1"/>
  <c r="O1069" i="1"/>
  <c r="O1071" i="1"/>
  <c r="O1095" i="1"/>
  <c r="O1068" i="1"/>
  <c r="O1075" i="1"/>
  <c r="O1065" i="1"/>
  <c r="O1096" i="1"/>
  <c r="O1079" i="1"/>
  <c r="O1093" i="1"/>
  <c r="O1094" i="1"/>
  <c r="O1077" i="1"/>
  <c r="O1103" i="1"/>
  <c r="O1114" i="1"/>
  <c r="O1101" i="1"/>
  <c r="O1117" i="1"/>
  <c r="O1113" i="1"/>
  <c r="O1108" i="1"/>
  <c r="O1132" i="1"/>
  <c r="O1130" i="1"/>
  <c r="O1119" i="1"/>
  <c r="O1122" i="1"/>
  <c r="O1134" i="1"/>
  <c r="O1131" i="1"/>
  <c r="O1126" i="1"/>
  <c r="O1127" i="1"/>
  <c r="O1128" i="1"/>
  <c r="O1139" i="1"/>
  <c r="O1138" i="1"/>
  <c r="O1147" i="1"/>
  <c r="O1149" i="1"/>
  <c r="O1137" i="1"/>
  <c r="O1142" i="1"/>
  <c r="O1166" i="1"/>
  <c r="O1167" i="1"/>
  <c r="O1159" i="1"/>
  <c r="O1152" i="1"/>
  <c r="O1153" i="1"/>
  <c r="O1155" i="1"/>
  <c r="O1158" i="1"/>
  <c r="O1165" i="1"/>
  <c r="O1162" i="1"/>
  <c r="O1163" i="1"/>
  <c r="O1173" i="1"/>
  <c r="O1175" i="1"/>
  <c r="O1182" i="1"/>
  <c r="O1171" i="1"/>
  <c r="O1176" i="1"/>
  <c r="O1178" i="1"/>
  <c r="O1183" i="1"/>
  <c r="O1187" i="1"/>
  <c r="O1199" i="1"/>
  <c r="O1189" i="1"/>
  <c r="O1191" i="1"/>
  <c r="O1200" i="1"/>
  <c r="O1186" i="1"/>
  <c r="O1197" i="1"/>
  <c r="O1193" i="1"/>
  <c r="O1195" i="1"/>
  <c r="O1194" i="1"/>
  <c r="O1188" i="1"/>
  <c r="O1206" i="1"/>
  <c r="O1204" i="1"/>
  <c r="O1215" i="1"/>
  <c r="O1216" i="1"/>
  <c r="O1205" i="1"/>
  <c r="O1208" i="1"/>
  <c r="O1217" i="1"/>
  <c r="O1228" i="1"/>
  <c r="O1226" i="1"/>
  <c r="O1227" i="1"/>
  <c r="O1219" i="1"/>
  <c r="O1218" i="1"/>
  <c r="O1224" i="1"/>
  <c r="O1239" i="1"/>
  <c r="O1240" i="1"/>
  <c r="O1241" i="1"/>
  <c r="O1238" i="1"/>
  <c r="O1245" i="1"/>
  <c r="O1237" i="1"/>
  <c r="O1233" i="1"/>
  <c r="O1230" i="1"/>
  <c r="O1236" i="1"/>
  <c r="O1250" i="1"/>
  <c r="O1247" i="1"/>
  <c r="O1249" i="1"/>
  <c r="O1256" i="1"/>
  <c r="O1253" i="1"/>
  <c r="O1265" i="1"/>
  <c r="O1263" i="1"/>
  <c r="O1270" i="1"/>
  <c r="O1272" i="1"/>
  <c r="O1262" i="1"/>
  <c r="O1259" i="1"/>
  <c r="O1268" i="1"/>
  <c r="O1271" i="1"/>
  <c r="O1275" i="1"/>
  <c r="O1267" i="1"/>
  <c r="O1257" i="1"/>
  <c r="O1284" i="1"/>
  <c r="O1285" i="1"/>
  <c r="O1287" i="1"/>
  <c r="O1283" i="1"/>
  <c r="O1276" i="1"/>
  <c r="O1299" i="1"/>
  <c r="O1298" i="1"/>
  <c r="O1297" i="1"/>
  <c r="O1302" i="1"/>
  <c r="O1288" i="1"/>
  <c r="O1295" i="1"/>
  <c r="O1296" i="1"/>
  <c r="O1308" i="1"/>
  <c r="O1306" i="1"/>
  <c r="O1311" i="1"/>
  <c r="O1309" i="1"/>
  <c r="O1318" i="1"/>
  <c r="O1305" i="1"/>
  <c r="O1327" i="1"/>
  <c r="O1322" i="1"/>
  <c r="O1323" i="1"/>
  <c r="O1328" i="1"/>
  <c r="O1331" i="1"/>
  <c r="O1321" i="1"/>
  <c r="O1319" i="1"/>
  <c r="O1347" i="1"/>
  <c r="O1334" i="1"/>
  <c r="O1333" i="1"/>
  <c r="O1335" i="1"/>
  <c r="O1339" i="1"/>
  <c r="O1350" i="1"/>
  <c r="O1345" i="1"/>
  <c r="O1332" i="1"/>
  <c r="O1344" i="1"/>
  <c r="O1336" i="1"/>
  <c r="O1351" i="1"/>
  <c r="O1354" i="1"/>
  <c r="O1361" i="1"/>
  <c r="O1357" i="1"/>
  <c r="O1370" i="1"/>
  <c r="O1365" i="1"/>
  <c r="O1372" i="1"/>
  <c r="O1364" i="1"/>
  <c r="O1369" i="1"/>
  <c r="O1375" i="1"/>
  <c r="O1363" i="1"/>
  <c r="O1379" i="1"/>
  <c r="O1386" i="1"/>
  <c r="O1385" i="1"/>
  <c r="O1390" i="1"/>
  <c r="O1384" i="1"/>
  <c r="O1383" i="1"/>
  <c r="O1396" i="1"/>
  <c r="O1400" i="1"/>
  <c r="O1397" i="1"/>
  <c r="O1401" i="1"/>
  <c r="O1394" i="1"/>
  <c r="O1391" i="1"/>
  <c r="O1407" i="1"/>
  <c r="O1392" i="1"/>
  <c r="O1402" i="1"/>
  <c r="O1403" i="1"/>
  <c r="O1404" i="1"/>
  <c r="O1409" i="1"/>
  <c r="O1411" i="1"/>
  <c r="O1420" i="1"/>
  <c r="O1413" i="1"/>
  <c r="O1419" i="1"/>
  <c r="O1412" i="1"/>
  <c r="O1415" i="1"/>
  <c r="O1408" i="1"/>
  <c r="O1417" i="1"/>
  <c r="O1425" i="1"/>
  <c r="O1431" i="1"/>
  <c r="O1428" i="1"/>
  <c r="O1424" i="1"/>
  <c r="O1447" i="1"/>
  <c r="O1439" i="1"/>
  <c r="O1437" i="1"/>
  <c r="O1448" i="1"/>
  <c r="O1440" i="1"/>
  <c r="O1435" i="1"/>
  <c r="O1446" i="1"/>
  <c r="O1445" i="1"/>
  <c r="O1454" i="1"/>
  <c r="O1444" i="1"/>
  <c r="O1443" i="1"/>
  <c r="O1461" i="1"/>
  <c r="O1463" i="1"/>
  <c r="O1457" i="1"/>
  <c r="O1460" i="1"/>
  <c r="O1464" i="1"/>
  <c r="O1465" i="1"/>
  <c r="O1475" i="1"/>
  <c r="O1472" i="1"/>
  <c r="O1471" i="1"/>
  <c r="O1488" i="1"/>
  <c r="O1476" i="1"/>
  <c r="O1481" i="1"/>
  <c r="O1479" i="1"/>
  <c r="O1487" i="1"/>
  <c r="O1492" i="1"/>
  <c r="O1486" i="1"/>
  <c r="O1485" i="1"/>
  <c r="O1501" i="1"/>
  <c r="O1502" i="1"/>
  <c r="O1496" i="1"/>
  <c r="O1499" i="1"/>
  <c r="O1494" i="1"/>
  <c r="O1498" i="1"/>
  <c r="O1512" i="1"/>
  <c r="O1509" i="1"/>
  <c r="O1508" i="1"/>
  <c r="O1507" i="1"/>
  <c r="O1513" i="1"/>
  <c r="O1516" i="1"/>
  <c r="O1505" i="1"/>
  <c r="O1523" i="1"/>
  <c r="O1518" i="1"/>
  <c r="O1531" i="1"/>
  <c r="O1522" i="1"/>
  <c r="O1520" i="1"/>
  <c r="O1541" i="1"/>
  <c r="O1538" i="1"/>
  <c r="O1536" i="1"/>
  <c r="O1543" i="1"/>
  <c r="O1540" i="1"/>
  <c r="O1548" i="1"/>
  <c r="O1547" i="1"/>
  <c r="O1551" i="1"/>
  <c r="O1545" i="1"/>
  <c r="O1569" i="1"/>
  <c r="O1570" i="1"/>
  <c r="O1571" i="1"/>
  <c r="O1554" i="1"/>
  <c r="O1572" i="1"/>
  <c r="O1555" i="1"/>
  <c r="O1561" i="1"/>
  <c r="O1576" i="1"/>
  <c r="O1573" i="1"/>
  <c r="O1556" i="1"/>
  <c r="O1552" i="1"/>
  <c r="O1582" i="1"/>
  <c r="O1568" i="1"/>
  <c r="O1589" i="1"/>
  <c r="O1588" i="1"/>
  <c r="O1587" i="1"/>
  <c r="O1593" i="1"/>
  <c r="O1604" i="1"/>
  <c r="O1596" i="1"/>
  <c r="O1602" i="1"/>
  <c r="O1598" i="1"/>
  <c r="O1600" i="1"/>
  <c r="O1594" i="1"/>
  <c r="O1595" i="1"/>
  <c r="O1611" i="1"/>
  <c r="O1609" i="1"/>
  <c r="O1605" i="1"/>
  <c r="O1608" i="1"/>
  <c r="O1619" i="1"/>
  <c r="O1620" i="1"/>
  <c r="O1617" i="1"/>
  <c r="O1624" i="1"/>
  <c r="O1616" i="1"/>
  <c r="O1625" i="1"/>
  <c r="O1626" i="1"/>
  <c r="O1628" i="1"/>
  <c r="O1636" i="1"/>
  <c r="O1639" i="1"/>
  <c r="O1643" i="1"/>
  <c r="O1633" i="1"/>
  <c r="O1644" i="1"/>
  <c r="O1635" i="1"/>
  <c r="O1641" i="1"/>
  <c r="O1648" i="1"/>
  <c r="O1632" i="1"/>
  <c r="O1650" i="1"/>
  <c r="O1656" i="1"/>
  <c r="O1657" i="1"/>
  <c r="O1659" i="1"/>
  <c r="O1655" i="1"/>
  <c r="O1670" i="1"/>
  <c r="O1663" i="1"/>
  <c r="O1668" i="1"/>
  <c r="O1671" i="1"/>
  <c r="O1672" i="1"/>
  <c r="O1673" i="1"/>
  <c r="O1674" i="1"/>
  <c r="O1662" i="1"/>
  <c r="O1665" i="1"/>
  <c r="O1667" i="1"/>
  <c r="O1661" i="1"/>
  <c r="O1669" i="1"/>
  <c r="O1680" i="1"/>
  <c r="O1685" i="1"/>
  <c r="O1684" i="1"/>
  <c r="O1679" i="1"/>
  <c r="O1688" i="1"/>
  <c r="O1681" i="1"/>
  <c r="O1697" i="1"/>
  <c r="O1689" i="1"/>
  <c r="O1693" i="1"/>
  <c r="O1691" i="1"/>
  <c r="O1690" i="1"/>
  <c r="O1694" i="1"/>
  <c r="O1704" i="1"/>
  <c r="O1703" i="1"/>
  <c r="O1708" i="1"/>
  <c r="O1702" i="1"/>
  <c r="O1712" i="1"/>
  <c r="O1711" i="1"/>
  <c r="O1717" i="1"/>
  <c r="O1710" i="1"/>
  <c r="O1727" i="1"/>
  <c r="O1728" i="1"/>
  <c r="O1724" i="1"/>
  <c r="O1726" i="1"/>
  <c r="O1719" i="1"/>
  <c r="O1718" i="1"/>
  <c r="O1723" i="1"/>
  <c r="O1737" i="1"/>
  <c r="O1733" i="1"/>
  <c r="O1736" i="1"/>
  <c r="O1741" i="1"/>
  <c r="O1735" i="1"/>
  <c r="O1744" i="1"/>
  <c r="O1743" i="1"/>
  <c r="O1748" i="1"/>
  <c r="O1742" i="1"/>
  <c r="O1759" i="1"/>
  <c r="O1757" i="1"/>
  <c r="O1752" i="1"/>
  <c r="O1753" i="1"/>
  <c r="O1751" i="1"/>
  <c r="O1755" i="1"/>
  <c r="O1756" i="1"/>
  <c r="O1754" i="1"/>
  <c r="O1769" i="1"/>
  <c r="O1770" i="1"/>
  <c r="O1766" i="1"/>
  <c r="O1767" i="1"/>
  <c r="O1768" i="1"/>
  <c r="O1765" i="1"/>
  <c r="O1776" i="1"/>
  <c r="O1763" i="1"/>
  <c r="O1780" i="1"/>
  <c r="O1778" i="1"/>
  <c r="O1783" i="1"/>
  <c r="O1779" i="1"/>
  <c r="O1789" i="1"/>
  <c r="O1785" i="1"/>
  <c r="O1787" i="1"/>
  <c r="O1796" i="1"/>
  <c r="O1800" i="1"/>
  <c r="O1801" i="1"/>
  <c r="O1799" i="1"/>
  <c r="O1797" i="1"/>
  <c r="O1798" i="1"/>
  <c r="O1804" i="1"/>
  <c r="O1792" i="1"/>
  <c r="O1807" i="1"/>
  <c r="O1813" i="1"/>
  <c r="O1814" i="1"/>
  <c r="O1811" i="1"/>
  <c r="O1815" i="1"/>
  <c r="O1810" i="1"/>
  <c r="O1805" i="1"/>
  <c r="O1812" i="1"/>
  <c r="O1808" i="1"/>
  <c r="O1819" i="1"/>
  <c r="O1823" i="1"/>
  <c r="O1820" i="1"/>
  <c r="O1821" i="1"/>
  <c r="O1822" i="1"/>
  <c r="O1829" i="1"/>
  <c r="O1831" i="1"/>
  <c r="O1832" i="1"/>
  <c r="O1840" i="1"/>
  <c r="O1828" i="1"/>
  <c r="O1841" i="1"/>
  <c r="O1844" i="1"/>
  <c r="O1842" i="1"/>
  <c r="O1843" i="1"/>
  <c r="O1850" i="1"/>
  <c r="O1852" i="1"/>
  <c r="O1853" i="1"/>
  <c r="O1854" i="1"/>
  <c r="O1857" i="1"/>
  <c r="O1851" i="1"/>
  <c r="O1866" i="1"/>
  <c r="O1863" i="1"/>
  <c r="O1859" i="1"/>
  <c r="O1862" i="1"/>
  <c r="O1877" i="1"/>
  <c r="O1878" i="1"/>
  <c r="O1869" i="1"/>
  <c r="O1879" i="1"/>
  <c r="O1881" i="1"/>
  <c r="O1882" i="1"/>
  <c r="O1874" i="1"/>
  <c r="O1872" i="1"/>
  <c r="O1870" i="1"/>
  <c r="O1883" i="1"/>
  <c r="O1875" i="1"/>
  <c r="O1884" i="1"/>
  <c r="O1885" i="1"/>
  <c r="O1887" i="1"/>
  <c r="O1895" i="1"/>
  <c r="O1894" i="1"/>
  <c r="O1897" i="1"/>
  <c r="O1893" i="1"/>
  <c r="O1896" i="1"/>
  <c r="O1907" i="1"/>
  <c r="O1908" i="1"/>
  <c r="O1904" i="1"/>
  <c r="O1905" i="1"/>
  <c r="O1913" i="1"/>
  <c r="O1903" i="1"/>
  <c r="O1914" i="1"/>
  <c r="O1922" i="1"/>
  <c r="O1923" i="1"/>
  <c r="O1924" i="1"/>
  <c r="O1915" i="1"/>
  <c r="O1925" i="1"/>
  <c r="O1917" i="1"/>
  <c r="O1918" i="1"/>
  <c r="O1920" i="1"/>
  <c r="O1928" i="1"/>
  <c r="O1919" i="1"/>
  <c r="O1932" i="1"/>
  <c r="O1933" i="1"/>
  <c r="O1934" i="1"/>
  <c r="O1935" i="1"/>
  <c r="O1936" i="1"/>
  <c r="O1929" i="1"/>
  <c r="O1931" i="1"/>
  <c r="O1942" i="1"/>
  <c r="O1941" i="1"/>
  <c r="O1940" i="1"/>
  <c r="O1956" i="1"/>
  <c r="O1947" i="1"/>
  <c r="O1951" i="1"/>
  <c r="O1952" i="1"/>
  <c r="O1949" i="1"/>
  <c r="O1953" i="1"/>
  <c r="O1961" i="1"/>
  <c r="O1948" i="1"/>
  <c r="O1965" i="1"/>
  <c r="O1967" i="1"/>
  <c r="O1964" i="1"/>
  <c r="O1969" i="1"/>
  <c r="O1970" i="1"/>
  <c r="O1977" i="1"/>
  <c r="O1968" i="1"/>
  <c r="O1983" i="1"/>
  <c r="O1981" i="1"/>
  <c r="O1978" i="1"/>
  <c r="O1986" i="1"/>
  <c r="O1980" i="1"/>
  <c r="O41" i="1"/>
  <c r="O61" i="1"/>
  <c r="O109" i="1"/>
  <c r="O142" i="1"/>
  <c r="O185" i="1"/>
  <c r="O241" i="1"/>
  <c r="O262" i="1"/>
  <c r="O245" i="1"/>
  <c r="O356" i="1"/>
  <c r="O381" i="1"/>
  <c r="O416" i="1"/>
  <c r="O461" i="1"/>
  <c r="O516" i="1"/>
  <c r="O557" i="1"/>
  <c r="O540" i="1"/>
  <c r="O595" i="1"/>
  <c r="O642" i="1"/>
  <c r="O644" i="1"/>
  <c r="O626" i="1"/>
  <c r="O738" i="1"/>
  <c r="O762" i="1"/>
  <c r="O825" i="1"/>
  <c r="O829" i="1"/>
  <c r="O872" i="1"/>
  <c r="O896" i="1"/>
  <c r="O897" i="1"/>
  <c r="O972" i="1"/>
  <c r="O954" i="1"/>
  <c r="O1011" i="1"/>
  <c r="O1037" i="1"/>
  <c r="O1060" i="1"/>
  <c r="O1097" i="1"/>
  <c r="O1098" i="1"/>
  <c r="O1073" i="1"/>
  <c r="O1157" i="1"/>
  <c r="O1180" i="1"/>
  <c r="O1185" i="1"/>
  <c r="O1212" i="1"/>
  <c r="O1202" i="1"/>
  <c r="O1213" i="1"/>
  <c r="O1251" i="1"/>
  <c r="O1260" i="1"/>
  <c r="O1261" i="1"/>
  <c r="O1292" i="1"/>
  <c r="O1300" i="1"/>
  <c r="O1293" i="1"/>
  <c r="O1341" i="1"/>
  <c r="O1348" i="1"/>
  <c r="O1337" i="1"/>
  <c r="O1388" i="1"/>
  <c r="O1406" i="1"/>
  <c r="O1414" i="1"/>
  <c r="O1423" i="1"/>
  <c r="O1451" i="1"/>
  <c r="O1453" i="1"/>
  <c r="O1452" i="1"/>
  <c r="O1478" i="1"/>
  <c r="O1490" i="1"/>
  <c r="O1491" i="1"/>
  <c r="O1519" i="1"/>
  <c r="O1535" i="1"/>
  <c r="O1524" i="1"/>
  <c r="O1578" i="1"/>
  <c r="O1558" i="1"/>
  <c r="O1579" i="1"/>
  <c r="O1580" i="1"/>
  <c r="O1560" i="1"/>
  <c r="O1559" i="1"/>
  <c r="O1646" i="1"/>
  <c r="O1647" i="1"/>
  <c r="O1637" i="1"/>
  <c r="O1683" i="1"/>
  <c r="O1687" i="1"/>
  <c r="O1707" i="1"/>
  <c r="O1701" i="1"/>
  <c r="O1720" i="1"/>
  <c r="O1722" i="1"/>
  <c r="O1730" i="1"/>
  <c r="O1731" i="1"/>
  <c r="O1775" i="1"/>
  <c r="O1761" i="1"/>
  <c r="O1784" i="1"/>
  <c r="O1793" i="1"/>
  <c r="O1803" i="1"/>
  <c r="O1795" i="1"/>
  <c r="O1837" i="1"/>
  <c r="O1838" i="1"/>
  <c r="O1839" i="1"/>
  <c r="O1868" i="1"/>
  <c r="O1860" i="1"/>
  <c r="O1867" i="1"/>
  <c r="O1891" i="1"/>
  <c r="O1901" i="1"/>
  <c r="O1910" i="1"/>
  <c r="O1911" i="1"/>
  <c r="O1912" i="1"/>
  <c r="O1960" i="1"/>
  <c r="O1950" i="1"/>
  <c r="O1975" i="1"/>
  <c r="O1976" i="1"/>
  <c r="O6" i="1"/>
  <c r="O57" i="1"/>
  <c r="O108" i="1"/>
  <c r="O140" i="1"/>
  <c r="O199" i="1"/>
  <c r="O219" i="1"/>
  <c r="O251" i="1"/>
  <c r="O325" i="1"/>
  <c r="O340" i="1"/>
  <c r="O374" i="1"/>
  <c r="O421" i="1"/>
  <c r="O476" i="1"/>
  <c r="O494" i="1"/>
  <c r="O538" i="1"/>
  <c r="O535" i="1"/>
  <c r="O598" i="1"/>
  <c r="O664" i="1"/>
  <c r="O676" i="1"/>
  <c r="O725" i="1"/>
  <c r="O726" i="1"/>
  <c r="O789" i="1"/>
  <c r="O824" i="1"/>
  <c r="O842" i="1"/>
  <c r="O888" i="1"/>
  <c r="O918" i="1"/>
  <c r="O925" i="1"/>
  <c r="O926" i="1"/>
  <c r="O984" i="1"/>
  <c r="O1034" i="1"/>
  <c r="O1010" i="1"/>
  <c r="O1072" i="1"/>
  <c r="O1102" i="1"/>
  <c r="O1104" i="1"/>
  <c r="O1135" i="1"/>
  <c r="O1168" i="1"/>
  <c r="O1160" i="1"/>
  <c r="O1192" i="1"/>
  <c r="O1190" i="1"/>
  <c r="O1220" i="1"/>
  <c r="O1242" i="1"/>
  <c r="O1254" i="1"/>
  <c r="O1264" i="1"/>
  <c r="O1258" i="1"/>
  <c r="O1291" i="1"/>
  <c r="O1310" i="1"/>
  <c r="O1320" i="1"/>
  <c r="O1342" i="1"/>
  <c r="O1340" i="1"/>
  <c r="O1373" i="1"/>
  <c r="O1377" i="1"/>
  <c r="O1398" i="1"/>
  <c r="O1410" i="1"/>
  <c r="O1432" i="1"/>
  <c r="O1449" i="1"/>
  <c r="O1462" i="1"/>
  <c r="O1468" i="1"/>
  <c r="O1477" i="1"/>
  <c r="O1503" i="1"/>
  <c r="O1504" i="1"/>
  <c r="O1534" i="1"/>
  <c r="O1525" i="1"/>
  <c r="O1521" i="1"/>
  <c r="O1577" i="1"/>
  <c r="O1590" i="1"/>
  <c r="O1584" i="1"/>
  <c r="O1591" i="1"/>
  <c r="O1613" i="1"/>
  <c r="O1622" i="1"/>
  <c r="O1645" i="1"/>
  <c r="O1658" i="1"/>
  <c r="O1664" i="1"/>
  <c r="O1677" i="1"/>
  <c r="O1666" i="1"/>
  <c r="O1705" i="1"/>
  <c r="O1706" i="1"/>
  <c r="O1725" i="1"/>
  <c r="O1721" i="1"/>
  <c r="O1746" i="1"/>
  <c r="O1745" i="1"/>
  <c r="O1774" i="1"/>
  <c r="O1772" i="1"/>
  <c r="O1773" i="1"/>
  <c r="O1764" i="1"/>
  <c r="O1809" i="1"/>
  <c r="O1825" i="1"/>
  <c r="O1830" i="1"/>
  <c r="O1836" i="1"/>
  <c r="O1848" i="1"/>
  <c r="O1865" i="1"/>
  <c r="O1861" i="1"/>
  <c r="O1888" i="1"/>
  <c r="O1889" i="1"/>
  <c r="O1902" i="1"/>
  <c r="O1926" i="1"/>
  <c r="O1938" i="1"/>
  <c r="O1945" i="1"/>
  <c r="O1957" i="1"/>
  <c r="O1958" i="1"/>
  <c r="O1973" i="1"/>
  <c r="O1984" i="1"/>
  <c r="O37" i="1"/>
  <c r="O84" i="1"/>
  <c r="O110" i="1"/>
  <c r="O156" i="1"/>
  <c r="O186" i="1"/>
  <c r="O220" i="1"/>
  <c r="O284" i="1"/>
  <c r="O303" i="1"/>
  <c r="O327" i="1"/>
  <c r="O407" i="1"/>
  <c r="O443" i="1"/>
  <c r="O478" i="1"/>
  <c r="O488" i="1"/>
  <c r="O522" i="1"/>
  <c r="O574" i="1"/>
  <c r="O618" i="1"/>
  <c r="O663" i="1"/>
  <c r="O697" i="1"/>
  <c r="O704" i="1"/>
  <c r="O756" i="1"/>
  <c r="O786" i="1"/>
  <c r="O802" i="1"/>
  <c r="O840" i="1"/>
  <c r="O885" i="1"/>
  <c r="O895" i="1"/>
  <c r="O948" i="1"/>
  <c r="O931" i="1"/>
  <c r="O987" i="1"/>
  <c r="O1012" i="1"/>
  <c r="O1056" i="1"/>
  <c r="O1066" i="1"/>
  <c r="O1100" i="1"/>
  <c r="O1123" i="1"/>
  <c r="O1146" i="1"/>
  <c r="O1156" i="1"/>
  <c r="O1170" i="1"/>
  <c r="O1198" i="1"/>
  <c r="O1203" i="1"/>
  <c r="O1211" i="1"/>
  <c r="O1232" i="1"/>
  <c r="O1248" i="1"/>
  <c r="O1269" i="1"/>
  <c r="O1278" i="1"/>
  <c r="O1294" i="1"/>
  <c r="O1304" i="1"/>
  <c r="O1307" i="1"/>
  <c r="O1346" i="1"/>
  <c r="O1358" i="1"/>
  <c r="O1371" i="1"/>
  <c r="O1376" i="1"/>
  <c r="O1405" i="1"/>
  <c r="O1418" i="1"/>
  <c r="O1427" i="1"/>
  <c r="O1438" i="1"/>
  <c r="O1458" i="1"/>
  <c r="O1467" i="1"/>
  <c r="O1466" i="1"/>
  <c r="O1500" i="1"/>
  <c r="O1514" i="1"/>
  <c r="O1532" i="1"/>
  <c r="O1526" i="1"/>
  <c r="O1544" i="1"/>
  <c r="O1574" i="1"/>
  <c r="O1583" i="1"/>
  <c r="O1601" i="1"/>
  <c r="O1610" i="1"/>
  <c r="O1614" i="1"/>
  <c r="O1618" i="1"/>
  <c r="O1642" i="1"/>
  <c r="O1631" i="1"/>
  <c r="O1675" i="1"/>
  <c r="O1676" i="1"/>
  <c r="O1692" i="1"/>
  <c r="O1695" i="1"/>
  <c r="O1709" i="1"/>
  <c r="O1713" i="1"/>
  <c r="O1734" i="1"/>
  <c r="O1738" i="1"/>
  <c r="O1750" i="1"/>
  <c r="O1762" i="1"/>
  <c r="O1781" i="1"/>
  <c r="O1786" i="1"/>
  <c r="O1794" i="1"/>
  <c r="O1816" i="1"/>
  <c r="O1818" i="1"/>
  <c r="O1833" i="1"/>
  <c r="O1834" i="1"/>
  <c r="O1849" i="1"/>
  <c r="O1864" i="1"/>
  <c r="O1876" i="1"/>
  <c r="O1873" i="1"/>
  <c r="O1892" i="1"/>
  <c r="O1906" i="1"/>
  <c r="O1921" i="1"/>
  <c r="O1930" i="1"/>
  <c r="O1943" i="1"/>
  <c r="O1954" i="1"/>
  <c r="O1963" i="1"/>
  <c r="O1971" i="1"/>
  <c r="O1982" i="1"/>
  <c r="O5" i="1"/>
  <c r="O67" i="1"/>
  <c r="O106" i="1"/>
  <c r="O150" i="1"/>
  <c r="O192" i="1"/>
  <c r="O223" i="1"/>
  <c r="O248" i="1"/>
  <c r="O294" i="1"/>
  <c r="O342" i="1"/>
  <c r="O388" i="1"/>
  <c r="O432" i="1"/>
  <c r="O460" i="1"/>
  <c r="O492" i="1"/>
  <c r="O529" i="1"/>
  <c r="O580" i="1"/>
  <c r="O603" i="1"/>
  <c r="O635" i="1"/>
  <c r="O700" i="1"/>
  <c r="O712" i="1"/>
  <c r="O737" i="1"/>
  <c r="O772" i="1"/>
  <c r="O800" i="1"/>
  <c r="O858" i="1"/>
  <c r="O889" i="1"/>
  <c r="O894" i="1"/>
  <c r="O927" i="1"/>
  <c r="O971" i="1"/>
  <c r="O975" i="1"/>
  <c r="O1035" i="1"/>
  <c r="O1044" i="1"/>
  <c r="O1070" i="1"/>
  <c r="O1115" i="1"/>
  <c r="O1125" i="1"/>
  <c r="O1148" i="1"/>
  <c r="O1169" i="1"/>
  <c r="O1172" i="1"/>
  <c r="O1201" i="1"/>
  <c r="O1207" i="1"/>
  <c r="O1221" i="1"/>
  <c r="O1243" i="1"/>
  <c r="O1246" i="1"/>
  <c r="O1273" i="1"/>
  <c r="O1286" i="1"/>
  <c r="O1290" i="1"/>
  <c r="O1316" i="1"/>
  <c r="O1329" i="1"/>
  <c r="O1338" i="1"/>
  <c r="O1353" i="1"/>
  <c r="O1359" i="1"/>
  <c r="O1387" i="1"/>
  <c r="O1395" i="1"/>
  <c r="O1421" i="1"/>
  <c r="O1426" i="1"/>
  <c r="O1434" i="1"/>
  <c r="O1456" i="1"/>
  <c r="O1473" i="1"/>
  <c r="O1489" i="1"/>
  <c r="O1495" i="1"/>
  <c r="O1506" i="1"/>
  <c r="O1533" i="1"/>
  <c r="O1542" i="1"/>
  <c r="O1549" i="1"/>
  <c r="O1575" i="1"/>
  <c r="O1585" i="1"/>
  <c r="O1603" i="1"/>
  <c r="O1606" i="1"/>
  <c r="O1621" i="1"/>
  <c r="O1629" i="1"/>
  <c r="O1638" i="1"/>
  <c r="O1652" i="1"/>
  <c r="O1660" i="1"/>
  <c r="O1682" i="1"/>
  <c r="O1696" i="1"/>
  <c r="O1700" i="1"/>
  <c r="O1714" i="1"/>
  <c r="O1715" i="1"/>
  <c r="O1732" i="1"/>
  <c r="O1739" i="1"/>
  <c r="O1749" i="1"/>
  <c r="O1771" i="1"/>
  <c r="O1782" i="1"/>
  <c r="O1790" i="1"/>
  <c r="O1791" i="1"/>
  <c r="O1817" i="1"/>
  <c r="O1824" i="1"/>
  <c r="O1835" i="1"/>
  <c r="O1845" i="1"/>
  <c r="O1855" i="1"/>
  <c r="O1847" i="1"/>
  <c r="O1880" i="1"/>
  <c r="O1886" i="1"/>
  <c r="O1898" i="1"/>
  <c r="O1900" i="1"/>
  <c r="O1916" i="1"/>
  <c r="O1937" i="1"/>
  <c r="O1944" i="1"/>
  <c r="O1955" i="1"/>
  <c r="O1966" i="1"/>
  <c r="O1972" i="1"/>
  <c r="O1979" i="1"/>
  <c r="O15" i="1"/>
  <c r="O22" i="1"/>
  <c r="O117" i="1"/>
  <c r="O149" i="1"/>
  <c r="O190" i="1"/>
  <c r="O232" i="1"/>
  <c r="O272" i="1"/>
  <c r="O307" i="1"/>
  <c r="O329" i="1"/>
  <c r="O387" i="1"/>
  <c r="O426" i="1"/>
  <c r="O447" i="1"/>
  <c r="O500" i="1"/>
  <c r="O543" i="1"/>
  <c r="O575" i="1"/>
  <c r="O601" i="1"/>
  <c r="O652" i="1"/>
  <c r="O679" i="1"/>
  <c r="O713" i="1"/>
  <c r="O740" i="1"/>
  <c r="O791" i="1"/>
  <c r="O826" i="1"/>
  <c r="O859" i="1"/>
  <c r="O873" i="1"/>
  <c r="O892" i="1"/>
  <c r="O920" i="1"/>
  <c r="O973" i="1"/>
  <c r="O976" i="1"/>
  <c r="O1002" i="1"/>
  <c r="O1040" i="1"/>
  <c r="O1099" i="1"/>
  <c r="O1116" i="1"/>
  <c r="O1133" i="1"/>
  <c r="O1136" i="1"/>
  <c r="O1150" i="1"/>
  <c r="O1181" i="1"/>
  <c r="O1184" i="1"/>
  <c r="O1214" i="1"/>
  <c r="O1223" i="1"/>
  <c r="O1244" i="1"/>
  <c r="O1255" i="1"/>
  <c r="O1274" i="1"/>
  <c r="O1277" i="1"/>
  <c r="O1301" i="1"/>
  <c r="O1317" i="1"/>
  <c r="O1330" i="1"/>
  <c r="O1349" i="1"/>
  <c r="O1360" i="1"/>
  <c r="O1374" i="1"/>
  <c r="O1389" i="1"/>
  <c r="O1399" i="1"/>
  <c r="O1422" i="1"/>
  <c r="O1433" i="1"/>
  <c r="O1450" i="1"/>
  <c r="O1455" i="1"/>
  <c r="O1474" i="1"/>
  <c r="O1480" i="1"/>
  <c r="O1493" i="1"/>
  <c r="O1515" i="1"/>
  <c r="O1517" i="1"/>
  <c r="O1537" i="1"/>
  <c r="O1550" i="1"/>
  <c r="O1581" i="1"/>
  <c r="O1592" i="1"/>
  <c r="O1597" i="1"/>
  <c r="O1612" i="1"/>
  <c r="O1623" i="1"/>
  <c r="O1630" i="1"/>
  <c r="O1634" i="1"/>
  <c r="O1651" i="1"/>
  <c r="O1678" i="1"/>
  <c r="O1686" i="1"/>
  <c r="O1698" i="1"/>
  <c r="O1699" i="1"/>
  <c r="O1716" i="1"/>
  <c r="O1729" i="1"/>
  <c r="O1740" i="1"/>
  <c r="O1747" i="1"/>
  <c r="O1758" i="1"/>
  <c r="O1760" i="1"/>
  <c r="O1777" i="1"/>
  <c r="O1788" i="1"/>
  <c r="O1802" i="1"/>
  <c r="O1806" i="1"/>
  <c r="O1826" i="1"/>
  <c r="O1827" i="1"/>
  <c r="O1846" i="1"/>
  <c r="O1856" i="1"/>
  <c r="O1858" i="1"/>
  <c r="O1871" i="1"/>
  <c r="O1890" i="1"/>
  <c r="O1899" i="1"/>
  <c r="O1909" i="1"/>
  <c r="O1927" i="1"/>
  <c r="O1939" i="1"/>
  <c r="O1946" i="1"/>
  <c r="O1959" i="1"/>
  <c r="O1962" i="1"/>
  <c r="O1974" i="1"/>
  <c r="O1985" i="1"/>
  <c r="O17" i="1"/>
  <c r="O75" i="1"/>
  <c r="O90" i="1"/>
  <c r="O139" i="1"/>
  <c r="O165" i="1"/>
  <c r="O230" i="1"/>
  <c r="O268" i="1"/>
  <c r="O306" i="1"/>
  <c r="O347" i="1"/>
  <c r="O368" i="1"/>
  <c r="O427" i="1"/>
  <c r="O454" i="1"/>
  <c r="O501" i="1"/>
  <c r="O545" i="1"/>
  <c r="O579" i="1"/>
  <c r="O602" i="1"/>
  <c r="O628" i="1"/>
  <c r="O694" i="1"/>
  <c r="O705" i="1"/>
  <c r="O734" i="1"/>
  <c r="O785" i="1"/>
  <c r="O792" i="1"/>
  <c r="O836" i="1"/>
  <c r="O864" i="1"/>
  <c r="O911" i="1"/>
  <c r="O942" i="1"/>
  <c r="O957" i="1"/>
  <c r="O979" i="1"/>
  <c r="O1026" i="1"/>
  <c r="O1052" i="1"/>
  <c r="O1078" i="1"/>
  <c r="O1107" i="1"/>
  <c r="O1120" i="1"/>
  <c r="O1141" i="1"/>
  <c r="O1151" i="1"/>
  <c r="O46" i="1"/>
  <c r="O55" i="1"/>
  <c r="O99" i="1"/>
  <c r="O151" i="1"/>
  <c r="O193" i="1"/>
  <c r="O234" i="1"/>
  <c r="O275" i="1"/>
  <c r="O286" i="1"/>
  <c r="O350" i="1"/>
  <c r="O389" i="1"/>
  <c r="O410" i="1"/>
  <c r="O467" i="1"/>
  <c r="O505" i="1"/>
  <c r="O524" i="1"/>
  <c r="O591" i="1"/>
  <c r="O620" i="1"/>
  <c r="O665" i="1"/>
  <c r="O667" i="1"/>
  <c r="O730" i="1"/>
  <c r="O761" i="1"/>
  <c r="O788" i="1"/>
  <c r="O821" i="1"/>
  <c r="O834" i="1"/>
  <c r="O886" i="1"/>
  <c r="O915" i="1"/>
  <c r="O947" i="1"/>
  <c r="O969" i="1"/>
  <c r="O994" i="1"/>
  <c r="O1005" i="1"/>
  <c r="O1055" i="1"/>
  <c r="O1064" i="1"/>
  <c r="O1112" i="1"/>
  <c r="O1129" i="1"/>
  <c r="O1145" i="1"/>
  <c r="O1164" i="1"/>
  <c r="O1179" i="1"/>
  <c r="O1196" i="1"/>
  <c r="O1210" i="1"/>
  <c r="O1225" i="1"/>
  <c r="O1229" i="1"/>
  <c r="O1252" i="1"/>
  <c r="O1266" i="1"/>
  <c r="O1282" i="1"/>
  <c r="O1289" i="1"/>
  <c r="O1303" i="1"/>
  <c r="O1326" i="1"/>
  <c r="O1343" i="1"/>
  <c r="O1356" i="1"/>
  <c r="O1368" i="1"/>
  <c r="O1382" i="1"/>
  <c r="O1393" i="1"/>
  <c r="O1416" i="1"/>
  <c r="O1430" i="1"/>
  <c r="O1442" i="1"/>
  <c r="O1459" i="1"/>
  <c r="O1470" i="1"/>
  <c r="O1484" i="1"/>
  <c r="O1497" i="1"/>
  <c r="O1511" i="1"/>
  <c r="O1530" i="1"/>
  <c r="O1539" i="1"/>
  <c r="O1546" i="1"/>
  <c r="O1553" i="1"/>
  <c r="O1586" i="1"/>
  <c r="O1599" i="1"/>
  <c r="O1607" i="1"/>
  <c r="O1615" i="1"/>
  <c r="O1627" i="1"/>
  <c r="O1640" i="1"/>
  <c r="O1649" i="1"/>
  <c r="O36" i="1"/>
  <c r="O63" i="1"/>
  <c r="O119" i="1"/>
  <c r="O154" i="1"/>
  <c r="O195" i="1"/>
  <c r="O235" i="1"/>
  <c r="O276" i="1"/>
  <c r="O311" i="1"/>
  <c r="O352" i="1"/>
  <c r="O391" i="1"/>
  <c r="O433" i="1"/>
  <c r="O469" i="1"/>
  <c r="O482" i="1"/>
  <c r="O555" i="1"/>
  <c r="O589" i="1"/>
  <c r="O615" i="1"/>
  <c r="O661" i="1"/>
  <c r="O693" i="1"/>
  <c r="O703" i="1"/>
  <c r="O752" i="1"/>
  <c r="O781" i="1"/>
  <c r="O9" i="1"/>
  <c r="O74" i="1"/>
  <c r="O89" i="1"/>
  <c r="O128" i="1"/>
  <c r="O187" i="1"/>
  <c r="O214" i="1"/>
  <c r="O271" i="1"/>
  <c r="O291" i="1"/>
  <c r="O336" i="1"/>
  <c r="O397" i="1"/>
  <c r="O442" i="1"/>
  <c r="O474" i="1"/>
  <c r="O490" i="1"/>
  <c r="O530" i="1"/>
  <c r="O571" i="1"/>
  <c r="O594" i="1"/>
  <c r="O625" i="1"/>
  <c r="O675" i="1"/>
  <c r="O673" i="1"/>
  <c r="O754" i="1"/>
  <c r="O784" i="1"/>
  <c r="O817" i="1"/>
  <c r="O837" i="1"/>
  <c r="O883" i="1"/>
  <c r="O912" i="1"/>
  <c r="O945" i="1"/>
  <c r="O956" i="1"/>
  <c r="O992" i="1"/>
  <c r="O1029" i="1"/>
  <c r="O1030" i="1"/>
  <c r="O1067" i="1"/>
  <c r="O1110" i="1"/>
  <c r="O47" i="1"/>
  <c r="O54" i="1"/>
  <c r="O116" i="1"/>
  <c r="O135" i="1"/>
  <c r="O171" i="1"/>
  <c r="O238" i="1"/>
  <c r="O277" i="1"/>
  <c r="O290" i="1"/>
  <c r="O339" i="1"/>
  <c r="O365" i="1"/>
  <c r="O440" i="1"/>
  <c r="O457" i="1"/>
  <c r="O512" i="1"/>
  <c r="O531" i="1"/>
  <c r="O588" i="1"/>
  <c r="O614" i="1"/>
  <c r="O660" i="1"/>
  <c r="O669" i="1"/>
  <c r="O724" i="1"/>
  <c r="O732" i="1"/>
  <c r="O783" i="1"/>
  <c r="O796" i="1"/>
  <c r="O854" i="1"/>
  <c r="O882" i="1"/>
  <c r="O890" i="1"/>
  <c r="O944" i="1"/>
  <c r="O967" i="1"/>
  <c r="O980" i="1"/>
  <c r="O1027" i="1"/>
  <c r="O1041" i="1"/>
  <c r="O1080" i="1"/>
  <c r="O1109" i="1"/>
  <c r="O1118" i="1"/>
  <c r="O1143" i="1"/>
  <c r="O16" i="1"/>
  <c r="O56" i="1"/>
  <c r="O98" i="1"/>
  <c r="O143" i="1"/>
  <c r="O184" i="1"/>
  <c r="O204" i="1"/>
  <c r="O274" i="1"/>
  <c r="O300" i="1"/>
  <c r="O335" i="1"/>
  <c r="O392" i="1"/>
  <c r="O418" i="1"/>
  <c r="O455" i="1"/>
  <c r="O483" i="1"/>
  <c r="O481" i="1"/>
  <c r="O560" i="1"/>
  <c r="O617" i="1"/>
  <c r="O638" i="1"/>
  <c r="O646" i="1"/>
  <c r="O622" i="1"/>
  <c r="O735" i="1"/>
  <c r="O771" i="1"/>
  <c r="O818" i="1"/>
  <c r="O828" i="1"/>
  <c r="O841" i="1"/>
  <c r="O913" i="1"/>
  <c r="O930" i="1"/>
  <c r="O955" i="1"/>
  <c r="O993" i="1"/>
  <c r="O1031" i="1"/>
  <c r="O1054" i="1"/>
  <c r="O1043" i="1"/>
  <c r="O1111" i="1"/>
  <c r="O1124" i="1"/>
  <c r="O1144" i="1"/>
  <c r="O1154" i="1"/>
  <c r="O1177" i="1"/>
  <c r="O1174" i="1"/>
  <c r="O1209" i="1"/>
  <c r="O1222" i="1"/>
  <c r="O1234" i="1"/>
  <c r="O1235" i="1"/>
  <c r="O1231" i="1"/>
  <c r="O1280" i="1"/>
  <c r="O1281" i="1"/>
  <c r="O1279" i="1"/>
  <c r="O1324" i="1"/>
  <c r="O1325" i="1"/>
  <c r="O1352" i="1"/>
  <c r="O1355" i="1"/>
  <c r="O1378" i="1"/>
  <c r="O1380" i="1"/>
  <c r="O1381" i="1"/>
  <c r="O1429" i="1"/>
  <c r="O1436" i="1"/>
  <c r="O1441" i="1"/>
  <c r="O1469" i="1"/>
  <c r="O1482" i="1"/>
  <c r="O1483" i="1"/>
  <c r="O1510" i="1"/>
  <c r="O1527" i="1"/>
  <c r="O1528" i="1"/>
  <c r="O1529" i="1"/>
  <c r="O1562" i="1"/>
  <c r="O1557" i="1"/>
  <c r="O1563" i="1"/>
  <c r="O1564" i="1"/>
  <c r="O1565" i="1"/>
  <c r="O1566" i="1"/>
  <c r="O1567" i="1"/>
  <c r="O1654" i="1"/>
  <c r="O1653" i="1"/>
  <c r="O48" i="1"/>
  <c r="O58" i="1"/>
  <c r="O107" i="1"/>
  <c r="O125" i="1"/>
  <c r="O194" i="1"/>
  <c r="O236" i="1"/>
  <c r="O256" i="1"/>
  <c r="O285" i="1"/>
  <c r="O348" i="1"/>
  <c r="O349" i="1"/>
  <c r="O431" i="1"/>
  <c r="O448" i="1"/>
  <c r="O503" i="1"/>
  <c r="O546" i="1"/>
  <c r="O561" i="1"/>
  <c r="O611" i="1"/>
  <c r="O658" i="1"/>
  <c r="O690" i="1"/>
  <c r="O723" i="1"/>
  <c r="O751" i="1"/>
  <c r="O780" i="1"/>
  <c r="O795" i="1"/>
  <c r="O833" i="1"/>
  <c r="O881" i="1"/>
  <c r="O908" i="1"/>
  <c r="O909" i="1"/>
  <c r="O965" i="1"/>
  <c r="O991" i="1"/>
  <c r="O1025" i="1"/>
  <c r="O1006" i="1"/>
  <c r="O1062" i="1"/>
  <c r="O12" i="1"/>
  <c r="O19" i="1"/>
  <c r="O102" i="1"/>
  <c r="O129" i="1"/>
  <c r="O182" i="1"/>
  <c r="O174" i="1"/>
  <c r="O269" i="1"/>
  <c r="O296" i="1"/>
  <c r="O301" i="1"/>
  <c r="O308" i="1"/>
  <c r="O429" i="1"/>
  <c r="O408" i="1"/>
  <c r="O430" i="1"/>
  <c r="O411" i="1"/>
  <c r="O577" i="1"/>
  <c r="O569" i="1"/>
  <c r="O570" i="1"/>
  <c r="O680" i="1"/>
  <c r="O681" i="1"/>
  <c r="O682" i="1"/>
  <c r="O668" i="1"/>
  <c r="O813" i="1"/>
  <c r="O814" i="1"/>
  <c r="O816" i="1"/>
  <c r="O815" i="1"/>
  <c r="O794" i="1"/>
  <c r="O968" i="1"/>
  <c r="O952" i="1"/>
  <c r="O951" i="1"/>
  <c r="O1053" i="1"/>
  <c r="O1087" i="1"/>
  <c r="O1088" i="1"/>
  <c r="O1081" i="1"/>
  <c r="O1089" i="1"/>
  <c r="O1090" i="1"/>
  <c r="O1091" i="1"/>
  <c r="O1063" i="1"/>
  <c r="O1082" i="1"/>
  <c r="O1092" i="1"/>
  <c r="O1083" i="1"/>
  <c r="O1084" i="1"/>
  <c r="O1085" i="1"/>
  <c r="O1061" i="1"/>
  <c r="O1086" i="1"/>
  <c r="O1312" i="1"/>
  <c r="O1314" i="1"/>
  <c r="O1313" i="1"/>
  <c r="O1315" i="1"/>
  <c r="O1366" i="1"/>
  <c r="O1362" i="1"/>
  <c r="O1367" i="1"/>
  <c r="O4" i="1"/>
  <c r="O71" i="1"/>
  <c r="O96" i="1"/>
  <c r="O145" i="1"/>
  <c r="O177" i="1"/>
  <c r="O173" i="1"/>
  <c r="O252" i="1"/>
  <c r="O259" i="1"/>
  <c r="O343" i="1"/>
  <c r="O341" i="1"/>
  <c r="O423" i="1"/>
  <c r="O450" i="1"/>
  <c r="O489" i="1"/>
  <c r="O541" i="1"/>
  <c r="O568" i="1"/>
  <c r="O596" i="1"/>
  <c r="O650" i="1"/>
  <c r="O627" i="1"/>
  <c r="O640" i="1"/>
  <c r="O651" i="1"/>
  <c r="O634" i="1"/>
  <c r="O643" i="1"/>
  <c r="O844" i="1"/>
  <c r="O875" i="1"/>
  <c r="O870" i="1"/>
  <c r="O876" i="1"/>
  <c r="O869" i="1"/>
  <c r="O866" i="1"/>
  <c r="O42" i="1"/>
  <c r="O72" i="1"/>
  <c r="O112" i="1"/>
  <c r="O152" i="1"/>
  <c r="O167" i="1"/>
  <c r="O205" i="1"/>
  <c r="O247" i="1"/>
  <c r="O288" i="1"/>
  <c r="O353" i="1"/>
  <c r="O373" i="1"/>
  <c r="O412" i="1"/>
  <c r="O449" i="1"/>
  <c r="O487" i="1"/>
  <c r="O532" i="1"/>
  <c r="O582" i="1"/>
  <c r="O583" i="1"/>
  <c r="O639" i="1"/>
  <c r="O671" i="1"/>
  <c r="O702" i="1"/>
  <c r="O741" i="1"/>
  <c r="O764" i="1"/>
  <c r="O793" i="1"/>
  <c r="O838" i="1"/>
  <c r="O877" i="1"/>
  <c r="O903" i="1"/>
  <c r="O936" i="1"/>
  <c r="O953" i="1"/>
  <c r="O989" i="1"/>
  <c r="O1014" i="1"/>
  <c r="O1046" i="1"/>
  <c r="O1047" i="1"/>
  <c r="O1106" i="1"/>
  <c r="O1121" i="1"/>
  <c r="O1140" i="1"/>
  <c r="O1161" i="1"/>
  <c r="O50" i="1"/>
  <c r="O82" i="1"/>
  <c r="O121" i="1"/>
  <c r="O127" i="1"/>
  <c r="O172" i="1"/>
  <c r="O240" i="1"/>
  <c r="O246" i="1"/>
  <c r="O315" i="1"/>
  <c r="O326" i="1"/>
  <c r="O382" i="1"/>
  <c r="O414" i="1"/>
  <c r="O462" i="1"/>
  <c r="O491" i="1"/>
  <c r="O526" i="1"/>
  <c r="O558" i="1"/>
  <c r="O605" i="1"/>
  <c r="O655" i="1"/>
  <c r="O683" i="1"/>
  <c r="O709" i="1"/>
  <c r="O733" i="1"/>
  <c r="O774" i="1"/>
  <c r="O805" i="1"/>
  <c r="O830" i="1"/>
  <c r="O871" i="1"/>
  <c r="O901" i="1"/>
  <c r="O934" i="1"/>
  <c r="O962" i="1"/>
  <c r="O963" i="1"/>
  <c r="O1013" i="1"/>
  <c r="O1045" i="1"/>
  <c r="O1076" i="1"/>
  <c r="O1105" i="1"/>
  <c r="O31" i="1"/>
  <c r="O59" i="1"/>
  <c r="O120" i="1"/>
  <c r="O153" i="1"/>
  <c r="O198" i="1"/>
  <c r="O210" i="1"/>
  <c r="O280" i="1"/>
  <c r="O295" i="1"/>
  <c r="O333" i="1"/>
  <c r="O398" i="1"/>
  <c r="O434" i="1"/>
  <c r="O453" i="1"/>
  <c r="O484" i="1"/>
  <c r="O517" i="1"/>
  <c r="O581" i="1"/>
  <c r="O604" i="1"/>
  <c r="O654" i="1"/>
  <c r="O670" i="1"/>
  <c r="O717" i="1"/>
  <c r="O10" i="1"/>
  <c r="O70" i="1"/>
  <c r="O87" i="1"/>
  <c r="O134" i="1"/>
  <c r="O164" i="1"/>
  <c r="O228" i="1"/>
  <c r="O258" i="1"/>
  <c r="O304" i="1"/>
  <c r="O328" i="1"/>
  <c r="O385" i="1"/>
  <c r="O422" i="1"/>
  <c r="O451" i="1"/>
  <c r="O502" i="1"/>
  <c r="O533" i="1"/>
  <c r="O578" i="1"/>
  <c r="O600" i="1"/>
  <c r="O653" i="1"/>
  <c r="O684" i="1"/>
  <c r="O710" i="1"/>
  <c r="O736" i="1"/>
  <c r="O775" i="1"/>
  <c r="O806" i="1"/>
  <c r="O848" i="1"/>
  <c r="O863" i="1"/>
  <c r="O902" i="1"/>
  <c r="O935" i="1"/>
  <c r="O958" i="1"/>
  <c r="O986" i="1"/>
  <c r="O1004" i="1"/>
  <c r="O2" i="1"/>
  <c r="O69" i="1"/>
  <c r="O94" i="1"/>
  <c r="O137" i="1"/>
  <c r="O169" i="1"/>
  <c r="O217" i="1"/>
  <c r="O260" i="1"/>
  <c r="O298" i="1"/>
  <c r="O345" i="1"/>
  <c r="O371" i="1"/>
  <c r="O425" i="1"/>
  <c r="O465" i="1"/>
  <c r="O498" i="1"/>
  <c r="O49" i="1"/>
  <c r="O83" i="1"/>
  <c r="O122" i="1"/>
  <c r="O157" i="1"/>
  <c r="O202" i="1"/>
  <c r="O244" i="1"/>
  <c r="O283" i="1"/>
  <c r="O321" i="1"/>
  <c r="O361" i="1"/>
  <c r="O404" i="1"/>
  <c r="O439" i="1"/>
  <c r="O446" i="1"/>
  <c r="O509" i="1"/>
  <c r="O552" i="1"/>
  <c r="O586" i="1"/>
  <c r="O608" i="1"/>
  <c r="O656" i="1"/>
  <c r="O686" i="1"/>
  <c r="O720" i="1"/>
  <c r="O744" i="1"/>
  <c r="O777" i="1"/>
  <c r="O809" i="1"/>
  <c r="O850" i="1"/>
  <c r="N400" i="1"/>
  <c r="N401" i="1"/>
  <c r="N399" i="1"/>
  <c r="N379" i="1"/>
  <c r="N377" i="1"/>
  <c r="N402" i="1"/>
  <c r="N444" i="1"/>
  <c r="N413" i="1"/>
  <c r="N428" i="1"/>
  <c r="N441" i="1"/>
  <c r="N445" i="1"/>
  <c r="N420" i="1"/>
  <c r="N419" i="1"/>
  <c r="N417" i="1"/>
  <c r="N438" i="1"/>
  <c r="N424" i="1"/>
  <c r="N409" i="1"/>
  <c r="N435" i="1"/>
  <c r="N436" i="1"/>
  <c r="N415" i="1"/>
  <c r="N437" i="1"/>
  <c r="N479" i="1"/>
  <c r="N463" i="1"/>
  <c r="N477" i="1"/>
  <c r="N480" i="1"/>
  <c r="N466" i="1"/>
  <c r="N456" i="1"/>
  <c r="N452" i="1"/>
  <c r="N475" i="1"/>
  <c r="N472" i="1"/>
  <c r="N473" i="1"/>
  <c r="N468" i="1"/>
  <c r="N458" i="1"/>
  <c r="N470" i="1"/>
  <c r="N459" i="1"/>
  <c r="N464" i="1"/>
  <c r="N471" i="1"/>
  <c r="N485" i="1"/>
  <c r="N493" i="1"/>
  <c r="N514" i="1"/>
  <c r="N515" i="1"/>
  <c r="N499" i="1"/>
  <c r="N486" i="1"/>
  <c r="N495" i="1"/>
  <c r="N513" i="1"/>
  <c r="N508" i="1"/>
  <c r="N511" i="1"/>
  <c r="N504" i="1"/>
  <c r="N510" i="1"/>
  <c r="N497" i="1"/>
  <c r="N506" i="1"/>
  <c r="N496" i="1"/>
  <c r="N507" i="1"/>
  <c r="N536" i="1"/>
  <c r="N539" i="1"/>
  <c r="N519" i="1"/>
  <c r="N556" i="1"/>
  <c r="N537" i="1"/>
  <c r="N554" i="1"/>
  <c r="N518" i="1"/>
  <c r="N534" i="1"/>
  <c r="N551" i="1"/>
  <c r="N528" i="1"/>
  <c r="N547" i="1"/>
  <c r="N521" i="1"/>
  <c r="N553" i="1"/>
  <c r="N548" i="1"/>
  <c r="N525" i="1"/>
  <c r="N523" i="1"/>
  <c r="N520" i="1"/>
  <c r="N544" i="1"/>
  <c r="N527" i="1"/>
  <c r="N549" i="1"/>
  <c r="N542" i="1"/>
  <c r="N550" i="1"/>
  <c r="N572" i="1"/>
  <c r="N565" i="1"/>
  <c r="N564" i="1"/>
  <c r="N590" i="1"/>
  <c r="N567" i="1"/>
  <c r="N576" i="1"/>
  <c r="N587" i="1"/>
  <c r="N563" i="1"/>
  <c r="N559" i="1"/>
  <c r="N585" i="1"/>
  <c r="N562" i="1"/>
  <c r="N566" i="1"/>
  <c r="N573" i="1"/>
  <c r="N584" i="1"/>
  <c r="N592" i="1"/>
  <c r="N599" i="1"/>
  <c r="N619" i="1"/>
  <c r="N621" i="1"/>
  <c r="N610" i="1"/>
  <c r="N597" i="1"/>
  <c r="N616" i="1"/>
  <c r="N612" i="1"/>
  <c r="N593" i="1"/>
  <c r="N609" i="1"/>
  <c r="N613" i="1"/>
  <c r="N606" i="1"/>
  <c r="N607" i="1"/>
  <c r="N647" i="1"/>
  <c r="N645" i="1"/>
  <c r="N630" i="1"/>
  <c r="N632" i="1"/>
  <c r="N666" i="1"/>
  <c r="N648" i="1"/>
  <c r="N662" i="1"/>
  <c r="N631" i="1"/>
  <c r="N649" i="1"/>
  <c r="N657" i="1"/>
  <c r="N637" i="1"/>
  <c r="N636" i="1"/>
  <c r="N633" i="1"/>
  <c r="N623" i="1"/>
  <c r="N629" i="1"/>
  <c r="N659" i="1"/>
  <c r="N641" i="1"/>
  <c r="N624" i="1"/>
  <c r="N699" i="1"/>
  <c r="N677" i="1"/>
  <c r="N688" i="1"/>
  <c r="N698" i="1"/>
  <c r="N695" i="1"/>
  <c r="N689" i="1"/>
  <c r="N696" i="1"/>
  <c r="N687" i="1"/>
  <c r="N674" i="1"/>
  <c r="N691" i="1"/>
  <c r="N692" i="1"/>
  <c r="N678" i="1"/>
  <c r="N672" i="1"/>
  <c r="N685" i="1"/>
  <c r="N701" i="1"/>
  <c r="N727" i="1"/>
  <c r="N729" i="1"/>
  <c r="N714" i="1"/>
  <c r="N721" i="1"/>
  <c r="N728" i="1"/>
  <c r="N706" i="1"/>
  <c r="N722" i="1"/>
  <c r="N708" i="1"/>
  <c r="N715" i="1"/>
  <c r="N716" i="1"/>
  <c r="N707" i="1"/>
  <c r="N711" i="1"/>
  <c r="N718" i="1"/>
  <c r="N719" i="1"/>
  <c r="N760" i="1"/>
  <c r="N759" i="1"/>
  <c r="N731" i="1"/>
  <c r="N758" i="1"/>
  <c r="N739" i="1"/>
  <c r="N745" i="1"/>
  <c r="N757" i="1"/>
  <c r="N753" i="1"/>
  <c r="N747" i="1"/>
  <c r="N755" i="1"/>
  <c r="N746" i="1"/>
  <c r="N748" i="1"/>
  <c r="N749" i="1"/>
  <c r="N750" i="1"/>
  <c r="N742" i="1"/>
  <c r="N743" i="1"/>
  <c r="N766" i="1"/>
  <c r="N769" i="1"/>
  <c r="N787" i="1"/>
  <c r="N790" i="1"/>
  <c r="N770" i="1"/>
  <c r="N773" i="1"/>
  <c r="N778" i="1"/>
  <c r="N763" i="1"/>
  <c r="N782" i="1"/>
  <c r="N779" i="1"/>
  <c r="N768" i="1"/>
  <c r="N765" i="1"/>
  <c r="N767" i="1"/>
  <c r="N776" i="1"/>
  <c r="N822" i="1"/>
  <c r="N803" i="1"/>
  <c r="N799" i="1"/>
  <c r="N801" i="1"/>
  <c r="N804" i="1"/>
  <c r="N812" i="1"/>
  <c r="N823" i="1"/>
  <c r="N798" i="1"/>
  <c r="N797" i="1"/>
  <c r="N819" i="1"/>
  <c r="N820" i="1"/>
  <c r="N810" i="1"/>
  <c r="N811" i="1"/>
  <c r="N807" i="1"/>
  <c r="N808" i="1"/>
  <c r="N843" i="1"/>
  <c r="N856" i="1"/>
  <c r="N831" i="1"/>
  <c r="N839" i="1"/>
  <c r="N860" i="1"/>
  <c r="N851" i="1"/>
  <c r="N857" i="1"/>
  <c r="N855" i="1"/>
  <c r="N852" i="1"/>
  <c r="N832" i="1"/>
  <c r="N827" i="1"/>
  <c r="N853" i="1"/>
  <c r="N845" i="1"/>
  <c r="N846" i="1"/>
  <c r="N847" i="1"/>
  <c r="N835" i="1"/>
  <c r="N849" i="1"/>
  <c r="N887" i="1"/>
  <c r="N874" i="1"/>
  <c r="N868" i="1"/>
  <c r="N862" i="1"/>
  <c r="N861" i="1"/>
  <c r="N865" i="1"/>
  <c r="N880" i="1"/>
  <c r="N884" i="1"/>
  <c r="N867" i="1"/>
  <c r="N878" i="1"/>
  <c r="N879" i="1"/>
  <c r="N891" i="1"/>
  <c r="N900" i="1"/>
  <c r="N916" i="1"/>
  <c r="N899" i="1"/>
  <c r="N893" i="1"/>
  <c r="N898" i="1"/>
  <c r="N919" i="1"/>
  <c r="N917" i="1"/>
  <c r="N910" i="1"/>
  <c r="N907" i="1"/>
  <c r="N914" i="1"/>
  <c r="N906" i="1"/>
  <c r="N904" i="1"/>
  <c r="N905" i="1"/>
  <c r="N932" i="1"/>
  <c r="N922" i="1"/>
  <c r="N929" i="1"/>
  <c r="N949" i="1"/>
  <c r="N921" i="1"/>
  <c r="N943" i="1"/>
  <c r="N946" i="1"/>
  <c r="N923" i="1"/>
  <c r="N938" i="1"/>
  <c r="N939" i="1"/>
  <c r="N941" i="1"/>
  <c r="N940" i="1"/>
  <c r="N924" i="1"/>
  <c r="N933" i="1"/>
  <c r="N928" i="1"/>
  <c r="N937" i="1"/>
  <c r="N959" i="1"/>
  <c r="N960" i="1"/>
  <c r="N961" i="1"/>
  <c r="N974" i="1"/>
  <c r="N970" i="1"/>
  <c r="N966" i="1"/>
  <c r="N950" i="1"/>
  <c r="N964" i="1"/>
  <c r="N978" i="1"/>
  <c r="N988" i="1"/>
  <c r="N996" i="1"/>
  <c r="N995" i="1"/>
  <c r="N985" i="1"/>
  <c r="N998" i="1"/>
  <c r="N997" i="1"/>
  <c r="N981" i="1"/>
  <c r="N999" i="1"/>
  <c r="N977" i="1"/>
  <c r="N983" i="1"/>
  <c r="N982" i="1"/>
  <c r="N990" i="1"/>
  <c r="N1003" i="1"/>
  <c r="N1033" i="1"/>
  <c r="N1036" i="1"/>
  <c r="N1000" i="1"/>
  <c r="N1028" i="1"/>
  <c r="N1032" i="1"/>
  <c r="N1009" i="1"/>
  <c r="N1016" i="1"/>
  <c r="N1007" i="1"/>
  <c r="N1017" i="1"/>
  <c r="N1001" i="1"/>
  <c r="N1018" i="1"/>
  <c r="N1019" i="1"/>
  <c r="N1020" i="1"/>
  <c r="N1021" i="1"/>
  <c r="N1022" i="1"/>
  <c r="N1023" i="1"/>
  <c r="N1024" i="1"/>
  <c r="N1008" i="1"/>
  <c r="N1015" i="1"/>
  <c r="N1057" i="1"/>
  <c r="N1042" i="1"/>
  <c r="N1058" i="1"/>
  <c r="N1059" i="1"/>
  <c r="N1038" i="1"/>
  <c r="N1051" i="1"/>
  <c r="N1039" i="1"/>
  <c r="N1049" i="1"/>
  <c r="N1050" i="1"/>
  <c r="N1048" i="1"/>
  <c r="N1074" i="1"/>
  <c r="N1069" i="1"/>
  <c r="N1071" i="1"/>
  <c r="N1095" i="1"/>
  <c r="N1068" i="1"/>
  <c r="N1075" i="1"/>
  <c r="N1065" i="1"/>
  <c r="N1096" i="1"/>
  <c r="N1079" i="1"/>
  <c r="N1093" i="1"/>
  <c r="N1094" i="1"/>
  <c r="N1077" i="1"/>
  <c r="N1103" i="1"/>
  <c r="N1114" i="1"/>
  <c r="N1101" i="1"/>
  <c r="N1117" i="1"/>
  <c r="N1113" i="1"/>
  <c r="N1108" i="1"/>
  <c r="N1132" i="1"/>
  <c r="N1130" i="1"/>
  <c r="N1119" i="1"/>
  <c r="N1122" i="1"/>
  <c r="N1134" i="1"/>
  <c r="N1131" i="1"/>
  <c r="N1126" i="1"/>
  <c r="N1127" i="1"/>
  <c r="N1128" i="1"/>
  <c r="N1139" i="1"/>
  <c r="N1138" i="1"/>
  <c r="N1147" i="1"/>
  <c r="N1149" i="1"/>
  <c r="N1137" i="1"/>
  <c r="N1142" i="1"/>
  <c r="N1166" i="1"/>
  <c r="N1167" i="1"/>
  <c r="N1159" i="1"/>
  <c r="N1152" i="1"/>
  <c r="N1153" i="1"/>
  <c r="N1155" i="1"/>
  <c r="N1158" i="1"/>
  <c r="N1165" i="1"/>
  <c r="N1162" i="1"/>
  <c r="N1163" i="1"/>
  <c r="N1173" i="1"/>
  <c r="N1175" i="1"/>
  <c r="N1182" i="1"/>
  <c r="N1171" i="1"/>
  <c r="N1176" i="1"/>
  <c r="N1178" i="1"/>
  <c r="N1183" i="1"/>
  <c r="N1187" i="1"/>
  <c r="N1199" i="1"/>
  <c r="N1189" i="1"/>
  <c r="N1191" i="1"/>
  <c r="N1200" i="1"/>
  <c r="N1186" i="1"/>
  <c r="N1197" i="1"/>
  <c r="N1193" i="1"/>
  <c r="N1195" i="1"/>
  <c r="N1194" i="1"/>
  <c r="N1188" i="1"/>
  <c r="N1206" i="1"/>
  <c r="N1204" i="1"/>
  <c r="N1215" i="1"/>
  <c r="N1216" i="1"/>
  <c r="N1205" i="1"/>
  <c r="N1208" i="1"/>
  <c r="N1217" i="1"/>
  <c r="N1228" i="1"/>
  <c r="N1226" i="1"/>
  <c r="N1227" i="1"/>
  <c r="N1219" i="1"/>
  <c r="N1218" i="1"/>
  <c r="N1224" i="1"/>
  <c r="N1239" i="1"/>
  <c r="N1240" i="1"/>
  <c r="N1241" i="1"/>
  <c r="N1238" i="1"/>
  <c r="N1245" i="1"/>
  <c r="N1237" i="1"/>
  <c r="N1233" i="1"/>
  <c r="N1230" i="1"/>
  <c r="N1236" i="1"/>
  <c r="N1250" i="1"/>
  <c r="N1247" i="1"/>
  <c r="N1249" i="1"/>
  <c r="N1256" i="1"/>
  <c r="N1253" i="1"/>
  <c r="N1265" i="1"/>
  <c r="N1263" i="1"/>
  <c r="N1270" i="1"/>
  <c r="N1272" i="1"/>
  <c r="N1262" i="1"/>
  <c r="N1259" i="1"/>
  <c r="N1268" i="1"/>
  <c r="N1271" i="1"/>
  <c r="N1275" i="1"/>
  <c r="N1267" i="1"/>
  <c r="N1257" i="1"/>
  <c r="N1284" i="1"/>
  <c r="N1285" i="1"/>
  <c r="N1287" i="1"/>
  <c r="N1283" i="1"/>
  <c r="N1276" i="1"/>
  <c r="N1299" i="1"/>
  <c r="N1298" i="1"/>
  <c r="N1297" i="1"/>
  <c r="N1302" i="1"/>
  <c r="N1288" i="1"/>
  <c r="N1295" i="1"/>
  <c r="N1296" i="1"/>
  <c r="N1308" i="1"/>
  <c r="N1306" i="1"/>
  <c r="N1311" i="1"/>
  <c r="N1309" i="1"/>
  <c r="N1318" i="1"/>
  <c r="N1305" i="1"/>
  <c r="N1327" i="1"/>
  <c r="N1322" i="1"/>
  <c r="N1323" i="1"/>
  <c r="N1328" i="1"/>
  <c r="N1331" i="1"/>
  <c r="N1321" i="1"/>
  <c r="N1319" i="1"/>
  <c r="N1347" i="1"/>
  <c r="N1334" i="1"/>
  <c r="N1333" i="1"/>
  <c r="N1335" i="1"/>
  <c r="N1339" i="1"/>
  <c r="N1350" i="1"/>
  <c r="N1345" i="1"/>
  <c r="N1332" i="1"/>
  <c r="N1344" i="1"/>
  <c r="N1336" i="1"/>
  <c r="N1351" i="1"/>
  <c r="N1354" i="1"/>
  <c r="N1361" i="1"/>
  <c r="N1357" i="1"/>
  <c r="N1370" i="1"/>
  <c r="N1365" i="1"/>
  <c r="N1372" i="1"/>
  <c r="N1364" i="1"/>
  <c r="N1369" i="1"/>
  <c r="N1375" i="1"/>
  <c r="N1363" i="1"/>
  <c r="N1379" i="1"/>
  <c r="N1386" i="1"/>
  <c r="N1385" i="1"/>
  <c r="N1390" i="1"/>
  <c r="N1384" i="1"/>
  <c r="N1383" i="1"/>
  <c r="N1396" i="1"/>
  <c r="N1400" i="1"/>
  <c r="N1397" i="1"/>
  <c r="N1401" i="1"/>
  <c r="N1394" i="1"/>
  <c r="N1391" i="1"/>
  <c r="N1407" i="1"/>
  <c r="N1392" i="1"/>
  <c r="N1402" i="1"/>
  <c r="N1403" i="1"/>
  <c r="N1404" i="1"/>
  <c r="N1409" i="1"/>
  <c r="N1411" i="1"/>
  <c r="N1420" i="1"/>
  <c r="N1413" i="1"/>
  <c r="N1419" i="1"/>
  <c r="N1412" i="1"/>
  <c r="N1415" i="1"/>
  <c r="N1408" i="1"/>
  <c r="N1417" i="1"/>
  <c r="N1425" i="1"/>
  <c r="N1431" i="1"/>
  <c r="N1428" i="1"/>
  <c r="N1424" i="1"/>
  <c r="N1447" i="1"/>
  <c r="N1439" i="1"/>
  <c r="N1437" i="1"/>
  <c r="N1448" i="1"/>
  <c r="N1440" i="1"/>
  <c r="N1435" i="1"/>
  <c r="N1446" i="1"/>
  <c r="N1445" i="1"/>
  <c r="N1454" i="1"/>
  <c r="N1444" i="1"/>
  <c r="N1443" i="1"/>
  <c r="N1461" i="1"/>
  <c r="N1463" i="1"/>
  <c r="N1457" i="1"/>
  <c r="N1460" i="1"/>
  <c r="N1464" i="1"/>
  <c r="N1465" i="1"/>
  <c r="N1475" i="1"/>
  <c r="N1472" i="1"/>
  <c r="N1471" i="1"/>
  <c r="N1488" i="1"/>
  <c r="N1476" i="1"/>
  <c r="N1481" i="1"/>
  <c r="N1479" i="1"/>
  <c r="N1487" i="1"/>
  <c r="N1492" i="1"/>
  <c r="N1486" i="1"/>
  <c r="N1485" i="1"/>
  <c r="N1501" i="1"/>
  <c r="N1502" i="1"/>
  <c r="N1496" i="1"/>
  <c r="N1499" i="1"/>
  <c r="N1494" i="1"/>
  <c r="N1498" i="1"/>
  <c r="N1512" i="1"/>
  <c r="N1509" i="1"/>
  <c r="N1508" i="1"/>
  <c r="N1507" i="1"/>
  <c r="N1513" i="1"/>
  <c r="N1516" i="1"/>
  <c r="N1505" i="1"/>
  <c r="N1523" i="1"/>
  <c r="N1518" i="1"/>
  <c r="N1531" i="1"/>
  <c r="N1522" i="1"/>
  <c r="N1520" i="1"/>
  <c r="N1541" i="1"/>
  <c r="N1538" i="1"/>
  <c r="N1536" i="1"/>
  <c r="N1543" i="1"/>
  <c r="N1540" i="1"/>
  <c r="N1548" i="1"/>
  <c r="N1547" i="1"/>
  <c r="N1551" i="1"/>
  <c r="N1545" i="1"/>
  <c r="N1569" i="1"/>
  <c r="N1570" i="1"/>
  <c r="N1571" i="1"/>
  <c r="N1554" i="1"/>
  <c r="N1572" i="1"/>
  <c r="N1555" i="1"/>
  <c r="N1561" i="1"/>
  <c r="N1576" i="1"/>
  <c r="N1573" i="1"/>
  <c r="N1556" i="1"/>
  <c r="N1552" i="1"/>
  <c r="N1582" i="1"/>
  <c r="N1568" i="1"/>
  <c r="N1589" i="1"/>
  <c r="N1588" i="1"/>
  <c r="N1587" i="1"/>
  <c r="N1593" i="1"/>
  <c r="N1604" i="1"/>
  <c r="N1596" i="1"/>
  <c r="N1602" i="1"/>
  <c r="N1598" i="1"/>
  <c r="N1600" i="1"/>
  <c r="N1594" i="1"/>
  <c r="N1595" i="1"/>
  <c r="N1611" i="1"/>
  <c r="N1609" i="1"/>
  <c r="N1605" i="1"/>
  <c r="N1608" i="1"/>
  <c r="N1619" i="1"/>
  <c r="N1620" i="1"/>
  <c r="N1617" i="1"/>
  <c r="N1624" i="1"/>
  <c r="N1616" i="1"/>
  <c r="N1625" i="1"/>
  <c r="N1626" i="1"/>
  <c r="N1628" i="1"/>
  <c r="N1636" i="1"/>
  <c r="N1639" i="1"/>
  <c r="N1643" i="1"/>
  <c r="N1633" i="1"/>
  <c r="N1644" i="1"/>
  <c r="N1635" i="1"/>
  <c r="N1641" i="1"/>
  <c r="N1648" i="1"/>
  <c r="N1632" i="1"/>
  <c r="N1650" i="1"/>
  <c r="N1656" i="1"/>
  <c r="N1657" i="1"/>
  <c r="N1659" i="1"/>
  <c r="N1655" i="1"/>
  <c r="N1670" i="1"/>
  <c r="N1663" i="1"/>
  <c r="N1668" i="1"/>
  <c r="N1671" i="1"/>
  <c r="N1672" i="1"/>
  <c r="N1673" i="1"/>
  <c r="N1674" i="1"/>
  <c r="N1662" i="1"/>
  <c r="N1665" i="1"/>
  <c r="N1667" i="1"/>
  <c r="N1661" i="1"/>
  <c r="N1669" i="1"/>
  <c r="N1680" i="1"/>
  <c r="N1685" i="1"/>
  <c r="N1684" i="1"/>
  <c r="N1679" i="1"/>
  <c r="N1688" i="1"/>
  <c r="N1681" i="1"/>
  <c r="N1697" i="1"/>
  <c r="N1689" i="1"/>
  <c r="N1693" i="1"/>
  <c r="N1691" i="1"/>
  <c r="N1690" i="1"/>
  <c r="N1694" i="1"/>
  <c r="N1704" i="1"/>
  <c r="N1703" i="1"/>
  <c r="N1708" i="1"/>
  <c r="N1702" i="1"/>
  <c r="N1712" i="1"/>
  <c r="N1711" i="1"/>
  <c r="N1717" i="1"/>
  <c r="N1710" i="1"/>
  <c r="N1727" i="1"/>
  <c r="N1728" i="1"/>
  <c r="N1724" i="1"/>
  <c r="N1726" i="1"/>
  <c r="N1719" i="1"/>
  <c r="N1718" i="1"/>
  <c r="N1723" i="1"/>
  <c r="N1737" i="1"/>
  <c r="N1733" i="1"/>
  <c r="N1736" i="1"/>
  <c r="N1741" i="1"/>
  <c r="N1735" i="1"/>
  <c r="N1744" i="1"/>
  <c r="N1743" i="1"/>
  <c r="N1748" i="1"/>
  <c r="N1742" i="1"/>
  <c r="N1759" i="1"/>
  <c r="N1757" i="1"/>
  <c r="N1752" i="1"/>
  <c r="N1753" i="1"/>
  <c r="N1751" i="1"/>
  <c r="N1755" i="1"/>
  <c r="N1756" i="1"/>
  <c r="N1754" i="1"/>
  <c r="N1769" i="1"/>
  <c r="N1770" i="1"/>
  <c r="N1766" i="1"/>
  <c r="N1767" i="1"/>
  <c r="N1768" i="1"/>
  <c r="N1765" i="1"/>
  <c r="N1776" i="1"/>
  <c r="N1763" i="1"/>
  <c r="N1780" i="1"/>
  <c r="N1778" i="1"/>
  <c r="N1783" i="1"/>
  <c r="N1779" i="1"/>
  <c r="N1789" i="1"/>
  <c r="N1785" i="1"/>
  <c r="N1787" i="1"/>
  <c r="N1796" i="1"/>
  <c r="N1800" i="1"/>
  <c r="N1801" i="1"/>
  <c r="N1799" i="1"/>
  <c r="N1797" i="1"/>
  <c r="N1798" i="1"/>
  <c r="N1804" i="1"/>
  <c r="N1792" i="1"/>
  <c r="N1807" i="1"/>
  <c r="N1813" i="1"/>
  <c r="N1814" i="1"/>
  <c r="N1811" i="1"/>
  <c r="N1815" i="1"/>
  <c r="N1810" i="1"/>
  <c r="N1805" i="1"/>
  <c r="N1812" i="1"/>
  <c r="N1808" i="1"/>
  <c r="N1819" i="1"/>
  <c r="N1823" i="1"/>
  <c r="N1820" i="1"/>
  <c r="N1821" i="1"/>
  <c r="N1822" i="1"/>
  <c r="N1829" i="1"/>
  <c r="N1831" i="1"/>
  <c r="N1832" i="1"/>
  <c r="N1840" i="1"/>
  <c r="N1828" i="1"/>
  <c r="N1841" i="1"/>
  <c r="N1844" i="1"/>
  <c r="N1842" i="1"/>
  <c r="N1843" i="1"/>
  <c r="N1850" i="1"/>
  <c r="N1852" i="1"/>
  <c r="N1853" i="1"/>
  <c r="N1854" i="1"/>
  <c r="N1857" i="1"/>
  <c r="N1851" i="1"/>
  <c r="N1866" i="1"/>
  <c r="N1863" i="1"/>
  <c r="N1859" i="1"/>
  <c r="N1862" i="1"/>
  <c r="N1877" i="1"/>
  <c r="N1878" i="1"/>
  <c r="N1869" i="1"/>
  <c r="N1879" i="1"/>
  <c r="N1881" i="1"/>
  <c r="N1882" i="1"/>
  <c r="N1874" i="1"/>
  <c r="N1872" i="1"/>
  <c r="N1870" i="1"/>
  <c r="N1883" i="1"/>
  <c r="N1875" i="1"/>
  <c r="N1884" i="1"/>
  <c r="N1885" i="1"/>
  <c r="N1887" i="1"/>
  <c r="N1895" i="1"/>
  <c r="N1894" i="1"/>
  <c r="N1897" i="1"/>
  <c r="N1893" i="1"/>
  <c r="N1896" i="1"/>
  <c r="N1907" i="1"/>
  <c r="N1908" i="1"/>
  <c r="N1904" i="1"/>
  <c r="N1905" i="1"/>
  <c r="N1913" i="1"/>
  <c r="N1903" i="1"/>
  <c r="N1914" i="1"/>
  <c r="N1922" i="1"/>
  <c r="N1923" i="1"/>
  <c r="N1924" i="1"/>
  <c r="N1915" i="1"/>
  <c r="N1925" i="1"/>
  <c r="N1917" i="1"/>
  <c r="N1918" i="1"/>
  <c r="N1920" i="1"/>
  <c r="N1928" i="1"/>
  <c r="N1919" i="1"/>
  <c r="N1932" i="1"/>
  <c r="N1933" i="1"/>
  <c r="N1934" i="1"/>
  <c r="N1935" i="1"/>
  <c r="N1936" i="1"/>
  <c r="N1929" i="1"/>
  <c r="N1931" i="1"/>
  <c r="N1942" i="1"/>
  <c r="N1941" i="1"/>
  <c r="N1940" i="1"/>
  <c r="N1956" i="1"/>
  <c r="N1947" i="1"/>
  <c r="N1951" i="1"/>
  <c r="N1952" i="1"/>
  <c r="N1949" i="1"/>
  <c r="N1953" i="1"/>
  <c r="N1961" i="1"/>
  <c r="N1948" i="1"/>
  <c r="N1965" i="1"/>
  <c r="N1967" i="1"/>
  <c r="N1964" i="1"/>
  <c r="N1969" i="1"/>
  <c r="N1970" i="1"/>
  <c r="N1977" i="1"/>
  <c r="N1968" i="1"/>
  <c r="N1983" i="1"/>
  <c r="N1981" i="1"/>
  <c r="N1978" i="1"/>
  <c r="N1986" i="1"/>
  <c r="N1980" i="1"/>
  <c r="N41" i="1"/>
  <c r="N61" i="1"/>
  <c r="N109" i="1"/>
  <c r="N142" i="1"/>
  <c r="N185" i="1"/>
  <c r="N241" i="1"/>
  <c r="N262" i="1"/>
  <c r="N245" i="1"/>
  <c r="N356" i="1"/>
  <c r="N381" i="1"/>
  <c r="N416" i="1"/>
  <c r="N461" i="1"/>
  <c r="N516" i="1"/>
  <c r="N557" i="1"/>
  <c r="N540" i="1"/>
  <c r="N595" i="1"/>
  <c r="N642" i="1"/>
  <c r="N644" i="1"/>
  <c r="N626" i="1"/>
  <c r="N738" i="1"/>
  <c r="N762" i="1"/>
  <c r="N825" i="1"/>
  <c r="N829" i="1"/>
  <c r="N872" i="1"/>
  <c r="N896" i="1"/>
  <c r="N897" i="1"/>
  <c r="N972" i="1"/>
  <c r="N954" i="1"/>
  <c r="N1011" i="1"/>
  <c r="N1037" i="1"/>
  <c r="N1060" i="1"/>
  <c r="N1097" i="1"/>
  <c r="N1098" i="1"/>
  <c r="N1073" i="1"/>
  <c r="N1157" i="1"/>
  <c r="N1180" i="1"/>
  <c r="N1185" i="1"/>
  <c r="N1212" i="1"/>
  <c r="N1202" i="1"/>
  <c r="N1213" i="1"/>
  <c r="N1251" i="1"/>
  <c r="N1260" i="1"/>
  <c r="N1261" i="1"/>
  <c r="N1292" i="1"/>
  <c r="N1300" i="1"/>
  <c r="N1293" i="1"/>
  <c r="N1341" i="1"/>
  <c r="N1348" i="1"/>
  <c r="N1337" i="1"/>
  <c r="N1388" i="1"/>
  <c r="N1406" i="1"/>
  <c r="N1414" i="1"/>
  <c r="N1423" i="1"/>
  <c r="N1451" i="1"/>
  <c r="N1453" i="1"/>
  <c r="N1452" i="1"/>
  <c r="N1478" i="1"/>
  <c r="N1490" i="1"/>
  <c r="N1491" i="1"/>
  <c r="N1519" i="1"/>
  <c r="N1535" i="1"/>
  <c r="N1524" i="1"/>
  <c r="N1578" i="1"/>
  <c r="N1558" i="1"/>
  <c r="N1579" i="1"/>
  <c r="N1580" i="1"/>
  <c r="N1560" i="1"/>
  <c r="N1559" i="1"/>
  <c r="N1646" i="1"/>
  <c r="N1647" i="1"/>
  <c r="N1637" i="1"/>
  <c r="N1683" i="1"/>
  <c r="N1687" i="1"/>
  <c r="N1707" i="1"/>
  <c r="N1701" i="1"/>
  <c r="N1720" i="1"/>
  <c r="N1722" i="1"/>
  <c r="N1730" i="1"/>
  <c r="N1731" i="1"/>
  <c r="N1775" i="1"/>
  <c r="N1761" i="1"/>
  <c r="N1784" i="1"/>
  <c r="N1793" i="1"/>
  <c r="N1803" i="1"/>
  <c r="N1795" i="1"/>
  <c r="N1837" i="1"/>
  <c r="N1838" i="1"/>
  <c r="N1839" i="1"/>
  <c r="N1868" i="1"/>
  <c r="N1860" i="1"/>
  <c r="N1867" i="1"/>
  <c r="N1891" i="1"/>
  <c r="N1901" i="1"/>
  <c r="N1910" i="1"/>
  <c r="N1911" i="1"/>
  <c r="N1912" i="1"/>
  <c r="N1960" i="1"/>
  <c r="N1950" i="1"/>
  <c r="N1975" i="1"/>
  <c r="N1976" i="1"/>
  <c r="N6" i="1"/>
  <c r="N57" i="1"/>
  <c r="N108" i="1"/>
  <c r="N140" i="1"/>
  <c r="N199" i="1"/>
  <c r="N219" i="1"/>
  <c r="N251" i="1"/>
  <c r="N325" i="1"/>
  <c r="N340" i="1"/>
  <c r="N374" i="1"/>
  <c r="N421" i="1"/>
  <c r="N476" i="1"/>
  <c r="N494" i="1"/>
  <c r="N538" i="1"/>
  <c r="N535" i="1"/>
  <c r="N598" i="1"/>
  <c r="N664" i="1"/>
  <c r="N676" i="1"/>
  <c r="N725" i="1"/>
  <c r="N726" i="1"/>
  <c r="N789" i="1"/>
  <c r="N824" i="1"/>
  <c r="N842" i="1"/>
  <c r="N888" i="1"/>
  <c r="N918" i="1"/>
  <c r="N925" i="1"/>
  <c r="N926" i="1"/>
  <c r="N984" i="1"/>
  <c r="N1034" i="1"/>
  <c r="N1010" i="1"/>
  <c r="N1072" i="1"/>
  <c r="N1102" i="1"/>
  <c r="N1104" i="1"/>
  <c r="N1135" i="1"/>
  <c r="N1168" i="1"/>
  <c r="N1160" i="1"/>
  <c r="N1192" i="1"/>
  <c r="N1190" i="1"/>
  <c r="N1220" i="1"/>
  <c r="N1242" i="1"/>
  <c r="N1254" i="1"/>
  <c r="N1264" i="1"/>
  <c r="N1258" i="1"/>
  <c r="N1291" i="1"/>
  <c r="N1310" i="1"/>
  <c r="N1320" i="1"/>
  <c r="N1342" i="1"/>
  <c r="N1340" i="1"/>
  <c r="N1373" i="1"/>
  <c r="N1377" i="1"/>
  <c r="N1398" i="1"/>
  <c r="N1410" i="1"/>
  <c r="N1432" i="1"/>
  <c r="N1449" i="1"/>
  <c r="N1462" i="1"/>
  <c r="N1468" i="1"/>
  <c r="N1477" i="1"/>
  <c r="N1503" i="1"/>
  <c r="N1504" i="1"/>
  <c r="N1534" i="1"/>
  <c r="N1525" i="1"/>
  <c r="N1521" i="1"/>
  <c r="N1577" i="1"/>
  <c r="N1590" i="1"/>
  <c r="N1584" i="1"/>
  <c r="N1591" i="1"/>
  <c r="N1613" i="1"/>
  <c r="N1622" i="1"/>
  <c r="N1645" i="1"/>
  <c r="N1658" i="1"/>
  <c r="N1664" i="1"/>
  <c r="N1677" i="1"/>
  <c r="N1666" i="1"/>
  <c r="N1705" i="1"/>
  <c r="N1706" i="1"/>
  <c r="N1725" i="1"/>
  <c r="N1721" i="1"/>
  <c r="N1746" i="1"/>
  <c r="N1745" i="1"/>
  <c r="N1774" i="1"/>
  <c r="N1772" i="1"/>
  <c r="N1773" i="1"/>
  <c r="N1764" i="1"/>
  <c r="N1809" i="1"/>
  <c r="N1825" i="1"/>
  <c r="N1830" i="1"/>
  <c r="N1836" i="1"/>
  <c r="N1848" i="1"/>
  <c r="N1865" i="1"/>
  <c r="N1861" i="1"/>
  <c r="N1888" i="1"/>
  <c r="N1889" i="1"/>
  <c r="N1902" i="1"/>
  <c r="N1926" i="1"/>
  <c r="N1938" i="1"/>
  <c r="N1945" i="1"/>
  <c r="N1957" i="1"/>
  <c r="N1958" i="1"/>
  <c r="N1973" i="1"/>
  <c r="N1984" i="1"/>
  <c r="N37" i="1"/>
  <c r="N84" i="1"/>
  <c r="N110" i="1"/>
  <c r="N156" i="1"/>
  <c r="N186" i="1"/>
  <c r="N220" i="1"/>
  <c r="N284" i="1"/>
  <c r="N303" i="1"/>
  <c r="N327" i="1"/>
  <c r="N407" i="1"/>
  <c r="N443" i="1"/>
  <c r="N478" i="1"/>
  <c r="N488" i="1"/>
  <c r="N522" i="1"/>
  <c r="N574" i="1"/>
  <c r="N618" i="1"/>
  <c r="N663" i="1"/>
  <c r="N697" i="1"/>
  <c r="N704" i="1"/>
  <c r="N756" i="1"/>
  <c r="N786" i="1"/>
  <c r="N802" i="1"/>
  <c r="N840" i="1"/>
  <c r="N885" i="1"/>
  <c r="N895" i="1"/>
  <c r="N948" i="1"/>
  <c r="N931" i="1"/>
  <c r="N987" i="1"/>
  <c r="N1012" i="1"/>
  <c r="N1056" i="1"/>
  <c r="N1066" i="1"/>
  <c r="N1100" i="1"/>
  <c r="N1123" i="1"/>
  <c r="N1146" i="1"/>
  <c r="N1156" i="1"/>
  <c r="N1170" i="1"/>
  <c r="N1198" i="1"/>
  <c r="N1203" i="1"/>
  <c r="N1211" i="1"/>
  <c r="N1232" i="1"/>
  <c r="N1248" i="1"/>
  <c r="N1269" i="1"/>
  <c r="N1278" i="1"/>
  <c r="N1294" i="1"/>
  <c r="N1304" i="1"/>
  <c r="N1307" i="1"/>
  <c r="N1346" i="1"/>
  <c r="N1358" i="1"/>
  <c r="N1371" i="1"/>
  <c r="N1376" i="1"/>
  <c r="N1405" i="1"/>
  <c r="N1418" i="1"/>
  <c r="N1427" i="1"/>
  <c r="N1438" i="1"/>
  <c r="N1458" i="1"/>
  <c r="N1467" i="1"/>
  <c r="N1466" i="1"/>
  <c r="N1500" i="1"/>
  <c r="N1514" i="1"/>
  <c r="N1532" i="1"/>
  <c r="N1526" i="1"/>
  <c r="N1544" i="1"/>
  <c r="N1574" i="1"/>
  <c r="N1583" i="1"/>
  <c r="N1601" i="1"/>
  <c r="N1610" i="1"/>
  <c r="N1614" i="1"/>
  <c r="N1618" i="1"/>
  <c r="N1642" i="1"/>
  <c r="N1631" i="1"/>
  <c r="N1675" i="1"/>
  <c r="N1676" i="1"/>
  <c r="N1692" i="1"/>
  <c r="N1695" i="1"/>
  <c r="N1709" i="1"/>
  <c r="N1713" i="1"/>
  <c r="N1734" i="1"/>
  <c r="N1738" i="1"/>
  <c r="N1750" i="1"/>
  <c r="N1762" i="1"/>
  <c r="N1781" i="1"/>
  <c r="N1786" i="1"/>
  <c r="N1794" i="1"/>
  <c r="N1816" i="1"/>
  <c r="N1818" i="1"/>
  <c r="N1833" i="1"/>
  <c r="N1834" i="1"/>
  <c r="N1849" i="1"/>
  <c r="N1864" i="1"/>
  <c r="N1876" i="1"/>
  <c r="N1873" i="1"/>
  <c r="N1892" i="1"/>
  <c r="N1906" i="1"/>
  <c r="N1921" i="1"/>
  <c r="N1930" i="1"/>
  <c r="N1943" i="1"/>
  <c r="N1954" i="1"/>
  <c r="N1963" i="1"/>
  <c r="N1971" i="1"/>
  <c r="N1982" i="1"/>
  <c r="N5" i="1"/>
  <c r="N67" i="1"/>
  <c r="N106" i="1"/>
  <c r="N150" i="1"/>
  <c r="N192" i="1"/>
  <c r="N223" i="1"/>
  <c r="N248" i="1"/>
  <c r="N294" i="1"/>
  <c r="N342" i="1"/>
  <c r="N388" i="1"/>
  <c r="N432" i="1"/>
  <c r="N460" i="1"/>
  <c r="N492" i="1"/>
  <c r="N529" i="1"/>
  <c r="N580" i="1"/>
  <c r="N603" i="1"/>
  <c r="N635" i="1"/>
  <c r="N700" i="1"/>
  <c r="N712" i="1"/>
  <c r="N737" i="1"/>
  <c r="N772" i="1"/>
  <c r="N800" i="1"/>
  <c r="N858" i="1"/>
  <c r="N889" i="1"/>
  <c r="N894" i="1"/>
  <c r="N927" i="1"/>
  <c r="N971" i="1"/>
  <c r="N975" i="1"/>
  <c r="N1035" i="1"/>
  <c r="N1044" i="1"/>
  <c r="N1070" i="1"/>
  <c r="N1115" i="1"/>
  <c r="N1125" i="1"/>
  <c r="N1148" i="1"/>
  <c r="N1169" i="1"/>
  <c r="N1172" i="1"/>
  <c r="N1201" i="1"/>
  <c r="N1207" i="1"/>
  <c r="N1221" i="1"/>
  <c r="N1243" i="1"/>
  <c r="N1246" i="1"/>
  <c r="N1273" i="1"/>
  <c r="N1286" i="1"/>
  <c r="N1290" i="1"/>
  <c r="N1316" i="1"/>
  <c r="N1329" i="1"/>
  <c r="N1338" i="1"/>
  <c r="N1353" i="1"/>
  <c r="N1359" i="1"/>
  <c r="N1387" i="1"/>
  <c r="N1395" i="1"/>
  <c r="N1421" i="1"/>
  <c r="N1426" i="1"/>
  <c r="N1434" i="1"/>
  <c r="N1456" i="1"/>
  <c r="N1473" i="1"/>
  <c r="N1489" i="1"/>
  <c r="N1495" i="1"/>
  <c r="N1506" i="1"/>
  <c r="N1533" i="1"/>
  <c r="N1542" i="1"/>
  <c r="N1549" i="1"/>
  <c r="N1575" i="1"/>
  <c r="N1585" i="1"/>
  <c r="N1603" i="1"/>
  <c r="N1606" i="1"/>
  <c r="N1621" i="1"/>
  <c r="N1629" i="1"/>
  <c r="N1638" i="1"/>
  <c r="N1652" i="1"/>
  <c r="N1660" i="1"/>
  <c r="N1682" i="1"/>
  <c r="N1696" i="1"/>
  <c r="N1700" i="1"/>
  <c r="N1714" i="1"/>
  <c r="N1715" i="1"/>
  <c r="N1732" i="1"/>
  <c r="N1739" i="1"/>
  <c r="N1749" i="1"/>
  <c r="N1771" i="1"/>
  <c r="N1782" i="1"/>
  <c r="N1790" i="1"/>
  <c r="N1791" i="1"/>
  <c r="N1817" i="1"/>
  <c r="N1824" i="1"/>
  <c r="N1835" i="1"/>
  <c r="N1845" i="1"/>
  <c r="N1855" i="1"/>
  <c r="N1847" i="1"/>
  <c r="N1880" i="1"/>
  <c r="N1886" i="1"/>
  <c r="N1898" i="1"/>
  <c r="N1900" i="1"/>
  <c r="N1916" i="1"/>
  <c r="N1937" i="1"/>
  <c r="N1944" i="1"/>
  <c r="N1955" i="1"/>
  <c r="N1966" i="1"/>
  <c r="N1972" i="1"/>
  <c r="N1979" i="1"/>
  <c r="N15" i="1"/>
  <c r="N22" i="1"/>
  <c r="N117" i="1"/>
  <c r="N149" i="1"/>
  <c r="N190" i="1"/>
  <c r="N232" i="1"/>
  <c r="N272" i="1"/>
  <c r="N307" i="1"/>
  <c r="N329" i="1"/>
  <c r="N387" i="1"/>
  <c r="N426" i="1"/>
  <c r="N447" i="1"/>
  <c r="N500" i="1"/>
  <c r="N543" i="1"/>
  <c r="N575" i="1"/>
  <c r="N601" i="1"/>
  <c r="N652" i="1"/>
  <c r="N679" i="1"/>
  <c r="N713" i="1"/>
  <c r="N740" i="1"/>
  <c r="N791" i="1"/>
  <c r="N826" i="1"/>
  <c r="N859" i="1"/>
  <c r="N873" i="1"/>
  <c r="N892" i="1"/>
  <c r="N920" i="1"/>
  <c r="N973" i="1"/>
  <c r="N976" i="1"/>
  <c r="N1002" i="1"/>
  <c r="N1040" i="1"/>
  <c r="N1099" i="1"/>
  <c r="N1116" i="1"/>
  <c r="N1133" i="1"/>
  <c r="N1136" i="1"/>
  <c r="N1150" i="1"/>
  <c r="N1181" i="1"/>
  <c r="N1184" i="1"/>
  <c r="N1214" i="1"/>
  <c r="N1223" i="1"/>
  <c r="N1244" i="1"/>
  <c r="N1255" i="1"/>
  <c r="N1274" i="1"/>
  <c r="N1277" i="1"/>
  <c r="N1301" i="1"/>
  <c r="N1317" i="1"/>
  <c r="N1330" i="1"/>
  <c r="N1349" i="1"/>
  <c r="N1360" i="1"/>
  <c r="N1374" i="1"/>
  <c r="N1389" i="1"/>
  <c r="N1399" i="1"/>
  <c r="N1422" i="1"/>
  <c r="N1433" i="1"/>
  <c r="N1450" i="1"/>
  <c r="N1455" i="1"/>
  <c r="N1474" i="1"/>
  <c r="N1480" i="1"/>
  <c r="N1493" i="1"/>
  <c r="N1515" i="1"/>
  <c r="N1517" i="1"/>
  <c r="N1537" i="1"/>
  <c r="N1550" i="1"/>
  <c r="N1581" i="1"/>
  <c r="N1592" i="1"/>
  <c r="N1597" i="1"/>
  <c r="N1612" i="1"/>
  <c r="N1623" i="1"/>
  <c r="N1630" i="1"/>
  <c r="N1634" i="1"/>
  <c r="N1651" i="1"/>
  <c r="N1678" i="1"/>
  <c r="N1686" i="1"/>
  <c r="N1698" i="1"/>
  <c r="N1699" i="1"/>
  <c r="N1716" i="1"/>
  <c r="N1729" i="1"/>
  <c r="N1740" i="1"/>
  <c r="N1747" i="1"/>
  <c r="N1758" i="1"/>
  <c r="N1760" i="1"/>
  <c r="N1777" i="1"/>
  <c r="N1788" i="1"/>
  <c r="N1802" i="1"/>
  <c r="N1806" i="1"/>
  <c r="N1826" i="1"/>
  <c r="N1827" i="1"/>
  <c r="N1846" i="1"/>
  <c r="N1856" i="1"/>
  <c r="N1858" i="1"/>
  <c r="N1871" i="1"/>
  <c r="N1890" i="1"/>
  <c r="N1899" i="1"/>
  <c r="N1909" i="1"/>
  <c r="N1927" i="1"/>
  <c r="N1939" i="1"/>
  <c r="N1946" i="1"/>
  <c r="N1959" i="1"/>
  <c r="N1962" i="1"/>
  <c r="N1974" i="1"/>
  <c r="N1985" i="1"/>
  <c r="N17" i="1"/>
  <c r="N75" i="1"/>
  <c r="N90" i="1"/>
  <c r="N139" i="1"/>
  <c r="N165" i="1"/>
  <c r="N230" i="1"/>
  <c r="N268" i="1"/>
  <c r="N306" i="1"/>
  <c r="N347" i="1"/>
  <c r="N368" i="1"/>
  <c r="N427" i="1"/>
  <c r="N454" i="1"/>
  <c r="N501" i="1"/>
  <c r="N545" i="1"/>
  <c r="N579" i="1"/>
  <c r="N602" i="1"/>
  <c r="N628" i="1"/>
  <c r="N694" i="1"/>
  <c r="N705" i="1"/>
  <c r="N734" i="1"/>
  <c r="N785" i="1"/>
  <c r="N792" i="1"/>
  <c r="N836" i="1"/>
  <c r="N864" i="1"/>
  <c r="N911" i="1"/>
  <c r="N942" i="1"/>
  <c r="N957" i="1"/>
  <c r="N979" i="1"/>
  <c r="N1026" i="1"/>
  <c r="N1052" i="1"/>
  <c r="N1078" i="1"/>
  <c r="N1107" i="1"/>
  <c r="N1120" i="1"/>
  <c r="N1141" i="1"/>
  <c r="N1151" i="1"/>
  <c r="N46" i="1"/>
  <c r="N55" i="1"/>
  <c r="N99" i="1"/>
  <c r="N151" i="1"/>
  <c r="N193" i="1"/>
  <c r="N234" i="1"/>
  <c r="N275" i="1"/>
  <c r="N286" i="1"/>
  <c r="N350" i="1"/>
  <c r="N389" i="1"/>
  <c r="N410" i="1"/>
  <c r="N467" i="1"/>
  <c r="N505" i="1"/>
  <c r="N524" i="1"/>
  <c r="N591" i="1"/>
  <c r="N620" i="1"/>
  <c r="N665" i="1"/>
  <c r="N667" i="1"/>
  <c r="N730" i="1"/>
  <c r="N761" i="1"/>
  <c r="N788" i="1"/>
  <c r="N821" i="1"/>
  <c r="N834" i="1"/>
  <c r="N886" i="1"/>
  <c r="N915" i="1"/>
  <c r="N947" i="1"/>
  <c r="N969" i="1"/>
  <c r="N994" i="1"/>
  <c r="N1005" i="1"/>
  <c r="N1055" i="1"/>
  <c r="N1064" i="1"/>
  <c r="N1112" i="1"/>
  <c r="N1129" i="1"/>
  <c r="N1145" i="1"/>
  <c r="N1164" i="1"/>
  <c r="N1179" i="1"/>
  <c r="N1196" i="1"/>
  <c r="N1210" i="1"/>
  <c r="N1225" i="1"/>
  <c r="N1229" i="1"/>
  <c r="N1252" i="1"/>
  <c r="N1266" i="1"/>
  <c r="N1282" i="1"/>
  <c r="N1289" i="1"/>
  <c r="N1303" i="1"/>
  <c r="N1326" i="1"/>
  <c r="N1343" i="1"/>
  <c r="N1356" i="1"/>
  <c r="N1368" i="1"/>
  <c r="N1382" i="1"/>
  <c r="N1393" i="1"/>
  <c r="N1416" i="1"/>
  <c r="N1430" i="1"/>
  <c r="N1442" i="1"/>
  <c r="N1459" i="1"/>
  <c r="N1470" i="1"/>
  <c r="N1484" i="1"/>
  <c r="N1497" i="1"/>
  <c r="N1511" i="1"/>
  <c r="N1530" i="1"/>
  <c r="N1539" i="1"/>
  <c r="N1546" i="1"/>
  <c r="N1553" i="1"/>
  <c r="N1586" i="1"/>
  <c r="N1599" i="1"/>
  <c r="N1607" i="1"/>
  <c r="N1615" i="1"/>
  <c r="N1627" i="1"/>
  <c r="N1640" i="1"/>
  <c r="N1649" i="1"/>
  <c r="N36" i="1"/>
  <c r="N63" i="1"/>
  <c r="N119" i="1"/>
  <c r="N154" i="1"/>
  <c r="N195" i="1"/>
  <c r="N235" i="1"/>
  <c r="N276" i="1"/>
  <c r="N311" i="1"/>
  <c r="N352" i="1"/>
  <c r="N391" i="1"/>
  <c r="N433" i="1"/>
  <c r="N469" i="1"/>
  <c r="N482" i="1"/>
  <c r="N555" i="1"/>
  <c r="N589" i="1"/>
  <c r="N615" i="1"/>
  <c r="N661" i="1"/>
  <c r="N693" i="1"/>
  <c r="N703" i="1"/>
  <c r="N752" i="1"/>
  <c r="N781" i="1"/>
  <c r="N9" i="1"/>
  <c r="N74" i="1"/>
  <c r="N89" i="1"/>
  <c r="N128" i="1"/>
  <c r="N187" i="1"/>
  <c r="N214" i="1"/>
  <c r="N271" i="1"/>
  <c r="N291" i="1"/>
  <c r="N336" i="1"/>
  <c r="N397" i="1"/>
  <c r="N442" i="1"/>
  <c r="N474" i="1"/>
  <c r="N490" i="1"/>
  <c r="N530" i="1"/>
  <c r="N571" i="1"/>
  <c r="N594" i="1"/>
  <c r="N625" i="1"/>
  <c r="N675" i="1"/>
  <c r="N673" i="1"/>
  <c r="N754" i="1"/>
  <c r="N784" i="1"/>
  <c r="N817" i="1"/>
  <c r="N837" i="1"/>
  <c r="N883" i="1"/>
  <c r="N912" i="1"/>
  <c r="N945" i="1"/>
  <c r="N956" i="1"/>
  <c r="N992" i="1"/>
  <c r="N1029" i="1"/>
  <c r="N1030" i="1"/>
  <c r="N1067" i="1"/>
  <c r="N1110" i="1"/>
  <c r="N47" i="1"/>
  <c r="N54" i="1"/>
  <c r="N116" i="1"/>
  <c r="N135" i="1"/>
  <c r="N171" i="1"/>
  <c r="N238" i="1"/>
  <c r="N277" i="1"/>
  <c r="N290" i="1"/>
  <c r="N339" i="1"/>
  <c r="N365" i="1"/>
  <c r="N440" i="1"/>
  <c r="N457" i="1"/>
  <c r="N512" i="1"/>
  <c r="N531" i="1"/>
  <c r="N588" i="1"/>
  <c r="N614" i="1"/>
  <c r="N660" i="1"/>
  <c r="N669" i="1"/>
  <c r="N724" i="1"/>
  <c r="N732" i="1"/>
  <c r="N783" i="1"/>
  <c r="N796" i="1"/>
  <c r="N854" i="1"/>
  <c r="N882" i="1"/>
  <c r="N890" i="1"/>
  <c r="N944" i="1"/>
  <c r="N967" i="1"/>
  <c r="N980" i="1"/>
  <c r="N1027" i="1"/>
  <c r="N1041" i="1"/>
  <c r="N1080" i="1"/>
  <c r="N1109" i="1"/>
  <c r="N1118" i="1"/>
  <c r="N1143" i="1"/>
  <c r="N16" i="1"/>
  <c r="N56" i="1"/>
  <c r="N98" i="1"/>
  <c r="N143" i="1"/>
  <c r="N184" i="1"/>
  <c r="N204" i="1"/>
  <c r="N274" i="1"/>
  <c r="N300" i="1"/>
  <c r="N335" i="1"/>
  <c r="N392" i="1"/>
  <c r="N418" i="1"/>
  <c r="N455" i="1"/>
  <c r="N483" i="1"/>
  <c r="N481" i="1"/>
  <c r="N560" i="1"/>
  <c r="N617" i="1"/>
  <c r="N638" i="1"/>
  <c r="N646" i="1"/>
  <c r="N622" i="1"/>
  <c r="N735" i="1"/>
  <c r="N771" i="1"/>
  <c r="N818" i="1"/>
  <c r="N828" i="1"/>
  <c r="N841" i="1"/>
  <c r="N913" i="1"/>
  <c r="N930" i="1"/>
  <c r="N955" i="1"/>
  <c r="N993" i="1"/>
  <c r="N1031" i="1"/>
  <c r="N1054" i="1"/>
  <c r="N1043" i="1"/>
  <c r="N1111" i="1"/>
  <c r="N1124" i="1"/>
  <c r="N1144" i="1"/>
  <c r="N1154" i="1"/>
  <c r="N1177" i="1"/>
  <c r="N1174" i="1"/>
  <c r="N1209" i="1"/>
  <c r="N1222" i="1"/>
  <c r="N1234" i="1"/>
  <c r="N1235" i="1"/>
  <c r="N1231" i="1"/>
  <c r="N1280" i="1"/>
  <c r="N1281" i="1"/>
  <c r="N1279" i="1"/>
  <c r="N1324" i="1"/>
  <c r="N1325" i="1"/>
  <c r="N1352" i="1"/>
  <c r="N1355" i="1"/>
  <c r="N1378" i="1"/>
  <c r="N1380" i="1"/>
  <c r="N1381" i="1"/>
  <c r="N1429" i="1"/>
  <c r="N1436" i="1"/>
  <c r="N1441" i="1"/>
  <c r="N1469" i="1"/>
  <c r="N1482" i="1"/>
  <c r="N1483" i="1"/>
  <c r="N1510" i="1"/>
  <c r="N1527" i="1"/>
  <c r="N1528" i="1"/>
  <c r="N1529" i="1"/>
  <c r="N1562" i="1"/>
  <c r="N1557" i="1"/>
  <c r="N1563" i="1"/>
  <c r="N1564" i="1"/>
  <c r="N1565" i="1"/>
  <c r="N1566" i="1"/>
  <c r="N1567" i="1"/>
  <c r="N1654" i="1"/>
  <c r="N1653" i="1"/>
  <c r="N48" i="1"/>
  <c r="N58" i="1"/>
  <c r="N107" i="1"/>
  <c r="N125" i="1"/>
  <c r="N194" i="1"/>
  <c r="N236" i="1"/>
  <c r="N256" i="1"/>
  <c r="N285" i="1"/>
  <c r="N348" i="1"/>
  <c r="N349" i="1"/>
  <c r="N431" i="1"/>
  <c r="N448" i="1"/>
  <c r="N503" i="1"/>
  <c r="N546" i="1"/>
  <c r="N561" i="1"/>
  <c r="N611" i="1"/>
  <c r="N658" i="1"/>
  <c r="N690" i="1"/>
  <c r="N723" i="1"/>
  <c r="N751" i="1"/>
  <c r="N780" i="1"/>
  <c r="N795" i="1"/>
  <c r="N833" i="1"/>
  <c r="N881" i="1"/>
  <c r="N908" i="1"/>
  <c r="N909" i="1"/>
  <c r="N965" i="1"/>
  <c r="N991" i="1"/>
  <c r="N1025" i="1"/>
  <c r="N1006" i="1"/>
  <c r="N1062" i="1"/>
  <c r="N12" i="1"/>
  <c r="N19" i="1"/>
  <c r="N102" i="1"/>
  <c r="N129" i="1"/>
  <c r="N182" i="1"/>
  <c r="N174" i="1"/>
  <c r="N269" i="1"/>
  <c r="N296" i="1"/>
  <c r="N301" i="1"/>
  <c r="N308" i="1"/>
  <c r="N429" i="1"/>
  <c r="N408" i="1"/>
  <c r="N430" i="1"/>
  <c r="N411" i="1"/>
  <c r="N577" i="1"/>
  <c r="N569" i="1"/>
  <c r="N570" i="1"/>
  <c r="N680" i="1"/>
  <c r="N681" i="1"/>
  <c r="N682" i="1"/>
  <c r="N668" i="1"/>
  <c r="N813" i="1"/>
  <c r="N814" i="1"/>
  <c r="N816" i="1"/>
  <c r="N815" i="1"/>
  <c r="N794" i="1"/>
  <c r="N968" i="1"/>
  <c r="N952" i="1"/>
  <c r="N951" i="1"/>
  <c r="N1053" i="1"/>
  <c r="N1087" i="1"/>
  <c r="N1088" i="1"/>
  <c r="N1081" i="1"/>
  <c r="N1089" i="1"/>
  <c r="N1090" i="1"/>
  <c r="N1091" i="1"/>
  <c r="N1063" i="1"/>
  <c r="N1082" i="1"/>
  <c r="N1092" i="1"/>
  <c r="N1083" i="1"/>
  <c r="N1084" i="1"/>
  <c r="N1085" i="1"/>
  <c r="N1061" i="1"/>
  <c r="N1086" i="1"/>
  <c r="N1312" i="1"/>
  <c r="N1314" i="1"/>
  <c r="N1313" i="1"/>
  <c r="N1315" i="1"/>
  <c r="N1366" i="1"/>
  <c r="N1362" i="1"/>
  <c r="N1367" i="1"/>
  <c r="N4" i="1"/>
  <c r="N71" i="1"/>
  <c r="N96" i="1"/>
  <c r="N145" i="1"/>
  <c r="N177" i="1"/>
  <c r="N173" i="1"/>
  <c r="N252" i="1"/>
  <c r="N259" i="1"/>
  <c r="N343" i="1"/>
  <c r="N341" i="1"/>
  <c r="N423" i="1"/>
  <c r="N450" i="1"/>
  <c r="N489" i="1"/>
  <c r="N541" i="1"/>
  <c r="N568" i="1"/>
  <c r="N596" i="1"/>
  <c r="N650" i="1"/>
  <c r="N627" i="1"/>
  <c r="N640" i="1"/>
  <c r="N651" i="1"/>
  <c r="N634" i="1"/>
  <c r="N643" i="1"/>
  <c r="N844" i="1"/>
  <c r="N875" i="1"/>
  <c r="N870" i="1"/>
  <c r="N876" i="1"/>
  <c r="N869" i="1"/>
  <c r="N866" i="1"/>
  <c r="N42" i="1"/>
  <c r="N72" i="1"/>
  <c r="N112" i="1"/>
  <c r="N152" i="1"/>
  <c r="N167" i="1"/>
  <c r="N205" i="1"/>
  <c r="N247" i="1"/>
  <c r="N288" i="1"/>
  <c r="N353" i="1"/>
  <c r="N373" i="1"/>
  <c r="N412" i="1"/>
  <c r="N449" i="1"/>
  <c r="N487" i="1"/>
  <c r="N532" i="1"/>
  <c r="N582" i="1"/>
  <c r="N583" i="1"/>
  <c r="N639" i="1"/>
  <c r="N671" i="1"/>
  <c r="N702" i="1"/>
  <c r="N741" i="1"/>
  <c r="N764" i="1"/>
  <c r="N793" i="1"/>
  <c r="N838" i="1"/>
  <c r="N877" i="1"/>
  <c r="N903" i="1"/>
  <c r="N936" i="1"/>
  <c r="N953" i="1"/>
  <c r="N989" i="1"/>
  <c r="N1014" i="1"/>
  <c r="N1046" i="1"/>
  <c r="N1047" i="1"/>
  <c r="N1106" i="1"/>
  <c r="N1121" i="1"/>
  <c r="N1140" i="1"/>
  <c r="N1161" i="1"/>
  <c r="N50" i="1"/>
  <c r="N82" i="1"/>
  <c r="N121" i="1"/>
  <c r="N127" i="1"/>
  <c r="N172" i="1"/>
  <c r="N240" i="1"/>
  <c r="N246" i="1"/>
  <c r="N315" i="1"/>
  <c r="N326" i="1"/>
  <c r="N382" i="1"/>
  <c r="N414" i="1"/>
  <c r="N462" i="1"/>
  <c r="N491" i="1"/>
  <c r="N526" i="1"/>
  <c r="N558" i="1"/>
  <c r="N605" i="1"/>
  <c r="N655" i="1"/>
  <c r="N683" i="1"/>
  <c r="N709" i="1"/>
  <c r="N733" i="1"/>
  <c r="N774" i="1"/>
  <c r="N805" i="1"/>
  <c r="N830" i="1"/>
  <c r="N871" i="1"/>
  <c r="N901" i="1"/>
  <c r="N934" i="1"/>
  <c r="N962" i="1"/>
  <c r="N963" i="1"/>
  <c r="N1013" i="1"/>
  <c r="N1045" i="1"/>
  <c r="N1076" i="1"/>
  <c r="N1105" i="1"/>
  <c r="N31" i="1"/>
  <c r="N59" i="1"/>
  <c r="N120" i="1"/>
  <c r="N153" i="1"/>
  <c r="N198" i="1"/>
  <c r="N210" i="1"/>
  <c r="N280" i="1"/>
  <c r="N295" i="1"/>
  <c r="N333" i="1"/>
  <c r="N398" i="1"/>
  <c r="N434" i="1"/>
  <c r="N453" i="1"/>
  <c r="N484" i="1"/>
  <c r="N517" i="1"/>
  <c r="N581" i="1"/>
  <c r="N604" i="1"/>
  <c r="N654" i="1"/>
  <c r="N670" i="1"/>
  <c r="N717" i="1"/>
  <c r="N10" i="1"/>
  <c r="N70" i="1"/>
  <c r="N87" i="1"/>
  <c r="N134" i="1"/>
  <c r="N164" i="1"/>
  <c r="N228" i="1"/>
  <c r="N258" i="1"/>
  <c r="N304" i="1"/>
  <c r="N328" i="1"/>
  <c r="N385" i="1"/>
  <c r="N422" i="1"/>
  <c r="N451" i="1"/>
  <c r="N502" i="1"/>
  <c r="N533" i="1"/>
  <c r="N578" i="1"/>
  <c r="N600" i="1"/>
  <c r="N653" i="1"/>
  <c r="N684" i="1"/>
  <c r="N710" i="1"/>
  <c r="N736" i="1"/>
  <c r="N775" i="1"/>
  <c r="N806" i="1"/>
  <c r="N848" i="1"/>
  <c r="N863" i="1"/>
  <c r="N902" i="1"/>
  <c r="N935" i="1"/>
  <c r="N958" i="1"/>
  <c r="N986" i="1"/>
  <c r="N1004" i="1"/>
  <c r="N2" i="1"/>
  <c r="N69" i="1"/>
  <c r="N94" i="1"/>
  <c r="N137" i="1"/>
  <c r="N169" i="1"/>
  <c r="N217" i="1"/>
  <c r="N260" i="1"/>
  <c r="N298" i="1"/>
  <c r="N345" i="1"/>
  <c r="N371" i="1"/>
  <c r="N425" i="1"/>
  <c r="N465" i="1"/>
  <c r="N498" i="1"/>
  <c r="N49" i="1"/>
  <c r="N83" i="1"/>
  <c r="N122" i="1"/>
  <c r="N157" i="1"/>
  <c r="N202" i="1"/>
  <c r="N244" i="1"/>
  <c r="N283" i="1"/>
  <c r="N321" i="1"/>
  <c r="N361" i="1"/>
  <c r="N404" i="1"/>
  <c r="N439" i="1"/>
  <c r="N446" i="1"/>
  <c r="N509" i="1"/>
  <c r="N552" i="1"/>
  <c r="N586" i="1"/>
  <c r="N608" i="1"/>
  <c r="N656" i="1"/>
  <c r="N686" i="1"/>
  <c r="N720" i="1"/>
  <c r="N744" i="1"/>
  <c r="N777" i="1"/>
  <c r="N809" i="1"/>
  <c r="N850" i="1"/>
  <c r="M400" i="1"/>
  <c r="M401" i="1"/>
  <c r="M399" i="1"/>
  <c r="M379" i="1"/>
  <c r="M377" i="1"/>
  <c r="M402" i="1"/>
  <c r="M444" i="1"/>
  <c r="M413" i="1"/>
  <c r="M428" i="1"/>
  <c r="M441" i="1"/>
  <c r="M445" i="1"/>
  <c r="M420" i="1"/>
  <c r="M419" i="1"/>
  <c r="M417" i="1"/>
  <c r="M438" i="1"/>
  <c r="M424" i="1"/>
  <c r="M409" i="1"/>
  <c r="M435" i="1"/>
  <c r="M436" i="1"/>
  <c r="M415" i="1"/>
  <c r="M437" i="1"/>
  <c r="M479" i="1"/>
  <c r="M463" i="1"/>
  <c r="M477" i="1"/>
  <c r="M480" i="1"/>
  <c r="M466" i="1"/>
  <c r="M456" i="1"/>
  <c r="M452" i="1"/>
  <c r="M475" i="1"/>
  <c r="M472" i="1"/>
  <c r="M473" i="1"/>
  <c r="M468" i="1"/>
  <c r="M458" i="1"/>
  <c r="M470" i="1"/>
  <c r="M459" i="1"/>
  <c r="M464" i="1"/>
  <c r="M471" i="1"/>
  <c r="M485" i="1"/>
  <c r="M493" i="1"/>
  <c r="M514" i="1"/>
  <c r="M515" i="1"/>
  <c r="M499" i="1"/>
  <c r="M486" i="1"/>
  <c r="M495" i="1"/>
  <c r="M513" i="1"/>
  <c r="M508" i="1"/>
  <c r="M511" i="1"/>
  <c r="M504" i="1"/>
  <c r="M510" i="1"/>
  <c r="M497" i="1"/>
  <c r="M506" i="1"/>
  <c r="M496" i="1"/>
  <c r="M507" i="1"/>
  <c r="M536" i="1"/>
  <c r="M539" i="1"/>
  <c r="M519" i="1"/>
  <c r="M556" i="1"/>
  <c r="M537" i="1"/>
  <c r="M554" i="1"/>
  <c r="M518" i="1"/>
  <c r="M534" i="1"/>
  <c r="M551" i="1"/>
  <c r="M528" i="1"/>
  <c r="M547" i="1"/>
  <c r="M521" i="1"/>
  <c r="M553" i="1"/>
  <c r="M548" i="1"/>
  <c r="M525" i="1"/>
  <c r="M523" i="1"/>
  <c r="M520" i="1"/>
  <c r="M544" i="1"/>
  <c r="M527" i="1"/>
  <c r="M549" i="1"/>
  <c r="M542" i="1"/>
  <c r="M550" i="1"/>
  <c r="M572" i="1"/>
  <c r="M565" i="1"/>
  <c r="M564" i="1"/>
  <c r="M590" i="1"/>
  <c r="M567" i="1"/>
  <c r="M576" i="1"/>
  <c r="M587" i="1"/>
  <c r="M563" i="1"/>
  <c r="M559" i="1"/>
  <c r="M585" i="1"/>
  <c r="M562" i="1"/>
  <c r="M566" i="1"/>
  <c r="M573" i="1"/>
  <c r="M584" i="1"/>
  <c r="M592" i="1"/>
  <c r="M599" i="1"/>
  <c r="M619" i="1"/>
  <c r="M621" i="1"/>
  <c r="M610" i="1"/>
  <c r="M597" i="1"/>
  <c r="M616" i="1"/>
  <c r="M612" i="1"/>
  <c r="M593" i="1"/>
  <c r="M609" i="1"/>
  <c r="M613" i="1"/>
  <c r="M606" i="1"/>
  <c r="M607" i="1"/>
  <c r="M647" i="1"/>
  <c r="M645" i="1"/>
  <c r="M630" i="1"/>
  <c r="M632" i="1"/>
  <c r="M666" i="1"/>
  <c r="M648" i="1"/>
  <c r="M662" i="1"/>
  <c r="M631" i="1"/>
  <c r="M649" i="1"/>
  <c r="M657" i="1"/>
  <c r="M637" i="1"/>
  <c r="M636" i="1"/>
  <c r="M633" i="1"/>
  <c r="M623" i="1"/>
  <c r="M629" i="1"/>
  <c r="M659" i="1"/>
  <c r="M641" i="1"/>
  <c r="M624" i="1"/>
  <c r="M699" i="1"/>
  <c r="M677" i="1"/>
  <c r="M688" i="1"/>
  <c r="M698" i="1"/>
  <c r="M695" i="1"/>
  <c r="M689" i="1"/>
  <c r="M696" i="1"/>
  <c r="M687" i="1"/>
  <c r="M674" i="1"/>
  <c r="M691" i="1"/>
  <c r="M692" i="1"/>
  <c r="M678" i="1"/>
  <c r="M672" i="1"/>
  <c r="M685" i="1"/>
  <c r="M701" i="1"/>
  <c r="M727" i="1"/>
  <c r="M729" i="1"/>
  <c r="M714" i="1"/>
  <c r="M721" i="1"/>
  <c r="M728" i="1"/>
  <c r="M706" i="1"/>
  <c r="M722" i="1"/>
  <c r="M708" i="1"/>
  <c r="M715" i="1"/>
  <c r="M716" i="1"/>
  <c r="M707" i="1"/>
  <c r="M711" i="1"/>
  <c r="M718" i="1"/>
  <c r="M719" i="1"/>
  <c r="M760" i="1"/>
  <c r="M759" i="1"/>
  <c r="M731" i="1"/>
  <c r="M758" i="1"/>
  <c r="M739" i="1"/>
  <c r="M745" i="1"/>
  <c r="M757" i="1"/>
  <c r="M753" i="1"/>
  <c r="M747" i="1"/>
  <c r="M755" i="1"/>
  <c r="M746" i="1"/>
  <c r="M748" i="1"/>
  <c r="M749" i="1"/>
  <c r="M750" i="1"/>
  <c r="M742" i="1"/>
  <c r="M743" i="1"/>
  <c r="M766" i="1"/>
  <c r="M769" i="1"/>
  <c r="M787" i="1"/>
  <c r="M790" i="1"/>
  <c r="M770" i="1"/>
  <c r="M773" i="1"/>
  <c r="M778" i="1"/>
  <c r="M763" i="1"/>
  <c r="M782" i="1"/>
  <c r="M779" i="1"/>
  <c r="M768" i="1"/>
  <c r="M765" i="1"/>
  <c r="M767" i="1"/>
  <c r="M776" i="1"/>
  <c r="M822" i="1"/>
  <c r="M803" i="1"/>
  <c r="M799" i="1"/>
  <c r="M801" i="1"/>
  <c r="M804" i="1"/>
  <c r="M812" i="1"/>
  <c r="M823" i="1"/>
  <c r="M798" i="1"/>
  <c r="M797" i="1"/>
  <c r="M819" i="1"/>
  <c r="M820" i="1"/>
  <c r="M810" i="1"/>
  <c r="M811" i="1"/>
  <c r="M807" i="1"/>
  <c r="M808" i="1"/>
  <c r="M843" i="1"/>
  <c r="M856" i="1"/>
  <c r="M831" i="1"/>
  <c r="M839" i="1"/>
  <c r="M860" i="1"/>
  <c r="M851" i="1"/>
  <c r="M857" i="1"/>
  <c r="M855" i="1"/>
  <c r="M852" i="1"/>
  <c r="M832" i="1"/>
  <c r="M827" i="1"/>
  <c r="M853" i="1"/>
  <c r="M845" i="1"/>
  <c r="M846" i="1"/>
  <c r="M847" i="1"/>
  <c r="M835" i="1"/>
  <c r="M849" i="1"/>
  <c r="M887" i="1"/>
  <c r="M874" i="1"/>
  <c r="M868" i="1"/>
  <c r="M862" i="1"/>
  <c r="M861" i="1"/>
  <c r="M865" i="1"/>
  <c r="M880" i="1"/>
  <c r="M884" i="1"/>
  <c r="M867" i="1"/>
  <c r="M878" i="1"/>
  <c r="M879" i="1"/>
  <c r="M891" i="1"/>
  <c r="M900" i="1"/>
  <c r="M916" i="1"/>
  <c r="M899" i="1"/>
  <c r="M893" i="1"/>
  <c r="M898" i="1"/>
  <c r="M919" i="1"/>
  <c r="M917" i="1"/>
  <c r="M910" i="1"/>
  <c r="M907" i="1"/>
  <c r="M914" i="1"/>
  <c r="M906" i="1"/>
  <c r="M904" i="1"/>
  <c r="M905" i="1"/>
  <c r="M932" i="1"/>
  <c r="M922" i="1"/>
  <c r="M929" i="1"/>
  <c r="M949" i="1"/>
  <c r="M921" i="1"/>
  <c r="M943" i="1"/>
  <c r="M946" i="1"/>
  <c r="M923" i="1"/>
  <c r="M938" i="1"/>
  <c r="M939" i="1"/>
  <c r="M941" i="1"/>
  <c r="M940" i="1"/>
  <c r="M924" i="1"/>
  <c r="M933" i="1"/>
  <c r="M928" i="1"/>
  <c r="M937" i="1"/>
  <c r="M959" i="1"/>
  <c r="M960" i="1"/>
  <c r="M961" i="1"/>
  <c r="M974" i="1"/>
  <c r="M970" i="1"/>
  <c r="M966" i="1"/>
  <c r="M950" i="1"/>
  <c r="M964" i="1"/>
  <c r="M978" i="1"/>
  <c r="M988" i="1"/>
  <c r="M996" i="1"/>
  <c r="M995" i="1"/>
  <c r="M985" i="1"/>
  <c r="M998" i="1"/>
  <c r="M997" i="1"/>
  <c r="M981" i="1"/>
  <c r="M999" i="1"/>
  <c r="M977" i="1"/>
  <c r="M983" i="1"/>
  <c r="M982" i="1"/>
  <c r="M990" i="1"/>
  <c r="M1003" i="1"/>
  <c r="M1033" i="1"/>
  <c r="M1036" i="1"/>
  <c r="M1000" i="1"/>
  <c r="M1028" i="1"/>
  <c r="M1032" i="1"/>
  <c r="M1009" i="1"/>
  <c r="M1016" i="1"/>
  <c r="M1007" i="1"/>
  <c r="M1017" i="1"/>
  <c r="M1001" i="1"/>
  <c r="M1018" i="1"/>
  <c r="M1019" i="1"/>
  <c r="M1020" i="1"/>
  <c r="M1021" i="1"/>
  <c r="M1022" i="1"/>
  <c r="M1023" i="1"/>
  <c r="M1024" i="1"/>
  <c r="M1008" i="1"/>
  <c r="M1015" i="1"/>
  <c r="M1057" i="1"/>
  <c r="M1042" i="1"/>
  <c r="M1058" i="1"/>
  <c r="M1059" i="1"/>
  <c r="M1038" i="1"/>
  <c r="M1051" i="1"/>
  <c r="M1039" i="1"/>
  <c r="M1049" i="1"/>
  <c r="M1050" i="1"/>
  <c r="M1048" i="1"/>
  <c r="M1074" i="1"/>
  <c r="M1069" i="1"/>
  <c r="M1071" i="1"/>
  <c r="M1095" i="1"/>
  <c r="M1068" i="1"/>
  <c r="M1075" i="1"/>
  <c r="M1065" i="1"/>
  <c r="M1096" i="1"/>
  <c r="M1079" i="1"/>
  <c r="M1093" i="1"/>
  <c r="M1094" i="1"/>
  <c r="M1077" i="1"/>
  <c r="M1103" i="1"/>
  <c r="M1114" i="1"/>
  <c r="M1101" i="1"/>
  <c r="M1117" i="1"/>
  <c r="M1113" i="1"/>
  <c r="M1108" i="1"/>
  <c r="M1132" i="1"/>
  <c r="M1130" i="1"/>
  <c r="M1119" i="1"/>
  <c r="M1122" i="1"/>
  <c r="M1134" i="1"/>
  <c r="M1131" i="1"/>
  <c r="M1126" i="1"/>
  <c r="M1127" i="1"/>
  <c r="M1128" i="1"/>
  <c r="M1139" i="1"/>
  <c r="M1138" i="1"/>
  <c r="M1147" i="1"/>
  <c r="M1149" i="1"/>
  <c r="M1137" i="1"/>
  <c r="M1142" i="1"/>
  <c r="M1166" i="1"/>
  <c r="M1167" i="1"/>
  <c r="M1159" i="1"/>
  <c r="M1152" i="1"/>
  <c r="M1153" i="1"/>
  <c r="M1155" i="1"/>
  <c r="M1158" i="1"/>
  <c r="M1165" i="1"/>
  <c r="M1162" i="1"/>
  <c r="M1163" i="1"/>
  <c r="M1173" i="1"/>
  <c r="M1175" i="1"/>
  <c r="M1182" i="1"/>
  <c r="M1171" i="1"/>
  <c r="M1176" i="1"/>
  <c r="M1178" i="1"/>
  <c r="M1183" i="1"/>
  <c r="M1187" i="1"/>
  <c r="M1199" i="1"/>
  <c r="M1189" i="1"/>
  <c r="M1191" i="1"/>
  <c r="M1200" i="1"/>
  <c r="M1186" i="1"/>
  <c r="M1197" i="1"/>
  <c r="M1193" i="1"/>
  <c r="M1195" i="1"/>
  <c r="M1194" i="1"/>
  <c r="M1188" i="1"/>
  <c r="M1206" i="1"/>
  <c r="M1204" i="1"/>
  <c r="M1215" i="1"/>
  <c r="M1216" i="1"/>
  <c r="M1205" i="1"/>
  <c r="M1208" i="1"/>
  <c r="M1217" i="1"/>
  <c r="M1228" i="1"/>
  <c r="M1226" i="1"/>
  <c r="M1227" i="1"/>
  <c r="M1219" i="1"/>
  <c r="M1218" i="1"/>
  <c r="M1224" i="1"/>
  <c r="M1239" i="1"/>
  <c r="M1240" i="1"/>
  <c r="M1241" i="1"/>
  <c r="M1238" i="1"/>
  <c r="M1245" i="1"/>
  <c r="M1237" i="1"/>
  <c r="M1233" i="1"/>
  <c r="M1230" i="1"/>
  <c r="M1236" i="1"/>
  <c r="M1250" i="1"/>
  <c r="M1247" i="1"/>
  <c r="M1249" i="1"/>
  <c r="M1256" i="1"/>
  <c r="M1253" i="1"/>
  <c r="M1265" i="1"/>
  <c r="M1263" i="1"/>
  <c r="M1270" i="1"/>
  <c r="M1272" i="1"/>
  <c r="M1262" i="1"/>
  <c r="M1259" i="1"/>
  <c r="M1268" i="1"/>
  <c r="M1271" i="1"/>
  <c r="M1275" i="1"/>
  <c r="M1267" i="1"/>
  <c r="M1257" i="1"/>
  <c r="M1284" i="1"/>
  <c r="M1285" i="1"/>
  <c r="M1287" i="1"/>
  <c r="M1283" i="1"/>
  <c r="M1276" i="1"/>
  <c r="M1299" i="1"/>
  <c r="M1298" i="1"/>
  <c r="M1297" i="1"/>
  <c r="M1302" i="1"/>
  <c r="M1288" i="1"/>
  <c r="M1295" i="1"/>
  <c r="M1296" i="1"/>
  <c r="M1308" i="1"/>
  <c r="M1306" i="1"/>
  <c r="M1311" i="1"/>
  <c r="M1309" i="1"/>
  <c r="M1318" i="1"/>
  <c r="M1305" i="1"/>
  <c r="M1327" i="1"/>
  <c r="M1322" i="1"/>
  <c r="M1323" i="1"/>
  <c r="M1328" i="1"/>
  <c r="M1331" i="1"/>
  <c r="M1321" i="1"/>
  <c r="M1319" i="1"/>
  <c r="M1347" i="1"/>
  <c r="M1334" i="1"/>
  <c r="M1333" i="1"/>
  <c r="M1335" i="1"/>
  <c r="M1339" i="1"/>
  <c r="M1350" i="1"/>
  <c r="M1345" i="1"/>
  <c r="M1332" i="1"/>
  <c r="M1344" i="1"/>
  <c r="M1336" i="1"/>
  <c r="M1351" i="1"/>
  <c r="M1354" i="1"/>
  <c r="M1361" i="1"/>
  <c r="M1357" i="1"/>
  <c r="M1370" i="1"/>
  <c r="M1365" i="1"/>
  <c r="M1372" i="1"/>
  <c r="M1364" i="1"/>
  <c r="M1369" i="1"/>
  <c r="M1375" i="1"/>
  <c r="M1363" i="1"/>
  <c r="M1379" i="1"/>
  <c r="M1386" i="1"/>
  <c r="M1385" i="1"/>
  <c r="M1390" i="1"/>
  <c r="M1384" i="1"/>
  <c r="M1383" i="1"/>
  <c r="M1396" i="1"/>
  <c r="M1400" i="1"/>
  <c r="M1397" i="1"/>
  <c r="M1401" i="1"/>
  <c r="M1394" i="1"/>
  <c r="M1391" i="1"/>
  <c r="M1407" i="1"/>
  <c r="M1392" i="1"/>
  <c r="M1402" i="1"/>
  <c r="M1403" i="1"/>
  <c r="M1404" i="1"/>
  <c r="M1409" i="1"/>
  <c r="M1411" i="1"/>
  <c r="M1420" i="1"/>
  <c r="M1413" i="1"/>
  <c r="M1419" i="1"/>
  <c r="M1412" i="1"/>
  <c r="M1415" i="1"/>
  <c r="M1408" i="1"/>
  <c r="M1417" i="1"/>
  <c r="M1425" i="1"/>
  <c r="M1431" i="1"/>
  <c r="M1428" i="1"/>
  <c r="M1424" i="1"/>
  <c r="M1447" i="1"/>
  <c r="M1439" i="1"/>
  <c r="M1437" i="1"/>
  <c r="M1448" i="1"/>
  <c r="M1440" i="1"/>
  <c r="M1435" i="1"/>
  <c r="M1446" i="1"/>
  <c r="M1445" i="1"/>
  <c r="M1454" i="1"/>
  <c r="M1444" i="1"/>
  <c r="M1443" i="1"/>
  <c r="M1461" i="1"/>
  <c r="M1463" i="1"/>
  <c r="M1457" i="1"/>
  <c r="M1460" i="1"/>
  <c r="M1464" i="1"/>
  <c r="M1465" i="1"/>
  <c r="M1475" i="1"/>
  <c r="M1472" i="1"/>
  <c r="M1471" i="1"/>
  <c r="M1488" i="1"/>
  <c r="M1476" i="1"/>
  <c r="M1481" i="1"/>
  <c r="M1479" i="1"/>
  <c r="M1487" i="1"/>
  <c r="M1492" i="1"/>
  <c r="M1486" i="1"/>
  <c r="M1485" i="1"/>
  <c r="M1501" i="1"/>
  <c r="M1502" i="1"/>
  <c r="M1496" i="1"/>
  <c r="M1499" i="1"/>
  <c r="M1494" i="1"/>
  <c r="M1498" i="1"/>
  <c r="M1512" i="1"/>
  <c r="M1509" i="1"/>
  <c r="M1508" i="1"/>
  <c r="M1507" i="1"/>
  <c r="M1513" i="1"/>
  <c r="M1516" i="1"/>
  <c r="M1505" i="1"/>
  <c r="M1523" i="1"/>
  <c r="M1518" i="1"/>
  <c r="M1531" i="1"/>
  <c r="M1522" i="1"/>
  <c r="M1520" i="1"/>
  <c r="M1541" i="1"/>
  <c r="M1538" i="1"/>
  <c r="M1536" i="1"/>
  <c r="M1543" i="1"/>
  <c r="M1540" i="1"/>
  <c r="M1548" i="1"/>
  <c r="M1547" i="1"/>
  <c r="M1551" i="1"/>
  <c r="M1545" i="1"/>
  <c r="M1569" i="1"/>
  <c r="M1570" i="1"/>
  <c r="M1571" i="1"/>
  <c r="M1554" i="1"/>
  <c r="M1572" i="1"/>
  <c r="M1555" i="1"/>
  <c r="M1561" i="1"/>
  <c r="M1576" i="1"/>
  <c r="M1573" i="1"/>
  <c r="M1556" i="1"/>
  <c r="M1552" i="1"/>
  <c r="M1582" i="1"/>
  <c r="M1568" i="1"/>
  <c r="M1589" i="1"/>
  <c r="M1588" i="1"/>
  <c r="M1587" i="1"/>
  <c r="M1593" i="1"/>
  <c r="M1604" i="1"/>
  <c r="M1596" i="1"/>
  <c r="M1602" i="1"/>
  <c r="M1598" i="1"/>
  <c r="M1600" i="1"/>
  <c r="M1594" i="1"/>
  <c r="M1595" i="1"/>
  <c r="M1611" i="1"/>
  <c r="M1609" i="1"/>
  <c r="M1605" i="1"/>
  <c r="M1608" i="1"/>
  <c r="M1619" i="1"/>
  <c r="M1620" i="1"/>
  <c r="M1617" i="1"/>
  <c r="M1624" i="1"/>
  <c r="M1616" i="1"/>
  <c r="M1625" i="1"/>
  <c r="M1626" i="1"/>
  <c r="M1628" i="1"/>
  <c r="M1636" i="1"/>
  <c r="M1639" i="1"/>
  <c r="M1643" i="1"/>
  <c r="M1633" i="1"/>
  <c r="M1644" i="1"/>
  <c r="M1635" i="1"/>
  <c r="M1641" i="1"/>
  <c r="M1648" i="1"/>
  <c r="M1632" i="1"/>
  <c r="M1650" i="1"/>
  <c r="M1656" i="1"/>
  <c r="M1657" i="1"/>
  <c r="M1659" i="1"/>
  <c r="M1655" i="1"/>
  <c r="M1670" i="1"/>
  <c r="M1663" i="1"/>
  <c r="M1668" i="1"/>
  <c r="M1671" i="1"/>
  <c r="M1672" i="1"/>
  <c r="M1673" i="1"/>
  <c r="M1674" i="1"/>
  <c r="M1662" i="1"/>
  <c r="M1665" i="1"/>
  <c r="M1667" i="1"/>
  <c r="M1661" i="1"/>
  <c r="M1669" i="1"/>
  <c r="M1680" i="1"/>
  <c r="M1685" i="1"/>
  <c r="M1684" i="1"/>
  <c r="M1679" i="1"/>
  <c r="M1688" i="1"/>
  <c r="M1681" i="1"/>
  <c r="M1697" i="1"/>
  <c r="M1689" i="1"/>
  <c r="M1693" i="1"/>
  <c r="M1691" i="1"/>
  <c r="M1690" i="1"/>
  <c r="M1694" i="1"/>
  <c r="M1704" i="1"/>
  <c r="M1703" i="1"/>
  <c r="M1708" i="1"/>
  <c r="M1702" i="1"/>
  <c r="M1712" i="1"/>
  <c r="M1711" i="1"/>
  <c r="M1717" i="1"/>
  <c r="M1710" i="1"/>
  <c r="M1727" i="1"/>
  <c r="M1728" i="1"/>
  <c r="M1724" i="1"/>
  <c r="M1726" i="1"/>
  <c r="M1719" i="1"/>
  <c r="M1718" i="1"/>
  <c r="M1723" i="1"/>
  <c r="M1737" i="1"/>
  <c r="M1733" i="1"/>
  <c r="M1736" i="1"/>
  <c r="M1741" i="1"/>
  <c r="M1735" i="1"/>
  <c r="M1744" i="1"/>
  <c r="M1743" i="1"/>
  <c r="M1748" i="1"/>
  <c r="M1742" i="1"/>
  <c r="M1759" i="1"/>
  <c r="M1757" i="1"/>
  <c r="M1752" i="1"/>
  <c r="M1753" i="1"/>
  <c r="M1751" i="1"/>
  <c r="M1755" i="1"/>
  <c r="M1756" i="1"/>
  <c r="M1754" i="1"/>
  <c r="M1769" i="1"/>
  <c r="M1770" i="1"/>
  <c r="M1766" i="1"/>
  <c r="M1767" i="1"/>
  <c r="M1768" i="1"/>
  <c r="M1765" i="1"/>
  <c r="M1776" i="1"/>
  <c r="M1763" i="1"/>
  <c r="M1780" i="1"/>
  <c r="M1778" i="1"/>
  <c r="M1783" i="1"/>
  <c r="M1779" i="1"/>
  <c r="M1789" i="1"/>
  <c r="M1785" i="1"/>
  <c r="M1787" i="1"/>
  <c r="M1796" i="1"/>
  <c r="M1800" i="1"/>
  <c r="M1801" i="1"/>
  <c r="M1799" i="1"/>
  <c r="M1797" i="1"/>
  <c r="M1798" i="1"/>
  <c r="M1804" i="1"/>
  <c r="M1792" i="1"/>
  <c r="M1807" i="1"/>
  <c r="M1813" i="1"/>
  <c r="M1814" i="1"/>
  <c r="M1811" i="1"/>
  <c r="M1815" i="1"/>
  <c r="M1810" i="1"/>
  <c r="M1805" i="1"/>
  <c r="M1812" i="1"/>
  <c r="M1808" i="1"/>
  <c r="M1819" i="1"/>
  <c r="M1823" i="1"/>
  <c r="M1820" i="1"/>
  <c r="M1821" i="1"/>
  <c r="M1822" i="1"/>
  <c r="M1829" i="1"/>
  <c r="M1831" i="1"/>
  <c r="M1832" i="1"/>
  <c r="M1840" i="1"/>
  <c r="M1828" i="1"/>
  <c r="M1841" i="1"/>
  <c r="M1844" i="1"/>
  <c r="M1842" i="1"/>
  <c r="M1843" i="1"/>
  <c r="M1850" i="1"/>
  <c r="M1852" i="1"/>
  <c r="M1853" i="1"/>
  <c r="M1854" i="1"/>
  <c r="M1857" i="1"/>
  <c r="M1851" i="1"/>
  <c r="M1866" i="1"/>
  <c r="M1863" i="1"/>
  <c r="M1859" i="1"/>
  <c r="M1862" i="1"/>
  <c r="M1877" i="1"/>
  <c r="M1878" i="1"/>
  <c r="M1869" i="1"/>
  <c r="M1879" i="1"/>
  <c r="M1881" i="1"/>
  <c r="M1882" i="1"/>
  <c r="M1874" i="1"/>
  <c r="M1872" i="1"/>
  <c r="M1870" i="1"/>
  <c r="M1883" i="1"/>
  <c r="M1875" i="1"/>
  <c r="M1884" i="1"/>
  <c r="M1885" i="1"/>
  <c r="M1887" i="1"/>
  <c r="M1895" i="1"/>
  <c r="M1894" i="1"/>
  <c r="M1897" i="1"/>
  <c r="M1893" i="1"/>
  <c r="M1896" i="1"/>
  <c r="M1907" i="1"/>
  <c r="M1908" i="1"/>
  <c r="M1904" i="1"/>
  <c r="M1905" i="1"/>
  <c r="M1913" i="1"/>
  <c r="M1903" i="1"/>
  <c r="M1914" i="1"/>
  <c r="M1922" i="1"/>
  <c r="M1923" i="1"/>
  <c r="M1924" i="1"/>
  <c r="M1915" i="1"/>
  <c r="M1925" i="1"/>
  <c r="M1917" i="1"/>
  <c r="M1918" i="1"/>
  <c r="M1920" i="1"/>
  <c r="M1928" i="1"/>
  <c r="M1919" i="1"/>
  <c r="M1932" i="1"/>
  <c r="M1933" i="1"/>
  <c r="M1934" i="1"/>
  <c r="M1935" i="1"/>
  <c r="M1936" i="1"/>
  <c r="M1929" i="1"/>
  <c r="M1931" i="1"/>
  <c r="M1942" i="1"/>
  <c r="M1941" i="1"/>
  <c r="M1940" i="1"/>
  <c r="M1956" i="1"/>
  <c r="M1947" i="1"/>
  <c r="M1951" i="1"/>
  <c r="M1952" i="1"/>
  <c r="M1949" i="1"/>
  <c r="M1953" i="1"/>
  <c r="M1961" i="1"/>
  <c r="M1948" i="1"/>
  <c r="M1965" i="1"/>
  <c r="M1967" i="1"/>
  <c r="M1964" i="1"/>
  <c r="M1969" i="1"/>
  <c r="M1970" i="1"/>
  <c r="M1977" i="1"/>
  <c r="M1968" i="1"/>
  <c r="M1983" i="1"/>
  <c r="M1981" i="1"/>
  <c r="M1978" i="1"/>
  <c r="M1986" i="1"/>
  <c r="M1980" i="1"/>
  <c r="M41" i="1"/>
  <c r="M61" i="1"/>
  <c r="M109" i="1"/>
  <c r="M142" i="1"/>
  <c r="M185" i="1"/>
  <c r="M241" i="1"/>
  <c r="M262" i="1"/>
  <c r="M245" i="1"/>
  <c r="M356" i="1"/>
  <c r="M381" i="1"/>
  <c r="M416" i="1"/>
  <c r="M461" i="1"/>
  <c r="M516" i="1"/>
  <c r="M557" i="1"/>
  <c r="M540" i="1"/>
  <c r="M595" i="1"/>
  <c r="M642" i="1"/>
  <c r="M644" i="1"/>
  <c r="M626" i="1"/>
  <c r="M738" i="1"/>
  <c r="M762" i="1"/>
  <c r="M825" i="1"/>
  <c r="M829" i="1"/>
  <c r="M872" i="1"/>
  <c r="M896" i="1"/>
  <c r="M897" i="1"/>
  <c r="M972" i="1"/>
  <c r="M954" i="1"/>
  <c r="M1011" i="1"/>
  <c r="M1037" i="1"/>
  <c r="M1060" i="1"/>
  <c r="M1097" i="1"/>
  <c r="M1098" i="1"/>
  <c r="M1073" i="1"/>
  <c r="M1157" i="1"/>
  <c r="M1180" i="1"/>
  <c r="M1185" i="1"/>
  <c r="M1212" i="1"/>
  <c r="M1202" i="1"/>
  <c r="M1213" i="1"/>
  <c r="M1251" i="1"/>
  <c r="M1260" i="1"/>
  <c r="M1261" i="1"/>
  <c r="M1292" i="1"/>
  <c r="M1300" i="1"/>
  <c r="M1293" i="1"/>
  <c r="M1341" i="1"/>
  <c r="M1348" i="1"/>
  <c r="M1337" i="1"/>
  <c r="M1388" i="1"/>
  <c r="M1406" i="1"/>
  <c r="M1414" i="1"/>
  <c r="M1423" i="1"/>
  <c r="M1451" i="1"/>
  <c r="M1453" i="1"/>
  <c r="M1452" i="1"/>
  <c r="M1478" i="1"/>
  <c r="M1490" i="1"/>
  <c r="M1491" i="1"/>
  <c r="M1519" i="1"/>
  <c r="M1535" i="1"/>
  <c r="M1524" i="1"/>
  <c r="M1578" i="1"/>
  <c r="M1558" i="1"/>
  <c r="M1579" i="1"/>
  <c r="M1580" i="1"/>
  <c r="M1560" i="1"/>
  <c r="M1559" i="1"/>
  <c r="M1646" i="1"/>
  <c r="M1647" i="1"/>
  <c r="M1637" i="1"/>
  <c r="M1683" i="1"/>
  <c r="M1687" i="1"/>
  <c r="M1707" i="1"/>
  <c r="M1701" i="1"/>
  <c r="M1720" i="1"/>
  <c r="M1722" i="1"/>
  <c r="M1730" i="1"/>
  <c r="M1731" i="1"/>
  <c r="M1775" i="1"/>
  <c r="M1761" i="1"/>
  <c r="M1784" i="1"/>
  <c r="M1793" i="1"/>
  <c r="M1803" i="1"/>
  <c r="M1795" i="1"/>
  <c r="M1837" i="1"/>
  <c r="M1838" i="1"/>
  <c r="M1839" i="1"/>
  <c r="M1868" i="1"/>
  <c r="M1860" i="1"/>
  <c r="M1867" i="1"/>
  <c r="M1891" i="1"/>
  <c r="M1901" i="1"/>
  <c r="M1910" i="1"/>
  <c r="M1911" i="1"/>
  <c r="M1912" i="1"/>
  <c r="M1960" i="1"/>
  <c r="M1950" i="1"/>
  <c r="M1975" i="1"/>
  <c r="M1976" i="1"/>
  <c r="M6" i="1"/>
  <c r="M57" i="1"/>
  <c r="M108" i="1"/>
  <c r="M140" i="1"/>
  <c r="M199" i="1"/>
  <c r="M219" i="1"/>
  <c r="M251" i="1"/>
  <c r="M325" i="1"/>
  <c r="M340" i="1"/>
  <c r="M374" i="1"/>
  <c r="M421" i="1"/>
  <c r="M476" i="1"/>
  <c r="M494" i="1"/>
  <c r="M538" i="1"/>
  <c r="M535" i="1"/>
  <c r="M598" i="1"/>
  <c r="M664" i="1"/>
  <c r="M676" i="1"/>
  <c r="M725" i="1"/>
  <c r="M726" i="1"/>
  <c r="M789" i="1"/>
  <c r="M824" i="1"/>
  <c r="M842" i="1"/>
  <c r="M888" i="1"/>
  <c r="M918" i="1"/>
  <c r="M925" i="1"/>
  <c r="M926" i="1"/>
  <c r="M984" i="1"/>
  <c r="M1034" i="1"/>
  <c r="M1010" i="1"/>
  <c r="M1072" i="1"/>
  <c r="M1102" i="1"/>
  <c r="M1104" i="1"/>
  <c r="M1135" i="1"/>
  <c r="M1168" i="1"/>
  <c r="M1160" i="1"/>
  <c r="M1192" i="1"/>
  <c r="M1190" i="1"/>
  <c r="M1220" i="1"/>
  <c r="M1242" i="1"/>
  <c r="M1254" i="1"/>
  <c r="M1264" i="1"/>
  <c r="M1258" i="1"/>
  <c r="M1291" i="1"/>
  <c r="M1310" i="1"/>
  <c r="M1320" i="1"/>
  <c r="M1342" i="1"/>
  <c r="M1340" i="1"/>
  <c r="M1373" i="1"/>
  <c r="M1377" i="1"/>
  <c r="M1398" i="1"/>
  <c r="M1410" i="1"/>
  <c r="M1432" i="1"/>
  <c r="M1449" i="1"/>
  <c r="M1462" i="1"/>
  <c r="M1468" i="1"/>
  <c r="M1477" i="1"/>
  <c r="M1503" i="1"/>
  <c r="M1504" i="1"/>
  <c r="M1534" i="1"/>
  <c r="M1525" i="1"/>
  <c r="M1521" i="1"/>
  <c r="M1577" i="1"/>
  <c r="M1590" i="1"/>
  <c r="M1584" i="1"/>
  <c r="M1591" i="1"/>
  <c r="M1613" i="1"/>
  <c r="M1622" i="1"/>
  <c r="M1645" i="1"/>
  <c r="M1658" i="1"/>
  <c r="M1664" i="1"/>
  <c r="M1677" i="1"/>
  <c r="M1666" i="1"/>
  <c r="M1705" i="1"/>
  <c r="M1706" i="1"/>
  <c r="M1725" i="1"/>
  <c r="M1721" i="1"/>
  <c r="M1746" i="1"/>
  <c r="M1745" i="1"/>
  <c r="M1774" i="1"/>
  <c r="M1772" i="1"/>
  <c r="M1773" i="1"/>
  <c r="M1764" i="1"/>
  <c r="M1809" i="1"/>
  <c r="M1825" i="1"/>
  <c r="M1830" i="1"/>
  <c r="M1836" i="1"/>
  <c r="M1848" i="1"/>
  <c r="M1865" i="1"/>
  <c r="M1861" i="1"/>
  <c r="M1888" i="1"/>
  <c r="M1889" i="1"/>
  <c r="M1902" i="1"/>
  <c r="M1926" i="1"/>
  <c r="M1938" i="1"/>
  <c r="M1945" i="1"/>
  <c r="M1957" i="1"/>
  <c r="M1958" i="1"/>
  <c r="M1973" i="1"/>
  <c r="M1984" i="1"/>
  <c r="M37" i="1"/>
  <c r="M84" i="1"/>
  <c r="M110" i="1"/>
  <c r="M156" i="1"/>
  <c r="M186" i="1"/>
  <c r="M220" i="1"/>
  <c r="M284" i="1"/>
  <c r="M303" i="1"/>
  <c r="M327" i="1"/>
  <c r="M407" i="1"/>
  <c r="M443" i="1"/>
  <c r="M478" i="1"/>
  <c r="M488" i="1"/>
  <c r="M522" i="1"/>
  <c r="M574" i="1"/>
  <c r="M618" i="1"/>
  <c r="M663" i="1"/>
  <c r="M697" i="1"/>
  <c r="M704" i="1"/>
  <c r="M756" i="1"/>
  <c r="M786" i="1"/>
  <c r="M802" i="1"/>
  <c r="M840" i="1"/>
  <c r="M885" i="1"/>
  <c r="M895" i="1"/>
  <c r="M948" i="1"/>
  <c r="M931" i="1"/>
  <c r="M987" i="1"/>
  <c r="M1012" i="1"/>
  <c r="M1056" i="1"/>
  <c r="M1066" i="1"/>
  <c r="M1100" i="1"/>
  <c r="M1123" i="1"/>
  <c r="M1146" i="1"/>
  <c r="M1156" i="1"/>
  <c r="M1170" i="1"/>
  <c r="M1198" i="1"/>
  <c r="M1203" i="1"/>
  <c r="M1211" i="1"/>
  <c r="M1232" i="1"/>
  <c r="M1248" i="1"/>
  <c r="M1269" i="1"/>
  <c r="M1278" i="1"/>
  <c r="M1294" i="1"/>
  <c r="M1304" i="1"/>
  <c r="M1307" i="1"/>
  <c r="M1346" i="1"/>
  <c r="M1358" i="1"/>
  <c r="M1371" i="1"/>
  <c r="M1376" i="1"/>
  <c r="M1405" i="1"/>
  <c r="M1418" i="1"/>
  <c r="M1427" i="1"/>
  <c r="M1438" i="1"/>
  <c r="M1458" i="1"/>
  <c r="M1467" i="1"/>
  <c r="M1466" i="1"/>
  <c r="M1500" i="1"/>
  <c r="M1514" i="1"/>
  <c r="M1532" i="1"/>
  <c r="M1526" i="1"/>
  <c r="M1544" i="1"/>
  <c r="M1574" i="1"/>
  <c r="M1583" i="1"/>
  <c r="M1601" i="1"/>
  <c r="M1610" i="1"/>
  <c r="M1614" i="1"/>
  <c r="M1618" i="1"/>
  <c r="M1642" i="1"/>
  <c r="M1631" i="1"/>
  <c r="M1675" i="1"/>
  <c r="M1676" i="1"/>
  <c r="M1692" i="1"/>
  <c r="M1695" i="1"/>
  <c r="M1709" i="1"/>
  <c r="M1713" i="1"/>
  <c r="M1734" i="1"/>
  <c r="M1738" i="1"/>
  <c r="M1750" i="1"/>
  <c r="M1762" i="1"/>
  <c r="M1781" i="1"/>
  <c r="M1786" i="1"/>
  <c r="M1794" i="1"/>
  <c r="M1816" i="1"/>
  <c r="M1818" i="1"/>
  <c r="M1833" i="1"/>
  <c r="M1834" i="1"/>
  <c r="M1849" i="1"/>
  <c r="M1864" i="1"/>
  <c r="M1876" i="1"/>
  <c r="M1873" i="1"/>
  <c r="M1892" i="1"/>
  <c r="M1906" i="1"/>
  <c r="M1921" i="1"/>
  <c r="M1930" i="1"/>
  <c r="M1943" i="1"/>
  <c r="M1954" i="1"/>
  <c r="M1963" i="1"/>
  <c r="M1971" i="1"/>
  <c r="M1982" i="1"/>
  <c r="M5" i="1"/>
  <c r="M67" i="1"/>
  <c r="M106" i="1"/>
  <c r="M150" i="1"/>
  <c r="M192" i="1"/>
  <c r="M223" i="1"/>
  <c r="M248" i="1"/>
  <c r="M294" i="1"/>
  <c r="M342" i="1"/>
  <c r="M388" i="1"/>
  <c r="M432" i="1"/>
  <c r="M460" i="1"/>
  <c r="M492" i="1"/>
  <c r="M529" i="1"/>
  <c r="M580" i="1"/>
  <c r="M603" i="1"/>
  <c r="M635" i="1"/>
  <c r="M700" i="1"/>
  <c r="M712" i="1"/>
  <c r="M737" i="1"/>
  <c r="M772" i="1"/>
  <c r="M800" i="1"/>
  <c r="M858" i="1"/>
  <c r="M889" i="1"/>
  <c r="M894" i="1"/>
  <c r="M927" i="1"/>
  <c r="M971" i="1"/>
  <c r="M975" i="1"/>
  <c r="M1035" i="1"/>
  <c r="M1044" i="1"/>
  <c r="M1070" i="1"/>
  <c r="M1115" i="1"/>
  <c r="M1125" i="1"/>
  <c r="M1148" i="1"/>
  <c r="M1169" i="1"/>
  <c r="M1172" i="1"/>
  <c r="M1201" i="1"/>
  <c r="M1207" i="1"/>
  <c r="M1221" i="1"/>
  <c r="M1243" i="1"/>
  <c r="M1246" i="1"/>
  <c r="M1273" i="1"/>
  <c r="M1286" i="1"/>
  <c r="M1290" i="1"/>
  <c r="M1316" i="1"/>
  <c r="M1329" i="1"/>
  <c r="M1338" i="1"/>
  <c r="M1353" i="1"/>
  <c r="M1359" i="1"/>
  <c r="M1387" i="1"/>
  <c r="M1395" i="1"/>
  <c r="M1421" i="1"/>
  <c r="M1426" i="1"/>
  <c r="M1434" i="1"/>
  <c r="M1456" i="1"/>
  <c r="M1473" i="1"/>
  <c r="M1489" i="1"/>
  <c r="M1495" i="1"/>
  <c r="M1506" i="1"/>
  <c r="M1533" i="1"/>
  <c r="M1542" i="1"/>
  <c r="M1549" i="1"/>
  <c r="M1575" i="1"/>
  <c r="M1585" i="1"/>
  <c r="M1603" i="1"/>
  <c r="M1606" i="1"/>
  <c r="M1621" i="1"/>
  <c r="M1629" i="1"/>
  <c r="M1638" i="1"/>
  <c r="M1652" i="1"/>
  <c r="M1660" i="1"/>
  <c r="M1682" i="1"/>
  <c r="M1696" i="1"/>
  <c r="M1700" i="1"/>
  <c r="M1714" i="1"/>
  <c r="M1715" i="1"/>
  <c r="M1732" i="1"/>
  <c r="M1739" i="1"/>
  <c r="M1749" i="1"/>
  <c r="M1771" i="1"/>
  <c r="M1782" i="1"/>
  <c r="M1790" i="1"/>
  <c r="M1791" i="1"/>
  <c r="M1817" i="1"/>
  <c r="M1824" i="1"/>
  <c r="M1835" i="1"/>
  <c r="M1845" i="1"/>
  <c r="M1855" i="1"/>
  <c r="M1847" i="1"/>
  <c r="M1880" i="1"/>
  <c r="M1886" i="1"/>
  <c r="M1898" i="1"/>
  <c r="M1900" i="1"/>
  <c r="M1916" i="1"/>
  <c r="M1937" i="1"/>
  <c r="M1944" i="1"/>
  <c r="M1955" i="1"/>
  <c r="M1966" i="1"/>
  <c r="M1972" i="1"/>
  <c r="M1979" i="1"/>
  <c r="M15" i="1"/>
  <c r="M22" i="1"/>
  <c r="M117" i="1"/>
  <c r="M149" i="1"/>
  <c r="M190" i="1"/>
  <c r="M232" i="1"/>
  <c r="M272" i="1"/>
  <c r="M307" i="1"/>
  <c r="M329" i="1"/>
  <c r="M387" i="1"/>
  <c r="M426" i="1"/>
  <c r="M447" i="1"/>
  <c r="M500" i="1"/>
  <c r="M543" i="1"/>
  <c r="M575" i="1"/>
  <c r="M601" i="1"/>
  <c r="M652" i="1"/>
  <c r="M679" i="1"/>
  <c r="M713" i="1"/>
  <c r="M740" i="1"/>
  <c r="M791" i="1"/>
  <c r="M826" i="1"/>
  <c r="M859" i="1"/>
  <c r="M873" i="1"/>
  <c r="M892" i="1"/>
  <c r="M920" i="1"/>
  <c r="M973" i="1"/>
  <c r="M976" i="1"/>
  <c r="M1002" i="1"/>
  <c r="M1040" i="1"/>
  <c r="M1099" i="1"/>
  <c r="M1116" i="1"/>
  <c r="M1133" i="1"/>
  <c r="M1136" i="1"/>
  <c r="M1150" i="1"/>
  <c r="M1181" i="1"/>
  <c r="M1184" i="1"/>
  <c r="M1214" i="1"/>
  <c r="M1223" i="1"/>
  <c r="M1244" i="1"/>
  <c r="M1255" i="1"/>
  <c r="M1274" i="1"/>
  <c r="M1277" i="1"/>
  <c r="M1301" i="1"/>
  <c r="M1317" i="1"/>
  <c r="M1330" i="1"/>
  <c r="M1349" i="1"/>
  <c r="M1360" i="1"/>
  <c r="M1374" i="1"/>
  <c r="M1389" i="1"/>
  <c r="M1399" i="1"/>
  <c r="M1422" i="1"/>
  <c r="M1433" i="1"/>
  <c r="M1450" i="1"/>
  <c r="M1455" i="1"/>
  <c r="M1474" i="1"/>
  <c r="M1480" i="1"/>
  <c r="M1493" i="1"/>
  <c r="M1515" i="1"/>
  <c r="M1517" i="1"/>
  <c r="M1537" i="1"/>
  <c r="M1550" i="1"/>
  <c r="M1581" i="1"/>
  <c r="M1592" i="1"/>
  <c r="M1597" i="1"/>
  <c r="M1612" i="1"/>
  <c r="M1623" i="1"/>
  <c r="M1630" i="1"/>
  <c r="M1634" i="1"/>
  <c r="M1651" i="1"/>
  <c r="M1678" i="1"/>
  <c r="M1686" i="1"/>
  <c r="M1698" i="1"/>
  <c r="M1699" i="1"/>
  <c r="M1716" i="1"/>
  <c r="M1729" i="1"/>
  <c r="M1740" i="1"/>
  <c r="M1747" i="1"/>
  <c r="M1758" i="1"/>
  <c r="M1760" i="1"/>
  <c r="M1777" i="1"/>
  <c r="M1788" i="1"/>
  <c r="M1802" i="1"/>
  <c r="M1806" i="1"/>
  <c r="M1826" i="1"/>
  <c r="M1827" i="1"/>
  <c r="M1846" i="1"/>
  <c r="M1856" i="1"/>
  <c r="M1858" i="1"/>
  <c r="M1871" i="1"/>
  <c r="M1890" i="1"/>
  <c r="M1899" i="1"/>
  <c r="M1909" i="1"/>
  <c r="M1927" i="1"/>
  <c r="M1939" i="1"/>
  <c r="M1946" i="1"/>
  <c r="M1959" i="1"/>
  <c r="M1962" i="1"/>
  <c r="M1974" i="1"/>
  <c r="M1985" i="1"/>
  <c r="M17" i="1"/>
  <c r="M75" i="1"/>
  <c r="M90" i="1"/>
  <c r="M139" i="1"/>
  <c r="M165" i="1"/>
  <c r="M230" i="1"/>
  <c r="M268" i="1"/>
  <c r="M306" i="1"/>
  <c r="M347" i="1"/>
  <c r="M368" i="1"/>
  <c r="M427" i="1"/>
  <c r="M454" i="1"/>
  <c r="M501" i="1"/>
  <c r="M545" i="1"/>
  <c r="M579" i="1"/>
  <c r="M602" i="1"/>
  <c r="M628" i="1"/>
  <c r="M694" i="1"/>
  <c r="M705" i="1"/>
  <c r="M734" i="1"/>
  <c r="M785" i="1"/>
  <c r="M792" i="1"/>
  <c r="M836" i="1"/>
  <c r="M864" i="1"/>
  <c r="M911" i="1"/>
  <c r="M942" i="1"/>
  <c r="M957" i="1"/>
  <c r="M979" i="1"/>
  <c r="M1026" i="1"/>
  <c r="M1052" i="1"/>
  <c r="M1078" i="1"/>
  <c r="M1107" i="1"/>
  <c r="M1120" i="1"/>
  <c r="M1141" i="1"/>
  <c r="M1151" i="1"/>
  <c r="M46" i="1"/>
  <c r="M55" i="1"/>
  <c r="M99" i="1"/>
  <c r="M151" i="1"/>
  <c r="M193" i="1"/>
  <c r="M234" i="1"/>
  <c r="M275" i="1"/>
  <c r="M286" i="1"/>
  <c r="M350" i="1"/>
  <c r="M389" i="1"/>
  <c r="M410" i="1"/>
  <c r="M467" i="1"/>
  <c r="M505" i="1"/>
  <c r="M524" i="1"/>
  <c r="M591" i="1"/>
  <c r="M620" i="1"/>
  <c r="M665" i="1"/>
  <c r="M667" i="1"/>
  <c r="M730" i="1"/>
  <c r="M761" i="1"/>
  <c r="M788" i="1"/>
  <c r="M821" i="1"/>
  <c r="M834" i="1"/>
  <c r="M886" i="1"/>
  <c r="M915" i="1"/>
  <c r="M947" i="1"/>
  <c r="M969" i="1"/>
  <c r="M994" i="1"/>
  <c r="M1005" i="1"/>
  <c r="M1055" i="1"/>
  <c r="M1064" i="1"/>
  <c r="M1112" i="1"/>
  <c r="M1129" i="1"/>
  <c r="M1145" i="1"/>
  <c r="M1164" i="1"/>
  <c r="M1179" i="1"/>
  <c r="M1196" i="1"/>
  <c r="M1210" i="1"/>
  <c r="M1225" i="1"/>
  <c r="M1229" i="1"/>
  <c r="M1252" i="1"/>
  <c r="M1266" i="1"/>
  <c r="M1282" i="1"/>
  <c r="M1289" i="1"/>
  <c r="M1303" i="1"/>
  <c r="M1326" i="1"/>
  <c r="M1343" i="1"/>
  <c r="M1356" i="1"/>
  <c r="M1368" i="1"/>
  <c r="M1382" i="1"/>
  <c r="M1393" i="1"/>
  <c r="M1416" i="1"/>
  <c r="M1430" i="1"/>
  <c r="M1442" i="1"/>
  <c r="M1459" i="1"/>
  <c r="M1470" i="1"/>
  <c r="M1484" i="1"/>
  <c r="M1497" i="1"/>
  <c r="M1511" i="1"/>
  <c r="M1530" i="1"/>
  <c r="M1539" i="1"/>
  <c r="M1546" i="1"/>
  <c r="M1553" i="1"/>
  <c r="M1586" i="1"/>
  <c r="M1599" i="1"/>
  <c r="M1607" i="1"/>
  <c r="M1615" i="1"/>
  <c r="M1627" i="1"/>
  <c r="M1640" i="1"/>
  <c r="M1649" i="1"/>
  <c r="M36" i="1"/>
  <c r="M63" i="1"/>
  <c r="M119" i="1"/>
  <c r="M154" i="1"/>
  <c r="M195" i="1"/>
  <c r="M235" i="1"/>
  <c r="M276" i="1"/>
  <c r="M311" i="1"/>
  <c r="M352" i="1"/>
  <c r="M391" i="1"/>
  <c r="M433" i="1"/>
  <c r="M469" i="1"/>
  <c r="M482" i="1"/>
  <c r="M555" i="1"/>
  <c r="M589" i="1"/>
  <c r="M615" i="1"/>
  <c r="M661" i="1"/>
  <c r="M693" i="1"/>
  <c r="M703" i="1"/>
  <c r="M752" i="1"/>
  <c r="M781" i="1"/>
  <c r="M9" i="1"/>
  <c r="M74" i="1"/>
  <c r="M89" i="1"/>
  <c r="M128" i="1"/>
  <c r="M187" i="1"/>
  <c r="M214" i="1"/>
  <c r="M271" i="1"/>
  <c r="M291" i="1"/>
  <c r="M336" i="1"/>
  <c r="M397" i="1"/>
  <c r="M442" i="1"/>
  <c r="M474" i="1"/>
  <c r="M490" i="1"/>
  <c r="M530" i="1"/>
  <c r="M571" i="1"/>
  <c r="M594" i="1"/>
  <c r="M625" i="1"/>
  <c r="M675" i="1"/>
  <c r="M673" i="1"/>
  <c r="M754" i="1"/>
  <c r="M784" i="1"/>
  <c r="M817" i="1"/>
  <c r="M837" i="1"/>
  <c r="M883" i="1"/>
  <c r="M912" i="1"/>
  <c r="M945" i="1"/>
  <c r="M956" i="1"/>
  <c r="M992" i="1"/>
  <c r="M1029" i="1"/>
  <c r="M1030" i="1"/>
  <c r="M1067" i="1"/>
  <c r="M1110" i="1"/>
  <c r="M47" i="1"/>
  <c r="M54" i="1"/>
  <c r="M116" i="1"/>
  <c r="M135" i="1"/>
  <c r="M171" i="1"/>
  <c r="M238" i="1"/>
  <c r="M277" i="1"/>
  <c r="M290" i="1"/>
  <c r="M339" i="1"/>
  <c r="M365" i="1"/>
  <c r="M440" i="1"/>
  <c r="M457" i="1"/>
  <c r="M512" i="1"/>
  <c r="M531" i="1"/>
  <c r="M588" i="1"/>
  <c r="M614" i="1"/>
  <c r="M660" i="1"/>
  <c r="M669" i="1"/>
  <c r="M724" i="1"/>
  <c r="M732" i="1"/>
  <c r="M783" i="1"/>
  <c r="M796" i="1"/>
  <c r="M854" i="1"/>
  <c r="M882" i="1"/>
  <c r="M890" i="1"/>
  <c r="M944" i="1"/>
  <c r="M967" i="1"/>
  <c r="M980" i="1"/>
  <c r="M1027" i="1"/>
  <c r="M1041" i="1"/>
  <c r="M1080" i="1"/>
  <c r="M1109" i="1"/>
  <c r="M1118" i="1"/>
  <c r="M1143" i="1"/>
  <c r="M16" i="1"/>
  <c r="M56" i="1"/>
  <c r="M98" i="1"/>
  <c r="M143" i="1"/>
  <c r="M184" i="1"/>
  <c r="M204" i="1"/>
  <c r="M274" i="1"/>
  <c r="M300" i="1"/>
  <c r="M335" i="1"/>
  <c r="M392" i="1"/>
  <c r="M418" i="1"/>
  <c r="M455" i="1"/>
  <c r="M483" i="1"/>
  <c r="M481" i="1"/>
  <c r="M560" i="1"/>
  <c r="M617" i="1"/>
  <c r="M638" i="1"/>
  <c r="M646" i="1"/>
  <c r="M622" i="1"/>
  <c r="M735" i="1"/>
  <c r="M771" i="1"/>
  <c r="M818" i="1"/>
  <c r="M828" i="1"/>
  <c r="M841" i="1"/>
  <c r="M913" i="1"/>
  <c r="M930" i="1"/>
  <c r="M955" i="1"/>
  <c r="M993" i="1"/>
  <c r="M1031" i="1"/>
  <c r="M1054" i="1"/>
  <c r="M1043" i="1"/>
  <c r="M1111" i="1"/>
  <c r="M1124" i="1"/>
  <c r="M1144" i="1"/>
  <c r="M1154" i="1"/>
  <c r="M1177" i="1"/>
  <c r="M1174" i="1"/>
  <c r="M1209" i="1"/>
  <c r="M1222" i="1"/>
  <c r="M1234" i="1"/>
  <c r="M1235" i="1"/>
  <c r="M1231" i="1"/>
  <c r="M1280" i="1"/>
  <c r="M1281" i="1"/>
  <c r="M1279" i="1"/>
  <c r="M1324" i="1"/>
  <c r="M1325" i="1"/>
  <c r="M1352" i="1"/>
  <c r="M1355" i="1"/>
  <c r="M1378" i="1"/>
  <c r="M1380" i="1"/>
  <c r="M1381" i="1"/>
  <c r="M1429" i="1"/>
  <c r="M1436" i="1"/>
  <c r="M1441" i="1"/>
  <c r="M1469" i="1"/>
  <c r="M1482" i="1"/>
  <c r="M1483" i="1"/>
  <c r="M1510" i="1"/>
  <c r="M1527" i="1"/>
  <c r="M1528" i="1"/>
  <c r="M1529" i="1"/>
  <c r="M1562" i="1"/>
  <c r="M1557" i="1"/>
  <c r="M1563" i="1"/>
  <c r="M1564" i="1"/>
  <c r="M1565" i="1"/>
  <c r="M1566" i="1"/>
  <c r="M1567" i="1"/>
  <c r="M1654" i="1"/>
  <c r="M1653" i="1"/>
  <c r="M48" i="1"/>
  <c r="M58" i="1"/>
  <c r="M107" i="1"/>
  <c r="M125" i="1"/>
  <c r="M194" i="1"/>
  <c r="M236" i="1"/>
  <c r="M256" i="1"/>
  <c r="M285" i="1"/>
  <c r="M348" i="1"/>
  <c r="M349" i="1"/>
  <c r="M431" i="1"/>
  <c r="M448" i="1"/>
  <c r="M503" i="1"/>
  <c r="M546" i="1"/>
  <c r="M561" i="1"/>
  <c r="M611" i="1"/>
  <c r="M658" i="1"/>
  <c r="M690" i="1"/>
  <c r="M723" i="1"/>
  <c r="M751" i="1"/>
  <c r="M780" i="1"/>
  <c r="M795" i="1"/>
  <c r="M833" i="1"/>
  <c r="M881" i="1"/>
  <c r="M908" i="1"/>
  <c r="M909" i="1"/>
  <c r="M965" i="1"/>
  <c r="M991" i="1"/>
  <c r="M1025" i="1"/>
  <c r="M1006" i="1"/>
  <c r="M1062" i="1"/>
  <c r="M12" i="1"/>
  <c r="M19" i="1"/>
  <c r="M102" i="1"/>
  <c r="M129" i="1"/>
  <c r="M182" i="1"/>
  <c r="M174" i="1"/>
  <c r="M269" i="1"/>
  <c r="M296" i="1"/>
  <c r="M301" i="1"/>
  <c r="M308" i="1"/>
  <c r="M429" i="1"/>
  <c r="M408" i="1"/>
  <c r="M430" i="1"/>
  <c r="M411" i="1"/>
  <c r="M577" i="1"/>
  <c r="M569" i="1"/>
  <c r="M570" i="1"/>
  <c r="M680" i="1"/>
  <c r="M681" i="1"/>
  <c r="M682" i="1"/>
  <c r="M668" i="1"/>
  <c r="M813" i="1"/>
  <c r="M814" i="1"/>
  <c r="M816" i="1"/>
  <c r="M815" i="1"/>
  <c r="M794" i="1"/>
  <c r="M968" i="1"/>
  <c r="M952" i="1"/>
  <c r="M951" i="1"/>
  <c r="M1053" i="1"/>
  <c r="M1087" i="1"/>
  <c r="M1088" i="1"/>
  <c r="M1081" i="1"/>
  <c r="M1089" i="1"/>
  <c r="M1090" i="1"/>
  <c r="M1091" i="1"/>
  <c r="M1063" i="1"/>
  <c r="M1082" i="1"/>
  <c r="M1092" i="1"/>
  <c r="M1083" i="1"/>
  <c r="M1084" i="1"/>
  <c r="M1085" i="1"/>
  <c r="M1061" i="1"/>
  <c r="M1086" i="1"/>
  <c r="M1312" i="1"/>
  <c r="M1314" i="1"/>
  <c r="M1313" i="1"/>
  <c r="M1315" i="1"/>
  <c r="M1366" i="1"/>
  <c r="M1362" i="1"/>
  <c r="M1367" i="1"/>
  <c r="M4" i="1"/>
  <c r="M71" i="1"/>
  <c r="M96" i="1"/>
  <c r="M145" i="1"/>
  <c r="M177" i="1"/>
  <c r="M173" i="1"/>
  <c r="M252" i="1"/>
  <c r="M259" i="1"/>
  <c r="M343" i="1"/>
  <c r="M341" i="1"/>
  <c r="M423" i="1"/>
  <c r="M450" i="1"/>
  <c r="M489" i="1"/>
  <c r="M541" i="1"/>
  <c r="M568" i="1"/>
  <c r="M596" i="1"/>
  <c r="M650" i="1"/>
  <c r="M627" i="1"/>
  <c r="M640" i="1"/>
  <c r="M651" i="1"/>
  <c r="M634" i="1"/>
  <c r="M643" i="1"/>
  <c r="M844" i="1"/>
  <c r="M875" i="1"/>
  <c r="M870" i="1"/>
  <c r="M876" i="1"/>
  <c r="M869" i="1"/>
  <c r="M866" i="1"/>
  <c r="M42" i="1"/>
  <c r="M72" i="1"/>
  <c r="M112" i="1"/>
  <c r="M152" i="1"/>
  <c r="M167" i="1"/>
  <c r="M205" i="1"/>
  <c r="M247" i="1"/>
  <c r="M288" i="1"/>
  <c r="M353" i="1"/>
  <c r="M373" i="1"/>
  <c r="M412" i="1"/>
  <c r="M449" i="1"/>
  <c r="M487" i="1"/>
  <c r="M532" i="1"/>
  <c r="M582" i="1"/>
  <c r="M583" i="1"/>
  <c r="M639" i="1"/>
  <c r="M671" i="1"/>
  <c r="M702" i="1"/>
  <c r="M741" i="1"/>
  <c r="M764" i="1"/>
  <c r="M793" i="1"/>
  <c r="M838" i="1"/>
  <c r="M877" i="1"/>
  <c r="M903" i="1"/>
  <c r="M936" i="1"/>
  <c r="M953" i="1"/>
  <c r="M989" i="1"/>
  <c r="M1014" i="1"/>
  <c r="M1046" i="1"/>
  <c r="M1047" i="1"/>
  <c r="M1106" i="1"/>
  <c r="M1121" i="1"/>
  <c r="M1140" i="1"/>
  <c r="M1161" i="1"/>
  <c r="M50" i="1"/>
  <c r="M82" i="1"/>
  <c r="M121" i="1"/>
  <c r="M127" i="1"/>
  <c r="M172" i="1"/>
  <c r="M240" i="1"/>
  <c r="M246" i="1"/>
  <c r="M315" i="1"/>
  <c r="M326" i="1"/>
  <c r="M382" i="1"/>
  <c r="M414" i="1"/>
  <c r="M462" i="1"/>
  <c r="M491" i="1"/>
  <c r="M526" i="1"/>
  <c r="M558" i="1"/>
  <c r="M605" i="1"/>
  <c r="M655" i="1"/>
  <c r="M683" i="1"/>
  <c r="M709" i="1"/>
  <c r="M733" i="1"/>
  <c r="M774" i="1"/>
  <c r="M805" i="1"/>
  <c r="M830" i="1"/>
  <c r="M871" i="1"/>
  <c r="M901" i="1"/>
  <c r="M934" i="1"/>
  <c r="M962" i="1"/>
  <c r="M963" i="1"/>
  <c r="M1013" i="1"/>
  <c r="M1045" i="1"/>
  <c r="M1076" i="1"/>
  <c r="M1105" i="1"/>
  <c r="M31" i="1"/>
  <c r="M59" i="1"/>
  <c r="M120" i="1"/>
  <c r="M153" i="1"/>
  <c r="M198" i="1"/>
  <c r="M210" i="1"/>
  <c r="M280" i="1"/>
  <c r="M295" i="1"/>
  <c r="M333" i="1"/>
  <c r="M398" i="1"/>
  <c r="M434" i="1"/>
  <c r="M453" i="1"/>
  <c r="M484" i="1"/>
  <c r="M517" i="1"/>
  <c r="M581" i="1"/>
  <c r="M604" i="1"/>
  <c r="M654" i="1"/>
  <c r="M670" i="1"/>
  <c r="M717" i="1"/>
  <c r="M10" i="1"/>
  <c r="M70" i="1"/>
  <c r="M87" i="1"/>
  <c r="M134" i="1"/>
  <c r="M164" i="1"/>
  <c r="M228" i="1"/>
  <c r="M258" i="1"/>
  <c r="M304" i="1"/>
  <c r="M328" i="1"/>
  <c r="M385" i="1"/>
  <c r="M422" i="1"/>
  <c r="M451" i="1"/>
  <c r="M502" i="1"/>
  <c r="M533" i="1"/>
  <c r="M578" i="1"/>
  <c r="M600" i="1"/>
  <c r="M653" i="1"/>
  <c r="M684" i="1"/>
  <c r="M710" i="1"/>
  <c r="M736" i="1"/>
  <c r="M775" i="1"/>
  <c r="M806" i="1"/>
  <c r="M848" i="1"/>
  <c r="M863" i="1"/>
  <c r="M902" i="1"/>
  <c r="M935" i="1"/>
  <c r="M958" i="1"/>
  <c r="M986" i="1"/>
  <c r="M1004" i="1"/>
  <c r="M2" i="1"/>
  <c r="M69" i="1"/>
  <c r="M94" i="1"/>
  <c r="M137" i="1"/>
  <c r="M169" i="1"/>
  <c r="M217" i="1"/>
  <c r="M260" i="1"/>
  <c r="M298" i="1"/>
  <c r="M345" i="1"/>
  <c r="M371" i="1"/>
  <c r="M425" i="1"/>
  <c r="M465" i="1"/>
  <c r="M498" i="1"/>
  <c r="M49" i="1"/>
  <c r="M83" i="1"/>
  <c r="M122" i="1"/>
  <c r="M157" i="1"/>
  <c r="M202" i="1"/>
  <c r="M244" i="1"/>
  <c r="M283" i="1"/>
  <c r="M321" i="1"/>
  <c r="M361" i="1"/>
  <c r="M404" i="1"/>
  <c r="M439" i="1"/>
  <c r="M446" i="1"/>
  <c r="M509" i="1"/>
  <c r="M552" i="1"/>
  <c r="M586" i="1"/>
  <c r="M608" i="1"/>
  <c r="M656" i="1"/>
  <c r="M686" i="1"/>
  <c r="M720" i="1"/>
  <c r="M744" i="1"/>
  <c r="M777" i="1"/>
  <c r="M809" i="1"/>
  <c r="M850" i="1"/>
  <c r="L400" i="1"/>
  <c r="L401" i="1"/>
  <c r="L399" i="1"/>
  <c r="L379" i="1"/>
  <c r="L377" i="1"/>
  <c r="L402" i="1"/>
  <c r="L444" i="1"/>
  <c r="L413" i="1"/>
  <c r="L428" i="1"/>
  <c r="L441" i="1"/>
  <c r="L445" i="1"/>
  <c r="L420" i="1"/>
  <c r="L419" i="1"/>
  <c r="L417" i="1"/>
  <c r="L438" i="1"/>
  <c r="L424" i="1"/>
  <c r="L409" i="1"/>
  <c r="L435" i="1"/>
  <c r="L436" i="1"/>
  <c r="L415" i="1"/>
  <c r="L437" i="1"/>
  <c r="L479" i="1"/>
  <c r="L463" i="1"/>
  <c r="L477" i="1"/>
  <c r="L480" i="1"/>
  <c r="L466" i="1"/>
  <c r="L456" i="1"/>
  <c r="L452" i="1"/>
  <c r="L475" i="1"/>
  <c r="L472" i="1"/>
  <c r="L473" i="1"/>
  <c r="L468" i="1"/>
  <c r="L458" i="1"/>
  <c r="L470" i="1"/>
  <c r="L459" i="1"/>
  <c r="L464" i="1"/>
  <c r="L471" i="1"/>
  <c r="L485" i="1"/>
  <c r="L493" i="1"/>
  <c r="L514" i="1"/>
  <c r="L515" i="1"/>
  <c r="L499" i="1"/>
  <c r="L486" i="1"/>
  <c r="L495" i="1"/>
  <c r="L513" i="1"/>
  <c r="L508" i="1"/>
  <c r="L511" i="1"/>
  <c r="L504" i="1"/>
  <c r="L510" i="1"/>
  <c r="L497" i="1"/>
  <c r="L506" i="1"/>
  <c r="L496" i="1"/>
  <c r="L507" i="1"/>
  <c r="L536" i="1"/>
  <c r="L539" i="1"/>
  <c r="L519" i="1"/>
  <c r="L556" i="1"/>
  <c r="L537" i="1"/>
  <c r="L554" i="1"/>
  <c r="L518" i="1"/>
  <c r="L534" i="1"/>
  <c r="L551" i="1"/>
  <c r="L528" i="1"/>
  <c r="L547" i="1"/>
  <c r="L521" i="1"/>
  <c r="L553" i="1"/>
  <c r="L548" i="1"/>
  <c r="L525" i="1"/>
  <c r="L523" i="1"/>
  <c r="L520" i="1"/>
  <c r="L544" i="1"/>
  <c r="L527" i="1"/>
  <c r="L549" i="1"/>
  <c r="L542" i="1"/>
  <c r="L550" i="1"/>
  <c r="L572" i="1"/>
  <c r="L565" i="1"/>
  <c r="L564" i="1"/>
  <c r="L590" i="1"/>
  <c r="L567" i="1"/>
  <c r="L576" i="1"/>
  <c r="L587" i="1"/>
  <c r="L563" i="1"/>
  <c r="L559" i="1"/>
  <c r="L585" i="1"/>
  <c r="L562" i="1"/>
  <c r="L566" i="1"/>
  <c r="L573" i="1"/>
  <c r="L584" i="1"/>
  <c r="L592" i="1"/>
  <c r="L599" i="1"/>
  <c r="L619" i="1"/>
  <c r="L621" i="1"/>
  <c r="L610" i="1"/>
  <c r="L597" i="1"/>
  <c r="L616" i="1"/>
  <c r="L612" i="1"/>
  <c r="L593" i="1"/>
  <c r="L609" i="1"/>
  <c r="L613" i="1"/>
  <c r="L606" i="1"/>
  <c r="L607" i="1"/>
  <c r="L647" i="1"/>
  <c r="L645" i="1"/>
  <c r="L630" i="1"/>
  <c r="L632" i="1"/>
  <c r="L666" i="1"/>
  <c r="L648" i="1"/>
  <c r="L662" i="1"/>
  <c r="L631" i="1"/>
  <c r="L649" i="1"/>
  <c r="L657" i="1"/>
  <c r="L637" i="1"/>
  <c r="L636" i="1"/>
  <c r="L633" i="1"/>
  <c r="L623" i="1"/>
  <c r="L629" i="1"/>
  <c r="L659" i="1"/>
  <c r="L641" i="1"/>
  <c r="L624" i="1"/>
  <c r="L699" i="1"/>
  <c r="L677" i="1"/>
  <c r="L688" i="1"/>
  <c r="L698" i="1"/>
  <c r="L695" i="1"/>
  <c r="L689" i="1"/>
  <c r="L696" i="1"/>
  <c r="L687" i="1"/>
  <c r="L674" i="1"/>
  <c r="L691" i="1"/>
  <c r="L692" i="1"/>
  <c r="L678" i="1"/>
  <c r="L672" i="1"/>
  <c r="L685" i="1"/>
  <c r="L701" i="1"/>
  <c r="L727" i="1"/>
  <c r="L729" i="1"/>
  <c r="L714" i="1"/>
  <c r="L721" i="1"/>
  <c r="L728" i="1"/>
  <c r="L706" i="1"/>
  <c r="L722" i="1"/>
  <c r="L708" i="1"/>
  <c r="L715" i="1"/>
  <c r="L716" i="1"/>
  <c r="L707" i="1"/>
  <c r="L711" i="1"/>
  <c r="L718" i="1"/>
  <c r="L719" i="1"/>
  <c r="L760" i="1"/>
  <c r="L759" i="1"/>
  <c r="L731" i="1"/>
  <c r="L758" i="1"/>
  <c r="L739" i="1"/>
  <c r="L745" i="1"/>
  <c r="L757" i="1"/>
  <c r="L753" i="1"/>
  <c r="L747" i="1"/>
  <c r="L755" i="1"/>
  <c r="L746" i="1"/>
  <c r="L748" i="1"/>
  <c r="L749" i="1"/>
  <c r="L750" i="1"/>
  <c r="L742" i="1"/>
  <c r="L743" i="1"/>
  <c r="L766" i="1"/>
  <c r="L769" i="1"/>
  <c r="L787" i="1"/>
  <c r="L790" i="1"/>
  <c r="L770" i="1"/>
  <c r="L773" i="1"/>
  <c r="L778" i="1"/>
  <c r="L763" i="1"/>
  <c r="L782" i="1"/>
  <c r="L779" i="1"/>
  <c r="L768" i="1"/>
  <c r="L765" i="1"/>
  <c r="L767" i="1"/>
  <c r="L776" i="1"/>
  <c r="L822" i="1"/>
  <c r="L803" i="1"/>
  <c r="L799" i="1"/>
  <c r="L801" i="1"/>
  <c r="L804" i="1"/>
  <c r="L812" i="1"/>
  <c r="L823" i="1"/>
  <c r="L798" i="1"/>
  <c r="L797" i="1"/>
  <c r="L819" i="1"/>
  <c r="L820" i="1"/>
  <c r="L810" i="1"/>
  <c r="L811" i="1"/>
  <c r="L807" i="1"/>
  <c r="L808" i="1"/>
  <c r="L843" i="1"/>
  <c r="L856" i="1"/>
  <c r="L831" i="1"/>
  <c r="L839" i="1"/>
  <c r="L860" i="1"/>
  <c r="L851" i="1"/>
  <c r="L857" i="1"/>
  <c r="L855" i="1"/>
  <c r="L852" i="1"/>
  <c r="L832" i="1"/>
  <c r="L827" i="1"/>
  <c r="L853" i="1"/>
  <c r="L845" i="1"/>
  <c r="L846" i="1"/>
  <c r="L847" i="1"/>
  <c r="L835" i="1"/>
  <c r="L849" i="1"/>
  <c r="L887" i="1"/>
  <c r="L874" i="1"/>
  <c r="L868" i="1"/>
  <c r="L862" i="1"/>
  <c r="L861" i="1"/>
  <c r="L865" i="1"/>
  <c r="L880" i="1"/>
  <c r="L884" i="1"/>
  <c r="L867" i="1"/>
  <c r="L878" i="1"/>
  <c r="L879" i="1"/>
  <c r="L891" i="1"/>
  <c r="L900" i="1"/>
  <c r="L916" i="1"/>
  <c r="L899" i="1"/>
  <c r="L893" i="1"/>
  <c r="L898" i="1"/>
  <c r="L919" i="1"/>
  <c r="L917" i="1"/>
  <c r="L910" i="1"/>
  <c r="L907" i="1"/>
  <c r="L914" i="1"/>
  <c r="L906" i="1"/>
  <c r="L904" i="1"/>
  <c r="L905" i="1"/>
  <c r="L932" i="1"/>
  <c r="L922" i="1"/>
  <c r="L929" i="1"/>
  <c r="L949" i="1"/>
  <c r="L921" i="1"/>
  <c r="L943" i="1"/>
  <c r="L946" i="1"/>
  <c r="L923" i="1"/>
  <c r="L938" i="1"/>
  <c r="L939" i="1"/>
  <c r="L941" i="1"/>
  <c r="L940" i="1"/>
  <c r="L924" i="1"/>
  <c r="L933" i="1"/>
  <c r="L928" i="1"/>
  <c r="L937" i="1"/>
  <c r="L959" i="1"/>
  <c r="L960" i="1"/>
  <c r="L961" i="1"/>
  <c r="L974" i="1"/>
  <c r="L970" i="1"/>
  <c r="L966" i="1"/>
  <c r="L950" i="1"/>
  <c r="L964" i="1"/>
  <c r="L978" i="1"/>
  <c r="L988" i="1"/>
  <c r="L996" i="1"/>
  <c r="L995" i="1"/>
  <c r="L985" i="1"/>
  <c r="L998" i="1"/>
  <c r="L997" i="1"/>
  <c r="L981" i="1"/>
  <c r="L999" i="1"/>
  <c r="L977" i="1"/>
  <c r="L983" i="1"/>
  <c r="L982" i="1"/>
  <c r="L990" i="1"/>
  <c r="L1003" i="1"/>
  <c r="L1033" i="1"/>
  <c r="L1036" i="1"/>
  <c r="L1000" i="1"/>
  <c r="L1028" i="1"/>
  <c r="L1032" i="1"/>
  <c r="L1009" i="1"/>
  <c r="L1016" i="1"/>
  <c r="L1007" i="1"/>
  <c r="L1017" i="1"/>
  <c r="L1001" i="1"/>
  <c r="L1018" i="1"/>
  <c r="L1019" i="1"/>
  <c r="L1020" i="1"/>
  <c r="L1021" i="1"/>
  <c r="L1022" i="1"/>
  <c r="L1023" i="1"/>
  <c r="L1024" i="1"/>
  <c r="L1008" i="1"/>
  <c r="L1015" i="1"/>
  <c r="L1057" i="1"/>
  <c r="L1042" i="1"/>
  <c r="L1058" i="1"/>
  <c r="L1059" i="1"/>
  <c r="L1038" i="1"/>
  <c r="L1051" i="1"/>
  <c r="L1039" i="1"/>
  <c r="L1049" i="1"/>
  <c r="L1050" i="1"/>
  <c r="L1048" i="1"/>
  <c r="L1074" i="1"/>
  <c r="L1069" i="1"/>
  <c r="L1071" i="1"/>
  <c r="L1095" i="1"/>
  <c r="L1068" i="1"/>
  <c r="L1075" i="1"/>
  <c r="L1065" i="1"/>
  <c r="L1096" i="1"/>
  <c r="L1079" i="1"/>
  <c r="L1093" i="1"/>
  <c r="L1094" i="1"/>
  <c r="L1077" i="1"/>
  <c r="L1103" i="1"/>
  <c r="L1114" i="1"/>
  <c r="L1101" i="1"/>
  <c r="L1117" i="1"/>
  <c r="L1113" i="1"/>
  <c r="L1108" i="1"/>
  <c r="L1132" i="1"/>
  <c r="L1130" i="1"/>
  <c r="L1119" i="1"/>
  <c r="L1122" i="1"/>
  <c r="L1134" i="1"/>
  <c r="L1131" i="1"/>
  <c r="L1126" i="1"/>
  <c r="L1127" i="1"/>
  <c r="L1128" i="1"/>
  <c r="L1139" i="1"/>
  <c r="L1138" i="1"/>
  <c r="L1147" i="1"/>
  <c r="L1149" i="1"/>
  <c r="L1137" i="1"/>
  <c r="L1142" i="1"/>
  <c r="L1166" i="1"/>
  <c r="L1167" i="1"/>
  <c r="L1159" i="1"/>
  <c r="L1152" i="1"/>
  <c r="L1153" i="1"/>
  <c r="L1155" i="1"/>
  <c r="L1158" i="1"/>
  <c r="L1165" i="1"/>
  <c r="L1162" i="1"/>
  <c r="L1163" i="1"/>
  <c r="L1173" i="1"/>
  <c r="L1175" i="1"/>
  <c r="L1182" i="1"/>
  <c r="L1171" i="1"/>
  <c r="L1176" i="1"/>
  <c r="L1178" i="1"/>
  <c r="L1183" i="1"/>
  <c r="L1187" i="1"/>
  <c r="L1199" i="1"/>
  <c r="L1189" i="1"/>
  <c r="L1191" i="1"/>
  <c r="L1200" i="1"/>
  <c r="L1186" i="1"/>
  <c r="L1197" i="1"/>
  <c r="L1193" i="1"/>
  <c r="L1195" i="1"/>
  <c r="L1194" i="1"/>
  <c r="L1188" i="1"/>
  <c r="L1206" i="1"/>
  <c r="L1204" i="1"/>
  <c r="L1215" i="1"/>
  <c r="L1216" i="1"/>
  <c r="L1205" i="1"/>
  <c r="L1208" i="1"/>
  <c r="L1217" i="1"/>
  <c r="L1228" i="1"/>
  <c r="L1226" i="1"/>
  <c r="L1227" i="1"/>
  <c r="L1219" i="1"/>
  <c r="L1218" i="1"/>
  <c r="L1224" i="1"/>
  <c r="L1239" i="1"/>
  <c r="L1240" i="1"/>
  <c r="L1241" i="1"/>
  <c r="L1238" i="1"/>
  <c r="L1245" i="1"/>
  <c r="L1237" i="1"/>
  <c r="L1233" i="1"/>
  <c r="L1230" i="1"/>
  <c r="L1236" i="1"/>
  <c r="L1250" i="1"/>
  <c r="L1247" i="1"/>
  <c r="L1249" i="1"/>
  <c r="L1256" i="1"/>
  <c r="L1253" i="1"/>
  <c r="L1265" i="1"/>
  <c r="L1263" i="1"/>
  <c r="L1270" i="1"/>
  <c r="L1272" i="1"/>
  <c r="L1262" i="1"/>
  <c r="L1259" i="1"/>
  <c r="L1268" i="1"/>
  <c r="L1271" i="1"/>
  <c r="L1275" i="1"/>
  <c r="L1267" i="1"/>
  <c r="L1257" i="1"/>
  <c r="L1284" i="1"/>
  <c r="L1285" i="1"/>
  <c r="L1287" i="1"/>
  <c r="L1283" i="1"/>
  <c r="L1276" i="1"/>
  <c r="L1299" i="1"/>
  <c r="L1298" i="1"/>
  <c r="L1297" i="1"/>
  <c r="L1302" i="1"/>
  <c r="L1288" i="1"/>
  <c r="L1295" i="1"/>
  <c r="L1296" i="1"/>
  <c r="L1308" i="1"/>
  <c r="L1306" i="1"/>
  <c r="L1311" i="1"/>
  <c r="L1309" i="1"/>
  <c r="L1318" i="1"/>
  <c r="L1305" i="1"/>
  <c r="L1327" i="1"/>
  <c r="L1322" i="1"/>
  <c r="L1323" i="1"/>
  <c r="L1328" i="1"/>
  <c r="L1331" i="1"/>
  <c r="L1321" i="1"/>
  <c r="L1319" i="1"/>
  <c r="L1347" i="1"/>
  <c r="L1334" i="1"/>
  <c r="L1333" i="1"/>
  <c r="L1335" i="1"/>
  <c r="L1339" i="1"/>
  <c r="L1350" i="1"/>
  <c r="L1345" i="1"/>
  <c r="L1332" i="1"/>
  <c r="L1344" i="1"/>
  <c r="L1336" i="1"/>
  <c r="L1351" i="1"/>
  <c r="L1354" i="1"/>
  <c r="L1361" i="1"/>
  <c r="L1357" i="1"/>
  <c r="L1370" i="1"/>
  <c r="L1365" i="1"/>
  <c r="L1372" i="1"/>
  <c r="L1364" i="1"/>
  <c r="L1369" i="1"/>
  <c r="L1375" i="1"/>
  <c r="L1363" i="1"/>
  <c r="L1379" i="1"/>
  <c r="L1386" i="1"/>
  <c r="L1385" i="1"/>
  <c r="L1390" i="1"/>
  <c r="L1384" i="1"/>
  <c r="L1383" i="1"/>
  <c r="L1396" i="1"/>
  <c r="L1400" i="1"/>
  <c r="L1397" i="1"/>
  <c r="L1401" i="1"/>
  <c r="L1394" i="1"/>
  <c r="L1391" i="1"/>
  <c r="L1407" i="1"/>
  <c r="L1392" i="1"/>
  <c r="L1402" i="1"/>
  <c r="L1403" i="1"/>
  <c r="L1404" i="1"/>
  <c r="L1409" i="1"/>
  <c r="L1411" i="1"/>
  <c r="L1420" i="1"/>
  <c r="L1413" i="1"/>
  <c r="L1419" i="1"/>
  <c r="L1412" i="1"/>
  <c r="L1415" i="1"/>
  <c r="L1408" i="1"/>
  <c r="L1417" i="1"/>
  <c r="L1425" i="1"/>
  <c r="L1431" i="1"/>
  <c r="L1428" i="1"/>
  <c r="L1424" i="1"/>
  <c r="L1447" i="1"/>
  <c r="L1439" i="1"/>
  <c r="L1437" i="1"/>
  <c r="L1448" i="1"/>
  <c r="L1440" i="1"/>
  <c r="L1435" i="1"/>
  <c r="L1446" i="1"/>
  <c r="L1445" i="1"/>
  <c r="L1454" i="1"/>
  <c r="L1444" i="1"/>
  <c r="L1443" i="1"/>
  <c r="L1461" i="1"/>
  <c r="L1463" i="1"/>
  <c r="L1457" i="1"/>
  <c r="L1460" i="1"/>
  <c r="L1464" i="1"/>
  <c r="L1465" i="1"/>
  <c r="L1475" i="1"/>
  <c r="L1472" i="1"/>
  <c r="L1471" i="1"/>
  <c r="L1488" i="1"/>
  <c r="L1476" i="1"/>
  <c r="L1481" i="1"/>
  <c r="L1479" i="1"/>
  <c r="L1487" i="1"/>
  <c r="L1492" i="1"/>
  <c r="L1486" i="1"/>
  <c r="L1485" i="1"/>
  <c r="L1501" i="1"/>
  <c r="L1502" i="1"/>
  <c r="L1496" i="1"/>
  <c r="L1499" i="1"/>
  <c r="L1494" i="1"/>
  <c r="L1498" i="1"/>
  <c r="L1512" i="1"/>
  <c r="L1509" i="1"/>
  <c r="L1508" i="1"/>
  <c r="L1507" i="1"/>
  <c r="L1513" i="1"/>
  <c r="L1516" i="1"/>
  <c r="L1505" i="1"/>
  <c r="L1523" i="1"/>
  <c r="L1518" i="1"/>
  <c r="L1531" i="1"/>
  <c r="L1522" i="1"/>
  <c r="L1520" i="1"/>
  <c r="L1541" i="1"/>
  <c r="L1538" i="1"/>
  <c r="L1536" i="1"/>
  <c r="L1543" i="1"/>
  <c r="L1540" i="1"/>
  <c r="L1548" i="1"/>
  <c r="L1547" i="1"/>
  <c r="L1551" i="1"/>
  <c r="L1545" i="1"/>
  <c r="L1569" i="1"/>
  <c r="L1570" i="1"/>
  <c r="L1571" i="1"/>
  <c r="L1554" i="1"/>
  <c r="L1572" i="1"/>
  <c r="L1555" i="1"/>
  <c r="L1561" i="1"/>
  <c r="L1576" i="1"/>
  <c r="L1573" i="1"/>
  <c r="L1556" i="1"/>
  <c r="L1552" i="1"/>
  <c r="L1582" i="1"/>
  <c r="L1568" i="1"/>
  <c r="L1589" i="1"/>
  <c r="L1588" i="1"/>
  <c r="L1587" i="1"/>
  <c r="L1593" i="1"/>
  <c r="L1604" i="1"/>
  <c r="L1596" i="1"/>
  <c r="L1602" i="1"/>
  <c r="L1598" i="1"/>
  <c r="L1600" i="1"/>
  <c r="L1594" i="1"/>
  <c r="L1595" i="1"/>
  <c r="L1611" i="1"/>
  <c r="L1609" i="1"/>
  <c r="L1605" i="1"/>
  <c r="L1608" i="1"/>
  <c r="L1619" i="1"/>
  <c r="L1620" i="1"/>
  <c r="L1617" i="1"/>
  <c r="L1624" i="1"/>
  <c r="L1616" i="1"/>
  <c r="L1625" i="1"/>
  <c r="L1626" i="1"/>
  <c r="L1628" i="1"/>
  <c r="L1636" i="1"/>
  <c r="L1639" i="1"/>
  <c r="L1643" i="1"/>
  <c r="L1633" i="1"/>
  <c r="L1644" i="1"/>
  <c r="L1635" i="1"/>
  <c r="L1641" i="1"/>
  <c r="L1648" i="1"/>
  <c r="L1632" i="1"/>
  <c r="L1650" i="1"/>
  <c r="L1656" i="1"/>
  <c r="L1657" i="1"/>
  <c r="L1659" i="1"/>
  <c r="L1655" i="1"/>
  <c r="L1670" i="1"/>
  <c r="L1663" i="1"/>
  <c r="L1668" i="1"/>
  <c r="L1671" i="1"/>
  <c r="L1672" i="1"/>
  <c r="L1673" i="1"/>
  <c r="L1674" i="1"/>
  <c r="L1662" i="1"/>
  <c r="L1665" i="1"/>
  <c r="L1667" i="1"/>
  <c r="L1661" i="1"/>
  <c r="L1669" i="1"/>
  <c r="L1680" i="1"/>
  <c r="L1685" i="1"/>
  <c r="L1684" i="1"/>
  <c r="L1679" i="1"/>
  <c r="L1688" i="1"/>
  <c r="L1681" i="1"/>
  <c r="L1697" i="1"/>
  <c r="L1689" i="1"/>
  <c r="L1693" i="1"/>
  <c r="L1691" i="1"/>
  <c r="L1690" i="1"/>
  <c r="L1694" i="1"/>
  <c r="L1704" i="1"/>
  <c r="L1703" i="1"/>
  <c r="L1708" i="1"/>
  <c r="L1702" i="1"/>
  <c r="L1712" i="1"/>
  <c r="L1711" i="1"/>
  <c r="L1717" i="1"/>
  <c r="L1710" i="1"/>
  <c r="L1727" i="1"/>
  <c r="L1728" i="1"/>
  <c r="L1724" i="1"/>
  <c r="L1726" i="1"/>
  <c r="L1719" i="1"/>
  <c r="L1718" i="1"/>
  <c r="L1723" i="1"/>
  <c r="L1737" i="1"/>
  <c r="L1733" i="1"/>
  <c r="L1736" i="1"/>
  <c r="L1741" i="1"/>
  <c r="L1735" i="1"/>
  <c r="L1744" i="1"/>
  <c r="L1743" i="1"/>
  <c r="L1748" i="1"/>
  <c r="L1742" i="1"/>
  <c r="L1759" i="1"/>
  <c r="L1757" i="1"/>
  <c r="L1752" i="1"/>
  <c r="L1753" i="1"/>
  <c r="L1751" i="1"/>
  <c r="L1755" i="1"/>
  <c r="L1756" i="1"/>
  <c r="L1754" i="1"/>
  <c r="L1769" i="1"/>
  <c r="L1770" i="1"/>
  <c r="L1766" i="1"/>
  <c r="L1767" i="1"/>
  <c r="L1768" i="1"/>
  <c r="L1765" i="1"/>
  <c r="L1776" i="1"/>
  <c r="L1763" i="1"/>
  <c r="L1780" i="1"/>
  <c r="L1778" i="1"/>
  <c r="L1783" i="1"/>
  <c r="L1779" i="1"/>
  <c r="L1789" i="1"/>
  <c r="L1785" i="1"/>
  <c r="L1787" i="1"/>
  <c r="L1796" i="1"/>
  <c r="L1800" i="1"/>
  <c r="L1801" i="1"/>
  <c r="L1799" i="1"/>
  <c r="L1797" i="1"/>
  <c r="L1798" i="1"/>
  <c r="L1804" i="1"/>
  <c r="L1792" i="1"/>
  <c r="L1807" i="1"/>
  <c r="L1813" i="1"/>
  <c r="L1814" i="1"/>
  <c r="L1811" i="1"/>
  <c r="L1815" i="1"/>
  <c r="L1810" i="1"/>
  <c r="L1805" i="1"/>
  <c r="L1812" i="1"/>
  <c r="L1808" i="1"/>
  <c r="L1819" i="1"/>
  <c r="L1823" i="1"/>
  <c r="L1820" i="1"/>
  <c r="L1821" i="1"/>
  <c r="L1822" i="1"/>
  <c r="L1829" i="1"/>
  <c r="L1831" i="1"/>
  <c r="L1832" i="1"/>
  <c r="L1840" i="1"/>
  <c r="L1828" i="1"/>
  <c r="L1841" i="1"/>
  <c r="L1844" i="1"/>
  <c r="L1842" i="1"/>
  <c r="L1843" i="1"/>
  <c r="L1850" i="1"/>
  <c r="L1852" i="1"/>
  <c r="L1853" i="1"/>
  <c r="L1854" i="1"/>
  <c r="L1857" i="1"/>
  <c r="L1851" i="1"/>
  <c r="L1866" i="1"/>
  <c r="L1863" i="1"/>
  <c r="L1859" i="1"/>
  <c r="L1862" i="1"/>
  <c r="L1877" i="1"/>
  <c r="L1878" i="1"/>
  <c r="L1869" i="1"/>
  <c r="L1879" i="1"/>
  <c r="L1881" i="1"/>
  <c r="L1882" i="1"/>
  <c r="L1874" i="1"/>
  <c r="L1872" i="1"/>
  <c r="L1870" i="1"/>
  <c r="L1883" i="1"/>
  <c r="L1875" i="1"/>
  <c r="L1884" i="1"/>
  <c r="L1885" i="1"/>
  <c r="L1887" i="1"/>
  <c r="L1895" i="1"/>
  <c r="L1894" i="1"/>
  <c r="L1897" i="1"/>
  <c r="L1893" i="1"/>
  <c r="L1896" i="1"/>
  <c r="L1907" i="1"/>
  <c r="L1908" i="1"/>
  <c r="L1904" i="1"/>
  <c r="L1905" i="1"/>
  <c r="L1913" i="1"/>
  <c r="L1903" i="1"/>
  <c r="L1914" i="1"/>
  <c r="L1922" i="1"/>
  <c r="L1923" i="1"/>
  <c r="L1924" i="1"/>
  <c r="L1915" i="1"/>
  <c r="L1925" i="1"/>
  <c r="L1917" i="1"/>
  <c r="L1918" i="1"/>
  <c r="L1920" i="1"/>
  <c r="L1928" i="1"/>
  <c r="L1919" i="1"/>
  <c r="L1932" i="1"/>
  <c r="L1933" i="1"/>
  <c r="L1934" i="1"/>
  <c r="L1935" i="1"/>
  <c r="L1936" i="1"/>
  <c r="L1929" i="1"/>
  <c r="L1931" i="1"/>
  <c r="L1942" i="1"/>
  <c r="L1941" i="1"/>
  <c r="L1940" i="1"/>
  <c r="L1956" i="1"/>
  <c r="L1947" i="1"/>
  <c r="L1951" i="1"/>
  <c r="L1952" i="1"/>
  <c r="L1949" i="1"/>
  <c r="L1953" i="1"/>
  <c r="L1961" i="1"/>
  <c r="L1948" i="1"/>
  <c r="L1965" i="1"/>
  <c r="L1967" i="1"/>
  <c r="L1964" i="1"/>
  <c r="L1969" i="1"/>
  <c r="L1970" i="1"/>
  <c r="L1977" i="1"/>
  <c r="L1968" i="1"/>
  <c r="L1983" i="1"/>
  <c r="L1981" i="1"/>
  <c r="L1978" i="1"/>
  <c r="L1986" i="1"/>
  <c r="L1980" i="1"/>
  <c r="L41" i="1"/>
  <c r="L61" i="1"/>
  <c r="L109" i="1"/>
  <c r="L142" i="1"/>
  <c r="L185" i="1"/>
  <c r="L241" i="1"/>
  <c r="L262" i="1"/>
  <c r="L245" i="1"/>
  <c r="L356" i="1"/>
  <c r="L381" i="1"/>
  <c r="L416" i="1"/>
  <c r="L461" i="1"/>
  <c r="L516" i="1"/>
  <c r="L557" i="1"/>
  <c r="L540" i="1"/>
  <c r="L595" i="1"/>
  <c r="L642" i="1"/>
  <c r="L644" i="1"/>
  <c r="L626" i="1"/>
  <c r="L738" i="1"/>
  <c r="L762" i="1"/>
  <c r="L825" i="1"/>
  <c r="L829" i="1"/>
  <c r="L872" i="1"/>
  <c r="L896" i="1"/>
  <c r="L897" i="1"/>
  <c r="L972" i="1"/>
  <c r="L954" i="1"/>
  <c r="L1011" i="1"/>
  <c r="L1037" i="1"/>
  <c r="L1060" i="1"/>
  <c r="L1097" i="1"/>
  <c r="L1098" i="1"/>
  <c r="L1073" i="1"/>
  <c r="L1157" i="1"/>
  <c r="L1180" i="1"/>
  <c r="L1185" i="1"/>
  <c r="L1212" i="1"/>
  <c r="L1202" i="1"/>
  <c r="L1213" i="1"/>
  <c r="L1251" i="1"/>
  <c r="L1260" i="1"/>
  <c r="L1261" i="1"/>
  <c r="L1292" i="1"/>
  <c r="L1300" i="1"/>
  <c r="L1293" i="1"/>
  <c r="L1341" i="1"/>
  <c r="L1348" i="1"/>
  <c r="L1337" i="1"/>
  <c r="L1388" i="1"/>
  <c r="L1406" i="1"/>
  <c r="L1414" i="1"/>
  <c r="L1423" i="1"/>
  <c r="L1451" i="1"/>
  <c r="L1453" i="1"/>
  <c r="L1452" i="1"/>
  <c r="L1478" i="1"/>
  <c r="L1490" i="1"/>
  <c r="L1491" i="1"/>
  <c r="L1519" i="1"/>
  <c r="L1535" i="1"/>
  <c r="L1524" i="1"/>
  <c r="L1578" i="1"/>
  <c r="L1558" i="1"/>
  <c r="L1579" i="1"/>
  <c r="L1580" i="1"/>
  <c r="L1560" i="1"/>
  <c r="L1559" i="1"/>
  <c r="L1646" i="1"/>
  <c r="L1647" i="1"/>
  <c r="L1637" i="1"/>
  <c r="L1683" i="1"/>
  <c r="L1687" i="1"/>
  <c r="L1707" i="1"/>
  <c r="L1701" i="1"/>
  <c r="L1720" i="1"/>
  <c r="L1722" i="1"/>
  <c r="L1730" i="1"/>
  <c r="L1731" i="1"/>
  <c r="L1775" i="1"/>
  <c r="L1761" i="1"/>
  <c r="L1784" i="1"/>
  <c r="L1793" i="1"/>
  <c r="L1803" i="1"/>
  <c r="L1795" i="1"/>
  <c r="L1837" i="1"/>
  <c r="L1838" i="1"/>
  <c r="L1839" i="1"/>
  <c r="L1868" i="1"/>
  <c r="L1860" i="1"/>
  <c r="L1867" i="1"/>
  <c r="L1891" i="1"/>
  <c r="L1901" i="1"/>
  <c r="L1910" i="1"/>
  <c r="L1911" i="1"/>
  <c r="L1912" i="1"/>
  <c r="L1960" i="1"/>
  <c r="L1950" i="1"/>
  <c r="L1975" i="1"/>
  <c r="L1976" i="1"/>
  <c r="L6" i="1"/>
  <c r="L57" i="1"/>
  <c r="L108" i="1"/>
  <c r="L140" i="1"/>
  <c r="L199" i="1"/>
  <c r="L219" i="1"/>
  <c r="L251" i="1"/>
  <c r="L325" i="1"/>
  <c r="L340" i="1"/>
  <c r="L374" i="1"/>
  <c r="L421" i="1"/>
  <c r="L476" i="1"/>
  <c r="L494" i="1"/>
  <c r="L538" i="1"/>
  <c r="L535" i="1"/>
  <c r="L598" i="1"/>
  <c r="L664" i="1"/>
  <c r="L676" i="1"/>
  <c r="L725" i="1"/>
  <c r="L726" i="1"/>
  <c r="L789" i="1"/>
  <c r="L824" i="1"/>
  <c r="L842" i="1"/>
  <c r="L888" i="1"/>
  <c r="L918" i="1"/>
  <c r="L925" i="1"/>
  <c r="L926" i="1"/>
  <c r="L984" i="1"/>
  <c r="L1034" i="1"/>
  <c r="L1010" i="1"/>
  <c r="L1072" i="1"/>
  <c r="L1102" i="1"/>
  <c r="L1104" i="1"/>
  <c r="L1135" i="1"/>
  <c r="L1168" i="1"/>
  <c r="L1160" i="1"/>
  <c r="L1192" i="1"/>
  <c r="L1190" i="1"/>
  <c r="L1220" i="1"/>
  <c r="L1242" i="1"/>
  <c r="L1254" i="1"/>
  <c r="L1264" i="1"/>
  <c r="L1258" i="1"/>
  <c r="L1291" i="1"/>
  <c r="L1310" i="1"/>
  <c r="L1320" i="1"/>
  <c r="L1342" i="1"/>
  <c r="L1340" i="1"/>
  <c r="L1373" i="1"/>
  <c r="L1377" i="1"/>
  <c r="L1398" i="1"/>
  <c r="L1410" i="1"/>
  <c r="L1432" i="1"/>
  <c r="L1449" i="1"/>
  <c r="L1462" i="1"/>
  <c r="L1468" i="1"/>
  <c r="L1477" i="1"/>
  <c r="L1503" i="1"/>
  <c r="L1504" i="1"/>
  <c r="L1534" i="1"/>
  <c r="L1525" i="1"/>
  <c r="L1521" i="1"/>
  <c r="L1577" i="1"/>
  <c r="L1590" i="1"/>
  <c r="L1584" i="1"/>
  <c r="L1591" i="1"/>
  <c r="L1613" i="1"/>
  <c r="L1622" i="1"/>
  <c r="L1645" i="1"/>
  <c r="L1658" i="1"/>
  <c r="L1664" i="1"/>
  <c r="L1677" i="1"/>
  <c r="L1666" i="1"/>
  <c r="L1705" i="1"/>
  <c r="L1706" i="1"/>
  <c r="L1725" i="1"/>
  <c r="L1721" i="1"/>
  <c r="L1746" i="1"/>
  <c r="L1745" i="1"/>
  <c r="L1774" i="1"/>
  <c r="L1772" i="1"/>
  <c r="L1773" i="1"/>
  <c r="L1764" i="1"/>
  <c r="L1809" i="1"/>
  <c r="L1825" i="1"/>
  <c r="L1830" i="1"/>
  <c r="L1836" i="1"/>
  <c r="L1848" i="1"/>
  <c r="L1865" i="1"/>
  <c r="L1861" i="1"/>
  <c r="L1888" i="1"/>
  <c r="L1889" i="1"/>
  <c r="L1902" i="1"/>
  <c r="L1926" i="1"/>
  <c r="L1938" i="1"/>
  <c r="L1945" i="1"/>
  <c r="L1957" i="1"/>
  <c r="L1958" i="1"/>
  <c r="L1973" i="1"/>
  <c r="L1984" i="1"/>
  <c r="L37" i="1"/>
  <c r="L84" i="1"/>
  <c r="L110" i="1"/>
  <c r="L156" i="1"/>
  <c r="L186" i="1"/>
  <c r="L220" i="1"/>
  <c r="L284" i="1"/>
  <c r="L303" i="1"/>
  <c r="L327" i="1"/>
  <c r="L407" i="1"/>
  <c r="L443" i="1"/>
  <c r="L478" i="1"/>
  <c r="L488" i="1"/>
  <c r="L522" i="1"/>
  <c r="L574" i="1"/>
  <c r="L618" i="1"/>
  <c r="L663" i="1"/>
  <c r="L697" i="1"/>
  <c r="L704" i="1"/>
  <c r="L756" i="1"/>
  <c r="L786" i="1"/>
  <c r="L802" i="1"/>
  <c r="L840" i="1"/>
  <c r="L885" i="1"/>
  <c r="L895" i="1"/>
  <c r="L948" i="1"/>
  <c r="L931" i="1"/>
  <c r="L987" i="1"/>
  <c r="L1012" i="1"/>
  <c r="L1056" i="1"/>
  <c r="L1066" i="1"/>
  <c r="L1100" i="1"/>
  <c r="L1123" i="1"/>
  <c r="L1146" i="1"/>
  <c r="L1156" i="1"/>
  <c r="L1170" i="1"/>
  <c r="L1198" i="1"/>
  <c r="L1203" i="1"/>
  <c r="L1211" i="1"/>
  <c r="L1232" i="1"/>
  <c r="L1248" i="1"/>
  <c r="L1269" i="1"/>
  <c r="L1278" i="1"/>
  <c r="L1294" i="1"/>
  <c r="L1304" i="1"/>
  <c r="L1307" i="1"/>
  <c r="L1346" i="1"/>
  <c r="L1358" i="1"/>
  <c r="L1371" i="1"/>
  <c r="L1376" i="1"/>
  <c r="L1405" i="1"/>
  <c r="L1418" i="1"/>
  <c r="L1427" i="1"/>
  <c r="L1438" i="1"/>
  <c r="L1458" i="1"/>
  <c r="L1467" i="1"/>
  <c r="L1466" i="1"/>
  <c r="L1500" i="1"/>
  <c r="L1514" i="1"/>
  <c r="L1532" i="1"/>
  <c r="L1526" i="1"/>
  <c r="L1544" i="1"/>
  <c r="L1574" i="1"/>
  <c r="L1583" i="1"/>
  <c r="L1601" i="1"/>
  <c r="L1610" i="1"/>
  <c r="L1614" i="1"/>
  <c r="L1618" i="1"/>
  <c r="L1642" i="1"/>
  <c r="L1631" i="1"/>
  <c r="L1675" i="1"/>
  <c r="L1676" i="1"/>
  <c r="L1692" i="1"/>
  <c r="L1695" i="1"/>
  <c r="L1709" i="1"/>
  <c r="L1713" i="1"/>
  <c r="L1734" i="1"/>
  <c r="L1738" i="1"/>
  <c r="L1750" i="1"/>
  <c r="L1762" i="1"/>
  <c r="L1781" i="1"/>
  <c r="L1786" i="1"/>
  <c r="L1794" i="1"/>
  <c r="L1816" i="1"/>
  <c r="L1818" i="1"/>
  <c r="L1833" i="1"/>
  <c r="L1834" i="1"/>
  <c r="L1849" i="1"/>
  <c r="L1864" i="1"/>
  <c r="L1876" i="1"/>
  <c r="L1873" i="1"/>
  <c r="L1892" i="1"/>
  <c r="L1906" i="1"/>
  <c r="L1921" i="1"/>
  <c r="L1930" i="1"/>
  <c r="L1943" i="1"/>
  <c r="L1954" i="1"/>
  <c r="L1963" i="1"/>
  <c r="L1971" i="1"/>
  <c r="L1982" i="1"/>
  <c r="L5" i="1"/>
  <c r="L67" i="1"/>
  <c r="L106" i="1"/>
  <c r="L150" i="1"/>
  <c r="L192" i="1"/>
  <c r="L223" i="1"/>
  <c r="L248" i="1"/>
  <c r="L294" i="1"/>
  <c r="L342" i="1"/>
  <c r="L388" i="1"/>
  <c r="L432" i="1"/>
  <c r="L460" i="1"/>
  <c r="L492" i="1"/>
  <c r="L529" i="1"/>
  <c r="L580" i="1"/>
  <c r="L603" i="1"/>
  <c r="L635" i="1"/>
  <c r="L700" i="1"/>
  <c r="L712" i="1"/>
  <c r="L737" i="1"/>
  <c r="L772" i="1"/>
  <c r="L800" i="1"/>
  <c r="L858" i="1"/>
  <c r="L889" i="1"/>
  <c r="L894" i="1"/>
  <c r="L927" i="1"/>
  <c r="L971" i="1"/>
  <c r="L975" i="1"/>
  <c r="L1035" i="1"/>
  <c r="L1044" i="1"/>
  <c r="L1070" i="1"/>
  <c r="L1115" i="1"/>
  <c r="L1125" i="1"/>
  <c r="L1148" i="1"/>
  <c r="L1169" i="1"/>
  <c r="L1172" i="1"/>
  <c r="L1201" i="1"/>
  <c r="L1207" i="1"/>
  <c r="L1221" i="1"/>
  <c r="L1243" i="1"/>
  <c r="L1246" i="1"/>
  <c r="L1273" i="1"/>
  <c r="L1286" i="1"/>
  <c r="L1290" i="1"/>
  <c r="L1316" i="1"/>
  <c r="L1329" i="1"/>
  <c r="L1338" i="1"/>
  <c r="L1353" i="1"/>
  <c r="L1359" i="1"/>
  <c r="L1387" i="1"/>
  <c r="L1395" i="1"/>
  <c r="L1421" i="1"/>
  <c r="L1426" i="1"/>
  <c r="L1434" i="1"/>
  <c r="L1456" i="1"/>
  <c r="L1473" i="1"/>
  <c r="L1489" i="1"/>
  <c r="L1495" i="1"/>
  <c r="L1506" i="1"/>
  <c r="L1533" i="1"/>
  <c r="L1542" i="1"/>
  <c r="L1549" i="1"/>
  <c r="L1575" i="1"/>
  <c r="L1585" i="1"/>
  <c r="L1603" i="1"/>
  <c r="L1606" i="1"/>
  <c r="L1621" i="1"/>
  <c r="L1629" i="1"/>
  <c r="L1638" i="1"/>
  <c r="L1652" i="1"/>
  <c r="L1660" i="1"/>
  <c r="L1682" i="1"/>
  <c r="L1696" i="1"/>
  <c r="L1700" i="1"/>
  <c r="L1714" i="1"/>
  <c r="L1715" i="1"/>
  <c r="L1732" i="1"/>
  <c r="L1739" i="1"/>
  <c r="L1749" i="1"/>
  <c r="L1771" i="1"/>
  <c r="L1782" i="1"/>
  <c r="L1790" i="1"/>
  <c r="L1791" i="1"/>
  <c r="L1817" i="1"/>
  <c r="L1824" i="1"/>
  <c r="L1835" i="1"/>
  <c r="L1845" i="1"/>
  <c r="L1855" i="1"/>
  <c r="L1847" i="1"/>
  <c r="L1880" i="1"/>
  <c r="L1886" i="1"/>
  <c r="L1898" i="1"/>
  <c r="L1900" i="1"/>
  <c r="L1916" i="1"/>
  <c r="L1937" i="1"/>
  <c r="L1944" i="1"/>
  <c r="L1955" i="1"/>
  <c r="L1966" i="1"/>
  <c r="L1972" i="1"/>
  <c r="L1979" i="1"/>
  <c r="L15" i="1"/>
  <c r="L22" i="1"/>
  <c r="L117" i="1"/>
  <c r="L149" i="1"/>
  <c r="L190" i="1"/>
  <c r="L232" i="1"/>
  <c r="L272" i="1"/>
  <c r="L307" i="1"/>
  <c r="L329" i="1"/>
  <c r="L387" i="1"/>
  <c r="L426" i="1"/>
  <c r="L447" i="1"/>
  <c r="L500" i="1"/>
  <c r="L543" i="1"/>
  <c r="L575" i="1"/>
  <c r="L601" i="1"/>
  <c r="L652" i="1"/>
  <c r="L679" i="1"/>
  <c r="L713" i="1"/>
  <c r="L740" i="1"/>
  <c r="L791" i="1"/>
  <c r="L826" i="1"/>
  <c r="L859" i="1"/>
  <c r="L873" i="1"/>
  <c r="L892" i="1"/>
  <c r="L920" i="1"/>
  <c r="L973" i="1"/>
  <c r="L976" i="1"/>
  <c r="L1002" i="1"/>
  <c r="L1040" i="1"/>
  <c r="L1099" i="1"/>
  <c r="L1116" i="1"/>
  <c r="L1133" i="1"/>
  <c r="L1136" i="1"/>
  <c r="L1150" i="1"/>
  <c r="L1181" i="1"/>
  <c r="L1184" i="1"/>
  <c r="L1214" i="1"/>
  <c r="L1223" i="1"/>
  <c r="L1244" i="1"/>
  <c r="L1255" i="1"/>
  <c r="L1274" i="1"/>
  <c r="L1277" i="1"/>
  <c r="L1301" i="1"/>
  <c r="L1317" i="1"/>
  <c r="L1330" i="1"/>
  <c r="L1349" i="1"/>
  <c r="L1360" i="1"/>
  <c r="L1374" i="1"/>
  <c r="L1389" i="1"/>
  <c r="L1399" i="1"/>
  <c r="L1422" i="1"/>
  <c r="L1433" i="1"/>
  <c r="L1450" i="1"/>
  <c r="L1455" i="1"/>
  <c r="L1474" i="1"/>
  <c r="L1480" i="1"/>
  <c r="L1493" i="1"/>
  <c r="L1515" i="1"/>
  <c r="L1517" i="1"/>
  <c r="L1537" i="1"/>
  <c r="L1550" i="1"/>
  <c r="L1581" i="1"/>
  <c r="L1592" i="1"/>
  <c r="L1597" i="1"/>
  <c r="L1612" i="1"/>
  <c r="L1623" i="1"/>
  <c r="L1630" i="1"/>
  <c r="L1634" i="1"/>
  <c r="L1651" i="1"/>
  <c r="L1678" i="1"/>
  <c r="L1686" i="1"/>
  <c r="L1698" i="1"/>
  <c r="L1699" i="1"/>
  <c r="L1716" i="1"/>
  <c r="L1729" i="1"/>
  <c r="L1740" i="1"/>
  <c r="L1747" i="1"/>
  <c r="L1758" i="1"/>
  <c r="L1760" i="1"/>
  <c r="L1777" i="1"/>
  <c r="L1788" i="1"/>
  <c r="L1802" i="1"/>
  <c r="L1806" i="1"/>
  <c r="L1826" i="1"/>
  <c r="L1827" i="1"/>
  <c r="L1846" i="1"/>
  <c r="L1856" i="1"/>
  <c r="L1858" i="1"/>
  <c r="L1871" i="1"/>
  <c r="L1890" i="1"/>
  <c r="L1899" i="1"/>
  <c r="L1909" i="1"/>
  <c r="L1927" i="1"/>
  <c r="L1939" i="1"/>
  <c r="L1946" i="1"/>
  <c r="L1959" i="1"/>
  <c r="L1962" i="1"/>
  <c r="L1974" i="1"/>
  <c r="L1985" i="1"/>
  <c r="L17" i="1"/>
  <c r="L75" i="1"/>
  <c r="L90" i="1"/>
  <c r="L139" i="1"/>
  <c r="L165" i="1"/>
  <c r="L230" i="1"/>
  <c r="L268" i="1"/>
  <c r="L306" i="1"/>
  <c r="L347" i="1"/>
  <c r="L368" i="1"/>
  <c r="L427" i="1"/>
  <c r="L454" i="1"/>
  <c r="L501" i="1"/>
  <c r="L545" i="1"/>
  <c r="L579" i="1"/>
  <c r="L602" i="1"/>
  <c r="L628" i="1"/>
  <c r="L694" i="1"/>
  <c r="L705" i="1"/>
  <c r="L734" i="1"/>
  <c r="L785" i="1"/>
  <c r="L792" i="1"/>
  <c r="L836" i="1"/>
  <c r="L864" i="1"/>
  <c r="L911" i="1"/>
  <c r="L942" i="1"/>
  <c r="L957" i="1"/>
  <c r="L979" i="1"/>
  <c r="L1026" i="1"/>
  <c r="L1052" i="1"/>
  <c r="L1078" i="1"/>
  <c r="L1107" i="1"/>
  <c r="L1120" i="1"/>
  <c r="L1141" i="1"/>
  <c r="L1151" i="1"/>
  <c r="L46" i="1"/>
  <c r="L55" i="1"/>
  <c r="L99" i="1"/>
  <c r="L151" i="1"/>
  <c r="L193" i="1"/>
  <c r="L234" i="1"/>
  <c r="L275" i="1"/>
  <c r="L286" i="1"/>
  <c r="L350" i="1"/>
  <c r="L389" i="1"/>
  <c r="L410" i="1"/>
  <c r="L467" i="1"/>
  <c r="L505" i="1"/>
  <c r="L524" i="1"/>
  <c r="L591" i="1"/>
  <c r="L620" i="1"/>
  <c r="L665" i="1"/>
  <c r="L667" i="1"/>
  <c r="L730" i="1"/>
  <c r="L761" i="1"/>
  <c r="L788" i="1"/>
  <c r="L821" i="1"/>
  <c r="L834" i="1"/>
  <c r="L886" i="1"/>
  <c r="L915" i="1"/>
  <c r="L947" i="1"/>
  <c r="L969" i="1"/>
  <c r="L994" i="1"/>
  <c r="L1005" i="1"/>
  <c r="L1055" i="1"/>
  <c r="L1064" i="1"/>
  <c r="L1112" i="1"/>
  <c r="L1129" i="1"/>
  <c r="L1145" i="1"/>
  <c r="L1164" i="1"/>
  <c r="L1179" i="1"/>
  <c r="L1196" i="1"/>
  <c r="L1210" i="1"/>
  <c r="L1225" i="1"/>
  <c r="L1229" i="1"/>
  <c r="L1252" i="1"/>
  <c r="L1266" i="1"/>
  <c r="L1282" i="1"/>
  <c r="L1289" i="1"/>
  <c r="L1303" i="1"/>
  <c r="L1326" i="1"/>
  <c r="L1343" i="1"/>
  <c r="L1356" i="1"/>
  <c r="L1368" i="1"/>
  <c r="L1382" i="1"/>
  <c r="L1393" i="1"/>
  <c r="L1416" i="1"/>
  <c r="L1430" i="1"/>
  <c r="L1442" i="1"/>
  <c r="L1459" i="1"/>
  <c r="L1470" i="1"/>
  <c r="L1484" i="1"/>
  <c r="L1497" i="1"/>
  <c r="L1511" i="1"/>
  <c r="L1530" i="1"/>
  <c r="L1539" i="1"/>
  <c r="L1546" i="1"/>
  <c r="L1553" i="1"/>
  <c r="L1586" i="1"/>
  <c r="L1599" i="1"/>
  <c r="L1607" i="1"/>
  <c r="L1615" i="1"/>
  <c r="L1627" i="1"/>
  <c r="L1640" i="1"/>
  <c r="L1649" i="1"/>
  <c r="L36" i="1"/>
  <c r="L63" i="1"/>
  <c r="L119" i="1"/>
  <c r="L154" i="1"/>
  <c r="L195" i="1"/>
  <c r="L235" i="1"/>
  <c r="L276" i="1"/>
  <c r="L311" i="1"/>
  <c r="L352" i="1"/>
  <c r="L391" i="1"/>
  <c r="L433" i="1"/>
  <c r="L469" i="1"/>
  <c r="L482" i="1"/>
  <c r="L555" i="1"/>
  <c r="L589" i="1"/>
  <c r="L615" i="1"/>
  <c r="L661" i="1"/>
  <c r="L693" i="1"/>
  <c r="L703" i="1"/>
  <c r="L752" i="1"/>
  <c r="L781" i="1"/>
  <c r="L9" i="1"/>
  <c r="L74" i="1"/>
  <c r="L89" i="1"/>
  <c r="L128" i="1"/>
  <c r="L187" i="1"/>
  <c r="L214" i="1"/>
  <c r="L271" i="1"/>
  <c r="L291" i="1"/>
  <c r="L336" i="1"/>
  <c r="L397" i="1"/>
  <c r="L442" i="1"/>
  <c r="L474" i="1"/>
  <c r="L490" i="1"/>
  <c r="L530" i="1"/>
  <c r="L571" i="1"/>
  <c r="L594" i="1"/>
  <c r="L625" i="1"/>
  <c r="L675" i="1"/>
  <c r="L673" i="1"/>
  <c r="L754" i="1"/>
  <c r="L784" i="1"/>
  <c r="L817" i="1"/>
  <c r="L837" i="1"/>
  <c r="L883" i="1"/>
  <c r="L912" i="1"/>
  <c r="L945" i="1"/>
  <c r="L956" i="1"/>
  <c r="L992" i="1"/>
  <c r="L1029" i="1"/>
  <c r="L1030" i="1"/>
  <c r="L1067" i="1"/>
  <c r="L1110" i="1"/>
  <c r="L47" i="1"/>
  <c r="L54" i="1"/>
  <c r="L116" i="1"/>
  <c r="L135" i="1"/>
  <c r="L171" i="1"/>
  <c r="L238" i="1"/>
  <c r="L277" i="1"/>
  <c r="L290" i="1"/>
  <c r="L339" i="1"/>
  <c r="L365" i="1"/>
  <c r="L440" i="1"/>
  <c r="L457" i="1"/>
  <c r="L512" i="1"/>
  <c r="L531" i="1"/>
  <c r="L588" i="1"/>
  <c r="L614" i="1"/>
  <c r="L660" i="1"/>
  <c r="L669" i="1"/>
  <c r="L724" i="1"/>
  <c r="L732" i="1"/>
  <c r="L783" i="1"/>
  <c r="L796" i="1"/>
  <c r="L854" i="1"/>
  <c r="L882" i="1"/>
  <c r="L890" i="1"/>
  <c r="L944" i="1"/>
  <c r="L967" i="1"/>
  <c r="L980" i="1"/>
  <c r="L1027" i="1"/>
  <c r="L1041" i="1"/>
  <c r="L1080" i="1"/>
  <c r="L1109" i="1"/>
  <c r="L1118" i="1"/>
  <c r="L1143" i="1"/>
  <c r="L16" i="1"/>
  <c r="L56" i="1"/>
  <c r="L98" i="1"/>
  <c r="L143" i="1"/>
  <c r="L184" i="1"/>
  <c r="L204" i="1"/>
  <c r="L274" i="1"/>
  <c r="L300" i="1"/>
  <c r="L335" i="1"/>
  <c r="L392" i="1"/>
  <c r="L418" i="1"/>
  <c r="L455" i="1"/>
  <c r="L483" i="1"/>
  <c r="L481" i="1"/>
  <c r="L560" i="1"/>
  <c r="L617" i="1"/>
  <c r="L638" i="1"/>
  <c r="L646" i="1"/>
  <c r="L622" i="1"/>
  <c r="L735" i="1"/>
  <c r="L771" i="1"/>
  <c r="L818" i="1"/>
  <c r="L828" i="1"/>
  <c r="L841" i="1"/>
  <c r="L913" i="1"/>
  <c r="L930" i="1"/>
  <c r="L955" i="1"/>
  <c r="L993" i="1"/>
  <c r="L1031" i="1"/>
  <c r="L1054" i="1"/>
  <c r="L1043" i="1"/>
  <c r="L1111" i="1"/>
  <c r="L1124" i="1"/>
  <c r="L1144" i="1"/>
  <c r="L1154" i="1"/>
  <c r="L1177" i="1"/>
  <c r="L1174" i="1"/>
  <c r="L1209" i="1"/>
  <c r="L1222" i="1"/>
  <c r="L1234" i="1"/>
  <c r="L1235" i="1"/>
  <c r="L1231" i="1"/>
  <c r="L1280" i="1"/>
  <c r="L1281" i="1"/>
  <c r="L1279" i="1"/>
  <c r="L1324" i="1"/>
  <c r="L1325" i="1"/>
  <c r="L1352" i="1"/>
  <c r="L1355" i="1"/>
  <c r="L1378" i="1"/>
  <c r="L1380" i="1"/>
  <c r="L1381" i="1"/>
  <c r="L1429" i="1"/>
  <c r="L1436" i="1"/>
  <c r="L1441" i="1"/>
  <c r="L1469" i="1"/>
  <c r="L1482" i="1"/>
  <c r="L1483" i="1"/>
  <c r="L1510" i="1"/>
  <c r="L1527" i="1"/>
  <c r="L1528" i="1"/>
  <c r="L1529" i="1"/>
  <c r="L1562" i="1"/>
  <c r="L1557" i="1"/>
  <c r="L1563" i="1"/>
  <c r="L1564" i="1"/>
  <c r="L1565" i="1"/>
  <c r="L1566" i="1"/>
  <c r="L1567" i="1"/>
  <c r="L1654" i="1"/>
  <c r="L1653" i="1"/>
  <c r="L48" i="1"/>
  <c r="L58" i="1"/>
  <c r="L107" i="1"/>
  <c r="L125" i="1"/>
  <c r="L194" i="1"/>
  <c r="L236" i="1"/>
  <c r="L256" i="1"/>
  <c r="L285" i="1"/>
  <c r="L348" i="1"/>
  <c r="L349" i="1"/>
  <c r="L431" i="1"/>
  <c r="L448" i="1"/>
  <c r="L503" i="1"/>
  <c r="L546" i="1"/>
  <c r="L561" i="1"/>
  <c r="L611" i="1"/>
  <c r="L658" i="1"/>
  <c r="L690" i="1"/>
  <c r="L723" i="1"/>
  <c r="L751" i="1"/>
  <c r="L780" i="1"/>
  <c r="L795" i="1"/>
  <c r="L833" i="1"/>
  <c r="L881" i="1"/>
  <c r="L908" i="1"/>
  <c r="L909" i="1"/>
  <c r="L965" i="1"/>
  <c r="L991" i="1"/>
  <c r="L1025" i="1"/>
  <c r="L1006" i="1"/>
  <c r="L1062" i="1"/>
  <c r="L12" i="1"/>
  <c r="L19" i="1"/>
  <c r="L102" i="1"/>
  <c r="L129" i="1"/>
  <c r="L182" i="1"/>
  <c r="L174" i="1"/>
  <c r="L269" i="1"/>
  <c r="L296" i="1"/>
  <c r="L301" i="1"/>
  <c r="L308" i="1"/>
  <c r="L429" i="1"/>
  <c r="L408" i="1"/>
  <c r="L430" i="1"/>
  <c r="L411" i="1"/>
  <c r="L577" i="1"/>
  <c r="L569" i="1"/>
  <c r="L570" i="1"/>
  <c r="L680" i="1"/>
  <c r="L681" i="1"/>
  <c r="L682" i="1"/>
  <c r="L668" i="1"/>
  <c r="L813" i="1"/>
  <c r="L814" i="1"/>
  <c r="L816" i="1"/>
  <c r="L815" i="1"/>
  <c r="L794" i="1"/>
  <c r="L968" i="1"/>
  <c r="L952" i="1"/>
  <c r="L951" i="1"/>
  <c r="L1053" i="1"/>
  <c r="L1087" i="1"/>
  <c r="L1088" i="1"/>
  <c r="L1081" i="1"/>
  <c r="L1089" i="1"/>
  <c r="L1090" i="1"/>
  <c r="L1091" i="1"/>
  <c r="L1063" i="1"/>
  <c r="L1082" i="1"/>
  <c r="L1092" i="1"/>
  <c r="L1083" i="1"/>
  <c r="L1084" i="1"/>
  <c r="L1085" i="1"/>
  <c r="L1061" i="1"/>
  <c r="L1086" i="1"/>
  <c r="L1312" i="1"/>
  <c r="L1314" i="1"/>
  <c r="L1313" i="1"/>
  <c r="L1315" i="1"/>
  <c r="L1366" i="1"/>
  <c r="L1362" i="1"/>
  <c r="L1367" i="1"/>
  <c r="L4" i="1"/>
  <c r="L71" i="1"/>
  <c r="L96" i="1"/>
  <c r="L145" i="1"/>
  <c r="L177" i="1"/>
  <c r="L173" i="1"/>
  <c r="L252" i="1"/>
  <c r="L259" i="1"/>
  <c r="L343" i="1"/>
  <c r="L341" i="1"/>
  <c r="L423" i="1"/>
  <c r="L450" i="1"/>
  <c r="L489" i="1"/>
  <c r="L541" i="1"/>
  <c r="L568" i="1"/>
  <c r="L596" i="1"/>
  <c r="L650" i="1"/>
  <c r="L627" i="1"/>
  <c r="L640" i="1"/>
  <c r="L651" i="1"/>
  <c r="L634" i="1"/>
  <c r="L643" i="1"/>
  <c r="L844" i="1"/>
  <c r="L875" i="1"/>
  <c r="L870" i="1"/>
  <c r="L876" i="1"/>
  <c r="L869" i="1"/>
  <c r="L866" i="1"/>
  <c r="L42" i="1"/>
  <c r="L72" i="1"/>
  <c r="L112" i="1"/>
  <c r="L152" i="1"/>
  <c r="L167" i="1"/>
  <c r="L205" i="1"/>
  <c r="L247" i="1"/>
  <c r="L288" i="1"/>
  <c r="L353" i="1"/>
  <c r="L373" i="1"/>
  <c r="L412" i="1"/>
  <c r="L449" i="1"/>
  <c r="L487" i="1"/>
  <c r="L532" i="1"/>
  <c r="L582" i="1"/>
  <c r="L583" i="1"/>
  <c r="L639" i="1"/>
  <c r="L671" i="1"/>
  <c r="L702" i="1"/>
  <c r="L741" i="1"/>
  <c r="L764" i="1"/>
  <c r="L793" i="1"/>
  <c r="L838" i="1"/>
  <c r="L877" i="1"/>
  <c r="L903" i="1"/>
  <c r="L936" i="1"/>
  <c r="L953" i="1"/>
  <c r="L989" i="1"/>
  <c r="L1014" i="1"/>
  <c r="L1046" i="1"/>
  <c r="L1047" i="1"/>
  <c r="L1106" i="1"/>
  <c r="L1121" i="1"/>
  <c r="L1140" i="1"/>
  <c r="L1161" i="1"/>
  <c r="L50" i="1"/>
  <c r="L82" i="1"/>
  <c r="L121" i="1"/>
  <c r="L127" i="1"/>
  <c r="L172" i="1"/>
  <c r="L240" i="1"/>
  <c r="L246" i="1"/>
  <c r="L315" i="1"/>
  <c r="L326" i="1"/>
  <c r="L382" i="1"/>
  <c r="L414" i="1"/>
  <c r="L462" i="1"/>
  <c r="L491" i="1"/>
  <c r="L526" i="1"/>
  <c r="L558" i="1"/>
  <c r="L605" i="1"/>
  <c r="L655" i="1"/>
  <c r="L683" i="1"/>
  <c r="L709" i="1"/>
  <c r="L733" i="1"/>
  <c r="L774" i="1"/>
  <c r="L805" i="1"/>
  <c r="L830" i="1"/>
  <c r="L871" i="1"/>
  <c r="L901" i="1"/>
  <c r="L934" i="1"/>
  <c r="L962" i="1"/>
  <c r="L963" i="1"/>
  <c r="L1013" i="1"/>
  <c r="L1045" i="1"/>
  <c r="L1076" i="1"/>
  <c r="L1105" i="1"/>
  <c r="L31" i="1"/>
  <c r="L59" i="1"/>
  <c r="L120" i="1"/>
  <c r="L153" i="1"/>
  <c r="L198" i="1"/>
  <c r="L210" i="1"/>
  <c r="L280" i="1"/>
  <c r="L295" i="1"/>
  <c r="L333" i="1"/>
  <c r="L398" i="1"/>
  <c r="L434" i="1"/>
  <c r="L453" i="1"/>
  <c r="L484" i="1"/>
  <c r="L517" i="1"/>
  <c r="L581" i="1"/>
  <c r="L604" i="1"/>
  <c r="L654" i="1"/>
  <c r="L670" i="1"/>
  <c r="L717" i="1"/>
  <c r="L10" i="1"/>
  <c r="L70" i="1"/>
  <c r="L87" i="1"/>
  <c r="L134" i="1"/>
  <c r="L164" i="1"/>
  <c r="L228" i="1"/>
  <c r="L258" i="1"/>
  <c r="L304" i="1"/>
  <c r="L328" i="1"/>
  <c r="L385" i="1"/>
  <c r="L422" i="1"/>
  <c r="L451" i="1"/>
  <c r="L502" i="1"/>
  <c r="L533" i="1"/>
  <c r="L578" i="1"/>
  <c r="L600" i="1"/>
  <c r="L653" i="1"/>
  <c r="L684" i="1"/>
  <c r="L710" i="1"/>
  <c r="L736" i="1"/>
  <c r="L775" i="1"/>
  <c r="L806" i="1"/>
  <c r="L848" i="1"/>
  <c r="L863" i="1"/>
  <c r="L902" i="1"/>
  <c r="L935" i="1"/>
  <c r="L958" i="1"/>
  <c r="L986" i="1"/>
  <c r="L1004" i="1"/>
  <c r="L2" i="1"/>
  <c r="L69" i="1"/>
  <c r="L94" i="1"/>
  <c r="L137" i="1"/>
  <c r="L169" i="1"/>
  <c r="L217" i="1"/>
  <c r="L260" i="1"/>
  <c r="L298" i="1"/>
  <c r="L345" i="1"/>
  <c r="L371" i="1"/>
  <c r="L425" i="1"/>
  <c r="L465" i="1"/>
  <c r="L498" i="1"/>
  <c r="L49" i="1"/>
  <c r="L83" i="1"/>
  <c r="L122" i="1"/>
  <c r="L157" i="1"/>
  <c r="L202" i="1"/>
  <c r="L244" i="1"/>
  <c r="L283" i="1"/>
  <c r="L321" i="1"/>
  <c r="L361" i="1"/>
  <c r="L404" i="1"/>
  <c r="L439" i="1"/>
  <c r="L446" i="1"/>
  <c r="L509" i="1"/>
  <c r="L552" i="1"/>
  <c r="L586" i="1"/>
  <c r="L608" i="1"/>
  <c r="L656" i="1"/>
  <c r="L686" i="1"/>
  <c r="L720" i="1"/>
  <c r="L744" i="1"/>
  <c r="L777" i="1"/>
  <c r="L809" i="1"/>
  <c r="L850" i="1"/>
  <c r="K400" i="1"/>
  <c r="K401" i="1"/>
  <c r="K399" i="1"/>
  <c r="K379" i="1"/>
  <c r="K377" i="1"/>
  <c r="K402" i="1"/>
  <c r="K444" i="1"/>
  <c r="K413" i="1"/>
  <c r="K428" i="1"/>
  <c r="K441" i="1"/>
  <c r="K445" i="1"/>
  <c r="K420" i="1"/>
  <c r="K419" i="1"/>
  <c r="K417" i="1"/>
  <c r="K438" i="1"/>
  <c r="K424" i="1"/>
  <c r="K409" i="1"/>
  <c r="K435" i="1"/>
  <c r="K436" i="1"/>
  <c r="K415" i="1"/>
  <c r="K437" i="1"/>
  <c r="K479" i="1"/>
  <c r="K463" i="1"/>
  <c r="K477" i="1"/>
  <c r="K480" i="1"/>
  <c r="K466" i="1"/>
  <c r="K456" i="1"/>
  <c r="K452" i="1"/>
  <c r="K475" i="1"/>
  <c r="K472" i="1"/>
  <c r="K473" i="1"/>
  <c r="K468" i="1"/>
  <c r="K458" i="1"/>
  <c r="K470" i="1"/>
  <c r="K459" i="1"/>
  <c r="K464" i="1"/>
  <c r="K471" i="1"/>
  <c r="K485" i="1"/>
  <c r="K493" i="1"/>
  <c r="K514" i="1"/>
  <c r="K515" i="1"/>
  <c r="K499" i="1"/>
  <c r="K486" i="1"/>
  <c r="K495" i="1"/>
  <c r="K513" i="1"/>
  <c r="K508" i="1"/>
  <c r="K511" i="1"/>
  <c r="K504" i="1"/>
  <c r="K510" i="1"/>
  <c r="K497" i="1"/>
  <c r="K506" i="1"/>
  <c r="K496" i="1"/>
  <c r="K507" i="1"/>
  <c r="K536" i="1"/>
  <c r="K539" i="1"/>
  <c r="K519" i="1"/>
  <c r="K556" i="1"/>
  <c r="K537" i="1"/>
  <c r="K554" i="1"/>
  <c r="K518" i="1"/>
  <c r="K534" i="1"/>
  <c r="K551" i="1"/>
  <c r="K528" i="1"/>
  <c r="K547" i="1"/>
  <c r="K521" i="1"/>
  <c r="K553" i="1"/>
  <c r="K548" i="1"/>
  <c r="K525" i="1"/>
  <c r="K523" i="1"/>
  <c r="K520" i="1"/>
  <c r="K544" i="1"/>
  <c r="K527" i="1"/>
  <c r="K549" i="1"/>
  <c r="K542" i="1"/>
  <c r="K550" i="1"/>
  <c r="K572" i="1"/>
  <c r="K565" i="1"/>
  <c r="K564" i="1"/>
  <c r="K590" i="1"/>
  <c r="K567" i="1"/>
  <c r="K576" i="1"/>
  <c r="K587" i="1"/>
  <c r="K563" i="1"/>
  <c r="K559" i="1"/>
  <c r="K585" i="1"/>
  <c r="K562" i="1"/>
  <c r="K566" i="1"/>
  <c r="K573" i="1"/>
  <c r="K584" i="1"/>
  <c r="K592" i="1"/>
  <c r="K599" i="1"/>
  <c r="K619" i="1"/>
  <c r="K621" i="1"/>
  <c r="K610" i="1"/>
  <c r="K597" i="1"/>
  <c r="K616" i="1"/>
  <c r="K612" i="1"/>
  <c r="K593" i="1"/>
  <c r="K609" i="1"/>
  <c r="K613" i="1"/>
  <c r="K606" i="1"/>
  <c r="K607" i="1"/>
  <c r="K647" i="1"/>
  <c r="K645" i="1"/>
  <c r="K630" i="1"/>
  <c r="K632" i="1"/>
  <c r="K666" i="1"/>
  <c r="K648" i="1"/>
  <c r="K662" i="1"/>
  <c r="K631" i="1"/>
  <c r="K649" i="1"/>
  <c r="K657" i="1"/>
  <c r="K637" i="1"/>
  <c r="K636" i="1"/>
  <c r="K633" i="1"/>
  <c r="K623" i="1"/>
  <c r="K629" i="1"/>
  <c r="K659" i="1"/>
  <c r="K641" i="1"/>
  <c r="K624" i="1"/>
  <c r="K699" i="1"/>
  <c r="K677" i="1"/>
  <c r="K688" i="1"/>
  <c r="K698" i="1"/>
  <c r="K695" i="1"/>
  <c r="K689" i="1"/>
  <c r="K696" i="1"/>
  <c r="K687" i="1"/>
  <c r="K674" i="1"/>
  <c r="K691" i="1"/>
  <c r="K692" i="1"/>
  <c r="K678" i="1"/>
  <c r="K672" i="1"/>
  <c r="K685" i="1"/>
  <c r="K701" i="1"/>
  <c r="K727" i="1"/>
  <c r="K729" i="1"/>
  <c r="K714" i="1"/>
  <c r="K721" i="1"/>
  <c r="K728" i="1"/>
  <c r="K706" i="1"/>
  <c r="K722" i="1"/>
  <c r="K708" i="1"/>
  <c r="K715" i="1"/>
  <c r="K716" i="1"/>
  <c r="K707" i="1"/>
  <c r="K711" i="1"/>
  <c r="K718" i="1"/>
  <c r="K719" i="1"/>
  <c r="K760" i="1"/>
  <c r="K759" i="1"/>
  <c r="K731" i="1"/>
  <c r="K758" i="1"/>
  <c r="K739" i="1"/>
  <c r="K745" i="1"/>
  <c r="K757" i="1"/>
  <c r="K753" i="1"/>
  <c r="K747" i="1"/>
  <c r="K755" i="1"/>
  <c r="K746" i="1"/>
  <c r="K748" i="1"/>
  <c r="K749" i="1"/>
  <c r="K750" i="1"/>
  <c r="K742" i="1"/>
  <c r="K743" i="1"/>
  <c r="K766" i="1"/>
  <c r="K769" i="1"/>
  <c r="K787" i="1"/>
  <c r="K790" i="1"/>
  <c r="K770" i="1"/>
  <c r="K773" i="1"/>
  <c r="K778" i="1"/>
  <c r="K763" i="1"/>
  <c r="K782" i="1"/>
  <c r="K779" i="1"/>
  <c r="K768" i="1"/>
  <c r="K765" i="1"/>
  <c r="K767" i="1"/>
  <c r="K776" i="1"/>
  <c r="K822" i="1"/>
  <c r="K803" i="1"/>
  <c r="K799" i="1"/>
  <c r="K801" i="1"/>
  <c r="K804" i="1"/>
  <c r="K812" i="1"/>
  <c r="K823" i="1"/>
  <c r="K798" i="1"/>
  <c r="K797" i="1"/>
  <c r="K819" i="1"/>
  <c r="K820" i="1"/>
  <c r="K810" i="1"/>
  <c r="K811" i="1"/>
  <c r="K807" i="1"/>
  <c r="K808" i="1"/>
  <c r="K843" i="1"/>
  <c r="K856" i="1"/>
  <c r="K831" i="1"/>
  <c r="K839" i="1"/>
  <c r="K860" i="1"/>
  <c r="K851" i="1"/>
  <c r="K857" i="1"/>
  <c r="K855" i="1"/>
  <c r="K852" i="1"/>
  <c r="K832" i="1"/>
  <c r="K827" i="1"/>
  <c r="K853" i="1"/>
  <c r="K845" i="1"/>
  <c r="K846" i="1"/>
  <c r="K847" i="1"/>
  <c r="K835" i="1"/>
  <c r="K849" i="1"/>
  <c r="K887" i="1"/>
  <c r="K874" i="1"/>
  <c r="K868" i="1"/>
  <c r="K862" i="1"/>
  <c r="K861" i="1"/>
  <c r="K865" i="1"/>
  <c r="K880" i="1"/>
  <c r="K884" i="1"/>
  <c r="K867" i="1"/>
  <c r="K878" i="1"/>
  <c r="K879" i="1"/>
  <c r="K891" i="1"/>
  <c r="K900" i="1"/>
  <c r="K916" i="1"/>
  <c r="K899" i="1"/>
  <c r="K893" i="1"/>
  <c r="K898" i="1"/>
  <c r="K919" i="1"/>
  <c r="K917" i="1"/>
  <c r="K910" i="1"/>
  <c r="K907" i="1"/>
  <c r="K914" i="1"/>
  <c r="K906" i="1"/>
  <c r="K904" i="1"/>
  <c r="K905" i="1"/>
  <c r="K932" i="1"/>
  <c r="K922" i="1"/>
  <c r="K929" i="1"/>
  <c r="K949" i="1"/>
  <c r="K921" i="1"/>
  <c r="K943" i="1"/>
  <c r="K946" i="1"/>
  <c r="K923" i="1"/>
  <c r="K938" i="1"/>
  <c r="K939" i="1"/>
  <c r="K941" i="1"/>
  <c r="K940" i="1"/>
  <c r="K924" i="1"/>
  <c r="K933" i="1"/>
  <c r="K928" i="1"/>
  <c r="K937" i="1"/>
  <c r="K959" i="1"/>
  <c r="K960" i="1"/>
  <c r="K961" i="1"/>
  <c r="K974" i="1"/>
  <c r="K970" i="1"/>
  <c r="K966" i="1"/>
  <c r="K950" i="1"/>
  <c r="K964" i="1"/>
  <c r="K978" i="1"/>
  <c r="K988" i="1"/>
  <c r="K996" i="1"/>
  <c r="K995" i="1"/>
  <c r="K985" i="1"/>
  <c r="K998" i="1"/>
  <c r="K997" i="1"/>
  <c r="K981" i="1"/>
  <c r="K999" i="1"/>
  <c r="K977" i="1"/>
  <c r="K983" i="1"/>
  <c r="K982" i="1"/>
  <c r="K990" i="1"/>
  <c r="K1003" i="1"/>
  <c r="K1033" i="1"/>
  <c r="K1036" i="1"/>
  <c r="K1000" i="1"/>
  <c r="K1028" i="1"/>
  <c r="K1032" i="1"/>
  <c r="K1009" i="1"/>
  <c r="K1016" i="1"/>
  <c r="K1007" i="1"/>
  <c r="K1017" i="1"/>
  <c r="K1001" i="1"/>
  <c r="K1018" i="1"/>
  <c r="K1019" i="1"/>
  <c r="K1020" i="1"/>
  <c r="K1021" i="1"/>
  <c r="K1022" i="1"/>
  <c r="K1023" i="1"/>
  <c r="K1024" i="1"/>
  <c r="K1008" i="1"/>
  <c r="K1015" i="1"/>
  <c r="K1057" i="1"/>
  <c r="K1042" i="1"/>
  <c r="K1058" i="1"/>
  <c r="K1059" i="1"/>
  <c r="K1038" i="1"/>
  <c r="K1051" i="1"/>
  <c r="K1039" i="1"/>
  <c r="K1049" i="1"/>
  <c r="K1050" i="1"/>
  <c r="K1048" i="1"/>
  <c r="K1074" i="1"/>
  <c r="K1069" i="1"/>
  <c r="K1071" i="1"/>
  <c r="K1095" i="1"/>
  <c r="K1068" i="1"/>
  <c r="K1075" i="1"/>
  <c r="K1065" i="1"/>
  <c r="K1096" i="1"/>
  <c r="K1079" i="1"/>
  <c r="K1093" i="1"/>
  <c r="K1094" i="1"/>
  <c r="K1077" i="1"/>
  <c r="K1103" i="1"/>
  <c r="K1114" i="1"/>
  <c r="K1101" i="1"/>
  <c r="K1117" i="1"/>
  <c r="K1113" i="1"/>
  <c r="K1108" i="1"/>
  <c r="K1132" i="1"/>
  <c r="K1130" i="1"/>
  <c r="K1119" i="1"/>
  <c r="K1122" i="1"/>
  <c r="K1134" i="1"/>
  <c r="K1131" i="1"/>
  <c r="K1126" i="1"/>
  <c r="K1127" i="1"/>
  <c r="K1128" i="1"/>
  <c r="K1139" i="1"/>
  <c r="K1138" i="1"/>
  <c r="K1147" i="1"/>
  <c r="K1149" i="1"/>
  <c r="K1137" i="1"/>
  <c r="K1142" i="1"/>
  <c r="K1166" i="1"/>
  <c r="K1167" i="1"/>
  <c r="K1159" i="1"/>
  <c r="K1152" i="1"/>
  <c r="K1153" i="1"/>
  <c r="K1155" i="1"/>
  <c r="K1158" i="1"/>
  <c r="K1165" i="1"/>
  <c r="K1162" i="1"/>
  <c r="K1163" i="1"/>
  <c r="K1173" i="1"/>
  <c r="K1175" i="1"/>
  <c r="K1182" i="1"/>
  <c r="K1171" i="1"/>
  <c r="K1176" i="1"/>
  <c r="K1178" i="1"/>
  <c r="K1183" i="1"/>
  <c r="K1187" i="1"/>
  <c r="K1199" i="1"/>
  <c r="K1189" i="1"/>
  <c r="K1191" i="1"/>
  <c r="K1200" i="1"/>
  <c r="K1186" i="1"/>
  <c r="K1197" i="1"/>
  <c r="K1193" i="1"/>
  <c r="K1195" i="1"/>
  <c r="K1194" i="1"/>
  <c r="K1188" i="1"/>
  <c r="K1206" i="1"/>
  <c r="K1204" i="1"/>
  <c r="K1215" i="1"/>
  <c r="K1216" i="1"/>
  <c r="K1205" i="1"/>
  <c r="K1208" i="1"/>
  <c r="K1217" i="1"/>
  <c r="K1228" i="1"/>
  <c r="K1226" i="1"/>
  <c r="K1227" i="1"/>
  <c r="K1219" i="1"/>
  <c r="K1218" i="1"/>
  <c r="K1224" i="1"/>
  <c r="K1239" i="1"/>
  <c r="K1240" i="1"/>
  <c r="K1241" i="1"/>
  <c r="K1238" i="1"/>
  <c r="K1245" i="1"/>
  <c r="K1237" i="1"/>
  <c r="K1233" i="1"/>
  <c r="K1230" i="1"/>
  <c r="K1236" i="1"/>
  <c r="K1250" i="1"/>
  <c r="K1247" i="1"/>
  <c r="K1249" i="1"/>
  <c r="K1256" i="1"/>
  <c r="K1253" i="1"/>
  <c r="K1265" i="1"/>
  <c r="K1263" i="1"/>
  <c r="K1270" i="1"/>
  <c r="K1272" i="1"/>
  <c r="K1262" i="1"/>
  <c r="K1259" i="1"/>
  <c r="K1268" i="1"/>
  <c r="K1271" i="1"/>
  <c r="K1275" i="1"/>
  <c r="K1267" i="1"/>
  <c r="K1257" i="1"/>
  <c r="K1284" i="1"/>
  <c r="K1285" i="1"/>
  <c r="K1287" i="1"/>
  <c r="K1283" i="1"/>
  <c r="K1276" i="1"/>
  <c r="K1299" i="1"/>
  <c r="K1298" i="1"/>
  <c r="K1297" i="1"/>
  <c r="K1302" i="1"/>
  <c r="K1288" i="1"/>
  <c r="K1295" i="1"/>
  <c r="K1296" i="1"/>
  <c r="K1308" i="1"/>
  <c r="K1306" i="1"/>
  <c r="K1311" i="1"/>
  <c r="K1309" i="1"/>
  <c r="K1318" i="1"/>
  <c r="K1305" i="1"/>
  <c r="K1327" i="1"/>
  <c r="K1322" i="1"/>
  <c r="K1323" i="1"/>
  <c r="K1328" i="1"/>
  <c r="K1331" i="1"/>
  <c r="K1321" i="1"/>
  <c r="K1319" i="1"/>
  <c r="K1347" i="1"/>
  <c r="K1334" i="1"/>
  <c r="K1333" i="1"/>
  <c r="K1335" i="1"/>
  <c r="K1339" i="1"/>
  <c r="K1350" i="1"/>
  <c r="K1345" i="1"/>
  <c r="K1332" i="1"/>
  <c r="K1344" i="1"/>
  <c r="K1336" i="1"/>
  <c r="K1351" i="1"/>
  <c r="K1354" i="1"/>
  <c r="K1361" i="1"/>
  <c r="K1357" i="1"/>
  <c r="K1370" i="1"/>
  <c r="K1365" i="1"/>
  <c r="K1372" i="1"/>
  <c r="K1364" i="1"/>
  <c r="K1369" i="1"/>
  <c r="K1375" i="1"/>
  <c r="K1363" i="1"/>
  <c r="K1379" i="1"/>
  <c r="K1386" i="1"/>
  <c r="K1385" i="1"/>
  <c r="K1390" i="1"/>
  <c r="K1384" i="1"/>
  <c r="K1383" i="1"/>
  <c r="K1396" i="1"/>
  <c r="K1400" i="1"/>
  <c r="K1397" i="1"/>
  <c r="K1401" i="1"/>
  <c r="K1394" i="1"/>
  <c r="K1391" i="1"/>
  <c r="K1407" i="1"/>
  <c r="K1392" i="1"/>
  <c r="K1402" i="1"/>
  <c r="K1403" i="1"/>
  <c r="K1404" i="1"/>
  <c r="K1409" i="1"/>
  <c r="K1411" i="1"/>
  <c r="K1420" i="1"/>
  <c r="K1413" i="1"/>
  <c r="K1419" i="1"/>
  <c r="K1412" i="1"/>
  <c r="K1415" i="1"/>
  <c r="K1408" i="1"/>
  <c r="K1417" i="1"/>
  <c r="K1425" i="1"/>
  <c r="K1431" i="1"/>
  <c r="K1428" i="1"/>
  <c r="K1424" i="1"/>
  <c r="K1447" i="1"/>
  <c r="K1439" i="1"/>
  <c r="K1437" i="1"/>
  <c r="K1448" i="1"/>
  <c r="K1440" i="1"/>
  <c r="K1435" i="1"/>
  <c r="K1446" i="1"/>
  <c r="K1445" i="1"/>
  <c r="K1454" i="1"/>
  <c r="K1444" i="1"/>
  <c r="K1443" i="1"/>
  <c r="K1461" i="1"/>
  <c r="K1463" i="1"/>
  <c r="K1457" i="1"/>
  <c r="K1460" i="1"/>
  <c r="K1464" i="1"/>
  <c r="K1465" i="1"/>
  <c r="K1475" i="1"/>
  <c r="K1472" i="1"/>
  <c r="K1471" i="1"/>
  <c r="K1488" i="1"/>
  <c r="K1476" i="1"/>
  <c r="K1481" i="1"/>
  <c r="K1479" i="1"/>
  <c r="K1487" i="1"/>
  <c r="K1492" i="1"/>
  <c r="K1486" i="1"/>
  <c r="K1485" i="1"/>
  <c r="K1501" i="1"/>
  <c r="K1502" i="1"/>
  <c r="K1496" i="1"/>
  <c r="K1499" i="1"/>
  <c r="K1494" i="1"/>
  <c r="K1498" i="1"/>
  <c r="K1512" i="1"/>
  <c r="K1509" i="1"/>
  <c r="K1508" i="1"/>
  <c r="K1507" i="1"/>
  <c r="K1513" i="1"/>
  <c r="K1516" i="1"/>
  <c r="K1505" i="1"/>
  <c r="K1523" i="1"/>
  <c r="K1518" i="1"/>
  <c r="K1531" i="1"/>
  <c r="K1522" i="1"/>
  <c r="K1520" i="1"/>
  <c r="K1541" i="1"/>
  <c r="K1538" i="1"/>
  <c r="K1536" i="1"/>
  <c r="K1543" i="1"/>
  <c r="K1540" i="1"/>
  <c r="K1548" i="1"/>
  <c r="K1547" i="1"/>
  <c r="K1551" i="1"/>
  <c r="K1545" i="1"/>
  <c r="K1569" i="1"/>
  <c r="K1570" i="1"/>
  <c r="K1571" i="1"/>
  <c r="K1554" i="1"/>
  <c r="K1572" i="1"/>
  <c r="K1555" i="1"/>
  <c r="K1561" i="1"/>
  <c r="K1576" i="1"/>
  <c r="K1573" i="1"/>
  <c r="K1556" i="1"/>
  <c r="K1552" i="1"/>
  <c r="K1582" i="1"/>
  <c r="K1568" i="1"/>
  <c r="K1589" i="1"/>
  <c r="K1588" i="1"/>
  <c r="K1587" i="1"/>
  <c r="K1593" i="1"/>
  <c r="K1604" i="1"/>
  <c r="K1596" i="1"/>
  <c r="K1602" i="1"/>
  <c r="K1598" i="1"/>
  <c r="K1600" i="1"/>
  <c r="K1594" i="1"/>
  <c r="K1595" i="1"/>
  <c r="K1611" i="1"/>
  <c r="K1609" i="1"/>
  <c r="K1605" i="1"/>
  <c r="K1608" i="1"/>
  <c r="K1619" i="1"/>
  <c r="K1620" i="1"/>
  <c r="K1617" i="1"/>
  <c r="K1624" i="1"/>
  <c r="K1616" i="1"/>
  <c r="K1625" i="1"/>
  <c r="K1626" i="1"/>
  <c r="K1628" i="1"/>
  <c r="K1636" i="1"/>
  <c r="K1639" i="1"/>
  <c r="K1643" i="1"/>
  <c r="K1633" i="1"/>
  <c r="K1644" i="1"/>
  <c r="K1635" i="1"/>
  <c r="K1641" i="1"/>
  <c r="K1648" i="1"/>
  <c r="K1632" i="1"/>
  <c r="K1650" i="1"/>
  <c r="K1656" i="1"/>
  <c r="K1657" i="1"/>
  <c r="K1659" i="1"/>
  <c r="K1655" i="1"/>
  <c r="K1670" i="1"/>
  <c r="K1663" i="1"/>
  <c r="K1668" i="1"/>
  <c r="K1671" i="1"/>
  <c r="K1672" i="1"/>
  <c r="K1673" i="1"/>
  <c r="K1674" i="1"/>
  <c r="K1662" i="1"/>
  <c r="K1665" i="1"/>
  <c r="K1667" i="1"/>
  <c r="K1661" i="1"/>
  <c r="K1669" i="1"/>
  <c r="K1680" i="1"/>
  <c r="K1685" i="1"/>
  <c r="K1684" i="1"/>
  <c r="K1679" i="1"/>
  <c r="K1688" i="1"/>
  <c r="K1681" i="1"/>
  <c r="K1697" i="1"/>
  <c r="K1689" i="1"/>
  <c r="K1693" i="1"/>
  <c r="K1691" i="1"/>
  <c r="K1690" i="1"/>
  <c r="K1694" i="1"/>
  <c r="K1704" i="1"/>
  <c r="K1703" i="1"/>
  <c r="K1708" i="1"/>
  <c r="K1702" i="1"/>
  <c r="K1712" i="1"/>
  <c r="K1711" i="1"/>
  <c r="K1717" i="1"/>
  <c r="K1710" i="1"/>
  <c r="K1727" i="1"/>
  <c r="K1728" i="1"/>
  <c r="K1724" i="1"/>
  <c r="K1726" i="1"/>
  <c r="K1719" i="1"/>
  <c r="K1718" i="1"/>
  <c r="K1723" i="1"/>
  <c r="K1737" i="1"/>
  <c r="K1733" i="1"/>
  <c r="K1736" i="1"/>
  <c r="K1741" i="1"/>
  <c r="K1735" i="1"/>
  <c r="K1744" i="1"/>
  <c r="K1743" i="1"/>
  <c r="K1748" i="1"/>
  <c r="K1742" i="1"/>
  <c r="K1759" i="1"/>
  <c r="K1757" i="1"/>
  <c r="K1752" i="1"/>
  <c r="K1753" i="1"/>
  <c r="K1751" i="1"/>
  <c r="K1755" i="1"/>
  <c r="K1756" i="1"/>
  <c r="K1754" i="1"/>
  <c r="K1769" i="1"/>
  <c r="K1770" i="1"/>
  <c r="K1766" i="1"/>
  <c r="K1767" i="1"/>
  <c r="K1768" i="1"/>
  <c r="K1765" i="1"/>
  <c r="K1776" i="1"/>
  <c r="K1763" i="1"/>
  <c r="K1780" i="1"/>
  <c r="K1778" i="1"/>
  <c r="K1783" i="1"/>
  <c r="K1779" i="1"/>
  <c r="K1789" i="1"/>
  <c r="K1785" i="1"/>
  <c r="K1787" i="1"/>
  <c r="K1796" i="1"/>
  <c r="K1800" i="1"/>
  <c r="K1801" i="1"/>
  <c r="K1799" i="1"/>
  <c r="K1797" i="1"/>
  <c r="K1798" i="1"/>
  <c r="K1804" i="1"/>
  <c r="K1792" i="1"/>
  <c r="K1807" i="1"/>
  <c r="K1813" i="1"/>
  <c r="K1814" i="1"/>
  <c r="K1811" i="1"/>
  <c r="K1815" i="1"/>
  <c r="K1810" i="1"/>
  <c r="K1805" i="1"/>
  <c r="K1812" i="1"/>
  <c r="K1808" i="1"/>
  <c r="K1819" i="1"/>
  <c r="K1823" i="1"/>
  <c r="K1820" i="1"/>
  <c r="K1821" i="1"/>
  <c r="K1822" i="1"/>
  <c r="K1829" i="1"/>
  <c r="K1831" i="1"/>
  <c r="K1832" i="1"/>
  <c r="K1840" i="1"/>
  <c r="K1828" i="1"/>
  <c r="K1841" i="1"/>
  <c r="K1844" i="1"/>
  <c r="K1842" i="1"/>
  <c r="K1843" i="1"/>
  <c r="K1850" i="1"/>
  <c r="K1852" i="1"/>
  <c r="K1853" i="1"/>
  <c r="K1854" i="1"/>
  <c r="K1857" i="1"/>
  <c r="K1851" i="1"/>
  <c r="K1866" i="1"/>
  <c r="K1863" i="1"/>
  <c r="K1859" i="1"/>
  <c r="K1862" i="1"/>
  <c r="K1877" i="1"/>
  <c r="K1878" i="1"/>
  <c r="K1869" i="1"/>
  <c r="K1879" i="1"/>
  <c r="K1881" i="1"/>
  <c r="K1882" i="1"/>
  <c r="K1874" i="1"/>
  <c r="K1872" i="1"/>
  <c r="K1870" i="1"/>
  <c r="K1883" i="1"/>
  <c r="K1875" i="1"/>
  <c r="K1884" i="1"/>
  <c r="K1885" i="1"/>
  <c r="K1887" i="1"/>
  <c r="K1895" i="1"/>
  <c r="K1894" i="1"/>
  <c r="K1897" i="1"/>
  <c r="K1893" i="1"/>
  <c r="K1896" i="1"/>
  <c r="K1907" i="1"/>
  <c r="K1908" i="1"/>
  <c r="K1904" i="1"/>
  <c r="K1905" i="1"/>
  <c r="K1913" i="1"/>
  <c r="K1903" i="1"/>
  <c r="K1914" i="1"/>
  <c r="K1922" i="1"/>
  <c r="K1923" i="1"/>
  <c r="K1924" i="1"/>
  <c r="K1915" i="1"/>
  <c r="K1925" i="1"/>
  <c r="K1917" i="1"/>
  <c r="K1918" i="1"/>
  <c r="K1920" i="1"/>
  <c r="K1928" i="1"/>
  <c r="K1919" i="1"/>
  <c r="K1932" i="1"/>
  <c r="K1933" i="1"/>
  <c r="K1934" i="1"/>
  <c r="K1935" i="1"/>
  <c r="K1936" i="1"/>
  <c r="K1929" i="1"/>
  <c r="K1931" i="1"/>
  <c r="K1942" i="1"/>
  <c r="K1941" i="1"/>
  <c r="K1940" i="1"/>
  <c r="K1956" i="1"/>
  <c r="K1947" i="1"/>
  <c r="K1951" i="1"/>
  <c r="K1952" i="1"/>
  <c r="K1949" i="1"/>
  <c r="K1953" i="1"/>
  <c r="K1961" i="1"/>
  <c r="K1948" i="1"/>
  <c r="K1965" i="1"/>
  <c r="K1967" i="1"/>
  <c r="K1964" i="1"/>
  <c r="K1969" i="1"/>
  <c r="K1970" i="1"/>
  <c r="K1977" i="1"/>
  <c r="K1968" i="1"/>
  <c r="K1983" i="1"/>
  <c r="K1981" i="1"/>
  <c r="K1978" i="1"/>
  <c r="K1986" i="1"/>
  <c r="K1980" i="1"/>
  <c r="K41" i="1"/>
  <c r="K61" i="1"/>
  <c r="K109" i="1"/>
  <c r="K142" i="1"/>
  <c r="K185" i="1"/>
  <c r="K241" i="1"/>
  <c r="K262" i="1"/>
  <c r="K245" i="1"/>
  <c r="K356" i="1"/>
  <c r="K381" i="1"/>
  <c r="K416" i="1"/>
  <c r="K461" i="1"/>
  <c r="K516" i="1"/>
  <c r="K557" i="1"/>
  <c r="K540" i="1"/>
  <c r="K595" i="1"/>
  <c r="K642" i="1"/>
  <c r="K644" i="1"/>
  <c r="K626" i="1"/>
  <c r="K738" i="1"/>
  <c r="K762" i="1"/>
  <c r="K825" i="1"/>
  <c r="K829" i="1"/>
  <c r="K872" i="1"/>
  <c r="K896" i="1"/>
  <c r="K897" i="1"/>
  <c r="K972" i="1"/>
  <c r="K954" i="1"/>
  <c r="K1011" i="1"/>
  <c r="K1037" i="1"/>
  <c r="K1060" i="1"/>
  <c r="K1097" i="1"/>
  <c r="K1098" i="1"/>
  <c r="K1073" i="1"/>
  <c r="K1157" i="1"/>
  <c r="K1180" i="1"/>
  <c r="K1185" i="1"/>
  <c r="K1212" i="1"/>
  <c r="K1202" i="1"/>
  <c r="K1213" i="1"/>
  <c r="K1251" i="1"/>
  <c r="K1260" i="1"/>
  <c r="K1261" i="1"/>
  <c r="K1292" i="1"/>
  <c r="K1300" i="1"/>
  <c r="K1293" i="1"/>
  <c r="K1341" i="1"/>
  <c r="K1348" i="1"/>
  <c r="K1337" i="1"/>
  <c r="K1388" i="1"/>
  <c r="K1406" i="1"/>
  <c r="K1414" i="1"/>
  <c r="K1423" i="1"/>
  <c r="K1451" i="1"/>
  <c r="K1453" i="1"/>
  <c r="K1452" i="1"/>
  <c r="K1478" i="1"/>
  <c r="K1490" i="1"/>
  <c r="K1491" i="1"/>
  <c r="K1519" i="1"/>
  <c r="K1535" i="1"/>
  <c r="K1524" i="1"/>
  <c r="K1578" i="1"/>
  <c r="K1558" i="1"/>
  <c r="K1579" i="1"/>
  <c r="K1580" i="1"/>
  <c r="K1560" i="1"/>
  <c r="K1559" i="1"/>
  <c r="K1646" i="1"/>
  <c r="K1647" i="1"/>
  <c r="K1637" i="1"/>
  <c r="K1683" i="1"/>
  <c r="K1687" i="1"/>
  <c r="K1707" i="1"/>
  <c r="K1701" i="1"/>
  <c r="K1720" i="1"/>
  <c r="K1722" i="1"/>
  <c r="K1730" i="1"/>
  <c r="K1731" i="1"/>
  <c r="K1775" i="1"/>
  <c r="K1761" i="1"/>
  <c r="K1784" i="1"/>
  <c r="K1793" i="1"/>
  <c r="K1803" i="1"/>
  <c r="K1795" i="1"/>
  <c r="K1837" i="1"/>
  <c r="K1838" i="1"/>
  <c r="K1839" i="1"/>
  <c r="K1868" i="1"/>
  <c r="K1860" i="1"/>
  <c r="K1867" i="1"/>
  <c r="K1891" i="1"/>
  <c r="K1901" i="1"/>
  <c r="K1910" i="1"/>
  <c r="K1911" i="1"/>
  <c r="K1912" i="1"/>
  <c r="K1960" i="1"/>
  <c r="K1950" i="1"/>
  <c r="K1975" i="1"/>
  <c r="K1976" i="1"/>
  <c r="K6" i="1"/>
  <c r="K57" i="1"/>
  <c r="K108" i="1"/>
  <c r="K140" i="1"/>
  <c r="K199" i="1"/>
  <c r="K219" i="1"/>
  <c r="K251" i="1"/>
  <c r="K325" i="1"/>
  <c r="K340" i="1"/>
  <c r="K374" i="1"/>
  <c r="K421" i="1"/>
  <c r="K476" i="1"/>
  <c r="K494" i="1"/>
  <c r="K538" i="1"/>
  <c r="K535" i="1"/>
  <c r="K598" i="1"/>
  <c r="K664" i="1"/>
  <c r="K676" i="1"/>
  <c r="K725" i="1"/>
  <c r="K726" i="1"/>
  <c r="K789" i="1"/>
  <c r="K824" i="1"/>
  <c r="K842" i="1"/>
  <c r="K888" i="1"/>
  <c r="K918" i="1"/>
  <c r="K925" i="1"/>
  <c r="K926" i="1"/>
  <c r="K984" i="1"/>
  <c r="K1034" i="1"/>
  <c r="K1010" i="1"/>
  <c r="K1072" i="1"/>
  <c r="K1102" i="1"/>
  <c r="K1104" i="1"/>
  <c r="K1135" i="1"/>
  <c r="K1168" i="1"/>
  <c r="K1160" i="1"/>
  <c r="K1192" i="1"/>
  <c r="K1190" i="1"/>
  <c r="K1220" i="1"/>
  <c r="K1242" i="1"/>
  <c r="K1254" i="1"/>
  <c r="K1264" i="1"/>
  <c r="K1258" i="1"/>
  <c r="K1291" i="1"/>
  <c r="K1310" i="1"/>
  <c r="K1320" i="1"/>
  <c r="K1342" i="1"/>
  <c r="K1340" i="1"/>
  <c r="K1373" i="1"/>
  <c r="K1377" i="1"/>
  <c r="K1398" i="1"/>
  <c r="K1410" i="1"/>
  <c r="K1432" i="1"/>
  <c r="K1449" i="1"/>
  <c r="K1462" i="1"/>
  <c r="K1468" i="1"/>
  <c r="K1477" i="1"/>
  <c r="K1503" i="1"/>
  <c r="K1504" i="1"/>
  <c r="K1534" i="1"/>
  <c r="K1525" i="1"/>
  <c r="K1521" i="1"/>
  <c r="K1577" i="1"/>
  <c r="K1590" i="1"/>
  <c r="K1584" i="1"/>
  <c r="K1591" i="1"/>
  <c r="K1613" i="1"/>
  <c r="K1622" i="1"/>
  <c r="K1645" i="1"/>
  <c r="K1658" i="1"/>
  <c r="K1664" i="1"/>
  <c r="K1677" i="1"/>
  <c r="K1666" i="1"/>
  <c r="K1705" i="1"/>
  <c r="K1706" i="1"/>
  <c r="K1725" i="1"/>
  <c r="K1721" i="1"/>
  <c r="K1746" i="1"/>
  <c r="K1745" i="1"/>
  <c r="K1774" i="1"/>
  <c r="K1772" i="1"/>
  <c r="K1773" i="1"/>
  <c r="K1764" i="1"/>
  <c r="K1809" i="1"/>
  <c r="K1825" i="1"/>
  <c r="K1830" i="1"/>
  <c r="K1836" i="1"/>
  <c r="K1848" i="1"/>
  <c r="K1865" i="1"/>
  <c r="K1861" i="1"/>
  <c r="K1888" i="1"/>
  <c r="K1889" i="1"/>
  <c r="K1902" i="1"/>
  <c r="K1926" i="1"/>
  <c r="K1938" i="1"/>
  <c r="K1945" i="1"/>
  <c r="K1957" i="1"/>
  <c r="K1958" i="1"/>
  <c r="K1973" i="1"/>
  <c r="K1984" i="1"/>
  <c r="K37" i="1"/>
  <c r="K84" i="1"/>
  <c r="K110" i="1"/>
  <c r="K156" i="1"/>
  <c r="K186" i="1"/>
  <c r="K220" i="1"/>
  <c r="K284" i="1"/>
  <c r="K303" i="1"/>
  <c r="K327" i="1"/>
  <c r="K407" i="1"/>
  <c r="K443" i="1"/>
  <c r="K478" i="1"/>
  <c r="K488" i="1"/>
  <c r="K522" i="1"/>
  <c r="K574" i="1"/>
  <c r="K618" i="1"/>
  <c r="K663" i="1"/>
  <c r="K697" i="1"/>
  <c r="K704" i="1"/>
  <c r="K756" i="1"/>
  <c r="K786" i="1"/>
  <c r="K802" i="1"/>
  <c r="K840" i="1"/>
  <c r="K885" i="1"/>
  <c r="K895" i="1"/>
  <c r="K948" i="1"/>
  <c r="K931" i="1"/>
  <c r="K987" i="1"/>
  <c r="K1012" i="1"/>
  <c r="K1056" i="1"/>
  <c r="K1066" i="1"/>
  <c r="K1100" i="1"/>
  <c r="K1123" i="1"/>
  <c r="K1146" i="1"/>
  <c r="K1156" i="1"/>
  <c r="K1170" i="1"/>
  <c r="K1198" i="1"/>
  <c r="K1203" i="1"/>
  <c r="K1211" i="1"/>
  <c r="K1232" i="1"/>
  <c r="K1248" i="1"/>
  <c r="K1269" i="1"/>
  <c r="K1278" i="1"/>
  <c r="K1294" i="1"/>
  <c r="K1304" i="1"/>
  <c r="K1307" i="1"/>
  <c r="K1346" i="1"/>
  <c r="K1358" i="1"/>
  <c r="K1371" i="1"/>
  <c r="K1376" i="1"/>
  <c r="K1405" i="1"/>
  <c r="K1418" i="1"/>
  <c r="K1427" i="1"/>
  <c r="K1438" i="1"/>
  <c r="K1458" i="1"/>
  <c r="K1467" i="1"/>
  <c r="K1466" i="1"/>
  <c r="K1500" i="1"/>
  <c r="K1514" i="1"/>
  <c r="K1532" i="1"/>
  <c r="K1526" i="1"/>
  <c r="K1544" i="1"/>
  <c r="K1574" i="1"/>
  <c r="K1583" i="1"/>
  <c r="K1601" i="1"/>
  <c r="K1610" i="1"/>
  <c r="K1614" i="1"/>
  <c r="K1618" i="1"/>
  <c r="K1642" i="1"/>
  <c r="K1631" i="1"/>
  <c r="K1675" i="1"/>
  <c r="K1676" i="1"/>
  <c r="K1692" i="1"/>
  <c r="K1695" i="1"/>
  <c r="K1709" i="1"/>
  <c r="K1713" i="1"/>
  <c r="K1734" i="1"/>
  <c r="K1738" i="1"/>
  <c r="K1750" i="1"/>
  <c r="K1762" i="1"/>
  <c r="K1781" i="1"/>
  <c r="K1786" i="1"/>
  <c r="K1794" i="1"/>
  <c r="K1816" i="1"/>
  <c r="K1818" i="1"/>
  <c r="K1833" i="1"/>
  <c r="K1834" i="1"/>
  <c r="K1849" i="1"/>
  <c r="K1864" i="1"/>
  <c r="K1876" i="1"/>
  <c r="K1873" i="1"/>
  <c r="K1892" i="1"/>
  <c r="K1906" i="1"/>
  <c r="K1921" i="1"/>
  <c r="K1930" i="1"/>
  <c r="K1943" i="1"/>
  <c r="K1954" i="1"/>
  <c r="K1963" i="1"/>
  <c r="K1971" i="1"/>
  <c r="K1982" i="1"/>
  <c r="K5" i="1"/>
  <c r="K67" i="1"/>
  <c r="K106" i="1"/>
  <c r="K150" i="1"/>
  <c r="K192" i="1"/>
  <c r="K223" i="1"/>
  <c r="K248" i="1"/>
  <c r="K294" i="1"/>
  <c r="K342" i="1"/>
  <c r="K388" i="1"/>
  <c r="K432" i="1"/>
  <c r="K460" i="1"/>
  <c r="K492" i="1"/>
  <c r="K529" i="1"/>
  <c r="K580" i="1"/>
  <c r="K603" i="1"/>
  <c r="K635" i="1"/>
  <c r="K700" i="1"/>
  <c r="K712" i="1"/>
  <c r="K737" i="1"/>
  <c r="K772" i="1"/>
  <c r="K800" i="1"/>
  <c r="K858" i="1"/>
  <c r="K889" i="1"/>
  <c r="K894" i="1"/>
  <c r="K927" i="1"/>
  <c r="K971" i="1"/>
  <c r="K975" i="1"/>
  <c r="K1035" i="1"/>
  <c r="K1044" i="1"/>
  <c r="K1070" i="1"/>
  <c r="K1115" i="1"/>
  <c r="K1125" i="1"/>
  <c r="K1148" i="1"/>
  <c r="K1169" i="1"/>
  <c r="K1172" i="1"/>
  <c r="K1201" i="1"/>
  <c r="K1207" i="1"/>
  <c r="K1221" i="1"/>
  <c r="K1243" i="1"/>
  <c r="K1246" i="1"/>
  <c r="K1273" i="1"/>
  <c r="K1286" i="1"/>
  <c r="K1290" i="1"/>
  <c r="K1316" i="1"/>
  <c r="K1329" i="1"/>
  <c r="K1338" i="1"/>
  <c r="K1353" i="1"/>
  <c r="K1359" i="1"/>
  <c r="K1387" i="1"/>
  <c r="K1395" i="1"/>
  <c r="K1421" i="1"/>
  <c r="K1426" i="1"/>
  <c r="K1434" i="1"/>
  <c r="K1456" i="1"/>
  <c r="K1473" i="1"/>
  <c r="K1489" i="1"/>
  <c r="K1495" i="1"/>
  <c r="K1506" i="1"/>
  <c r="K1533" i="1"/>
  <c r="K1542" i="1"/>
  <c r="K1549" i="1"/>
  <c r="K1575" i="1"/>
  <c r="K1585" i="1"/>
  <c r="K1603" i="1"/>
  <c r="K1606" i="1"/>
  <c r="K1621" i="1"/>
  <c r="K1629" i="1"/>
  <c r="K1638" i="1"/>
  <c r="K1652" i="1"/>
  <c r="K1660" i="1"/>
  <c r="K1682" i="1"/>
  <c r="K1696" i="1"/>
  <c r="K1700" i="1"/>
  <c r="K1714" i="1"/>
  <c r="K1715" i="1"/>
  <c r="K1732" i="1"/>
  <c r="K1739" i="1"/>
  <c r="K1749" i="1"/>
  <c r="K1771" i="1"/>
  <c r="K1782" i="1"/>
  <c r="K1790" i="1"/>
  <c r="K1791" i="1"/>
  <c r="K1817" i="1"/>
  <c r="K1824" i="1"/>
  <c r="K1835" i="1"/>
  <c r="K1845" i="1"/>
  <c r="K1855" i="1"/>
  <c r="K1847" i="1"/>
  <c r="K1880" i="1"/>
  <c r="K1886" i="1"/>
  <c r="K1898" i="1"/>
  <c r="K1900" i="1"/>
  <c r="K1916" i="1"/>
  <c r="K1937" i="1"/>
  <c r="K1944" i="1"/>
  <c r="K1955" i="1"/>
  <c r="K1966" i="1"/>
  <c r="K1972" i="1"/>
  <c r="K1979" i="1"/>
  <c r="K15" i="1"/>
  <c r="K22" i="1"/>
  <c r="K117" i="1"/>
  <c r="K149" i="1"/>
  <c r="K190" i="1"/>
  <c r="K232" i="1"/>
  <c r="K272" i="1"/>
  <c r="K307" i="1"/>
  <c r="K329" i="1"/>
  <c r="K387" i="1"/>
  <c r="K426" i="1"/>
  <c r="K447" i="1"/>
  <c r="K500" i="1"/>
  <c r="K543" i="1"/>
  <c r="K575" i="1"/>
  <c r="K601" i="1"/>
  <c r="K652" i="1"/>
  <c r="K679" i="1"/>
  <c r="K713" i="1"/>
  <c r="K740" i="1"/>
  <c r="K791" i="1"/>
  <c r="K826" i="1"/>
  <c r="K859" i="1"/>
  <c r="K873" i="1"/>
  <c r="K892" i="1"/>
  <c r="K920" i="1"/>
  <c r="K973" i="1"/>
  <c r="K976" i="1"/>
  <c r="K1002" i="1"/>
  <c r="K1040" i="1"/>
  <c r="K1099" i="1"/>
  <c r="K1116" i="1"/>
  <c r="K1133" i="1"/>
  <c r="K1136" i="1"/>
  <c r="K1150" i="1"/>
  <c r="K1181" i="1"/>
  <c r="K1184" i="1"/>
  <c r="K1214" i="1"/>
  <c r="K1223" i="1"/>
  <c r="K1244" i="1"/>
  <c r="K1255" i="1"/>
  <c r="K1274" i="1"/>
  <c r="K1277" i="1"/>
  <c r="K1301" i="1"/>
  <c r="K1317" i="1"/>
  <c r="K1330" i="1"/>
  <c r="K1349" i="1"/>
  <c r="K1360" i="1"/>
  <c r="K1374" i="1"/>
  <c r="K1389" i="1"/>
  <c r="K1399" i="1"/>
  <c r="K1422" i="1"/>
  <c r="K1433" i="1"/>
  <c r="K1450" i="1"/>
  <c r="K1455" i="1"/>
  <c r="K1474" i="1"/>
  <c r="K1480" i="1"/>
  <c r="K1493" i="1"/>
  <c r="K1515" i="1"/>
  <c r="K1517" i="1"/>
  <c r="K1537" i="1"/>
  <c r="K1550" i="1"/>
  <c r="K1581" i="1"/>
  <c r="K1592" i="1"/>
  <c r="K1597" i="1"/>
  <c r="K1612" i="1"/>
  <c r="K1623" i="1"/>
  <c r="K1630" i="1"/>
  <c r="K1634" i="1"/>
  <c r="K1651" i="1"/>
  <c r="K1678" i="1"/>
  <c r="K1686" i="1"/>
  <c r="K1698" i="1"/>
  <c r="K1699" i="1"/>
  <c r="K1716" i="1"/>
  <c r="K1729" i="1"/>
  <c r="K1740" i="1"/>
  <c r="K1747" i="1"/>
  <c r="K1758" i="1"/>
  <c r="K1760" i="1"/>
  <c r="K1777" i="1"/>
  <c r="K1788" i="1"/>
  <c r="K1802" i="1"/>
  <c r="K1806" i="1"/>
  <c r="K1826" i="1"/>
  <c r="K1827" i="1"/>
  <c r="K1846" i="1"/>
  <c r="K1856" i="1"/>
  <c r="K1858" i="1"/>
  <c r="K1871" i="1"/>
  <c r="K1890" i="1"/>
  <c r="K1899" i="1"/>
  <c r="K1909" i="1"/>
  <c r="K1927" i="1"/>
  <c r="K1939" i="1"/>
  <c r="K1946" i="1"/>
  <c r="K1959" i="1"/>
  <c r="K1962" i="1"/>
  <c r="K1974" i="1"/>
  <c r="K1985" i="1"/>
  <c r="K17" i="1"/>
  <c r="K75" i="1"/>
  <c r="K90" i="1"/>
  <c r="K139" i="1"/>
  <c r="K165" i="1"/>
  <c r="K230" i="1"/>
  <c r="K268" i="1"/>
  <c r="K306" i="1"/>
  <c r="K347" i="1"/>
  <c r="K368" i="1"/>
  <c r="K427" i="1"/>
  <c r="K454" i="1"/>
  <c r="K501" i="1"/>
  <c r="K545" i="1"/>
  <c r="K579" i="1"/>
  <c r="K602" i="1"/>
  <c r="K628" i="1"/>
  <c r="K694" i="1"/>
  <c r="K705" i="1"/>
  <c r="K734" i="1"/>
  <c r="K785" i="1"/>
  <c r="K792" i="1"/>
  <c r="K836" i="1"/>
  <c r="K864" i="1"/>
  <c r="K911" i="1"/>
  <c r="K942" i="1"/>
  <c r="K957" i="1"/>
  <c r="K979" i="1"/>
  <c r="K1026" i="1"/>
  <c r="K1052" i="1"/>
  <c r="K1078" i="1"/>
  <c r="K1107" i="1"/>
  <c r="K1120" i="1"/>
  <c r="K1141" i="1"/>
  <c r="K1151" i="1"/>
  <c r="K46" i="1"/>
  <c r="K55" i="1"/>
  <c r="K99" i="1"/>
  <c r="K151" i="1"/>
  <c r="K193" i="1"/>
  <c r="K234" i="1"/>
  <c r="K275" i="1"/>
  <c r="K286" i="1"/>
  <c r="K350" i="1"/>
  <c r="K389" i="1"/>
  <c r="K410" i="1"/>
  <c r="K467" i="1"/>
  <c r="K505" i="1"/>
  <c r="K524" i="1"/>
  <c r="K591" i="1"/>
  <c r="K620" i="1"/>
  <c r="K665" i="1"/>
  <c r="K667" i="1"/>
  <c r="K730" i="1"/>
  <c r="K761" i="1"/>
  <c r="K788" i="1"/>
  <c r="K821" i="1"/>
  <c r="K834" i="1"/>
  <c r="K886" i="1"/>
  <c r="K915" i="1"/>
  <c r="K947" i="1"/>
  <c r="K969" i="1"/>
  <c r="K994" i="1"/>
  <c r="K1005" i="1"/>
  <c r="K1055" i="1"/>
  <c r="K1064" i="1"/>
  <c r="K1112" i="1"/>
  <c r="K1129" i="1"/>
  <c r="K1145" i="1"/>
  <c r="K1164" i="1"/>
  <c r="K1179" i="1"/>
  <c r="K1196" i="1"/>
  <c r="K1210" i="1"/>
  <c r="K1225" i="1"/>
  <c r="K1229" i="1"/>
  <c r="K1252" i="1"/>
  <c r="K1266" i="1"/>
  <c r="K1282" i="1"/>
  <c r="K1289" i="1"/>
  <c r="K1303" i="1"/>
  <c r="K1326" i="1"/>
  <c r="K1343" i="1"/>
  <c r="K1356" i="1"/>
  <c r="K1368" i="1"/>
  <c r="K1382" i="1"/>
  <c r="K1393" i="1"/>
  <c r="K1416" i="1"/>
  <c r="K1430" i="1"/>
  <c r="K1442" i="1"/>
  <c r="K1459" i="1"/>
  <c r="K1470" i="1"/>
  <c r="K1484" i="1"/>
  <c r="K1497" i="1"/>
  <c r="K1511" i="1"/>
  <c r="K1530" i="1"/>
  <c r="K1539" i="1"/>
  <c r="K1546" i="1"/>
  <c r="K1553" i="1"/>
  <c r="K1586" i="1"/>
  <c r="K1599" i="1"/>
  <c r="K1607" i="1"/>
  <c r="K1615" i="1"/>
  <c r="K1627" i="1"/>
  <c r="K1640" i="1"/>
  <c r="K1649" i="1"/>
  <c r="K36" i="1"/>
  <c r="K63" i="1"/>
  <c r="K119" i="1"/>
  <c r="K154" i="1"/>
  <c r="K195" i="1"/>
  <c r="K235" i="1"/>
  <c r="K276" i="1"/>
  <c r="K311" i="1"/>
  <c r="K352" i="1"/>
  <c r="K391" i="1"/>
  <c r="K433" i="1"/>
  <c r="K469" i="1"/>
  <c r="K482" i="1"/>
  <c r="K555" i="1"/>
  <c r="K589" i="1"/>
  <c r="K615" i="1"/>
  <c r="K661" i="1"/>
  <c r="K693" i="1"/>
  <c r="K703" i="1"/>
  <c r="K752" i="1"/>
  <c r="K781" i="1"/>
  <c r="K9" i="1"/>
  <c r="K74" i="1"/>
  <c r="K89" i="1"/>
  <c r="K128" i="1"/>
  <c r="K187" i="1"/>
  <c r="K214" i="1"/>
  <c r="K271" i="1"/>
  <c r="K291" i="1"/>
  <c r="K336" i="1"/>
  <c r="K397" i="1"/>
  <c r="K442" i="1"/>
  <c r="K474" i="1"/>
  <c r="K490" i="1"/>
  <c r="K530" i="1"/>
  <c r="K571" i="1"/>
  <c r="K594" i="1"/>
  <c r="K625" i="1"/>
  <c r="K675" i="1"/>
  <c r="K673" i="1"/>
  <c r="K754" i="1"/>
  <c r="K784" i="1"/>
  <c r="K817" i="1"/>
  <c r="K837" i="1"/>
  <c r="K883" i="1"/>
  <c r="K912" i="1"/>
  <c r="K945" i="1"/>
  <c r="K956" i="1"/>
  <c r="K992" i="1"/>
  <c r="K1029" i="1"/>
  <c r="K1030" i="1"/>
  <c r="K1067" i="1"/>
  <c r="K1110" i="1"/>
  <c r="K47" i="1"/>
  <c r="K54" i="1"/>
  <c r="K116" i="1"/>
  <c r="K135" i="1"/>
  <c r="K171" i="1"/>
  <c r="K238" i="1"/>
  <c r="K277" i="1"/>
  <c r="K290" i="1"/>
  <c r="K339" i="1"/>
  <c r="K365" i="1"/>
  <c r="K440" i="1"/>
  <c r="K457" i="1"/>
  <c r="K512" i="1"/>
  <c r="K531" i="1"/>
  <c r="K588" i="1"/>
  <c r="K614" i="1"/>
  <c r="K660" i="1"/>
  <c r="K669" i="1"/>
  <c r="K724" i="1"/>
  <c r="K732" i="1"/>
  <c r="K783" i="1"/>
  <c r="K796" i="1"/>
  <c r="K854" i="1"/>
  <c r="K882" i="1"/>
  <c r="K890" i="1"/>
  <c r="K944" i="1"/>
  <c r="K967" i="1"/>
  <c r="K980" i="1"/>
  <c r="K1027" i="1"/>
  <c r="K1041" i="1"/>
  <c r="K1080" i="1"/>
  <c r="K1109" i="1"/>
  <c r="K1118" i="1"/>
  <c r="K1143" i="1"/>
  <c r="K16" i="1"/>
  <c r="K56" i="1"/>
  <c r="K98" i="1"/>
  <c r="K143" i="1"/>
  <c r="K184" i="1"/>
  <c r="K204" i="1"/>
  <c r="K274" i="1"/>
  <c r="K300" i="1"/>
  <c r="K335" i="1"/>
  <c r="K392" i="1"/>
  <c r="K418" i="1"/>
  <c r="K455" i="1"/>
  <c r="K483" i="1"/>
  <c r="K481" i="1"/>
  <c r="K560" i="1"/>
  <c r="K617" i="1"/>
  <c r="K638" i="1"/>
  <c r="K646" i="1"/>
  <c r="K622" i="1"/>
  <c r="K735" i="1"/>
  <c r="K771" i="1"/>
  <c r="K818" i="1"/>
  <c r="K828" i="1"/>
  <c r="K841" i="1"/>
  <c r="K913" i="1"/>
  <c r="K930" i="1"/>
  <c r="K955" i="1"/>
  <c r="K993" i="1"/>
  <c r="K1031" i="1"/>
  <c r="K1054" i="1"/>
  <c r="K1043" i="1"/>
  <c r="K1111" i="1"/>
  <c r="K1124" i="1"/>
  <c r="K1144" i="1"/>
  <c r="K1154" i="1"/>
  <c r="K1177" i="1"/>
  <c r="K1174" i="1"/>
  <c r="K1209" i="1"/>
  <c r="K1222" i="1"/>
  <c r="K1234" i="1"/>
  <c r="K1235" i="1"/>
  <c r="K1231" i="1"/>
  <c r="K1280" i="1"/>
  <c r="K1281" i="1"/>
  <c r="K1279" i="1"/>
  <c r="K1324" i="1"/>
  <c r="K1325" i="1"/>
  <c r="K1352" i="1"/>
  <c r="K1355" i="1"/>
  <c r="K1378" i="1"/>
  <c r="K1380" i="1"/>
  <c r="K1381" i="1"/>
  <c r="K1429" i="1"/>
  <c r="K1436" i="1"/>
  <c r="K1441" i="1"/>
  <c r="K1469" i="1"/>
  <c r="K1482" i="1"/>
  <c r="K1483" i="1"/>
  <c r="K1510" i="1"/>
  <c r="K1527" i="1"/>
  <c r="K1528" i="1"/>
  <c r="K1529" i="1"/>
  <c r="K1562" i="1"/>
  <c r="K1557" i="1"/>
  <c r="K1563" i="1"/>
  <c r="K1564" i="1"/>
  <c r="K1565" i="1"/>
  <c r="K1566" i="1"/>
  <c r="K1567" i="1"/>
  <c r="K1654" i="1"/>
  <c r="K1653" i="1"/>
  <c r="K48" i="1"/>
  <c r="K58" i="1"/>
  <c r="K107" i="1"/>
  <c r="K125" i="1"/>
  <c r="K194" i="1"/>
  <c r="K236" i="1"/>
  <c r="K256" i="1"/>
  <c r="K285" i="1"/>
  <c r="K348" i="1"/>
  <c r="K349" i="1"/>
  <c r="K431" i="1"/>
  <c r="K448" i="1"/>
  <c r="K503" i="1"/>
  <c r="K546" i="1"/>
  <c r="K561" i="1"/>
  <c r="K611" i="1"/>
  <c r="K658" i="1"/>
  <c r="K690" i="1"/>
  <c r="K723" i="1"/>
  <c r="K751" i="1"/>
  <c r="K780" i="1"/>
  <c r="K795" i="1"/>
  <c r="K833" i="1"/>
  <c r="K881" i="1"/>
  <c r="K908" i="1"/>
  <c r="K909" i="1"/>
  <c r="K965" i="1"/>
  <c r="K991" i="1"/>
  <c r="K1025" i="1"/>
  <c r="K1006" i="1"/>
  <c r="K1062" i="1"/>
  <c r="K12" i="1"/>
  <c r="K19" i="1"/>
  <c r="K102" i="1"/>
  <c r="K129" i="1"/>
  <c r="K182" i="1"/>
  <c r="K174" i="1"/>
  <c r="K269" i="1"/>
  <c r="K296" i="1"/>
  <c r="K301" i="1"/>
  <c r="K308" i="1"/>
  <c r="K429" i="1"/>
  <c r="K408" i="1"/>
  <c r="K430" i="1"/>
  <c r="K411" i="1"/>
  <c r="K577" i="1"/>
  <c r="K569" i="1"/>
  <c r="K570" i="1"/>
  <c r="K680" i="1"/>
  <c r="K681" i="1"/>
  <c r="K682" i="1"/>
  <c r="K668" i="1"/>
  <c r="K813" i="1"/>
  <c r="K814" i="1"/>
  <c r="K816" i="1"/>
  <c r="K815" i="1"/>
  <c r="K794" i="1"/>
  <c r="K968" i="1"/>
  <c r="K952" i="1"/>
  <c r="K951" i="1"/>
  <c r="K1053" i="1"/>
  <c r="K1087" i="1"/>
  <c r="K1088" i="1"/>
  <c r="K1081" i="1"/>
  <c r="K1089" i="1"/>
  <c r="K1090" i="1"/>
  <c r="K1091" i="1"/>
  <c r="K1063" i="1"/>
  <c r="K1082" i="1"/>
  <c r="K1092" i="1"/>
  <c r="K1083" i="1"/>
  <c r="K1084" i="1"/>
  <c r="K1085" i="1"/>
  <c r="K1061" i="1"/>
  <c r="K1086" i="1"/>
  <c r="K1312" i="1"/>
  <c r="K1314" i="1"/>
  <c r="K1313" i="1"/>
  <c r="K1315" i="1"/>
  <c r="K1366" i="1"/>
  <c r="K1362" i="1"/>
  <c r="K1367" i="1"/>
  <c r="K4" i="1"/>
  <c r="K71" i="1"/>
  <c r="K96" i="1"/>
  <c r="K145" i="1"/>
  <c r="K177" i="1"/>
  <c r="K173" i="1"/>
  <c r="K252" i="1"/>
  <c r="K259" i="1"/>
  <c r="K343" i="1"/>
  <c r="K341" i="1"/>
  <c r="K423" i="1"/>
  <c r="K450" i="1"/>
  <c r="K489" i="1"/>
  <c r="K541" i="1"/>
  <c r="K568" i="1"/>
  <c r="K596" i="1"/>
  <c r="K650" i="1"/>
  <c r="K627" i="1"/>
  <c r="K640" i="1"/>
  <c r="K651" i="1"/>
  <c r="K634" i="1"/>
  <c r="K643" i="1"/>
  <c r="K844" i="1"/>
  <c r="K875" i="1"/>
  <c r="K870" i="1"/>
  <c r="K876" i="1"/>
  <c r="K869" i="1"/>
  <c r="K866" i="1"/>
  <c r="K42" i="1"/>
  <c r="K72" i="1"/>
  <c r="K112" i="1"/>
  <c r="K152" i="1"/>
  <c r="K167" i="1"/>
  <c r="K205" i="1"/>
  <c r="K247" i="1"/>
  <c r="K288" i="1"/>
  <c r="K353" i="1"/>
  <c r="K373" i="1"/>
  <c r="K412" i="1"/>
  <c r="K449" i="1"/>
  <c r="K487" i="1"/>
  <c r="K532" i="1"/>
  <c r="K582" i="1"/>
  <c r="K583" i="1"/>
  <c r="K639" i="1"/>
  <c r="K671" i="1"/>
  <c r="K702" i="1"/>
  <c r="K741" i="1"/>
  <c r="K764" i="1"/>
  <c r="K793" i="1"/>
  <c r="K838" i="1"/>
  <c r="K877" i="1"/>
  <c r="K903" i="1"/>
  <c r="K936" i="1"/>
  <c r="K953" i="1"/>
  <c r="K989" i="1"/>
  <c r="K1014" i="1"/>
  <c r="K1046" i="1"/>
  <c r="K1047" i="1"/>
  <c r="K1106" i="1"/>
  <c r="K1121" i="1"/>
  <c r="K1140" i="1"/>
  <c r="K1161" i="1"/>
  <c r="K50" i="1"/>
  <c r="K82" i="1"/>
  <c r="K121" i="1"/>
  <c r="K127" i="1"/>
  <c r="K172" i="1"/>
  <c r="K240" i="1"/>
  <c r="K246" i="1"/>
  <c r="K315" i="1"/>
  <c r="K326" i="1"/>
  <c r="K382" i="1"/>
  <c r="K414" i="1"/>
  <c r="K462" i="1"/>
  <c r="K491" i="1"/>
  <c r="K526" i="1"/>
  <c r="K558" i="1"/>
  <c r="K605" i="1"/>
  <c r="K655" i="1"/>
  <c r="K683" i="1"/>
  <c r="K709" i="1"/>
  <c r="K733" i="1"/>
  <c r="K774" i="1"/>
  <c r="K805" i="1"/>
  <c r="K830" i="1"/>
  <c r="K871" i="1"/>
  <c r="K901" i="1"/>
  <c r="K934" i="1"/>
  <c r="K962" i="1"/>
  <c r="K963" i="1"/>
  <c r="K1013" i="1"/>
  <c r="K1045" i="1"/>
  <c r="K1076" i="1"/>
  <c r="K1105" i="1"/>
  <c r="K31" i="1"/>
  <c r="K59" i="1"/>
  <c r="K120" i="1"/>
  <c r="K153" i="1"/>
  <c r="K198" i="1"/>
  <c r="K210" i="1"/>
  <c r="K280" i="1"/>
  <c r="K295" i="1"/>
  <c r="K333" i="1"/>
  <c r="K398" i="1"/>
  <c r="K434" i="1"/>
  <c r="K453" i="1"/>
  <c r="K484" i="1"/>
  <c r="K517" i="1"/>
  <c r="K581" i="1"/>
  <c r="K604" i="1"/>
  <c r="K654" i="1"/>
  <c r="K670" i="1"/>
  <c r="K717" i="1"/>
  <c r="K10" i="1"/>
  <c r="K70" i="1"/>
  <c r="K87" i="1"/>
  <c r="K134" i="1"/>
  <c r="K164" i="1"/>
  <c r="K228" i="1"/>
  <c r="K258" i="1"/>
  <c r="K304" i="1"/>
  <c r="K328" i="1"/>
  <c r="K385" i="1"/>
  <c r="K422" i="1"/>
  <c r="K451" i="1"/>
  <c r="K502" i="1"/>
  <c r="K533" i="1"/>
  <c r="K578" i="1"/>
  <c r="K600" i="1"/>
  <c r="K653" i="1"/>
  <c r="K684" i="1"/>
  <c r="K710" i="1"/>
  <c r="K736" i="1"/>
  <c r="K775" i="1"/>
  <c r="K806" i="1"/>
  <c r="K848" i="1"/>
  <c r="K863" i="1"/>
  <c r="K902" i="1"/>
  <c r="K935" i="1"/>
  <c r="K958" i="1"/>
  <c r="K986" i="1"/>
  <c r="K1004" i="1"/>
  <c r="K2" i="1"/>
  <c r="K69" i="1"/>
  <c r="K94" i="1"/>
  <c r="K137" i="1"/>
  <c r="K169" i="1"/>
  <c r="K217" i="1"/>
  <c r="K260" i="1"/>
  <c r="K298" i="1"/>
  <c r="K345" i="1"/>
  <c r="K371" i="1"/>
  <c r="K425" i="1"/>
  <c r="K465" i="1"/>
  <c r="K498" i="1"/>
  <c r="K49" i="1"/>
  <c r="K83" i="1"/>
  <c r="K122" i="1"/>
  <c r="K157" i="1"/>
  <c r="K202" i="1"/>
  <c r="K244" i="1"/>
  <c r="K283" i="1"/>
  <c r="K321" i="1"/>
  <c r="K361" i="1"/>
  <c r="K404" i="1"/>
  <c r="K439" i="1"/>
  <c r="K446" i="1"/>
  <c r="K509" i="1"/>
  <c r="K552" i="1"/>
  <c r="K586" i="1"/>
  <c r="K608" i="1"/>
  <c r="K656" i="1"/>
  <c r="K686" i="1"/>
  <c r="K720" i="1"/>
  <c r="K744" i="1"/>
  <c r="K777" i="1"/>
  <c r="K809" i="1"/>
  <c r="K850" i="1"/>
  <c r="J400" i="1"/>
  <c r="J401" i="1"/>
  <c r="J399" i="1"/>
  <c r="J379" i="1"/>
  <c r="J377" i="1"/>
  <c r="J402" i="1"/>
  <c r="J444" i="1"/>
  <c r="J413" i="1"/>
  <c r="J428" i="1"/>
  <c r="J441" i="1"/>
  <c r="J445" i="1"/>
  <c r="J420" i="1"/>
  <c r="J419" i="1"/>
  <c r="J417" i="1"/>
  <c r="J438" i="1"/>
  <c r="J424" i="1"/>
  <c r="J409" i="1"/>
  <c r="J435" i="1"/>
  <c r="J436" i="1"/>
  <c r="J415" i="1"/>
  <c r="J437" i="1"/>
  <c r="J479" i="1"/>
  <c r="J463" i="1"/>
  <c r="J477" i="1"/>
  <c r="J480" i="1"/>
  <c r="J466" i="1"/>
  <c r="J456" i="1"/>
  <c r="J452" i="1"/>
  <c r="J475" i="1"/>
  <c r="J472" i="1"/>
  <c r="J473" i="1"/>
  <c r="J468" i="1"/>
  <c r="J458" i="1"/>
  <c r="J470" i="1"/>
  <c r="J459" i="1"/>
  <c r="J464" i="1"/>
  <c r="J471" i="1"/>
  <c r="J485" i="1"/>
  <c r="J493" i="1"/>
  <c r="J514" i="1"/>
  <c r="J515" i="1"/>
  <c r="J499" i="1"/>
  <c r="J486" i="1"/>
  <c r="J495" i="1"/>
  <c r="J513" i="1"/>
  <c r="J508" i="1"/>
  <c r="J511" i="1"/>
  <c r="J504" i="1"/>
  <c r="J510" i="1"/>
  <c r="J497" i="1"/>
  <c r="J506" i="1"/>
  <c r="J496" i="1"/>
  <c r="J507" i="1"/>
  <c r="J536" i="1"/>
  <c r="J539" i="1"/>
  <c r="J519" i="1"/>
  <c r="J556" i="1"/>
  <c r="J537" i="1"/>
  <c r="J554" i="1"/>
  <c r="J518" i="1"/>
  <c r="J534" i="1"/>
  <c r="J551" i="1"/>
  <c r="J528" i="1"/>
  <c r="J547" i="1"/>
  <c r="J521" i="1"/>
  <c r="J553" i="1"/>
  <c r="J548" i="1"/>
  <c r="J525" i="1"/>
  <c r="J523" i="1"/>
  <c r="J520" i="1"/>
  <c r="J544" i="1"/>
  <c r="J527" i="1"/>
  <c r="J549" i="1"/>
  <c r="J542" i="1"/>
  <c r="J550" i="1"/>
  <c r="J572" i="1"/>
  <c r="J565" i="1"/>
  <c r="J564" i="1"/>
  <c r="J590" i="1"/>
  <c r="J567" i="1"/>
  <c r="J576" i="1"/>
  <c r="J587" i="1"/>
  <c r="J563" i="1"/>
  <c r="J559" i="1"/>
  <c r="J585" i="1"/>
  <c r="J562" i="1"/>
  <c r="J566" i="1"/>
  <c r="J573" i="1"/>
  <c r="J584" i="1"/>
  <c r="J592" i="1"/>
  <c r="J599" i="1"/>
  <c r="J619" i="1"/>
  <c r="J621" i="1"/>
  <c r="J610" i="1"/>
  <c r="J597" i="1"/>
  <c r="J616" i="1"/>
  <c r="J612" i="1"/>
  <c r="J593" i="1"/>
  <c r="J609" i="1"/>
  <c r="J613" i="1"/>
  <c r="J606" i="1"/>
  <c r="J607" i="1"/>
  <c r="J647" i="1"/>
  <c r="J645" i="1"/>
  <c r="J630" i="1"/>
  <c r="J632" i="1"/>
  <c r="J666" i="1"/>
  <c r="J648" i="1"/>
  <c r="J662" i="1"/>
  <c r="J631" i="1"/>
  <c r="J649" i="1"/>
  <c r="J657" i="1"/>
  <c r="J637" i="1"/>
  <c r="J636" i="1"/>
  <c r="J633" i="1"/>
  <c r="J623" i="1"/>
  <c r="J629" i="1"/>
  <c r="J659" i="1"/>
  <c r="J641" i="1"/>
  <c r="J624" i="1"/>
  <c r="J699" i="1"/>
  <c r="J677" i="1"/>
  <c r="J688" i="1"/>
  <c r="J698" i="1"/>
  <c r="J695" i="1"/>
  <c r="J689" i="1"/>
  <c r="J696" i="1"/>
  <c r="J687" i="1"/>
  <c r="J674" i="1"/>
  <c r="J691" i="1"/>
  <c r="J692" i="1"/>
  <c r="J678" i="1"/>
  <c r="J672" i="1"/>
  <c r="J685" i="1"/>
  <c r="J701" i="1"/>
  <c r="J727" i="1"/>
  <c r="J729" i="1"/>
  <c r="J714" i="1"/>
  <c r="J721" i="1"/>
  <c r="J728" i="1"/>
  <c r="J706" i="1"/>
  <c r="J722" i="1"/>
  <c r="J708" i="1"/>
  <c r="J715" i="1"/>
  <c r="J716" i="1"/>
  <c r="J707" i="1"/>
  <c r="J711" i="1"/>
  <c r="J718" i="1"/>
  <c r="J719" i="1"/>
  <c r="J760" i="1"/>
  <c r="J759" i="1"/>
  <c r="J731" i="1"/>
  <c r="J758" i="1"/>
  <c r="J739" i="1"/>
  <c r="J745" i="1"/>
  <c r="J757" i="1"/>
  <c r="J753" i="1"/>
  <c r="J747" i="1"/>
  <c r="J755" i="1"/>
  <c r="J746" i="1"/>
  <c r="J748" i="1"/>
  <c r="J749" i="1"/>
  <c r="J750" i="1"/>
  <c r="J742" i="1"/>
  <c r="J743" i="1"/>
  <c r="J766" i="1"/>
  <c r="J769" i="1"/>
  <c r="J787" i="1"/>
  <c r="J790" i="1"/>
  <c r="J770" i="1"/>
  <c r="J773" i="1"/>
  <c r="J778" i="1"/>
  <c r="J763" i="1"/>
  <c r="J782" i="1"/>
  <c r="J779" i="1"/>
  <c r="J768" i="1"/>
  <c r="J765" i="1"/>
  <c r="J767" i="1"/>
  <c r="J776" i="1"/>
  <c r="J822" i="1"/>
  <c r="J803" i="1"/>
  <c r="J799" i="1"/>
  <c r="J801" i="1"/>
  <c r="J804" i="1"/>
  <c r="J812" i="1"/>
  <c r="J823" i="1"/>
  <c r="J798" i="1"/>
  <c r="J797" i="1"/>
  <c r="J819" i="1"/>
  <c r="J820" i="1"/>
  <c r="J810" i="1"/>
  <c r="J811" i="1"/>
  <c r="J807" i="1"/>
  <c r="J808" i="1"/>
  <c r="J843" i="1"/>
  <c r="J856" i="1"/>
  <c r="J831" i="1"/>
  <c r="J839" i="1"/>
  <c r="J860" i="1"/>
  <c r="J851" i="1"/>
  <c r="J857" i="1"/>
  <c r="J855" i="1"/>
  <c r="J852" i="1"/>
  <c r="J832" i="1"/>
  <c r="J827" i="1"/>
  <c r="J853" i="1"/>
  <c r="J845" i="1"/>
  <c r="J846" i="1"/>
  <c r="J847" i="1"/>
  <c r="J835" i="1"/>
  <c r="J849" i="1"/>
  <c r="J887" i="1"/>
  <c r="J874" i="1"/>
  <c r="J868" i="1"/>
  <c r="J862" i="1"/>
  <c r="J861" i="1"/>
  <c r="J865" i="1"/>
  <c r="J880" i="1"/>
  <c r="J884" i="1"/>
  <c r="J867" i="1"/>
  <c r="J878" i="1"/>
  <c r="J879" i="1"/>
  <c r="J891" i="1"/>
  <c r="J900" i="1"/>
  <c r="J916" i="1"/>
  <c r="J899" i="1"/>
  <c r="J893" i="1"/>
  <c r="J898" i="1"/>
  <c r="J919" i="1"/>
  <c r="J917" i="1"/>
  <c r="J910" i="1"/>
  <c r="J907" i="1"/>
  <c r="J914" i="1"/>
  <c r="J906" i="1"/>
  <c r="J904" i="1"/>
  <c r="J905" i="1"/>
  <c r="J932" i="1"/>
  <c r="J922" i="1"/>
  <c r="J929" i="1"/>
  <c r="J949" i="1"/>
  <c r="J921" i="1"/>
  <c r="J943" i="1"/>
  <c r="J946" i="1"/>
  <c r="J923" i="1"/>
  <c r="J938" i="1"/>
  <c r="J939" i="1"/>
  <c r="J941" i="1"/>
  <c r="J940" i="1"/>
  <c r="J924" i="1"/>
  <c r="J933" i="1"/>
  <c r="J928" i="1"/>
  <c r="J937" i="1"/>
  <c r="J959" i="1"/>
  <c r="J960" i="1"/>
  <c r="J961" i="1"/>
  <c r="J974" i="1"/>
  <c r="J970" i="1"/>
  <c r="J966" i="1"/>
  <c r="J950" i="1"/>
  <c r="J964" i="1"/>
  <c r="J978" i="1"/>
  <c r="J988" i="1"/>
  <c r="J996" i="1"/>
  <c r="J995" i="1"/>
  <c r="J985" i="1"/>
  <c r="J998" i="1"/>
  <c r="J997" i="1"/>
  <c r="J981" i="1"/>
  <c r="J999" i="1"/>
  <c r="J977" i="1"/>
  <c r="J983" i="1"/>
  <c r="J982" i="1"/>
  <c r="J990" i="1"/>
  <c r="J1003" i="1"/>
  <c r="J1033" i="1"/>
  <c r="J1036" i="1"/>
  <c r="J1000" i="1"/>
  <c r="J1028" i="1"/>
  <c r="J1032" i="1"/>
  <c r="J1009" i="1"/>
  <c r="J1016" i="1"/>
  <c r="J1007" i="1"/>
  <c r="J1017" i="1"/>
  <c r="J1001" i="1"/>
  <c r="J1018" i="1"/>
  <c r="J1019" i="1"/>
  <c r="J1020" i="1"/>
  <c r="J1021" i="1"/>
  <c r="J1022" i="1"/>
  <c r="J1023" i="1"/>
  <c r="J1024" i="1"/>
  <c r="J1008" i="1"/>
  <c r="J1015" i="1"/>
  <c r="J1057" i="1"/>
  <c r="J1042" i="1"/>
  <c r="J1058" i="1"/>
  <c r="J1059" i="1"/>
  <c r="J1038" i="1"/>
  <c r="J1051" i="1"/>
  <c r="J1039" i="1"/>
  <c r="J1049" i="1"/>
  <c r="J1050" i="1"/>
  <c r="J1048" i="1"/>
  <c r="J1074" i="1"/>
  <c r="J1069" i="1"/>
  <c r="J1071" i="1"/>
  <c r="J1095" i="1"/>
  <c r="J1068" i="1"/>
  <c r="J1075" i="1"/>
  <c r="J1065" i="1"/>
  <c r="J1096" i="1"/>
  <c r="J1079" i="1"/>
  <c r="J1093" i="1"/>
  <c r="J1094" i="1"/>
  <c r="J1077" i="1"/>
  <c r="J1103" i="1"/>
  <c r="J1114" i="1"/>
  <c r="J1101" i="1"/>
  <c r="J1117" i="1"/>
  <c r="J1113" i="1"/>
  <c r="J1108" i="1"/>
  <c r="J1132" i="1"/>
  <c r="J1130" i="1"/>
  <c r="J1119" i="1"/>
  <c r="J1122" i="1"/>
  <c r="J1134" i="1"/>
  <c r="J1131" i="1"/>
  <c r="J1126" i="1"/>
  <c r="J1127" i="1"/>
  <c r="J1128" i="1"/>
  <c r="J1139" i="1"/>
  <c r="J1138" i="1"/>
  <c r="J1147" i="1"/>
  <c r="J1149" i="1"/>
  <c r="J1137" i="1"/>
  <c r="J1142" i="1"/>
  <c r="J1166" i="1"/>
  <c r="J1167" i="1"/>
  <c r="J1159" i="1"/>
  <c r="J1152" i="1"/>
  <c r="J1153" i="1"/>
  <c r="J1155" i="1"/>
  <c r="J1158" i="1"/>
  <c r="J1165" i="1"/>
  <c r="J1162" i="1"/>
  <c r="J1163" i="1"/>
  <c r="J1173" i="1"/>
  <c r="J1175" i="1"/>
  <c r="J1182" i="1"/>
  <c r="J1171" i="1"/>
  <c r="J1176" i="1"/>
  <c r="J1178" i="1"/>
  <c r="J1183" i="1"/>
  <c r="J1187" i="1"/>
  <c r="J1199" i="1"/>
  <c r="J1189" i="1"/>
  <c r="J1191" i="1"/>
  <c r="J1200" i="1"/>
  <c r="J1186" i="1"/>
  <c r="J1197" i="1"/>
  <c r="J1193" i="1"/>
  <c r="J1195" i="1"/>
  <c r="J1194" i="1"/>
  <c r="J1188" i="1"/>
  <c r="J1206" i="1"/>
  <c r="J1204" i="1"/>
  <c r="J1215" i="1"/>
  <c r="J1216" i="1"/>
  <c r="J1205" i="1"/>
  <c r="J1208" i="1"/>
  <c r="J1217" i="1"/>
  <c r="J1228" i="1"/>
  <c r="J1226" i="1"/>
  <c r="J1227" i="1"/>
  <c r="J1219" i="1"/>
  <c r="J1218" i="1"/>
  <c r="J1224" i="1"/>
  <c r="J1239" i="1"/>
  <c r="J1240" i="1"/>
  <c r="J1241" i="1"/>
  <c r="J1238" i="1"/>
  <c r="J1245" i="1"/>
  <c r="J1237" i="1"/>
  <c r="J1233" i="1"/>
  <c r="J1230" i="1"/>
  <c r="J1236" i="1"/>
  <c r="J1250" i="1"/>
  <c r="J1247" i="1"/>
  <c r="J1249" i="1"/>
  <c r="J1256" i="1"/>
  <c r="J1253" i="1"/>
  <c r="J1265" i="1"/>
  <c r="J1263" i="1"/>
  <c r="J1270" i="1"/>
  <c r="J1272" i="1"/>
  <c r="J1262" i="1"/>
  <c r="J1259" i="1"/>
  <c r="J1268" i="1"/>
  <c r="J1271" i="1"/>
  <c r="J1275" i="1"/>
  <c r="J1267" i="1"/>
  <c r="J1257" i="1"/>
  <c r="J1284" i="1"/>
  <c r="J1285" i="1"/>
  <c r="J1287" i="1"/>
  <c r="J1283" i="1"/>
  <c r="J1276" i="1"/>
  <c r="J1299" i="1"/>
  <c r="J1298" i="1"/>
  <c r="J1297" i="1"/>
  <c r="J1302" i="1"/>
  <c r="J1288" i="1"/>
  <c r="J1295" i="1"/>
  <c r="J1296" i="1"/>
  <c r="J1308" i="1"/>
  <c r="J1306" i="1"/>
  <c r="J1311" i="1"/>
  <c r="J1309" i="1"/>
  <c r="J1318" i="1"/>
  <c r="J1305" i="1"/>
  <c r="J1327" i="1"/>
  <c r="J1322" i="1"/>
  <c r="J1323" i="1"/>
  <c r="J1328" i="1"/>
  <c r="J1331" i="1"/>
  <c r="J1321" i="1"/>
  <c r="J1319" i="1"/>
  <c r="J1347" i="1"/>
  <c r="J1334" i="1"/>
  <c r="J1333" i="1"/>
  <c r="J1335" i="1"/>
  <c r="J1339" i="1"/>
  <c r="J1350" i="1"/>
  <c r="J1345" i="1"/>
  <c r="J1332" i="1"/>
  <c r="J1344" i="1"/>
  <c r="J1336" i="1"/>
  <c r="J1351" i="1"/>
  <c r="J1354" i="1"/>
  <c r="J1361" i="1"/>
  <c r="J1357" i="1"/>
  <c r="J1370" i="1"/>
  <c r="J1365" i="1"/>
  <c r="J1372" i="1"/>
  <c r="J1364" i="1"/>
  <c r="J1369" i="1"/>
  <c r="J1375" i="1"/>
  <c r="J1363" i="1"/>
  <c r="J1379" i="1"/>
  <c r="J1386" i="1"/>
  <c r="J1385" i="1"/>
  <c r="J1390" i="1"/>
  <c r="J1384" i="1"/>
  <c r="J1383" i="1"/>
  <c r="J1396" i="1"/>
  <c r="J1400" i="1"/>
  <c r="J1397" i="1"/>
  <c r="J1401" i="1"/>
  <c r="J1394" i="1"/>
  <c r="J1391" i="1"/>
  <c r="J1407" i="1"/>
  <c r="J1392" i="1"/>
  <c r="J1402" i="1"/>
  <c r="J1403" i="1"/>
  <c r="J1404" i="1"/>
  <c r="J1409" i="1"/>
  <c r="J1411" i="1"/>
  <c r="J1420" i="1"/>
  <c r="J1413" i="1"/>
  <c r="J1419" i="1"/>
  <c r="J1412" i="1"/>
  <c r="J1415" i="1"/>
  <c r="J1408" i="1"/>
  <c r="J1417" i="1"/>
  <c r="J1425" i="1"/>
  <c r="J1431" i="1"/>
  <c r="J1428" i="1"/>
  <c r="J1424" i="1"/>
  <c r="J1447" i="1"/>
  <c r="J1439" i="1"/>
  <c r="J1437" i="1"/>
  <c r="J1448" i="1"/>
  <c r="J1440" i="1"/>
  <c r="J1435" i="1"/>
  <c r="J1446" i="1"/>
  <c r="J1445" i="1"/>
  <c r="J1454" i="1"/>
  <c r="J1444" i="1"/>
  <c r="J1443" i="1"/>
  <c r="J1461" i="1"/>
  <c r="J1463" i="1"/>
  <c r="J1457" i="1"/>
  <c r="J1460" i="1"/>
  <c r="J1464" i="1"/>
  <c r="J1465" i="1"/>
  <c r="J1475" i="1"/>
  <c r="J1472" i="1"/>
  <c r="J1471" i="1"/>
  <c r="J1488" i="1"/>
  <c r="J1476" i="1"/>
  <c r="J1481" i="1"/>
  <c r="J1479" i="1"/>
  <c r="J1487" i="1"/>
  <c r="J1492" i="1"/>
  <c r="J1486" i="1"/>
  <c r="J1485" i="1"/>
  <c r="J1501" i="1"/>
  <c r="J1502" i="1"/>
  <c r="J1496" i="1"/>
  <c r="J1499" i="1"/>
  <c r="J1494" i="1"/>
  <c r="J1498" i="1"/>
  <c r="J1512" i="1"/>
  <c r="J1509" i="1"/>
  <c r="J1508" i="1"/>
  <c r="J1507" i="1"/>
  <c r="J1513" i="1"/>
  <c r="J1516" i="1"/>
  <c r="J1505" i="1"/>
  <c r="J1523" i="1"/>
  <c r="J1518" i="1"/>
  <c r="J1531" i="1"/>
  <c r="J1522" i="1"/>
  <c r="J1520" i="1"/>
  <c r="J1541" i="1"/>
  <c r="J1538" i="1"/>
  <c r="J1536" i="1"/>
  <c r="J1543" i="1"/>
  <c r="J1540" i="1"/>
  <c r="J1548" i="1"/>
  <c r="J1547" i="1"/>
  <c r="J1551" i="1"/>
  <c r="J1545" i="1"/>
  <c r="J1569" i="1"/>
  <c r="J1570" i="1"/>
  <c r="J1571" i="1"/>
  <c r="J1554" i="1"/>
  <c r="J1572" i="1"/>
  <c r="J1555" i="1"/>
  <c r="J1561" i="1"/>
  <c r="J1576" i="1"/>
  <c r="J1573" i="1"/>
  <c r="J1556" i="1"/>
  <c r="J1552" i="1"/>
  <c r="J1582" i="1"/>
  <c r="J1568" i="1"/>
  <c r="J1589" i="1"/>
  <c r="J1588" i="1"/>
  <c r="J1587" i="1"/>
  <c r="J1593" i="1"/>
  <c r="J1604" i="1"/>
  <c r="J1596" i="1"/>
  <c r="J1602" i="1"/>
  <c r="J1598" i="1"/>
  <c r="J1600" i="1"/>
  <c r="J1594" i="1"/>
  <c r="J1595" i="1"/>
  <c r="J1611" i="1"/>
  <c r="J1609" i="1"/>
  <c r="J1605" i="1"/>
  <c r="J1608" i="1"/>
  <c r="J1619" i="1"/>
  <c r="J1620" i="1"/>
  <c r="J1617" i="1"/>
  <c r="J1624" i="1"/>
  <c r="J1616" i="1"/>
  <c r="J1625" i="1"/>
  <c r="J1626" i="1"/>
  <c r="J1628" i="1"/>
  <c r="J1636" i="1"/>
  <c r="J1639" i="1"/>
  <c r="J1643" i="1"/>
  <c r="J1633" i="1"/>
  <c r="J1644" i="1"/>
  <c r="J1635" i="1"/>
  <c r="J1641" i="1"/>
  <c r="J1648" i="1"/>
  <c r="J1632" i="1"/>
  <c r="J1650" i="1"/>
  <c r="J1656" i="1"/>
  <c r="J1657" i="1"/>
  <c r="J1659" i="1"/>
  <c r="J1655" i="1"/>
  <c r="J1670" i="1"/>
  <c r="J1663" i="1"/>
  <c r="J1668" i="1"/>
  <c r="J1671" i="1"/>
  <c r="J1672" i="1"/>
  <c r="J1673" i="1"/>
  <c r="J1674" i="1"/>
  <c r="J1662" i="1"/>
  <c r="J1665" i="1"/>
  <c r="J1667" i="1"/>
  <c r="J1661" i="1"/>
  <c r="J1669" i="1"/>
  <c r="J1680" i="1"/>
  <c r="J1685" i="1"/>
  <c r="J1684" i="1"/>
  <c r="J1679" i="1"/>
  <c r="J1688" i="1"/>
  <c r="J1681" i="1"/>
  <c r="J1697" i="1"/>
  <c r="J1689" i="1"/>
  <c r="J1693" i="1"/>
  <c r="J1691" i="1"/>
  <c r="J1690" i="1"/>
  <c r="J1694" i="1"/>
  <c r="J1704" i="1"/>
  <c r="J1703" i="1"/>
  <c r="J1708" i="1"/>
  <c r="J1702" i="1"/>
  <c r="J1712" i="1"/>
  <c r="J1711" i="1"/>
  <c r="J1717" i="1"/>
  <c r="J1710" i="1"/>
  <c r="J1727" i="1"/>
  <c r="J1728" i="1"/>
  <c r="J1724" i="1"/>
  <c r="J1726" i="1"/>
  <c r="J1719" i="1"/>
  <c r="J1718" i="1"/>
  <c r="J1723" i="1"/>
  <c r="J1737" i="1"/>
  <c r="J1733" i="1"/>
  <c r="J1736" i="1"/>
  <c r="J1741" i="1"/>
  <c r="J1735" i="1"/>
  <c r="J1744" i="1"/>
  <c r="J1743" i="1"/>
  <c r="J1748" i="1"/>
  <c r="J1742" i="1"/>
  <c r="J1759" i="1"/>
  <c r="J1757" i="1"/>
  <c r="J1752" i="1"/>
  <c r="J1753" i="1"/>
  <c r="J1751" i="1"/>
  <c r="J1755" i="1"/>
  <c r="J1756" i="1"/>
  <c r="J1754" i="1"/>
  <c r="J1769" i="1"/>
  <c r="J1770" i="1"/>
  <c r="J1766" i="1"/>
  <c r="J1767" i="1"/>
  <c r="J1768" i="1"/>
  <c r="J1765" i="1"/>
  <c r="J1776" i="1"/>
  <c r="J1763" i="1"/>
  <c r="J1780" i="1"/>
  <c r="J1778" i="1"/>
  <c r="J1783" i="1"/>
  <c r="J1779" i="1"/>
  <c r="J1789" i="1"/>
  <c r="J1785" i="1"/>
  <c r="J1787" i="1"/>
  <c r="J1796" i="1"/>
  <c r="J1800" i="1"/>
  <c r="J1801" i="1"/>
  <c r="J1799" i="1"/>
  <c r="J1797" i="1"/>
  <c r="J1798" i="1"/>
  <c r="J1804" i="1"/>
  <c r="J1792" i="1"/>
  <c r="J1807" i="1"/>
  <c r="J1813" i="1"/>
  <c r="J1814" i="1"/>
  <c r="J1811" i="1"/>
  <c r="J1815" i="1"/>
  <c r="J1810" i="1"/>
  <c r="J1805" i="1"/>
  <c r="J1812" i="1"/>
  <c r="J1808" i="1"/>
  <c r="J1819" i="1"/>
  <c r="J1823" i="1"/>
  <c r="J1820" i="1"/>
  <c r="J1821" i="1"/>
  <c r="J1822" i="1"/>
  <c r="J1829" i="1"/>
  <c r="J1831" i="1"/>
  <c r="J1832" i="1"/>
  <c r="J1840" i="1"/>
  <c r="J1828" i="1"/>
  <c r="J1841" i="1"/>
  <c r="J1844" i="1"/>
  <c r="J1842" i="1"/>
  <c r="J1843" i="1"/>
  <c r="J1850" i="1"/>
  <c r="J1852" i="1"/>
  <c r="J1853" i="1"/>
  <c r="J1854" i="1"/>
  <c r="J1857" i="1"/>
  <c r="J1851" i="1"/>
  <c r="J1866" i="1"/>
  <c r="J1863" i="1"/>
  <c r="J1859" i="1"/>
  <c r="J1862" i="1"/>
  <c r="J1877" i="1"/>
  <c r="J1878" i="1"/>
  <c r="J1869" i="1"/>
  <c r="J1879" i="1"/>
  <c r="J1881" i="1"/>
  <c r="J1882" i="1"/>
  <c r="J1874" i="1"/>
  <c r="J1872" i="1"/>
  <c r="J1870" i="1"/>
  <c r="J1883" i="1"/>
  <c r="J1875" i="1"/>
  <c r="J1884" i="1"/>
  <c r="J1885" i="1"/>
  <c r="J1887" i="1"/>
  <c r="J1895" i="1"/>
  <c r="J1894" i="1"/>
  <c r="J1897" i="1"/>
  <c r="J1893" i="1"/>
  <c r="J1896" i="1"/>
  <c r="J1907" i="1"/>
  <c r="J1908" i="1"/>
  <c r="J1904" i="1"/>
  <c r="J1905" i="1"/>
  <c r="J1913" i="1"/>
  <c r="J1903" i="1"/>
  <c r="J1914" i="1"/>
  <c r="J1922" i="1"/>
  <c r="J1923" i="1"/>
  <c r="J1924" i="1"/>
  <c r="J1915" i="1"/>
  <c r="J1925" i="1"/>
  <c r="J1917" i="1"/>
  <c r="J1918" i="1"/>
  <c r="J1920" i="1"/>
  <c r="J1928" i="1"/>
  <c r="J1919" i="1"/>
  <c r="J1932" i="1"/>
  <c r="J1933" i="1"/>
  <c r="J1934" i="1"/>
  <c r="J1935" i="1"/>
  <c r="J1936" i="1"/>
  <c r="J1929" i="1"/>
  <c r="J1931" i="1"/>
  <c r="J1942" i="1"/>
  <c r="J1941" i="1"/>
  <c r="J1940" i="1"/>
  <c r="J1956" i="1"/>
  <c r="J1947" i="1"/>
  <c r="J1951" i="1"/>
  <c r="J1952" i="1"/>
  <c r="J1949" i="1"/>
  <c r="J1953" i="1"/>
  <c r="J1961" i="1"/>
  <c r="J1948" i="1"/>
  <c r="J1965" i="1"/>
  <c r="J1967" i="1"/>
  <c r="J1964" i="1"/>
  <c r="J1969" i="1"/>
  <c r="J1970" i="1"/>
  <c r="J1977" i="1"/>
  <c r="J1968" i="1"/>
  <c r="J1983" i="1"/>
  <c r="J1981" i="1"/>
  <c r="J1978" i="1"/>
  <c r="J1986" i="1"/>
  <c r="J1980" i="1"/>
  <c r="J41" i="1"/>
  <c r="J61" i="1"/>
  <c r="J109" i="1"/>
  <c r="J142" i="1"/>
  <c r="J185" i="1"/>
  <c r="J241" i="1"/>
  <c r="J262" i="1"/>
  <c r="J245" i="1"/>
  <c r="J356" i="1"/>
  <c r="J381" i="1"/>
  <c r="J416" i="1"/>
  <c r="J461" i="1"/>
  <c r="J516" i="1"/>
  <c r="J557" i="1"/>
  <c r="J540" i="1"/>
  <c r="J595" i="1"/>
  <c r="J642" i="1"/>
  <c r="J644" i="1"/>
  <c r="J626" i="1"/>
  <c r="J738" i="1"/>
  <c r="J762" i="1"/>
  <c r="J825" i="1"/>
  <c r="J829" i="1"/>
  <c r="J872" i="1"/>
  <c r="J896" i="1"/>
  <c r="J897" i="1"/>
  <c r="J972" i="1"/>
  <c r="J954" i="1"/>
  <c r="J1011" i="1"/>
  <c r="J1037" i="1"/>
  <c r="J1060" i="1"/>
  <c r="J1097" i="1"/>
  <c r="J1098" i="1"/>
  <c r="J1073" i="1"/>
  <c r="J1157" i="1"/>
  <c r="J1180" i="1"/>
  <c r="J1185" i="1"/>
  <c r="J1212" i="1"/>
  <c r="J1202" i="1"/>
  <c r="J1213" i="1"/>
  <c r="J1251" i="1"/>
  <c r="J1260" i="1"/>
  <c r="J1261" i="1"/>
  <c r="J1292" i="1"/>
  <c r="J1300" i="1"/>
  <c r="J1293" i="1"/>
  <c r="J1341" i="1"/>
  <c r="J1348" i="1"/>
  <c r="J1337" i="1"/>
  <c r="J1388" i="1"/>
  <c r="J1406" i="1"/>
  <c r="J1414" i="1"/>
  <c r="J1423" i="1"/>
  <c r="J1451" i="1"/>
  <c r="J1453" i="1"/>
  <c r="J1452" i="1"/>
  <c r="J1478" i="1"/>
  <c r="J1490" i="1"/>
  <c r="J1491" i="1"/>
  <c r="J1519" i="1"/>
  <c r="J1535" i="1"/>
  <c r="J1524" i="1"/>
  <c r="J1578" i="1"/>
  <c r="J1558" i="1"/>
  <c r="J1579" i="1"/>
  <c r="J1580" i="1"/>
  <c r="J1560" i="1"/>
  <c r="J1559" i="1"/>
  <c r="J1646" i="1"/>
  <c r="J1647" i="1"/>
  <c r="J1637" i="1"/>
  <c r="J1683" i="1"/>
  <c r="J1687" i="1"/>
  <c r="J1707" i="1"/>
  <c r="J1701" i="1"/>
  <c r="J1720" i="1"/>
  <c r="J1722" i="1"/>
  <c r="J1730" i="1"/>
  <c r="J1731" i="1"/>
  <c r="J1775" i="1"/>
  <c r="J1761" i="1"/>
  <c r="J1784" i="1"/>
  <c r="J1793" i="1"/>
  <c r="J1803" i="1"/>
  <c r="J1795" i="1"/>
  <c r="J1837" i="1"/>
  <c r="J1838" i="1"/>
  <c r="J1839" i="1"/>
  <c r="J1868" i="1"/>
  <c r="J1860" i="1"/>
  <c r="J1867" i="1"/>
  <c r="J1891" i="1"/>
  <c r="J1901" i="1"/>
  <c r="J1910" i="1"/>
  <c r="J1911" i="1"/>
  <c r="J1912" i="1"/>
  <c r="J1960" i="1"/>
  <c r="J1950" i="1"/>
  <c r="J1975" i="1"/>
  <c r="J1976" i="1"/>
  <c r="J6" i="1"/>
  <c r="J57" i="1"/>
  <c r="J108" i="1"/>
  <c r="J140" i="1"/>
  <c r="J199" i="1"/>
  <c r="J219" i="1"/>
  <c r="J251" i="1"/>
  <c r="J325" i="1"/>
  <c r="J340" i="1"/>
  <c r="J374" i="1"/>
  <c r="J421" i="1"/>
  <c r="J476" i="1"/>
  <c r="J494" i="1"/>
  <c r="J538" i="1"/>
  <c r="J535" i="1"/>
  <c r="J598" i="1"/>
  <c r="J664" i="1"/>
  <c r="J676" i="1"/>
  <c r="J725" i="1"/>
  <c r="J726" i="1"/>
  <c r="J789" i="1"/>
  <c r="J824" i="1"/>
  <c r="J842" i="1"/>
  <c r="J888" i="1"/>
  <c r="J918" i="1"/>
  <c r="J925" i="1"/>
  <c r="J926" i="1"/>
  <c r="J984" i="1"/>
  <c r="J1034" i="1"/>
  <c r="J1010" i="1"/>
  <c r="J1072" i="1"/>
  <c r="J1102" i="1"/>
  <c r="J1104" i="1"/>
  <c r="J1135" i="1"/>
  <c r="J1168" i="1"/>
  <c r="J1160" i="1"/>
  <c r="J1192" i="1"/>
  <c r="J1190" i="1"/>
  <c r="J1220" i="1"/>
  <c r="J1242" i="1"/>
  <c r="J1254" i="1"/>
  <c r="J1264" i="1"/>
  <c r="J1258" i="1"/>
  <c r="J1291" i="1"/>
  <c r="J1310" i="1"/>
  <c r="J1320" i="1"/>
  <c r="J1342" i="1"/>
  <c r="J1340" i="1"/>
  <c r="J1373" i="1"/>
  <c r="J1377" i="1"/>
  <c r="J1398" i="1"/>
  <c r="J1410" i="1"/>
  <c r="J1432" i="1"/>
  <c r="J1449" i="1"/>
  <c r="J1462" i="1"/>
  <c r="J1468" i="1"/>
  <c r="J1477" i="1"/>
  <c r="J1503" i="1"/>
  <c r="J1504" i="1"/>
  <c r="J1534" i="1"/>
  <c r="J1525" i="1"/>
  <c r="J1521" i="1"/>
  <c r="J1577" i="1"/>
  <c r="J1590" i="1"/>
  <c r="J1584" i="1"/>
  <c r="J1591" i="1"/>
  <c r="J1613" i="1"/>
  <c r="J1622" i="1"/>
  <c r="J1645" i="1"/>
  <c r="J1658" i="1"/>
  <c r="J1664" i="1"/>
  <c r="J1677" i="1"/>
  <c r="J1666" i="1"/>
  <c r="J1705" i="1"/>
  <c r="J1706" i="1"/>
  <c r="J1725" i="1"/>
  <c r="J1721" i="1"/>
  <c r="J1746" i="1"/>
  <c r="J1745" i="1"/>
  <c r="J1774" i="1"/>
  <c r="J1772" i="1"/>
  <c r="J1773" i="1"/>
  <c r="J1764" i="1"/>
  <c r="J1809" i="1"/>
  <c r="J1825" i="1"/>
  <c r="J1830" i="1"/>
  <c r="J1836" i="1"/>
  <c r="J1848" i="1"/>
  <c r="J1865" i="1"/>
  <c r="J1861" i="1"/>
  <c r="J1888" i="1"/>
  <c r="J1889" i="1"/>
  <c r="J1902" i="1"/>
  <c r="J1926" i="1"/>
  <c r="J1938" i="1"/>
  <c r="J1945" i="1"/>
  <c r="J1957" i="1"/>
  <c r="J1958" i="1"/>
  <c r="J1973" i="1"/>
  <c r="J1984" i="1"/>
  <c r="J37" i="1"/>
  <c r="J84" i="1"/>
  <c r="J110" i="1"/>
  <c r="J156" i="1"/>
  <c r="J186" i="1"/>
  <c r="J220" i="1"/>
  <c r="J284" i="1"/>
  <c r="J303" i="1"/>
  <c r="J327" i="1"/>
  <c r="J407" i="1"/>
  <c r="J443" i="1"/>
  <c r="J478" i="1"/>
  <c r="J488" i="1"/>
  <c r="J522" i="1"/>
  <c r="J574" i="1"/>
  <c r="J618" i="1"/>
  <c r="J663" i="1"/>
  <c r="J697" i="1"/>
  <c r="J704" i="1"/>
  <c r="J756" i="1"/>
  <c r="J786" i="1"/>
  <c r="J802" i="1"/>
  <c r="J840" i="1"/>
  <c r="J885" i="1"/>
  <c r="J895" i="1"/>
  <c r="J948" i="1"/>
  <c r="J931" i="1"/>
  <c r="J987" i="1"/>
  <c r="J1012" i="1"/>
  <c r="J1056" i="1"/>
  <c r="J1066" i="1"/>
  <c r="J1100" i="1"/>
  <c r="J1123" i="1"/>
  <c r="J1146" i="1"/>
  <c r="J1156" i="1"/>
  <c r="J1170" i="1"/>
  <c r="J1198" i="1"/>
  <c r="J1203" i="1"/>
  <c r="J1211" i="1"/>
  <c r="J1232" i="1"/>
  <c r="J1248" i="1"/>
  <c r="J1269" i="1"/>
  <c r="J1278" i="1"/>
  <c r="J1294" i="1"/>
  <c r="J1304" i="1"/>
  <c r="J1307" i="1"/>
  <c r="J1346" i="1"/>
  <c r="J1358" i="1"/>
  <c r="J1371" i="1"/>
  <c r="J1376" i="1"/>
  <c r="J1405" i="1"/>
  <c r="J1418" i="1"/>
  <c r="J1427" i="1"/>
  <c r="J1438" i="1"/>
  <c r="J1458" i="1"/>
  <c r="J1467" i="1"/>
  <c r="J1466" i="1"/>
  <c r="J1500" i="1"/>
  <c r="J1514" i="1"/>
  <c r="J1532" i="1"/>
  <c r="J1526" i="1"/>
  <c r="J1544" i="1"/>
  <c r="J1574" i="1"/>
  <c r="J1583" i="1"/>
  <c r="J1601" i="1"/>
  <c r="J1610" i="1"/>
  <c r="J1614" i="1"/>
  <c r="J1618" i="1"/>
  <c r="J1642" i="1"/>
  <c r="J1631" i="1"/>
  <c r="J1675" i="1"/>
  <c r="J1676" i="1"/>
  <c r="J1692" i="1"/>
  <c r="J1695" i="1"/>
  <c r="J1709" i="1"/>
  <c r="J1713" i="1"/>
  <c r="J1734" i="1"/>
  <c r="J1738" i="1"/>
  <c r="J1750" i="1"/>
  <c r="J1762" i="1"/>
  <c r="J1781" i="1"/>
  <c r="J1786" i="1"/>
  <c r="J1794" i="1"/>
  <c r="J1816" i="1"/>
  <c r="J1818" i="1"/>
  <c r="J1833" i="1"/>
  <c r="J1834" i="1"/>
  <c r="J1849" i="1"/>
  <c r="J1864" i="1"/>
  <c r="J1876" i="1"/>
  <c r="J1873" i="1"/>
  <c r="J1892" i="1"/>
  <c r="J1906" i="1"/>
  <c r="J1921" i="1"/>
  <c r="J1930" i="1"/>
  <c r="J1943" i="1"/>
  <c r="J1954" i="1"/>
  <c r="J1963" i="1"/>
  <c r="J1971" i="1"/>
  <c r="J1982" i="1"/>
  <c r="J5" i="1"/>
  <c r="J67" i="1"/>
  <c r="J106" i="1"/>
  <c r="J150" i="1"/>
  <c r="J192" i="1"/>
  <c r="J223" i="1"/>
  <c r="J248" i="1"/>
  <c r="J294" i="1"/>
  <c r="J342" i="1"/>
  <c r="J388" i="1"/>
  <c r="J432" i="1"/>
  <c r="J460" i="1"/>
  <c r="J492" i="1"/>
  <c r="J529" i="1"/>
  <c r="J580" i="1"/>
  <c r="J603" i="1"/>
  <c r="J635" i="1"/>
  <c r="J700" i="1"/>
  <c r="J712" i="1"/>
  <c r="J737" i="1"/>
  <c r="J772" i="1"/>
  <c r="J800" i="1"/>
  <c r="J858" i="1"/>
  <c r="J889" i="1"/>
  <c r="J894" i="1"/>
  <c r="J927" i="1"/>
  <c r="J971" i="1"/>
  <c r="J975" i="1"/>
  <c r="J1035" i="1"/>
  <c r="J1044" i="1"/>
  <c r="J1070" i="1"/>
  <c r="J1115" i="1"/>
  <c r="J1125" i="1"/>
  <c r="J1148" i="1"/>
  <c r="J1169" i="1"/>
  <c r="J1172" i="1"/>
  <c r="J1201" i="1"/>
  <c r="J1207" i="1"/>
  <c r="J1221" i="1"/>
  <c r="J1243" i="1"/>
  <c r="J1246" i="1"/>
  <c r="J1273" i="1"/>
  <c r="J1286" i="1"/>
  <c r="J1290" i="1"/>
  <c r="J1316" i="1"/>
  <c r="J1329" i="1"/>
  <c r="J1338" i="1"/>
  <c r="J1353" i="1"/>
  <c r="J1359" i="1"/>
  <c r="J1387" i="1"/>
  <c r="J1395" i="1"/>
  <c r="J1421" i="1"/>
  <c r="J1426" i="1"/>
  <c r="J1434" i="1"/>
  <c r="J1456" i="1"/>
  <c r="J1473" i="1"/>
  <c r="J1489" i="1"/>
  <c r="J1495" i="1"/>
  <c r="J1506" i="1"/>
  <c r="J1533" i="1"/>
  <c r="J1542" i="1"/>
  <c r="J1549" i="1"/>
  <c r="J1575" i="1"/>
  <c r="J1585" i="1"/>
  <c r="J1603" i="1"/>
  <c r="J1606" i="1"/>
  <c r="J1621" i="1"/>
  <c r="J1629" i="1"/>
  <c r="J1638" i="1"/>
  <c r="J1652" i="1"/>
  <c r="J1660" i="1"/>
  <c r="J1682" i="1"/>
  <c r="J1696" i="1"/>
  <c r="J1700" i="1"/>
  <c r="J1714" i="1"/>
  <c r="J1715" i="1"/>
  <c r="J1732" i="1"/>
  <c r="J1739" i="1"/>
  <c r="J1749" i="1"/>
  <c r="J1771" i="1"/>
  <c r="J1782" i="1"/>
  <c r="J1790" i="1"/>
  <c r="J1791" i="1"/>
  <c r="J1817" i="1"/>
  <c r="J1824" i="1"/>
  <c r="J1835" i="1"/>
  <c r="J1845" i="1"/>
  <c r="J1855" i="1"/>
  <c r="J1847" i="1"/>
  <c r="J1880" i="1"/>
  <c r="J1886" i="1"/>
  <c r="J1898" i="1"/>
  <c r="J1900" i="1"/>
  <c r="J1916" i="1"/>
  <c r="J1937" i="1"/>
  <c r="J1944" i="1"/>
  <c r="J1955" i="1"/>
  <c r="J1966" i="1"/>
  <c r="J1972" i="1"/>
  <c r="J1979" i="1"/>
  <c r="J15" i="1"/>
  <c r="J22" i="1"/>
  <c r="J117" i="1"/>
  <c r="J149" i="1"/>
  <c r="J190" i="1"/>
  <c r="J232" i="1"/>
  <c r="J272" i="1"/>
  <c r="J307" i="1"/>
  <c r="J329" i="1"/>
  <c r="J387" i="1"/>
  <c r="J426" i="1"/>
  <c r="J447" i="1"/>
  <c r="J500" i="1"/>
  <c r="J543" i="1"/>
  <c r="J575" i="1"/>
  <c r="J601" i="1"/>
  <c r="J652" i="1"/>
  <c r="J679" i="1"/>
  <c r="J713" i="1"/>
  <c r="J740" i="1"/>
  <c r="J791" i="1"/>
  <c r="J826" i="1"/>
  <c r="J859" i="1"/>
  <c r="J873" i="1"/>
  <c r="J892" i="1"/>
  <c r="J920" i="1"/>
  <c r="J973" i="1"/>
  <c r="J976" i="1"/>
  <c r="J1002" i="1"/>
  <c r="J1040" i="1"/>
  <c r="J1099" i="1"/>
  <c r="J1116" i="1"/>
  <c r="J1133" i="1"/>
  <c r="J1136" i="1"/>
  <c r="J1150" i="1"/>
  <c r="J1181" i="1"/>
  <c r="J1184" i="1"/>
  <c r="J1214" i="1"/>
  <c r="J1223" i="1"/>
  <c r="J1244" i="1"/>
  <c r="J1255" i="1"/>
  <c r="J1274" i="1"/>
  <c r="J1277" i="1"/>
  <c r="J1301" i="1"/>
  <c r="J1317" i="1"/>
  <c r="J1330" i="1"/>
  <c r="J1349" i="1"/>
  <c r="J1360" i="1"/>
  <c r="J1374" i="1"/>
  <c r="J1389" i="1"/>
  <c r="J1399" i="1"/>
  <c r="J1422" i="1"/>
  <c r="J1433" i="1"/>
  <c r="J1450" i="1"/>
  <c r="J1455" i="1"/>
  <c r="J1474" i="1"/>
  <c r="J1480" i="1"/>
  <c r="J1493" i="1"/>
  <c r="J1515" i="1"/>
  <c r="J1517" i="1"/>
  <c r="J1537" i="1"/>
  <c r="J1550" i="1"/>
  <c r="J1581" i="1"/>
  <c r="J1592" i="1"/>
  <c r="J1597" i="1"/>
  <c r="J1612" i="1"/>
  <c r="J1623" i="1"/>
  <c r="J1630" i="1"/>
  <c r="J1634" i="1"/>
  <c r="J1651" i="1"/>
  <c r="J1678" i="1"/>
  <c r="J1686" i="1"/>
  <c r="J1698" i="1"/>
  <c r="J1699" i="1"/>
  <c r="J1716" i="1"/>
  <c r="J1729" i="1"/>
  <c r="J1740" i="1"/>
  <c r="J1747" i="1"/>
  <c r="J1758" i="1"/>
  <c r="J1760" i="1"/>
  <c r="J1777" i="1"/>
  <c r="J1788" i="1"/>
  <c r="J1802" i="1"/>
  <c r="J1806" i="1"/>
  <c r="J1826" i="1"/>
  <c r="J1827" i="1"/>
  <c r="J1846" i="1"/>
  <c r="J1856" i="1"/>
  <c r="J1858" i="1"/>
  <c r="J1871" i="1"/>
  <c r="J1890" i="1"/>
  <c r="J1899" i="1"/>
  <c r="J1909" i="1"/>
  <c r="J1927" i="1"/>
  <c r="J1939" i="1"/>
  <c r="J1946" i="1"/>
  <c r="J1959" i="1"/>
  <c r="J1962" i="1"/>
  <c r="J1974" i="1"/>
  <c r="J1985" i="1"/>
  <c r="J17" i="1"/>
  <c r="J75" i="1"/>
  <c r="J90" i="1"/>
  <c r="J139" i="1"/>
  <c r="J165" i="1"/>
  <c r="J230" i="1"/>
  <c r="J268" i="1"/>
  <c r="J306" i="1"/>
  <c r="J347" i="1"/>
  <c r="J368" i="1"/>
  <c r="J427" i="1"/>
  <c r="J454" i="1"/>
  <c r="J501" i="1"/>
  <c r="J545" i="1"/>
  <c r="J579" i="1"/>
  <c r="J602" i="1"/>
  <c r="J628" i="1"/>
  <c r="J694" i="1"/>
  <c r="J705" i="1"/>
  <c r="J734" i="1"/>
  <c r="J785" i="1"/>
  <c r="J792" i="1"/>
  <c r="J836" i="1"/>
  <c r="J864" i="1"/>
  <c r="J911" i="1"/>
  <c r="J942" i="1"/>
  <c r="J957" i="1"/>
  <c r="J979" i="1"/>
  <c r="J1026" i="1"/>
  <c r="J1052" i="1"/>
  <c r="J1078" i="1"/>
  <c r="J1107" i="1"/>
  <c r="J1120" i="1"/>
  <c r="J1141" i="1"/>
  <c r="J1151" i="1"/>
  <c r="J46" i="1"/>
  <c r="J55" i="1"/>
  <c r="J99" i="1"/>
  <c r="J151" i="1"/>
  <c r="J193" i="1"/>
  <c r="J234" i="1"/>
  <c r="J275" i="1"/>
  <c r="J286" i="1"/>
  <c r="J350" i="1"/>
  <c r="J389" i="1"/>
  <c r="J410" i="1"/>
  <c r="J467" i="1"/>
  <c r="J505" i="1"/>
  <c r="J524" i="1"/>
  <c r="J591" i="1"/>
  <c r="J620" i="1"/>
  <c r="J665" i="1"/>
  <c r="J667" i="1"/>
  <c r="J730" i="1"/>
  <c r="J761" i="1"/>
  <c r="J788" i="1"/>
  <c r="J821" i="1"/>
  <c r="J834" i="1"/>
  <c r="J886" i="1"/>
  <c r="J915" i="1"/>
  <c r="J947" i="1"/>
  <c r="J969" i="1"/>
  <c r="J994" i="1"/>
  <c r="J1005" i="1"/>
  <c r="J1055" i="1"/>
  <c r="J1064" i="1"/>
  <c r="J1112" i="1"/>
  <c r="J1129" i="1"/>
  <c r="J1145" i="1"/>
  <c r="J1164" i="1"/>
  <c r="J1179" i="1"/>
  <c r="J1196" i="1"/>
  <c r="J1210" i="1"/>
  <c r="J1225" i="1"/>
  <c r="J1229" i="1"/>
  <c r="J1252" i="1"/>
  <c r="J1266" i="1"/>
  <c r="J1282" i="1"/>
  <c r="J1289" i="1"/>
  <c r="J1303" i="1"/>
  <c r="J1326" i="1"/>
  <c r="J1343" i="1"/>
  <c r="J1356" i="1"/>
  <c r="J1368" i="1"/>
  <c r="J1382" i="1"/>
  <c r="J1393" i="1"/>
  <c r="J1416" i="1"/>
  <c r="J1430" i="1"/>
  <c r="J1442" i="1"/>
  <c r="J1459" i="1"/>
  <c r="J1470" i="1"/>
  <c r="J1484" i="1"/>
  <c r="J1497" i="1"/>
  <c r="J1511" i="1"/>
  <c r="J1530" i="1"/>
  <c r="J1539" i="1"/>
  <c r="J1546" i="1"/>
  <c r="J1553" i="1"/>
  <c r="J1586" i="1"/>
  <c r="J1599" i="1"/>
  <c r="J1607" i="1"/>
  <c r="J1615" i="1"/>
  <c r="J1627" i="1"/>
  <c r="J1640" i="1"/>
  <c r="J1649" i="1"/>
  <c r="J36" i="1"/>
  <c r="J63" i="1"/>
  <c r="J119" i="1"/>
  <c r="J154" i="1"/>
  <c r="J195" i="1"/>
  <c r="J235" i="1"/>
  <c r="J276" i="1"/>
  <c r="J311" i="1"/>
  <c r="J352" i="1"/>
  <c r="J391" i="1"/>
  <c r="J433" i="1"/>
  <c r="J469" i="1"/>
  <c r="J482" i="1"/>
  <c r="J555" i="1"/>
  <c r="J589" i="1"/>
  <c r="J615" i="1"/>
  <c r="J661" i="1"/>
  <c r="J693" i="1"/>
  <c r="J703" i="1"/>
  <c r="J752" i="1"/>
  <c r="J781" i="1"/>
  <c r="J9" i="1"/>
  <c r="J74" i="1"/>
  <c r="J89" i="1"/>
  <c r="J128" i="1"/>
  <c r="J187" i="1"/>
  <c r="J214" i="1"/>
  <c r="J271" i="1"/>
  <c r="J291" i="1"/>
  <c r="J336" i="1"/>
  <c r="J397" i="1"/>
  <c r="J442" i="1"/>
  <c r="J474" i="1"/>
  <c r="J490" i="1"/>
  <c r="J530" i="1"/>
  <c r="J571" i="1"/>
  <c r="J594" i="1"/>
  <c r="J625" i="1"/>
  <c r="J675" i="1"/>
  <c r="J673" i="1"/>
  <c r="J754" i="1"/>
  <c r="J784" i="1"/>
  <c r="J817" i="1"/>
  <c r="J837" i="1"/>
  <c r="J883" i="1"/>
  <c r="J912" i="1"/>
  <c r="J945" i="1"/>
  <c r="J956" i="1"/>
  <c r="J992" i="1"/>
  <c r="J1029" i="1"/>
  <c r="J1030" i="1"/>
  <c r="J1067" i="1"/>
  <c r="J1110" i="1"/>
  <c r="J47" i="1"/>
  <c r="J54" i="1"/>
  <c r="J116" i="1"/>
  <c r="J135" i="1"/>
  <c r="J171" i="1"/>
  <c r="J238" i="1"/>
  <c r="J277" i="1"/>
  <c r="J290" i="1"/>
  <c r="J339" i="1"/>
  <c r="J365" i="1"/>
  <c r="J440" i="1"/>
  <c r="J457" i="1"/>
  <c r="J512" i="1"/>
  <c r="J531" i="1"/>
  <c r="J588" i="1"/>
  <c r="J614" i="1"/>
  <c r="J660" i="1"/>
  <c r="J669" i="1"/>
  <c r="J724" i="1"/>
  <c r="J732" i="1"/>
  <c r="J783" i="1"/>
  <c r="J796" i="1"/>
  <c r="J854" i="1"/>
  <c r="J882" i="1"/>
  <c r="J890" i="1"/>
  <c r="J944" i="1"/>
  <c r="J967" i="1"/>
  <c r="J980" i="1"/>
  <c r="J1027" i="1"/>
  <c r="J1041" i="1"/>
  <c r="J1080" i="1"/>
  <c r="J1109" i="1"/>
  <c r="J1118" i="1"/>
  <c r="J1143" i="1"/>
  <c r="J16" i="1"/>
  <c r="J56" i="1"/>
  <c r="J98" i="1"/>
  <c r="J143" i="1"/>
  <c r="J184" i="1"/>
  <c r="J204" i="1"/>
  <c r="J274" i="1"/>
  <c r="J300" i="1"/>
  <c r="J335" i="1"/>
  <c r="J392" i="1"/>
  <c r="J418" i="1"/>
  <c r="J455" i="1"/>
  <c r="J483" i="1"/>
  <c r="J481" i="1"/>
  <c r="J560" i="1"/>
  <c r="J617" i="1"/>
  <c r="J638" i="1"/>
  <c r="J646" i="1"/>
  <c r="J622" i="1"/>
  <c r="J735" i="1"/>
  <c r="J771" i="1"/>
  <c r="J818" i="1"/>
  <c r="J828" i="1"/>
  <c r="J841" i="1"/>
  <c r="J913" i="1"/>
  <c r="J930" i="1"/>
  <c r="J955" i="1"/>
  <c r="J993" i="1"/>
  <c r="J1031" i="1"/>
  <c r="J1054" i="1"/>
  <c r="J1043" i="1"/>
  <c r="J1111" i="1"/>
  <c r="J1124" i="1"/>
  <c r="J1144" i="1"/>
  <c r="J1154" i="1"/>
  <c r="J1177" i="1"/>
  <c r="J1174" i="1"/>
  <c r="J1209" i="1"/>
  <c r="J1222" i="1"/>
  <c r="J1234" i="1"/>
  <c r="J1235" i="1"/>
  <c r="J1231" i="1"/>
  <c r="J1280" i="1"/>
  <c r="J1281" i="1"/>
  <c r="J1279" i="1"/>
  <c r="J1324" i="1"/>
  <c r="J1325" i="1"/>
  <c r="J1352" i="1"/>
  <c r="J1355" i="1"/>
  <c r="J1378" i="1"/>
  <c r="J1380" i="1"/>
  <c r="J1381" i="1"/>
  <c r="J1429" i="1"/>
  <c r="J1436" i="1"/>
  <c r="J1441" i="1"/>
  <c r="J1469" i="1"/>
  <c r="J1482" i="1"/>
  <c r="J1483" i="1"/>
  <c r="J1510" i="1"/>
  <c r="J1527" i="1"/>
  <c r="J1528" i="1"/>
  <c r="J1529" i="1"/>
  <c r="J1562" i="1"/>
  <c r="J1557" i="1"/>
  <c r="J1563" i="1"/>
  <c r="J1564" i="1"/>
  <c r="J1565" i="1"/>
  <c r="J1566" i="1"/>
  <c r="J1567" i="1"/>
  <c r="J1654" i="1"/>
  <c r="J1653" i="1"/>
  <c r="J48" i="1"/>
  <c r="J58" i="1"/>
  <c r="J107" i="1"/>
  <c r="J125" i="1"/>
  <c r="J194" i="1"/>
  <c r="J236" i="1"/>
  <c r="J256" i="1"/>
  <c r="J285" i="1"/>
  <c r="J348" i="1"/>
  <c r="J349" i="1"/>
  <c r="J431" i="1"/>
  <c r="J448" i="1"/>
  <c r="J503" i="1"/>
  <c r="J546" i="1"/>
  <c r="J561" i="1"/>
  <c r="J611" i="1"/>
  <c r="J658" i="1"/>
  <c r="J690" i="1"/>
  <c r="J723" i="1"/>
  <c r="J751" i="1"/>
  <c r="J780" i="1"/>
  <c r="J795" i="1"/>
  <c r="J833" i="1"/>
  <c r="J881" i="1"/>
  <c r="J908" i="1"/>
  <c r="J909" i="1"/>
  <c r="J965" i="1"/>
  <c r="J991" i="1"/>
  <c r="J1025" i="1"/>
  <c r="J1006" i="1"/>
  <c r="J1062" i="1"/>
  <c r="J12" i="1"/>
  <c r="J19" i="1"/>
  <c r="J102" i="1"/>
  <c r="J129" i="1"/>
  <c r="J182" i="1"/>
  <c r="J174" i="1"/>
  <c r="J269" i="1"/>
  <c r="J296" i="1"/>
  <c r="J301" i="1"/>
  <c r="J308" i="1"/>
  <c r="J429" i="1"/>
  <c r="J408" i="1"/>
  <c r="J430" i="1"/>
  <c r="J411" i="1"/>
  <c r="J577" i="1"/>
  <c r="J569" i="1"/>
  <c r="J570" i="1"/>
  <c r="J680" i="1"/>
  <c r="J681" i="1"/>
  <c r="J682" i="1"/>
  <c r="J668" i="1"/>
  <c r="J813" i="1"/>
  <c r="J814" i="1"/>
  <c r="J816" i="1"/>
  <c r="J815" i="1"/>
  <c r="J794" i="1"/>
  <c r="J968" i="1"/>
  <c r="J952" i="1"/>
  <c r="J951" i="1"/>
  <c r="J1053" i="1"/>
  <c r="J1087" i="1"/>
  <c r="J1088" i="1"/>
  <c r="J1081" i="1"/>
  <c r="J1089" i="1"/>
  <c r="J1090" i="1"/>
  <c r="J1091" i="1"/>
  <c r="J1063" i="1"/>
  <c r="J1082" i="1"/>
  <c r="J1092" i="1"/>
  <c r="J1083" i="1"/>
  <c r="J1084" i="1"/>
  <c r="J1085" i="1"/>
  <c r="J1061" i="1"/>
  <c r="J1086" i="1"/>
  <c r="J1312" i="1"/>
  <c r="J1314" i="1"/>
  <c r="J1313" i="1"/>
  <c r="J1315" i="1"/>
  <c r="J1366" i="1"/>
  <c r="J1362" i="1"/>
  <c r="J1367" i="1"/>
  <c r="J4" i="1"/>
  <c r="J71" i="1"/>
  <c r="J96" i="1"/>
  <c r="J145" i="1"/>
  <c r="J177" i="1"/>
  <c r="J173" i="1"/>
  <c r="J252" i="1"/>
  <c r="J259" i="1"/>
  <c r="J343" i="1"/>
  <c r="J341" i="1"/>
  <c r="J423" i="1"/>
  <c r="J450" i="1"/>
  <c r="J489" i="1"/>
  <c r="J541" i="1"/>
  <c r="J568" i="1"/>
  <c r="J596" i="1"/>
  <c r="J650" i="1"/>
  <c r="J627" i="1"/>
  <c r="J640" i="1"/>
  <c r="J651" i="1"/>
  <c r="J634" i="1"/>
  <c r="J643" i="1"/>
  <c r="J844" i="1"/>
  <c r="J875" i="1"/>
  <c r="J870" i="1"/>
  <c r="J876" i="1"/>
  <c r="J869" i="1"/>
  <c r="J866" i="1"/>
  <c r="J42" i="1"/>
  <c r="J72" i="1"/>
  <c r="J112" i="1"/>
  <c r="J152" i="1"/>
  <c r="J167" i="1"/>
  <c r="J205" i="1"/>
  <c r="J247" i="1"/>
  <c r="J288" i="1"/>
  <c r="J353" i="1"/>
  <c r="J373" i="1"/>
  <c r="J412" i="1"/>
  <c r="J449" i="1"/>
  <c r="J487" i="1"/>
  <c r="J532" i="1"/>
  <c r="J582" i="1"/>
  <c r="J583" i="1"/>
  <c r="J639" i="1"/>
  <c r="J671" i="1"/>
  <c r="J702" i="1"/>
  <c r="J741" i="1"/>
  <c r="J764" i="1"/>
  <c r="J793" i="1"/>
  <c r="J838" i="1"/>
  <c r="J877" i="1"/>
  <c r="J903" i="1"/>
  <c r="J936" i="1"/>
  <c r="J953" i="1"/>
  <c r="J989" i="1"/>
  <c r="J1014" i="1"/>
  <c r="J1046" i="1"/>
  <c r="J1047" i="1"/>
  <c r="J1106" i="1"/>
  <c r="J1121" i="1"/>
  <c r="J1140" i="1"/>
  <c r="J1161" i="1"/>
  <c r="J50" i="1"/>
  <c r="J82" i="1"/>
  <c r="J121" i="1"/>
  <c r="J127" i="1"/>
  <c r="J172" i="1"/>
  <c r="J240" i="1"/>
  <c r="J246" i="1"/>
  <c r="J315" i="1"/>
  <c r="J326" i="1"/>
  <c r="J382" i="1"/>
  <c r="J414" i="1"/>
  <c r="J462" i="1"/>
  <c r="J491" i="1"/>
  <c r="J526" i="1"/>
  <c r="J558" i="1"/>
  <c r="J605" i="1"/>
  <c r="J655" i="1"/>
  <c r="J683" i="1"/>
  <c r="J709" i="1"/>
  <c r="J733" i="1"/>
  <c r="J774" i="1"/>
  <c r="J805" i="1"/>
  <c r="J830" i="1"/>
  <c r="J871" i="1"/>
  <c r="J901" i="1"/>
  <c r="J934" i="1"/>
  <c r="J962" i="1"/>
  <c r="J963" i="1"/>
  <c r="J1013" i="1"/>
  <c r="J1045" i="1"/>
  <c r="J1076" i="1"/>
  <c r="J1105" i="1"/>
  <c r="J31" i="1"/>
  <c r="J59" i="1"/>
  <c r="J120" i="1"/>
  <c r="J153" i="1"/>
  <c r="J198" i="1"/>
  <c r="J210" i="1"/>
  <c r="J280" i="1"/>
  <c r="J295" i="1"/>
  <c r="J333" i="1"/>
  <c r="J398" i="1"/>
  <c r="J434" i="1"/>
  <c r="J453" i="1"/>
  <c r="J484" i="1"/>
  <c r="J517" i="1"/>
  <c r="J581" i="1"/>
  <c r="J604" i="1"/>
  <c r="J654" i="1"/>
  <c r="J670" i="1"/>
  <c r="J717" i="1"/>
  <c r="J10" i="1"/>
  <c r="J70" i="1"/>
  <c r="J87" i="1"/>
  <c r="J134" i="1"/>
  <c r="J164" i="1"/>
  <c r="J228" i="1"/>
  <c r="J258" i="1"/>
  <c r="J304" i="1"/>
  <c r="J328" i="1"/>
  <c r="J385" i="1"/>
  <c r="J422" i="1"/>
  <c r="J451" i="1"/>
  <c r="J502" i="1"/>
  <c r="J533" i="1"/>
  <c r="J578" i="1"/>
  <c r="J600" i="1"/>
  <c r="J653" i="1"/>
  <c r="J684" i="1"/>
  <c r="J710" i="1"/>
  <c r="J736" i="1"/>
  <c r="J775" i="1"/>
  <c r="J806" i="1"/>
  <c r="J848" i="1"/>
  <c r="J863" i="1"/>
  <c r="J902" i="1"/>
  <c r="J935" i="1"/>
  <c r="J958" i="1"/>
  <c r="J986" i="1"/>
  <c r="J1004" i="1"/>
  <c r="J2" i="1"/>
  <c r="J69" i="1"/>
  <c r="J94" i="1"/>
  <c r="J137" i="1"/>
  <c r="J169" i="1"/>
  <c r="J217" i="1"/>
  <c r="J260" i="1"/>
  <c r="J298" i="1"/>
  <c r="J345" i="1"/>
  <c r="J371" i="1"/>
  <c r="J425" i="1"/>
  <c r="J465" i="1"/>
  <c r="J498" i="1"/>
  <c r="J49" i="1"/>
  <c r="J83" i="1"/>
  <c r="J122" i="1"/>
  <c r="J157" i="1"/>
  <c r="J202" i="1"/>
  <c r="J244" i="1"/>
  <c r="J283" i="1"/>
  <c r="J321" i="1"/>
  <c r="J361" i="1"/>
  <c r="J404" i="1"/>
  <c r="J439" i="1"/>
  <c r="J446" i="1"/>
  <c r="J509" i="1"/>
  <c r="J552" i="1"/>
  <c r="J586" i="1"/>
  <c r="J608" i="1"/>
  <c r="J656" i="1"/>
  <c r="J686" i="1"/>
  <c r="J720" i="1"/>
  <c r="J744" i="1"/>
  <c r="J777" i="1"/>
  <c r="J809" i="1"/>
  <c r="J850" i="1"/>
  <c r="M7" i="1"/>
  <c r="M32" i="1"/>
  <c r="M45" i="1"/>
  <c r="M34" i="1"/>
  <c r="M30" i="1"/>
  <c r="M11" i="1"/>
  <c r="M33" i="1"/>
  <c r="M62" i="1"/>
  <c r="M13" i="1"/>
  <c r="M8" i="1"/>
  <c r="M44" i="1"/>
  <c r="M51" i="1"/>
  <c r="M35" i="1"/>
  <c r="M14" i="1"/>
  <c r="M43" i="1"/>
  <c r="M52" i="1"/>
  <c r="M18" i="1"/>
  <c r="M80" i="1"/>
  <c r="M21" i="1"/>
  <c r="M40" i="1"/>
  <c r="M39" i="1"/>
  <c r="M3" i="1"/>
  <c r="M65" i="1"/>
  <c r="M85" i="1"/>
  <c r="M76" i="1"/>
  <c r="M23" i="1"/>
  <c r="M24" i="1"/>
  <c r="M81" i="1"/>
  <c r="M53" i="1"/>
  <c r="M111" i="1"/>
  <c r="M20" i="1"/>
  <c r="M66" i="1"/>
  <c r="M78" i="1"/>
  <c r="M124" i="1"/>
  <c r="M64" i="1"/>
  <c r="M114" i="1"/>
  <c r="M68" i="1"/>
  <c r="M26" i="1"/>
  <c r="M86" i="1"/>
  <c r="M77" i="1"/>
  <c r="M92" i="1"/>
  <c r="M200" i="1"/>
  <c r="M29" i="1"/>
  <c r="M208" i="1"/>
  <c r="M79" i="1"/>
  <c r="M126" i="1"/>
  <c r="M25" i="1"/>
  <c r="M131" i="1"/>
  <c r="M27" i="1"/>
  <c r="M148" i="1"/>
  <c r="M161" i="1"/>
  <c r="M91" i="1"/>
  <c r="M73" i="1"/>
  <c r="M155" i="1"/>
  <c r="M162" i="1"/>
  <c r="M158" i="1"/>
  <c r="M233" i="1"/>
  <c r="M132" i="1"/>
  <c r="M93" i="1"/>
  <c r="M60" i="1"/>
  <c r="M28" i="1"/>
  <c r="M197" i="1"/>
  <c r="M147" i="1"/>
  <c r="M175" i="1"/>
  <c r="M138" i="1"/>
  <c r="M279" i="1"/>
  <c r="M178" i="1"/>
  <c r="M115" i="1"/>
  <c r="M203" i="1"/>
  <c r="M144" i="1"/>
  <c r="M105" i="1"/>
  <c r="M95" i="1"/>
  <c r="M188" i="1"/>
  <c r="M166" i="1"/>
  <c r="M224" i="1"/>
  <c r="M337" i="1"/>
  <c r="M366" i="1"/>
  <c r="M113" i="1"/>
  <c r="M103" i="1"/>
  <c r="M104" i="1"/>
  <c r="M136" i="1"/>
  <c r="M141" i="1"/>
  <c r="M191" i="1"/>
  <c r="M201" i="1"/>
  <c r="M207" i="1"/>
  <c r="M100" i="1"/>
  <c r="M101" i="1"/>
  <c r="M97" i="1"/>
  <c r="M180" i="1"/>
  <c r="M176" i="1"/>
  <c r="M88" i="1"/>
  <c r="M227" i="1"/>
  <c r="M170" i="1"/>
  <c r="M323" i="1"/>
  <c r="M213" i="1"/>
  <c r="M179" i="1"/>
  <c r="M216" i="1"/>
  <c r="M243" i="1"/>
  <c r="M118" i="1"/>
  <c r="M189" i="1"/>
  <c r="M270" i="1"/>
  <c r="M231" i="1"/>
  <c r="M281" i="1"/>
  <c r="M264" i="1"/>
  <c r="M324" i="1"/>
  <c r="M255" i="1"/>
  <c r="M393" i="1"/>
  <c r="M123" i="1"/>
  <c r="M181" i="1"/>
  <c r="M229" i="1"/>
  <c r="M146" i="1"/>
  <c r="M130" i="1"/>
  <c r="M221" i="1"/>
  <c r="M160" i="1"/>
  <c r="M226" i="1"/>
  <c r="M254" i="1"/>
  <c r="M196" i="1"/>
  <c r="M370" i="1"/>
  <c r="M287" i="1"/>
  <c r="M133" i="1"/>
  <c r="M237" i="1"/>
  <c r="M209" i="1"/>
  <c r="M406" i="1"/>
  <c r="M265" i="1"/>
  <c r="M346" i="1"/>
  <c r="M282" i="1"/>
  <c r="M369" i="1"/>
  <c r="M383" i="1"/>
  <c r="M317" i="1"/>
  <c r="M183" i="1"/>
  <c r="M168" i="1"/>
  <c r="M242" i="1"/>
  <c r="M212" i="1"/>
  <c r="M163" i="1"/>
  <c r="M273" i="1"/>
  <c r="M322" i="1"/>
  <c r="M250" i="1"/>
  <c r="M225" i="1"/>
  <c r="M316" i="1"/>
  <c r="M267" i="1"/>
  <c r="M331" i="1"/>
  <c r="M222" i="1"/>
  <c r="M375" i="1"/>
  <c r="M376" i="1"/>
  <c r="M364" i="1"/>
  <c r="M351" i="1"/>
  <c r="M319" i="1"/>
  <c r="M159" i="1"/>
  <c r="M249" i="1"/>
  <c r="M211" i="1"/>
  <c r="M239" i="1"/>
  <c r="M297" i="1"/>
  <c r="M357" i="1"/>
  <c r="M263" i="1"/>
  <c r="M206" i="1"/>
  <c r="M218" i="1"/>
  <c r="M344" i="1"/>
  <c r="M332" i="1"/>
  <c r="M338" i="1"/>
  <c r="M395" i="1"/>
  <c r="M261" i="1"/>
  <c r="M266" i="1"/>
  <c r="M318" i="1"/>
  <c r="M292" i="1"/>
  <c r="M334" i="1"/>
  <c r="M310" i="1"/>
  <c r="M305" i="1"/>
  <c r="M215" i="1"/>
  <c r="M362" i="1"/>
  <c r="M299" i="1"/>
  <c r="M390" i="1"/>
  <c r="M367" i="1"/>
  <c r="M312" i="1"/>
  <c r="M289" i="1"/>
  <c r="M302" i="1"/>
  <c r="M363" i="1"/>
  <c r="M330" i="1"/>
  <c r="M314" i="1"/>
  <c r="M386" i="1"/>
  <c r="M313" i="1"/>
  <c r="M257" i="1"/>
  <c r="M378" i="1"/>
  <c r="M360" i="1"/>
  <c r="M355" i="1"/>
  <c r="M293" i="1"/>
  <c r="M320" i="1"/>
  <c r="M253" i="1"/>
  <c r="M278" i="1"/>
  <c r="M358" i="1"/>
  <c r="M403" i="1"/>
  <c r="M405" i="1"/>
  <c r="M372" i="1"/>
  <c r="M396" i="1"/>
  <c r="M354" i="1"/>
  <c r="M309" i="1"/>
  <c r="M380" i="1"/>
  <c r="M384" i="1"/>
  <c r="M394" i="1"/>
  <c r="M359" i="1"/>
  <c r="M38" i="1"/>
  <c r="L7" i="1"/>
  <c r="L32" i="1"/>
  <c r="L45" i="1"/>
  <c r="L34" i="1"/>
  <c r="L30" i="1"/>
  <c r="L11" i="1"/>
  <c r="L33" i="1"/>
  <c r="L62" i="1"/>
  <c r="L13" i="1"/>
  <c r="L8" i="1"/>
  <c r="L44" i="1"/>
  <c r="L51" i="1"/>
  <c r="L35" i="1"/>
  <c r="L14" i="1"/>
  <c r="L43" i="1"/>
  <c r="L52" i="1"/>
  <c r="L18" i="1"/>
  <c r="L80" i="1"/>
  <c r="L21" i="1"/>
  <c r="L40" i="1"/>
  <c r="L39" i="1"/>
  <c r="L3" i="1"/>
  <c r="L65" i="1"/>
  <c r="L85" i="1"/>
  <c r="L76" i="1"/>
  <c r="L23" i="1"/>
  <c r="L24" i="1"/>
  <c r="L81" i="1"/>
  <c r="L53" i="1"/>
  <c r="L111" i="1"/>
  <c r="L20" i="1"/>
  <c r="L66" i="1"/>
  <c r="L78" i="1"/>
  <c r="L124" i="1"/>
  <c r="L64" i="1"/>
  <c r="L114" i="1"/>
  <c r="L68" i="1"/>
  <c r="L26" i="1"/>
  <c r="L86" i="1"/>
  <c r="L77" i="1"/>
  <c r="L92" i="1"/>
  <c r="L200" i="1"/>
  <c r="L29" i="1"/>
  <c r="L208" i="1"/>
  <c r="L79" i="1"/>
  <c r="L126" i="1"/>
  <c r="L25" i="1"/>
  <c r="L131" i="1"/>
  <c r="L27" i="1"/>
  <c r="L148" i="1"/>
  <c r="L161" i="1"/>
  <c r="L91" i="1"/>
  <c r="L73" i="1"/>
  <c r="L155" i="1"/>
  <c r="L162" i="1"/>
  <c r="L158" i="1"/>
  <c r="L233" i="1"/>
  <c r="L132" i="1"/>
  <c r="L93" i="1"/>
  <c r="L60" i="1"/>
  <c r="L28" i="1"/>
  <c r="L197" i="1"/>
  <c r="L147" i="1"/>
  <c r="L175" i="1"/>
  <c r="L138" i="1"/>
  <c r="L279" i="1"/>
  <c r="L178" i="1"/>
  <c r="L115" i="1"/>
  <c r="L203" i="1"/>
  <c r="L144" i="1"/>
  <c r="L105" i="1"/>
  <c r="L95" i="1"/>
  <c r="L188" i="1"/>
  <c r="L166" i="1"/>
  <c r="L224" i="1"/>
  <c r="L337" i="1"/>
  <c r="L366" i="1"/>
  <c r="L113" i="1"/>
  <c r="L103" i="1"/>
  <c r="L104" i="1"/>
  <c r="L136" i="1"/>
  <c r="L141" i="1"/>
  <c r="L191" i="1"/>
  <c r="L201" i="1"/>
  <c r="L207" i="1"/>
  <c r="L100" i="1"/>
  <c r="L101" i="1"/>
  <c r="L97" i="1"/>
  <c r="L180" i="1"/>
  <c r="L176" i="1"/>
  <c r="L88" i="1"/>
  <c r="L227" i="1"/>
  <c r="L170" i="1"/>
  <c r="L323" i="1"/>
  <c r="L213" i="1"/>
  <c r="L179" i="1"/>
  <c r="L216" i="1"/>
  <c r="L243" i="1"/>
  <c r="L118" i="1"/>
  <c r="L189" i="1"/>
  <c r="L270" i="1"/>
  <c r="L231" i="1"/>
  <c r="L281" i="1"/>
  <c r="L264" i="1"/>
  <c r="L324" i="1"/>
  <c r="L255" i="1"/>
  <c r="L393" i="1"/>
  <c r="L123" i="1"/>
  <c r="L181" i="1"/>
  <c r="L229" i="1"/>
  <c r="L146" i="1"/>
  <c r="L130" i="1"/>
  <c r="L221" i="1"/>
  <c r="L160" i="1"/>
  <c r="L226" i="1"/>
  <c r="L254" i="1"/>
  <c r="L196" i="1"/>
  <c r="L370" i="1"/>
  <c r="L287" i="1"/>
  <c r="L133" i="1"/>
  <c r="L237" i="1"/>
  <c r="L209" i="1"/>
  <c r="L406" i="1"/>
  <c r="L265" i="1"/>
  <c r="L346" i="1"/>
  <c r="L282" i="1"/>
  <c r="L369" i="1"/>
  <c r="L383" i="1"/>
  <c r="L317" i="1"/>
  <c r="L183" i="1"/>
  <c r="L168" i="1"/>
  <c r="L242" i="1"/>
  <c r="L212" i="1"/>
  <c r="L163" i="1"/>
  <c r="L273" i="1"/>
  <c r="L322" i="1"/>
  <c r="L250" i="1"/>
  <c r="L225" i="1"/>
  <c r="L316" i="1"/>
  <c r="L267" i="1"/>
  <c r="L331" i="1"/>
  <c r="L222" i="1"/>
  <c r="L375" i="1"/>
  <c r="L376" i="1"/>
  <c r="L364" i="1"/>
  <c r="L351" i="1"/>
  <c r="L319" i="1"/>
  <c r="L159" i="1"/>
  <c r="L249" i="1"/>
  <c r="L211" i="1"/>
  <c r="L239" i="1"/>
  <c r="L297" i="1"/>
  <c r="L357" i="1"/>
  <c r="L263" i="1"/>
  <c r="L206" i="1"/>
  <c r="L218" i="1"/>
  <c r="L344" i="1"/>
  <c r="L332" i="1"/>
  <c r="L338" i="1"/>
  <c r="L395" i="1"/>
  <c r="L261" i="1"/>
  <c r="L266" i="1"/>
  <c r="L318" i="1"/>
  <c r="L292" i="1"/>
  <c r="L334" i="1"/>
  <c r="L310" i="1"/>
  <c r="L305" i="1"/>
  <c r="L215" i="1"/>
  <c r="L362" i="1"/>
  <c r="L299" i="1"/>
  <c r="L390" i="1"/>
  <c r="L367" i="1"/>
  <c r="L312" i="1"/>
  <c r="L289" i="1"/>
  <c r="L302" i="1"/>
  <c r="L363" i="1"/>
  <c r="L330" i="1"/>
  <c r="L314" i="1"/>
  <c r="L386" i="1"/>
  <c r="L313" i="1"/>
  <c r="L257" i="1"/>
  <c r="L378" i="1"/>
  <c r="L360" i="1"/>
  <c r="L355" i="1"/>
  <c r="L293" i="1"/>
  <c r="L320" i="1"/>
  <c r="L253" i="1"/>
  <c r="L278" i="1"/>
  <c r="L358" i="1"/>
  <c r="L403" i="1"/>
  <c r="L405" i="1"/>
  <c r="L372" i="1"/>
  <c r="L396" i="1"/>
  <c r="L354" i="1"/>
  <c r="L309" i="1"/>
  <c r="L380" i="1"/>
  <c r="L384" i="1"/>
  <c r="L394" i="1"/>
  <c r="L359" i="1"/>
  <c r="L38" i="1"/>
  <c r="S53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T32" i="5"/>
  <c r="S7" i="2"/>
  <c r="I3" i="16"/>
  <c r="I2" i="16"/>
  <c r="H1026" i="22"/>
  <c r="G1026" i="22"/>
  <c r="F1026" i="22"/>
  <c r="H1025" i="22"/>
  <c r="G1025" i="22"/>
  <c r="F1025" i="22"/>
  <c r="H1024" i="22"/>
  <c r="G1024" i="22"/>
  <c r="F1024" i="22"/>
  <c r="H1023" i="22"/>
  <c r="G1023" i="22"/>
  <c r="F1023" i="22"/>
  <c r="H1022" i="22"/>
  <c r="G1022" i="22"/>
  <c r="F1022" i="22"/>
  <c r="H1021" i="22"/>
  <c r="G1021" i="22"/>
  <c r="F1021" i="22"/>
  <c r="H1020" i="22"/>
  <c r="G1020" i="22"/>
  <c r="F1020" i="22"/>
  <c r="H1019" i="22"/>
  <c r="G1019" i="22"/>
  <c r="F1019" i="22"/>
  <c r="H1018" i="22"/>
  <c r="G1018" i="22"/>
  <c r="F1018" i="22"/>
  <c r="H1017" i="22"/>
  <c r="G1017" i="22"/>
  <c r="F1017" i="22"/>
  <c r="H1016" i="22"/>
  <c r="G1016" i="22"/>
  <c r="F1016" i="22"/>
  <c r="H1015" i="22"/>
  <c r="G1015" i="22"/>
  <c r="F1015" i="22"/>
  <c r="H1014" i="22"/>
  <c r="G1014" i="22"/>
  <c r="F1014" i="22"/>
  <c r="H1013" i="22"/>
  <c r="G1013" i="22"/>
  <c r="F1013" i="22"/>
  <c r="H1012" i="22"/>
  <c r="G1012" i="22"/>
  <c r="F1012" i="22"/>
  <c r="H1011" i="22"/>
  <c r="G1011" i="22"/>
  <c r="F1011" i="22"/>
  <c r="H1010" i="22"/>
  <c r="G1010" i="22"/>
  <c r="F1010" i="22"/>
  <c r="H1009" i="22"/>
  <c r="G1009" i="22"/>
  <c r="F1009" i="22"/>
  <c r="H1008" i="22"/>
  <c r="G1008" i="22"/>
  <c r="F1008" i="22"/>
  <c r="H1007" i="22"/>
  <c r="G1007" i="22"/>
  <c r="F1007" i="22"/>
  <c r="H1006" i="22"/>
  <c r="G1006" i="22"/>
  <c r="F1006" i="22"/>
  <c r="H1005" i="22"/>
  <c r="G1005" i="22"/>
  <c r="F1005" i="22"/>
  <c r="H1004" i="22"/>
  <c r="G1004" i="22"/>
  <c r="F1004" i="22"/>
  <c r="H1003" i="22"/>
  <c r="G1003" i="22"/>
  <c r="F1003" i="22"/>
  <c r="H1002" i="22"/>
  <c r="G1002" i="22"/>
  <c r="F1002" i="22"/>
  <c r="H1001" i="22"/>
  <c r="G1001" i="22"/>
  <c r="F1001" i="22"/>
  <c r="H1000" i="22"/>
  <c r="G1000" i="22"/>
  <c r="F1000" i="22"/>
  <c r="H999" i="22"/>
  <c r="G999" i="22"/>
  <c r="F999" i="22"/>
  <c r="H998" i="22"/>
  <c r="G998" i="22"/>
  <c r="F998" i="22"/>
  <c r="H997" i="22"/>
  <c r="G997" i="22"/>
  <c r="F997" i="22"/>
  <c r="H996" i="22"/>
  <c r="G996" i="22"/>
  <c r="F996" i="22"/>
  <c r="H995" i="22"/>
  <c r="G995" i="22"/>
  <c r="F995" i="22"/>
  <c r="H994" i="22"/>
  <c r="G994" i="22"/>
  <c r="F994" i="22"/>
  <c r="H993" i="22"/>
  <c r="G993" i="22"/>
  <c r="F993" i="22"/>
  <c r="H992" i="22"/>
  <c r="G992" i="22"/>
  <c r="F992" i="22"/>
  <c r="H991" i="22"/>
  <c r="G991" i="22"/>
  <c r="F991" i="22"/>
  <c r="H990" i="22"/>
  <c r="G990" i="22"/>
  <c r="F990" i="22"/>
  <c r="H989" i="22"/>
  <c r="G989" i="22"/>
  <c r="F989" i="22"/>
  <c r="H988" i="22"/>
  <c r="G988" i="22"/>
  <c r="F988" i="22"/>
  <c r="H987" i="22"/>
  <c r="G987" i="22"/>
  <c r="F987" i="22"/>
  <c r="H986" i="22"/>
  <c r="G986" i="22"/>
  <c r="F986" i="22"/>
  <c r="H985" i="22"/>
  <c r="G985" i="22"/>
  <c r="F985" i="22"/>
  <c r="H984" i="22"/>
  <c r="G984" i="22"/>
  <c r="F984" i="22"/>
  <c r="H983" i="22"/>
  <c r="G983" i="22"/>
  <c r="F983" i="22"/>
  <c r="H982" i="22"/>
  <c r="G982" i="22"/>
  <c r="F982" i="22"/>
  <c r="H981" i="22"/>
  <c r="G981" i="22"/>
  <c r="F981" i="22"/>
  <c r="H980" i="22"/>
  <c r="G980" i="22"/>
  <c r="F980" i="22"/>
  <c r="H979" i="22"/>
  <c r="G979" i="22"/>
  <c r="F979" i="22"/>
  <c r="H978" i="22"/>
  <c r="G978" i="22"/>
  <c r="F978" i="22"/>
  <c r="H977" i="22"/>
  <c r="G977" i="22"/>
  <c r="F977" i="22"/>
  <c r="H976" i="22"/>
  <c r="G976" i="22"/>
  <c r="F976" i="22"/>
  <c r="H975" i="22"/>
  <c r="G975" i="22"/>
  <c r="F975" i="22"/>
  <c r="H974" i="22"/>
  <c r="G974" i="22"/>
  <c r="F974" i="22"/>
  <c r="H973" i="22"/>
  <c r="G973" i="22"/>
  <c r="F973" i="22"/>
  <c r="H972" i="22"/>
  <c r="G972" i="22"/>
  <c r="F972" i="22"/>
  <c r="H971" i="22"/>
  <c r="G971" i="22"/>
  <c r="F971" i="22"/>
  <c r="H970" i="22"/>
  <c r="G970" i="22"/>
  <c r="F970" i="22"/>
  <c r="H969" i="22"/>
  <c r="G969" i="22"/>
  <c r="F969" i="22"/>
  <c r="H968" i="22"/>
  <c r="G968" i="22"/>
  <c r="F968" i="22"/>
  <c r="H967" i="22"/>
  <c r="G967" i="22"/>
  <c r="F967" i="22"/>
  <c r="H966" i="22"/>
  <c r="G966" i="22"/>
  <c r="F966" i="22"/>
  <c r="H965" i="22"/>
  <c r="G965" i="22"/>
  <c r="F965" i="22"/>
  <c r="H964" i="22"/>
  <c r="G964" i="22"/>
  <c r="F964" i="22"/>
  <c r="H854" i="22"/>
  <c r="G854" i="22"/>
  <c r="F854" i="22"/>
  <c r="H618" i="22"/>
  <c r="G618" i="22"/>
  <c r="F618" i="22"/>
  <c r="H62" i="22"/>
  <c r="G62" i="22"/>
  <c r="F62" i="22"/>
  <c r="H302" i="22"/>
  <c r="G302" i="22"/>
  <c r="F302" i="22"/>
  <c r="H361" i="22"/>
  <c r="G361" i="22"/>
  <c r="F361" i="22"/>
  <c r="H193" i="22"/>
  <c r="G193" i="22"/>
  <c r="F193" i="22"/>
  <c r="H443" i="22"/>
  <c r="G443" i="22"/>
  <c r="F443" i="22"/>
  <c r="H862" i="22"/>
  <c r="G862" i="22"/>
  <c r="F862" i="22"/>
  <c r="H166" i="22"/>
  <c r="G166" i="22"/>
  <c r="F166" i="22"/>
  <c r="H254" i="22"/>
  <c r="G254" i="22"/>
  <c r="F254" i="22"/>
  <c r="H119" i="22"/>
  <c r="G119" i="22"/>
  <c r="F119" i="22"/>
  <c r="H666" i="22"/>
  <c r="G666" i="22"/>
  <c r="F666" i="22"/>
  <c r="H404" i="22"/>
  <c r="G404" i="22"/>
  <c r="F404" i="22"/>
  <c r="H191" i="22"/>
  <c r="G191" i="22"/>
  <c r="F191" i="22"/>
  <c r="H678" i="22"/>
  <c r="G678" i="22"/>
  <c r="F678" i="22"/>
  <c r="H398" i="22"/>
  <c r="G398" i="22"/>
  <c r="F398" i="22"/>
  <c r="H122" i="22"/>
  <c r="G122" i="22"/>
  <c r="F122" i="22"/>
  <c r="H365" i="22"/>
  <c r="G365" i="22"/>
  <c r="F365" i="22"/>
  <c r="H232" i="22"/>
  <c r="G232" i="22"/>
  <c r="F232" i="22"/>
  <c r="H537" i="22"/>
  <c r="G537" i="22"/>
  <c r="F537" i="22"/>
  <c r="H778" i="22"/>
  <c r="G778" i="22"/>
  <c r="F778" i="22"/>
  <c r="H66" i="22"/>
  <c r="G66" i="22"/>
  <c r="F66" i="22"/>
  <c r="H77" i="22"/>
  <c r="G77" i="22"/>
  <c r="F77" i="22"/>
  <c r="H392" i="22"/>
  <c r="G392" i="22"/>
  <c r="F392" i="22"/>
  <c r="H751" i="22"/>
  <c r="G751" i="22"/>
  <c r="F751" i="22"/>
  <c r="H850" i="22"/>
  <c r="G850" i="22"/>
  <c r="F850" i="22"/>
  <c r="H222" i="22"/>
  <c r="G222" i="22"/>
  <c r="F222" i="22"/>
  <c r="H219" i="22"/>
  <c r="G219" i="22"/>
  <c r="F219" i="22"/>
  <c r="H234" i="22"/>
  <c r="G234" i="22"/>
  <c r="F234" i="22"/>
  <c r="H694" i="22"/>
  <c r="G694" i="22"/>
  <c r="F694" i="22"/>
  <c r="H653" i="22"/>
  <c r="G653" i="22"/>
  <c r="F653" i="22"/>
  <c r="H332" i="22"/>
  <c r="G332" i="22"/>
  <c r="F332" i="22"/>
  <c r="H153" i="22"/>
  <c r="G153" i="22"/>
  <c r="F153" i="22"/>
  <c r="H418" i="22"/>
  <c r="G418" i="22"/>
  <c r="F418" i="22"/>
  <c r="H674" i="22"/>
  <c r="G674" i="22"/>
  <c r="F674" i="22"/>
  <c r="H845" i="22"/>
  <c r="G845" i="22"/>
  <c r="F845" i="22"/>
  <c r="H57" i="22"/>
  <c r="G57" i="22"/>
  <c r="F57" i="22"/>
  <c r="H391" i="22"/>
  <c r="G391" i="22"/>
  <c r="F391" i="22"/>
  <c r="H707" i="22"/>
  <c r="G707" i="22"/>
  <c r="F707" i="22"/>
  <c r="H840" i="22"/>
  <c r="G840" i="22"/>
  <c r="F840" i="22"/>
  <c r="H207" i="22"/>
  <c r="G207" i="22"/>
  <c r="F207" i="22"/>
  <c r="H218" i="22"/>
  <c r="G218" i="22"/>
  <c r="F218" i="22"/>
  <c r="H216" i="22"/>
  <c r="G216" i="22"/>
  <c r="F216" i="22"/>
  <c r="H643" i="22"/>
  <c r="G643" i="22"/>
  <c r="F643" i="22"/>
  <c r="H86" i="22"/>
  <c r="G86" i="22"/>
  <c r="F86" i="22"/>
  <c r="H358" i="22"/>
  <c r="G358" i="22"/>
  <c r="F358" i="22"/>
  <c r="H783" i="22"/>
  <c r="G783" i="22"/>
  <c r="F783" i="22"/>
  <c r="H884" i="22"/>
  <c r="G884" i="22"/>
  <c r="F884" i="22"/>
  <c r="H41" i="22"/>
  <c r="G41" i="22"/>
  <c r="F41" i="22"/>
  <c r="H492" i="22"/>
  <c r="G492" i="22"/>
  <c r="F492" i="22"/>
  <c r="H616" i="22"/>
  <c r="G616" i="22"/>
  <c r="F616" i="22"/>
  <c r="H298" i="22"/>
  <c r="G298" i="22"/>
  <c r="F298" i="22"/>
  <c r="H29" i="22"/>
  <c r="G29" i="22"/>
  <c r="F29" i="22"/>
  <c r="H560" i="22"/>
  <c r="G560" i="22"/>
  <c r="F560" i="22"/>
  <c r="H64" i="22"/>
  <c r="G64" i="22"/>
  <c r="F64" i="22"/>
  <c r="H99" i="22"/>
  <c r="G99" i="22"/>
  <c r="F99" i="22"/>
  <c r="H158" i="22"/>
  <c r="G158" i="22"/>
  <c r="F158" i="22"/>
  <c r="H553" i="22"/>
  <c r="G553" i="22"/>
  <c r="F553" i="22"/>
  <c r="H326" i="22"/>
  <c r="G326" i="22"/>
  <c r="F326" i="22"/>
  <c r="H550" i="22"/>
  <c r="G550" i="22"/>
  <c r="F550" i="22"/>
  <c r="H738" i="22"/>
  <c r="G738" i="22"/>
  <c r="F738" i="22"/>
  <c r="H450" i="22"/>
  <c r="G450" i="22"/>
  <c r="F450" i="22"/>
  <c r="H114" i="22"/>
  <c r="G114" i="22"/>
  <c r="F114" i="22"/>
  <c r="H650" i="22"/>
  <c r="G650" i="22"/>
  <c r="F650" i="22"/>
  <c r="H769" i="22"/>
  <c r="G769" i="22"/>
  <c r="F769" i="22"/>
  <c r="H181" i="22"/>
  <c r="G181" i="22"/>
  <c r="F181" i="22"/>
  <c r="H35" i="22"/>
  <c r="G35" i="22"/>
  <c r="F35" i="22"/>
  <c r="H196" i="22"/>
  <c r="G196" i="22"/>
  <c r="F196" i="22"/>
  <c r="H513" i="22"/>
  <c r="G513" i="22"/>
  <c r="F513" i="22"/>
  <c r="H68" i="22"/>
  <c r="G68" i="22"/>
  <c r="F68" i="22"/>
  <c r="H449" i="22"/>
  <c r="G449" i="22"/>
  <c r="F449" i="22"/>
  <c r="H93" i="22"/>
  <c r="G93" i="22"/>
  <c r="F93" i="22"/>
  <c r="H529" i="22"/>
  <c r="G529" i="22"/>
  <c r="F529" i="22"/>
  <c r="H662" i="22"/>
  <c r="G662" i="22"/>
  <c r="F662" i="22"/>
  <c r="H163" i="22"/>
  <c r="G163" i="22"/>
  <c r="F163" i="22"/>
  <c r="H15" i="22"/>
  <c r="G15" i="22"/>
  <c r="F15" i="22"/>
  <c r="H92" i="22"/>
  <c r="G92" i="22"/>
  <c r="F92" i="22"/>
  <c r="H500" i="22"/>
  <c r="G500" i="22"/>
  <c r="F500" i="22"/>
  <c r="H46" i="22"/>
  <c r="G46" i="22"/>
  <c r="F46" i="22"/>
  <c r="H167" i="22"/>
  <c r="G167" i="22"/>
  <c r="F167" i="22"/>
  <c r="H595" i="22"/>
  <c r="G595" i="22"/>
  <c r="F595" i="22"/>
  <c r="H448" i="22"/>
  <c r="G448" i="22"/>
  <c r="F448" i="22"/>
  <c r="H75" i="22"/>
  <c r="G75" i="22"/>
  <c r="F75" i="22"/>
  <c r="H522" i="22"/>
  <c r="G522" i="22"/>
  <c r="F522" i="22"/>
  <c r="H544" i="22"/>
  <c r="G544" i="22"/>
  <c r="F544" i="22"/>
  <c r="H142" i="22"/>
  <c r="G142" i="22"/>
  <c r="F142" i="22"/>
  <c r="H503" i="22"/>
  <c r="G503" i="22"/>
  <c r="F503" i="22"/>
  <c r="H74" i="22"/>
  <c r="G74" i="22"/>
  <c r="F74" i="22"/>
  <c r="H285" i="22"/>
  <c r="G285" i="22"/>
  <c r="F285" i="22"/>
  <c r="H904" i="22"/>
  <c r="G904" i="22"/>
  <c r="F904" i="22"/>
  <c r="H170" i="22"/>
  <c r="G170" i="22"/>
  <c r="F170" i="22"/>
  <c r="H397" i="22"/>
  <c r="G397" i="22"/>
  <c r="F397" i="22"/>
  <c r="H43" i="22"/>
  <c r="G43" i="22"/>
  <c r="F43" i="22"/>
  <c r="H269" i="22"/>
  <c r="G269" i="22"/>
  <c r="F269" i="22"/>
  <c r="H377" i="22"/>
  <c r="G377" i="22"/>
  <c r="F377" i="22"/>
  <c r="H315" i="22"/>
  <c r="G315" i="22"/>
  <c r="F315" i="22"/>
  <c r="H128" i="22"/>
  <c r="G128" i="22"/>
  <c r="F128" i="22"/>
  <c r="H124" i="22"/>
  <c r="G124" i="22"/>
  <c r="F124" i="22"/>
  <c r="H482" i="22"/>
  <c r="G482" i="22"/>
  <c r="F482" i="22"/>
  <c r="H52" i="22"/>
  <c r="G52" i="22"/>
  <c r="F52" i="22"/>
  <c r="H262" i="22"/>
  <c r="G262" i="22"/>
  <c r="F262" i="22"/>
  <c r="H821" i="22"/>
  <c r="G821" i="22"/>
  <c r="F821" i="22"/>
  <c r="H426" i="22"/>
  <c r="G426" i="22"/>
  <c r="F426" i="22"/>
  <c r="H395" i="22"/>
  <c r="G395" i="22"/>
  <c r="F395" i="22"/>
  <c r="H572" i="22"/>
  <c r="G572" i="22"/>
  <c r="F572" i="22"/>
  <c r="H480" i="22"/>
  <c r="G480" i="22"/>
  <c r="F480" i="22"/>
  <c r="H419" i="22"/>
  <c r="G419" i="22"/>
  <c r="F419" i="22"/>
  <c r="H753" i="22"/>
  <c r="G753" i="22"/>
  <c r="F753" i="22"/>
  <c r="H632" i="22"/>
  <c r="G632" i="22"/>
  <c r="F632" i="22"/>
  <c r="H456" i="22"/>
  <c r="G456" i="22"/>
  <c r="F456" i="22"/>
  <c r="H171" i="22"/>
  <c r="G171" i="22"/>
  <c r="F171" i="22"/>
  <c r="H10" i="22"/>
  <c r="G10" i="22"/>
  <c r="F10" i="22"/>
  <c r="H940" i="22"/>
  <c r="G940" i="22"/>
  <c r="F940" i="22"/>
  <c r="H853" i="22"/>
  <c r="G853" i="22"/>
  <c r="F853" i="22"/>
  <c r="H325" i="22"/>
  <c r="G325" i="22"/>
  <c r="F325" i="22"/>
  <c r="H137" i="22"/>
  <c r="G137" i="22"/>
  <c r="F137" i="22"/>
  <c r="H55" i="22"/>
  <c r="G55" i="22"/>
  <c r="F55" i="22"/>
  <c r="H331" i="22"/>
  <c r="G331" i="22"/>
  <c r="F331" i="22"/>
  <c r="H289" i="22"/>
  <c r="G289" i="22"/>
  <c r="F289" i="22"/>
  <c r="H460" i="22"/>
  <c r="G460" i="22"/>
  <c r="F460" i="22"/>
  <c r="H148" i="22"/>
  <c r="G148" i="22"/>
  <c r="F148" i="22"/>
  <c r="H905" i="22"/>
  <c r="G905" i="22"/>
  <c r="F905" i="22"/>
  <c r="H462" i="22"/>
  <c r="G462" i="22"/>
  <c r="F462" i="22"/>
  <c r="H201" i="22"/>
  <c r="G201" i="22"/>
  <c r="F201" i="22"/>
  <c r="H107" i="22"/>
  <c r="G107" i="22"/>
  <c r="F107" i="22"/>
  <c r="H826" i="22"/>
  <c r="G826" i="22"/>
  <c r="F826" i="22"/>
  <c r="H825" i="22"/>
  <c r="G825" i="22"/>
  <c r="F825" i="22"/>
  <c r="H101" i="22"/>
  <c r="G101" i="22"/>
  <c r="F101" i="22"/>
  <c r="H474" i="22"/>
  <c r="G474" i="22"/>
  <c r="F474" i="22"/>
  <c r="H32" i="22"/>
  <c r="G32" i="22"/>
  <c r="F32" i="22"/>
  <c r="H151" i="22"/>
  <c r="G151" i="22"/>
  <c r="F151" i="22"/>
  <c r="H686" i="22"/>
  <c r="G686" i="22"/>
  <c r="F686" i="22"/>
  <c r="H321" i="22"/>
  <c r="G321" i="22"/>
  <c r="F321" i="22"/>
  <c r="H275" i="22"/>
  <c r="G275" i="22"/>
  <c r="F275" i="22"/>
  <c r="H61" i="22"/>
  <c r="G61" i="22"/>
  <c r="F61" i="22"/>
  <c r="H161" i="22"/>
  <c r="G161" i="22"/>
  <c r="F161" i="22"/>
  <c r="H39" i="22"/>
  <c r="G39" i="22"/>
  <c r="F39" i="22"/>
  <c r="H178" i="22"/>
  <c r="G178" i="22"/>
  <c r="F178" i="22"/>
  <c r="H79" i="22"/>
  <c r="G79" i="22"/>
  <c r="F79" i="22"/>
  <c r="H204" i="22"/>
  <c r="G204" i="22"/>
  <c r="F204" i="22"/>
  <c r="H37" i="22"/>
  <c r="G37" i="22"/>
  <c r="F37" i="22"/>
  <c r="H410" i="22"/>
  <c r="G410" i="22"/>
  <c r="F410" i="22"/>
  <c r="H348" i="22"/>
  <c r="G348" i="22"/>
  <c r="F348" i="22"/>
  <c r="H316" i="22"/>
  <c r="G316" i="22"/>
  <c r="F316" i="22"/>
  <c r="H192" i="22"/>
  <c r="G192" i="22"/>
  <c r="F192" i="22"/>
  <c r="H30" i="22"/>
  <c r="G30" i="22"/>
  <c r="F30" i="22"/>
  <c r="H105" i="22"/>
  <c r="G105" i="22"/>
  <c r="F105" i="22"/>
  <c r="H866" i="22"/>
  <c r="G866" i="22"/>
  <c r="F866" i="22"/>
  <c r="H740" i="22"/>
  <c r="G740" i="22"/>
  <c r="F740" i="22"/>
  <c r="H587" i="22"/>
  <c r="G587" i="22"/>
  <c r="F587" i="22"/>
  <c r="H473" i="22"/>
  <c r="G473" i="22"/>
  <c r="F473" i="22"/>
  <c r="H421" i="22"/>
  <c r="G421" i="22"/>
  <c r="F421" i="22"/>
  <c r="H169" i="22"/>
  <c r="G169" i="22"/>
  <c r="F169" i="22"/>
  <c r="H942" i="22"/>
  <c r="G942" i="22"/>
  <c r="F942" i="22"/>
  <c r="H372" i="22"/>
  <c r="G372" i="22"/>
  <c r="F372" i="22"/>
  <c r="H475" i="22"/>
  <c r="G475" i="22"/>
  <c r="F475" i="22"/>
  <c r="H54" i="22"/>
  <c r="G54" i="22"/>
  <c r="F54" i="22"/>
  <c r="H34" i="22"/>
  <c r="G34" i="22"/>
  <c r="F34" i="22"/>
  <c r="H277" i="22"/>
  <c r="G277" i="22"/>
  <c r="F277" i="22"/>
  <c r="H255" i="22"/>
  <c r="G255" i="22"/>
  <c r="F255" i="22"/>
  <c r="H239" i="22"/>
  <c r="G239" i="22"/>
  <c r="F239" i="22"/>
  <c r="H63" i="22"/>
  <c r="G63" i="22"/>
  <c r="F63" i="22"/>
  <c r="H200" i="22"/>
  <c r="G200" i="22"/>
  <c r="F200" i="22"/>
  <c r="H133" i="22"/>
  <c r="G133" i="22"/>
  <c r="F133" i="22"/>
  <c r="H297" i="22"/>
  <c r="G297" i="22"/>
  <c r="F297" i="22"/>
  <c r="H687" i="22"/>
  <c r="G687" i="22"/>
  <c r="F687" i="22"/>
  <c r="H162" i="22"/>
  <c r="G162" i="22"/>
  <c r="F162" i="22"/>
  <c r="H12" i="22"/>
  <c r="G12" i="22"/>
  <c r="F12" i="22"/>
  <c r="H538" i="22"/>
  <c r="G538" i="22"/>
  <c r="F538" i="22"/>
  <c r="H109" i="22"/>
  <c r="G109" i="22"/>
  <c r="F109" i="22"/>
  <c r="H567" i="22"/>
  <c r="G567" i="22"/>
  <c r="F567" i="22"/>
  <c r="H103" i="22"/>
  <c r="G103" i="22"/>
  <c r="F103" i="22"/>
  <c r="H274" i="22"/>
  <c r="G274" i="22"/>
  <c r="F274" i="22"/>
  <c r="H198" i="22"/>
  <c r="G198" i="22"/>
  <c r="F198" i="22"/>
  <c r="H267" i="22"/>
  <c r="G267" i="22"/>
  <c r="F267" i="22"/>
  <c r="H943" i="22"/>
  <c r="G943" i="22"/>
  <c r="F943" i="22"/>
  <c r="H213" i="22"/>
  <c r="G213" i="22"/>
  <c r="F213" i="22"/>
  <c r="H688" i="22"/>
  <c r="G688" i="22"/>
  <c r="F688" i="22"/>
  <c r="H380" i="22"/>
  <c r="G380" i="22"/>
  <c r="F380" i="22"/>
  <c r="H303" i="22"/>
  <c r="G303" i="22"/>
  <c r="F303" i="22"/>
  <c r="H489" i="22"/>
  <c r="G489" i="22"/>
  <c r="F489" i="22"/>
  <c r="H345" i="22"/>
  <c r="G345" i="22"/>
  <c r="F345" i="22"/>
  <c r="H816" i="22"/>
  <c r="G816" i="22"/>
  <c r="F816" i="22"/>
  <c r="H767" i="22"/>
  <c r="G767" i="22"/>
  <c r="F767" i="22"/>
  <c r="H188" i="22"/>
  <c r="G188" i="22"/>
  <c r="F188" i="22"/>
  <c r="H413" i="22"/>
  <c r="G413" i="22"/>
  <c r="F413" i="22"/>
  <c r="H160" i="22"/>
  <c r="G160" i="22"/>
  <c r="F160" i="22"/>
  <c r="H695" i="22"/>
  <c r="G695" i="22"/>
  <c r="F695" i="22"/>
  <c r="H389" i="22"/>
  <c r="G389" i="22"/>
  <c r="F389" i="22"/>
  <c r="H9" i="22"/>
  <c r="G9" i="22"/>
  <c r="F9" i="22"/>
  <c r="H838" i="22"/>
  <c r="G838" i="22"/>
  <c r="F838" i="22"/>
  <c r="H42" i="22"/>
  <c r="G42" i="22"/>
  <c r="F42" i="22"/>
  <c r="H116" i="22"/>
  <c r="G116" i="22"/>
  <c r="F116" i="22"/>
  <c r="H112" i="22"/>
  <c r="G112" i="22"/>
  <c r="F112" i="22"/>
  <c r="H402" i="22"/>
  <c r="G402" i="22"/>
  <c r="F402" i="22"/>
  <c r="H575" i="22"/>
  <c r="G575" i="22"/>
  <c r="F575" i="22"/>
  <c r="H141" i="22"/>
  <c r="G141" i="22"/>
  <c r="F141" i="22"/>
  <c r="H461" i="22"/>
  <c r="G461" i="22"/>
  <c r="F461" i="22"/>
  <c r="H530" i="22"/>
  <c r="G530" i="22"/>
  <c r="F530" i="22"/>
  <c r="H88" i="22"/>
  <c r="G88" i="22"/>
  <c r="F88" i="22"/>
  <c r="H384" i="22"/>
  <c r="G384" i="22"/>
  <c r="F384" i="22"/>
  <c r="H657" i="22"/>
  <c r="G657" i="22"/>
  <c r="F657" i="22"/>
  <c r="H712" i="22"/>
  <c r="G712" i="22"/>
  <c r="F712" i="22"/>
  <c r="H880" i="22"/>
  <c r="G880" i="22"/>
  <c r="F880" i="22"/>
  <c r="H242" i="22"/>
  <c r="G242" i="22"/>
  <c r="F242" i="22"/>
  <c r="H464" i="22"/>
  <c r="G464" i="22"/>
  <c r="F464" i="22"/>
  <c r="H145" i="22"/>
  <c r="G145" i="22"/>
  <c r="F145" i="22"/>
  <c r="H731" i="22"/>
  <c r="G731" i="22"/>
  <c r="F731" i="22"/>
  <c r="H229" i="22"/>
  <c r="G229" i="22"/>
  <c r="F229" i="22"/>
  <c r="H723" i="22"/>
  <c r="G723" i="22"/>
  <c r="F723" i="22"/>
  <c r="H619" i="22"/>
  <c r="G619" i="22"/>
  <c r="F619" i="22"/>
  <c r="H476" i="22"/>
  <c r="G476" i="22"/>
  <c r="F476" i="22"/>
  <c r="H773" i="22"/>
  <c r="G773" i="22"/>
  <c r="F773" i="22"/>
  <c r="H335" i="22"/>
  <c r="G335" i="22"/>
  <c r="F335" i="22"/>
  <c r="H290" i="22"/>
  <c r="G290" i="22"/>
  <c r="F290" i="22"/>
  <c r="H236" i="22"/>
  <c r="G236" i="22"/>
  <c r="F236" i="22"/>
  <c r="H202" i="22"/>
  <c r="G202" i="22"/>
  <c r="F202" i="22"/>
  <c r="H609" i="22"/>
  <c r="G609" i="22"/>
  <c r="F609" i="22"/>
  <c r="H502" i="22"/>
  <c r="G502" i="22"/>
  <c r="F502" i="22"/>
  <c r="H771" i="22"/>
  <c r="G771" i="22"/>
  <c r="F771" i="22"/>
  <c r="H726" i="22"/>
  <c r="G726" i="22"/>
  <c r="F726" i="22"/>
  <c r="H680" i="22"/>
  <c r="G680" i="22"/>
  <c r="F680" i="22"/>
  <c r="H828" i="22"/>
  <c r="G828" i="22"/>
  <c r="F828" i="22"/>
  <c r="H7" i="22"/>
  <c r="G7" i="22"/>
  <c r="F7" i="22"/>
  <c r="H467" i="22"/>
  <c r="G467" i="22"/>
  <c r="F467" i="22"/>
  <c r="H146" i="22"/>
  <c r="G146" i="22"/>
  <c r="F146" i="22"/>
  <c r="H704" i="22"/>
  <c r="G704" i="22"/>
  <c r="F704" i="22"/>
  <c r="H600" i="22"/>
  <c r="G600" i="22"/>
  <c r="F600" i="22"/>
  <c r="H505" i="22"/>
  <c r="G505" i="22"/>
  <c r="F505" i="22"/>
  <c r="H16" i="22"/>
  <c r="G16" i="22"/>
  <c r="F16" i="22"/>
  <c r="H56" i="22"/>
  <c r="G56" i="22"/>
  <c r="F56" i="22"/>
  <c r="H893" i="22"/>
  <c r="G893" i="22"/>
  <c r="F893" i="22"/>
  <c r="H856" i="22"/>
  <c r="G856" i="22"/>
  <c r="F856" i="22"/>
  <c r="H49" i="22"/>
  <c r="G49" i="22"/>
  <c r="F49" i="22"/>
  <c r="H568" i="22"/>
  <c r="G568" i="22"/>
  <c r="F568" i="22"/>
  <c r="H253" i="22"/>
  <c r="G253" i="22"/>
  <c r="F253" i="22"/>
  <c r="H40" i="22"/>
  <c r="G40" i="22"/>
  <c r="F40" i="22"/>
  <c r="H484" i="22"/>
  <c r="G484" i="22"/>
  <c r="F484" i="22"/>
  <c r="H266" i="22"/>
  <c r="G266" i="22"/>
  <c r="F266" i="22"/>
  <c r="H849" i="22"/>
  <c r="G849" i="22"/>
  <c r="F849" i="22"/>
  <c r="H570" i="22"/>
  <c r="G570" i="22"/>
  <c r="F570" i="22"/>
  <c r="H913" i="22"/>
  <c r="G913" i="22"/>
  <c r="F913" i="22"/>
  <c r="H304" i="22"/>
  <c r="G304" i="22"/>
  <c r="F304" i="22"/>
  <c r="H665" i="22"/>
  <c r="G665" i="22"/>
  <c r="F665" i="22"/>
  <c r="H615" i="22"/>
  <c r="G615" i="22"/>
  <c r="F615" i="22"/>
  <c r="H286" i="22"/>
  <c r="G286" i="22"/>
  <c r="F286" i="22"/>
  <c r="H314" i="22"/>
  <c r="G314" i="22"/>
  <c r="F314" i="22"/>
  <c r="H696" i="22"/>
  <c r="G696" i="22"/>
  <c r="F696" i="22"/>
  <c r="H437" i="22"/>
  <c r="G437" i="22"/>
  <c r="F437" i="22"/>
  <c r="H268" i="22"/>
  <c r="G268" i="22"/>
  <c r="F268" i="22"/>
  <c r="H91" i="22"/>
  <c r="G91" i="22"/>
  <c r="F91" i="22"/>
  <c r="H387" i="22"/>
  <c r="G387" i="22"/>
  <c r="F387" i="22"/>
  <c r="H399" i="22"/>
  <c r="G399" i="22"/>
  <c r="F399" i="22"/>
  <c r="H123" i="22"/>
  <c r="G123" i="22"/>
  <c r="F123" i="22"/>
  <c r="H447" i="22"/>
  <c r="G447" i="22"/>
  <c r="F447" i="22"/>
  <c r="H523" i="22"/>
  <c r="G523" i="22"/>
  <c r="F523" i="22"/>
  <c r="H70" i="22"/>
  <c r="G70" i="22"/>
  <c r="F70" i="22"/>
  <c r="H837" i="22"/>
  <c r="G837" i="22"/>
  <c r="F837" i="22"/>
  <c r="H341" i="22"/>
  <c r="G341" i="22"/>
  <c r="F341" i="22"/>
  <c r="H385" i="22"/>
  <c r="G385" i="22"/>
  <c r="F385" i="22"/>
  <c r="H617" i="22"/>
  <c r="G617" i="22"/>
  <c r="F617" i="22"/>
  <c r="H140" i="22"/>
  <c r="G140" i="22"/>
  <c r="F140" i="22"/>
  <c r="H406" i="22"/>
  <c r="G406" i="22"/>
  <c r="F406" i="22"/>
  <c r="H135" i="22"/>
  <c r="G135" i="22"/>
  <c r="F135" i="22"/>
  <c r="H824" i="22"/>
  <c r="G824" i="22"/>
  <c r="F824" i="22"/>
  <c r="H569" i="22"/>
  <c r="G569" i="22"/>
  <c r="F569" i="22"/>
  <c r="H846" i="22"/>
  <c r="G846" i="22"/>
  <c r="F846" i="22"/>
  <c r="H291" i="22"/>
  <c r="G291" i="22"/>
  <c r="F291" i="22"/>
  <c r="H139" i="22"/>
  <c r="G139" i="22"/>
  <c r="F139" i="22"/>
  <c r="H566" i="22"/>
  <c r="G566" i="22"/>
  <c r="F566" i="22"/>
  <c r="H963" i="22"/>
  <c r="G963" i="22"/>
  <c r="F963" i="22"/>
  <c r="H150" i="22"/>
  <c r="G150" i="22"/>
  <c r="F150" i="22"/>
  <c r="H576" i="22"/>
  <c r="G576" i="22"/>
  <c r="F576" i="22"/>
  <c r="H423" i="22"/>
  <c r="G423" i="22"/>
  <c r="F423" i="22"/>
  <c r="H251" i="22"/>
  <c r="G251" i="22"/>
  <c r="F251" i="22"/>
  <c r="H73" i="22"/>
  <c r="G73" i="22"/>
  <c r="F73" i="22"/>
  <c r="H296" i="22"/>
  <c r="G296" i="22"/>
  <c r="F296" i="22"/>
  <c r="H858" i="22"/>
  <c r="G858" i="22"/>
  <c r="F858" i="22"/>
  <c r="H100" i="22"/>
  <c r="G100" i="22"/>
  <c r="F100" i="22"/>
  <c r="H436" i="22"/>
  <c r="G436" i="22"/>
  <c r="F436" i="22"/>
  <c r="H359" i="22"/>
  <c r="G359" i="22"/>
  <c r="F359" i="22"/>
  <c r="H746" i="22"/>
  <c r="G746" i="22"/>
  <c r="F746" i="22"/>
  <c r="H836" i="22"/>
  <c r="G836" i="22"/>
  <c r="F836" i="22"/>
  <c r="H18" i="22"/>
  <c r="G18" i="22"/>
  <c r="F18" i="22"/>
  <c r="H446" i="22"/>
  <c r="G446" i="22"/>
  <c r="F446" i="22"/>
  <c r="H958" i="22"/>
  <c r="G958" i="22"/>
  <c r="F958" i="22"/>
  <c r="H939" i="22"/>
  <c r="G939" i="22"/>
  <c r="F939" i="22"/>
  <c r="H350" i="22"/>
  <c r="G350" i="22"/>
  <c r="F350" i="22"/>
  <c r="H206" i="22"/>
  <c r="G206" i="22"/>
  <c r="F206" i="22"/>
  <c r="H51" i="22"/>
  <c r="G51" i="22"/>
  <c r="F51" i="22"/>
  <c r="H547" i="22"/>
  <c r="G547" i="22"/>
  <c r="F547" i="22"/>
  <c r="H130" i="22"/>
  <c r="G130" i="22"/>
  <c r="F130" i="22"/>
  <c r="H857" i="22"/>
  <c r="G857" i="22"/>
  <c r="F857" i="22"/>
  <c r="H177" i="22"/>
  <c r="G177" i="22"/>
  <c r="F177" i="22"/>
  <c r="H422" i="22"/>
  <c r="G422" i="22"/>
  <c r="F422" i="22"/>
  <c r="H343" i="22"/>
  <c r="G343" i="22"/>
  <c r="F343" i="22"/>
  <c r="H734" i="22"/>
  <c r="G734" i="22"/>
  <c r="F734" i="22"/>
  <c r="H598" i="22"/>
  <c r="G598" i="22"/>
  <c r="F598" i="22"/>
  <c r="H445" i="22"/>
  <c r="G445" i="22"/>
  <c r="F445" i="22"/>
  <c r="H195" i="22"/>
  <c r="G195" i="22"/>
  <c r="F195" i="22"/>
  <c r="H214" i="22"/>
  <c r="G214" i="22"/>
  <c r="F214" i="22"/>
  <c r="H628" i="22"/>
  <c r="G628" i="22"/>
  <c r="F628" i="22"/>
  <c r="H779" i="22"/>
  <c r="G779" i="22"/>
  <c r="F779" i="22"/>
  <c r="H876" i="22"/>
  <c r="G876" i="22"/>
  <c r="F876" i="22"/>
  <c r="H612" i="22"/>
  <c r="G612" i="22"/>
  <c r="F612" i="22"/>
  <c r="H868" i="22"/>
  <c r="G868" i="22"/>
  <c r="F868" i="22"/>
  <c r="H801" i="22"/>
  <c r="G801" i="22"/>
  <c r="F801" i="22"/>
  <c r="H457" i="22"/>
  <c r="G457" i="22"/>
  <c r="F457" i="22"/>
  <c r="H438" i="22"/>
  <c r="G438" i="22"/>
  <c r="F438" i="22"/>
  <c r="H493" i="22"/>
  <c r="G493" i="22"/>
  <c r="F493" i="22"/>
  <c r="H393" i="22"/>
  <c r="G393" i="22"/>
  <c r="F393" i="22"/>
  <c r="H156" i="22"/>
  <c r="G156" i="22"/>
  <c r="F156" i="22"/>
  <c r="H829" i="22"/>
  <c r="G829" i="22"/>
  <c r="F829" i="22"/>
  <c r="H190" i="22"/>
  <c r="G190" i="22"/>
  <c r="F190" i="22"/>
  <c r="H210" i="22"/>
  <c r="G210" i="22"/>
  <c r="F210" i="22"/>
  <c r="H425" i="22"/>
  <c r="G425" i="22"/>
  <c r="F425" i="22"/>
  <c r="H19" i="22"/>
  <c r="G19" i="22"/>
  <c r="F19" i="22"/>
  <c r="H333" i="22"/>
  <c r="G333" i="22"/>
  <c r="F333" i="22"/>
  <c r="H434" i="22"/>
  <c r="G434" i="22"/>
  <c r="F434" i="22"/>
  <c r="H763" i="22"/>
  <c r="G763" i="22"/>
  <c r="F763" i="22"/>
  <c r="H470" i="22"/>
  <c r="G470" i="22"/>
  <c r="F470" i="22"/>
  <c r="H702" i="22"/>
  <c r="G702" i="22"/>
  <c r="F702" i="22"/>
  <c r="H102" i="22"/>
  <c r="G102" i="22"/>
  <c r="F102" i="22"/>
  <c r="H203" i="22"/>
  <c r="G203" i="22"/>
  <c r="F203" i="22"/>
  <c r="H329" i="22"/>
  <c r="G329" i="22"/>
  <c r="F329" i="22"/>
  <c r="H933" i="22"/>
  <c r="G933" i="22"/>
  <c r="F933" i="22"/>
  <c r="H812" i="22"/>
  <c r="G812" i="22"/>
  <c r="F812" i="22"/>
  <c r="H415" i="22"/>
  <c r="G415" i="22"/>
  <c r="F415" i="22"/>
  <c r="H180" i="22"/>
  <c r="G180" i="22"/>
  <c r="F180" i="22"/>
  <c r="H235" i="22"/>
  <c r="G235" i="22"/>
  <c r="F235" i="22"/>
  <c r="H444" i="22"/>
  <c r="G444" i="22"/>
  <c r="F444" i="22"/>
  <c r="H932" i="22"/>
  <c r="G932" i="22"/>
  <c r="F932" i="22"/>
  <c r="H742" i="22"/>
  <c r="G742" i="22"/>
  <c r="F742" i="22"/>
  <c r="H159" i="22"/>
  <c r="G159" i="22"/>
  <c r="F159" i="22"/>
  <c r="H217" i="22"/>
  <c r="G217" i="22"/>
  <c r="F217" i="22"/>
  <c r="H111" i="22"/>
  <c r="G111" i="22"/>
  <c r="F111" i="22"/>
  <c r="H730" i="22"/>
  <c r="G730" i="22"/>
  <c r="F730" i="22"/>
  <c r="H597" i="22"/>
  <c r="G597" i="22"/>
  <c r="F597" i="22"/>
  <c r="H284" i="22"/>
  <c r="G284" i="22"/>
  <c r="F284" i="22"/>
  <c r="H675" i="22"/>
  <c r="G675" i="22"/>
  <c r="F675" i="22"/>
  <c r="H931" i="22"/>
  <c r="G931" i="22"/>
  <c r="F931" i="22"/>
  <c r="H648" i="22"/>
  <c r="G648" i="22"/>
  <c r="F648" i="22"/>
  <c r="H371" i="22"/>
  <c r="G371" i="22"/>
  <c r="F371" i="22"/>
  <c r="H728" i="22"/>
  <c r="G728" i="22"/>
  <c r="F728" i="22"/>
  <c r="H352" i="22"/>
  <c r="G352" i="22"/>
  <c r="F352" i="22"/>
  <c r="H842" i="22"/>
  <c r="G842" i="22"/>
  <c r="F842" i="22"/>
  <c r="H189" i="22"/>
  <c r="G189" i="22"/>
  <c r="F189" i="22"/>
  <c r="H527" i="22"/>
  <c r="G527" i="22"/>
  <c r="F527" i="22"/>
  <c r="H889" i="22"/>
  <c r="G889" i="22"/>
  <c r="F889" i="22"/>
  <c r="H794" i="22"/>
  <c r="G794" i="22"/>
  <c r="F794" i="22"/>
  <c r="H819" i="22"/>
  <c r="G819" i="22"/>
  <c r="F819" i="22"/>
  <c r="H685" i="22"/>
  <c r="G685" i="22"/>
  <c r="F685" i="22"/>
  <c r="H45" i="22"/>
  <c r="G45" i="22"/>
  <c r="F45" i="22"/>
  <c r="H925" i="22"/>
  <c r="G925" i="22"/>
  <c r="F925" i="22"/>
  <c r="H534" i="22"/>
  <c r="G534" i="22"/>
  <c r="F534" i="22"/>
  <c r="H683" i="22"/>
  <c r="G683" i="22"/>
  <c r="F683" i="22"/>
  <c r="H168" i="22"/>
  <c r="G168" i="22"/>
  <c r="F168" i="22"/>
  <c r="H634" i="22"/>
  <c r="G634" i="22"/>
  <c r="F634" i="22"/>
  <c r="H520" i="22"/>
  <c r="G520" i="22"/>
  <c r="F520" i="22"/>
  <c r="H959" i="22"/>
  <c r="G959" i="22"/>
  <c r="F959" i="22"/>
  <c r="H533" i="22"/>
  <c r="G533" i="22"/>
  <c r="F533" i="22"/>
  <c r="H896" i="22"/>
  <c r="G896" i="22"/>
  <c r="F896" i="22"/>
  <c r="H872" i="22"/>
  <c r="G872" i="22"/>
  <c r="F872" i="22"/>
  <c r="H108" i="22"/>
  <c r="G108" i="22"/>
  <c r="F108" i="22"/>
  <c r="H733" i="22"/>
  <c r="G733" i="22"/>
  <c r="F733" i="22"/>
  <c r="H323" i="22"/>
  <c r="G323" i="22"/>
  <c r="F323" i="22"/>
  <c r="H944" i="22"/>
  <c r="G944" i="22"/>
  <c r="F944" i="22"/>
  <c r="H901" i="22"/>
  <c r="G901" i="22"/>
  <c r="F901" i="22"/>
  <c r="H914" i="22"/>
  <c r="G914" i="22"/>
  <c r="F914" i="22"/>
  <c r="H469" i="22"/>
  <c r="G469" i="22"/>
  <c r="F469" i="22"/>
  <c r="H798" i="22"/>
  <c r="G798" i="22"/>
  <c r="F798" i="22"/>
  <c r="H241" i="22"/>
  <c r="G241" i="22"/>
  <c r="F241" i="22"/>
  <c r="H224" i="22"/>
  <c r="G224" i="22"/>
  <c r="F224" i="22"/>
  <c r="H215" i="22"/>
  <c r="G215" i="22"/>
  <c r="F215" i="22"/>
  <c r="H72" i="22"/>
  <c r="G72" i="22"/>
  <c r="F72" i="22"/>
  <c r="H873" i="22"/>
  <c r="G873" i="22"/>
  <c r="F873" i="22"/>
  <c r="H962" i="22"/>
  <c r="G962" i="22"/>
  <c r="F962" i="22"/>
  <c r="H607" i="22"/>
  <c r="G607" i="22"/>
  <c r="F607" i="22"/>
  <c r="H822" i="22"/>
  <c r="G822" i="22"/>
  <c r="F822" i="22"/>
  <c r="H948" i="22"/>
  <c r="G948" i="22"/>
  <c r="F948" i="22"/>
  <c r="H776" i="22"/>
  <c r="G776" i="22"/>
  <c r="F776" i="22"/>
  <c r="H506" i="22"/>
  <c r="G506" i="22"/>
  <c r="F506" i="22"/>
  <c r="H601" i="22"/>
  <c r="G601" i="22"/>
  <c r="F601" i="22"/>
  <c r="H744" i="22"/>
  <c r="G744" i="22"/>
  <c r="F744" i="22"/>
  <c r="H917" i="22"/>
  <c r="G917" i="22"/>
  <c r="F917" i="22"/>
  <c r="H874" i="22"/>
  <c r="G874" i="22"/>
  <c r="F874" i="22"/>
  <c r="H912" i="22"/>
  <c r="G912" i="22"/>
  <c r="F912" i="22"/>
  <c r="H690" i="22"/>
  <c r="G690" i="22"/>
  <c r="F690" i="22"/>
  <c r="H957" i="22"/>
  <c r="G957" i="22"/>
  <c r="F957" i="22"/>
  <c r="H512" i="22"/>
  <c r="G512" i="22"/>
  <c r="F512" i="22"/>
  <c r="H430" i="22"/>
  <c r="G430" i="22"/>
  <c r="F430" i="22"/>
  <c r="H226" i="22"/>
  <c r="G226" i="22"/>
  <c r="F226" i="22"/>
  <c r="H631" i="22"/>
  <c r="G631" i="22"/>
  <c r="F631" i="22"/>
  <c r="H351" i="22"/>
  <c r="G351" i="22"/>
  <c r="F351" i="22"/>
  <c r="H81" i="22"/>
  <c r="G81" i="22"/>
  <c r="F81" i="22"/>
  <c r="H58" i="22"/>
  <c r="G58" i="22"/>
  <c r="F58" i="22"/>
  <c r="H36" i="22"/>
  <c r="G36" i="22"/>
  <c r="F36" i="22"/>
  <c r="H174" i="22"/>
  <c r="G174" i="22"/>
  <c r="F174" i="22"/>
  <c r="H378" i="22"/>
  <c r="G378" i="22"/>
  <c r="F378" i="22"/>
  <c r="H287" i="22"/>
  <c r="G287" i="22"/>
  <c r="F287" i="22"/>
  <c r="H50" i="22"/>
  <c r="G50" i="22"/>
  <c r="F50" i="22"/>
  <c r="H562" i="22"/>
  <c r="G562" i="22"/>
  <c r="F562" i="22"/>
  <c r="H706" i="22"/>
  <c r="G706" i="22"/>
  <c r="F706" i="22"/>
  <c r="H807" i="22"/>
  <c r="G807" i="22"/>
  <c r="F807" i="22"/>
  <c r="H468" i="22"/>
  <c r="G468" i="22"/>
  <c r="F468" i="22"/>
  <c r="H772" i="22"/>
  <c r="G772" i="22"/>
  <c r="F772" i="22"/>
  <c r="H692" i="22"/>
  <c r="G692" i="22"/>
  <c r="F692" i="22"/>
  <c r="H187" i="22"/>
  <c r="G187" i="22"/>
  <c r="F187" i="22"/>
  <c r="H381" i="22"/>
  <c r="G381" i="22"/>
  <c r="F381" i="22"/>
  <c r="H490" i="22"/>
  <c r="G490" i="22"/>
  <c r="F490" i="22"/>
  <c r="H319" i="22"/>
  <c r="G319" i="22"/>
  <c r="F319" i="22"/>
  <c r="H13" i="22"/>
  <c r="G13" i="22"/>
  <c r="F13" i="22"/>
  <c r="H768" i="22"/>
  <c r="G768" i="22"/>
  <c r="F768" i="22"/>
  <c r="H950" i="22"/>
  <c r="G950" i="22"/>
  <c r="F950" i="22"/>
  <c r="H919" i="22"/>
  <c r="G919" i="22"/>
  <c r="F919" i="22"/>
  <c r="H65" i="22"/>
  <c r="G65" i="22"/>
  <c r="F65" i="22"/>
  <c r="H59" i="22"/>
  <c r="G59" i="22"/>
  <c r="F59" i="22"/>
  <c r="H270" i="22"/>
  <c r="G270" i="22"/>
  <c r="F270" i="22"/>
  <c r="H317" i="22"/>
  <c r="G317" i="22"/>
  <c r="F317" i="22"/>
  <c r="H714" i="22"/>
  <c r="G714" i="22"/>
  <c r="F714" i="22"/>
  <c r="H260" i="22"/>
  <c r="G260" i="22"/>
  <c r="F260" i="22"/>
  <c r="H590" i="22"/>
  <c r="G590" i="22"/>
  <c r="F590" i="22"/>
  <c r="H83" i="22"/>
  <c r="G83" i="22"/>
  <c r="F83" i="22"/>
  <c r="H494" i="22"/>
  <c r="G494" i="22"/>
  <c r="F494" i="22"/>
  <c r="H318" i="22"/>
  <c r="G318" i="22"/>
  <c r="F318" i="22"/>
  <c r="H887" i="22"/>
  <c r="G887" i="22"/>
  <c r="F887" i="22"/>
  <c r="H762" i="22"/>
  <c r="G762" i="22"/>
  <c r="F762" i="22"/>
  <c r="H127" i="22"/>
  <c r="G127" i="22"/>
  <c r="F127" i="22"/>
  <c r="H20" i="22"/>
  <c r="G20" i="22"/>
  <c r="F20" i="22"/>
  <c r="H656" i="22"/>
  <c r="G656" i="22"/>
  <c r="F656" i="22"/>
  <c r="H376" i="22"/>
  <c r="G376" i="22"/>
  <c r="F376" i="22"/>
  <c r="H758" i="22"/>
  <c r="G758" i="22"/>
  <c r="F758" i="22"/>
  <c r="H610" i="22"/>
  <c r="G610" i="22"/>
  <c r="F610" i="22"/>
  <c r="H138" i="22"/>
  <c r="G138" i="22"/>
  <c r="F138" i="22"/>
  <c r="H197" i="22"/>
  <c r="G197" i="22"/>
  <c r="F197" i="22"/>
  <c r="H90" i="22"/>
  <c r="G90" i="22"/>
  <c r="F90" i="22"/>
  <c r="H679" i="22"/>
  <c r="G679" i="22"/>
  <c r="F679" i="22"/>
  <c r="H24" i="22"/>
  <c r="G24" i="22"/>
  <c r="F24" i="22"/>
  <c r="H495" i="22"/>
  <c r="G495" i="22"/>
  <c r="F495" i="22"/>
  <c r="H38" i="22"/>
  <c r="G38" i="22"/>
  <c r="F38" i="22"/>
  <c r="H175" i="22"/>
  <c r="G175" i="22"/>
  <c r="F175" i="22"/>
  <c r="H233" i="22"/>
  <c r="G233" i="22"/>
  <c r="F233" i="22"/>
  <c r="H676" i="22"/>
  <c r="G676" i="22"/>
  <c r="F676" i="22"/>
  <c r="H952" i="22"/>
  <c r="G952" i="22"/>
  <c r="F952" i="22"/>
  <c r="H429" i="22"/>
  <c r="G429" i="22"/>
  <c r="F429" i="22"/>
  <c r="H238" i="22"/>
  <c r="G238" i="22"/>
  <c r="F238" i="22"/>
  <c r="H409" i="22"/>
  <c r="G409" i="22"/>
  <c r="F409" i="22"/>
  <c r="H420" i="22"/>
  <c r="G420" i="22"/>
  <c r="F420" i="22"/>
  <c r="H817" i="22"/>
  <c r="G817" i="22"/>
  <c r="F817" i="22"/>
  <c r="H693" i="22"/>
  <c r="G693" i="22"/>
  <c r="F693" i="22"/>
  <c r="H859" i="22"/>
  <c r="G859" i="22"/>
  <c r="F859" i="22"/>
  <c r="H80" i="22"/>
  <c r="G80" i="22"/>
  <c r="F80" i="22"/>
  <c r="H639" i="22"/>
  <c r="G639" i="22"/>
  <c r="F639" i="22"/>
  <c r="H152" i="22"/>
  <c r="G152" i="22"/>
  <c r="F152" i="22"/>
  <c r="H747" i="22"/>
  <c r="G747" i="22"/>
  <c r="F747" i="22"/>
  <c r="H414" i="22"/>
  <c r="G414" i="22"/>
  <c r="F414" i="22"/>
  <c r="H120" i="22"/>
  <c r="G120" i="22"/>
  <c r="F120" i="22"/>
  <c r="H554" i="22"/>
  <c r="G554" i="22"/>
  <c r="F554" i="22"/>
  <c r="H922" i="22"/>
  <c r="G922" i="22"/>
  <c r="F922" i="22"/>
  <c r="H417" i="22"/>
  <c r="G417" i="22"/>
  <c r="F417" i="22"/>
  <c r="H4" i="22"/>
  <c r="G4" i="22"/>
  <c r="F4" i="22"/>
  <c r="H48" i="22"/>
  <c r="G48" i="22"/>
  <c r="F48" i="22"/>
  <c r="H551" i="22"/>
  <c r="G551" i="22"/>
  <c r="F551" i="22"/>
  <c r="H839" i="22"/>
  <c r="G839" i="22"/>
  <c r="F839" i="22"/>
  <c r="H535" i="22"/>
  <c r="G535" i="22"/>
  <c r="F535" i="22"/>
  <c r="H106" i="22"/>
  <c r="G106" i="22"/>
  <c r="F106" i="22"/>
  <c r="H589" i="22"/>
  <c r="G589" i="22"/>
  <c r="F589" i="22"/>
  <c r="H810" i="22"/>
  <c r="G810" i="22"/>
  <c r="F810" i="22"/>
  <c r="H716" i="22"/>
  <c r="G716" i="22"/>
  <c r="F716" i="22"/>
  <c r="H920" i="22"/>
  <c r="G920" i="22"/>
  <c r="F920" i="22"/>
  <c r="H339" i="22"/>
  <c r="G339" i="22"/>
  <c r="F339" i="22"/>
  <c r="H800" i="22"/>
  <c r="G800" i="22"/>
  <c r="F800" i="22"/>
  <c r="H715" i="22"/>
  <c r="G715" i="22"/>
  <c r="F715" i="22"/>
  <c r="H710" i="22"/>
  <c r="G710" i="22"/>
  <c r="F710" i="22"/>
  <c r="H555" i="22"/>
  <c r="G555" i="22"/>
  <c r="F555" i="22"/>
  <c r="H818" i="22"/>
  <c r="G818" i="22"/>
  <c r="F818" i="22"/>
  <c r="H792" i="22"/>
  <c r="G792" i="22"/>
  <c r="F792" i="22"/>
  <c r="H25" i="22"/>
  <c r="G25" i="22"/>
  <c r="F25" i="22"/>
  <c r="H539" i="22"/>
  <c r="G539" i="22"/>
  <c r="F539" i="22"/>
  <c r="H149" i="22"/>
  <c r="G149" i="22"/>
  <c r="F149" i="22"/>
  <c r="H626" i="22"/>
  <c r="G626" i="22"/>
  <c r="F626" i="22"/>
  <c r="H799" i="22"/>
  <c r="G799" i="22"/>
  <c r="F799" i="22"/>
  <c r="H256" i="22"/>
  <c r="G256" i="22"/>
  <c r="F256" i="22"/>
  <c r="H910" i="22"/>
  <c r="G910" i="22"/>
  <c r="F910" i="22"/>
  <c r="H892" i="22"/>
  <c r="G892" i="22"/>
  <c r="F892" i="22"/>
  <c r="H863" i="22"/>
  <c r="G863" i="22"/>
  <c r="F863" i="22"/>
  <c r="H87" i="22"/>
  <c r="G87" i="22"/>
  <c r="F87" i="22"/>
  <c r="H729" i="22"/>
  <c r="G729" i="22"/>
  <c r="F729" i="22"/>
  <c r="H960" i="22"/>
  <c r="G960" i="22"/>
  <c r="F960" i="22"/>
  <c r="H935" i="22"/>
  <c r="G935" i="22"/>
  <c r="F935" i="22"/>
  <c r="H681" i="22"/>
  <c r="G681" i="22"/>
  <c r="F681" i="22"/>
  <c r="H909" i="22"/>
  <c r="G909" i="22"/>
  <c r="F909" i="22"/>
  <c r="H312" i="22"/>
  <c r="G312" i="22"/>
  <c r="F312" i="22"/>
  <c r="H671" i="22"/>
  <c r="G671" i="22"/>
  <c r="F671" i="22"/>
  <c r="H900" i="22"/>
  <c r="G900" i="22"/>
  <c r="F900" i="22"/>
  <c r="H53" i="22"/>
  <c r="G53" i="22"/>
  <c r="F53" i="22"/>
  <c r="H31" i="22"/>
  <c r="G31" i="22"/>
  <c r="F31" i="22"/>
  <c r="H841" i="22"/>
  <c r="G841" i="22"/>
  <c r="F841" i="22"/>
  <c r="H748" i="22"/>
  <c r="G748" i="22"/>
  <c r="F748" i="22"/>
  <c r="H832" i="22"/>
  <c r="G832" i="22"/>
  <c r="F832" i="22"/>
  <c r="H528" i="22"/>
  <c r="G528" i="22"/>
  <c r="F528" i="22"/>
  <c r="H719" i="22"/>
  <c r="G719" i="22"/>
  <c r="F719" i="22"/>
  <c r="H756" i="22"/>
  <c r="G756" i="22"/>
  <c r="F756" i="22"/>
  <c r="H670" i="22"/>
  <c r="G670" i="22"/>
  <c r="F670" i="22"/>
  <c r="H184" i="22"/>
  <c r="G184" i="22"/>
  <c r="F184" i="22"/>
  <c r="H440" i="22"/>
  <c r="G440" i="22"/>
  <c r="F440" i="22"/>
  <c r="H625" i="22"/>
  <c r="G625" i="22"/>
  <c r="F625" i="22"/>
  <c r="H775" i="22"/>
  <c r="G775" i="22"/>
  <c r="F775" i="22"/>
  <c r="H732" i="22"/>
  <c r="G732" i="22"/>
  <c r="F732" i="22"/>
  <c r="H903" i="22"/>
  <c r="G903" i="22"/>
  <c r="F903" i="22"/>
  <c r="H636" i="22"/>
  <c r="G636" i="22"/>
  <c r="F636" i="22"/>
  <c r="H831" i="22"/>
  <c r="G831" i="22"/>
  <c r="F831" i="22"/>
  <c r="H313" i="22"/>
  <c r="G313" i="22"/>
  <c r="F313" i="22"/>
  <c r="H259" i="22"/>
  <c r="G259" i="22"/>
  <c r="F259" i="22"/>
  <c r="H902" i="22"/>
  <c r="G902" i="22"/>
  <c r="F902" i="22"/>
  <c r="H463" i="22"/>
  <c r="G463" i="22"/>
  <c r="F463" i="22"/>
  <c r="H223" i="22"/>
  <c r="G223" i="22"/>
  <c r="F223" i="22"/>
  <c r="H179" i="22"/>
  <c r="G179" i="22"/>
  <c r="F179" i="22"/>
  <c r="H411" i="22"/>
  <c r="G411" i="22"/>
  <c r="F411" i="22"/>
  <c r="H491" i="22"/>
  <c r="G491" i="22"/>
  <c r="F491" i="22"/>
  <c r="H115" i="22"/>
  <c r="G115" i="22"/>
  <c r="F115" i="22"/>
  <c r="H300" i="22"/>
  <c r="G300" i="22"/>
  <c r="F300" i="22"/>
  <c r="H951" i="22"/>
  <c r="G951" i="22"/>
  <c r="F951" i="22"/>
  <c r="H897" i="22"/>
  <c r="G897" i="22"/>
  <c r="F897" i="22"/>
  <c r="H459" i="22"/>
  <c r="G459" i="22"/>
  <c r="F459" i="22"/>
  <c r="H592" i="22"/>
  <c r="G592" i="22"/>
  <c r="F592" i="22"/>
  <c r="H697" i="22"/>
  <c r="G697" i="22"/>
  <c r="F697" i="22"/>
  <c r="H209" i="22"/>
  <c r="G209" i="22"/>
  <c r="F209" i="22"/>
  <c r="H630" i="22"/>
  <c r="G630" i="22"/>
  <c r="F630" i="22"/>
  <c r="H577" i="22"/>
  <c r="G577" i="22"/>
  <c r="F577" i="22"/>
  <c r="H888" i="22"/>
  <c r="G888" i="22"/>
  <c r="F888" i="22"/>
  <c r="H336" i="22"/>
  <c r="G336" i="22"/>
  <c r="F336" i="22"/>
  <c r="H485" i="22"/>
  <c r="G485" i="22"/>
  <c r="F485" i="22"/>
  <c r="H157" i="22"/>
  <c r="G157" i="22"/>
  <c r="F157" i="22"/>
  <c r="H328" i="22"/>
  <c r="G328" i="22"/>
  <c r="F328" i="22"/>
  <c r="H721" i="22"/>
  <c r="G721" i="22"/>
  <c r="F721" i="22"/>
  <c r="H823" i="22"/>
  <c r="G823" i="22"/>
  <c r="F823" i="22"/>
  <c r="H847" i="22"/>
  <c r="G847" i="22"/>
  <c r="F847" i="22"/>
  <c r="H424" i="22"/>
  <c r="G424" i="22"/>
  <c r="F424" i="22"/>
  <c r="H17" i="22"/>
  <c r="G17" i="22"/>
  <c r="F17" i="22"/>
  <c r="H379" i="22"/>
  <c r="G379" i="22"/>
  <c r="F379" i="22"/>
  <c r="H155" i="22"/>
  <c r="G155" i="22"/>
  <c r="F155" i="22"/>
  <c r="H608" i="22"/>
  <c r="G608" i="22"/>
  <c r="F608" i="22"/>
  <c r="H861" i="22"/>
  <c r="G861" i="22"/>
  <c r="F861" i="22"/>
  <c r="H147" i="22"/>
  <c r="G147" i="22"/>
  <c r="F147" i="22"/>
  <c r="H21" i="22"/>
  <c r="G21" i="22"/>
  <c r="F21" i="22"/>
  <c r="H273" i="22"/>
  <c r="G273" i="22"/>
  <c r="F273" i="22"/>
  <c r="H405" i="22"/>
  <c r="G405" i="22"/>
  <c r="F405" i="22"/>
  <c r="H813" i="22"/>
  <c r="G813" i="22"/>
  <c r="F813" i="22"/>
  <c r="H561" i="22"/>
  <c r="G561" i="22"/>
  <c r="F561" i="22"/>
  <c r="H743" i="22"/>
  <c r="G743" i="22"/>
  <c r="F743" i="22"/>
  <c r="H220" i="22"/>
  <c r="G220" i="22"/>
  <c r="F220" i="22"/>
  <c r="H638" i="22"/>
  <c r="G638" i="22"/>
  <c r="F638" i="22"/>
  <c r="H132" i="22"/>
  <c r="G132" i="22"/>
  <c r="F132" i="22"/>
  <c r="H689" i="22"/>
  <c r="G689" i="22"/>
  <c r="F689" i="22"/>
  <c r="H44" i="22"/>
  <c r="G44" i="22"/>
  <c r="F44" i="22"/>
  <c r="H97" i="22"/>
  <c r="G97" i="22"/>
  <c r="F97" i="22"/>
  <c r="H548" i="22"/>
  <c r="G548" i="22"/>
  <c r="F548" i="22"/>
  <c r="H916" i="22"/>
  <c r="G916" i="22"/>
  <c r="F916" i="22"/>
  <c r="H401" i="22"/>
  <c r="G401" i="22"/>
  <c r="F401" i="22"/>
  <c r="H736" i="22"/>
  <c r="G736" i="22"/>
  <c r="F736" i="22"/>
  <c r="H921" i="22"/>
  <c r="G921" i="22"/>
  <c r="F921" i="22"/>
  <c r="H386" i="22"/>
  <c r="G386" i="22"/>
  <c r="F386" i="22"/>
  <c r="H757" i="22"/>
  <c r="G757" i="22"/>
  <c r="F757" i="22"/>
  <c r="H355" i="22"/>
  <c r="G355" i="22"/>
  <c r="F355" i="22"/>
  <c r="H835" i="22"/>
  <c r="G835" i="22"/>
  <c r="F835" i="22"/>
  <c r="H383" i="22"/>
  <c r="G383" i="22"/>
  <c r="F383" i="22"/>
  <c r="H673" i="22"/>
  <c r="G673" i="22"/>
  <c r="F673" i="22"/>
  <c r="H573" i="22"/>
  <c r="G573" i="22"/>
  <c r="F573" i="22"/>
  <c r="H830" i="22"/>
  <c r="G830" i="22"/>
  <c r="F830" i="22"/>
  <c r="H6" i="22"/>
  <c r="G6" i="22"/>
  <c r="F6" i="22"/>
  <c r="H661" i="22"/>
  <c r="G661" i="22"/>
  <c r="F661" i="22"/>
  <c r="H556" i="22"/>
  <c r="G556" i="22"/>
  <c r="F556" i="22"/>
  <c r="H558" i="22"/>
  <c r="G558" i="22"/>
  <c r="F558" i="22"/>
  <c r="H305" i="22"/>
  <c r="G305" i="22"/>
  <c r="F305" i="22"/>
  <c r="H684" i="22"/>
  <c r="G684" i="22"/>
  <c r="F684" i="22"/>
  <c r="H540" i="22"/>
  <c r="G540" i="22"/>
  <c r="F540" i="22"/>
  <c r="H278" i="22"/>
  <c r="G278" i="22"/>
  <c r="F278" i="22"/>
  <c r="H28" i="22"/>
  <c r="G28" i="22"/>
  <c r="F28" i="22"/>
  <c r="H620" i="22"/>
  <c r="G620" i="22"/>
  <c r="F620" i="22"/>
  <c r="H606" i="22"/>
  <c r="G606" i="22"/>
  <c r="F606" i="22"/>
  <c r="H805" i="22"/>
  <c r="G805" i="22"/>
  <c r="F805" i="22"/>
  <c r="H308" i="22"/>
  <c r="G308" i="22"/>
  <c r="F308" i="22"/>
  <c r="H907" i="22"/>
  <c r="G907" i="22"/>
  <c r="F907" i="22"/>
  <c r="H886" i="22"/>
  <c r="G886" i="22"/>
  <c r="F886" i="22"/>
  <c r="H855" i="22"/>
  <c r="G855" i="22"/>
  <c r="F855" i="22"/>
  <c r="H69" i="22"/>
  <c r="G69" i="22"/>
  <c r="F69" i="22"/>
  <c r="H511" i="22"/>
  <c r="G511" i="22"/>
  <c r="F511" i="22"/>
  <c r="H765" i="22"/>
  <c r="G765" i="22"/>
  <c r="F765" i="22"/>
  <c r="H804" i="22"/>
  <c r="G804" i="22"/>
  <c r="F804" i="22"/>
  <c r="H827" i="22"/>
  <c r="G827" i="22"/>
  <c r="F827" i="22"/>
  <c r="H724" i="22"/>
  <c r="G724" i="22"/>
  <c r="F724" i="22"/>
  <c r="H955" i="22"/>
  <c r="G955" i="22"/>
  <c r="F955" i="22"/>
  <c r="H525" i="22"/>
  <c r="G525" i="22"/>
  <c r="F525" i="22"/>
  <c r="H789" i="22"/>
  <c r="G789" i="22"/>
  <c r="F789" i="22"/>
  <c r="H360" i="22"/>
  <c r="G360" i="22"/>
  <c r="F360" i="22"/>
  <c r="H11" i="22"/>
  <c r="G11" i="22"/>
  <c r="F11" i="22"/>
  <c r="H911" i="22"/>
  <c r="G911" i="22"/>
  <c r="F911" i="22"/>
  <c r="H735" i="22"/>
  <c r="G735" i="22"/>
  <c r="F735" i="22"/>
  <c r="H796" i="22"/>
  <c r="G796" i="22"/>
  <c r="F796" i="22"/>
  <c r="H340" i="22"/>
  <c r="G340" i="22"/>
  <c r="F340" i="22"/>
  <c r="H605" i="22"/>
  <c r="G605" i="22"/>
  <c r="F605" i="22"/>
  <c r="H749" i="22"/>
  <c r="G749" i="22"/>
  <c r="F749" i="22"/>
  <c r="H524" i="22"/>
  <c r="G524" i="22"/>
  <c r="F524" i="22"/>
  <c r="H521" i="22"/>
  <c r="G521" i="22"/>
  <c r="F521" i="22"/>
  <c r="H282" i="22"/>
  <c r="G282" i="22"/>
  <c r="F282" i="22"/>
  <c r="H510" i="22"/>
  <c r="G510" i="22"/>
  <c r="F510" i="22"/>
  <c r="H669" i="22"/>
  <c r="G669" i="22"/>
  <c r="F669" i="22"/>
  <c r="H624" i="22"/>
  <c r="G624" i="22"/>
  <c r="F624" i="22"/>
  <c r="H668" i="22"/>
  <c r="G668" i="22"/>
  <c r="F668" i="22"/>
  <c r="H571" i="22"/>
  <c r="G571" i="22"/>
  <c r="F571" i="22"/>
  <c r="H784" i="22"/>
  <c r="G784" i="22"/>
  <c r="F784" i="22"/>
  <c r="H27" i="22"/>
  <c r="G27" i="22"/>
  <c r="F27" i="22"/>
  <c r="H937" i="22"/>
  <c r="G937" i="22"/>
  <c r="F937" i="22"/>
  <c r="H774" i="22"/>
  <c r="G774" i="22"/>
  <c r="F774" i="22"/>
  <c r="H144" i="22"/>
  <c r="G144" i="22"/>
  <c r="F144" i="22"/>
  <c r="H164" i="22"/>
  <c r="G164" i="22"/>
  <c r="F164" i="22"/>
  <c r="H349" i="22"/>
  <c r="G349" i="22"/>
  <c r="F349" i="22"/>
  <c r="H334" i="22"/>
  <c r="G334" i="22"/>
  <c r="F334" i="22"/>
  <c r="H486" i="22"/>
  <c r="G486" i="22"/>
  <c r="F486" i="22"/>
  <c r="H14" i="22"/>
  <c r="G14" i="22"/>
  <c r="F14" i="22"/>
  <c r="H173" i="22"/>
  <c r="G173" i="22"/>
  <c r="F173" i="22"/>
  <c r="H194" i="22"/>
  <c r="G194" i="22"/>
  <c r="F194" i="22"/>
  <c r="H864" i="22"/>
  <c r="G864" i="22"/>
  <c r="F864" i="22"/>
  <c r="H375" i="22"/>
  <c r="G375" i="22"/>
  <c r="F375" i="22"/>
  <c r="H499" i="22"/>
  <c r="G499" i="22"/>
  <c r="F499" i="22"/>
  <c r="H583" i="22"/>
  <c r="G583" i="22"/>
  <c r="F583" i="22"/>
  <c r="H894" i="22"/>
  <c r="G894" i="22"/>
  <c r="F894" i="22"/>
  <c r="H455" i="22"/>
  <c r="G455" i="22"/>
  <c r="F455" i="22"/>
  <c r="H400" i="22"/>
  <c r="G400" i="22"/>
  <c r="F400" i="22"/>
  <c r="H754" i="22"/>
  <c r="G754" i="22"/>
  <c r="F754" i="22"/>
  <c r="H208" i="22"/>
  <c r="G208" i="22"/>
  <c r="F208" i="22"/>
  <c r="H407" i="22"/>
  <c r="G407" i="22"/>
  <c r="F407" i="22"/>
  <c r="H94" i="22"/>
  <c r="G94" i="22"/>
  <c r="F94" i="22"/>
  <c r="H622" i="22"/>
  <c r="G622" i="22"/>
  <c r="F622" i="22"/>
  <c r="H614" i="22"/>
  <c r="G614" i="22"/>
  <c r="F614" i="22"/>
  <c r="H770" i="22"/>
  <c r="G770" i="22"/>
  <c r="F770" i="22"/>
  <c r="H703" i="22"/>
  <c r="G703" i="22"/>
  <c r="F703" i="22"/>
  <c r="H367" i="22"/>
  <c r="G367" i="22"/>
  <c r="F367" i="22"/>
  <c r="H504" i="22"/>
  <c r="G504" i="22"/>
  <c r="F504" i="22"/>
  <c r="H362" i="22"/>
  <c r="G362" i="22"/>
  <c r="F362" i="22"/>
  <c r="H248" i="22"/>
  <c r="G248" i="22"/>
  <c r="F248" i="22"/>
  <c r="H546" i="22"/>
  <c r="G546" i="22"/>
  <c r="F546" i="22"/>
  <c r="H782" i="22"/>
  <c r="G782" i="22"/>
  <c r="F782" i="22"/>
  <c r="H879" i="22"/>
  <c r="G879" i="22"/>
  <c r="F879" i="22"/>
  <c r="H366" i="22"/>
  <c r="G366" i="22"/>
  <c r="F366" i="22"/>
  <c r="H272" i="22"/>
  <c r="G272" i="22"/>
  <c r="F272" i="22"/>
  <c r="H390" i="22"/>
  <c r="G390" i="22"/>
  <c r="F390" i="22"/>
  <c r="H759" i="22"/>
  <c r="G759" i="22"/>
  <c r="F759" i="22"/>
  <c r="H458" i="22"/>
  <c r="G458" i="22"/>
  <c r="F458" i="22"/>
  <c r="H611" i="22"/>
  <c r="G611" i="22"/>
  <c r="F611" i="22"/>
  <c r="H121" i="22"/>
  <c r="G121" i="22"/>
  <c r="F121" i="22"/>
  <c r="H637" i="22"/>
  <c r="G637" i="22"/>
  <c r="F637" i="22"/>
  <c r="H954" i="22"/>
  <c r="G954" i="22"/>
  <c r="F954" i="22"/>
  <c r="H442" i="22"/>
  <c r="G442" i="22"/>
  <c r="F442" i="22"/>
  <c r="H844" i="22"/>
  <c r="G844" i="22"/>
  <c r="F844" i="22"/>
  <c r="H78" i="22"/>
  <c r="G78" i="22"/>
  <c r="F78" i="22"/>
  <c r="H532" i="22"/>
  <c r="G532" i="22"/>
  <c r="F532" i="22"/>
  <c r="H797" i="22"/>
  <c r="G797" i="22"/>
  <c r="F797" i="22"/>
  <c r="H941" i="22"/>
  <c r="G941" i="22"/>
  <c r="F941" i="22"/>
  <c r="H718" i="22"/>
  <c r="G718" i="22"/>
  <c r="F718" i="22"/>
  <c r="H808" i="22"/>
  <c r="G808" i="22"/>
  <c r="F808" i="22"/>
  <c r="H211" i="22"/>
  <c r="G211" i="22"/>
  <c r="F211" i="22"/>
  <c r="H26" i="22"/>
  <c r="G26" i="22"/>
  <c r="F26" i="22"/>
  <c r="H890" i="22"/>
  <c r="G890" i="22"/>
  <c r="F890" i="22"/>
  <c r="H929" i="22"/>
  <c r="G929" i="22"/>
  <c r="F929" i="22"/>
  <c r="H843" i="22"/>
  <c r="G843" i="22"/>
  <c r="F843" i="22"/>
  <c r="H549" i="22"/>
  <c r="G549" i="22"/>
  <c r="F549" i="22"/>
  <c r="H307" i="22"/>
  <c r="G307" i="22"/>
  <c r="F307" i="22"/>
  <c r="H750" i="22"/>
  <c r="G750" i="22"/>
  <c r="F750" i="22"/>
  <c r="H543" i="22"/>
  <c r="G543" i="22"/>
  <c r="F543" i="22"/>
  <c r="H338" i="22"/>
  <c r="G338" i="22"/>
  <c r="F338" i="22"/>
  <c r="H353" i="22"/>
  <c r="G353" i="22"/>
  <c r="F353" i="22"/>
  <c r="H926" i="22"/>
  <c r="G926" i="22"/>
  <c r="F926" i="22"/>
  <c r="H709" i="22"/>
  <c r="G709" i="22"/>
  <c r="F709" i="22"/>
  <c r="H557" i="22"/>
  <c r="G557" i="22"/>
  <c r="F557" i="22"/>
  <c r="H292" i="22"/>
  <c r="G292" i="22"/>
  <c r="F292" i="22"/>
  <c r="H5" i="22"/>
  <c r="G5" i="22"/>
  <c r="F5" i="22"/>
  <c r="H915" i="22"/>
  <c r="G915" i="22"/>
  <c r="F915" i="22"/>
  <c r="H129" i="22"/>
  <c r="G129" i="22"/>
  <c r="F129" i="22"/>
  <c r="H795" i="22"/>
  <c r="G795" i="22"/>
  <c r="F795" i="22"/>
  <c r="H781" i="22"/>
  <c r="G781" i="22"/>
  <c r="F781" i="22"/>
  <c r="H280" i="22"/>
  <c r="G280" i="22"/>
  <c r="F280" i="22"/>
  <c r="H882" i="22"/>
  <c r="G882" i="22"/>
  <c r="F882" i="22"/>
  <c r="H877" i="22"/>
  <c r="G877" i="22"/>
  <c r="F877" i="22"/>
  <c r="H852" i="22"/>
  <c r="G852" i="22"/>
  <c r="F852" i="22"/>
  <c r="H745" i="22"/>
  <c r="G745" i="22"/>
  <c r="F745" i="22"/>
  <c r="H498" i="22"/>
  <c r="G498" i="22"/>
  <c r="F498" i="22"/>
  <c r="H672" i="22"/>
  <c r="G672" i="22"/>
  <c r="F672" i="22"/>
  <c r="H541" i="22"/>
  <c r="G541" i="22"/>
  <c r="F541" i="22"/>
  <c r="H659" i="22"/>
  <c r="G659" i="22"/>
  <c r="F659" i="22"/>
  <c r="H477" i="22"/>
  <c r="G477" i="22"/>
  <c r="F477" i="22"/>
  <c r="H881" i="22"/>
  <c r="G881" i="22"/>
  <c r="F881" i="22"/>
  <c r="H658" i="22"/>
  <c r="G658" i="22"/>
  <c r="F658" i="22"/>
  <c r="H507" i="22"/>
  <c r="G507" i="22"/>
  <c r="F507" i="22"/>
  <c r="H288" i="22"/>
  <c r="G288" i="22"/>
  <c r="F288" i="22"/>
  <c r="H586" i="22"/>
  <c r="G586" i="22"/>
  <c r="F586" i="22"/>
  <c r="H908" i="22"/>
  <c r="G908" i="22"/>
  <c r="F908" i="22"/>
  <c r="H593" i="22"/>
  <c r="G593" i="22"/>
  <c r="F593" i="22"/>
  <c r="H613" i="22"/>
  <c r="G613" i="22"/>
  <c r="F613" i="22"/>
  <c r="H441" i="22"/>
  <c r="G441" i="22"/>
  <c r="F441" i="22"/>
  <c r="H294" i="22"/>
  <c r="G294" i="22"/>
  <c r="F294" i="22"/>
  <c r="H324" i="22"/>
  <c r="G324" i="22"/>
  <c r="F324" i="22"/>
  <c r="H47" i="22"/>
  <c r="G47" i="22"/>
  <c r="F47" i="22"/>
  <c r="H891" i="22"/>
  <c r="G891" i="22"/>
  <c r="F891" i="22"/>
  <c r="H947" i="22"/>
  <c r="G947" i="22"/>
  <c r="F947" i="22"/>
  <c r="H518" i="22"/>
  <c r="G518" i="22"/>
  <c r="F518" i="22"/>
  <c r="H186" i="22"/>
  <c r="G186" i="22"/>
  <c r="F186" i="22"/>
  <c r="H497" i="22"/>
  <c r="G497" i="22"/>
  <c r="F497" i="22"/>
  <c r="H660" i="22"/>
  <c r="G660" i="22"/>
  <c r="F660" i="22"/>
  <c r="H471" i="22"/>
  <c r="G471" i="22"/>
  <c r="F471" i="22"/>
  <c r="H713" i="22"/>
  <c r="G713" i="22"/>
  <c r="F713" i="22"/>
  <c r="H885" i="22"/>
  <c r="G885" i="22"/>
  <c r="F885" i="22"/>
  <c r="H871" i="22"/>
  <c r="G871" i="22"/>
  <c r="F871" i="22"/>
  <c r="H517" i="22"/>
  <c r="G517" i="22"/>
  <c r="F517" i="22"/>
  <c r="H454" i="22"/>
  <c r="G454" i="22"/>
  <c r="F454" i="22"/>
  <c r="H22" i="22"/>
  <c r="G22" i="22"/>
  <c r="F22" i="22"/>
  <c r="H60" i="22"/>
  <c r="G60" i="22"/>
  <c r="F60" i="22"/>
  <c r="H408" i="22"/>
  <c r="G408" i="22"/>
  <c r="F408" i="22"/>
  <c r="H364" i="22"/>
  <c r="G364" i="22"/>
  <c r="F364" i="22"/>
  <c r="H691" i="22"/>
  <c r="G691" i="22"/>
  <c r="F691" i="22"/>
  <c r="H579" i="22"/>
  <c r="G579" i="22"/>
  <c r="F579" i="22"/>
  <c r="H501" i="22"/>
  <c r="G501" i="22"/>
  <c r="F501" i="22"/>
  <c r="H833" i="22"/>
  <c r="G833" i="22"/>
  <c r="F833" i="22"/>
  <c r="H230" i="22"/>
  <c r="G230" i="22"/>
  <c r="F230" i="22"/>
  <c r="H295" i="22"/>
  <c r="G295" i="22"/>
  <c r="F295" i="22"/>
  <c r="H416" i="22"/>
  <c r="G416" i="22"/>
  <c r="F416" i="22"/>
  <c r="H755" i="22"/>
  <c r="G755" i="22"/>
  <c r="F755" i="22"/>
  <c r="H104" i="22"/>
  <c r="G104" i="22"/>
  <c r="F104" i="22"/>
  <c r="H227" i="22"/>
  <c r="G227" i="22"/>
  <c r="F227" i="22"/>
  <c r="H633" i="22"/>
  <c r="G633" i="22"/>
  <c r="F633" i="22"/>
  <c r="H143" i="22"/>
  <c r="G143" i="22"/>
  <c r="F143" i="22"/>
  <c r="H363" i="22"/>
  <c r="G363" i="22"/>
  <c r="F363" i="22"/>
  <c r="H708" i="22"/>
  <c r="G708" i="22"/>
  <c r="F708" i="22"/>
  <c r="H249" i="22"/>
  <c r="G249" i="22"/>
  <c r="F249" i="22"/>
  <c r="H552" i="22"/>
  <c r="G552" i="22"/>
  <c r="F552" i="22"/>
  <c r="H698" i="22"/>
  <c r="G698" i="22"/>
  <c r="F698" i="22"/>
  <c r="H599" i="22"/>
  <c r="G599" i="22"/>
  <c r="F599" i="22"/>
  <c r="H322" i="22"/>
  <c r="G322" i="22"/>
  <c r="F322" i="22"/>
  <c r="H347" i="22"/>
  <c r="G347" i="22"/>
  <c r="F347" i="22"/>
  <c r="H301" i="22"/>
  <c r="G301" i="22"/>
  <c r="F301" i="22"/>
  <c r="H154" i="22"/>
  <c r="G154" i="22"/>
  <c r="F154" i="22"/>
  <c r="H432" i="22"/>
  <c r="G432" i="22"/>
  <c r="F432" i="22"/>
  <c r="H752" i="22"/>
  <c r="G752" i="22"/>
  <c r="F752" i="22"/>
  <c r="H623" i="22"/>
  <c r="G623" i="22"/>
  <c r="F623" i="22"/>
  <c r="H237" i="22"/>
  <c r="G237" i="22"/>
  <c r="F237" i="22"/>
  <c r="H118" i="22"/>
  <c r="G118" i="22"/>
  <c r="F118" i="22"/>
  <c r="H299" i="22"/>
  <c r="G299" i="22"/>
  <c r="F299" i="22"/>
  <c r="H664" i="22"/>
  <c r="G664" i="22"/>
  <c r="F664" i="22"/>
  <c r="H244" i="22"/>
  <c r="G244" i="22"/>
  <c r="F244" i="22"/>
  <c r="H427" i="22"/>
  <c r="G427" i="22"/>
  <c r="F427" i="22"/>
  <c r="H453" i="22"/>
  <c r="G453" i="22"/>
  <c r="F453" i="22"/>
  <c r="H565" i="22"/>
  <c r="G565" i="22"/>
  <c r="F565" i="22"/>
  <c r="H883" i="22"/>
  <c r="G883" i="22"/>
  <c r="F883" i="22"/>
  <c r="H431" i="22"/>
  <c r="G431" i="22"/>
  <c r="F431" i="22"/>
  <c r="H737" i="22"/>
  <c r="G737" i="22"/>
  <c r="F737" i="22"/>
  <c r="H271" i="22"/>
  <c r="G271" i="22"/>
  <c r="F271" i="22"/>
  <c r="H531" i="22"/>
  <c r="G531" i="22"/>
  <c r="F531" i="22"/>
  <c r="H785" i="22"/>
  <c r="G785" i="22"/>
  <c r="F785" i="22"/>
  <c r="H938" i="22"/>
  <c r="G938" i="22"/>
  <c r="F938" i="22"/>
  <c r="H581" i="22"/>
  <c r="G581" i="22"/>
  <c r="F581" i="22"/>
  <c r="H725" i="22"/>
  <c r="G725" i="22"/>
  <c r="F725" i="22"/>
  <c r="H814" i="22"/>
  <c r="G814" i="22"/>
  <c r="F814" i="22"/>
  <c r="H677" i="22"/>
  <c r="G677" i="22"/>
  <c r="F677" i="22"/>
  <c r="H559" i="22"/>
  <c r="G559" i="22"/>
  <c r="F559" i="22"/>
  <c r="H717" i="22"/>
  <c r="G717" i="22"/>
  <c r="F717" i="22"/>
  <c r="H580" i="22"/>
  <c r="G580" i="22"/>
  <c r="F580" i="22"/>
  <c r="H545" i="22"/>
  <c r="G545" i="22"/>
  <c r="F545" i="22"/>
  <c r="H373" i="22"/>
  <c r="G373" i="22"/>
  <c r="F373" i="22"/>
  <c r="H641" i="22"/>
  <c r="G641" i="22"/>
  <c r="F641" i="22"/>
  <c r="H67" i="22"/>
  <c r="G67" i="22"/>
  <c r="F67" i="22"/>
  <c r="H820" i="22"/>
  <c r="G820" i="22"/>
  <c r="F820" i="22"/>
  <c r="H306" i="22"/>
  <c r="G306" i="22"/>
  <c r="F306" i="22"/>
  <c r="H793" i="22"/>
  <c r="G793" i="22"/>
  <c r="F793" i="22"/>
  <c r="H311" i="22"/>
  <c r="G311" i="22"/>
  <c r="F311" i="22"/>
  <c r="H337" i="22"/>
  <c r="G337" i="22"/>
  <c r="F337" i="22"/>
  <c r="H663" i="22"/>
  <c r="G663" i="22"/>
  <c r="F663" i="22"/>
  <c r="H654" i="22"/>
  <c r="G654" i="22"/>
  <c r="F654" i="22"/>
  <c r="H649" i="22"/>
  <c r="G649" i="22"/>
  <c r="F649" i="22"/>
  <c r="H279" i="22"/>
  <c r="G279" i="22"/>
  <c r="F279" i="22"/>
  <c r="H923" i="22"/>
  <c r="G923" i="22"/>
  <c r="F923" i="22"/>
  <c r="H790" i="22"/>
  <c r="G790" i="22"/>
  <c r="F790" i="22"/>
  <c r="H682" i="22"/>
  <c r="G682" i="22"/>
  <c r="F682" i="22"/>
  <c r="H642" i="22"/>
  <c r="G642" i="22"/>
  <c r="F642" i="22"/>
  <c r="H635" i="22"/>
  <c r="G635" i="22"/>
  <c r="F635" i="22"/>
  <c r="H627" i="22"/>
  <c r="G627" i="22"/>
  <c r="F627" i="22"/>
  <c r="H764" i="22"/>
  <c r="G764" i="22"/>
  <c r="F764" i="22"/>
  <c r="H946" i="22"/>
  <c r="G946" i="22"/>
  <c r="F946" i="22"/>
  <c r="H945" i="22"/>
  <c r="G945" i="22"/>
  <c r="F945" i="22"/>
  <c r="H257" i="22"/>
  <c r="G257" i="22"/>
  <c r="F257" i="22"/>
  <c r="H760" i="22"/>
  <c r="G760" i="22"/>
  <c r="F760" i="22"/>
  <c r="H647" i="22"/>
  <c r="G647" i="22"/>
  <c r="F647" i="22"/>
  <c r="H526" i="22"/>
  <c r="G526" i="22"/>
  <c r="F526" i="22"/>
  <c r="H514" i="22"/>
  <c r="G514" i="22"/>
  <c r="F514" i="22"/>
  <c r="H263" i="22"/>
  <c r="G263" i="22"/>
  <c r="F263" i="22"/>
  <c r="H247" i="22"/>
  <c r="G247" i="22"/>
  <c r="F247" i="22"/>
  <c r="H231" i="22"/>
  <c r="G231" i="22"/>
  <c r="F231" i="22"/>
  <c r="H585" i="22"/>
  <c r="G585" i="22"/>
  <c r="F585" i="22"/>
  <c r="H578" i="22"/>
  <c r="G578" i="22"/>
  <c r="F578" i="22"/>
  <c r="H906" i="22"/>
  <c r="G906" i="22"/>
  <c r="F906" i="22"/>
  <c r="H895" i="22"/>
  <c r="G895" i="22"/>
  <c r="F895" i="22"/>
  <c r="H225" i="22"/>
  <c r="G225" i="22"/>
  <c r="F225" i="22"/>
  <c r="H899" i="22"/>
  <c r="G899" i="22"/>
  <c r="F899" i="22"/>
  <c r="H788" i="22"/>
  <c r="G788" i="22"/>
  <c r="F788" i="22"/>
  <c r="H815" i="22"/>
  <c r="G815" i="22"/>
  <c r="F815" i="22"/>
  <c r="H509" i="22"/>
  <c r="G509" i="22"/>
  <c r="F509" i="22"/>
  <c r="H185" i="22"/>
  <c r="G185" i="22"/>
  <c r="F185" i="22"/>
  <c r="H870" i="22"/>
  <c r="G870" i="22"/>
  <c r="F870" i="22"/>
  <c r="H786" i="22"/>
  <c r="G786" i="22"/>
  <c r="F786" i="22"/>
  <c r="H644" i="22"/>
  <c r="G644" i="22"/>
  <c r="F644" i="22"/>
  <c r="H388" i="22"/>
  <c r="G388" i="22"/>
  <c r="F388" i="22"/>
  <c r="H602" i="22"/>
  <c r="G602" i="22"/>
  <c r="F602" i="22"/>
  <c r="H811" i="22"/>
  <c r="G811" i="22"/>
  <c r="F811" i="22"/>
  <c r="H651" i="22"/>
  <c r="G651" i="22"/>
  <c r="F651" i="22"/>
  <c r="H496" i="22"/>
  <c r="G496" i="22"/>
  <c r="F496" i="22"/>
  <c r="H396" i="22"/>
  <c r="G396" i="22"/>
  <c r="F396" i="22"/>
  <c r="H205" i="22"/>
  <c r="G205" i="22"/>
  <c r="F205" i="22"/>
  <c r="H98" i="22"/>
  <c r="G98" i="22"/>
  <c r="F98" i="22"/>
  <c r="H320" i="22"/>
  <c r="G320" i="22"/>
  <c r="F320" i="22"/>
  <c r="H199" i="22"/>
  <c r="G199" i="22"/>
  <c r="F199" i="22"/>
  <c r="H629" i="22"/>
  <c r="G629" i="22"/>
  <c r="F629" i="22"/>
  <c r="H33" i="22"/>
  <c r="G33" i="22"/>
  <c r="F33" i="22"/>
  <c r="H433" i="22"/>
  <c r="G433" i="22"/>
  <c r="F433" i="22"/>
  <c r="H71" i="22"/>
  <c r="G71" i="22"/>
  <c r="F71" i="22"/>
  <c r="H357" i="22"/>
  <c r="G357" i="22"/>
  <c r="F357" i="22"/>
  <c r="H243" i="22"/>
  <c r="G243" i="22"/>
  <c r="F243" i="22"/>
  <c r="H936" i="22"/>
  <c r="G936" i="22"/>
  <c r="F936" i="22"/>
  <c r="H961" i="22"/>
  <c r="G961" i="22"/>
  <c r="F961" i="22"/>
  <c r="H875" i="22"/>
  <c r="G875" i="22"/>
  <c r="F875" i="22"/>
  <c r="H930" i="22"/>
  <c r="G930" i="22"/>
  <c r="F930" i="22"/>
  <c r="H466" i="22"/>
  <c r="G466" i="22"/>
  <c r="F466" i="22"/>
  <c r="H276" i="22"/>
  <c r="G276" i="22"/>
  <c r="F276" i="22"/>
  <c r="H667" i="22"/>
  <c r="G667" i="22"/>
  <c r="F667" i="22"/>
  <c r="H604" i="22"/>
  <c r="G604" i="22"/>
  <c r="F604" i="22"/>
  <c r="H172" i="22"/>
  <c r="G172" i="22"/>
  <c r="F172" i="22"/>
  <c r="H584" i="22"/>
  <c r="G584" i="22"/>
  <c r="F584" i="22"/>
  <c r="H478" i="22"/>
  <c r="G478" i="22"/>
  <c r="F478" i="22"/>
  <c r="H439" i="22"/>
  <c r="G439" i="22"/>
  <c r="F439" i="22"/>
  <c r="H346" i="22"/>
  <c r="G346" i="22"/>
  <c r="F346" i="22"/>
  <c r="H176" i="22"/>
  <c r="G176" i="22"/>
  <c r="F176" i="22"/>
  <c r="H136" i="22"/>
  <c r="G136" i="22"/>
  <c r="F136" i="22"/>
  <c r="H563" i="22"/>
  <c r="G563" i="22"/>
  <c r="F563" i="22"/>
  <c r="H342" i="22"/>
  <c r="G342" i="22"/>
  <c r="F342" i="22"/>
  <c r="H428" i="22"/>
  <c r="G428" i="22"/>
  <c r="F428" i="22"/>
  <c r="H84" i="22"/>
  <c r="G84" i="22"/>
  <c r="F84" i="22"/>
  <c r="H488" i="22"/>
  <c r="G488" i="22"/>
  <c r="F488" i="22"/>
  <c r="H487" i="22"/>
  <c r="G487" i="22"/>
  <c r="F487" i="22"/>
  <c r="H134" i="22"/>
  <c r="G134" i="22"/>
  <c r="F134" i="22"/>
  <c r="H655" i="22"/>
  <c r="G655" i="22"/>
  <c r="F655" i="22"/>
  <c r="H949" i="22"/>
  <c r="G949" i="22"/>
  <c r="F949" i="22"/>
  <c r="H452" i="22"/>
  <c r="G452" i="22"/>
  <c r="F452" i="22"/>
  <c r="H451" i="22"/>
  <c r="G451" i="22"/>
  <c r="F451" i="22"/>
  <c r="H564" i="22"/>
  <c r="G564" i="22"/>
  <c r="F564" i="22"/>
  <c r="H878" i="22"/>
  <c r="G878" i="22"/>
  <c r="F878" i="22"/>
  <c r="H228" i="22"/>
  <c r="G228" i="22"/>
  <c r="F228" i="22"/>
  <c r="H594" i="22"/>
  <c r="G594" i="22"/>
  <c r="F594" i="22"/>
  <c r="H252" i="22"/>
  <c r="G252" i="22"/>
  <c r="F252" i="22"/>
  <c r="H516" i="22"/>
  <c r="G516" i="22"/>
  <c r="F516" i="22"/>
  <c r="H780" i="22"/>
  <c r="G780" i="22"/>
  <c r="F780" i="22"/>
  <c r="H766" i="22"/>
  <c r="G766" i="22"/>
  <c r="F766" i="22"/>
  <c r="H368" i="22"/>
  <c r="G368" i="22"/>
  <c r="F368" i="22"/>
  <c r="H354" i="22"/>
  <c r="G354" i="22"/>
  <c r="F354" i="22"/>
  <c r="H85" i="22"/>
  <c r="G85" i="22"/>
  <c r="F85" i="22"/>
  <c r="H834" i="22"/>
  <c r="G834" i="22"/>
  <c r="F834" i="22"/>
  <c r="H727" i="22"/>
  <c r="G727" i="22"/>
  <c r="F727" i="22"/>
  <c r="H582" i="22"/>
  <c r="G582" i="22"/>
  <c r="F582" i="22"/>
  <c r="H382" i="22"/>
  <c r="G382" i="22"/>
  <c r="F382" i="22"/>
  <c r="H928" i="22"/>
  <c r="G928" i="22"/>
  <c r="F928" i="22"/>
  <c r="H711" i="22"/>
  <c r="G711" i="22"/>
  <c r="F711" i="22"/>
  <c r="H574" i="22"/>
  <c r="G574" i="22"/>
  <c r="F574" i="22"/>
  <c r="H370" i="22"/>
  <c r="G370" i="22"/>
  <c r="F370" i="22"/>
  <c r="H927" i="22"/>
  <c r="G927" i="22"/>
  <c r="F927" i="22"/>
  <c r="H806" i="22"/>
  <c r="G806" i="22"/>
  <c r="F806" i="22"/>
  <c r="H701" i="22"/>
  <c r="G701" i="22"/>
  <c r="F701" i="22"/>
  <c r="H542" i="22"/>
  <c r="G542" i="22"/>
  <c r="F542" i="22"/>
  <c r="H309" i="22"/>
  <c r="G309" i="22"/>
  <c r="F309" i="22"/>
  <c r="H924" i="22"/>
  <c r="G924" i="22"/>
  <c r="F924" i="22"/>
  <c r="H791" i="22"/>
  <c r="G791" i="22"/>
  <c r="F791" i="22"/>
  <c r="H777" i="22"/>
  <c r="G777" i="22"/>
  <c r="F777" i="22"/>
  <c r="H652" i="22"/>
  <c r="G652" i="22"/>
  <c r="F652" i="22"/>
  <c r="H310" i="22"/>
  <c r="G310" i="22"/>
  <c r="F310" i="22"/>
  <c r="H293" i="22"/>
  <c r="G293" i="22"/>
  <c r="F293" i="22"/>
  <c r="H508" i="22"/>
  <c r="G508" i="22"/>
  <c r="F508" i="22"/>
  <c r="H240" i="22"/>
  <c r="G240" i="22"/>
  <c r="F240" i="22"/>
  <c r="H8" i="22"/>
  <c r="G8" i="22"/>
  <c r="F8" i="22"/>
  <c r="H848" i="22"/>
  <c r="G848" i="22"/>
  <c r="F848" i="22"/>
  <c r="H802" i="22"/>
  <c r="G802" i="22"/>
  <c r="F802" i="22"/>
  <c r="H720" i="22"/>
  <c r="G720" i="22"/>
  <c r="F720" i="22"/>
  <c r="H621" i="22"/>
  <c r="G621" i="22"/>
  <c r="F621" i="22"/>
  <c r="H536" i="22"/>
  <c r="G536" i="22"/>
  <c r="F536" i="22"/>
  <c r="H356" i="22"/>
  <c r="G356" i="22"/>
  <c r="F356" i="22"/>
  <c r="H281" i="22"/>
  <c r="G281" i="22"/>
  <c r="F281" i="22"/>
  <c r="H934" i="22"/>
  <c r="G934" i="22"/>
  <c r="F934" i="22"/>
  <c r="H479" i="22"/>
  <c r="G479" i="22"/>
  <c r="F479" i="22"/>
  <c r="H403" i="22"/>
  <c r="G403" i="22"/>
  <c r="F403" i="22"/>
  <c r="H131" i="22"/>
  <c r="G131" i="22"/>
  <c r="F131" i="22"/>
  <c r="H110" i="22"/>
  <c r="G110" i="22"/>
  <c r="F110" i="22"/>
  <c r="H261" i="22"/>
  <c r="G261" i="22"/>
  <c r="F261" i="22"/>
  <c r="H245" i="22"/>
  <c r="G245" i="22"/>
  <c r="F245" i="22"/>
  <c r="H640" i="22"/>
  <c r="G640" i="22"/>
  <c r="F640" i="22"/>
  <c r="H519" i="22"/>
  <c r="G519" i="22"/>
  <c r="F519" i="22"/>
  <c r="H258" i="22"/>
  <c r="G258" i="22"/>
  <c r="F258" i="22"/>
  <c r="H918" i="22"/>
  <c r="G918" i="22"/>
  <c r="F918" i="22"/>
  <c r="H898" i="22"/>
  <c r="G898" i="22"/>
  <c r="F898" i="22"/>
  <c r="H787" i="22"/>
  <c r="G787" i="22"/>
  <c r="F787" i="22"/>
  <c r="H645" i="22"/>
  <c r="G645" i="22"/>
  <c r="F645" i="22"/>
  <c r="H465" i="22"/>
  <c r="G465" i="22"/>
  <c r="F465" i="22"/>
  <c r="H183" i="22"/>
  <c r="G183" i="22"/>
  <c r="F183" i="22"/>
  <c r="H246" i="22"/>
  <c r="G246" i="22"/>
  <c r="F246" i="22"/>
  <c r="H89" i="22"/>
  <c r="G89" i="22"/>
  <c r="F89" i="22"/>
  <c r="H374" i="22"/>
  <c r="G374" i="22"/>
  <c r="F374" i="22"/>
  <c r="H705" i="22"/>
  <c r="G705" i="22"/>
  <c r="F705" i="22"/>
  <c r="H591" i="22"/>
  <c r="G591" i="22"/>
  <c r="F591" i="22"/>
  <c r="H165" i="22"/>
  <c r="G165" i="22"/>
  <c r="F165" i="22"/>
  <c r="H869" i="22"/>
  <c r="G869" i="22"/>
  <c r="F869" i="22"/>
  <c r="H82" i="22"/>
  <c r="G82" i="22"/>
  <c r="F82" i="22"/>
  <c r="H412" i="22"/>
  <c r="G412" i="22"/>
  <c r="F412" i="22"/>
  <c r="H95" i="22"/>
  <c r="G95" i="22"/>
  <c r="F95" i="22"/>
  <c r="H394" i="22"/>
  <c r="G394" i="22"/>
  <c r="F394" i="22"/>
  <c r="H330" i="22"/>
  <c r="G330" i="22"/>
  <c r="F330" i="22"/>
  <c r="H344" i="22"/>
  <c r="G344" i="22"/>
  <c r="F344" i="22"/>
  <c r="H265" i="22"/>
  <c r="G265" i="22"/>
  <c r="F265" i="22"/>
  <c r="H327" i="22"/>
  <c r="G327" i="22"/>
  <c r="F327" i="22"/>
  <c r="H212" i="22"/>
  <c r="G212" i="22"/>
  <c r="F212" i="22"/>
  <c r="H953" i="22"/>
  <c r="G953" i="22"/>
  <c r="F953" i="22"/>
  <c r="H860" i="22"/>
  <c r="G860" i="22"/>
  <c r="F860" i="22"/>
  <c r="H722" i="22"/>
  <c r="G722" i="22"/>
  <c r="F722" i="22"/>
  <c r="H646" i="22"/>
  <c r="G646" i="22"/>
  <c r="F646" i="22"/>
  <c r="H126" i="22"/>
  <c r="G126" i="22"/>
  <c r="F126" i="22"/>
  <c r="H867" i="22"/>
  <c r="G867" i="22"/>
  <c r="F867" i="22"/>
  <c r="H741" i="22"/>
  <c r="G741" i="22"/>
  <c r="F741" i="22"/>
  <c r="H588" i="22"/>
  <c r="G588" i="22"/>
  <c r="F588" i="22"/>
  <c r="H481" i="22"/>
  <c r="G481" i="22"/>
  <c r="F481" i="22"/>
  <c r="H435" i="22"/>
  <c r="G435" i="22"/>
  <c r="F435" i="22"/>
  <c r="H264" i="22"/>
  <c r="G264" i="22"/>
  <c r="F264" i="22"/>
  <c r="H283" i="22"/>
  <c r="G283" i="22"/>
  <c r="F283" i="22"/>
  <c r="H956" i="22"/>
  <c r="G956" i="22"/>
  <c r="F956" i="22"/>
  <c r="H182" i="22"/>
  <c r="G182" i="22"/>
  <c r="F182" i="22"/>
  <c r="H125" i="22"/>
  <c r="G125" i="22"/>
  <c r="F125" i="22"/>
  <c r="H76" i="22"/>
  <c r="G76" i="22"/>
  <c r="F76" i="22"/>
  <c r="H700" i="22"/>
  <c r="G700" i="22"/>
  <c r="F700" i="22"/>
  <c r="H472" i="22"/>
  <c r="G472" i="22"/>
  <c r="F472" i="22"/>
  <c r="H865" i="22"/>
  <c r="G865" i="22"/>
  <c r="F865" i="22"/>
  <c r="H739" i="22"/>
  <c r="G739" i="22"/>
  <c r="F739" i="22"/>
  <c r="H596" i="22"/>
  <c r="G596" i="22"/>
  <c r="F596" i="22"/>
  <c r="H221" i="22"/>
  <c r="G221" i="22"/>
  <c r="F221" i="22"/>
  <c r="H483" i="22"/>
  <c r="G483" i="22"/>
  <c r="F483" i="22"/>
  <c r="H113" i="22"/>
  <c r="G113" i="22"/>
  <c r="F113" i="22"/>
  <c r="H603" i="22"/>
  <c r="G603" i="22"/>
  <c r="F603" i="22"/>
  <c r="H851" i="22"/>
  <c r="G851" i="22"/>
  <c r="F851" i="22"/>
  <c r="H117" i="22"/>
  <c r="G117" i="22"/>
  <c r="F117" i="22"/>
  <c r="H96" i="22"/>
  <c r="G96" i="22"/>
  <c r="F96" i="22"/>
  <c r="H809" i="22"/>
  <c r="G809" i="22"/>
  <c r="F809" i="22"/>
  <c r="H803" i="22"/>
  <c r="G803" i="22"/>
  <c r="F803" i="22"/>
  <c r="H369" i="22"/>
  <c r="G369" i="22"/>
  <c r="F369" i="22"/>
  <c r="H23" i="22"/>
  <c r="G23" i="22"/>
  <c r="F23" i="22"/>
  <c r="H515" i="22"/>
  <c r="G515" i="22"/>
  <c r="F515" i="22"/>
  <c r="H250" i="22"/>
  <c r="G250" i="22"/>
  <c r="F250" i="22"/>
  <c r="H699" i="22"/>
  <c r="G699" i="22"/>
  <c r="F699" i="22"/>
  <c r="H761" i="22"/>
  <c r="G761" i="22"/>
  <c r="F761" i="22"/>
  <c r="H3" i="22"/>
  <c r="G3" i="22"/>
  <c r="F3" i="22"/>
  <c r="H1026" i="21"/>
  <c r="G1026" i="21"/>
  <c r="F1026" i="21"/>
  <c r="H1025" i="21"/>
  <c r="G1025" i="21"/>
  <c r="F1025" i="21"/>
  <c r="H1024" i="21"/>
  <c r="G1024" i="21"/>
  <c r="F1024" i="21"/>
  <c r="H1023" i="21"/>
  <c r="G1023" i="21"/>
  <c r="F1023" i="21"/>
  <c r="H1022" i="21"/>
  <c r="G1022" i="21"/>
  <c r="F1022" i="21"/>
  <c r="H1021" i="21"/>
  <c r="G1021" i="21"/>
  <c r="F1021" i="21"/>
  <c r="H1020" i="21"/>
  <c r="G1020" i="21"/>
  <c r="F1020" i="21"/>
  <c r="H1019" i="21"/>
  <c r="G1019" i="21"/>
  <c r="F1019" i="21"/>
  <c r="H1018" i="21"/>
  <c r="G1018" i="21"/>
  <c r="F1018" i="21"/>
  <c r="H1017" i="21"/>
  <c r="G1017" i="21"/>
  <c r="F1017" i="21"/>
  <c r="H1016" i="21"/>
  <c r="G1016" i="21"/>
  <c r="F1016" i="21"/>
  <c r="H1015" i="21"/>
  <c r="G1015" i="21"/>
  <c r="F1015" i="21"/>
  <c r="H1014" i="21"/>
  <c r="G1014" i="21"/>
  <c r="F1014" i="21"/>
  <c r="H1013" i="21"/>
  <c r="G1013" i="21"/>
  <c r="F1013" i="21"/>
  <c r="H1012" i="21"/>
  <c r="G1012" i="21"/>
  <c r="F1012" i="21"/>
  <c r="H1011" i="21"/>
  <c r="G1011" i="21"/>
  <c r="F1011" i="21"/>
  <c r="H1010" i="21"/>
  <c r="G1010" i="21"/>
  <c r="F1010" i="21"/>
  <c r="H1009" i="21"/>
  <c r="G1009" i="21"/>
  <c r="F1009" i="21"/>
  <c r="H1008" i="21"/>
  <c r="G1008" i="21"/>
  <c r="F1008" i="21"/>
  <c r="H1007" i="21"/>
  <c r="G1007" i="21"/>
  <c r="F1007" i="21"/>
  <c r="H1006" i="21"/>
  <c r="G1006" i="21"/>
  <c r="F1006" i="21"/>
  <c r="H1005" i="21"/>
  <c r="G1005" i="21"/>
  <c r="F1005" i="21"/>
  <c r="H1004" i="21"/>
  <c r="G1004" i="21"/>
  <c r="F1004" i="21"/>
  <c r="H1003" i="21"/>
  <c r="G1003" i="21"/>
  <c r="F1003" i="21"/>
  <c r="H1002" i="21"/>
  <c r="G1002" i="21"/>
  <c r="F1002" i="21"/>
  <c r="H1001" i="21"/>
  <c r="G1001" i="21"/>
  <c r="F1001" i="21"/>
  <c r="H1000" i="21"/>
  <c r="G1000" i="21"/>
  <c r="F1000" i="21"/>
  <c r="H999" i="21"/>
  <c r="G999" i="21"/>
  <c r="F999" i="21"/>
  <c r="H998" i="21"/>
  <c r="G998" i="21"/>
  <c r="F998" i="21"/>
  <c r="H997" i="21"/>
  <c r="G997" i="21"/>
  <c r="F997" i="21"/>
  <c r="H996" i="21"/>
  <c r="G996" i="21"/>
  <c r="F996" i="21"/>
  <c r="H995" i="21"/>
  <c r="G995" i="21"/>
  <c r="F995" i="21"/>
  <c r="H994" i="21"/>
  <c r="G994" i="21"/>
  <c r="F994" i="21"/>
  <c r="H993" i="21"/>
  <c r="G993" i="21"/>
  <c r="F993" i="21"/>
  <c r="H992" i="21"/>
  <c r="G992" i="21"/>
  <c r="F992" i="21"/>
  <c r="H991" i="21"/>
  <c r="G991" i="21"/>
  <c r="F991" i="21"/>
  <c r="H990" i="21"/>
  <c r="G990" i="21"/>
  <c r="F990" i="21"/>
  <c r="H989" i="21"/>
  <c r="G989" i="21"/>
  <c r="F989" i="21"/>
  <c r="H988" i="21"/>
  <c r="G988" i="21"/>
  <c r="F988" i="21"/>
  <c r="H987" i="21"/>
  <c r="G987" i="21"/>
  <c r="F987" i="21"/>
  <c r="H986" i="21"/>
  <c r="G986" i="21"/>
  <c r="F986" i="21"/>
  <c r="H985" i="21"/>
  <c r="G985" i="21"/>
  <c r="F985" i="21"/>
  <c r="H984" i="21"/>
  <c r="G984" i="21"/>
  <c r="F984" i="21"/>
  <c r="H983" i="21"/>
  <c r="G983" i="21"/>
  <c r="F983" i="21"/>
  <c r="H982" i="21"/>
  <c r="G982" i="21"/>
  <c r="F982" i="21"/>
  <c r="H981" i="21"/>
  <c r="G981" i="21"/>
  <c r="F981" i="21"/>
  <c r="H980" i="21"/>
  <c r="G980" i="21"/>
  <c r="F980" i="21"/>
  <c r="H979" i="21"/>
  <c r="G979" i="21"/>
  <c r="F979" i="21"/>
  <c r="H978" i="21"/>
  <c r="G978" i="21"/>
  <c r="F978" i="21"/>
  <c r="H977" i="21"/>
  <c r="G977" i="21"/>
  <c r="F977" i="21"/>
  <c r="H976" i="21"/>
  <c r="G976" i="21"/>
  <c r="F976" i="21"/>
  <c r="H975" i="21"/>
  <c r="G975" i="21"/>
  <c r="F975" i="21"/>
  <c r="H974" i="21"/>
  <c r="G974" i="21"/>
  <c r="F974" i="21"/>
  <c r="H973" i="21"/>
  <c r="G973" i="21"/>
  <c r="F973" i="21"/>
  <c r="H972" i="21"/>
  <c r="G972" i="21"/>
  <c r="F972" i="21"/>
  <c r="H971" i="21"/>
  <c r="G971" i="21"/>
  <c r="F971" i="21"/>
  <c r="H970" i="21"/>
  <c r="G970" i="21"/>
  <c r="F970" i="21"/>
  <c r="H969" i="21"/>
  <c r="G969" i="21"/>
  <c r="F969" i="21"/>
  <c r="H968" i="21"/>
  <c r="G968" i="21"/>
  <c r="F968" i="21"/>
  <c r="H967" i="21"/>
  <c r="G967" i="21"/>
  <c r="F967" i="21"/>
  <c r="H966" i="21"/>
  <c r="G966" i="21"/>
  <c r="F966" i="21"/>
  <c r="H965" i="21"/>
  <c r="G965" i="21"/>
  <c r="F965" i="21"/>
  <c r="H964" i="21"/>
  <c r="G964" i="21"/>
  <c r="F964" i="21"/>
  <c r="H963" i="21"/>
  <c r="G963" i="21"/>
  <c r="F963" i="21"/>
  <c r="H962" i="21"/>
  <c r="G962" i="21"/>
  <c r="F962" i="21"/>
  <c r="H961" i="21"/>
  <c r="G961" i="21"/>
  <c r="F961" i="21"/>
  <c r="H960" i="21"/>
  <c r="G960" i="21"/>
  <c r="F960" i="21"/>
  <c r="H959" i="21"/>
  <c r="G959" i="21"/>
  <c r="F959" i="21"/>
  <c r="H958" i="21"/>
  <c r="G958" i="21"/>
  <c r="F958" i="21"/>
  <c r="H957" i="21"/>
  <c r="G957" i="21"/>
  <c r="F957" i="21"/>
  <c r="H956" i="21"/>
  <c r="G956" i="21"/>
  <c r="F956" i="21"/>
  <c r="H955" i="21"/>
  <c r="G955" i="21"/>
  <c r="F955" i="21"/>
  <c r="H954" i="21"/>
  <c r="G954" i="21"/>
  <c r="F954" i="21"/>
  <c r="H953" i="21"/>
  <c r="G953" i="21"/>
  <c r="F953" i="21"/>
  <c r="H952" i="21"/>
  <c r="G952" i="21"/>
  <c r="F952" i="21"/>
  <c r="H951" i="21"/>
  <c r="G951" i="21"/>
  <c r="F951" i="21"/>
  <c r="H950" i="21"/>
  <c r="G950" i="21"/>
  <c r="F950" i="21"/>
  <c r="H949" i="21"/>
  <c r="G949" i="21"/>
  <c r="F949" i="21"/>
  <c r="H948" i="21"/>
  <c r="G948" i="21"/>
  <c r="F948" i="21"/>
  <c r="H947" i="21"/>
  <c r="G947" i="21"/>
  <c r="F947" i="21"/>
  <c r="H946" i="21"/>
  <c r="G946" i="21"/>
  <c r="F946" i="21"/>
  <c r="H945" i="21"/>
  <c r="G945" i="21"/>
  <c r="F945" i="21"/>
  <c r="H944" i="21"/>
  <c r="G944" i="21"/>
  <c r="F944" i="21"/>
  <c r="H943" i="21"/>
  <c r="G943" i="21"/>
  <c r="F943" i="21"/>
  <c r="H942" i="21"/>
  <c r="G942" i="21"/>
  <c r="F942" i="21"/>
  <c r="H941" i="21"/>
  <c r="G941" i="21"/>
  <c r="F941" i="21"/>
  <c r="H940" i="21"/>
  <c r="G940" i="21"/>
  <c r="F940" i="21"/>
  <c r="H939" i="21"/>
  <c r="G939" i="21"/>
  <c r="F939" i="21"/>
  <c r="H938" i="21"/>
  <c r="G938" i="21"/>
  <c r="F938" i="21"/>
  <c r="H937" i="21"/>
  <c r="G937" i="21"/>
  <c r="F937" i="21"/>
  <c r="H936" i="21"/>
  <c r="G936" i="21"/>
  <c r="F936" i="21"/>
  <c r="H935" i="21"/>
  <c r="G935" i="21"/>
  <c r="F935" i="21"/>
  <c r="H934" i="21"/>
  <c r="G934" i="21"/>
  <c r="F934" i="21"/>
  <c r="H933" i="21"/>
  <c r="G933" i="21"/>
  <c r="F933" i="21"/>
  <c r="H932" i="21"/>
  <c r="G932" i="21"/>
  <c r="F932" i="21"/>
  <c r="H931" i="21"/>
  <c r="G931" i="21"/>
  <c r="F931" i="21"/>
  <c r="H930" i="21"/>
  <c r="G930" i="21"/>
  <c r="F930" i="21"/>
  <c r="H929" i="21"/>
  <c r="G929" i="21"/>
  <c r="F929" i="21"/>
  <c r="H928" i="21"/>
  <c r="G928" i="21"/>
  <c r="F928" i="21"/>
  <c r="H927" i="21"/>
  <c r="G927" i="21"/>
  <c r="F927" i="21"/>
  <c r="H926" i="21"/>
  <c r="G926" i="21"/>
  <c r="F926" i="21"/>
  <c r="H925" i="21"/>
  <c r="G925" i="21"/>
  <c r="F925" i="21"/>
  <c r="H924" i="21"/>
  <c r="G924" i="21"/>
  <c r="F924" i="21"/>
  <c r="H923" i="21"/>
  <c r="G923" i="21"/>
  <c r="F923" i="21"/>
  <c r="H922" i="21"/>
  <c r="G922" i="21"/>
  <c r="F922" i="21"/>
  <c r="H921" i="21"/>
  <c r="G921" i="21"/>
  <c r="F921" i="21"/>
  <c r="H920" i="21"/>
  <c r="G920" i="21"/>
  <c r="F920" i="21"/>
  <c r="H919" i="21"/>
  <c r="G919" i="21"/>
  <c r="F919" i="21"/>
  <c r="H918" i="21"/>
  <c r="G918" i="21"/>
  <c r="F918" i="21"/>
  <c r="H917" i="21"/>
  <c r="G917" i="21"/>
  <c r="F917" i="21"/>
  <c r="H916" i="21"/>
  <c r="G916" i="21"/>
  <c r="F916" i="21"/>
  <c r="H915" i="21"/>
  <c r="G915" i="21"/>
  <c r="F915" i="21"/>
  <c r="H914" i="21"/>
  <c r="G914" i="21"/>
  <c r="F914" i="21"/>
  <c r="H913" i="21"/>
  <c r="G913" i="21"/>
  <c r="F913" i="21"/>
  <c r="H912" i="21"/>
  <c r="G912" i="21"/>
  <c r="F912" i="21"/>
  <c r="H911" i="21"/>
  <c r="G911" i="21"/>
  <c r="F911" i="21"/>
  <c r="H910" i="21"/>
  <c r="G910" i="21"/>
  <c r="F910" i="21"/>
  <c r="H909" i="21"/>
  <c r="G909" i="21"/>
  <c r="F909" i="21"/>
  <c r="H908" i="21"/>
  <c r="G908" i="21"/>
  <c r="F908" i="21"/>
  <c r="H907" i="21"/>
  <c r="G907" i="21"/>
  <c r="F907" i="21"/>
  <c r="H906" i="21"/>
  <c r="G906" i="21"/>
  <c r="F906" i="21"/>
  <c r="H905" i="21"/>
  <c r="G905" i="21"/>
  <c r="F905" i="21"/>
  <c r="H904" i="21"/>
  <c r="G904" i="21"/>
  <c r="F904" i="21"/>
  <c r="H903" i="21"/>
  <c r="G903" i="21"/>
  <c r="F903" i="21"/>
  <c r="H902" i="21"/>
  <c r="G902" i="21"/>
  <c r="F902" i="21"/>
  <c r="H901" i="21"/>
  <c r="G901" i="21"/>
  <c r="F901" i="21"/>
  <c r="H900" i="21"/>
  <c r="G900" i="21"/>
  <c r="F900" i="21"/>
  <c r="H899" i="21"/>
  <c r="G899" i="21"/>
  <c r="F899" i="21"/>
  <c r="H898" i="21"/>
  <c r="G898" i="21"/>
  <c r="F898" i="21"/>
  <c r="H897" i="21"/>
  <c r="G897" i="21"/>
  <c r="F897" i="21"/>
  <c r="H896" i="21"/>
  <c r="G896" i="21"/>
  <c r="F896" i="21"/>
  <c r="H895" i="21"/>
  <c r="G895" i="21"/>
  <c r="F895" i="21"/>
  <c r="H894" i="21"/>
  <c r="G894" i="21"/>
  <c r="F894" i="21"/>
  <c r="H893" i="21"/>
  <c r="G893" i="21"/>
  <c r="F893" i="21"/>
  <c r="H892" i="21"/>
  <c r="G892" i="21"/>
  <c r="F892" i="21"/>
  <c r="H891" i="21"/>
  <c r="G891" i="21"/>
  <c r="F891" i="21"/>
  <c r="H890" i="21"/>
  <c r="G890" i="21"/>
  <c r="F890" i="21"/>
  <c r="H889" i="21"/>
  <c r="G889" i="21"/>
  <c r="F889" i="21"/>
  <c r="H888" i="21"/>
  <c r="G888" i="21"/>
  <c r="F888" i="21"/>
  <c r="H887" i="21"/>
  <c r="G887" i="21"/>
  <c r="F887" i="21"/>
  <c r="H886" i="21"/>
  <c r="G886" i="21"/>
  <c r="F886" i="21"/>
  <c r="H885" i="21"/>
  <c r="G885" i="21"/>
  <c r="F885" i="21"/>
  <c r="H884" i="21"/>
  <c r="G884" i="21"/>
  <c r="F884" i="21"/>
  <c r="H883" i="21"/>
  <c r="G883" i="21"/>
  <c r="F883" i="21"/>
  <c r="H882" i="21"/>
  <c r="G882" i="21"/>
  <c r="F882" i="21"/>
  <c r="H881" i="21"/>
  <c r="G881" i="21"/>
  <c r="F881" i="21"/>
  <c r="H880" i="21"/>
  <c r="G880" i="21"/>
  <c r="F880" i="21"/>
  <c r="H879" i="21"/>
  <c r="G879" i="21"/>
  <c r="F879" i="21"/>
  <c r="H878" i="21"/>
  <c r="G878" i="21"/>
  <c r="F878" i="21"/>
  <c r="H877" i="21"/>
  <c r="G877" i="21"/>
  <c r="F877" i="21"/>
  <c r="H876" i="21"/>
  <c r="G876" i="21"/>
  <c r="F876" i="21"/>
  <c r="H875" i="21"/>
  <c r="G875" i="21"/>
  <c r="F875" i="21"/>
  <c r="H874" i="21"/>
  <c r="G874" i="21"/>
  <c r="F874" i="21"/>
  <c r="H873" i="21"/>
  <c r="G873" i="21"/>
  <c r="F873" i="21"/>
  <c r="H872" i="21"/>
  <c r="G872" i="21"/>
  <c r="F872" i="21"/>
  <c r="H871" i="21"/>
  <c r="G871" i="21"/>
  <c r="F871" i="21"/>
  <c r="H870" i="21"/>
  <c r="G870" i="21"/>
  <c r="F870" i="21"/>
  <c r="H869" i="21"/>
  <c r="G869" i="21"/>
  <c r="F869" i="21"/>
  <c r="H868" i="21"/>
  <c r="G868" i="21"/>
  <c r="F868" i="21"/>
  <c r="H867" i="21"/>
  <c r="G867" i="21"/>
  <c r="F867" i="21"/>
  <c r="H866" i="21"/>
  <c r="G866" i="21"/>
  <c r="F866" i="21"/>
  <c r="H865" i="21"/>
  <c r="G865" i="21"/>
  <c r="F865" i="21"/>
  <c r="H864" i="21"/>
  <c r="G864" i="21"/>
  <c r="F864" i="21"/>
  <c r="H863" i="21"/>
  <c r="G863" i="21"/>
  <c r="F863" i="21"/>
  <c r="H862" i="21"/>
  <c r="G862" i="21"/>
  <c r="F862" i="21"/>
  <c r="H861" i="21"/>
  <c r="G861" i="21"/>
  <c r="F861" i="21"/>
  <c r="H860" i="21"/>
  <c r="G860" i="21"/>
  <c r="F860" i="21"/>
  <c r="H859" i="21"/>
  <c r="G859" i="21"/>
  <c r="F859" i="21"/>
  <c r="H858" i="21"/>
  <c r="G858" i="21"/>
  <c r="F858" i="21"/>
  <c r="H857" i="21"/>
  <c r="G857" i="21"/>
  <c r="F857" i="21"/>
  <c r="H856" i="21"/>
  <c r="G856" i="21"/>
  <c r="F856" i="21"/>
  <c r="H855" i="21"/>
  <c r="G855" i="21"/>
  <c r="F855" i="21"/>
  <c r="H854" i="21"/>
  <c r="G854" i="21"/>
  <c r="F854" i="21"/>
  <c r="H853" i="21"/>
  <c r="G853" i="21"/>
  <c r="F853" i="21"/>
  <c r="H852" i="21"/>
  <c r="G852" i="21"/>
  <c r="F852" i="21"/>
  <c r="H851" i="21"/>
  <c r="G851" i="21"/>
  <c r="F851" i="21"/>
  <c r="H850" i="21"/>
  <c r="G850" i="21"/>
  <c r="F850" i="21"/>
  <c r="H849" i="21"/>
  <c r="G849" i="21"/>
  <c r="F849" i="21"/>
  <c r="H848" i="21"/>
  <c r="G848" i="21"/>
  <c r="F848" i="21"/>
  <c r="H847" i="21"/>
  <c r="G847" i="21"/>
  <c r="F847" i="21"/>
  <c r="H846" i="21"/>
  <c r="G846" i="21"/>
  <c r="F846" i="21"/>
  <c r="H845" i="21"/>
  <c r="G845" i="21"/>
  <c r="F845" i="21"/>
  <c r="H844" i="21"/>
  <c r="G844" i="21"/>
  <c r="F844" i="21"/>
  <c r="H843" i="21"/>
  <c r="G843" i="21"/>
  <c r="F843" i="21"/>
  <c r="H842" i="21"/>
  <c r="G842" i="21"/>
  <c r="F842" i="21"/>
  <c r="H841" i="21"/>
  <c r="G841" i="21"/>
  <c r="F841" i="21"/>
  <c r="H840" i="21"/>
  <c r="G840" i="21"/>
  <c r="F840" i="21"/>
  <c r="H839" i="21"/>
  <c r="G839" i="21"/>
  <c r="F839" i="21"/>
  <c r="H838" i="21"/>
  <c r="G838" i="21"/>
  <c r="F838" i="21"/>
  <c r="H837" i="21"/>
  <c r="G837" i="21"/>
  <c r="F837" i="21"/>
  <c r="H836" i="21"/>
  <c r="G836" i="21"/>
  <c r="F836" i="21"/>
  <c r="H835" i="21"/>
  <c r="G835" i="21"/>
  <c r="F835" i="21"/>
  <c r="H834" i="21"/>
  <c r="G834" i="21"/>
  <c r="F834" i="21"/>
  <c r="H833" i="21"/>
  <c r="G833" i="21"/>
  <c r="F833" i="21"/>
  <c r="H832" i="21"/>
  <c r="G832" i="21"/>
  <c r="F832" i="21"/>
  <c r="H831" i="21"/>
  <c r="G831" i="21"/>
  <c r="F831" i="21"/>
  <c r="H830" i="21"/>
  <c r="G830" i="21"/>
  <c r="F830" i="21"/>
  <c r="H829" i="21"/>
  <c r="G829" i="21"/>
  <c r="F829" i="21"/>
  <c r="H828" i="21"/>
  <c r="G828" i="21"/>
  <c r="F828" i="21"/>
  <c r="H827" i="21"/>
  <c r="G827" i="21"/>
  <c r="F827" i="21"/>
  <c r="H826" i="21"/>
  <c r="G826" i="21"/>
  <c r="F826" i="21"/>
  <c r="H825" i="21"/>
  <c r="G825" i="21"/>
  <c r="F825" i="21"/>
  <c r="H824" i="21"/>
  <c r="G824" i="21"/>
  <c r="F824" i="21"/>
  <c r="H823" i="21"/>
  <c r="G823" i="21"/>
  <c r="F823" i="21"/>
  <c r="H822" i="21"/>
  <c r="G822" i="21"/>
  <c r="F822" i="21"/>
  <c r="H821" i="21"/>
  <c r="G821" i="21"/>
  <c r="F821" i="21"/>
  <c r="H820" i="21"/>
  <c r="G820" i="21"/>
  <c r="F820" i="21"/>
  <c r="H819" i="21"/>
  <c r="G819" i="21"/>
  <c r="F819" i="21"/>
  <c r="H818" i="21"/>
  <c r="G818" i="21"/>
  <c r="F818" i="21"/>
  <c r="H817" i="21"/>
  <c r="G817" i="21"/>
  <c r="F817" i="21"/>
  <c r="H816" i="21"/>
  <c r="G816" i="21"/>
  <c r="F816" i="21"/>
  <c r="H815" i="21"/>
  <c r="G815" i="21"/>
  <c r="F815" i="21"/>
  <c r="H814" i="21"/>
  <c r="G814" i="21"/>
  <c r="F814" i="21"/>
  <c r="H813" i="21"/>
  <c r="G813" i="21"/>
  <c r="F813" i="21"/>
  <c r="H812" i="21"/>
  <c r="G812" i="21"/>
  <c r="F812" i="21"/>
  <c r="H811" i="21"/>
  <c r="G811" i="21"/>
  <c r="F811" i="21"/>
  <c r="H810" i="21"/>
  <c r="G810" i="21"/>
  <c r="F810" i="21"/>
  <c r="H809" i="21"/>
  <c r="G809" i="21"/>
  <c r="F809" i="21"/>
  <c r="H808" i="21"/>
  <c r="G808" i="21"/>
  <c r="F808" i="21"/>
  <c r="H807" i="21"/>
  <c r="G807" i="21"/>
  <c r="F807" i="21"/>
  <c r="H806" i="21"/>
  <c r="G806" i="21"/>
  <c r="F806" i="21"/>
  <c r="H805" i="21"/>
  <c r="G805" i="21"/>
  <c r="F805" i="21"/>
  <c r="H804" i="21"/>
  <c r="G804" i="21"/>
  <c r="F804" i="21"/>
  <c r="H803" i="21"/>
  <c r="G803" i="21"/>
  <c r="F803" i="21"/>
  <c r="H802" i="21"/>
  <c r="G802" i="21"/>
  <c r="F802" i="21"/>
  <c r="H801" i="21"/>
  <c r="G801" i="21"/>
  <c r="F801" i="21"/>
  <c r="H800" i="21"/>
  <c r="G800" i="21"/>
  <c r="F800" i="21"/>
  <c r="H799" i="21"/>
  <c r="G799" i="21"/>
  <c r="F799" i="21"/>
  <c r="H798" i="21"/>
  <c r="G798" i="21"/>
  <c r="F798" i="21"/>
  <c r="H797" i="21"/>
  <c r="G797" i="21"/>
  <c r="F797" i="21"/>
  <c r="H796" i="21"/>
  <c r="G796" i="21"/>
  <c r="F796" i="21"/>
  <c r="H795" i="21"/>
  <c r="G795" i="21"/>
  <c r="F795" i="21"/>
  <c r="H794" i="21"/>
  <c r="G794" i="21"/>
  <c r="F794" i="21"/>
  <c r="H793" i="21"/>
  <c r="G793" i="21"/>
  <c r="F793" i="21"/>
  <c r="H792" i="21"/>
  <c r="G792" i="21"/>
  <c r="F792" i="21"/>
  <c r="H791" i="21"/>
  <c r="G791" i="21"/>
  <c r="F791" i="21"/>
  <c r="H790" i="21"/>
  <c r="G790" i="21"/>
  <c r="F790" i="21"/>
  <c r="H789" i="21"/>
  <c r="G789" i="21"/>
  <c r="F789" i="21"/>
  <c r="H788" i="21"/>
  <c r="G788" i="21"/>
  <c r="F788" i="21"/>
  <c r="H787" i="21"/>
  <c r="G787" i="21"/>
  <c r="F787" i="21"/>
  <c r="H786" i="21"/>
  <c r="G786" i="21"/>
  <c r="F786" i="21"/>
  <c r="H785" i="21"/>
  <c r="G785" i="21"/>
  <c r="F785" i="21"/>
  <c r="H784" i="21"/>
  <c r="G784" i="21"/>
  <c r="F784" i="21"/>
  <c r="H783" i="21"/>
  <c r="G783" i="21"/>
  <c r="F783" i="21"/>
  <c r="H782" i="21"/>
  <c r="G782" i="21"/>
  <c r="F782" i="21"/>
  <c r="H781" i="21"/>
  <c r="G781" i="21"/>
  <c r="F781" i="21"/>
  <c r="H780" i="21"/>
  <c r="G780" i="21"/>
  <c r="F780" i="21"/>
  <c r="H779" i="21"/>
  <c r="G779" i="21"/>
  <c r="F779" i="21"/>
  <c r="H778" i="21"/>
  <c r="G778" i="21"/>
  <c r="F778" i="21"/>
  <c r="H777" i="21"/>
  <c r="G777" i="21"/>
  <c r="F777" i="21"/>
  <c r="H776" i="21"/>
  <c r="G776" i="21"/>
  <c r="F776" i="21"/>
  <c r="H775" i="21"/>
  <c r="G775" i="21"/>
  <c r="F775" i="21"/>
  <c r="H774" i="21"/>
  <c r="G774" i="21"/>
  <c r="F774" i="21"/>
  <c r="H773" i="21"/>
  <c r="G773" i="21"/>
  <c r="F773" i="21"/>
  <c r="H772" i="21"/>
  <c r="G772" i="21"/>
  <c r="F772" i="21"/>
  <c r="H771" i="21"/>
  <c r="G771" i="21"/>
  <c r="F771" i="21"/>
  <c r="H770" i="21"/>
  <c r="G770" i="21"/>
  <c r="F770" i="21"/>
  <c r="H769" i="21"/>
  <c r="G769" i="21"/>
  <c r="F769" i="21"/>
  <c r="H768" i="21"/>
  <c r="G768" i="21"/>
  <c r="F768" i="21"/>
  <c r="H767" i="21"/>
  <c r="G767" i="21"/>
  <c r="F767" i="21"/>
  <c r="H766" i="21"/>
  <c r="G766" i="21"/>
  <c r="F766" i="21"/>
  <c r="H765" i="21"/>
  <c r="G765" i="21"/>
  <c r="F765" i="21"/>
  <c r="H764" i="21"/>
  <c r="G764" i="21"/>
  <c r="F764" i="21"/>
  <c r="H763" i="21"/>
  <c r="G763" i="21"/>
  <c r="F763" i="21"/>
  <c r="H762" i="21"/>
  <c r="G762" i="21"/>
  <c r="F762" i="21"/>
  <c r="H761" i="21"/>
  <c r="G761" i="21"/>
  <c r="F761" i="21"/>
  <c r="H760" i="21"/>
  <c r="G760" i="21"/>
  <c r="F760" i="21"/>
  <c r="H759" i="21"/>
  <c r="G759" i="21"/>
  <c r="F759" i="21"/>
  <c r="H758" i="21"/>
  <c r="G758" i="21"/>
  <c r="F758" i="21"/>
  <c r="H757" i="21"/>
  <c r="G757" i="21"/>
  <c r="F757" i="21"/>
  <c r="H756" i="21"/>
  <c r="G756" i="21"/>
  <c r="F756" i="21"/>
  <c r="H755" i="21"/>
  <c r="G755" i="21"/>
  <c r="F755" i="21"/>
  <c r="H754" i="21"/>
  <c r="G754" i="21"/>
  <c r="F754" i="21"/>
  <c r="H753" i="21"/>
  <c r="G753" i="21"/>
  <c r="F753" i="21"/>
  <c r="H752" i="21"/>
  <c r="G752" i="21"/>
  <c r="F752" i="21"/>
  <c r="H751" i="21"/>
  <c r="G751" i="21"/>
  <c r="F751" i="21"/>
  <c r="H750" i="21"/>
  <c r="G750" i="21"/>
  <c r="F750" i="21"/>
  <c r="H749" i="21"/>
  <c r="G749" i="21"/>
  <c r="F749" i="21"/>
  <c r="H748" i="21"/>
  <c r="G748" i="21"/>
  <c r="F748" i="21"/>
  <c r="H747" i="21"/>
  <c r="G747" i="21"/>
  <c r="F747" i="21"/>
  <c r="H746" i="21"/>
  <c r="G746" i="21"/>
  <c r="F746" i="21"/>
  <c r="H745" i="21"/>
  <c r="G745" i="21"/>
  <c r="F745" i="21"/>
  <c r="H744" i="21"/>
  <c r="G744" i="21"/>
  <c r="F744" i="21"/>
  <c r="H743" i="21"/>
  <c r="G743" i="21"/>
  <c r="F743" i="21"/>
  <c r="H742" i="21"/>
  <c r="G742" i="21"/>
  <c r="F742" i="21"/>
  <c r="H741" i="21"/>
  <c r="G741" i="21"/>
  <c r="F741" i="21"/>
  <c r="H740" i="21"/>
  <c r="G740" i="21"/>
  <c r="F740" i="21"/>
  <c r="H739" i="21"/>
  <c r="G739" i="21"/>
  <c r="F739" i="21"/>
  <c r="H738" i="21"/>
  <c r="G738" i="21"/>
  <c r="F738" i="21"/>
  <c r="H737" i="21"/>
  <c r="G737" i="21"/>
  <c r="F737" i="21"/>
  <c r="H736" i="21"/>
  <c r="G736" i="21"/>
  <c r="F736" i="21"/>
  <c r="H735" i="21"/>
  <c r="G735" i="21"/>
  <c r="F735" i="21"/>
  <c r="H734" i="21"/>
  <c r="G734" i="21"/>
  <c r="F734" i="21"/>
  <c r="H733" i="21"/>
  <c r="G733" i="21"/>
  <c r="F733" i="21"/>
  <c r="H732" i="21"/>
  <c r="G732" i="21"/>
  <c r="F732" i="21"/>
  <c r="H731" i="21"/>
  <c r="G731" i="21"/>
  <c r="F731" i="21"/>
  <c r="H730" i="21"/>
  <c r="G730" i="21"/>
  <c r="F730" i="21"/>
  <c r="H729" i="21"/>
  <c r="G729" i="21"/>
  <c r="F729" i="21"/>
  <c r="H728" i="21"/>
  <c r="G728" i="21"/>
  <c r="F728" i="21"/>
  <c r="H727" i="21"/>
  <c r="G727" i="21"/>
  <c r="F727" i="21"/>
  <c r="H726" i="21"/>
  <c r="G726" i="21"/>
  <c r="F726" i="21"/>
  <c r="H725" i="21"/>
  <c r="G725" i="21"/>
  <c r="F725" i="21"/>
  <c r="H64" i="21"/>
  <c r="G64" i="21"/>
  <c r="F64" i="21"/>
  <c r="H647" i="21"/>
  <c r="G647" i="21"/>
  <c r="F647" i="21"/>
  <c r="H553" i="21"/>
  <c r="G553" i="21"/>
  <c r="F553" i="21"/>
  <c r="H420" i="21"/>
  <c r="G420" i="21"/>
  <c r="F420" i="21"/>
  <c r="H300" i="21"/>
  <c r="G300" i="21"/>
  <c r="F300" i="21"/>
  <c r="H188" i="21"/>
  <c r="G188" i="21"/>
  <c r="F188" i="21"/>
  <c r="H703" i="21"/>
  <c r="G703" i="21"/>
  <c r="F703" i="21"/>
  <c r="H658" i="21"/>
  <c r="G658" i="21"/>
  <c r="F658" i="21"/>
  <c r="H587" i="21"/>
  <c r="G587" i="21"/>
  <c r="F587" i="21"/>
  <c r="H485" i="21"/>
  <c r="G485" i="21"/>
  <c r="F485" i="21"/>
  <c r="H385" i="21"/>
  <c r="G385" i="21"/>
  <c r="F385" i="21"/>
  <c r="H266" i="21"/>
  <c r="G266" i="21"/>
  <c r="F266" i="21"/>
  <c r="H44" i="21"/>
  <c r="G44" i="21"/>
  <c r="F44" i="21"/>
  <c r="H646" i="21"/>
  <c r="G646" i="21"/>
  <c r="F646" i="21"/>
  <c r="H536" i="21"/>
  <c r="G536" i="21"/>
  <c r="F536" i="21"/>
  <c r="H419" i="21"/>
  <c r="G419" i="21"/>
  <c r="F419" i="21"/>
  <c r="H276" i="21"/>
  <c r="G276" i="21"/>
  <c r="F276" i="21"/>
  <c r="H219" i="21"/>
  <c r="G219" i="21"/>
  <c r="F219" i="21"/>
  <c r="H89" i="21"/>
  <c r="G89" i="21"/>
  <c r="F89" i="21"/>
  <c r="H714" i="21"/>
  <c r="G714" i="21"/>
  <c r="F714" i="21"/>
  <c r="H675" i="21"/>
  <c r="G675" i="21"/>
  <c r="F675" i="21"/>
  <c r="H616" i="21"/>
  <c r="G616" i="21"/>
  <c r="F616" i="21"/>
  <c r="H564" i="21"/>
  <c r="G564" i="21"/>
  <c r="F564" i="21"/>
  <c r="H503" i="21"/>
  <c r="G503" i="21"/>
  <c r="F503" i="21"/>
  <c r="H432" i="21"/>
  <c r="G432" i="21"/>
  <c r="F432" i="21"/>
  <c r="H349" i="21"/>
  <c r="G349" i="21"/>
  <c r="F349" i="21"/>
  <c r="H172" i="21"/>
  <c r="G172" i="21"/>
  <c r="F172" i="21"/>
  <c r="H702" i="21"/>
  <c r="G702" i="21"/>
  <c r="F702" i="21"/>
  <c r="H657" i="21"/>
  <c r="G657" i="21"/>
  <c r="F657" i="21"/>
  <c r="H578" i="21"/>
  <c r="G578" i="21"/>
  <c r="F578" i="21"/>
  <c r="H479" i="21"/>
  <c r="G479" i="21"/>
  <c r="F479" i="21"/>
  <c r="H377" i="21"/>
  <c r="G377" i="21"/>
  <c r="F377" i="21"/>
  <c r="H256" i="21"/>
  <c r="G256" i="21"/>
  <c r="F256" i="21"/>
  <c r="H24" i="21"/>
  <c r="G24" i="21"/>
  <c r="F24" i="21"/>
  <c r="H640" i="21"/>
  <c r="G640" i="21"/>
  <c r="F640" i="21"/>
  <c r="H535" i="21"/>
  <c r="G535" i="21"/>
  <c r="F535" i="21"/>
  <c r="H418" i="21"/>
  <c r="G418" i="21"/>
  <c r="F418" i="21"/>
  <c r="H275" i="21"/>
  <c r="G275" i="21"/>
  <c r="F275" i="21"/>
  <c r="H4" i="21"/>
  <c r="G4" i="21"/>
  <c r="F4" i="21"/>
  <c r="H639" i="21"/>
  <c r="G639" i="21"/>
  <c r="F639" i="21"/>
  <c r="H534" i="21"/>
  <c r="G534" i="21"/>
  <c r="F534" i="21"/>
  <c r="H413" i="21"/>
  <c r="G413" i="21"/>
  <c r="F413" i="21"/>
  <c r="H265" i="21"/>
  <c r="G265" i="21"/>
  <c r="F265" i="21"/>
  <c r="H653" i="21"/>
  <c r="G653" i="21"/>
  <c r="F653" i="21"/>
  <c r="H574" i="21"/>
  <c r="G574" i="21"/>
  <c r="F574" i="21"/>
  <c r="H466" i="21"/>
  <c r="G466" i="21"/>
  <c r="F466" i="21"/>
  <c r="H371" i="21"/>
  <c r="G371" i="21"/>
  <c r="F371" i="21"/>
  <c r="H244" i="21"/>
  <c r="G244" i="21"/>
  <c r="F244" i="21"/>
  <c r="H713" i="21"/>
  <c r="G713" i="21"/>
  <c r="F713" i="21"/>
  <c r="H630" i="21"/>
  <c r="G630" i="21"/>
  <c r="F630" i="21"/>
  <c r="H528" i="21"/>
  <c r="G528" i="21"/>
  <c r="F528" i="21"/>
  <c r="H406" i="21"/>
  <c r="G406" i="21"/>
  <c r="F406" i="21"/>
  <c r="H255" i="21"/>
  <c r="G255" i="21"/>
  <c r="F255" i="21"/>
  <c r="H712" i="21"/>
  <c r="G712" i="21"/>
  <c r="F712" i="21"/>
  <c r="H629" i="21"/>
  <c r="G629" i="21"/>
  <c r="F629" i="21"/>
  <c r="H523" i="21"/>
  <c r="G523" i="21"/>
  <c r="F523" i="21"/>
  <c r="H400" i="21"/>
  <c r="G400" i="21"/>
  <c r="F400" i="21"/>
  <c r="H243" i="21"/>
  <c r="G243" i="21"/>
  <c r="F243" i="21"/>
  <c r="H672" i="21"/>
  <c r="G672" i="21"/>
  <c r="F672" i="21"/>
  <c r="H669" i="21"/>
  <c r="G669" i="21"/>
  <c r="F669" i="21"/>
  <c r="H661" i="21"/>
  <c r="G661" i="21"/>
  <c r="F661" i="21"/>
  <c r="H428" i="21"/>
  <c r="G428" i="21"/>
  <c r="F428" i="21"/>
  <c r="H422" i="21"/>
  <c r="G422" i="21"/>
  <c r="F422" i="21"/>
  <c r="H415" i="21"/>
  <c r="G415" i="21"/>
  <c r="F415" i="21"/>
  <c r="H408" i="21"/>
  <c r="G408" i="21"/>
  <c r="F408" i="21"/>
  <c r="H343" i="21"/>
  <c r="G343" i="21"/>
  <c r="F343" i="21"/>
  <c r="H644" i="21"/>
  <c r="G644" i="21"/>
  <c r="F644" i="21"/>
  <c r="H643" i="21"/>
  <c r="G643" i="21"/>
  <c r="F643" i="21"/>
  <c r="H635" i="21"/>
  <c r="G635" i="21"/>
  <c r="F635" i="21"/>
  <c r="H465" i="21"/>
  <c r="G465" i="21"/>
  <c r="F465" i="21"/>
  <c r="H464" i="21"/>
  <c r="G464" i="21"/>
  <c r="F464" i="21"/>
  <c r="H366" i="21"/>
  <c r="G366" i="21"/>
  <c r="F366" i="21"/>
  <c r="H611" i="21"/>
  <c r="G611" i="21"/>
  <c r="F611" i="21"/>
  <c r="H610" i="21"/>
  <c r="G610" i="21"/>
  <c r="F610" i="21"/>
  <c r="H609" i="21"/>
  <c r="G609" i="21"/>
  <c r="F609" i="21"/>
  <c r="H497" i="21"/>
  <c r="G497" i="21"/>
  <c r="F497" i="21"/>
  <c r="H384" i="21"/>
  <c r="G384" i="21"/>
  <c r="F384" i="21"/>
  <c r="H229" i="21"/>
  <c r="G229" i="21"/>
  <c r="F229" i="21"/>
  <c r="H402" i="21"/>
  <c r="G402" i="21"/>
  <c r="F402" i="21"/>
  <c r="H155" i="21"/>
  <c r="G155" i="21"/>
  <c r="F155" i="21"/>
  <c r="H137" i="21"/>
  <c r="G137" i="21"/>
  <c r="F137" i="21"/>
  <c r="H701" i="21"/>
  <c r="G701" i="21"/>
  <c r="F701" i="21"/>
  <c r="H570" i="21"/>
  <c r="G570" i="21"/>
  <c r="F570" i="21"/>
  <c r="H563" i="21"/>
  <c r="G563" i="21"/>
  <c r="F563" i="21"/>
  <c r="H450" i="21"/>
  <c r="G450" i="21"/>
  <c r="F450" i="21"/>
  <c r="H711" i="21"/>
  <c r="G711" i="21"/>
  <c r="F711" i="21"/>
  <c r="H710" i="21"/>
  <c r="G710" i="21"/>
  <c r="F710" i="21"/>
  <c r="H694" i="21"/>
  <c r="G694" i="21"/>
  <c r="F694" i="21"/>
  <c r="H608" i="21"/>
  <c r="G608" i="21"/>
  <c r="F608" i="21"/>
  <c r="H496" i="21"/>
  <c r="G496" i="21"/>
  <c r="F496" i="21"/>
  <c r="H383" i="21"/>
  <c r="G383" i="21"/>
  <c r="F383" i="21"/>
  <c r="H214" i="21"/>
  <c r="G214" i="21"/>
  <c r="F214" i="21"/>
  <c r="H708" i="21"/>
  <c r="G708" i="21"/>
  <c r="F708" i="21"/>
  <c r="H660" i="21"/>
  <c r="G660" i="21"/>
  <c r="F660" i="21"/>
  <c r="H604" i="21"/>
  <c r="G604" i="21"/>
  <c r="F604" i="21"/>
  <c r="H546" i="21"/>
  <c r="G546" i="21"/>
  <c r="F546" i="21"/>
  <c r="H502" i="21"/>
  <c r="G502" i="21"/>
  <c r="F502" i="21"/>
  <c r="H397" i="21"/>
  <c r="G397" i="21"/>
  <c r="F397" i="21"/>
  <c r="H327" i="21"/>
  <c r="G327" i="21"/>
  <c r="F327" i="21"/>
  <c r="H122" i="21"/>
  <c r="G122" i="21"/>
  <c r="F122" i="21"/>
  <c r="H700" i="21"/>
  <c r="G700" i="21"/>
  <c r="F700" i="21"/>
  <c r="H634" i="21"/>
  <c r="G634" i="21"/>
  <c r="F634" i="21"/>
  <c r="H559" i="21"/>
  <c r="G559" i="21"/>
  <c r="F559" i="21"/>
  <c r="H449" i="21"/>
  <c r="G449" i="21"/>
  <c r="F449" i="21"/>
  <c r="H360" i="21"/>
  <c r="G360" i="21"/>
  <c r="F360" i="21"/>
  <c r="H230" i="21"/>
  <c r="G230" i="21"/>
  <c r="F230" i="21"/>
  <c r="H693" i="21"/>
  <c r="G693" i="21"/>
  <c r="F693" i="21"/>
  <c r="H607" i="21"/>
  <c r="G607" i="21"/>
  <c r="F607" i="21"/>
  <c r="H495" i="21"/>
  <c r="G495" i="21"/>
  <c r="F495" i="21"/>
  <c r="H382" i="21"/>
  <c r="G382" i="21"/>
  <c r="F382" i="21"/>
  <c r="H171" i="21"/>
  <c r="G171" i="21"/>
  <c r="F171" i="21"/>
  <c r="H467" i="21"/>
  <c r="G467" i="21"/>
  <c r="F467" i="21"/>
  <c r="H429" i="21"/>
  <c r="G429" i="21"/>
  <c r="F429" i="21"/>
  <c r="H373" i="21"/>
  <c r="G373" i="21"/>
  <c r="F373" i="21"/>
  <c r="H218" i="21"/>
  <c r="G218" i="21"/>
  <c r="F218" i="21"/>
  <c r="H202" i="21"/>
  <c r="G202" i="21"/>
  <c r="F202" i="21"/>
  <c r="H706" i="21"/>
  <c r="G706" i="21"/>
  <c r="F706" i="21"/>
  <c r="H704" i="21"/>
  <c r="G704" i="21"/>
  <c r="F704" i="21"/>
  <c r="H655" i="21"/>
  <c r="G655" i="21"/>
  <c r="F655" i="21"/>
  <c r="H603" i="21"/>
  <c r="G603" i="21"/>
  <c r="F603" i="21"/>
  <c r="H498" i="21"/>
  <c r="G498" i="21"/>
  <c r="F498" i="21"/>
  <c r="H489" i="21"/>
  <c r="G489" i="21"/>
  <c r="F489" i="21"/>
  <c r="H392" i="21"/>
  <c r="G392" i="21"/>
  <c r="F392" i="21"/>
  <c r="H326" i="21"/>
  <c r="G326" i="21"/>
  <c r="F326" i="21"/>
  <c r="H108" i="21"/>
  <c r="G108" i="21"/>
  <c r="F108" i="21"/>
  <c r="H696" i="21"/>
  <c r="G696" i="21"/>
  <c r="F696" i="21"/>
  <c r="H631" i="21"/>
  <c r="G631" i="21"/>
  <c r="F631" i="21"/>
  <c r="H542" i="21"/>
  <c r="G542" i="21"/>
  <c r="F542" i="21"/>
  <c r="H445" i="21"/>
  <c r="G445" i="21"/>
  <c r="F445" i="21"/>
  <c r="H354" i="21"/>
  <c r="G354" i="21"/>
  <c r="F354" i="21"/>
  <c r="H215" i="21"/>
  <c r="G215" i="21"/>
  <c r="F215" i="21"/>
  <c r="H692" i="21"/>
  <c r="G692" i="21"/>
  <c r="F692" i="21"/>
  <c r="H606" i="21"/>
  <c r="G606" i="21"/>
  <c r="F606" i="21"/>
  <c r="H494" i="21"/>
  <c r="G494" i="21"/>
  <c r="F494" i="21"/>
  <c r="H376" i="21"/>
  <c r="G376" i="21"/>
  <c r="F376" i="21"/>
  <c r="H170" i="21"/>
  <c r="G170" i="21"/>
  <c r="F170" i="21"/>
  <c r="H545" i="21"/>
  <c r="G545" i="21"/>
  <c r="F545" i="21"/>
  <c r="H480" i="21"/>
  <c r="G480" i="21"/>
  <c r="F480" i="21"/>
  <c r="H386" i="21"/>
  <c r="G386" i="21"/>
  <c r="F386" i="21"/>
  <c r="H321" i="21"/>
  <c r="G321" i="21"/>
  <c r="F321" i="21"/>
  <c r="H88" i="21"/>
  <c r="G88" i="21"/>
  <c r="F88" i="21"/>
  <c r="H695" i="21"/>
  <c r="G695" i="21"/>
  <c r="F695" i="21"/>
  <c r="H626" i="21"/>
  <c r="G626" i="21"/>
  <c r="F626" i="21"/>
  <c r="H541" i="21"/>
  <c r="G541" i="21"/>
  <c r="F541" i="21"/>
  <c r="H437" i="21"/>
  <c r="G437" i="21"/>
  <c r="F437" i="21"/>
  <c r="H348" i="21"/>
  <c r="G348" i="21"/>
  <c r="F348" i="21"/>
  <c r="H200" i="21"/>
  <c r="G200" i="21"/>
  <c r="F200" i="21"/>
  <c r="H691" i="21"/>
  <c r="G691" i="21"/>
  <c r="F691" i="21"/>
  <c r="H586" i="21"/>
  <c r="G586" i="21"/>
  <c r="F586" i="21"/>
  <c r="H493" i="21"/>
  <c r="G493" i="21"/>
  <c r="F493" i="21"/>
  <c r="H370" i="21"/>
  <c r="G370" i="21"/>
  <c r="F370" i="21"/>
  <c r="H169" i="21"/>
  <c r="G169" i="21"/>
  <c r="F169" i="21"/>
  <c r="H690" i="21"/>
  <c r="G690" i="21"/>
  <c r="F690" i="21"/>
  <c r="H585" i="21"/>
  <c r="G585" i="21"/>
  <c r="F585" i="21"/>
  <c r="H484" i="21"/>
  <c r="G484" i="21"/>
  <c r="F484" i="21"/>
  <c r="H359" i="21"/>
  <c r="G359" i="21"/>
  <c r="F359" i="21"/>
  <c r="H152" i="21"/>
  <c r="G152" i="21"/>
  <c r="F152" i="21"/>
  <c r="H367" i="21"/>
  <c r="G367" i="21"/>
  <c r="F367" i="21"/>
  <c r="H328" i="21"/>
  <c r="G328" i="21"/>
  <c r="F328" i="21"/>
  <c r="H189" i="21"/>
  <c r="G189" i="21"/>
  <c r="F189" i="21"/>
  <c r="H66" i="21"/>
  <c r="G66" i="21"/>
  <c r="F66" i="21"/>
  <c r="H698" i="21"/>
  <c r="G698" i="21"/>
  <c r="F698" i="21"/>
  <c r="H654" i="21"/>
  <c r="G654" i="21"/>
  <c r="F654" i="21"/>
  <c r="H600" i="21"/>
  <c r="G600" i="21"/>
  <c r="F600" i="21"/>
  <c r="H544" i="21"/>
  <c r="G544" i="21"/>
  <c r="F544" i="21"/>
  <c r="H476" i="21"/>
  <c r="G476" i="21"/>
  <c r="F476" i="21"/>
  <c r="H378" i="21"/>
  <c r="G378" i="21"/>
  <c r="F378" i="21"/>
  <c r="H309" i="21"/>
  <c r="G309" i="21"/>
  <c r="F309" i="21"/>
  <c r="H65" i="21"/>
  <c r="G65" i="21"/>
  <c r="F65" i="21"/>
  <c r="H686" i="21"/>
  <c r="G686" i="21"/>
  <c r="F686" i="21"/>
  <c r="H623" i="21"/>
  <c r="G623" i="21"/>
  <c r="F623" i="21"/>
  <c r="H540" i="21"/>
  <c r="G540" i="21"/>
  <c r="F540" i="21"/>
  <c r="H427" i="21"/>
  <c r="G427" i="21"/>
  <c r="F427" i="21"/>
  <c r="H342" i="21"/>
  <c r="G342" i="21"/>
  <c r="F342" i="21"/>
  <c r="H187" i="21"/>
  <c r="G187" i="21"/>
  <c r="F187" i="21"/>
  <c r="H679" i="21"/>
  <c r="G679" i="21"/>
  <c r="F679" i="21"/>
  <c r="H584" i="21"/>
  <c r="G584" i="21"/>
  <c r="F584" i="21"/>
  <c r="H478" i="21"/>
  <c r="G478" i="21"/>
  <c r="F478" i="21"/>
  <c r="H358" i="21"/>
  <c r="G358" i="21"/>
  <c r="F358" i="21"/>
  <c r="H135" i="21"/>
  <c r="G135" i="21"/>
  <c r="F135" i="21"/>
  <c r="H284" i="21"/>
  <c r="G284" i="21"/>
  <c r="F284" i="21"/>
  <c r="H233" i="21"/>
  <c r="G233" i="21"/>
  <c r="F233" i="21"/>
  <c r="H142" i="21"/>
  <c r="G142" i="21"/>
  <c r="F142" i="21"/>
  <c r="H93" i="21"/>
  <c r="G93" i="21"/>
  <c r="F93" i="21"/>
  <c r="H533" i="21"/>
  <c r="G533" i="21"/>
  <c r="F533" i="21"/>
  <c r="H501" i="21"/>
  <c r="G501" i="21"/>
  <c r="F501" i="21"/>
  <c r="H463" i="21"/>
  <c r="G463" i="21"/>
  <c r="F463" i="21"/>
  <c r="H431" i="21"/>
  <c r="G431" i="21"/>
  <c r="F431" i="21"/>
  <c r="H381" i="21"/>
  <c r="G381" i="21"/>
  <c r="F381" i="21"/>
  <c r="H353" i="21"/>
  <c r="G353" i="21"/>
  <c r="F353" i="21"/>
  <c r="H330" i="21"/>
  <c r="G330" i="21"/>
  <c r="F330" i="21"/>
  <c r="H283" i="21"/>
  <c r="G283" i="21"/>
  <c r="F283" i="21"/>
  <c r="H159" i="21"/>
  <c r="G159" i="21"/>
  <c r="F159" i="21"/>
  <c r="H221" i="21"/>
  <c r="G221" i="21"/>
  <c r="F221" i="21"/>
  <c r="H91" i="21"/>
  <c r="G91" i="21"/>
  <c r="F91" i="21"/>
  <c r="H68" i="21"/>
  <c r="G68" i="21"/>
  <c r="F68" i="21"/>
  <c r="H724" i="21"/>
  <c r="G724" i="21"/>
  <c r="F724" i="21"/>
  <c r="H699" i="21"/>
  <c r="G699" i="21"/>
  <c r="F699" i="21"/>
  <c r="H662" i="21"/>
  <c r="G662" i="21"/>
  <c r="F662" i="21"/>
  <c r="H637" i="21"/>
  <c r="G637" i="21"/>
  <c r="F637" i="21"/>
  <c r="H617" i="21"/>
  <c r="G617" i="21"/>
  <c r="F617" i="21"/>
  <c r="H581" i="21"/>
  <c r="G581" i="21"/>
  <c r="F581" i="21"/>
  <c r="H561" i="21"/>
  <c r="G561" i="21"/>
  <c r="F561" i="21"/>
  <c r="H526" i="21"/>
  <c r="G526" i="21"/>
  <c r="F526" i="21"/>
  <c r="H473" i="21"/>
  <c r="G473" i="21"/>
  <c r="F473" i="21"/>
  <c r="H447" i="21"/>
  <c r="G447" i="21"/>
  <c r="F447" i="21"/>
  <c r="H404" i="21"/>
  <c r="G404" i="21"/>
  <c r="F404" i="21"/>
  <c r="H368" i="21"/>
  <c r="G368" i="21"/>
  <c r="F368" i="21"/>
  <c r="H352" i="21"/>
  <c r="G352" i="21"/>
  <c r="F352" i="21"/>
  <c r="H292" i="21"/>
  <c r="G292" i="21"/>
  <c r="F292" i="21"/>
  <c r="H190" i="21"/>
  <c r="G190" i="21"/>
  <c r="F190" i="21"/>
  <c r="H90" i="21"/>
  <c r="G90" i="21"/>
  <c r="F90" i="21"/>
  <c r="H593" i="21"/>
  <c r="G593" i="21"/>
  <c r="F593" i="21"/>
  <c r="H572" i="21"/>
  <c r="G572" i="21"/>
  <c r="F572" i="21"/>
  <c r="H525" i="21"/>
  <c r="G525" i="21"/>
  <c r="F525" i="21"/>
  <c r="H504" i="21"/>
  <c r="G504" i="21"/>
  <c r="F504" i="21"/>
  <c r="H461" i="21"/>
  <c r="G461" i="21"/>
  <c r="F461" i="21"/>
  <c r="H423" i="21"/>
  <c r="G423" i="21"/>
  <c r="F423" i="21"/>
  <c r="H363" i="21"/>
  <c r="G363" i="21"/>
  <c r="F363" i="21"/>
  <c r="H322" i="21"/>
  <c r="G322" i="21"/>
  <c r="F322" i="21"/>
  <c r="H173" i="21"/>
  <c r="G173" i="21"/>
  <c r="F173" i="21"/>
  <c r="H46" i="21"/>
  <c r="G46" i="21"/>
  <c r="F46" i="21"/>
  <c r="H688" i="21"/>
  <c r="G688" i="21"/>
  <c r="F688" i="21"/>
  <c r="H651" i="21"/>
  <c r="G651" i="21"/>
  <c r="F651" i="21"/>
  <c r="H597" i="21"/>
  <c r="G597" i="21"/>
  <c r="F597" i="21"/>
  <c r="H543" i="21"/>
  <c r="G543" i="21"/>
  <c r="F543" i="21"/>
  <c r="H471" i="21"/>
  <c r="G471" i="21"/>
  <c r="F471" i="21"/>
  <c r="H372" i="21"/>
  <c r="G372" i="21"/>
  <c r="F372" i="21"/>
  <c r="H303" i="21"/>
  <c r="G303" i="21"/>
  <c r="F303" i="21"/>
  <c r="H45" i="21"/>
  <c r="G45" i="21"/>
  <c r="F45" i="21"/>
  <c r="H684" i="21"/>
  <c r="G684" i="21"/>
  <c r="F684" i="21"/>
  <c r="H622" i="21"/>
  <c r="G622" i="21"/>
  <c r="F622" i="21"/>
  <c r="H518" i="21"/>
  <c r="G518" i="21"/>
  <c r="F518" i="21"/>
  <c r="H426" i="21"/>
  <c r="G426" i="21"/>
  <c r="F426" i="21"/>
  <c r="H337" i="21"/>
  <c r="G337" i="21"/>
  <c r="F337" i="21"/>
  <c r="H154" i="21"/>
  <c r="G154" i="21"/>
  <c r="F154" i="21"/>
  <c r="H678" i="21"/>
  <c r="G678" i="21"/>
  <c r="F678" i="21"/>
  <c r="H583" i="21"/>
  <c r="G583" i="21"/>
  <c r="F583" i="21"/>
  <c r="H458" i="21"/>
  <c r="G458" i="21"/>
  <c r="F458" i="21"/>
  <c r="H336" i="21"/>
  <c r="G336" i="21"/>
  <c r="F336" i="21"/>
  <c r="H120" i="21"/>
  <c r="G120" i="21"/>
  <c r="F120" i="21"/>
  <c r="H280" i="21"/>
  <c r="G280" i="21"/>
  <c r="F280" i="21"/>
  <c r="H25" i="21"/>
  <c r="G25" i="21"/>
  <c r="F25" i="21"/>
  <c r="H680" i="21"/>
  <c r="G680" i="21"/>
  <c r="F680" i="21"/>
  <c r="H615" i="21"/>
  <c r="G615" i="21"/>
  <c r="F615" i="21"/>
  <c r="H517" i="21"/>
  <c r="G517" i="21"/>
  <c r="F517" i="21"/>
  <c r="H421" i="21"/>
  <c r="G421" i="21"/>
  <c r="F421" i="21"/>
  <c r="H320" i="21"/>
  <c r="G320" i="21"/>
  <c r="F320" i="21"/>
  <c r="H153" i="21"/>
  <c r="G153" i="21"/>
  <c r="F153" i="21"/>
  <c r="H677" i="21"/>
  <c r="G677" i="21"/>
  <c r="F677" i="21"/>
  <c r="H582" i="21"/>
  <c r="G582" i="21"/>
  <c r="F582" i="21"/>
  <c r="H457" i="21"/>
  <c r="G457" i="21"/>
  <c r="F457" i="21"/>
  <c r="H335" i="21"/>
  <c r="G335" i="21"/>
  <c r="F335" i="21"/>
  <c r="H86" i="21"/>
  <c r="G86" i="21"/>
  <c r="F86" i="21"/>
  <c r="H106" i="21"/>
  <c r="G106" i="21"/>
  <c r="F106" i="21"/>
  <c r="H62" i="21"/>
  <c r="G62" i="21"/>
  <c r="F62" i="21"/>
  <c r="H199" i="21"/>
  <c r="G199" i="21"/>
  <c r="F199" i="21"/>
  <c r="H168" i="21"/>
  <c r="G168" i="21"/>
  <c r="F168" i="21"/>
  <c r="H41" i="21"/>
  <c r="G41" i="21"/>
  <c r="F41" i="21"/>
  <c r="H316" i="21"/>
  <c r="G316" i="21"/>
  <c r="F316" i="21"/>
  <c r="H299" i="21"/>
  <c r="G299" i="21"/>
  <c r="F299" i="21"/>
  <c r="H228" i="21"/>
  <c r="G228" i="21"/>
  <c r="F228" i="21"/>
  <c r="H198" i="21"/>
  <c r="G198" i="21"/>
  <c r="F198" i="21"/>
  <c r="H60" i="21"/>
  <c r="G60" i="21"/>
  <c r="F60" i="21"/>
  <c r="H81" i="21"/>
  <c r="G81" i="21"/>
  <c r="F81" i="21"/>
  <c r="H39" i="21"/>
  <c r="G39" i="21"/>
  <c r="F39" i="21"/>
  <c r="H102" i="21"/>
  <c r="G102" i="21"/>
  <c r="F102" i="21"/>
  <c r="H38" i="21"/>
  <c r="G38" i="21"/>
  <c r="F38" i="21"/>
  <c r="H79" i="21"/>
  <c r="G79" i="21"/>
  <c r="F79" i="21"/>
  <c r="H241" i="21"/>
  <c r="G241" i="21"/>
  <c r="F241" i="21"/>
  <c r="H240" i="21"/>
  <c r="G240" i="21"/>
  <c r="F240" i="21"/>
  <c r="H227" i="21"/>
  <c r="G227" i="21"/>
  <c r="F227" i="21"/>
  <c r="H181" i="21"/>
  <c r="G181" i="21"/>
  <c r="F181" i="21"/>
  <c r="H78" i="21"/>
  <c r="G78" i="21"/>
  <c r="F78" i="21"/>
  <c r="H211" i="21"/>
  <c r="G211" i="21"/>
  <c r="F211" i="21"/>
  <c r="H99" i="21"/>
  <c r="G99" i="21"/>
  <c r="F99" i="21"/>
  <c r="H98" i="21"/>
  <c r="G98" i="21"/>
  <c r="F98" i="21"/>
  <c r="H15" i="21"/>
  <c r="G15" i="21"/>
  <c r="F15" i="21"/>
  <c r="H253" i="21"/>
  <c r="G253" i="21"/>
  <c r="F253" i="21"/>
  <c r="H209" i="21"/>
  <c r="G209" i="21"/>
  <c r="F209" i="21"/>
  <c r="H196" i="21"/>
  <c r="G196" i="21"/>
  <c r="F196" i="21"/>
  <c r="H145" i="21"/>
  <c r="G145" i="21"/>
  <c r="F145" i="21"/>
  <c r="H74" i="21"/>
  <c r="G74" i="21"/>
  <c r="F74" i="21"/>
  <c r="H347" i="21"/>
  <c r="G347" i="21"/>
  <c r="F347" i="21"/>
  <c r="H272" i="21"/>
  <c r="G272" i="21"/>
  <c r="F272" i="21"/>
  <c r="H225" i="21"/>
  <c r="G225" i="21"/>
  <c r="F225" i="21"/>
  <c r="H195" i="21"/>
  <c r="G195" i="21"/>
  <c r="F195" i="21"/>
  <c r="H115" i="21"/>
  <c r="G115" i="21"/>
  <c r="F115" i="21"/>
  <c r="H33" i="21"/>
  <c r="G33" i="21"/>
  <c r="F33" i="21"/>
  <c r="H161" i="21"/>
  <c r="G161" i="21"/>
  <c r="F161" i="21"/>
  <c r="H95" i="21"/>
  <c r="G95" i="21"/>
  <c r="F95" i="21"/>
  <c r="H12" i="21"/>
  <c r="G12" i="21"/>
  <c r="F12" i="21"/>
  <c r="H325" i="21"/>
  <c r="G325" i="21"/>
  <c r="F325" i="21"/>
  <c r="H271" i="21"/>
  <c r="G271" i="21"/>
  <c r="F271" i="21"/>
  <c r="H223" i="21"/>
  <c r="G223" i="21"/>
  <c r="F223" i="21"/>
  <c r="H127" i="21"/>
  <c r="G127" i="21"/>
  <c r="F127" i="21"/>
  <c r="H70" i="21"/>
  <c r="G70" i="21"/>
  <c r="F70" i="21"/>
  <c r="H527" i="21"/>
  <c r="G527" i="21"/>
  <c r="F527" i="21"/>
  <c r="H492" i="21"/>
  <c r="G492" i="21"/>
  <c r="F492" i="21"/>
  <c r="H454" i="21"/>
  <c r="G454" i="21"/>
  <c r="F454" i="21"/>
  <c r="H425" i="21"/>
  <c r="G425" i="21"/>
  <c r="F425" i="21"/>
  <c r="H375" i="21"/>
  <c r="G375" i="21"/>
  <c r="F375" i="21"/>
  <c r="H346" i="21"/>
  <c r="G346" i="21"/>
  <c r="F346" i="21"/>
  <c r="H324" i="21"/>
  <c r="G324" i="21"/>
  <c r="F324" i="21"/>
  <c r="H270" i="21"/>
  <c r="G270" i="21"/>
  <c r="F270" i="21"/>
  <c r="H141" i="21"/>
  <c r="G141" i="21"/>
  <c r="F141" i="21"/>
  <c r="H204" i="21"/>
  <c r="G204" i="21"/>
  <c r="F204" i="21"/>
  <c r="H48" i="21"/>
  <c r="G48" i="21"/>
  <c r="F48" i="21"/>
  <c r="H28" i="21"/>
  <c r="G28" i="21"/>
  <c r="F28" i="21"/>
  <c r="H722" i="21"/>
  <c r="G722" i="21"/>
  <c r="F722" i="21"/>
  <c r="H697" i="21"/>
  <c r="G697" i="21"/>
  <c r="F697" i="21"/>
  <c r="H659" i="21"/>
  <c r="G659" i="21"/>
  <c r="F659" i="21"/>
  <c r="H633" i="21"/>
  <c r="G633" i="21"/>
  <c r="F633" i="21"/>
  <c r="H613" i="21"/>
  <c r="G613" i="21"/>
  <c r="F613" i="21"/>
  <c r="H577" i="21"/>
  <c r="G577" i="21"/>
  <c r="F577" i="21"/>
  <c r="H557" i="21"/>
  <c r="G557" i="21"/>
  <c r="F557" i="21"/>
  <c r="H521" i="21"/>
  <c r="G521" i="21"/>
  <c r="F521" i="21"/>
  <c r="H472" i="21"/>
  <c r="G472" i="21"/>
  <c r="F472" i="21"/>
  <c r="H441" i="21"/>
  <c r="G441" i="21"/>
  <c r="F441" i="21"/>
  <c r="H398" i="21"/>
  <c r="G398" i="21"/>
  <c r="F398" i="21"/>
  <c r="H364" i="21"/>
  <c r="G364" i="21"/>
  <c r="F364" i="21"/>
  <c r="H345" i="21"/>
  <c r="G345" i="21"/>
  <c r="F345" i="21"/>
  <c r="H282" i="21"/>
  <c r="G282" i="21"/>
  <c r="F282" i="21"/>
  <c r="H174" i="21"/>
  <c r="G174" i="21"/>
  <c r="F174" i="21"/>
  <c r="H67" i="21"/>
  <c r="G67" i="21"/>
  <c r="F67" i="21"/>
  <c r="H589" i="21"/>
  <c r="G589" i="21"/>
  <c r="F589" i="21"/>
  <c r="H565" i="21"/>
  <c r="G565" i="21"/>
  <c r="F565" i="21"/>
  <c r="H520" i="21"/>
  <c r="G520" i="21"/>
  <c r="F520" i="21"/>
  <c r="H499" i="21"/>
  <c r="G499" i="21"/>
  <c r="F499" i="21"/>
  <c r="H452" i="21"/>
  <c r="G452" i="21"/>
  <c r="F452" i="21"/>
  <c r="H410" i="21"/>
  <c r="G410" i="21"/>
  <c r="F410" i="21"/>
  <c r="H355" i="21"/>
  <c r="G355" i="21"/>
  <c r="F355" i="21"/>
  <c r="H310" i="21"/>
  <c r="G310" i="21"/>
  <c r="F310" i="21"/>
  <c r="H156" i="21"/>
  <c r="G156" i="21"/>
  <c r="F156" i="21"/>
  <c r="H687" i="21"/>
  <c r="G687" i="21"/>
  <c r="F687" i="21"/>
  <c r="H682" i="21"/>
  <c r="G682" i="21"/>
  <c r="F682" i="21"/>
  <c r="H642" i="21"/>
  <c r="G642" i="21"/>
  <c r="F642" i="21"/>
  <c r="H592" i="21"/>
  <c r="G592" i="21"/>
  <c r="F592" i="21"/>
  <c r="H530" i="21"/>
  <c r="G530" i="21"/>
  <c r="F530" i="21"/>
  <c r="H460" i="21"/>
  <c r="G460" i="21"/>
  <c r="F460" i="21"/>
  <c r="H362" i="21"/>
  <c r="G362" i="21"/>
  <c r="F362" i="21"/>
  <c r="H279" i="21"/>
  <c r="G279" i="21"/>
  <c r="F279" i="21"/>
  <c r="H5" i="21"/>
  <c r="G5" i="21"/>
  <c r="F5" i="21"/>
  <c r="H674" i="21"/>
  <c r="G674" i="21"/>
  <c r="F674" i="21"/>
  <c r="H614" i="21"/>
  <c r="G614" i="21"/>
  <c r="F614" i="21"/>
  <c r="H516" i="21"/>
  <c r="G516" i="21"/>
  <c r="F516" i="21"/>
  <c r="H414" i="21"/>
  <c r="G414" i="21"/>
  <c r="F414" i="21"/>
  <c r="H319" i="21"/>
  <c r="G319" i="21"/>
  <c r="F319" i="21"/>
  <c r="H136" i="21"/>
  <c r="G136" i="21"/>
  <c r="F136" i="21"/>
  <c r="H668" i="21"/>
  <c r="G668" i="21"/>
  <c r="F668" i="21"/>
  <c r="H569" i="21"/>
  <c r="G569" i="21"/>
  <c r="F569" i="21"/>
  <c r="H456" i="21"/>
  <c r="G456" i="21"/>
  <c r="F456" i="21"/>
  <c r="H334" i="21"/>
  <c r="G334" i="21"/>
  <c r="F334" i="21"/>
  <c r="H85" i="21"/>
  <c r="G85" i="21"/>
  <c r="F85" i="21"/>
  <c r="H179" i="21"/>
  <c r="G179" i="21"/>
  <c r="F179" i="21"/>
  <c r="H96" i="21"/>
  <c r="G96" i="21"/>
  <c r="F96" i="21"/>
  <c r="H13" i="21"/>
  <c r="G13" i="21"/>
  <c r="F13" i="21"/>
  <c r="H143" i="21"/>
  <c r="G143" i="21"/>
  <c r="F143" i="21"/>
  <c r="H72" i="21"/>
  <c r="G72" i="21"/>
  <c r="F72" i="21"/>
  <c r="H94" i="21"/>
  <c r="G94" i="21"/>
  <c r="F94" i="21"/>
  <c r="H313" i="21"/>
  <c r="G313" i="21"/>
  <c r="F313" i="21"/>
  <c r="H261" i="21"/>
  <c r="G261" i="21"/>
  <c r="F261" i="21"/>
  <c r="H206" i="21"/>
  <c r="G206" i="21"/>
  <c r="F206" i="21"/>
  <c r="H113" i="21"/>
  <c r="G113" i="21"/>
  <c r="F113" i="21"/>
  <c r="H50" i="21"/>
  <c r="G50" i="21"/>
  <c r="F50" i="21"/>
  <c r="H522" i="21"/>
  <c r="G522" i="21"/>
  <c r="F522" i="21"/>
  <c r="H483" i="21"/>
  <c r="G483" i="21"/>
  <c r="F483" i="21"/>
  <c r="H448" i="21"/>
  <c r="G448" i="21"/>
  <c r="F448" i="21"/>
  <c r="H417" i="21"/>
  <c r="G417" i="21"/>
  <c r="F417" i="21"/>
  <c r="H369" i="21"/>
  <c r="G369" i="21"/>
  <c r="F369" i="21"/>
  <c r="H340" i="21"/>
  <c r="G340" i="21"/>
  <c r="F340" i="21"/>
  <c r="H312" i="21"/>
  <c r="G312" i="21"/>
  <c r="F312" i="21"/>
  <c r="H260" i="21"/>
  <c r="G260" i="21"/>
  <c r="F260" i="21"/>
  <c r="H126" i="21"/>
  <c r="G126" i="21"/>
  <c r="F126" i="21"/>
  <c r="H191" i="21"/>
  <c r="G191" i="21"/>
  <c r="F191" i="21"/>
  <c r="H125" i="21"/>
  <c r="G125" i="21"/>
  <c r="F125" i="21"/>
  <c r="H718" i="21"/>
  <c r="G718" i="21"/>
  <c r="F718" i="21"/>
  <c r="H716" i="21"/>
  <c r="G716" i="21"/>
  <c r="F716" i="21"/>
  <c r="H689" i="21"/>
  <c r="G689" i="21"/>
  <c r="F689" i="21"/>
  <c r="H656" i="21"/>
  <c r="G656" i="21"/>
  <c r="F656" i="21"/>
  <c r="H605" i="21"/>
  <c r="G605" i="21"/>
  <c r="F605" i="21"/>
  <c r="H601" i="21"/>
  <c r="G601" i="21"/>
  <c r="F601" i="21"/>
  <c r="H573" i="21"/>
  <c r="G573" i="21"/>
  <c r="F573" i="21"/>
  <c r="H551" i="21"/>
  <c r="G551" i="21"/>
  <c r="F551" i="21"/>
  <c r="H513" i="21"/>
  <c r="G513" i="21"/>
  <c r="F513" i="21"/>
  <c r="H434" i="21"/>
  <c r="G434" i="21"/>
  <c r="F434" i="21"/>
  <c r="H430" i="21"/>
  <c r="G430" i="21"/>
  <c r="F430" i="21"/>
  <c r="H395" i="21"/>
  <c r="G395" i="21"/>
  <c r="F395" i="21"/>
  <c r="H339" i="21"/>
  <c r="G339" i="21"/>
  <c r="F339" i="21"/>
  <c r="H329" i="21"/>
  <c r="G329" i="21"/>
  <c r="F329" i="21"/>
  <c r="H269" i="21"/>
  <c r="G269" i="21"/>
  <c r="F269" i="21"/>
  <c r="H157" i="21"/>
  <c r="G157" i="21"/>
  <c r="F157" i="21"/>
  <c r="H47" i="21"/>
  <c r="G47" i="21"/>
  <c r="F47" i="21"/>
  <c r="H580" i="21"/>
  <c r="G580" i="21"/>
  <c r="F580" i="21"/>
  <c r="H560" i="21"/>
  <c r="G560" i="21"/>
  <c r="F560" i="21"/>
  <c r="H512" i="21"/>
  <c r="G512" i="21"/>
  <c r="F512" i="21"/>
  <c r="H490" i="21"/>
  <c r="G490" i="21"/>
  <c r="F490" i="21"/>
  <c r="H440" i="21"/>
  <c r="G440" i="21"/>
  <c r="F440" i="21"/>
  <c r="H409" i="21"/>
  <c r="G409" i="21"/>
  <c r="F409" i="21"/>
  <c r="H351" i="21"/>
  <c r="G351" i="21"/>
  <c r="F351" i="21"/>
  <c r="H304" i="21"/>
  <c r="G304" i="21"/>
  <c r="F304" i="21"/>
  <c r="H138" i="21"/>
  <c r="G138" i="21"/>
  <c r="F138" i="21"/>
  <c r="H26" i="21"/>
  <c r="G26" i="21"/>
  <c r="F26" i="21"/>
  <c r="H681" i="21"/>
  <c r="G681" i="21"/>
  <c r="F681" i="21"/>
  <c r="H641" i="21"/>
  <c r="G641" i="21"/>
  <c r="F641" i="21"/>
  <c r="H588" i="21"/>
  <c r="G588" i="21"/>
  <c r="F588" i="21"/>
  <c r="H529" i="21"/>
  <c r="G529" i="21"/>
  <c r="F529" i="21"/>
  <c r="H459" i="21"/>
  <c r="G459" i="21"/>
  <c r="F459" i="21"/>
  <c r="H267" i="21"/>
  <c r="G267" i="21"/>
  <c r="F267" i="21"/>
  <c r="H257" i="21"/>
  <c r="G257" i="21"/>
  <c r="F257" i="21"/>
  <c r="H720" i="21"/>
  <c r="G720" i="21"/>
  <c r="F720" i="21"/>
  <c r="H671" i="21"/>
  <c r="G671" i="21"/>
  <c r="F671" i="21"/>
  <c r="H612" i="21"/>
  <c r="G612" i="21"/>
  <c r="F612" i="21"/>
  <c r="H515" i="21"/>
  <c r="G515" i="21"/>
  <c r="F515" i="21"/>
  <c r="H407" i="21"/>
  <c r="G407" i="21"/>
  <c r="F407" i="21"/>
  <c r="H308" i="21"/>
  <c r="G308" i="21"/>
  <c r="F308" i="21"/>
  <c r="H121" i="21"/>
  <c r="G121" i="21"/>
  <c r="F121" i="21"/>
  <c r="H667" i="21"/>
  <c r="G667" i="21"/>
  <c r="F667" i="21"/>
  <c r="H568" i="21"/>
  <c r="G568" i="21"/>
  <c r="F568" i="21"/>
  <c r="H455" i="21"/>
  <c r="G455" i="21"/>
  <c r="F455" i="21"/>
  <c r="H333" i="21"/>
  <c r="G333" i="21"/>
  <c r="F333" i="21"/>
  <c r="H63" i="21"/>
  <c r="G63" i="21"/>
  <c r="F63" i="21"/>
  <c r="H84" i="21"/>
  <c r="G84" i="21"/>
  <c r="F84" i="21"/>
  <c r="H42" i="21"/>
  <c r="G42" i="21"/>
  <c r="F42" i="21"/>
  <c r="H151" i="21"/>
  <c r="G151" i="21"/>
  <c r="F151" i="21"/>
  <c r="H134" i="21"/>
  <c r="G134" i="21"/>
  <c r="F134" i="21"/>
  <c r="H21" i="21"/>
  <c r="G21" i="21"/>
  <c r="F21" i="21"/>
  <c r="H307" i="21"/>
  <c r="G307" i="21"/>
  <c r="F307" i="21"/>
  <c r="H290" i="21"/>
  <c r="G290" i="21"/>
  <c r="F290" i="21"/>
  <c r="H212" i="21"/>
  <c r="G212" i="21"/>
  <c r="F212" i="21"/>
  <c r="H40" i="21"/>
  <c r="G40" i="21"/>
  <c r="F40" i="21"/>
  <c r="H20" i="21"/>
  <c r="G20" i="21"/>
  <c r="F20" i="21"/>
  <c r="H19" i="21"/>
  <c r="G19" i="21"/>
  <c r="F19" i="21"/>
  <c r="H184" i="21"/>
  <c r="G184" i="21"/>
  <c r="F184" i="21"/>
  <c r="H80" i="21"/>
  <c r="G80" i="21"/>
  <c r="F80" i="21"/>
  <c r="H18" i="21"/>
  <c r="G18" i="21"/>
  <c r="F18" i="21"/>
  <c r="H57" i="21"/>
  <c r="G57" i="21"/>
  <c r="F57" i="21"/>
  <c r="H239" i="21"/>
  <c r="G239" i="21"/>
  <c r="F239" i="21"/>
  <c r="H238" i="21"/>
  <c r="G238" i="21"/>
  <c r="F238" i="21"/>
  <c r="H148" i="21"/>
  <c r="G148" i="21"/>
  <c r="F148" i="21"/>
  <c r="H147" i="21"/>
  <c r="G147" i="21"/>
  <c r="F147" i="21"/>
  <c r="H77" i="21"/>
  <c r="G77" i="21"/>
  <c r="F77" i="21"/>
  <c r="H165" i="21"/>
  <c r="G165" i="21"/>
  <c r="F165" i="21"/>
  <c r="H164" i="21"/>
  <c r="G164" i="21"/>
  <c r="F164" i="21"/>
  <c r="H75" i="21"/>
  <c r="G75" i="21"/>
  <c r="F75" i="21"/>
  <c r="H298" i="21"/>
  <c r="G298" i="21"/>
  <c r="F298" i="21"/>
  <c r="H236" i="21"/>
  <c r="G236" i="21"/>
  <c r="F236" i="21"/>
  <c r="H130" i="21"/>
  <c r="G130" i="21"/>
  <c r="F130" i="21"/>
  <c r="H116" i="21"/>
  <c r="G116" i="21"/>
  <c r="F116" i="21"/>
  <c r="H97" i="21"/>
  <c r="G97" i="21"/>
  <c r="F97" i="21"/>
  <c r="H54" i="21"/>
  <c r="G54" i="21"/>
  <c r="F54" i="21"/>
  <c r="H252" i="21"/>
  <c r="G252" i="21"/>
  <c r="F252" i="21"/>
  <c r="H251" i="21"/>
  <c r="G251" i="21"/>
  <c r="F251" i="21"/>
  <c r="H208" i="21"/>
  <c r="G208" i="21"/>
  <c r="F208" i="21"/>
  <c r="H162" i="21"/>
  <c r="G162" i="21"/>
  <c r="F162" i="21"/>
  <c r="H73" i="21"/>
  <c r="G73" i="21"/>
  <c r="F73" i="21"/>
  <c r="H262" i="21"/>
  <c r="G262" i="21"/>
  <c r="F262" i="21"/>
  <c r="H128" i="21"/>
  <c r="G128" i="21"/>
  <c r="F128" i="21"/>
  <c r="H52" i="21"/>
  <c r="G52" i="21"/>
  <c r="F52" i="21"/>
  <c r="H71" i="21"/>
  <c r="G71" i="21"/>
  <c r="F71" i="21"/>
  <c r="H306" i="21"/>
  <c r="G306" i="21"/>
  <c r="F306" i="21"/>
  <c r="H30" i="21"/>
  <c r="G30" i="21"/>
  <c r="F30" i="21"/>
  <c r="H10" i="21"/>
  <c r="G10" i="21"/>
  <c r="F10" i="21"/>
  <c r="H562" i="21"/>
  <c r="G562" i="21"/>
  <c r="F562" i="21"/>
  <c r="H558" i="21"/>
  <c r="G558" i="21"/>
  <c r="F558" i="21"/>
  <c r="H475" i="21"/>
  <c r="G475" i="21"/>
  <c r="F475" i="21"/>
  <c r="H474" i="21"/>
  <c r="G474" i="21"/>
  <c r="F474" i="21"/>
  <c r="H442" i="21"/>
  <c r="G442" i="21"/>
  <c r="F442" i="21"/>
  <c r="H412" i="21"/>
  <c r="G412" i="21"/>
  <c r="F412" i="21"/>
  <c r="H365" i="21"/>
  <c r="G365" i="21"/>
  <c r="F365" i="21"/>
  <c r="H305" i="21"/>
  <c r="G305" i="21"/>
  <c r="F305" i="21"/>
  <c r="H294" i="21"/>
  <c r="G294" i="21"/>
  <c r="F294" i="21"/>
  <c r="H248" i="21"/>
  <c r="G248" i="21"/>
  <c r="F248" i="21"/>
  <c r="H112" i="21"/>
  <c r="G112" i="21"/>
  <c r="F112" i="21"/>
  <c r="H175" i="21"/>
  <c r="G175" i="21"/>
  <c r="F175" i="21"/>
  <c r="H111" i="21"/>
  <c r="G111" i="21"/>
  <c r="F111" i="21"/>
  <c r="H8" i="21"/>
  <c r="G8" i="21"/>
  <c r="F8" i="21"/>
  <c r="H685" i="21"/>
  <c r="G685" i="21"/>
  <c r="F685" i="21"/>
  <c r="H683" i="21"/>
  <c r="G683" i="21"/>
  <c r="F683" i="21"/>
  <c r="H652" i="21"/>
  <c r="G652" i="21"/>
  <c r="F652" i="21"/>
  <c r="H628" i="21"/>
  <c r="G628" i="21"/>
  <c r="F628" i="21"/>
  <c r="H599" i="21"/>
  <c r="G599" i="21"/>
  <c r="F599" i="21"/>
  <c r="H566" i="21"/>
  <c r="G566" i="21"/>
  <c r="F566" i="21"/>
  <c r="H548" i="21"/>
  <c r="G548" i="21"/>
  <c r="F548" i="21"/>
  <c r="H508" i="21"/>
  <c r="G508" i="21"/>
  <c r="F508" i="21"/>
  <c r="H469" i="21"/>
  <c r="G469" i="21"/>
  <c r="F469" i="21"/>
  <c r="H424" i="21"/>
  <c r="G424" i="21"/>
  <c r="F424" i="21"/>
  <c r="H388" i="21"/>
  <c r="G388" i="21"/>
  <c r="F388" i="21"/>
  <c r="H356" i="21"/>
  <c r="G356" i="21"/>
  <c r="F356" i="21"/>
  <c r="H323" i="21"/>
  <c r="G323" i="21"/>
  <c r="F323" i="21"/>
  <c r="H259" i="21"/>
  <c r="G259" i="21"/>
  <c r="F259" i="21"/>
  <c r="H139" i="21"/>
  <c r="G139" i="21"/>
  <c r="F139" i="21"/>
  <c r="H27" i="21"/>
  <c r="G27" i="21"/>
  <c r="F27" i="21"/>
  <c r="H556" i="21"/>
  <c r="G556" i="21"/>
  <c r="F556" i="21"/>
  <c r="H550" i="21"/>
  <c r="G550" i="21"/>
  <c r="F550" i="21"/>
  <c r="H481" i="21"/>
  <c r="G481" i="21"/>
  <c r="F481" i="21"/>
  <c r="H477" i="21"/>
  <c r="G477" i="21"/>
  <c r="F477" i="21"/>
  <c r="H439" i="21"/>
  <c r="G439" i="21"/>
  <c r="F439" i="21"/>
  <c r="H344" i="21"/>
  <c r="G344" i="21"/>
  <c r="F344" i="21"/>
  <c r="H338" i="21"/>
  <c r="G338" i="21"/>
  <c r="F338" i="21"/>
  <c r="H291" i="21"/>
  <c r="G291" i="21"/>
  <c r="F291" i="21"/>
  <c r="H123" i="21"/>
  <c r="G123" i="21"/>
  <c r="F123" i="21"/>
  <c r="H6" i="21"/>
  <c r="G6" i="21"/>
  <c r="F6" i="21"/>
  <c r="H636" i="21"/>
  <c r="G636" i="21"/>
  <c r="F636" i="21"/>
  <c r="H632" i="21"/>
  <c r="G632" i="21"/>
  <c r="F632" i="21"/>
  <c r="H579" i="21"/>
  <c r="G579" i="21"/>
  <c r="F579" i="21"/>
  <c r="H524" i="21"/>
  <c r="G524" i="21"/>
  <c r="F524" i="21"/>
  <c r="H451" i="21"/>
  <c r="G451" i="21"/>
  <c r="F451" i="21"/>
  <c r="H245" i="21"/>
  <c r="G245" i="21"/>
  <c r="F245" i="21"/>
  <c r="H217" i="21"/>
  <c r="G217" i="21"/>
  <c r="F217" i="21"/>
  <c r="H719" i="21"/>
  <c r="G719" i="21"/>
  <c r="F719" i="21"/>
  <c r="H665" i="21"/>
  <c r="G665" i="21"/>
  <c r="F665" i="21"/>
  <c r="H602" i="21"/>
  <c r="G602" i="21"/>
  <c r="F602" i="21"/>
  <c r="H510" i="21"/>
  <c r="G510" i="21"/>
  <c r="F510" i="21"/>
  <c r="H401" i="21"/>
  <c r="G401" i="21"/>
  <c r="F401" i="21"/>
  <c r="H302" i="21"/>
  <c r="G302" i="21"/>
  <c r="F302" i="21"/>
  <c r="H107" i="21"/>
  <c r="G107" i="21"/>
  <c r="F107" i="21"/>
  <c r="H666" i="21"/>
  <c r="G666" i="21"/>
  <c r="F666" i="21"/>
  <c r="H567" i="21"/>
  <c r="G567" i="21"/>
  <c r="F567" i="21"/>
  <c r="H444" i="21"/>
  <c r="G444" i="21"/>
  <c r="F444" i="21"/>
  <c r="H318" i="21"/>
  <c r="G318" i="21"/>
  <c r="F318" i="21"/>
  <c r="H43" i="21"/>
  <c r="G43" i="21"/>
  <c r="F43" i="21"/>
  <c r="H22" i="21"/>
  <c r="G22" i="21"/>
  <c r="F22" i="21"/>
  <c r="H213" i="21"/>
  <c r="G213" i="21"/>
  <c r="F213" i="21"/>
  <c r="H186" i="21"/>
  <c r="G186" i="21"/>
  <c r="F186" i="21"/>
  <c r="H274" i="21"/>
  <c r="G274" i="21"/>
  <c r="F274" i="21"/>
  <c r="H264" i="21"/>
  <c r="G264" i="21"/>
  <c r="F264" i="21"/>
  <c r="H254" i="21"/>
  <c r="G254" i="21"/>
  <c r="F254" i="21"/>
  <c r="H242" i="21"/>
  <c r="G242" i="21"/>
  <c r="F242" i="21"/>
  <c r="H185" i="21"/>
  <c r="G185" i="21"/>
  <c r="F185" i="21"/>
  <c r="H167" i="21"/>
  <c r="G167" i="21"/>
  <c r="F167" i="21"/>
  <c r="H103" i="21"/>
  <c r="G103" i="21"/>
  <c r="F103" i="21"/>
  <c r="H59" i="21"/>
  <c r="G59" i="21"/>
  <c r="F59" i="21"/>
  <c r="H166" i="21"/>
  <c r="G166" i="21"/>
  <c r="F166" i="21"/>
  <c r="H58" i="21"/>
  <c r="G58" i="21"/>
  <c r="F58" i="21"/>
  <c r="H101" i="21"/>
  <c r="G101" i="21"/>
  <c r="F101" i="21"/>
  <c r="H288" i="21"/>
  <c r="G288" i="21"/>
  <c r="F288" i="21"/>
  <c r="H287" i="21"/>
  <c r="G287" i="21"/>
  <c r="F287" i="21"/>
  <c r="H183" i="21"/>
  <c r="G183" i="21"/>
  <c r="F183" i="21"/>
  <c r="H182" i="21"/>
  <c r="G182" i="21"/>
  <c r="F182" i="21"/>
  <c r="H131" i="21"/>
  <c r="G131" i="21"/>
  <c r="F131" i="21"/>
  <c r="H210" i="21"/>
  <c r="G210" i="21"/>
  <c r="F210" i="21"/>
  <c r="H197" i="21"/>
  <c r="G197" i="21"/>
  <c r="F197" i="21"/>
  <c r="H55" i="21"/>
  <c r="G55" i="21"/>
  <c r="F55" i="21"/>
  <c r="H35" i="21"/>
  <c r="G35" i="21"/>
  <c r="F35" i="21"/>
  <c r="H286" i="21"/>
  <c r="G286" i="21"/>
  <c r="F286" i="21"/>
  <c r="H226" i="21"/>
  <c r="G226" i="21"/>
  <c r="F226" i="21"/>
  <c r="H180" i="21"/>
  <c r="G180" i="21"/>
  <c r="F180" i="21"/>
  <c r="H163" i="21"/>
  <c r="G163" i="21"/>
  <c r="F163" i="21"/>
  <c r="H34" i="21"/>
  <c r="G34" i="21"/>
  <c r="F34" i="21"/>
  <c r="H14" i="21"/>
  <c r="G14" i="21"/>
  <c r="F14" i="21"/>
  <c r="H341" i="21"/>
  <c r="G341" i="21"/>
  <c r="F341" i="21"/>
  <c r="H235" i="21"/>
  <c r="G235" i="21"/>
  <c r="F235" i="21"/>
  <c r="H144" i="21"/>
  <c r="G144" i="21"/>
  <c r="F144" i="21"/>
  <c r="H129" i="21"/>
  <c r="G129" i="21"/>
  <c r="F129" i="21"/>
  <c r="H53" i="21"/>
  <c r="G53" i="21"/>
  <c r="F53" i="21"/>
  <c r="H250" i="21"/>
  <c r="G250" i="21"/>
  <c r="F250" i="21"/>
  <c r="H114" i="21"/>
  <c r="G114" i="21"/>
  <c r="F114" i="21"/>
  <c r="H32" i="21"/>
  <c r="G32" i="21"/>
  <c r="F32" i="21"/>
  <c r="H51" i="21"/>
  <c r="G51" i="21"/>
  <c r="F51" i="21"/>
  <c r="H295" i="21"/>
  <c r="G295" i="21"/>
  <c r="F295" i="21"/>
  <c r="H249" i="21"/>
  <c r="G249" i="21"/>
  <c r="F249" i="21"/>
  <c r="H552" i="21"/>
  <c r="G552" i="21"/>
  <c r="F552" i="21"/>
  <c r="H549" i="21"/>
  <c r="G549" i="21"/>
  <c r="F549" i="21"/>
  <c r="H539" i="21"/>
  <c r="G539" i="21"/>
  <c r="F539" i="21"/>
  <c r="H405" i="21"/>
  <c r="G405" i="21"/>
  <c r="F405" i="21"/>
  <c r="H399" i="21"/>
  <c r="G399" i="21"/>
  <c r="F399" i="21"/>
  <c r="H396" i="21"/>
  <c r="G396" i="21"/>
  <c r="F396" i="21"/>
  <c r="H389" i="21"/>
  <c r="G389" i="21"/>
  <c r="F389" i="21"/>
  <c r="H357" i="21"/>
  <c r="G357" i="21"/>
  <c r="F357" i="21"/>
  <c r="H92" i="21"/>
  <c r="G92" i="21"/>
  <c r="F92" i="21"/>
  <c r="H69" i="21"/>
  <c r="G69" i="21"/>
  <c r="F69" i="21"/>
  <c r="H49" i="21"/>
  <c r="G49" i="21"/>
  <c r="F49" i="21"/>
  <c r="H29" i="21"/>
  <c r="G29" i="21"/>
  <c r="F29" i="21"/>
  <c r="H158" i="21"/>
  <c r="G158" i="21"/>
  <c r="F158" i="21"/>
  <c r="H709" i="21"/>
  <c r="G709" i="21"/>
  <c r="F709" i="21"/>
  <c r="H707" i="21"/>
  <c r="G707" i="21"/>
  <c r="F707" i="21"/>
  <c r="H705" i="21"/>
  <c r="G705" i="21"/>
  <c r="F705" i="21"/>
  <c r="H645" i="21"/>
  <c r="G645" i="21"/>
  <c r="F645" i="21"/>
  <c r="H638" i="21"/>
  <c r="G638" i="21"/>
  <c r="F638" i="21"/>
  <c r="H625" i="21"/>
  <c r="G625" i="21"/>
  <c r="F625" i="21"/>
  <c r="H594" i="21"/>
  <c r="G594" i="21"/>
  <c r="F594" i="21"/>
  <c r="H538" i="21"/>
  <c r="G538" i="21"/>
  <c r="F538" i="21"/>
  <c r="H532" i="21"/>
  <c r="G532" i="21"/>
  <c r="F532" i="21"/>
  <c r="H505" i="21"/>
  <c r="G505" i="21"/>
  <c r="F505" i="21"/>
  <c r="H462" i="21"/>
  <c r="G462" i="21"/>
  <c r="F462" i="21"/>
  <c r="H416" i="21"/>
  <c r="G416" i="21"/>
  <c r="F416" i="21"/>
  <c r="H380" i="21"/>
  <c r="G380" i="21"/>
  <c r="F380" i="21"/>
  <c r="H311" i="21"/>
  <c r="G311" i="21"/>
  <c r="F311" i="21"/>
  <c r="H293" i="21"/>
  <c r="G293" i="21"/>
  <c r="F293" i="21"/>
  <c r="H247" i="21"/>
  <c r="G247" i="21"/>
  <c r="F247" i="21"/>
  <c r="H124" i="21"/>
  <c r="G124" i="21"/>
  <c r="F124" i="21"/>
  <c r="H7" i="21"/>
  <c r="G7" i="21"/>
  <c r="F7" i="21"/>
  <c r="H576" i="21"/>
  <c r="G576" i="21"/>
  <c r="F576" i="21"/>
  <c r="H547" i="21"/>
  <c r="G547" i="21"/>
  <c r="F547" i="21"/>
  <c r="H507" i="21"/>
  <c r="G507" i="21"/>
  <c r="F507" i="21"/>
  <c r="H468" i="21"/>
  <c r="G468" i="21"/>
  <c r="F468" i="21"/>
  <c r="H433" i="21"/>
  <c r="G433" i="21"/>
  <c r="F433" i="21"/>
  <c r="H403" i="21"/>
  <c r="G403" i="21"/>
  <c r="F403" i="21"/>
  <c r="H281" i="21"/>
  <c r="G281" i="21"/>
  <c r="F281" i="21"/>
  <c r="H268" i="21"/>
  <c r="G268" i="21"/>
  <c r="F268" i="21"/>
  <c r="H109" i="21"/>
  <c r="G109" i="21"/>
  <c r="F109" i="21"/>
  <c r="H723" i="21"/>
  <c r="G723" i="21"/>
  <c r="F723" i="21"/>
  <c r="H627" i="21"/>
  <c r="G627" i="21"/>
  <c r="F627" i="21"/>
  <c r="H620" i="21"/>
  <c r="G620" i="21"/>
  <c r="F620" i="21"/>
  <c r="H575" i="21"/>
  <c r="G575" i="21"/>
  <c r="F575" i="21"/>
  <c r="H519" i="21"/>
  <c r="G519" i="21"/>
  <c r="F519" i="21"/>
  <c r="H446" i="21"/>
  <c r="G446" i="21"/>
  <c r="F446" i="21"/>
  <c r="H361" i="21"/>
  <c r="G361" i="21"/>
  <c r="F361" i="21"/>
  <c r="H216" i="21"/>
  <c r="G216" i="21"/>
  <c r="F216" i="21"/>
  <c r="H717" i="21"/>
  <c r="G717" i="21"/>
  <c r="F717" i="21"/>
  <c r="H664" i="21"/>
  <c r="G664" i="21"/>
  <c r="F664" i="21"/>
  <c r="H488" i="21"/>
  <c r="G488" i="21"/>
  <c r="F488" i="21"/>
  <c r="H487" i="21"/>
  <c r="G487" i="21"/>
  <c r="F487" i="21"/>
  <c r="H391" i="21"/>
  <c r="G391" i="21"/>
  <c r="F391" i="21"/>
  <c r="H278" i="21"/>
  <c r="G278" i="21"/>
  <c r="F278" i="21"/>
  <c r="H87" i="21"/>
  <c r="G87" i="21"/>
  <c r="F87" i="21"/>
  <c r="H650" i="21"/>
  <c r="G650" i="21"/>
  <c r="F650" i="21"/>
  <c r="H555" i="21"/>
  <c r="G555" i="21"/>
  <c r="F555" i="21"/>
  <c r="H443" i="21"/>
  <c r="G443" i="21"/>
  <c r="F443" i="21"/>
  <c r="H317" i="21"/>
  <c r="G317" i="21"/>
  <c r="F317" i="21"/>
  <c r="H23" i="21"/>
  <c r="G23" i="21"/>
  <c r="F23" i="21"/>
  <c r="H119" i="21"/>
  <c r="G119" i="21"/>
  <c r="F119" i="21"/>
  <c r="H105" i="21"/>
  <c r="G105" i="21"/>
  <c r="F105" i="21"/>
  <c r="H83" i="21"/>
  <c r="G83" i="21"/>
  <c r="F83" i="21"/>
  <c r="H61" i="21"/>
  <c r="G61" i="21"/>
  <c r="F61" i="21"/>
  <c r="H150" i="21"/>
  <c r="G150" i="21"/>
  <c r="F150" i="21"/>
  <c r="H133" i="21"/>
  <c r="G133" i="21"/>
  <c r="F133" i="21"/>
  <c r="H118" i="21"/>
  <c r="G118" i="21"/>
  <c r="F118" i="21"/>
  <c r="H104" i="21"/>
  <c r="G104" i="21"/>
  <c r="F104" i="21"/>
  <c r="H82" i="21"/>
  <c r="G82" i="21"/>
  <c r="F82" i="21"/>
  <c r="H149" i="21"/>
  <c r="G149" i="21"/>
  <c r="F149" i="21"/>
  <c r="H132" i="21"/>
  <c r="G132" i="21"/>
  <c r="F132" i="21"/>
  <c r="H117" i="21"/>
  <c r="G117" i="21"/>
  <c r="F117" i="21"/>
  <c r="H37" i="21"/>
  <c r="G37" i="21"/>
  <c r="F37" i="21"/>
  <c r="H17" i="21"/>
  <c r="G17" i="21"/>
  <c r="F17" i="21"/>
  <c r="H289" i="21"/>
  <c r="G289" i="21"/>
  <c r="F289" i="21"/>
  <c r="H76" i="21"/>
  <c r="G76" i="21"/>
  <c r="F76" i="21"/>
  <c r="H56" i="21"/>
  <c r="G56" i="21"/>
  <c r="F56" i="21"/>
  <c r="H36" i="21"/>
  <c r="G36" i="21"/>
  <c r="F36" i="21"/>
  <c r="H16" i="21"/>
  <c r="G16" i="21"/>
  <c r="F16" i="21"/>
  <c r="H237" i="21"/>
  <c r="G237" i="21"/>
  <c r="F237" i="21"/>
  <c r="H146" i="21"/>
  <c r="G146" i="21"/>
  <c r="F146" i="21"/>
  <c r="H100" i="21"/>
  <c r="G100" i="21"/>
  <c r="F100" i="21"/>
  <c r="H273" i="21"/>
  <c r="G273" i="21"/>
  <c r="F273" i="21"/>
  <c r="H263" i="21"/>
  <c r="G263" i="21"/>
  <c r="F263" i="21"/>
  <c r="H332" i="21"/>
  <c r="G332" i="21"/>
  <c r="F332" i="21"/>
  <c r="H315" i="21"/>
  <c r="G315" i="21"/>
  <c r="F315" i="21"/>
  <c r="H314" i="21"/>
  <c r="G314" i="21"/>
  <c r="F314" i="21"/>
  <c r="H297" i="21"/>
  <c r="G297" i="21"/>
  <c r="F297" i="21"/>
  <c r="H296" i="21"/>
  <c r="G296" i="21"/>
  <c r="F296" i="21"/>
  <c r="H285" i="21"/>
  <c r="G285" i="21"/>
  <c r="F285" i="21"/>
  <c r="H234" i="21"/>
  <c r="G234" i="21"/>
  <c r="F234" i="21"/>
  <c r="H224" i="21"/>
  <c r="G224" i="21"/>
  <c r="F224" i="21"/>
  <c r="H207" i="21"/>
  <c r="G207" i="21"/>
  <c r="F207" i="21"/>
  <c r="H194" i="21"/>
  <c r="G194" i="21"/>
  <c r="F194" i="21"/>
  <c r="H178" i="21"/>
  <c r="G178" i="21"/>
  <c r="F178" i="21"/>
  <c r="H31" i="21"/>
  <c r="G31" i="21"/>
  <c r="F31" i="21"/>
  <c r="H11" i="21"/>
  <c r="G11" i="21"/>
  <c r="F11" i="21"/>
  <c r="H331" i="21"/>
  <c r="G331" i="21"/>
  <c r="F331" i="21"/>
  <c r="H193" i="21"/>
  <c r="G193" i="21"/>
  <c r="F193" i="21"/>
  <c r="H177" i="21"/>
  <c r="G177" i="21"/>
  <c r="F177" i="21"/>
  <c r="H160" i="21"/>
  <c r="G160" i="21"/>
  <c r="F160" i="21"/>
  <c r="H514" i="21"/>
  <c r="G514" i="21"/>
  <c r="F514" i="21"/>
  <c r="H509" i="21"/>
  <c r="G509" i="21"/>
  <c r="F509" i="21"/>
  <c r="H506" i="21"/>
  <c r="G506" i="21"/>
  <c r="F506" i="21"/>
  <c r="H470" i="21"/>
  <c r="G470" i="21"/>
  <c r="F470" i="21"/>
  <c r="H435" i="21"/>
  <c r="G435" i="21"/>
  <c r="F435" i="21"/>
  <c r="H232" i="21"/>
  <c r="G232" i="21"/>
  <c r="F232" i="21"/>
  <c r="H222" i="21"/>
  <c r="G222" i="21"/>
  <c r="F222" i="21"/>
  <c r="H205" i="21"/>
  <c r="G205" i="21"/>
  <c r="F205" i="21"/>
  <c r="H192" i="21"/>
  <c r="G192" i="21"/>
  <c r="F192" i="21"/>
  <c r="H176" i="21"/>
  <c r="G176" i="21"/>
  <c r="F176" i="21"/>
  <c r="H9" i="21"/>
  <c r="G9" i="21"/>
  <c r="F9" i="21"/>
  <c r="H140" i="21"/>
  <c r="G140" i="21"/>
  <c r="F140" i="21"/>
  <c r="H676" i="21"/>
  <c r="G676" i="21"/>
  <c r="F676" i="21"/>
  <c r="H673" i="21"/>
  <c r="G673" i="21"/>
  <c r="F673" i="21"/>
  <c r="H670" i="21"/>
  <c r="G670" i="21"/>
  <c r="F670" i="21"/>
  <c r="H663" i="21"/>
  <c r="G663" i="21"/>
  <c r="F663" i="21"/>
  <c r="H624" i="21"/>
  <c r="G624" i="21"/>
  <c r="F624" i="21"/>
  <c r="H621" i="21"/>
  <c r="G621" i="21"/>
  <c r="F621" i="21"/>
  <c r="H590" i="21"/>
  <c r="G590" i="21"/>
  <c r="F590" i="21"/>
  <c r="H500" i="21"/>
  <c r="G500" i="21"/>
  <c r="F500" i="21"/>
  <c r="H491" i="21"/>
  <c r="G491" i="21"/>
  <c r="F491" i="21"/>
  <c r="H482" i="21"/>
  <c r="G482" i="21"/>
  <c r="F482" i="21"/>
  <c r="H453" i="21"/>
  <c r="G453" i="21"/>
  <c r="F453" i="21"/>
  <c r="H411" i="21"/>
  <c r="G411" i="21"/>
  <c r="F411" i="21"/>
  <c r="H374" i="21"/>
  <c r="G374" i="21"/>
  <c r="F374" i="21"/>
  <c r="H231" i="21"/>
  <c r="G231" i="21"/>
  <c r="F231" i="21"/>
  <c r="H220" i="21"/>
  <c r="G220" i="21"/>
  <c r="F220" i="21"/>
  <c r="H203" i="21"/>
  <c r="G203" i="21"/>
  <c r="F203" i="21"/>
  <c r="H110" i="21"/>
  <c r="G110" i="21"/>
  <c r="F110" i="21"/>
  <c r="H598" i="21"/>
  <c r="G598" i="21"/>
  <c r="F598" i="21"/>
  <c r="H537" i="21"/>
  <c r="G537" i="21"/>
  <c r="F537" i="21"/>
  <c r="H531" i="21"/>
  <c r="G531" i="21"/>
  <c r="F531" i="21"/>
  <c r="H394" i="21"/>
  <c r="G394" i="21"/>
  <c r="F394" i="21"/>
  <c r="H393" i="21"/>
  <c r="G393" i="21"/>
  <c r="F393" i="21"/>
  <c r="H387" i="21"/>
  <c r="G387" i="21"/>
  <c r="F387" i="21"/>
  <c r="H379" i="21"/>
  <c r="G379" i="21"/>
  <c r="F379" i="21"/>
  <c r="H258" i="21"/>
  <c r="G258" i="21"/>
  <c r="F258" i="21"/>
  <c r="H246" i="21"/>
  <c r="G246" i="21"/>
  <c r="F246" i="21"/>
  <c r="H721" i="21"/>
  <c r="G721" i="21"/>
  <c r="F721" i="21"/>
  <c r="H715" i="21"/>
  <c r="G715" i="21"/>
  <c r="F715" i="21"/>
  <c r="H619" i="21"/>
  <c r="G619" i="21"/>
  <c r="F619" i="21"/>
  <c r="H618" i="21"/>
  <c r="G618" i="21"/>
  <c r="F618" i="21"/>
  <c r="H571" i="21"/>
  <c r="G571" i="21"/>
  <c r="F571" i="21"/>
  <c r="H511" i="21"/>
  <c r="G511" i="21"/>
  <c r="F511" i="21"/>
  <c r="H438" i="21"/>
  <c r="G438" i="21"/>
  <c r="F438" i="21"/>
  <c r="H350" i="21"/>
  <c r="G350" i="21"/>
  <c r="F350" i="21"/>
  <c r="H201" i="21"/>
  <c r="G201" i="21"/>
  <c r="F201" i="21"/>
  <c r="H596" i="21"/>
  <c r="G596" i="21"/>
  <c r="F596" i="21"/>
  <c r="H595" i="21"/>
  <c r="G595" i="21"/>
  <c r="F595" i="21"/>
  <c r="H591" i="21"/>
  <c r="G591" i="21"/>
  <c r="F591" i="21"/>
  <c r="H486" i="21"/>
  <c r="G486" i="21"/>
  <c r="F486" i="21"/>
  <c r="H390" i="21"/>
  <c r="G390" i="21"/>
  <c r="F390" i="21"/>
  <c r="H277" i="21"/>
  <c r="G277" i="21"/>
  <c r="F277" i="21"/>
  <c r="H649" i="21"/>
  <c r="G649" i="21"/>
  <c r="F649" i="21"/>
  <c r="H648" i="21"/>
  <c r="G648" i="21"/>
  <c r="F648" i="21"/>
  <c r="H554" i="21"/>
  <c r="G554" i="21"/>
  <c r="F554" i="21"/>
  <c r="H436" i="21"/>
  <c r="G436" i="21"/>
  <c r="F436" i="21"/>
  <c r="H301" i="21"/>
  <c r="G301" i="21"/>
  <c r="F301" i="21"/>
  <c r="H3" i="21"/>
  <c r="G3" i="21"/>
  <c r="F3" i="21"/>
  <c r="O138" i="1" s="1"/>
  <c r="H1026" i="20"/>
  <c r="G1026" i="20"/>
  <c r="F1026" i="20"/>
  <c r="H1025" i="20"/>
  <c r="G1025" i="20"/>
  <c r="F1025" i="20"/>
  <c r="H1024" i="20"/>
  <c r="G1024" i="20"/>
  <c r="F1024" i="20"/>
  <c r="H1023" i="20"/>
  <c r="G1023" i="20"/>
  <c r="F1023" i="20"/>
  <c r="H1022" i="20"/>
  <c r="G1022" i="20"/>
  <c r="F1022" i="20"/>
  <c r="H1021" i="20"/>
  <c r="G1021" i="20"/>
  <c r="F1021" i="20"/>
  <c r="H1020" i="20"/>
  <c r="G1020" i="20"/>
  <c r="F1020" i="20"/>
  <c r="H1019" i="20"/>
  <c r="G1019" i="20"/>
  <c r="F1019" i="20"/>
  <c r="H1018" i="20"/>
  <c r="G1018" i="20"/>
  <c r="F1018" i="20"/>
  <c r="H1017" i="20"/>
  <c r="G1017" i="20"/>
  <c r="F1017" i="20"/>
  <c r="H1016" i="20"/>
  <c r="G1016" i="20"/>
  <c r="F1016" i="20"/>
  <c r="H1015" i="20"/>
  <c r="G1015" i="20"/>
  <c r="F1015" i="20"/>
  <c r="H1014" i="20"/>
  <c r="G1014" i="20"/>
  <c r="F1014" i="20"/>
  <c r="H1013" i="20"/>
  <c r="G1013" i="20"/>
  <c r="F1013" i="20"/>
  <c r="H1012" i="20"/>
  <c r="G1012" i="20"/>
  <c r="F1012" i="20"/>
  <c r="H1011" i="20"/>
  <c r="G1011" i="20"/>
  <c r="F1011" i="20"/>
  <c r="H1010" i="20"/>
  <c r="G1010" i="20"/>
  <c r="F1010" i="20"/>
  <c r="H1009" i="20"/>
  <c r="G1009" i="20"/>
  <c r="F1009" i="20"/>
  <c r="H1008" i="20"/>
  <c r="G1008" i="20"/>
  <c r="F1008" i="20"/>
  <c r="H1007" i="20"/>
  <c r="G1007" i="20"/>
  <c r="F1007" i="20"/>
  <c r="H1006" i="20"/>
  <c r="G1006" i="20"/>
  <c r="F1006" i="20"/>
  <c r="H1005" i="20"/>
  <c r="G1005" i="20"/>
  <c r="F1005" i="20"/>
  <c r="H1004" i="20"/>
  <c r="G1004" i="20"/>
  <c r="F1004" i="20"/>
  <c r="H1003" i="20"/>
  <c r="G1003" i="20"/>
  <c r="F1003" i="20"/>
  <c r="H1002" i="20"/>
  <c r="G1002" i="20"/>
  <c r="F1002" i="20"/>
  <c r="H1001" i="20"/>
  <c r="G1001" i="20"/>
  <c r="F1001" i="20"/>
  <c r="H1000" i="20"/>
  <c r="G1000" i="20"/>
  <c r="F1000" i="20"/>
  <c r="H999" i="20"/>
  <c r="G999" i="20"/>
  <c r="F999" i="20"/>
  <c r="H998" i="20"/>
  <c r="G998" i="20"/>
  <c r="F998" i="20"/>
  <c r="H997" i="20"/>
  <c r="G997" i="20"/>
  <c r="F997" i="20"/>
  <c r="H996" i="20"/>
  <c r="G996" i="20"/>
  <c r="F996" i="20"/>
  <c r="H995" i="20"/>
  <c r="G995" i="20"/>
  <c r="F995" i="20"/>
  <c r="H994" i="20"/>
  <c r="G994" i="20"/>
  <c r="F994" i="20"/>
  <c r="H993" i="20"/>
  <c r="G993" i="20"/>
  <c r="F993" i="20"/>
  <c r="H992" i="20"/>
  <c r="G992" i="20"/>
  <c r="F992" i="20"/>
  <c r="H991" i="20"/>
  <c r="G991" i="20"/>
  <c r="F991" i="20"/>
  <c r="H990" i="20"/>
  <c r="G990" i="20"/>
  <c r="F990" i="20"/>
  <c r="H989" i="20"/>
  <c r="G989" i="20"/>
  <c r="F989" i="20"/>
  <c r="H988" i="20"/>
  <c r="G988" i="20"/>
  <c r="F988" i="20"/>
  <c r="H987" i="20"/>
  <c r="G987" i="20"/>
  <c r="F987" i="20"/>
  <c r="H986" i="20"/>
  <c r="G986" i="20"/>
  <c r="F986" i="20"/>
  <c r="H985" i="20"/>
  <c r="G985" i="20"/>
  <c r="F985" i="20"/>
  <c r="H984" i="20"/>
  <c r="G984" i="20"/>
  <c r="F984" i="20"/>
  <c r="H983" i="20"/>
  <c r="G983" i="20"/>
  <c r="F983" i="20"/>
  <c r="H982" i="20"/>
  <c r="G982" i="20"/>
  <c r="F982" i="20"/>
  <c r="H981" i="20"/>
  <c r="G981" i="20"/>
  <c r="F981" i="20"/>
  <c r="H980" i="20"/>
  <c r="G980" i="20"/>
  <c r="F980" i="20"/>
  <c r="H979" i="20"/>
  <c r="G979" i="20"/>
  <c r="F979" i="20"/>
  <c r="H978" i="20"/>
  <c r="G978" i="20"/>
  <c r="F978" i="20"/>
  <c r="H977" i="20"/>
  <c r="G977" i="20"/>
  <c r="F977" i="20"/>
  <c r="H976" i="20"/>
  <c r="G976" i="20"/>
  <c r="F976" i="20"/>
  <c r="H975" i="20"/>
  <c r="G975" i="20"/>
  <c r="F975" i="20"/>
  <c r="H974" i="20"/>
  <c r="G974" i="20"/>
  <c r="F974" i="20"/>
  <c r="H973" i="20"/>
  <c r="G973" i="20"/>
  <c r="F973" i="20"/>
  <c r="H972" i="20"/>
  <c r="G972" i="20"/>
  <c r="F972" i="20"/>
  <c r="H971" i="20"/>
  <c r="G971" i="20"/>
  <c r="F971" i="20"/>
  <c r="H970" i="20"/>
  <c r="G970" i="20"/>
  <c r="F970" i="20"/>
  <c r="H969" i="20"/>
  <c r="G969" i="20"/>
  <c r="F969" i="20"/>
  <c r="H968" i="20"/>
  <c r="G968" i="20"/>
  <c r="F968" i="20"/>
  <c r="H967" i="20"/>
  <c r="G967" i="20"/>
  <c r="F967" i="20"/>
  <c r="H966" i="20"/>
  <c r="G966" i="20"/>
  <c r="F966" i="20"/>
  <c r="H965" i="20"/>
  <c r="G965" i="20"/>
  <c r="F965" i="20"/>
  <c r="H964" i="20"/>
  <c r="G964" i="20"/>
  <c r="F964" i="20"/>
  <c r="H963" i="20"/>
  <c r="G963" i="20"/>
  <c r="F963" i="20"/>
  <c r="H962" i="20"/>
  <c r="G962" i="20"/>
  <c r="F962" i="20"/>
  <c r="H961" i="20"/>
  <c r="G961" i="20"/>
  <c r="F961" i="20"/>
  <c r="H960" i="20"/>
  <c r="G960" i="20"/>
  <c r="F960" i="20"/>
  <c r="H959" i="20"/>
  <c r="G959" i="20"/>
  <c r="F959" i="20"/>
  <c r="H958" i="20"/>
  <c r="G958" i="20"/>
  <c r="F958" i="20"/>
  <c r="H957" i="20"/>
  <c r="G957" i="20"/>
  <c r="F957" i="20"/>
  <c r="H956" i="20"/>
  <c r="G956" i="20"/>
  <c r="F956" i="20"/>
  <c r="H955" i="20"/>
  <c r="G955" i="20"/>
  <c r="F955" i="20"/>
  <c r="H954" i="20"/>
  <c r="G954" i="20"/>
  <c r="F954" i="20"/>
  <c r="H953" i="20"/>
  <c r="G953" i="20"/>
  <c r="F953" i="20"/>
  <c r="H952" i="20"/>
  <c r="G952" i="20"/>
  <c r="F952" i="20"/>
  <c r="H951" i="20"/>
  <c r="G951" i="20"/>
  <c r="F951" i="20"/>
  <c r="H950" i="20"/>
  <c r="G950" i="20"/>
  <c r="F950" i="20"/>
  <c r="H949" i="20"/>
  <c r="G949" i="20"/>
  <c r="F949" i="20"/>
  <c r="H948" i="20"/>
  <c r="G948" i="20"/>
  <c r="F948" i="20"/>
  <c r="H947" i="20"/>
  <c r="G947" i="20"/>
  <c r="F947" i="20"/>
  <c r="H946" i="20"/>
  <c r="G946" i="20"/>
  <c r="F946" i="20"/>
  <c r="H945" i="20"/>
  <c r="G945" i="20"/>
  <c r="F945" i="20"/>
  <c r="H944" i="20"/>
  <c r="G944" i="20"/>
  <c r="F944" i="20"/>
  <c r="H943" i="20"/>
  <c r="G943" i="20"/>
  <c r="F943" i="20"/>
  <c r="H942" i="20"/>
  <c r="G942" i="20"/>
  <c r="F942" i="20"/>
  <c r="H941" i="20"/>
  <c r="G941" i="20"/>
  <c r="F941" i="20"/>
  <c r="H940" i="20"/>
  <c r="G940" i="20"/>
  <c r="F940" i="20"/>
  <c r="H939" i="20"/>
  <c r="G939" i="20"/>
  <c r="F939" i="20"/>
  <c r="H938" i="20"/>
  <c r="G938" i="20"/>
  <c r="F938" i="20"/>
  <c r="H937" i="20"/>
  <c r="G937" i="20"/>
  <c r="F937" i="20"/>
  <c r="H936" i="20"/>
  <c r="G936" i="20"/>
  <c r="F936" i="20"/>
  <c r="H935" i="20"/>
  <c r="G935" i="20"/>
  <c r="F935" i="20"/>
  <c r="H934" i="20"/>
  <c r="G934" i="20"/>
  <c r="F934" i="20"/>
  <c r="H933" i="20"/>
  <c r="G933" i="20"/>
  <c r="F933" i="20"/>
  <c r="H932" i="20"/>
  <c r="G932" i="20"/>
  <c r="F932" i="20"/>
  <c r="H931" i="20"/>
  <c r="G931" i="20"/>
  <c r="F931" i="20"/>
  <c r="H930" i="20"/>
  <c r="G930" i="20"/>
  <c r="F930" i="20"/>
  <c r="H929" i="20"/>
  <c r="G929" i="20"/>
  <c r="F929" i="20"/>
  <c r="H928" i="20"/>
  <c r="G928" i="20"/>
  <c r="F928" i="20"/>
  <c r="H927" i="20"/>
  <c r="G927" i="20"/>
  <c r="F927" i="20"/>
  <c r="H926" i="20"/>
  <c r="G926" i="20"/>
  <c r="F926" i="20"/>
  <c r="H925" i="20"/>
  <c r="G925" i="20"/>
  <c r="F925" i="20"/>
  <c r="H924" i="20"/>
  <c r="G924" i="20"/>
  <c r="F924" i="20"/>
  <c r="H923" i="20"/>
  <c r="G923" i="20"/>
  <c r="F923" i="20"/>
  <c r="H922" i="20"/>
  <c r="G922" i="20"/>
  <c r="F922" i="20"/>
  <c r="H921" i="20"/>
  <c r="G921" i="20"/>
  <c r="F921" i="20"/>
  <c r="H920" i="20"/>
  <c r="G920" i="20"/>
  <c r="F920" i="20"/>
  <c r="H919" i="20"/>
  <c r="G919" i="20"/>
  <c r="F919" i="20"/>
  <c r="H918" i="20"/>
  <c r="G918" i="20"/>
  <c r="F918" i="20"/>
  <c r="H917" i="20"/>
  <c r="G917" i="20"/>
  <c r="F917" i="20"/>
  <c r="H916" i="20"/>
  <c r="G916" i="20"/>
  <c r="F916" i="20"/>
  <c r="H915" i="20"/>
  <c r="G915" i="20"/>
  <c r="F915" i="20"/>
  <c r="H914" i="20"/>
  <c r="G914" i="20"/>
  <c r="F914" i="20"/>
  <c r="H913" i="20"/>
  <c r="G913" i="20"/>
  <c r="F913" i="20"/>
  <c r="H912" i="20"/>
  <c r="G912" i="20"/>
  <c r="F912" i="20"/>
  <c r="H911" i="20"/>
  <c r="G911" i="20"/>
  <c r="F911" i="20"/>
  <c r="H910" i="20"/>
  <c r="G910" i="20"/>
  <c r="F910" i="20"/>
  <c r="H909" i="20"/>
  <c r="G909" i="20"/>
  <c r="F909" i="20"/>
  <c r="H908" i="20"/>
  <c r="G908" i="20"/>
  <c r="F908" i="20"/>
  <c r="H907" i="20"/>
  <c r="G907" i="20"/>
  <c r="F907" i="20"/>
  <c r="H906" i="20"/>
  <c r="G906" i="20"/>
  <c r="F906" i="20"/>
  <c r="H905" i="20"/>
  <c r="G905" i="20"/>
  <c r="F905" i="20"/>
  <c r="H904" i="20"/>
  <c r="G904" i="20"/>
  <c r="F904" i="20"/>
  <c r="H903" i="20"/>
  <c r="G903" i="20"/>
  <c r="F903" i="20"/>
  <c r="H902" i="20"/>
  <c r="G902" i="20"/>
  <c r="F902" i="20"/>
  <c r="H901" i="20"/>
  <c r="G901" i="20"/>
  <c r="F901" i="20"/>
  <c r="H900" i="20"/>
  <c r="G900" i="20"/>
  <c r="F900" i="20"/>
  <c r="H899" i="20"/>
  <c r="G899" i="20"/>
  <c r="F899" i="20"/>
  <c r="H898" i="20"/>
  <c r="G898" i="20"/>
  <c r="F898" i="20"/>
  <c r="H897" i="20"/>
  <c r="G897" i="20"/>
  <c r="F897" i="20"/>
  <c r="H896" i="20"/>
  <c r="G896" i="20"/>
  <c r="F896" i="20"/>
  <c r="H895" i="20"/>
  <c r="G895" i="20"/>
  <c r="F895" i="20"/>
  <c r="H894" i="20"/>
  <c r="G894" i="20"/>
  <c r="F894" i="20"/>
  <c r="H893" i="20"/>
  <c r="G893" i="20"/>
  <c r="F893" i="20"/>
  <c r="H892" i="20"/>
  <c r="G892" i="20"/>
  <c r="F892" i="20"/>
  <c r="H891" i="20"/>
  <c r="G891" i="20"/>
  <c r="F891" i="20"/>
  <c r="H890" i="20"/>
  <c r="G890" i="20"/>
  <c r="F890" i="20"/>
  <c r="H889" i="20"/>
  <c r="G889" i="20"/>
  <c r="F889" i="20"/>
  <c r="H888" i="20"/>
  <c r="G888" i="20"/>
  <c r="F888" i="20"/>
  <c r="H887" i="20"/>
  <c r="G887" i="20"/>
  <c r="F887" i="20"/>
  <c r="H886" i="20"/>
  <c r="G886" i="20"/>
  <c r="F886" i="20"/>
  <c r="H885" i="20"/>
  <c r="G885" i="20"/>
  <c r="F885" i="20"/>
  <c r="H884" i="20"/>
  <c r="G884" i="20"/>
  <c r="F884" i="20"/>
  <c r="H883" i="20"/>
  <c r="G883" i="20"/>
  <c r="F883" i="20"/>
  <c r="H882" i="20"/>
  <c r="G882" i="20"/>
  <c r="F882" i="20"/>
  <c r="H881" i="20"/>
  <c r="G881" i="20"/>
  <c r="F881" i="20"/>
  <c r="H880" i="20"/>
  <c r="G880" i="20"/>
  <c r="F880" i="20"/>
  <c r="H879" i="20"/>
  <c r="G879" i="20"/>
  <c r="F879" i="20"/>
  <c r="H878" i="20"/>
  <c r="G878" i="20"/>
  <c r="F878" i="20"/>
  <c r="H877" i="20"/>
  <c r="G877" i="20"/>
  <c r="F877" i="20"/>
  <c r="H876" i="20"/>
  <c r="G876" i="20"/>
  <c r="F876" i="20"/>
  <c r="H875" i="20"/>
  <c r="G875" i="20"/>
  <c r="F875" i="20"/>
  <c r="H874" i="20"/>
  <c r="G874" i="20"/>
  <c r="F874" i="20"/>
  <c r="H873" i="20"/>
  <c r="G873" i="20"/>
  <c r="F873" i="20"/>
  <c r="H872" i="20"/>
  <c r="G872" i="20"/>
  <c r="F872" i="20"/>
  <c r="H871" i="20"/>
  <c r="G871" i="20"/>
  <c r="F871" i="20"/>
  <c r="H870" i="20"/>
  <c r="G870" i="20"/>
  <c r="F870" i="20"/>
  <c r="H869" i="20"/>
  <c r="G869" i="20"/>
  <c r="F869" i="20"/>
  <c r="H868" i="20"/>
  <c r="G868" i="20"/>
  <c r="F868" i="20"/>
  <c r="H867" i="20"/>
  <c r="G867" i="20"/>
  <c r="F867" i="20"/>
  <c r="H866" i="20"/>
  <c r="G866" i="20"/>
  <c r="F866" i="20"/>
  <c r="H865" i="20"/>
  <c r="G865" i="20"/>
  <c r="F865" i="20"/>
  <c r="H864" i="20"/>
  <c r="G864" i="20"/>
  <c r="F864" i="20"/>
  <c r="H863" i="20"/>
  <c r="G863" i="20"/>
  <c r="F863" i="20"/>
  <c r="H862" i="20"/>
  <c r="G862" i="20"/>
  <c r="F862" i="20"/>
  <c r="H861" i="20"/>
  <c r="G861" i="20"/>
  <c r="F861" i="20"/>
  <c r="H860" i="20"/>
  <c r="G860" i="20"/>
  <c r="F860" i="20"/>
  <c r="H859" i="20"/>
  <c r="G859" i="20"/>
  <c r="F859" i="20"/>
  <c r="H858" i="20"/>
  <c r="G858" i="20"/>
  <c r="F858" i="20"/>
  <c r="H857" i="20"/>
  <c r="G857" i="20"/>
  <c r="F857" i="20"/>
  <c r="H856" i="20"/>
  <c r="G856" i="20"/>
  <c r="F856" i="20"/>
  <c r="H855" i="20"/>
  <c r="G855" i="20"/>
  <c r="F855" i="20"/>
  <c r="H854" i="20"/>
  <c r="G854" i="20"/>
  <c r="F854" i="20"/>
  <c r="H853" i="20"/>
  <c r="G853" i="20"/>
  <c r="F853" i="20"/>
  <c r="H852" i="20"/>
  <c r="G852" i="20"/>
  <c r="F852" i="20"/>
  <c r="H851" i="20"/>
  <c r="G851" i="20"/>
  <c r="F851" i="20"/>
  <c r="H850" i="20"/>
  <c r="G850" i="20"/>
  <c r="F850" i="20"/>
  <c r="H849" i="20"/>
  <c r="G849" i="20"/>
  <c r="F849" i="20"/>
  <c r="H848" i="20"/>
  <c r="G848" i="20"/>
  <c r="F848" i="20"/>
  <c r="H847" i="20"/>
  <c r="G847" i="20"/>
  <c r="F847" i="20"/>
  <c r="H846" i="20"/>
  <c r="G846" i="20"/>
  <c r="F846" i="20"/>
  <c r="H845" i="20"/>
  <c r="G845" i="20"/>
  <c r="F845" i="20"/>
  <c r="H844" i="20"/>
  <c r="G844" i="20"/>
  <c r="F844" i="20"/>
  <c r="H843" i="20"/>
  <c r="G843" i="20"/>
  <c r="F843" i="20"/>
  <c r="H842" i="20"/>
  <c r="G842" i="20"/>
  <c r="F842" i="20"/>
  <c r="H841" i="20"/>
  <c r="G841" i="20"/>
  <c r="F841" i="20"/>
  <c r="H840" i="20"/>
  <c r="G840" i="20"/>
  <c r="F840" i="20"/>
  <c r="H839" i="20"/>
  <c r="G839" i="20"/>
  <c r="F839" i="20"/>
  <c r="H838" i="20"/>
  <c r="G838" i="20"/>
  <c r="F838" i="20"/>
  <c r="H837" i="20"/>
  <c r="G837" i="20"/>
  <c r="F837" i="20"/>
  <c r="H836" i="20"/>
  <c r="G836" i="20"/>
  <c r="F836" i="20"/>
  <c r="H835" i="20"/>
  <c r="G835" i="20"/>
  <c r="F835" i="20"/>
  <c r="H834" i="20"/>
  <c r="G834" i="20"/>
  <c r="F834" i="20"/>
  <c r="H833" i="20"/>
  <c r="G833" i="20"/>
  <c r="F833" i="20"/>
  <c r="H832" i="20"/>
  <c r="G832" i="20"/>
  <c r="F832" i="20"/>
  <c r="H831" i="20"/>
  <c r="G831" i="20"/>
  <c r="F831" i="20"/>
  <c r="H830" i="20"/>
  <c r="G830" i="20"/>
  <c r="F830" i="20"/>
  <c r="H829" i="20"/>
  <c r="G829" i="20"/>
  <c r="F829" i="20"/>
  <c r="H828" i="20"/>
  <c r="G828" i="20"/>
  <c r="F828" i="20"/>
  <c r="H827" i="20"/>
  <c r="G827" i="20"/>
  <c r="F827" i="20"/>
  <c r="H826" i="20"/>
  <c r="G826" i="20"/>
  <c r="F826" i="20"/>
  <c r="H825" i="20"/>
  <c r="G825" i="20"/>
  <c r="F825" i="20"/>
  <c r="H824" i="20"/>
  <c r="G824" i="20"/>
  <c r="F824" i="20"/>
  <c r="H823" i="20"/>
  <c r="G823" i="20"/>
  <c r="F823" i="20"/>
  <c r="H822" i="20"/>
  <c r="G822" i="20"/>
  <c r="F822" i="20"/>
  <c r="H821" i="20"/>
  <c r="G821" i="20"/>
  <c r="F821" i="20"/>
  <c r="H820" i="20"/>
  <c r="G820" i="20"/>
  <c r="F820" i="20"/>
  <c r="H819" i="20"/>
  <c r="G819" i="20"/>
  <c r="F819" i="20"/>
  <c r="H818" i="20"/>
  <c r="G818" i="20"/>
  <c r="F818" i="20"/>
  <c r="H817" i="20"/>
  <c r="G817" i="20"/>
  <c r="F817" i="20"/>
  <c r="H816" i="20"/>
  <c r="G816" i="20"/>
  <c r="F816" i="20"/>
  <c r="H815" i="20"/>
  <c r="G815" i="20"/>
  <c r="F815" i="20"/>
  <c r="H814" i="20"/>
  <c r="G814" i="20"/>
  <c r="F814" i="20"/>
  <c r="H813" i="20"/>
  <c r="G813" i="20"/>
  <c r="F813" i="20"/>
  <c r="H812" i="20"/>
  <c r="G812" i="20"/>
  <c r="F812" i="20"/>
  <c r="H811" i="20"/>
  <c r="G811" i="20"/>
  <c r="F811" i="20"/>
  <c r="H810" i="20"/>
  <c r="G810" i="20"/>
  <c r="F810" i="20"/>
  <c r="H809" i="20"/>
  <c r="G809" i="20"/>
  <c r="F809" i="20"/>
  <c r="H808" i="20"/>
  <c r="G808" i="20"/>
  <c r="F808" i="20"/>
  <c r="H807" i="20"/>
  <c r="G807" i="20"/>
  <c r="F807" i="20"/>
  <c r="H806" i="20"/>
  <c r="G806" i="20"/>
  <c r="F806" i="20"/>
  <c r="H805" i="20"/>
  <c r="G805" i="20"/>
  <c r="F805" i="20"/>
  <c r="H804" i="20"/>
  <c r="G804" i="20"/>
  <c r="F804" i="20"/>
  <c r="H803" i="20"/>
  <c r="G803" i="20"/>
  <c r="F803" i="20"/>
  <c r="H802" i="20"/>
  <c r="G802" i="20"/>
  <c r="F802" i="20"/>
  <c r="H801" i="20"/>
  <c r="G801" i="20"/>
  <c r="F801" i="20"/>
  <c r="H800" i="20"/>
  <c r="G800" i="20"/>
  <c r="F800" i="20"/>
  <c r="H799" i="20"/>
  <c r="G799" i="20"/>
  <c r="F799" i="20"/>
  <c r="H798" i="20"/>
  <c r="G798" i="20"/>
  <c r="F798" i="20"/>
  <c r="H797" i="20"/>
  <c r="G797" i="20"/>
  <c r="F797" i="20"/>
  <c r="H796" i="20"/>
  <c r="G796" i="20"/>
  <c r="F796" i="20"/>
  <c r="H795" i="20"/>
  <c r="G795" i="20"/>
  <c r="F795" i="20"/>
  <c r="H794" i="20"/>
  <c r="G794" i="20"/>
  <c r="F794" i="20"/>
  <c r="H793" i="20"/>
  <c r="G793" i="20"/>
  <c r="F793" i="20"/>
  <c r="H792" i="20"/>
  <c r="G792" i="20"/>
  <c r="F792" i="20"/>
  <c r="H791" i="20"/>
  <c r="G791" i="20"/>
  <c r="F791" i="20"/>
  <c r="H790" i="20"/>
  <c r="G790" i="20"/>
  <c r="F790" i="20"/>
  <c r="H789" i="20"/>
  <c r="G789" i="20"/>
  <c r="F789" i="20"/>
  <c r="H788" i="20"/>
  <c r="G788" i="20"/>
  <c r="F788" i="20"/>
  <c r="H787" i="20"/>
  <c r="G787" i="20"/>
  <c r="F787" i="20"/>
  <c r="H786" i="20"/>
  <c r="G786" i="20"/>
  <c r="F786" i="20"/>
  <c r="H785" i="20"/>
  <c r="G785" i="20"/>
  <c r="F785" i="20"/>
  <c r="H784" i="20"/>
  <c r="G784" i="20"/>
  <c r="F784" i="20"/>
  <c r="H783" i="20"/>
  <c r="G783" i="20"/>
  <c r="F783" i="20"/>
  <c r="H782" i="20"/>
  <c r="G782" i="20"/>
  <c r="F782" i="20"/>
  <c r="H781" i="20"/>
  <c r="G781" i="20"/>
  <c r="F781" i="20"/>
  <c r="H780" i="20"/>
  <c r="G780" i="20"/>
  <c r="F780" i="20"/>
  <c r="H779" i="20"/>
  <c r="G779" i="20"/>
  <c r="F779" i="20"/>
  <c r="H778" i="20"/>
  <c r="G778" i="20"/>
  <c r="F778" i="20"/>
  <c r="H777" i="20"/>
  <c r="G777" i="20"/>
  <c r="F777" i="20"/>
  <c r="H776" i="20"/>
  <c r="G776" i="20"/>
  <c r="F776" i="20"/>
  <c r="H775" i="20"/>
  <c r="G775" i="20"/>
  <c r="F775" i="20"/>
  <c r="H774" i="20"/>
  <c r="G774" i="20"/>
  <c r="F774" i="20"/>
  <c r="H773" i="20"/>
  <c r="G773" i="20"/>
  <c r="F773" i="20"/>
  <c r="H772" i="20"/>
  <c r="G772" i="20"/>
  <c r="F772" i="20"/>
  <c r="H771" i="20"/>
  <c r="G771" i="20"/>
  <c r="F771" i="20"/>
  <c r="H770" i="20"/>
  <c r="G770" i="20"/>
  <c r="F770" i="20"/>
  <c r="H769" i="20"/>
  <c r="G769" i="20"/>
  <c r="F769" i="20"/>
  <c r="H768" i="20"/>
  <c r="G768" i="20"/>
  <c r="F768" i="20"/>
  <c r="H767" i="20"/>
  <c r="G767" i="20"/>
  <c r="F767" i="20"/>
  <c r="H766" i="20"/>
  <c r="G766" i="20"/>
  <c r="F766" i="20"/>
  <c r="H765" i="20"/>
  <c r="G765" i="20"/>
  <c r="F765" i="20"/>
  <c r="H764" i="20"/>
  <c r="G764" i="20"/>
  <c r="F764" i="20"/>
  <c r="H763" i="20"/>
  <c r="G763" i="20"/>
  <c r="F763" i="20"/>
  <c r="H762" i="20"/>
  <c r="G762" i="20"/>
  <c r="F762" i="20"/>
  <c r="H761" i="20"/>
  <c r="G761" i="20"/>
  <c r="F761" i="20"/>
  <c r="H760" i="20"/>
  <c r="G760" i="20"/>
  <c r="F760" i="20"/>
  <c r="H759" i="20"/>
  <c r="G759" i="20"/>
  <c r="F759" i="20"/>
  <c r="H758" i="20"/>
  <c r="G758" i="20"/>
  <c r="F758" i="20"/>
  <c r="H757" i="20"/>
  <c r="G757" i="20"/>
  <c r="F757" i="20"/>
  <c r="H756" i="20"/>
  <c r="G756" i="20"/>
  <c r="F756" i="20"/>
  <c r="H755" i="20"/>
  <c r="G755" i="20"/>
  <c r="F755" i="20"/>
  <c r="H754" i="20"/>
  <c r="G754" i="20"/>
  <c r="F754" i="20"/>
  <c r="H753" i="20"/>
  <c r="G753" i="20"/>
  <c r="F753" i="20"/>
  <c r="H752" i="20"/>
  <c r="G752" i="20"/>
  <c r="F752" i="20"/>
  <c r="H751" i="20"/>
  <c r="G751" i="20"/>
  <c r="F751" i="20"/>
  <c r="H750" i="20"/>
  <c r="G750" i="20"/>
  <c r="F750" i="20"/>
  <c r="H749" i="20"/>
  <c r="G749" i="20"/>
  <c r="F749" i="20"/>
  <c r="H748" i="20"/>
  <c r="G748" i="20"/>
  <c r="F748" i="20"/>
  <c r="H747" i="20"/>
  <c r="G747" i="20"/>
  <c r="F747" i="20"/>
  <c r="H746" i="20"/>
  <c r="G746" i="20"/>
  <c r="F746" i="20"/>
  <c r="H745" i="20"/>
  <c r="G745" i="20"/>
  <c r="F745" i="20"/>
  <c r="H744" i="20"/>
  <c r="G744" i="20"/>
  <c r="F744" i="20"/>
  <c r="H743" i="20"/>
  <c r="G743" i="20"/>
  <c r="F743" i="20"/>
  <c r="H742" i="20"/>
  <c r="G742" i="20"/>
  <c r="F742" i="20"/>
  <c r="H741" i="20"/>
  <c r="G741" i="20"/>
  <c r="F741" i="20"/>
  <c r="H740" i="20"/>
  <c r="G740" i="20"/>
  <c r="F740" i="20"/>
  <c r="H739" i="20"/>
  <c r="G739" i="20"/>
  <c r="F739" i="20"/>
  <c r="H738" i="20"/>
  <c r="G738" i="20"/>
  <c r="F738" i="20"/>
  <c r="H737" i="20"/>
  <c r="G737" i="20"/>
  <c r="F737" i="20"/>
  <c r="H736" i="20"/>
  <c r="G736" i="20"/>
  <c r="F736" i="20"/>
  <c r="H735" i="20"/>
  <c r="G735" i="20"/>
  <c r="F735" i="20"/>
  <c r="H734" i="20"/>
  <c r="G734" i="20"/>
  <c r="F734" i="20"/>
  <c r="H733" i="20"/>
  <c r="G733" i="20"/>
  <c r="F733" i="20"/>
  <c r="H732" i="20"/>
  <c r="G732" i="20"/>
  <c r="F732" i="20"/>
  <c r="H731" i="20"/>
  <c r="G731" i="20"/>
  <c r="F731" i="20"/>
  <c r="H730" i="20"/>
  <c r="G730" i="20"/>
  <c r="F730" i="20"/>
  <c r="H729" i="20"/>
  <c r="G729" i="20"/>
  <c r="F729" i="20"/>
  <c r="H728" i="20"/>
  <c r="G728" i="20"/>
  <c r="F728" i="20"/>
  <c r="H727" i="20"/>
  <c r="G727" i="20"/>
  <c r="F727" i="20"/>
  <c r="H726" i="20"/>
  <c r="G726" i="20"/>
  <c r="F726" i="20"/>
  <c r="H725" i="20"/>
  <c r="G725" i="20"/>
  <c r="F725" i="20"/>
  <c r="H724" i="20"/>
  <c r="G724" i="20"/>
  <c r="F724" i="20"/>
  <c r="H723" i="20"/>
  <c r="G723" i="20"/>
  <c r="F723" i="20"/>
  <c r="H722" i="20"/>
  <c r="G722" i="20"/>
  <c r="F722" i="20"/>
  <c r="H721" i="20"/>
  <c r="G721" i="20"/>
  <c r="F721" i="20"/>
  <c r="H720" i="20"/>
  <c r="G720" i="20"/>
  <c r="F720" i="20"/>
  <c r="H719" i="20"/>
  <c r="G719" i="20"/>
  <c r="F719" i="20"/>
  <c r="H718" i="20"/>
  <c r="G718" i="20"/>
  <c r="F718" i="20"/>
  <c r="H717" i="20"/>
  <c r="G717" i="20"/>
  <c r="F717" i="20"/>
  <c r="H716" i="20"/>
  <c r="G716" i="20"/>
  <c r="F716" i="20"/>
  <c r="H715" i="20"/>
  <c r="G715" i="20"/>
  <c r="F715" i="20"/>
  <c r="H714" i="20"/>
  <c r="G714" i="20"/>
  <c r="F714" i="20"/>
  <c r="H713" i="20"/>
  <c r="G713" i="20"/>
  <c r="F713" i="20"/>
  <c r="H712" i="20"/>
  <c r="G712" i="20"/>
  <c r="F712" i="20"/>
  <c r="H711" i="20"/>
  <c r="G711" i="20"/>
  <c r="F711" i="20"/>
  <c r="H710" i="20"/>
  <c r="G710" i="20"/>
  <c r="F710" i="20"/>
  <c r="H709" i="20"/>
  <c r="G709" i="20"/>
  <c r="F709" i="20"/>
  <c r="H708" i="20"/>
  <c r="G708" i="20"/>
  <c r="F708" i="20"/>
  <c r="H707" i="20"/>
  <c r="G707" i="20"/>
  <c r="F707" i="20"/>
  <c r="H322" i="20"/>
  <c r="G322" i="20"/>
  <c r="F322" i="20"/>
  <c r="H422" i="20"/>
  <c r="G422" i="20"/>
  <c r="F422" i="20"/>
  <c r="H179" i="20"/>
  <c r="G179" i="20"/>
  <c r="F179" i="20"/>
  <c r="H691" i="20"/>
  <c r="G691" i="20"/>
  <c r="F691" i="20"/>
  <c r="H652" i="20"/>
  <c r="G652" i="20"/>
  <c r="F652" i="20"/>
  <c r="H554" i="20"/>
  <c r="G554" i="20"/>
  <c r="F554" i="20"/>
  <c r="H439" i="20"/>
  <c r="G439" i="20"/>
  <c r="F439" i="20"/>
  <c r="H283" i="20"/>
  <c r="G283" i="20"/>
  <c r="F283" i="20"/>
  <c r="H657" i="20"/>
  <c r="G657" i="20"/>
  <c r="F657" i="20"/>
  <c r="H588" i="20"/>
  <c r="G588" i="20"/>
  <c r="F588" i="20"/>
  <c r="H486" i="20"/>
  <c r="G486" i="20"/>
  <c r="F486" i="20"/>
  <c r="H321" i="20"/>
  <c r="G321" i="20"/>
  <c r="F321" i="20"/>
  <c r="H218" i="20"/>
  <c r="G218" i="20"/>
  <c r="F218" i="20"/>
  <c r="H7" i="20"/>
  <c r="G7" i="20"/>
  <c r="F7" i="20"/>
  <c r="H545" i="20"/>
  <c r="G545" i="20"/>
  <c r="F545" i="20"/>
  <c r="H467" i="20"/>
  <c r="G467" i="20"/>
  <c r="F467" i="20"/>
  <c r="H396" i="20"/>
  <c r="G396" i="20"/>
  <c r="F396" i="20"/>
  <c r="H197" i="20"/>
  <c r="G197" i="20"/>
  <c r="F197" i="20"/>
  <c r="H703" i="20"/>
  <c r="G703" i="20"/>
  <c r="F703" i="20"/>
  <c r="H675" i="20"/>
  <c r="G675" i="20"/>
  <c r="F675" i="20"/>
  <c r="H637" i="20"/>
  <c r="G637" i="20"/>
  <c r="F637" i="20"/>
  <c r="H577" i="20"/>
  <c r="G577" i="20"/>
  <c r="F577" i="20"/>
  <c r="H414" i="20"/>
  <c r="G414" i="20"/>
  <c r="F414" i="20"/>
  <c r="H162" i="20"/>
  <c r="G162" i="20"/>
  <c r="F162" i="20"/>
  <c r="H690" i="20"/>
  <c r="G690" i="20"/>
  <c r="F690" i="20"/>
  <c r="H650" i="20"/>
  <c r="G650" i="20"/>
  <c r="F650" i="20"/>
  <c r="H549" i="20"/>
  <c r="G549" i="20"/>
  <c r="F549" i="20"/>
  <c r="H428" i="20"/>
  <c r="G428" i="20"/>
  <c r="F428" i="20"/>
  <c r="H269" i="20"/>
  <c r="G269" i="20"/>
  <c r="F269" i="20"/>
  <c r="H655" i="20"/>
  <c r="G655" i="20"/>
  <c r="F655" i="20"/>
  <c r="H574" i="20"/>
  <c r="G574" i="20"/>
  <c r="F574" i="20"/>
  <c r="H480" i="20"/>
  <c r="G480" i="20"/>
  <c r="F480" i="20"/>
  <c r="H296" i="20"/>
  <c r="G296" i="20"/>
  <c r="F296" i="20"/>
  <c r="H409" i="20"/>
  <c r="G409" i="20"/>
  <c r="F409" i="20"/>
  <c r="H142" i="20"/>
  <c r="G142" i="20"/>
  <c r="F142" i="20"/>
  <c r="H688" i="20"/>
  <c r="G688" i="20"/>
  <c r="F688" i="20"/>
  <c r="H648" i="20"/>
  <c r="G648" i="20"/>
  <c r="F648" i="20"/>
  <c r="H539" i="20"/>
  <c r="G539" i="20"/>
  <c r="F539" i="20"/>
  <c r="H427" i="20"/>
  <c r="G427" i="20"/>
  <c r="F427" i="20"/>
  <c r="H256" i="20"/>
  <c r="G256" i="20"/>
  <c r="F256" i="20"/>
  <c r="H647" i="20"/>
  <c r="G647" i="20"/>
  <c r="F647" i="20"/>
  <c r="H573" i="20"/>
  <c r="G573" i="20"/>
  <c r="F573" i="20"/>
  <c r="H475" i="20"/>
  <c r="G475" i="20"/>
  <c r="F475" i="20"/>
  <c r="H295" i="20"/>
  <c r="G295" i="20"/>
  <c r="F295" i="20"/>
  <c r="H508" i="20"/>
  <c r="G508" i="20"/>
  <c r="F508" i="20"/>
  <c r="H473" i="20"/>
  <c r="G473" i="20"/>
  <c r="F473" i="20"/>
  <c r="H438" i="20"/>
  <c r="G438" i="20"/>
  <c r="F438" i="20"/>
  <c r="H382" i="20"/>
  <c r="G382" i="20"/>
  <c r="F382" i="20"/>
  <c r="H198" i="20"/>
  <c r="G198" i="20"/>
  <c r="F198" i="20"/>
  <c r="H608" i="20"/>
  <c r="G608" i="20"/>
  <c r="F608" i="20"/>
  <c r="H541" i="20"/>
  <c r="G541" i="20"/>
  <c r="F541" i="20"/>
  <c r="H459" i="20"/>
  <c r="G459" i="20"/>
  <c r="F459" i="20"/>
  <c r="H387" i="20"/>
  <c r="G387" i="20"/>
  <c r="F387" i="20"/>
  <c r="H180" i="20"/>
  <c r="G180" i="20"/>
  <c r="F180" i="20"/>
  <c r="H702" i="20"/>
  <c r="G702" i="20"/>
  <c r="F702" i="20"/>
  <c r="H674" i="20"/>
  <c r="G674" i="20"/>
  <c r="F674" i="20"/>
  <c r="H634" i="20"/>
  <c r="G634" i="20"/>
  <c r="F634" i="20"/>
  <c r="H569" i="20"/>
  <c r="G569" i="20"/>
  <c r="F569" i="20"/>
  <c r="H395" i="20"/>
  <c r="G395" i="20"/>
  <c r="F395" i="20"/>
  <c r="H120" i="20"/>
  <c r="G120" i="20"/>
  <c r="F120" i="20"/>
  <c r="H685" i="20"/>
  <c r="G685" i="20"/>
  <c r="F685" i="20"/>
  <c r="H643" i="20"/>
  <c r="G643" i="20"/>
  <c r="F643" i="20"/>
  <c r="H538" i="20"/>
  <c r="G538" i="20"/>
  <c r="F538" i="20"/>
  <c r="H242" i="20"/>
  <c r="G242" i="20"/>
  <c r="F242" i="20"/>
  <c r="H215" i="20"/>
  <c r="G215" i="20"/>
  <c r="F215" i="20"/>
  <c r="H646" i="20"/>
  <c r="G646" i="20"/>
  <c r="F646" i="20"/>
  <c r="H572" i="20"/>
  <c r="G572" i="20"/>
  <c r="F572" i="20"/>
  <c r="H463" i="20"/>
  <c r="G463" i="20"/>
  <c r="F463" i="20"/>
  <c r="H282" i="20"/>
  <c r="G282" i="20"/>
  <c r="F282" i="20"/>
  <c r="H535" i="20"/>
  <c r="G535" i="20"/>
  <c r="F535" i="20"/>
  <c r="H453" i="20"/>
  <c r="G453" i="20"/>
  <c r="F453" i="20"/>
  <c r="H381" i="20"/>
  <c r="G381" i="20"/>
  <c r="F381" i="20"/>
  <c r="H163" i="20"/>
  <c r="G163" i="20"/>
  <c r="F163" i="20"/>
  <c r="H699" i="20"/>
  <c r="G699" i="20"/>
  <c r="F699" i="20"/>
  <c r="H673" i="20"/>
  <c r="G673" i="20"/>
  <c r="F673" i="20"/>
  <c r="H631" i="20"/>
  <c r="G631" i="20"/>
  <c r="F631" i="20"/>
  <c r="H565" i="20"/>
  <c r="G565" i="20"/>
  <c r="F565" i="20"/>
  <c r="H394" i="20"/>
  <c r="G394" i="20"/>
  <c r="F394" i="20"/>
  <c r="H102" i="20"/>
  <c r="G102" i="20"/>
  <c r="F102" i="20"/>
  <c r="H684" i="20"/>
  <c r="G684" i="20"/>
  <c r="F684" i="20"/>
  <c r="H641" i="20"/>
  <c r="G641" i="20"/>
  <c r="F641" i="20"/>
  <c r="H533" i="20"/>
  <c r="G533" i="20"/>
  <c r="F533" i="20"/>
  <c r="H421" i="20"/>
  <c r="G421" i="20"/>
  <c r="F421" i="20"/>
  <c r="H195" i="20"/>
  <c r="G195" i="20"/>
  <c r="F195" i="20"/>
  <c r="H645" i="20"/>
  <c r="G645" i="20"/>
  <c r="F645" i="20"/>
  <c r="H560" i="20"/>
  <c r="G560" i="20"/>
  <c r="F560" i="20"/>
  <c r="H462" i="20"/>
  <c r="G462" i="20"/>
  <c r="F462" i="20"/>
  <c r="H268" i="20"/>
  <c r="G268" i="20"/>
  <c r="F268" i="20"/>
  <c r="H607" i="20"/>
  <c r="G607" i="20"/>
  <c r="F607" i="20"/>
  <c r="H595" i="20"/>
  <c r="G595" i="20"/>
  <c r="F595" i="20"/>
  <c r="H586" i="20"/>
  <c r="G586" i="20"/>
  <c r="F586" i="20"/>
  <c r="H530" i="20"/>
  <c r="G530" i="20"/>
  <c r="F530" i="20"/>
  <c r="H375" i="20"/>
  <c r="G375" i="20"/>
  <c r="F375" i="20"/>
  <c r="H362" i="20"/>
  <c r="G362" i="20"/>
  <c r="F362" i="20"/>
  <c r="H561" i="20"/>
  <c r="G561" i="20"/>
  <c r="F561" i="20"/>
  <c r="H556" i="20"/>
  <c r="G556" i="20"/>
  <c r="F556" i="20"/>
  <c r="H550" i="20"/>
  <c r="G550" i="20"/>
  <c r="F550" i="20"/>
  <c r="H544" i="20"/>
  <c r="G544" i="20"/>
  <c r="F544" i="20"/>
  <c r="H540" i="20"/>
  <c r="G540" i="20"/>
  <c r="F540" i="20"/>
  <c r="H386" i="20"/>
  <c r="G386" i="20"/>
  <c r="F386" i="20"/>
  <c r="H83" i="20"/>
  <c r="G83" i="20"/>
  <c r="F83" i="20"/>
  <c r="H681" i="20"/>
  <c r="G681" i="20"/>
  <c r="F681" i="20"/>
  <c r="H528" i="20"/>
  <c r="G528" i="20"/>
  <c r="F528" i="20"/>
  <c r="H520" i="20"/>
  <c r="G520" i="20"/>
  <c r="F520" i="20"/>
  <c r="H413" i="20"/>
  <c r="G413" i="20"/>
  <c r="F413" i="20"/>
  <c r="H178" i="20"/>
  <c r="G178" i="20"/>
  <c r="F178" i="20"/>
  <c r="H640" i="20"/>
  <c r="G640" i="20"/>
  <c r="F640" i="20"/>
  <c r="H559" i="20"/>
  <c r="G559" i="20"/>
  <c r="F559" i="20"/>
  <c r="H456" i="20"/>
  <c r="G456" i="20"/>
  <c r="F456" i="20"/>
  <c r="H255" i="20"/>
  <c r="G255" i="20"/>
  <c r="F255" i="20"/>
  <c r="H534" i="20"/>
  <c r="G534" i="20"/>
  <c r="F534" i="20"/>
  <c r="H529" i="20"/>
  <c r="G529" i="20"/>
  <c r="F529" i="20"/>
  <c r="H524" i="20"/>
  <c r="G524" i="20"/>
  <c r="F524" i="20"/>
  <c r="H521" i="20"/>
  <c r="G521" i="20"/>
  <c r="F521" i="20"/>
  <c r="H514" i="20"/>
  <c r="G514" i="20"/>
  <c r="F514" i="20"/>
  <c r="H506" i="20"/>
  <c r="G506" i="20"/>
  <c r="F506" i="20"/>
  <c r="H502" i="20"/>
  <c r="G502" i="20"/>
  <c r="F502" i="20"/>
  <c r="H380" i="20"/>
  <c r="G380" i="20"/>
  <c r="F380" i="20"/>
  <c r="H66" i="20"/>
  <c r="G66" i="20"/>
  <c r="F66" i="20"/>
  <c r="H636" i="20"/>
  <c r="G636" i="20"/>
  <c r="F636" i="20"/>
  <c r="H633" i="20"/>
  <c r="G633" i="20"/>
  <c r="F633" i="20"/>
  <c r="H519" i="20"/>
  <c r="G519" i="20"/>
  <c r="F519" i="20"/>
  <c r="H408" i="20"/>
  <c r="G408" i="20"/>
  <c r="F408" i="20"/>
  <c r="H161" i="20"/>
  <c r="G161" i="20"/>
  <c r="F161" i="20"/>
  <c r="H558" i="20"/>
  <c r="G558" i="20"/>
  <c r="F558" i="20"/>
  <c r="H548" i="20"/>
  <c r="G548" i="20"/>
  <c r="F548" i="20"/>
  <c r="H446" i="20"/>
  <c r="G446" i="20"/>
  <c r="F446" i="20"/>
  <c r="H241" i="20"/>
  <c r="G241" i="20"/>
  <c r="F241" i="20"/>
  <c r="H695" i="20"/>
  <c r="G695" i="20"/>
  <c r="F695" i="20"/>
  <c r="H669" i="20"/>
  <c r="G669" i="20"/>
  <c r="F669" i="20"/>
  <c r="H625" i="20"/>
  <c r="G625" i="20"/>
  <c r="F625" i="20"/>
  <c r="H374" i="20"/>
  <c r="G374" i="20"/>
  <c r="F374" i="20"/>
  <c r="H351" i="20"/>
  <c r="G351" i="20"/>
  <c r="F351" i="20"/>
  <c r="H46" i="20"/>
  <c r="G46" i="20"/>
  <c r="F46" i="20"/>
  <c r="H680" i="20"/>
  <c r="G680" i="20"/>
  <c r="F680" i="20"/>
  <c r="H630" i="20"/>
  <c r="G630" i="20"/>
  <c r="F630" i="20"/>
  <c r="H513" i="20"/>
  <c r="G513" i="20"/>
  <c r="F513" i="20"/>
  <c r="H400" i="20"/>
  <c r="G400" i="20"/>
  <c r="F400" i="20"/>
  <c r="H141" i="20"/>
  <c r="G141" i="20"/>
  <c r="F141" i="20"/>
  <c r="H639" i="20"/>
  <c r="G639" i="20"/>
  <c r="F639" i="20"/>
  <c r="H547" i="20"/>
  <c r="G547" i="20"/>
  <c r="F547" i="20"/>
  <c r="H445" i="20"/>
  <c r="G445" i="20"/>
  <c r="F445" i="20"/>
  <c r="H214" i="20"/>
  <c r="G214" i="20"/>
  <c r="F214" i="20"/>
  <c r="H185" i="20"/>
  <c r="G185" i="20"/>
  <c r="F185" i="20"/>
  <c r="H170" i="20"/>
  <c r="G170" i="20"/>
  <c r="F170" i="20"/>
  <c r="H149" i="20"/>
  <c r="G149" i="20"/>
  <c r="F149" i="20"/>
  <c r="H329" i="20"/>
  <c r="G329" i="20"/>
  <c r="F329" i="20"/>
  <c r="H316" i="20"/>
  <c r="G316" i="20"/>
  <c r="F316" i="20"/>
  <c r="H223" i="20"/>
  <c r="G223" i="20"/>
  <c r="F223" i="20"/>
  <c r="H108" i="20"/>
  <c r="G108" i="20"/>
  <c r="F108" i="20"/>
  <c r="H221" i="20"/>
  <c r="G221" i="20"/>
  <c r="F221" i="20"/>
  <c r="H125" i="20"/>
  <c r="G125" i="20"/>
  <c r="F125" i="20"/>
  <c r="H30" i="20"/>
  <c r="G30" i="20"/>
  <c r="F30" i="20"/>
  <c r="H383" i="20"/>
  <c r="G383" i="20"/>
  <c r="F383" i="20"/>
  <c r="H315" i="20"/>
  <c r="G315" i="20"/>
  <c r="F315" i="20"/>
  <c r="H247" i="20"/>
  <c r="G247" i="20"/>
  <c r="F247" i="20"/>
  <c r="H124" i="20"/>
  <c r="G124" i="20"/>
  <c r="F124" i="20"/>
  <c r="H287" i="20"/>
  <c r="G287" i="20"/>
  <c r="F287" i="20"/>
  <c r="H273" i="20"/>
  <c r="G273" i="20"/>
  <c r="F273" i="20"/>
  <c r="H28" i="20"/>
  <c r="G28" i="20"/>
  <c r="F28" i="20"/>
  <c r="H8" i="20"/>
  <c r="G8" i="20"/>
  <c r="F8" i="20"/>
  <c r="H587" i="20"/>
  <c r="G587" i="20"/>
  <c r="F587" i="20"/>
  <c r="H582" i="20"/>
  <c r="G582" i="20"/>
  <c r="F582" i="20"/>
  <c r="H557" i="20"/>
  <c r="G557" i="20"/>
  <c r="F557" i="20"/>
  <c r="H376" i="20"/>
  <c r="G376" i="20"/>
  <c r="F376" i="20"/>
  <c r="H363" i="20"/>
  <c r="G363" i="20"/>
  <c r="F363" i="20"/>
  <c r="H353" i="20"/>
  <c r="G353" i="20"/>
  <c r="F353" i="20"/>
  <c r="H338" i="20"/>
  <c r="G338" i="20"/>
  <c r="F338" i="20"/>
  <c r="H181" i="20"/>
  <c r="G181" i="20"/>
  <c r="F181" i="20"/>
  <c r="H585" i="20"/>
  <c r="G585" i="20"/>
  <c r="F585" i="20"/>
  <c r="H525" i="20"/>
  <c r="G525" i="20"/>
  <c r="F525" i="20"/>
  <c r="H448" i="20"/>
  <c r="G448" i="20"/>
  <c r="F448" i="20"/>
  <c r="H352" i="20"/>
  <c r="G352" i="20"/>
  <c r="F352" i="20"/>
  <c r="H143" i="20"/>
  <c r="G143" i="20"/>
  <c r="F143" i="20"/>
  <c r="H694" i="20"/>
  <c r="G694" i="20"/>
  <c r="F694" i="20"/>
  <c r="H668" i="20"/>
  <c r="G668" i="20"/>
  <c r="F668" i="20"/>
  <c r="H619" i="20"/>
  <c r="G619" i="20"/>
  <c r="F619" i="20"/>
  <c r="H494" i="20"/>
  <c r="G494" i="20"/>
  <c r="F494" i="20"/>
  <c r="H350" i="20"/>
  <c r="G350" i="20"/>
  <c r="F350" i="20"/>
  <c r="H623" i="20"/>
  <c r="G623" i="20"/>
  <c r="F623" i="20"/>
  <c r="H622" i="20"/>
  <c r="G622" i="20"/>
  <c r="F622" i="20"/>
  <c r="H617" i="20"/>
  <c r="G617" i="20"/>
  <c r="F617" i="20"/>
  <c r="H505" i="20"/>
  <c r="G505" i="20"/>
  <c r="F505" i="20"/>
  <c r="H393" i="20"/>
  <c r="G393" i="20"/>
  <c r="F393" i="20"/>
  <c r="H119" i="20"/>
  <c r="G119" i="20"/>
  <c r="F119" i="20"/>
  <c r="H435" i="20"/>
  <c r="G435" i="20"/>
  <c r="F435" i="20"/>
  <c r="H434" i="20"/>
  <c r="G434" i="20"/>
  <c r="F434" i="20"/>
  <c r="H426" i="20"/>
  <c r="G426" i="20"/>
  <c r="F426" i="20"/>
  <c r="H194" i="20"/>
  <c r="G194" i="20"/>
  <c r="F194" i="20"/>
  <c r="H121" i="20"/>
  <c r="G121" i="20"/>
  <c r="F121" i="20"/>
  <c r="H693" i="20"/>
  <c r="G693" i="20"/>
  <c r="F693" i="20"/>
  <c r="H618" i="20"/>
  <c r="G618" i="20"/>
  <c r="F618" i="20"/>
  <c r="H615" i="20"/>
  <c r="G615" i="20"/>
  <c r="F615" i="20"/>
  <c r="H489" i="20"/>
  <c r="G489" i="20"/>
  <c r="F489" i="20"/>
  <c r="H336" i="20"/>
  <c r="G336" i="20"/>
  <c r="F336" i="20"/>
  <c r="H25" i="20"/>
  <c r="G25" i="20"/>
  <c r="F25" i="20"/>
  <c r="H678" i="20"/>
  <c r="G678" i="20"/>
  <c r="F678" i="20"/>
  <c r="H604" i="20"/>
  <c r="G604" i="20"/>
  <c r="F604" i="20"/>
  <c r="H501" i="20"/>
  <c r="G501" i="20"/>
  <c r="F501" i="20"/>
  <c r="H385" i="20"/>
  <c r="G385" i="20"/>
  <c r="F385" i="20"/>
  <c r="H82" i="20"/>
  <c r="G82" i="20"/>
  <c r="F82" i="20"/>
  <c r="H629" i="20"/>
  <c r="G629" i="20"/>
  <c r="F629" i="20"/>
  <c r="H543" i="20"/>
  <c r="G543" i="20"/>
  <c r="F543" i="20"/>
  <c r="H420" i="20"/>
  <c r="G420" i="20"/>
  <c r="F420" i="20"/>
  <c r="H140" i="20"/>
  <c r="G140" i="20"/>
  <c r="F140" i="20"/>
  <c r="H326" i="20"/>
  <c r="G326" i="20"/>
  <c r="F326" i="20"/>
  <c r="H164" i="20"/>
  <c r="G164" i="20"/>
  <c r="F164" i="20"/>
  <c r="H581" i="20"/>
  <c r="G581" i="20"/>
  <c r="F581" i="20"/>
  <c r="H522" i="20"/>
  <c r="G522" i="20"/>
  <c r="F522" i="20"/>
  <c r="H442" i="20"/>
  <c r="G442" i="20"/>
  <c r="F442" i="20"/>
  <c r="H337" i="20"/>
  <c r="G337" i="20"/>
  <c r="F337" i="20"/>
  <c r="H103" i="20"/>
  <c r="G103" i="20"/>
  <c r="F103" i="20"/>
  <c r="H692" i="20"/>
  <c r="G692" i="20"/>
  <c r="F692" i="20"/>
  <c r="H662" i="20"/>
  <c r="G662" i="20"/>
  <c r="F662" i="20"/>
  <c r="H482" i="20"/>
  <c r="G482" i="20"/>
  <c r="F482" i="20"/>
  <c r="H471" i="20"/>
  <c r="G471" i="20"/>
  <c r="F471" i="20"/>
  <c r="H324" i="20"/>
  <c r="G324" i="20"/>
  <c r="F324" i="20"/>
  <c r="H676" i="20"/>
  <c r="G676" i="20"/>
  <c r="F676" i="20"/>
  <c r="H672" i="20"/>
  <c r="G672" i="20"/>
  <c r="F672" i="20"/>
  <c r="H603" i="20"/>
  <c r="G603" i="20"/>
  <c r="F603" i="20"/>
  <c r="H493" i="20"/>
  <c r="G493" i="20"/>
  <c r="F493" i="20"/>
  <c r="H379" i="20"/>
  <c r="G379" i="20"/>
  <c r="F379" i="20"/>
  <c r="H81" i="20"/>
  <c r="G81" i="20"/>
  <c r="F81" i="20"/>
  <c r="H628" i="20"/>
  <c r="G628" i="20"/>
  <c r="F628" i="20"/>
  <c r="H537" i="20"/>
  <c r="G537" i="20"/>
  <c r="F537" i="20"/>
  <c r="H407" i="20"/>
  <c r="G407" i="20"/>
  <c r="F407" i="20"/>
  <c r="H139" i="20"/>
  <c r="G139" i="20"/>
  <c r="F139" i="20"/>
  <c r="H470" i="20"/>
  <c r="G470" i="20"/>
  <c r="F470" i="20"/>
  <c r="H311" i="20"/>
  <c r="G311" i="20"/>
  <c r="F311" i="20"/>
  <c r="H5" i="20"/>
  <c r="G5" i="20"/>
  <c r="F5" i="20"/>
  <c r="H671" i="20"/>
  <c r="G671" i="20"/>
  <c r="F671" i="20"/>
  <c r="H602" i="20"/>
  <c r="G602" i="20"/>
  <c r="F602" i="20"/>
  <c r="H488" i="20"/>
  <c r="G488" i="20"/>
  <c r="F488" i="20"/>
  <c r="H361" i="20"/>
  <c r="G361" i="20"/>
  <c r="F361" i="20"/>
  <c r="H65" i="20"/>
  <c r="G65" i="20"/>
  <c r="F65" i="20"/>
  <c r="H627" i="20"/>
  <c r="G627" i="20"/>
  <c r="F627" i="20"/>
  <c r="H532" i="20"/>
  <c r="G532" i="20"/>
  <c r="F532" i="20"/>
  <c r="H406" i="20"/>
  <c r="G406" i="20"/>
  <c r="F406" i="20"/>
  <c r="H138" i="20"/>
  <c r="G138" i="20"/>
  <c r="F138" i="20"/>
  <c r="H145" i="20"/>
  <c r="G145" i="20"/>
  <c r="F145" i="20"/>
  <c r="H638" i="20"/>
  <c r="G638" i="20"/>
  <c r="F638" i="20"/>
  <c r="H620" i="20"/>
  <c r="G620" i="20"/>
  <c r="F620" i="20"/>
  <c r="H579" i="20"/>
  <c r="G579" i="20"/>
  <c r="F579" i="20"/>
  <c r="H553" i="20"/>
  <c r="G553" i="20"/>
  <c r="F553" i="20"/>
  <c r="H504" i="20"/>
  <c r="G504" i="20"/>
  <c r="F504" i="20"/>
  <c r="H468" i="20"/>
  <c r="G468" i="20"/>
  <c r="F468" i="20"/>
  <c r="H431" i="20"/>
  <c r="G431" i="20"/>
  <c r="F431" i="20"/>
  <c r="H313" i="20"/>
  <c r="G313" i="20"/>
  <c r="F313" i="20"/>
  <c r="H144" i="20"/>
  <c r="G144" i="20"/>
  <c r="F144" i="20"/>
  <c r="H578" i="20"/>
  <c r="G578" i="20"/>
  <c r="F578" i="20"/>
  <c r="H515" i="20"/>
  <c r="G515" i="20"/>
  <c r="F515" i="20"/>
  <c r="H437" i="20"/>
  <c r="G437" i="20"/>
  <c r="F437" i="20"/>
  <c r="H325" i="20"/>
  <c r="G325" i="20"/>
  <c r="F325" i="20"/>
  <c r="H84" i="20"/>
  <c r="G84" i="20"/>
  <c r="F84" i="20"/>
  <c r="H689" i="20"/>
  <c r="G689" i="20"/>
  <c r="F689" i="20"/>
  <c r="H661" i="20"/>
  <c r="G661" i="20"/>
  <c r="F661" i="20"/>
  <c r="H610" i="20"/>
  <c r="G610" i="20"/>
  <c r="F610" i="20"/>
  <c r="H466" i="20"/>
  <c r="G466" i="20"/>
  <c r="F466" i="20"/>
  <c r="H298" i="20"/>
  <c r="G298" i="20"/>
  <c r="F298" i="20"/>
  <c r="H705" i="20"/>
  <c r="G705" i="20"/>
  <c r="F705" i="20"/>
  <c r="H670" i="20"/>
  <c r="G670" i="20"/>
  <c r="F670" i="20"/>
  <c r="H601" i="20"/>
  <c r="G601" i="20"/>
  <c r="F601" i="20"/>
  <c r="H481" i="20"/>
  <c r="G481" i="20"/>
  <c r="F481" i="20"/>
  <c r="H360" i="20"/>
  <c r="G360" i="20"/>
  <c r="F360" i="20"/>
  <c r="H45" i="20"/>
  <c r="G45" i="20"/>
  <c r="F45" i="20"/>
  <c r="H624" i="20"/>
  <c r="G624" i="20"/>
  <c r="F624" i="20"/>
  <c r="H527" i="20"/>
  <c r="G527" i="20"/>
  <c r="F527" i="20"/>
  <c r="H392" i="20"/>
  <c r="G392" i="20"/>
  <c r="F392" i="20"/>
  <c r="H118" i="20"/>
  <c r="G118" i="20"/>
  <c r="F118" i="20"/>
  <c r="H570" i="20"/>
  <c r="G570" i="20"/>
  <c r="F570" i="20"/>
  <c r="H507" i="20"/>
  <c r="G507" i="20"/>
  <c r="F507" i="20"/>
  <c r="H430" i="20"/>
  <c r="G430" i="20"/>
  <c r="F430" i="20"/>
  <c r="H312" i="20"/>
  <c r="G312" i="20"/>
  <c r="F312" i="20"/>
  <c r="H67" i="20"/>
  <c r="G67" i="20"/>
  <c r="F67" i="20"/>
  <c r="H687" i="20"/>
  <c r="G687" i="20"/>
  <c r="F687" i="20"/>
  <c r="H654" i="20"/>
  <c r="G654" i="20"/>
  <c r="F654" i="20"/>
  <c r="H606" i="20"/>
  <c r="G606" i="20"/>
  <c r="F606" i="20"/>
  <c r="H458" i="20"/>
  <c r="G458" i="20"/>
  <c r="F458" i="20"/>
  <c r="H284" i="20"/>
  <c r="G284" i="20"/>
  <c r="F284" i="20"/>
  <c r="H701" i="20"/>
  <c r="G701" i="20"/>
  <c r="F701" i="20"/>
  <c r="H667" i="20"/>
  <c r="G667" i="20"/>
  <c r="F667" i="20"/>
  <c r="H593" i="20"/>
  <c r="G593" i="20"/>
  <c r="F593" i="20"/>
  <c r="H476" i="20"/>
  <c r="G476" i="20"/>
  <c r="F476" i="20"/>
  <c r="H349" i="20"/>
  <c r="G349" i="20"/>
  <c r="F349" i="20"/>
  <c r="H24" i="20"/>
  <c r="G24" i="20"/>
  <c r="F24" i="20"/>
  <c r="H614" i="20"/>
  <c r="G614" i="20"/>
  <c r="F614" i="20"/>
  <c r="H518" i="20"/>
  <c r="G518" i="20"/>
  <c r="F518" i="20"/>
  <c r="H391" i="20"/>
  <c r="G391" i="20"/>
  <c r="F391" i="20"/>
  <c r="H101" i="20"/>
  <c r="G101" i="20"/>
  <c r="F101" i="20"/>
  <c r="H18" i="20"/>
  <c r="G18" i="20"/>
  <c r="F18" i="20"/>
  <c r="H307" i="20"/>
  <c r="G307" i="20"/>
  <c r="F307" i="20"/>
  <c r="H265" i="20"/>
  <c r="G265" i="20"/>
  <c r="F265" i="20"/>
  <c r="H156" i="20"/>
  <c r="G156" i="20"/>
  <c r="F156" i="20"/>
  <c r="H58" i="20"/>
  <c r="G58" i="20"/>
  <c r="F58" i="20"/>
  <c r="H39" i="20"/>
  <c r="G39" i="20"/>
  <c r="F39" i="20"/>
  <c r="H343" i="20"/>
  <c r="G343" i="20"/>
  <c r="F343" i="20"/>
  <c r="H236" i="20"/>
  <c r="G236" i="20"/>
  <c r="F236" i="20"/>
  <c r="H234" i="20"/>
  <c r="G234" i="20"/>
  <c r="F234" i="20"/>
  <c r="H16" i="20"/>
  <c r="G16" i="20"/>
  <c r="F16" i="20"/>
  <c r="H232" i="20"/>
  <c r="G232" i="20"/>
  <c r="F232" i="20"/>
  <c r="H227" i="20"/>
  <c r="G227" i="20"/>
  <c r="F227" i="20"/>
  <c r="H155" i="20"/>
  <c r="G155" i="20"/>
  <c r="F155" i="20"/>
  <c r="H56" i="20"/>
  <c r="G56" i="20"/>
  <c r="F56" i="20"/>
  <c r="H15" i="20"/>
  <c r="G15" i="20"/>
  <c r="F15" i="20"/>
  <c r="H153" i="20"/>
  <c r="G153" i="20"/>
  <c r="F153" i="20"/>
  <c r="H74" i="20"/>
  <c r="G74" i="20"/>
  <c r="F74" i="20"/>
  <c r="H511" i="20"/>
  <c r="G511" i="20"/>
  <c r="F511" i="20"/>
  <c r="H485" i="20"/>
  <c r="G485" i="20"/>
  <c r="F485" i="20"/>
  <c r="H461" i="20"/>
  <c r="G461" i="20"/>
  <c r="F461" i="20"/>
  <c r="H418" i="20"/>
  <c r="G418" i="20"/>
  <c r="F418" i="20"/>
  <c r="H369" i="20"/>
  <c r="G369" i="20"/>
  <c r="F369" i="20"/>
  <c r="H330" i="20"/>
  <c r="G330" i="20"/>
  <c r="F330" i="20"/>
  <c r="H263" i="20"/>
  <c r="G263" i="20"/>
  <c r="F263" i="20"/>
  <c r="H151" i="20"/>
  <c r="G151" i="20"/>
  <c r="F151" i="20"/>
  <c r="H110" i="20"/>
  <c r="G110" i="20"/>
  <c r="F110" i="20"/>
  <c r="H276" i="20"/>
  <c r="G276" i="20"/>
  <c r="F276" i="20"/>
  <c r="H127" i="20"/>
  <c r="G127" i="20"/>
  <c r="F127" i="20"/>
  <c r="H53" i="20"/>
  <c r="G53" i="20"/>
  <c r="F53" i="20"/>
  <c r="H303" i="20"/>
  <c r="G303" i="20"/>
  <c r="F303" i="20"/>
  <c r="H222" i="20"/>
  <c r="G222" i="20"/>
  <c r="F222" i="20"/>
  <c r="H89" i="20"/>
  <c r="G89" i="20"/>
  <c r="F89" i="20"/>
  <c r="H201" i="20"/>
  <c r="G201" i="20"/>
  <c r="F201" i="20"/>
  <c r="H107" i="20"/>
  <c r="G107" i="20"/>
  <c r="F107" i="20"/>
  <c r="H10" i="20"/>
  <c r="G10" i="20"/>
  <c r="F10" i="20"/>
  <c r="H377" i="20"/>
  <c r="G377" i="20"/>
  <c r="F377" i="20"/>
  <c r="H302" i="20"/>
  <c r="G302" i="20"/>
  <c r="F302" i="20"/>
  <c r="H220" i="20"/>
  <c r="G220" i="20"/>
  <c r="F220" i="20"/>
  <c r="H106" i="20"/>
  <c r="G106" i="20"/>
  <c r="F106" i="20"/>
  <c r="H9" i="20"/>
  <c r="G9" i="20"/>
  <c r="F9" i="20"/>
  <c r="H260" i="20"/>
  <c r="G260" i="20"/>
  <c r="F260" i="20"/>
  <c r="H123" i="20"/>
  <c r="G123" i="20"/>
  <c r="F123" i="20"/>
  <c r="H635" i="20"/>
  <c r="G635" i="20"/>
  <c r="F635" i="20"/>
  <c r="H616" i="20"/>
  <c r="G616" i="20"/>
  <c r="F616" i="20"/>
  <c r="H571" i="20"/>
  <c r="G571" i="20"/>
  <c r="F571" i="20"/>
  <c r="H546" i="20"/>
  <c r="G546" i="20"/>
  <c r="F546" i="20"/>
  <c r="H496" i="20"/>
  <c r="G496" i="20"/>
  <c r="F496" i="20"/>
  <c r="H460" i="20"/>
  <c r="G460" i="20"/>
  <c r="F460" i="20"/>
  <c r="H424" i="20"/>
  <c r="G424" i="20"/>
  <c r="F424" i="20"/>
  <c r="H300" i="20"/>
  <c r="G300" i="20"/>
  <c r="F300" i="20"/>
  <c r="H122" i="20"/>
  <c r="G122" i="20"/>
  <c r="F122" i="20"/>
  <c r="H566" i="20"/>
  <c r="G566" i="20"/>
  <c r="F566" i="20"/>
  <c r="H503" i="20"/>
  <c r="G503" i="20"/>
  <c r="F503" i="20"/>
  <c r="H423" i="20"/>
  <c r="G423" i="20"/>
  <c r="F423" i="20"/>
  <c r="H299" i="20"/>
  <c r="G299" i="20"/>
  <c r="F299" i="20"/>
  <c r="H47" i="20"/>
  <c r="G47" i="20"/>
  <c r="F47" i="20"/>
  <c r="H686" i="20"/>
  <c r="G686" i="20"/>
  <c r="F686" i="20"/>
  <c r="H653" i="20"/>
  <c r="G653" i="20"/>
  <c r="F653" i="20"/>
  <c r="H605" i="20"/>
  <c r="G605" i="20"/>
  <c r="F605" i="20"/>
  <c r="H452" i="20"/>
  <c r="G452" i="20"/>
  <c r="F452" i="20"/>
  <c r="H270" i="20"/>
  <c r="G270" i="20"/>
  <c r="F270" i="20"/>
  <c r="H700" i="20"/>
  <c r="G700" i="20"/>
  <c r="F700" i="20"/>
  <c r="H666" i="20"/>
  <c r="G666" i="20"/>
  <c r="F666" i="20"/>
  <c r="H589" i="20"/>
  <c r="G589" i="20"/>
  <c r="F589" i="20"/>
  <c r="H465" i="20"/>
  <c r="G465" i="20"/>
  <c r="F465" i="20"/>
  <c r="H335" i="20"/>
  <c r="G335" i="20"/>
  <c r="F335" i="20"/>
  <c r="H4" i="20"/>
  <c r="G4" i="20"/>
  <c r="F4" i="20"/>
  <c r="H613" i="20"/>
  <c r="G613" i="20"/>
  <c r="F613" i="20"/>
  <c r="H517" i="20"/>
  <c r="G517" i="20"/>
  <c r="F517" i="20"/>
  <c r="H373" i="20"/>
  <c r="G373" i="20"/>
  <c r="F373" i="20"/>
  <c r="H64" i="20"/>
  <c r="G64" i="20"/>
  <c r="F64" i="20"/>
  <c r="H233" i="20"/>
  <c r="G233" i="20"/>
  <c r="F233" i="20"/>
  <c r="H208" i="20"/>
  <c r="G208" i="20"/>
  <c r="F208" i="20"/>
  <c r="H231" i="20"/>
  <c r="G231" i="20"/>
  <c r="F231" i="20"/>
  <c r="H154" i="20"/>
  <c r="G154" i="20"/>
  <c r="F154" i="20"/>
  <c r="H130" i="20"/>
  <c r="G130" i="20"/>
  <c r="F130" i="20"/>
  <c r="H55" i="20"/>
  <c r="G55" i="20"/>
  <c r="F55" i="20"/>
  <c r="H278" i="20"/>
  <c r="G278" i="20"/>
  <c r="F278" i="20"/>
  <c r="H129" i="20"/>
  <c r="G129" i="20"/>
  <c r="F129" i="20"/>
  <c r="H54" i="20"/>
  <c r="G54" i="20"/>
  <c r="F54" i="20"/>
  <c r="H510" i="20"/>
  <c r="G510" i="20"/>
  <c r="F510" i="20"/>
  <c r="H455" i="20"/>
  <c r="G455" i="20"/>
  <c r="F455" i="20"/>
  <c r="H450" i="20"/>
  <c r="G450" i="20"/>
  <c r="F450" i="20"/>
  <c r="H405" i="20"/>
  <c r="G405" i="20"/>
  <c r="F405" i="20"/>
  <c r="H368" i="20"/>
  <c r="G368" i="20"/>
  <c r="F368" i="20"/>
  <c r="H317" i="20"/>
  <c r="G317" i="20"/>
  <c r="F317" i="20"/>
  <c r="H250" i="20"/>
  <c r="G250" i="20"/>
  <c r="F250" i="20"/>
  <c r="H150" i="20"/>
  <c r="G150" i="20"/>
  <c r="F150" i="20"/>
  <c r="H91" i="20"/>
  <c r="G91" i="20"/>
  <c r="F91" i="20"/>
  <c r="H249" i="20"/>
  <c r="G249" i="20"/>
  <c r="F249" i="20"/>
  <c r="H109" i="20"/>
  <c r="G109" i="20"/>
  <c r="F109" i="20"/>
  <c r="H32" i="20"/>
  <c r="G32" i="20"/>
  <c r="F32" i="20"/>
  <c r="H289" i="20"/>
  <c r="G289" i="20"/>
  <c r="F289" i="20"/>
  <c r="H202" i="20"/>
  <c r="G202" i="20"/>
  <c r="F202" i="20"/>
  <c r="H72" i="20"/>
  <c r="G72" i="20"/>
  <c r="F72" i="20"/>
  <c r="H184" i="20"/>
  <c r="G184" i="20"/>
  <c r="F184" i="20"/>
  <c r="H88" i="20"/>
  <c r="G88" i="20"/>
  <c r="F88" i="20"/>
  <c r="H425" i="20"/>
  <c r="G425" i="20"/>
  <c r="F425" i="20"/>
  <c r="H364" i="20"/>
  <c r="G364" i="20"/>
  <c r="F364" i="20"/>
  <c r="H288" i="20"/>
  <c r="G288" i="20"/>
  <c r="F288" i="20"/>
  <c r="H200" i="20"/>
  <c r="G200" i="20"/>
  <c r="F200" i="20"/>
  <c r="H87" i="20"/>
  <c r="G87" i="20"/>
  <c r="F87" i="20"/>
  <c r="H339" i="20"/>
  <c r="G339" i="20"/>
  <c r="F339" i="20"/>
  <c r="H246" i="20"/>
  <c r="G246" i="20"/>
  <c r="F246" i="20"/>
  <c r="H105" i="20"/>
  <c r="G105" i="20"/>
  <c r="F105" i="20"/>
  <c r="H632" i="20"/>
  <c r="G632" i="20"/>
  <c r="F632" i="20"/>
  <c r="H611" i="20"/>
  <c r="G611" i="20"/>
  <c r="F611" i="20"/>
  <c r="H567" i="20"/>
  <c r="G567" i="20"/>
  <c r="F567" i="20"/>
  <c r="H542" i="20"/>
  <c r="G542" i="20"/>
  <c r="F542" i="20"/>
  <c r="H491" i="20"/>
  <c r="G491" i="20"/>
  <c r="F491" i="20"/>
  <c r="H454" i="20"/>
  <c r="G454" i="20"/>
  <c r="F454" i="20"/>
  <c r="H416" i="20"/>
  <c r="G416" i="20"/>
  <c r="F416" i="20"/>
  <c r="H286" i="20"/>
  <c r="G286" i="20"/>
  <c r="F286" i="20"/>
  <c r="H104" i="20"/>
  <c r="G104" i="20"/>
  <c r="F104" i="20"/>
  <c r="H562" i="20"/>
  <c r="G562" i="20"/>
  <c r="F562" i="20"/>
  <c r="H495" i="20"/>
  <c r="G495" i="20"/>
  <c r="F495" i="20"/>
  <c r="H415" i="20"/>
  <c r="G415" i="20"/>
  <c r="F415" i="20"/>
  <c r="H285" i="20"/>
  <c r="G285" i="20"/>
  <c r="F285" i="20"/>
  <c r="H26" i="20"/>
  <c r="G26" i="20"/>
  <c r="F26" i="20"/>
  <c r="H683" i="20"/>
  <c r="G683" i="20"/>
  <c r="F683" i="20"/>
  <c r="H651" i="20"/>
  <c r="G651" i="20"/>
  <c r="F651" i="20"/>
  <c r="H594" i="20"/>
  <c r="G594" i="20"/>
  <c r="F594" i="20"/>
  <c r="H447" i="20"/>
  <c r="G447" i="20"/>
  <c r="F447" i="20"/>
  <c r="H257" i="20"/>
  <c r="G257" i="20"/>
  <c r="F257" i="20"/>
  <c r="H698" i="20"/>
  <c r="G698" i="20"/>
  <c r="F698" i="20"/>
  <c r="H660" i="20"/>
  <c r="G660" i="20"/>
  <c r="F660" i="20"/>
  <c r="H583" i="20"/>
  <c r="G583" i="20"/>
  <c r="F583" i="20"/>
  <c r="H464" i="20"/>
  <c r="G464" i="20"/>
  <c r="F464" i="20"/>
  <c r="H323" i="20"/>
  <c r="G323" i="20"/>
  <c r="F323" i="20"/>
  <c r="H665" i="20"/>
  <c r="G665" i="20"/>
  <c r="F665" i="20"/>
  <c r="H612" i="20"/>
  <c r="G612" i="20"/>
  <c r="F612" i="20"/>
  <c r="H512" i="20"/>
  <c r="G512" i="20"/>
  <c r="F512" i="20"/>
  <c r="H372" i="20"/>
  <c r="G372" i="20"/>
  <c r="F372" i="20"/>
  <c r="H63" i="20"/>
  <c r="G63" i="20"/>
  <c r="F63" i="20"/>
  <c r="H22" i="20"/>
  <c r="G22" i="20"/>
  <c r="F22" i="20"/>
  <c r="H193" i="20"/>
  <c r="G193" i="20"/>
  <c r="F193" i="20"/>
  <c r="H177" i="20"/>
  <c r="G177" i="20"/>
  <c r="F177" i="20"/>
  <c r="H160" i="20"/>
  <c r="G160" i="20"/>
  <c r="F160" i="20"/>
  <c r="H100" i="20"/>
  <c r="G100" i="20"/>
  <c r="F100" i="20"/>
  <c r="H21" i="20"/>
  <c r="G21" i="20"/>
  <c r="F21" i="20"/>
  <c r="H358" i="20"/>
  <c r="G358" i="20"/>
  <c r="F358" i="20"/>
  <c r="H347" i="20"/>
  <c r="G347" i="20"/>
  <c r="F347" i="20"/>
  <c r="H334" i="20"/>
  <c r="G334" i="20"/>
  <c r="F334" i="20"/>
  <c r="H294" i="20"/>
  <c r="G294" i="20"/>
  <c r="F294" i="20"/>
  <c r="H267" i="20"/>
  <c r="G267" i="20"/>
  <c r="F267" i="20"/>
  <c r="H254" i="20"/>
  <c r="G254" i="20"/>
  <c r="F254" i="20"/>
  <c r="H192" i="20"/>
  <c r="G192" i="20"/>
  <c r="F192" i="20"/>
  <c r="H176" i="20"/>
  <c r="G176" i="20"/>
  <c r="F176" i="20"/>
  <c r="H116" i="20"/>
  <c r="G116" i="20"/>
  <c r="F116" i="20"/>
  <c r="H79" i="20"/>
  <c r="G79" i="20"/>
  <c r="F79" i="20"/>
  <c r="H42" i="20"/>
  <c r="G42" i="20"/>
  <c r="F42" i="20"/>
  <c r="H20" i="20"/>
  <c r="G20" i="20"/>
  <c r="F20" i="20"/>
  <c r="H211" i="20"/>
  <c r="G211" i="20"/>
  <c r="F211" i="20"/>
  <c r="H135" i="20"/>
  <c r="G135" i="20"/>
  <c r="F135" i="20"/>
  <c r="H115" i="20"/>
  <c r="G115" i="20"/>
  <c r="F115" i="20"/>
  <c r="H390" i="20"/>
  <c r="G390" i="20"/>
  <c r="F390" i="20"/>
  <c r="H384" i="20"/>
  <c r="G384" i="20"/>
  <c r="F384" i="20"/>
  <c r="H308" i="20"/>
  <c r="G308" i="20"/>
  <c r="F308" i="20"/>
  <c r="H293" i="20"/>
  <c r="G293" i="20"/>
  <c r="F293" i="20"/>
  <c r="H266" i="20"/>
  <c r="G266" i="20"/>
  <c r="F266" i="20"/>
  <c r="H239" i="20"/>
  <c r="G239" i="20"/>
  <c r="F239" i="20"/>
  <c r="H134" i="20"/>
  <c r="G134" i="20"/>
  <c r="F134" i="20"/>
  <c r="H96" i="20"/>
  <c r="G96" i="20"/>
  <c r="F96" i="20"/>
  <c r="H332" i="20"/>
  <c r="G332" i="20"/>
  <c r="F332" i="20"/>
  <c r="H292" i="20"/>
  <c r="G292" i="20"/>
  <c r="F292" i="20"/>
  <c r="H252" i="20"/>
  <c r="G252" i="20"/>
  <c r="F252" i="20"/>
  <c r="H133" i="20"/>
  <c r="G133" i="20"/>
  <c r="F133" i="20"/>
  <c r="H17" i="20"/>
  <c r="G17" i="20"/>
  <c r="F17" i="20"/>
  <c r="H345" i="20"/>
  <c r="G345" i="20"/>
  <c r="F345" i="20"/>
  <c r="H331" i="20"/>
  <c r="G331" i="20"/>
  <c r="F331" i="20"/>
  <c r="H235" i="20"/>
  <c r="G235" i="20"/>
  <c r="F235" i="20"/>
  <c r="H188" i="20"/>
  <c r="G188" i="20"/>
  <c r="F188" i="20"/>
  <c r="H172" i="20"/>
  <c r="G172" i="20"/>
  <c r="F172" i="20"/>
  <c r="H230" i="20"/>
  <c r="G230" i="20"/>
  <c r="F230" i="20"/>
  <c r="H226" i="20"/>
  <c r="G226" i="20"/>
  <c r="F226" i="20"/>
  <c r="H112" i="20"/>
  <c r="G112" i="20"/>
  <c r="F112" i="20"/>
  <c r="H37" i="20"/>
  <c r="G37" i="20"/>
  <c r="F37" i="20"/>
  <c r="H264" i="20"/>
  <c r="G264" i="20"/>
  <c r="F264" i="20"/>
  <c r="H111" i="20"/>
  <c r="G111" i="20"/>
  <c r="F111" i="20"/>
  <c r="H36" i="20"/>
  <c r="G36" i="20"/>
  <c r="F36" i="20"/>
  <c r="H509" i="20"/>
  <c r="G509" i="20"/>
  <c r="F509" i="20"/>
  <c r="H479" i="20"/>
  <c r="G479" i="20"/>
  <c r="F479" i="20"/>
  <c r="H444" i="20"/>
  <c r="G444" i="20"/>
  <c r="F444" i="20"/>
  <c r="H404" i="20"/>
  <c r="G404" i="20"/>
  <c r="F404" i="20"/>
  <c r="H367" i="20"/>
  <c r="G367" i="20"/>
  <c r="F367" i="20"/>
  <c r="H304" i="20"/>
  <c r="G304" i="20"/>
  <c r="F304" i="20"/>
  <c r="H225" i="20"/>
  <c r="G225" i="20"/>
  <c r="F225" i="20"/>
  <c r="H128" i="20"/>
  <c r="G128" i="20"/>
  <c r="F128" i="20"/>
  <c r="H35" i="20"/>
  <c r="G35" i="20"/>
  <c r="F35" i="20"/>
  <c r="H248" i="20"/>
  <c r="G248" i="20"/>
  <c r="F248" i="20"/>
  <c r="H90" i="20"/>
  <c r="G90" i="20"/>
  <c r="F90" i="20"/>
  <c r="H12" i="20"/>
  <c r="G12" i="20"/>
  <c r="F12" i="20"/>
  <c r="H275" i="20"/>
  <c r="G275" i="20"/>
  <c r="F275" i="20"/>
  <c r="H169" i="20"/>
  <c r="G169" i="20"/>
  <c r="F169" i="20"/>
  <c r="H52" i="20"/>
  <c r="G52" i="20"/>
  <c r="F52" i="20"/>
  <c r="H71" i="20"/>
  <c r="G71" i="20"/>
  <c r="F71" i="20"/>
  <c r="H51" i="20"/>
  <c r="G51" i="20"/>
  <c r="F51" i="20"/>
  <c r="H417" i="20"/>
  <c r="G417" i="20"/>
  <c r="F417" i="20"/>
  <c r="H354" i="20"/>
  <c r="G354" i="20"/>
  <c r="F354" i="20"/>
  <c r="H274" i="20"/>
  <c r="G274" i="20"/>
  <c r="F274" i="20"/>
  <c r="H183" i="20"/>
  <c r="G183" i="20"/>
  <c r="F183" i="20"/>
  <c r="H70" i="20"/>
  <c r="G70" i="20"/>
  <c r="F70" i="20"/>
  <c r="H327" i="20"/>
  <c r="G327" i="20"/>
  <c r="F327" i="20"/>
  <c r="H219" i="20"/>
  <c r="G219" i="20"/>
  <c r="F219" i="20"/>
  <c r="H86" i="20"/>
  <c r="G86" i="20"/>
  <c r="F86" i="20"/>
  <c r="H626" i="20"/>
  <c r="G626" i="20"/>
  <c r="F626" i="20"/>
  <c r="H609" i="20"/>
  <c r="G609" i="20"/>
  <c r="F609" i="20"/>
  <c r="H536" i="20"/>
  <c r="G536" i="20"/>
  <c r="F536" i="20"/>
  <c r="H531" i="20"/>
  <c r="G531" i="20"/>
  <c r="F531" i="20"/>
  <c r="H484" i="20"/>
  <c r="G484" i="20"/>
  <c r="F484" i="20"/>
  <c r="H449" i="20"/>
  <c r="G449" i="20"/>
  <c r="F449" i="20"/>
  <c r="H411" i="20"/>
  <c r="G411" i="20"/>
  <c r="F411" i="20"/>
  <c r="H85" i="20"/>
  <c r="G85" i="20"/>
  <c r="F85" i="20"/>
  <c r="H68" i="20"/>
  <c r="G68" i="20"/>
  <c r="F68" i="20"/>
  <c r="H552" i="20"/>
  <c r="G552" i="20"/>
  <c r="F552" i="20"/>
  <c r="H490" i="20"/>
  <c r="G490" i="20"/>
  <c r="F490" i="20"/>
  <c r="H410" i="20"/>
  <c r="G410" i="20"/>
  <c r="F410" i="20"/>
  <c r="H271" i="20"/>
  <c r="G271" i="20"/>
  <c r="F271" i="20"/>
  <c r="H6" i="20"/>
  <c r="G6" i="20"/>
  <c r="F6" i="20"/>
  <c r="H682" i="20"/>
  <c r="G682" i="20"/>
  <c r="F682" i="20"/>
  <c r="H649" i="20"/>
  <c r="G649" i="20"/>
  <c r="F649" i="20"/>
  <c r="H590" i="20"/>
  <c r="G590" i="20"/>
  <c r="F590" i="20"/>
  <c r="H441" i="20"/>
  <c r="G441" i="20"/>
  <c r="F441" i="20"/>
  <c r="H243" i="20"/>
  <c r="G243" i="20"/>
  <c r="F243" i="20"/>
  <c r="H697" i="20"/>
  <c r="G697" i="20"/>
  <c r="F697" i="20"/>
  <c r="H659" i="20"/>
  <c r="G659" i="20"/>
  <c r="F659" i="20"/>
  <c r="H576" i="20"/>
  <c r="G576" i="20"/>
  <c r="F576" i="20"/>
  <c r="H457" i="20"/>
  <c r="G457" i="20"/>
  <c r="F457" i="20"/>
  <c r="H310" i="20"/>
  <c r="G310" i="20"/>
  <c r="F310" i="20"/>
  <c r="H664" i="20"/>
  <c r="G664" i="20"/>
  <c r="F664" i="20"/>
  <c r="H600" i="20"/>
  <c r="G600" i="20"/>
  <c r="F600" i="20"/>
  <c r="H500" i="20"/>
  <c r="G500" i="20"/>
  <c r="F500" i="20"/>
  <c r="H371" i="20"/>
  <c r="G371" i="20"/>
  <c r="F371" i="20"/>
  <c r="H44" i="20"/>
  <c r="G44" i="20"/>
  <c r="F44" i="20"/>
  <c r="H213" i="20"/>
  <c r="G213" i="20"/>
  <c r="F213" i="20"/>
  <c r="H137" i="20"/>
  <c r="G137" i="20"/>
  <c r="F137" i="20"/>
  <c r="H117" i="20"/>
  <c r="G117" i="20"/>
  <c r="F117" i="20"/>
  <c r="H80" i="20"/>
  <c r="G80" i="20"/>
  <c r="F80" i="20"/>
  <c r="H62" i="20"/>
  <c r="G62" i="20"/>
  <c r="F62" i="20"/>
  <c r="H43" i="20"/>
  <c r="G43" i="20"/>
  <c r="F43" i="20"/>
  <c r="H320" i="20"/>
  <c r="G320" i="20"/>
  <c r="F320" i="20"/>
  <c r="H309" i="20"/>
  <c r="G309" i="20"/>
  <c r="F309" i="20"/>
  <c r="H281" i="20"/>
  <c r="G281" i="20"/>
  <c r="F281" i="20"/>
  <c r="H240" i="20"/>
  <c r="G240" i="20"/>
  <c r="F240" i="20"/>
  <c r="H212" i="20"/>
  <c r="G212" i="20"/>
  <c r="F212" i="20"/>
  <c r="H159" i="20"/>
  <c r="G159" i="20"/>
  <c r="F159" i="20"/>
  <c r="H136" i="20"/>
  <c r="G136" i="20"/>
  <c r="F136" i="20"/>
  <c r="H99" i="20"/>
  <c r="G99" i="20"/>
  <c r="F99" i="20"/>
  <c r="H61" i="20"/>
  <c r="G61" i="20"/>
  <c r="F61" i="20"/>
  <c r="H191" i="20"/>
  <c r="G191" i="20"/>
  <c r="F191" i="20"/>
  <c r="H175" i="20"/>
  <c r="G175" i="20"/>
  <c r="F175" i="20"/>
  <c r="H158" i="20"/>
  <c r="G158" i="20"/>
  <c r="F158" i="20"/>
  <c r="H98" i="20"/>
  <c r="G98" i="20"/>
  <c r="F98" i="20"/>
  <c r="H78" i="20"/>
  <c r="G78" i="20"/>
  <c r="F78" i="20"/>
  <c r="H378" i="20"/>
  <c r="G378" i="20"/>
  <c r="F378" i="20"/>
  <c r="H370" i="20"/>
  <c r="G370" i="20"/>
  <c r="F370" i="20"/>
  <c r="H333" i="20"/>
  <c r="G333" i="20"/>
  <c r="F333" i="20"/>
  <c r="H280" i="20"/>
  <c r="G280" i="20"/>
  <c r="F280" i="20"/>
  <c r="H253" i="20"/>
  <c r="G253" i="20"/>
  <c r="F253" i="20"/>
  <c r="H210" i="20"/>
  <c r="G210" i="20"/>
  <c r="F210" i="20"/>
  <c r="H97" i="20"/>
  <c r="G97" i="20"/>
  <c r="F97" i="20"/>
  <c r="H77" i="20"/>
  <c r="G77" i="20"/>
  <c r="F77" i="20"/>
  <c r="H318" i="20"/>
  <c r="G318" i="20"/>
  <c r="F318" i="20"/>
  <c r="H279" i="20"/>
  <c r="G279" i="20"/>
  <c r="F279" i="20"/>
  <c r="H238" i="20"/>
  <c r="G238" i="20"/>
  <c r="F238" i="20"/>
  <c r="H95" i="20"/>
  <c r="G95" i="20"/>
  <c r="F95" i="20"/>
  <c r="H76" i="20"/>
  <c r="G76" i="20"/>
  <c r="F76" i="20"/>
  <c r="H344" i="20"/>
  <c r="G344" i="20"/>
  <c r="F344" i="20"/>
  <c r="H132" i="20"/>
  <c r="G132" i="20"/>
  <c r="F132" i="20"/>
  <c r="H131" i="20"/>
  <c r="G131" i="20"/>
  <c r="F131" i="20"/>
  <c r="H113" i="20"/>
  <c r="G113" i="20"/>
  <c r="F113" i="20"/>
  <c r="H94" i="20"/>
  <c r="G94" i="20"/>
  <c r="F94" i="20"/>
  <c r="H229" i="20"/>
  <c r="G229" i="20"/>
  <c r="F229" i="20"/>
  <c r="H207" i="20"/>
  <c r="G207" i="20"/>
  <c r="F207" i="20"/>
  <c r="H93" i="20"/>
  <c r="G93" i="20"/>
  <c r="F93" i="20"/>
  <c r="H251" i="20"/>
  <c r="G251" i="20"/>
  <c r="F251" i="20"/>
  <c r="H206" i="20"/>
  <c r="G206" i="20"/>
  <c r="F206" i="20"/>
  <c r="H92" i="20"/>
  <c r="G92" i="20"/>
  <c r="F92" i="20"/>
  <c r="H14" i="20"/>
  <c r="G14" i="20"/>
  <c r="F14" i="20"/>
  <c r="H474" i="20"/>
  <c r="G474" i="20"/>
  <c r="F474" i="20"/>
  <c r="H469" i="20"/>
  <c r="G469" i="20"/>
  <c r="F469" i="20"/>
  <c r="H433" i="20"/>
  <c r="G433" i="20"/>
  <c r="F433" i="20"/>
  <c r="H366" i="20"/>
  <c r="G366" i="20"/>
  <c r="F366" i="20"/>
  <c r="H356" i="20"/>
  <c r="G356" i="20"/>
  <c r="F356" i="20"/>
  <c r="H291" i="20"/>
  <c r="G291" i="20"/>
  <c r="F291" i="20"/>
  <c r="H204" i="20"/>
  <c r="G204" i="20"/>
  <c r="F204" i="20"/>
  <c r="H34" i="20"/>
  <c r="G34" i="20"/>
  <c r="F34" i="20"/>
  <c r="H33" i="20"/>
  <c r="G33" i="20"/>
  <c r="F33" i="20"/>
  <c r="H224" i="20"/>
  <c r="G224" i="20"/>
  <c r="F224" i="20"/>
  <c r="H73" i="20"/>
  <c r="G73" i="20"/>
  <c r="F73" i="20"/>
  <c r="H365" i="20"/>
  <c r="G365" i="20"/>
  <c r="F365" i="20"/>
  <c r="H262" i="20"/>
  <c r="G262" i="20"/>
  <c r="F262" i="20"/>
  <c r="H168" i="20"/>
  <c r="G168" i="20"/>
  <c r="F168" i="20"/>
  <c r="H31" i="20"/>
  <c r="G31" i="20"/>
  <c r="F31" i="20"/>
  <c r="H167" i="20"/>
  <c r="G167" i="20"/>
  <c r="F167" i="20"/>
  <c r="H412" i="20"/>
  <c r="G412" i="20"/>
  <c r="F412" i="20"/>
  <c r="H403" i="20"/>
  <c r="G403" i="20"/>
  <c r="F403" i="20"/>
  <c r="H340" i="20"/>
  <c r="G340" i="20"/>
  <c r="F340" i="20"/>
  <c r="H261" i="20"/>
  <c r="G261" i="20"/>
  <c r="F261" i="20"/>
  <c r="H50" i="20"/>
  <c r="G50" i="20"/>
  <c r="F50" i="20"/>
  <c r="H29" i="20"/>
  <c r="G29" i="20"/>
  <c r="F29" i="20"/>
  <c r="H199" i="20"/>
  <c r="G199" i="20"/>
  <c r="F199" i="20"/>
  <c r="H182" i="20"/>
  <c r="G182" i="20"/>
  <c r="F182" i="20"/>
  <c r="H69" i="20"/>
  <c r="G69" i="20"/>
  <c r="F69" i="20"/>
  <c r="H621" i="20"/>
  <c r="G621" i="20"/>
  <c r="F621" i="20"/>
  <c r="H597" i="20"/>
  <c r="G597" i="20"/>
  <c r="F597" i="20"/>
  <c r="H563" i="20"/>
  <c r="G563" i="20"/>
  <c r="F563" i="20"/>
  <c r="H526" i="20"/>
  <c r="G526" i="20"/>
  <c r="F526" i="20"/>
  <c r="H478" i="20"/>
  <c r="G478" i="20"/>
  <c r="F478" i="20"/>
  <c r="H443" i="20"/>
  <c r="G443" i="20"/>
  <c r="F443" i="20"/>
  <c r="H272" i="20"/>
  <c r="G272" i="20"/>
  <c r="F272" i="20"/>
  <c r="H259" i="20"/>
  <c r="G259" i="20"/>
  <c r="F259" i="20"/>
  <c r="H48" i="20"/>
  <c r="G48" i="20"/>
  <c r="F48" i="20"/>
  <c r="H551" i="20"/>
  <c r="G551" i="20"/>
  <c r="F551" i="20"/>
  <c r="H483" i="20"/>
  <c r="G483" i="20"/>
  <c r="F483" i="20"/>
  <c r="H401" i="20"/>
  <c r="G401" i="20"/>
  <c r="F401" i="20"/>
  <c r="H258" i="20"/>
  <c r="G258" i="20"/>
  <c r="F258" i="20"/>
  <c r="H706" i="20"/>
  <c r="G706" i="20"/>
  <c r="F706" i="20"/>
  <c r="H679" i="20"/>
  <c r="G679" i="20"/>
  <c r="F679" i="20"/>
  <c r="H644" i="20"/>
  <c r="G644" i="20"/>
  <c r="F644" i="20"/>
  <c r="H584" i="20"/>
  <c r="G584" i="20"/>
  <c r="F584" i="20"/>
  <c r="H436" i="20"/>
  <c r="G436" i="20"/>
  <c r="F436" i="20"/>
  <c r="H216" i="20"/>
  <c r="G216" i="20"/>
  <c r="F216" i="20"/>
  <c r="H696" i="20"/>
  <c r="G696" i="20"/>
  <c r="F696" i="20"/>
  <c r="H656" i="20"/>
  <c r="G656" i="20"/>
  <c r="F656" i="20"/>
  <c r="H575" i="20"/>
  <c r="G575" i="20"/>
  <c r="F575" i="20"/>
  <c r="H451" i="20"/>
  <c r="G451" i="20"/>
  <c r="F451" i="20"/>
  <c r="H663" i="20"/>
  <c r="G663" i="20"/>
  <c r="F663" i="20"/>
  <c r="H658" i="20"/>
  <c r="G658" i="20"/>
  <c r="F658" i="20"/>
  <c r="H599" i="20"/>
  <c r="G599" i="20"/>
  <c r="F599" i="20"/>
  <c r="H499" i="20"/>
  <c r="G499" i="20"/>
  <c r="F499" i="20"/>
  <c r="H359" i="20"/>
  <c r="G359" i="20"/>
  <c r="F359" i="20"/>
  <c r="H23" i="20"/>
  <c r="G23" i="20"/>
  <c r="F23" i="20"/>
  <c r="H60" i="20"/>
  <c r="G60" i="20"/>
  <c r="F60" i="20"/>
  <c r="H41" i="20"/>
  <c r="G41" i="20"/>
  <c r="F41" i="20"/>
  <c r="H19" i="20"/>
  <c r="G19" i="20"/>
  <c r="F19" i="20"/>
  <c r="H357" i="20"/>
  <c r="G357" i="20"/>
  <c r="F357" i="20"/>
  <c r="H346" i="20"/>
  <c r="G346" i="20"/>
  <c r="F346" i="20"/>
  <c r="H319" i="20"/>
  <c r="G319" i="20"/>
  <c r="F319" i="20"/>
  <c r="H190" i="20"/>
  <c r="G190" i="20"/>
  <c r="F190" i="20"/>
  <c r="H174" i="20"/>
  <c r="G174" i="20"/>
  <c r="F174" i="20"/>
  <c r="H157" i="20"/>
  <c r="G157" i="20"/>
  <c r="F157" i="20"/>
  <c r="H59" i="20"/>
  <c r="G59" i="20"/>
  <c r="F59" i="20"/>
  <c r="H40" i="20"/>
  <c r="G40" i="20"/>
  <c r="F40" i="20"/>
  <c r="H209" i="20"/>
  <c r="G209" i="20"/>
  <c r="F209" i="20"/>
  <c r="H189" i="20"/>
  <c r="G189" i="20"/>
  <c r="F189" i="20"/>
  <c r="H173" i="20"/>
  <c r="G173" i="20"/>
  <c r="F173" i="20"/>
  <c r="H114" i="20"/>
  <c r="G114" i="20"/>
  <c r="F114" i="20"/>
  <c r="H306" i="20"/>
  <c r="G306" i="20"/>
  <c r="F306" i="20"/>
  <c r="H305" i="20"/>
  <c r="G305" i="20"/>
  <c r="F305" i="20"/>
  <c r="H237" i="20"/>
  <c r="G237" i="20"/>
  <c r="F237" i="20"/>
  <c r="H75" i="20"/>
  <c r="G75" i="20"/>
  <c r="F75" i="20"/>
  <c r="H57" i="20"/>
  <c r="G57" i="20"/>
  <c r="F57" i="20"/>
  <c r="H38" i="20"/>
  <c r="G38" i="20"/>
  <c r="F38" i="20"/>
  <c r="H228" i="20"/>
  <c r="G228" i="20"/>
  <c r="F228" i="20"/>
  <c r="H187" i="20"/>
  <c r="G187" i="20"/>
  <c r="F187" i="20"/>
  <c r="H205" i="20"/>
  <c r="G205" i="20"/>
  <c r="F205" i="20"/>
  <c r="H186" i="20"/>
  <c r="G186" i="20"/>
  <c r="F186" i="20"/>
  <c r="H171" i="20"/>
  <c r="G171" i="20"/>
  <c r="F171" i="20"/>
  <c r="H498" i="20"/>
  <c r="G498" i="20"/>
  <c r="F498" i="20"/>
  <c r="H497" i="20"/>
  <c r="G497" i="20"/>
  <c r="F497" i="20"/>
  <c r="H492" i="20"/>
  <c r="G492" i="20"/>
  <c r="F492" i="20"/>
  <c r="H432" i="20"/>
  <c r="G432" i="20"/>
  <c r="F432" i="20"/>
  <c r="H419" i="20"/>
  <c r="G419" i="20"/>
  <c r="F419" i="20"/>
  <c r="H399" i="20"/>
  <c r="G399" i="20"/>
  <c r="F399" i="20"/>
  <c r="H342" i="20"/>
  <c r="G342" i="20"/>
  <c r="F342" i="20"/>
  <c r="H277" i="20"/>
  <c r="G277" i="20"/>
  <c r="F277" i="20"/>
  <c r="H152" i="20"/>
  <c r="G152" i="20"/>
  <c r="F152" i="20"/>
  <c r="H13" i="20"/>
  <c r="G13" i="20"/>
  <c r="F13" i="20"/>
  <c r="H290" i="20"/>
  <c r="G290" i="20"/>
  <c r="F290" i="20"/>
  <c r="H203" i="20"/>
  <c r="G203" i="20"/>
  <c r="F203" i="20"/>
  <c r="H355" i="20"/>
  <c r="G355" i="20"/>
  <c r="F355" i="20"/>
  <c r="H341" i="20"/>
  <c r="G341" i="20"/>
  <c r="F341" i="20"/>
  <c r="H148" i="20"/>
  <c r="G148" i="20"/>
  <c r="F148" i="20"/>
  <c r="H126" i="20"/>
  <c r="G126" i="20"/>
  <c r="F126" i="20"/>
  <c r="H11" i="20"/>
  <c r="G11" i="20"/>
  <c r="F11" i="20"/>
  <c r="H147" i="20"/>
  <c r="G147" i="20"/>
  <c r="F147" i="20"/>
  <c r="H398" i="20"/>
  <c r="G398" i="20"/>
  <c r="F398" i="20"/>
  <c r="H389" i="20"/>
  <c r="G389" i="20"/>
  <c r="F389" i="20"/>
  <c r="H328" i="20"/>
  <c r="G328" i="20"/>
  <c r="F328" i="20"/>
  <c r="H166" i="20"/>
  <c r="G166" i="20"/>
  <c r="F166" i="20"/>
  <c r="H146" i="20"/>
  <c r="G146" i="20"/>
  <c r="F146" i="20"/>
  <c r="H314" i="20"/>
  <c r="G314" i="20"/>
  <c r="F314" i="20"/>
  <c r="H301" i="20"/>
  <c r="G301" i="20"/>
  <c r="F301" i="20"/>
  <c r="H165" i="20"/>
  <c r="G165" i="20"/>
  <c r="F165" i="20"/>
  <c r="H49" i="20"/>
  <c r="G49" i="20"/>
  <c r="F49" i="20"/>
  <c r="H596" i="20"/>
  <c r="G596" i="20"/>
  <c r="F596" i="20"/>
  <c r="H591" i="20"/>
  <c r="G591" i="20"/>
  <c r="F591" i="20"/>
  <c r="H523" i="20"/>
  <c r="G523" i="20"/>
  <c r="F523" i="20"/>
  <c r="H516" i="20"/>
  <c r="G516" i="20"/>
  <c r="F516" i="20"/>
  <c r="H402" i="20"/>
  <c r="G402" i="20"/>
  <c r="F402" i="20"/>
  <c r="H397" i="20"/>
  <c r="G397" i="20"/>
  <c r="F397" i="20"/>
  <c r="H388" i="20"/>
  <c r="G388" i="20"/>
  <c r="F388" i="20"/>
  <c r="H245" i="20"/>
  <c r="G245" i="20"/>
  <c r="F245" i="20"/>
  <c r="H27" i="20"/>
  <c r="G27" i="20"/>
  <c r="F27" i="20"/>
  <c r="H477" i="20"/>
  <c r="G477" i="20"/>
  <c r="F477" i="20"/>
  <c r="H472" i="20"/>
  <c r="G472" i="20"/>
  <c r="F472" i="20"/>
  <c r="H244" i="20"/>
  <c r="G244" i="20"/>
  <c r="F244" i="20"/>
  <c r="H217" i="20"/>
  <c r="G217" i="20"/>
  <c r="F217" i="20"/>
  <c r="H704" i="20"/>
  <c r="G704" i="20"/>
  <c r="F704" i="20"/>
  <c r="H677" i="20"/>
  <c r="G677" i="20"/>
  <c r="F677" i="20"/>
  <c r="H642" i="20"/>
  <c r="G642" i="20"/>
  <c r="F642" i="20"/>
  <c r="H580" i="20"/>
  <c r="G580" i="20"/>
  <c r="F580" i="20"/>
  <c r="H429" i="20"/>
  <c r="G429" i="20"/>
  <c r="F429" i="20"/>
  <c r="H196" i="20"/>
  <c r="G196" i="20"/>
  <c r="F196" i="20"/>
  <c r="H568" i="20"/>
  <c r="G568" i="20"/>
  <c r="F568" i="20"/>
  <c r="H564" i="20"/>
  <c r="G564" i="20"/>
  <c r="F564" i="20"/>
  <c r="H555" i="20"/>
  <c r="G555" i="20"/>
  <c r="F555" i="20"/>
  <c r="H440" i="20"/>
  <c r="G440" i="20"/>
  <c r="F440" i="20"/>
  <c r="H297" i="20"/>
  <c r="G297" i="20"/>
  <c r="F297" i="20"/>
  <c r="H598" i="20"/>
  <c r="G598" i="20"/>
  <c r="F598" i="20"/>
  <c r="H592" i="20"/>
  <c r="G592" i="20"/>
  <c r="F592" i="20"/>
  <c r="H487" i="20"/>
  <c r="G487" i="20"/>
  <c r="F487" i="20"/>
  <c r="H348" i="20"/>
  <c r="G348" i="20"/>
  <c r="F348" i="20"/>
  <c r="H3" i="20"/>
  <c r="G3" i="20"/>
  <c r="F3" i="20"/>
  <c r="H151" i="19"/>
  <c r="H354" i="19"/>
  <c r="H71" i="19"/>
  <c r="H211" i="19"/>
  <c r="H391" i="19"/>
  <c r="H477" i="19"/>
  <c r="H12" i="19"/>
  <c r="H133" i="19"/>
  <c r="H291" i="19"/>
  <c r="H422" i="19"/>
  <c r="H551" i="19"/>
  <c r="H115" i="19"/>
  <c r="H236" i="19"/>
  <c r="H408" i="19"/>
  <c r="H524" i="19"/>
  <c r="H623" i="19"/>
  <c r="H681" i="19"/>
  <c r="H737" i="19"/>
  <c r="H786" i="19"/>
  <c r="H834" i="19"/>
  <c r="H54" i="19"/>
  <c r="H135" i="19"/>
  <c r="H336" i="19"/>
  <c r="H445" i="19"/>
  <c r="H540" i="19"/>
  <c r="H55" i="19"/>
  <c r="H296" i="19"/>
  <c r="H361" i="19"/>
  <c r="H428" i="19"/>
  <c r="H582" i="19"/>
  <c r="H726" i="19"/>
  <c r="H36" i="19"/>
  <c r="H98" i="19"/>
  <c r="H258" i="19"/>
  <c r="H339" i="19"/>
  <c r="H462" i="19"/>
  <c r="H57" i="19"/>
  <c r="H239" i="19"/>
  <c r="H279" i="19"/>
  <c r="H395" i="19"/>
  <c r="H466" i="19"/>
  <c r="H605" i="19"/>
  <c r="H18" i="19"/>
  <c r="H118" i="19"/>
  <c r="H181" i="19"/>
  <c r="H300" i="19"/>
  <c r="H411" i="19"/>
  <c r="H483" i="19"/>
  <c r="H585" i="19"/>
  <c r="H39" i="19"/>
  <c r="H119" i="19"/>
  <c r="H261" i="19"/>
  <c r="H380" i="19"/>
  <c r="H40" i="19"/>
  <c r="H200" i="19"/>
  <c r="H282" i="19"/>
  <c r="H366" i="19"/>
  <c r="H449" i="19"/>
  <c r="H41" i="19"/>
  <c r="H103" i="19"/>
  <c r="H184" i="19"/>
  <c r="H22" i="19"/>
  <c r="H122" i="19"/>
  <c r="H225" i="19"/>
  <c r="H347" i="19"/>
  <c r="H398" i="19"/>
  <c r="H63" i="19"/>
  <c r="H451" i="19"/>
  <c r="H661" i="19"/>
  <c r="H800" i="19"/>
  <c r="H934" i="19"/>
  <c r="H64" i="19"/>
  <c r="H399" i="19"/>
  <c r="H685" i="19"/>
  <c r="H854" i="19"/>
  <c r="H971" i="19"/>
  <c r="H85" i="19"/>
  <c r="H517" i="19"/>
  <c r="H711" i="19"/>
  <c r="H867" i="19"/>
  <c r="H957" i="19"/>
  <c r="H147" i="19"/>
  <c r="H547" i="19"/>
  <c r="H741" i="19"/>
  <c r="H887" i="19"/>
  <c r="H966" i="19"/>
  <c r="H47" i="19"/>
  <c r="H372" i="19"/>
  <c r="H656" i="19"/>
  <c r="H776" i="19"/>
  <c r="H910" i="19"/>
  <c r="H994" i="19"/>
  <c r="H149" i="19"/>
  <c r="H419" i="19"/>
  <c r="H29" i="19"/>
  <c r="H310" i="19"/>
  <c r="H714" i="19"/>
  <c r="H793" i="19"/>
  <c r="H859" i="19"/>
  <c r="H112" i="19"/>
  <c r="H311" i="19"/>
  <c r="H203" i="19"/>
  <c r="H499" i="19"/>
  <c r="H668" i="19"/>
  <c r="H820" i="19"/>
  <c r="H939" i="19"/>
  <c r="H106" i="19"/>
  <c r="H435" i="19"/>
  <c r="H700" i="19"/>
  <c r="H839" i="19"/>
  <c r="H955" i="19"/>
  <c r="H65" i="19"/>
  <c r="H472" i="19"/>
  <c r="H692" i="19"/>
  <c r="H855" i="19"/>
  <c r="H945" i="19"/>
  <c r="H86" i="19"/>
  <c r="H454" i="19"/>
  <c r="H716" i="19"/>
  <c r="H860" i="19"/>
  <c r="H950" i="19"/>
  <c r="H1025" i="19"/>
  <c r="H308" i="19"/>
  <c r="H628" i="19"/>
  <c r="H754" i="19"/>
  <c r="H892" i="19"/>
  <c r="H974" i="19"/>
  <c r="H8" i="19"/>
  <c r="H352" i="19"/>
  <c r="H591" i="19"/>
  <c r="H232" i="19"/>
  <c r="H535" i="19"/>
  <c r="H764" i="19"/>
  <c r="H844" i="19"/>
  <c r="H50" i="19"/>
  <c r="H274" i="19"/>
  <c r="H11" i="19"/>
  <c r="H194" i="19"/>
  <c r="H355" i="19"/>
  <c r="H441" i="19"/>
  <c r="H536" i="19"/>
  <c r="H114" i="19"/>
  <c r="H276" i="19"/>
  <c r="H376" i="19"/>
  <c r="H538" i="19"/>
  <c r="H13" i="19"/>
  <c r="H175" i="19"/>
  <c r="H393" i="19"/>
  <c r="H479" i="19"/>
  <c r="H553" i="19"/>
  <c r="H658" i="19"/>
  <c r="H721" i="19"/>
  <c r="H778" i="19"/>
  <c r="H811" i="19"/>
  <c r="H876" i="19"/>
  <c r="H116" i="19"/>
  <c r="H237" i="19"/>
  <c r="H394" i="19"/>
  <c r="H525" i="19"/>
  <c r="H15" i="19"/>
  <c r="H217" i="19"/>
  <c r="H360" i="19"/>
  <c r="H426" i="19"/>
  <c r="H574" i="19"/>
  <c r="H699" i="19"/>
  <c r="H16" i="19"/>
  <c r="H97" i="19"/>
  <c r="H238" i="19"/>
  <c r="H297" i="19"/>
  <c r="H461" i="19"/>
  <c r="H37" i="19"/>
  <c r="H265" i="19"/>
  <c r="H500" i="19"/>
  <c r="H707" i="19"/>
  <c r="H824" i="19"/>
  <c r="H953" i="19"/>
  <c r="H145" i="19"/>
  <c r="H516" i="19"/>
  <c r="H709" i="19"/>
  <c r="H853" i="19"/>
  <c r="H963" i="19"/>
  <c r="H107" i="19"/>
  <c r="H563" i="19"/>
  <c r="H731" i="19"/>
  <c r="H882" i="19"/>
  <c r="H973" i="19"/>
  <c r="H189" i="19"/>
  <c r="H589" i="19"/>
  <c r="H753" i="19"/>
  <c r="H891" i="19"/>
  <c r="H981" i="19"/>
  <c r="H109" i="19"/>
  <c r="H105" i="19"/>
  <c r="H469" i="19"/>
  <c r="H667" i="19"/>
  <c r="H821" i="19"/>
  <c r="H938" i="19"/>
  <c r="H84" i="19"/>
  <c r="H471" i="19"/>
  <c r="H722" i="19"/>
  <c r="H878" i="19"/>
  <c r="H980" i="19"/>
  <c r="H167" i="19"/>
  <c r="H588" i="19"/>
  <c r="H740" i="19"/>
  <c r="H889" i="19"/>
  <c r="H964" i="19"/>
  <c r="H206" i="19"/>
  <c r="H564" i="19"/>
  <c r="H762" i="19"/>
  <c r="H748" i="19"/>
  <c r="H965" i="19"/>
  <c r="H67" i="19"/>
  <c r="H387" i="19"/>
  <c r="H665" i="19"/>
  <c r="H770" i="19"/>
  <c r="H903" i="19"/>
  <c r="H982" i="19"/>
  <c r="H129" i="19"/>
  <c r="H403" i="19"/>
  <c r="H610" i="19"/>
  <c r="H621" i="19"/>
  <c r="H550" i="19"/>
  <c r="H777" i="19"/>
  <c r="H304" i="19"/>
  <c r="H615" i="19"/>
  <c r="H738" i="19"/>
  <c r="H863" i="19"/>
  <c r="H983" i="19"/>
  <c r="H246" i="19"/>
  <c r="H586" i="19"/>
  <c r="H746" i="19"/>
  <c r="H880" i="19"/>
  <c r="H995" i="19"/>
  <c r="H205" i="19"/>
  <c r="H607" i="19"/>
  <c r="H761" i="19"/>
  <c r="H890" i="19"/>
  <c r="H975" i="19"/>
  <c r="H229" i="19"/>
  <c r="H599" i="19"/>
  <c r="H769" i="19"/>
  <c r="H897" i="19"/>
  <c r="H977" i="19"/>
  <c r="H87" i="19"/>
  <c r="H490" i="19"/>
  <c r="H673" i="19"/>
  <c r="H784" i="19"/>
  <c r="H915" i="19"/>
  <c r="H986" i="19"/>
  <c r="H110" i="19"/>
  <c r="H388" i="19"/>
  <c r="H9" i="19"/>
  <c r="H329" i="19"/>
  <c r="H695" i="19"/>
  <c r="H785" i="19"/>
  <c r="H852" i="19"/>
  <c r="H90" i="19"/>
  <c r="H123" i="19"/>
  <c r="H625" i="19"/>
  <c r="H745" i="19"/>
  <c r="H885" i="19"/>
  <c r="H969" i="19"/>
  <c r="H227" i="19"/>
  <c r="H562" i="19"/>
  <c r="H739" i="19"/>
  <c r="H879" i="19"/>
  <c r="H991" i="19"/>
  <c r="H188" i="19"/>
  <c r="H598" i="19"/>
  <c r="H747" i="19"/>
  <c r="H752" i="19"/>
  <c r="H958" i="19"/>
  <c r="H168" i="19"/>
  <c r="H501" i="19"/>
  <c r="H518" i="19"/>
  <c r="H532" i="19"/>
  <c r="H961" i="19"/>
  <c r="H27" i="19"/>
  <c r="H351" i="19"/>
  <c r="H645" i="19"/>
  <c r="H650" i="19"/>
  <c r="H898" i="19"/>
  <c r="H978" i="19"/>
  <c r="H28" i="19"/>
  <c r="H373" i="19"/>
  <c r="H601" i="19"/>
  <c r="H251" i="19"/>
  <c r="H273" i="19"/>
  <c r="H771" i="19"/>
  <c r="H848" i="19"/>
  <c r="H70" i="19"/>
  <c r="H289" i="19"/>
  <c r="H31" i="19"/>
  <c r="H51" i="19"/>
  <c r="H356" i="19"/>
  <c r="H458" i="19"/>
  <c r="H537" i="19"/>
  <c r="H568" i="19"/>
  <c r="H593" i="19"/>
  <c r="H392" i="19"/>
  <c r="H407" i="19"/>
  <c r="H357" i="19"/>
  <c r="H213" i="19"/>
  <c r="H196" i="19"/>
  <c r="H495" i="19"/>
  <c r="H507" i="19"/>
  <c r="H659" i="19"/>
  <c r="H660" i="19"/>
  <c r="H679" i="19"/>
  <c r="H812" i="19"/>
  <c r="H877" i="19"/>
  <c r="H14" i="19"/>
  <c r="H257" i="19"/>
  <c r="H409" i="19"/>
  <c r="H424" i="19"/>
  <c r="H35" i="19"/>
  <c r="H218" i="19"/>
  <c r="H294" i="19"/>
  <c r="H295" i="19"/>
  <c r="H575" i="19"/>
  <c r="H576" i="19"/>
  <c r="H577" i="19"/>
  <c r="H578" i="19"/>
  <c r="H579" i="19"/>
  <c r="H580" i="19"/>
  <c r="H581" i="19"/>
  <c r="H465" i="19"/>
  <c r="H17" i="19"/>
  <c r="H323" i="19"/>
  <c r="H639" i="19"/>
  <c r="H780" i="19"/>
  <c r="H904" i="19"/>
  <c r="H990" i="19"/>
  <c r="H268" i="19"/>
  <c r="H616" i="19"/>
  <c r="H782" i="19"/>
  <c r="H908" i="19"/>
  <c r="H896" i="19"/>
  <c r="H228" i="19"/>
  <c r="H618" i="19"/>
  <c r="H768" i="19"/>
  <c r="H899" i="19"/>
  <c r="H996" i="19"/>
  <c r="H248" i="19"/>
  <c r="H608" i="19"/>
  <c r="H807" i="19"/>
  <c r="H901" i="19"/>
  <c r="H985" i="19"/>
  <c r="H128" i="19"/>
  <c r="H502" i="19"/>
  <c r="H677" i="19"/>
  <c r="H792" i="19"/>
  <c r="H918" i="19"/>
  <c r="H921" i="19"/>
  <c r="H170" i="19"/>
  <c r="H439" i="19"/>
  <c r="H49" i="19"/>
  <c r="H69" i="19"/>
  <c r="H703" i="19"/>
  <c r="H3" i="19"/>
  <c r="H414" i="19"/>
  <c r="H758" i="19"/>
  <c r="H886" i="19"/>
  <c r="H987" i="19"/>
  <c r="H988" i="19"/>
  <c r="H606" i="19"/>
  <c r="H760" i="19"/>
  <c r="H767" i="19"/>
  <c r="H772" i="19"/>
  <c r="H269" i="19"/>
  <c r="H284" i="19"/>
  <c r="H306" i="19"/>
  <c r="H325" i="19"/>
  <c r="H976" i="19"/>
  <c r="H984" i="19"/>
  <c r="H992" i="19"/>
  <c r="H775" i="19"/>
  <c r="H783" i="19"/>
  <c r="H791" i="19"/>
  <c r="H795" i="19"/>
  <c r="H402" i="19"/>
  <c r="H418" i="19"/>
  <c r="H438" i="19"/>
  <c r="H455" i="19"/>
  <c r="H474" i="19"/>
  <c r="H48" i="19"/>
  <c r="H68" i="19"/>
  <c r="H88" i="19"/>
  <c r="H288" i="19"/>
  <c r="H567" i="19"/>
  <c r="H592" i="19"/>
  <c r="H602" i="19"/>
  <c r="H611" i="19"/>
  <c r="H622" i="19"/>
  <c r="H629" i="19"/>
  <c r="H638" i="19"/>
  <c r="H646" i="19"/>
  <c r="H651" i="19"/>
  <c r="H657" i="19"/>
  <c r="H666" i="19"/>
  <c r="H674" i="19"/>
  <c r="H678" i="19"/>
  <c r="H689" i="19"/>
  <c r="H33" i="19"/>
  <c r="H53" i="19"/>
  <c r="H73" i="19"/>
  <c r="H93" i="19"/>
  <c r="H595" i="19"/>
  <c r="H604" i="19"/>
  <c r="H613" i="19"/>
  <c r="H43" i="19"/>
  <c r="H559" i="19"/>
  <c r="H759" i="19"/>
  <c r="H893" i="19"/>
  <c r="H1007" i="19"/>
  <c r="H1008" i="19"/>
  <c r="H617" i="19"/>
  <c r="H633" i="19"/>
  <c r="H909" i="19"/>
  <c r="H916" i="19"/>
  <c r="H349" i="19"/>
  <c r="H635" i="19"/>
  <c r="H774" i="19"/>
  <c r="H911" i="19"/>
  <c r="H1004" i="19"/>
  <c r="H285" i="19"/>
  <c r="H627" i="19"/>
  <c r="H636" i="19"/>
  <c r="H644" i="19"/>
  <c r="H649" i="19"/>
  <c r="H655" i="19"/>
  <c r="H664" i="19"/>
  <c r="H694" i="19"/>
  <c r="H796" i="19"/>
  <c r="H808" i="19"/>
  <c r="H814" i="19"/>
  <c r="H818" i="19"/>
  <c r="H829" i="19"/>
  <c r="H321" i="19"/>
  <c r="H632" i="19"/>
  <c r="H779" i="19"/>
  <c r="H907" i="19"/>
  <c r="H1018" i="19"/>
  <c r="H348" i="19"/>
  <c r="H648" i="19"/>
  <c r="H789" i="19"/>
  <c r="H924" i="19"/>
  <c r="H1009" i="19"/>
  <c r="H385" i="19"/>
  <c r="H643" i="19"/>
  <c r="H794" i="19"/>
  <c r="H919" i="19"/>
  <c r="H1014" i="19"/>
  <c r="H1020" i="19"/>
  <c r="H676" i="19"/>
  <c r="H817" i="19"/>
  <c r="H913" i="19"/>
  <c r="H997" i="19"/>
  <c r="H169" i="19"/>
  <c r="H533" i="19"/>
  <c r="H702" i="19"/>
  <c r="H843" i="19"/>
  <c r="H930" i="19"/>
  <c r="H998" i="19"/>
  <c r="H191" i="19"/>
  <c r="H456" i="19"/>
  <c r="H89" i="19"/>
  <c r="H353" i="19"/>
  <c r="H374" i="19"/>
  <c r="H797" i="19"/>
  <c r="H862" i="19"/>
  <c r="H131" i="19"/>
  <c r="H330" i="19"/>
  <c r="H383" i="19"/>
  <c r="H641" i="19"/>
  <c r="H799" i="19"/>
  <c r="H922" i="19"/>
  <c r="H24" i="19"/>
  <c r="H369" i="19"/>
  <c r="H662" i="19"/>
  <c r="H803" i="19"/>
  <c r="H925" i="19"/>
  <c r="H1010" i="19"/>
  <c r="H400" i="19"/>
  <c r="H654" i="19"/>
  <c r="H805" i="19"/>
  <c r="H928" i="19"/>
  <c r="H1024" i="19"/>
  <c r="H326" i="19"/>
  <c r="H687" i="19"/>
  <c r="H842" i="19"/>
  <c r="H920" i="19"/>
  <c r="H1005" i="19"/>
  <c r="H207" i="19"/>
  <c r="H565" i="19"/>
  <c r="H718" i="19"/>
  <c r="H851" i="19"/>
  <c r="H937" i="19"/>
  <c r="H1006" i="19"/>
  <c r="H231" i="19"/>
  <c r="H250" i="19"/>
  <c r="H130" i="19"/>
  <c r="H389" i="19"/>
  <c r="H719" i="19"/>
  <c r="H809" i="19"/>
  <c r="H322" i="19"/>
  <c r="H640" i="19"/>
  <c r="H781" i="19"/>
  <c r="H906" i="19"/>
  <c r="H4" i="19"/>
  <c r="H368" i="19"/>
  <c r="H669" i="19"/>
  <c r="H804" i="19"/>
  <c r="H926" i="19"/>
  <c r="H1023" i="19"/>
  <c r="H416" i="19"/>
  <c r="H663" i="19"/>
  <c r="H806" i="19"/>
  <c r="H931" i="19"/>
  <c r="H6" i="19"/>
  <c r="H350" i="19"/>
  <c r="H693" i="19"/>
  <c r="H846" i="19"/>
  <c r="H929" i="19"/>
  <c r="H245" i="19"/>
  <c r="H545" i="19"/>
  <c r="H729" i="19"/>
  <c r="H894" i="19"/>
  <c r="H1017" i="19"/>
  <c r="H305" i="19"/>
  <c r="H634" i="19"/>
  <c r="H788" i="19"/>
  <c r="H917" i="19"/>
  <c r="H1003" i="19"/>
  <c r="H370" i="19"/>
  <c r="H642" i="19"/>
  <c r="H790" i="19"/>
  <c r="H912" i="19"/>
  <c r="H1011" i="19"/>
  <c r="H307" i="19"/>
  <c r="H672" i="19"/>
  <c r="H828" i="19"/>
  <c r="H914" i="19"/>
  <c r="H1001" i="19"/>
  <c r="H190" i="19"/>
  <c r="H548" i="19"/>
  <c r="H713" i="19"/>
  <c r="H847" i="19"/>
  <c r="H933" i="19"/>
  <c r="H1002" i="19"/>
  <c r="H208" i="19"/>
  <c r="H475" i="19"/>
  <c r="H111" i="19"/>
  <c r="H186" i="19"/>
  <c r="H560" i="19"/>
  <c r="H757" i="19"/>
  <c r="H905" i="19"/>
  <c r="H989" i="19"/>
  <c r="H324" i="19"/>
  <c r="H653" i="19"/>
  <c r="H802" i="19"/>
  <c r="H927" i="19"/>
  <c r="H1019" i="19"/>
  <c r="H436" i="19"/>
  <c r="H671" i="19"/>
  <c r="H816" i="19"/>
  <c r="H124" i="19"/>
  <c r="H470" i="19"/>
  <c r="H683" i="19"/>
  <c r="H864" i="19"/>
  <c r="H968" i="19"/>
  <c r="H267" i="19"/>
  <c r="H587" i="19"/>
  <c r="H751" i="19"/>
  <c r="H895" i="19"/>
  <c r="H999" i="19"/>
  <c r="H247" i="19"/>
  <c r="H626" i="19"/>
  <c r="H773" i="19"/>
  <c r="H900" i="19"/>
  <c r="H1000" i="19"/>
  <c r="H270" i="19"/>
  <c r="H619" i="19"/>
  <c r="H813" i="19"/>
  <c r="H902" i="19"/>
  <c r="H993" i="19"/>
  <c r="H148" i="19"/>
  <c r="H519" i="19"/>
  <c r="H688" i="19"/>
  <c r="G151" i="19"/>
  <c r="G354" i="19"/>
  <c r="G71" i="19"/>
  <c r="G211" i="19"/>
  <c r="G391" i="19"/>
  <c r="G477" i="19"/>
  <c r="G12" i="19"/>
  <c r="G133" i="19"/>
  <c r="G291" i="19"/>
  <c r="G422" i="19"/>
  <c r="G551" i="19"/>
  <c r="G115" i="19"/>
  <c r="G236" i="19"/>
  <c r="G408" i="19"/>
  <c r="G524" i="19"/>
  <c r="G623" i="19"/>
  <c r="G681" i="19"/>
  <c r="G737" i="19"/>
  <c r="G786" i="19"/>
  <c r="G834" i="19"/>
  <c r="G54" i="19"/>
  <c r="G135" i="19"/>
  <c r="G336" i="19"/>
  <c r="G445" i="19"/>
  <c r="G540" i="19"/>
  <c r="G55" i="19"/>
  <c r="G296" i="19"/>
  <c r="G361" i="19"/>
  <c r="G428" i="19"/>
  <c r="G582" i="19"/>
  <c r="G726" i="19"/>
  <c r="G36" i="19"/>
  <c r="G98" i="19"/>
  <c r="G258" i="19"/>
  <c r="G339" i="19"/>
  <c r="G462" i="19"/>
  <c r="G57" i="19"/>
  <c r="G239" i="19"/>
  <c r="G279" i="19"/>
  <c r="G395" i="19"/>
  <c r="G466" i="19"/>
  <c r="G605" i="19"/>
  <c r="G18" i="19"/>
  <c r="G118" i="19"/>
  <c r="G181" i="19"/>
  <c r="G300" i="19"/>
  <c r="G411" i="19"/>
  <c r="G483" i="19"/>
  <c r="G585" i="19"/>
  <c r="G39" i="19"/>
  <c r="G119" i="19"/>
  <c r="G261" i="19"/>
  <c r="G380" i="19"/>
  <c r="G40" i="19"/>
  <c r="G200" i="19"/>
  <c r="G282" i="19"/>
  <c r="G366" i="19"/>
  <c r="G449" i="19"/>
  <c r="G41" i="19"/>
  <c r="G103" i="19"/>
  <c r="G184" i="19"/>
  <c r="G22" i="19"/>
  <c r="G122" i="19"/>
  <c r="G225" i="19"/>
  <c r="G347" i="19"/>
  <c r="G398" i="19"/>
  <c r="G63" i="19"/>
  <c r="G451" i="19"/>
  <c r="G661" i="19"/>
  <c r="G800" i="19"/>
  <c r="G934" i="19"/>
  <c r="G64" i="19"/>
  <c r="G399" i="19"/>
  <c r="G685" i="19"/>
  <c r="G854" i="19"/>
  <c r="G971" i="19"/>
  <c r="G85" i="19"/>
  <c r="G517" i="19"/>
  <c r="G711" i="19"/>
  <c r="G867" i="19"/>
  <c r="G957" i="19"/>
  <c r="G147" i="19"/>
  <c r="G547" i="19"/>
  <c r="G741" i="19"/>
  <c r="G887" i="19"/>
  <c r="G966" i="19"/>
  <c r="G47" i="19"/>
  <c r="G372" i="19"/>
  <c r="G656" i="19"/>
  <c r="G776" i="19"/>
  <c r="G910" i="19"/>
  <c r="G994" i="19"/>
  <c r="G149" i="19"/>
  <c r="G419" i="19"/>
  <c r="G29" i="19"/>
  <c r="G310" i="19"/>
  <c r="G714" i="19"/>
  <c r="G793" i="19"/>
  <c r="G859" i="19"/>
  <c r="G112" i="19"/>
  <c r="G311" i="19"/>
  <c r="G203" i="19"/>
  <c r="G499" i="19"/>
  <c r="G668" i="19"/>
  <c r="G820" i="19"/>
  <c r="G939" i="19"/>
  <c r="G106" i="19"/>
  <c r="G435" i="19"/>
  <c r="G700" i="19"/>
  <c r="G839" i="19"/>
  <c r="G955" i="19"/>
  <c r="G65" i="19"/>
  <c r="G472" i="19"/>
  <c r="G692" i="19"/>
  <c r="G855" i="19"/>
  <c r="G945" i="19"/>
  <c r="G86" i="19"/>
  <c r="G454" i="19"/>
  <c r="G716" i="19"/>
  <c r="G860" i="19"/>
  <c r="G950" i="19"/>
  <c r="G1025" i="19"/>
  <c r="G308" i="19"/>
  <c r="G628" i="19"/>
  <c r="G754" i="19"/>
  <c r="G892" i="19"/>
  <c r="G974" i="19"/>
  <c r="G8" i="19"/>
  <c r="G352" i="19"/>
  <c r="G591" i="19"/>
  <c r="G232" i="19"/>
  <c r="G535" i="19"/>
  <c r="G764" i="19"/>
  <c r="G844" i="19"/>
  <c r="G50" i="19"/>
  <c r="G274" i="19"/>
  <c r="G11" i="19"/>
  <c r="G194" i="19"/>
  <c r="G355" i="19"/>
  <c r="G441" i="19"/>
  <c r="G536" i="19"/>
  <c r="G114" i="19"/>
  <c r="G276" i="19"/>
  <c r="G376" i="19"/>
  <c r="G538" i="19"/>
  <c r="G13" i="19"/>
  <c r="G175" i="19"/>
  <c r="G393" i="19"/>
  <c r="G479" i="19"/>
  <c r="G553" i="19"/>
  <c r="G658" i="19"/>
  <c r="G721" i="19"/>
  <c r="G778" i="19"/>
  <c r="G811" i="19"/>
  <c r="G876" i="19"/>
  <c r="G116" i="19"/>
  <c r="G237" i="19"/>
  <c r="G394" i="19"/>
  <c r="G525" i="19"/>
  <c r="G15" i="19"/>
  <c r="G217" i="19"/>
  <c r="G360" i="19"/>
  <c r="G426" i="19"/>
  <c r="G574" i="19"/>
  <c r="G699" i="19"/>
  <c r="G16" i="19"/>
  <c r="G97" i="19"/>
  <c r="G238" i="19"/>
  <c r="G297" i="19"/>
  <c r="G461" i="19"/>
  <c r="G37" i="19"/>
  <c r="G265" i="19"/>
  <c r="G500" i="19"/>
  <c r="G707" i="19"/>
  <c r="G824" i="19"/>
  <c r="G953" i="19"/>
  <c r="G145" i="19"/>
  <c r="G516" i="19"/>
  <c r="G709" i="19"/>
  <c r="G853" i="19"/>
  <c r="G963" i="19"/>
  <c r="G107" i="19"/>
  <c r="G563" i="19"/>
  <c r="G731" i="19"/>
  <c r="G882" i="19"/>
  <c r="G973" i="19"/>
  <c r="G189" i="19"/>
  <c r="G589" i="19"/>
  <c r="G753" i="19"/>
  <c r="G891" i="19"/>
  <c r="G981" i="19"/>
  <c r="G109" i="19"/>
  <c r="G105" i="19"/>
  <c r="G469" i="19"/>
  <c r="G667" i="19"/>
  <c r="G821" i="19"/>
  <c r="G938" i="19"/>
  <c r="G84" i="19"/>
  <c r="G471" i="19"/>
  <c r="G722" i="19"/>
  <c r="G878" i="19"/>
  <c r="G980" i="19"/>
  <c r="G167" i="19"/>
  <c r="G588" i="19"/>
  <c r="G740" i="19"/>
  <c r="G889" i="19"/>
  <c r="G964" i="19"/>
  <c r="G206" i="19"/>
  <c r="G564" i="19"/>
  <c r="G762" i="19"/>
  <c r="G748" i="19"/>
  <c r="G965" i="19"/>
  <c r="G67" i="19"/>
  <c r="G387" i="19"/>
  <c r="G665" i="19"/>
  <c r="G770" i="19"/>
  <c r="G903" i="19"/>
  <c r="G982" i="19"/>
  <c r="G129" i="19"/>
  <c r="G403" i="19"/>
  <c r="G610" i="19"/>
  <c r="G621" i="19"/>
  <c r="G550" i="19"/>
  <c r="G777" i="19"/>
  <c r="G304" i="19"/>
  <c r="G615" i="19"/>
  <c r="G738" i="19"/>
  <c r="G863" i="19"/>
  <c r="G983" i="19"/>
  <c r="G246" i="19"/>
  <c r="G586" i="19"/>
  <c r="G746" i="19"/>
  <c r="G880" i="19"/>
  <c r="G995" i="19"/>
  <c r="G205" i="19"/>
  <c r="G607" i="19"/>
  <c r="G761" i="19"/>
  <c r="G890" i="19"/>
  <c r="G975" i="19"/>
  <c r="G229" i="19"/>
  <c r="G599" i="19"/>
  <c r="G769" i="19"/>
  <c r="G897" i="19"/>
  <c r="G977" i="19"/>
  <c r="G87" i="19"/>
  <c r="G490" i="19"/>
  <c r="G673" i="19"/>
  <c r="G784" i="19"/>
  <c r="G915" i="19"/>
  <c r="G986" i="19"/>
  <c r="G110" i="19"/>
  <c r="G388" i="19"/>
  <c r="G9" i="19"/>
  <c r="G329" i="19"/>
  <c r="G695" i="19"/>
  <c r="G785" i="19"/>
  <c r="G852" i="19"/>
  <c r="G90" i="19"/>
  <c r="G123" i="19"/>
  <c r="G625" i="19"/>
  <c r="G745" i="19"/>
  <c r="G885" i="19"/>
  <c r="G969" i="19"/>
  <c r="G227" i="19"/>
  <c r="G562" i="19"/>
  <c r="G739" i="19"/>
  <c r="G879" i="19"/>
  <c r="G991" i="19"/>
  <c r="G188" i="19"/>
  <c r="G598" i="19"/>
  <c r="G747" i="19"/>
  <c r="G752" i="19"/>
  <c r="G958" i="19"/>
  <c r="G168" i="19"/>
  <c r="G501" i="19"/>
  <c r="G518" i="19"/>
  <c r="G532" i="19"/>
  <c r="G961" i="19"/>
  <c r="G27" i="19"/>
  <c r="G351" i="19"/>
  <c r="G645" i="19"/>
  <c r="G650" i="19"/>
  <c r="G898" i="19"/>
  <c r="G978" i="19"/>
  <c r="G28" i="19"/>
  <c r="G373" i="19"/>
  <c r="G601" i="19"/>
  <c r="G251" i="19"/>
  <c r="G273" i="19"/>
  <c r="G771" i="19"/>
  <c r="G848" i="19"/>
  <c r="G70" i="19"/>
  <c r="G289" i="19"/>
  <c r="G31" i="19"/>
  <c r="G51" i="19"/>
  <c r="G356" i="19"/>
  <c r="G458" i="19"/>
  <c r="G537" i="19"/>
  <c r="G568" i="19"/>
  <c r="G593" i="19"/>
  <c r="G392" i="19"/>
  <c r="G407" i="19"/>
  <c r="G357" i="19"/>
  <c r="G213" i="19"/>
  <c r="G196" i="19"/>
  <c r="G495" i="19"/>
  <c r="G507" i="19"/>
  <c r="G659" i="19"/>
  <c r="G660" i="19"/>
  <c r="G679" i="19"/>
  <c r="G812" i="19"/>
  <c r="G877" i="19"/>
  <c r="G14" i="19"/>
  <c r="G257" i="19"/>
  <c r="G409" i="19"/>
  <c r="G424" i="19"/>
  <c r="G35" i="19"/>
  <c r="G218" i="19"/>
  <c r="G294" i="19"/>
  <c r="G295" i="19"/>
  <c r="G575" i="19"/>
  <c r="G576" i="19"/>
  <c r="G577" i="19"/>
  <c r="G578" i="19"/>
  <c r="G579" i="19"/>
  <c r="G580" i="19"/>
  <c r="G581" i="19"/>
  <c r="G465" i="19"/>
  <c r="G17" i="19"/>
  <c r="G323" i="19"/>
  <c r="G639" i="19"/>
  <c r="G780" i="19"/>
  <c r="G904" i="19"/>
  <c r="G990" i="19"/>
  <c r="G268" i="19"/>
  <c r="G616" i="19"/>
  <c r="G782" i="19"/>
  <c r="G908" i="19"/>
  <c r="G896" i="19"/>
  <c r="G228" i="19"/>
  <c r="G618" i="19"/>
  <c r="G768" i="19"/>
  <c r="G899" i="19"/>
  <c r="G996" i="19"/>
  <c r="G248" i="19"/>
  <c r="G608" i="19"/>
  <c r="G807" i="19"/>
  <c r="G901" i="19"/>
  <c r="G985" i="19"/>
  <c r="G128" i="19"/>
  <c r="G502" i="19"/>
  <c r="G677" i="19"/>
  <c r="G792" i="19"/>
  <c r="G918" i="19"/>
  <c r="G921" i="19"/>
  <c r="G170" i="19"/>
  <c r="G439" i="19"/>
  <c r="G49" i="19"/>
  <c r="G69" i="19"/>
  <c r="G703" i="19"/>
  <c r="G3" i="19"/>
  <c r="G414" i="19"/>
  <c r="G758" i="19"/>
  <c r="G886" i="19"/>
  <c r="G987" i="19"/>
  <c r="G988" i="19"/>
  <c r="G606" i="19"/>
  <c r="G760" i="19"/>
  <c r="G767" i="19"/>
  <c r="G772" i="19"/>
  <c r="G269" i="19"/>
  <c r="G284" i="19"/>
  <c r="G306" i="19"/>
  <c r="G325" i="19"/>
  <c r="G976" i="19"/>
  <c r="G984" i="19"/>
  <c r="G992" i="19"/>
  <c r="G775" i="19"/>
  <c r="G783" i="19"/>
  <c r="G791" i="19"/>
  <c r="G795" i="19"/>
  <c r="G402" i="19"/>
  <c r="G418" i="19"/>
  <c r="G438" i="19"/>
  <c r="G455" i="19"/>
  <c r="G474" i="19"/>
  <c r="G48" i="19"/>
  <c r="G68" i="19"/>
  <c r="G88" i="19"/>
  <c r="G288" i="19"/>
  <c r="G567" i="19"/>
  <c r="G592" i="19"/>
  <c r="G602" i="19"/>
  <c r="G611" i="19"/>
  <c r="G622" i="19"/>
  <c r="G629" i="19"/>
  <c r="G638" i="19"/>
  <c r="G646" i="19"/>
  <c r="G651" i="19"/>
  <c r="G657" i="19"/>
  <c r="G666" i="19"/>
  <c r="G674" i="19"/>
  <c r="G678" i="19"/>
  <c r="G689" i="19"/>
  <c r="G33" i="19"/>
  <c r="G53" i="19"/>
  <c r="G73" i="19"/>
  <c r="G93" i="19"/>
  <c r="G595" i="19"/>
  <c r="G604" i="19"/>
  <c r="G613" i="19"/>
  <c r="G43" i="19"/>
  <c r="G559" i="19"/>
  <c r="G759" i="19"/>
  <c r="G893" i="19"/>
  <c r="G1007" i="19"/>
  <c r="G1008" i="19"/>
  <c r="G617" i="19"/>
  <c r="G633" i="19"/>
  <c r="G909" i="19"/>
  <c r="G916" i="19"/>
  <c r="G349" i="19"/>
  <c r="G635" i="19"/>
  <c r="G774" i="19"/>
  <c r="G911" i="19"/>
  <c r="G1004" i="19"/>
  <c r="G285" i="19"/>
  <c r="G627" i="19"/>
  <c r="G636" i="19"/>
  <c r="G644" i="19"/>
  <c r="G649" i="19"/>
  <c r="G655" i="19"/>
  <c r="G664" i="19"/>
  <c r="G694" i="19"/>
  <c r="G796" i="19"/>
  <c r="G808" i="19"/>
  <c r="G814" i="19"/>
  <c r="G818" i="19"/>
  <c r="G829" i="19"/>
  <c r="G321" i="19"/>
  <c r="G632" i="19"/>
  <c r="G779" i="19"/>
  <c r="G907" i="19"/>
  <c r="G1018" i="19"/>
  <c r="G348" i="19"/>
  <c r="G648" i="19"/>
  <c r="G789" i="19"/>
  <c r="G924" i="19"/>
  <c r="G1009" i="19"/>
  <c r="G385" i="19"/>
  <c r="G643" i="19"/>
  <c r="G794" i="19"/>
  <c r="G919" i="19"/>
  <c r="G1014" i="19"/>
  <c r="G1020" i="19"/>
  <c r="G676" i="19"/>
  <c r="G817" i="19"/>
  <c r="G913" i="19"/>
  <c r="G997" i="19"/>
  <c r="G169" i="19"/>
  <c r="G533" i="19"/>
  <c r="G702" i="19"/>
  <c r="G843" i="19"/>
  <c r="G930" i="19"/>
  <c r="G998" i="19"/>
  <c r="G191" i="19"/>
  <c r="G456" i="19"/>
  <c r="G89" i="19"/>
  <c r="G353" i="19"/>
  <c r="G374" i="19"/>
  <c r="G797" i="19"/>
  <c r="G862" i="19"/>
  <c r="G131" i="19"/>
  <c r="G330" i="19"/>
  <c r="G383" i="19"/>
  <c r="G641" i="19"/>
  <c r="G799" i="19"/>
  <c r="G922" i="19"/>
  <c r="G24" i="19"/>
  <c r="G369" i="19"/>
  <c r="G662" i="19"/>
  <c r="G803" i="19"/>
  <c r="G925" i="19"/>
  <c r="G1010" i="19"/>
  <c r="G400" i="19"/>
  <c r="G654" i="19"/>
  <c r="G805" i="19"/>
  <c r="G928" i="19"/>
  <c r="G1024" i="19"/>
  <c r="G326" i="19"/>
  <c r="G687" i="19"/>
  <c r="G842" i="19"/>
  <c r="G920" i="19"/>
  <c r="G1005" i="19"/>
  <c r="G207" i="19"/>
  <c r="G565" i="19"/>
  <c r="G718" i="19"/>
  <c r="G851" i="19"/>
  <c r="G937" i="19"/>
  <c r="G1006" i="19"/>
  <c r="G231" i="19"/>
  <c r="G250" i="19"/>
  <c r="G130" i="19"/>
  <c r="G389" i="19"/>
  <c r="G719" i="19"/>
  <c r="G809" i="19"/>
  <c r="G322" i="19"/>
  <c r="G640" i="19"/>
  <c r="G781" i="19"/>
  <c r="G906" i="19"/>
  <c r="G4" i="19"/>
  <c r="G368" i="19"/>
  <c r="G669" i="19"/>
  <c r="G804" i="19"/>
  <c r="G926" i="19"/>
  <c r="G1023" i="19"/>
  <c r="G416" i="19"/>
  <c r="G663" i="19"/>
  <c r="G806" i="19"/>
  <c r="G931" i="19"/>
  <c r="G6" i="19"/>
  <c r="G350" i="19"/>
  <c r="G693" i="19"/>
  <c r="G846" i="19"/>
  <c r="G929" i="19"/>
  <c r="G245" i="19"/>
  <c r="G545" i="19"/>
  <c r="G729" i="19"/>
  <c r="G894" i="19"/>
  <c r="G1017" i="19"/>
  <c r="G305" i="19"/>
  <c r="G634" i="19"/>
  <c r="G788" i="19"/>
  <c r="G917" i="19"/>
  <c r="G1003" i="19"/>
  <c r="G370" i="19"/>
  <c r="G642" i="19"/>
  <c r="G790" i="19"/>
  <c r="G912" i="19"/>
  <c r="G1011" i="19"/>
  <c r="G307" i="19"/>
  <c r="G672" i="19"/>
  <c r="G828" i="19"/>
  <c r="G914" i="19"/>
  <c r="G1001" i="19"/>
  <c r="G190" i="19"/>
  <c r="G548" i="19"/>
  <c r="G713" i="19"/>
  <c r="G847" i="19"/>
  <c r="G933" i="19"/>
  <c r="G1002" i="19"/>
  <c r="G208" i="19"/>
  <c r="G475" i="19"/>
  <c r="G111" i="19"/>
  <c r="G186" i="19"/>
  <c r="G560" i="19"/>
  <c r="G757" i="19"/>
  <c r="G905" i="19"/>
  <c r="G989" i="19"/>
  <c r="G324" i="19"/>
  <c r="G653" i="19"/>
  <c r="G802" i="19"/>
  <c r="G927" i="19"/>
  <c r="G1019" i="19"/>
  <c r="G436" i="19"/>
  <c r="G671" i="19"/>
  <c r="G816" i="19"/>
  <c r="G124" i="19"/>
  <c r="G470" i="19"/>
  <c r="G683" i="19"/>
  <c r="G864" i="19"/>
  <c r="G968" i="19"/>
  <c r="G267" i="19"/>
  <c r="G587" i="19"/>
  <c r="G751" i="19"/>
  <c r="G895" i="19"/>
  <c r="G999" i="19"/>
  <c r="G247" i="19"/>
  <c r="G626" i="19"/>
  <c r="G773" i="19"/>
  <c r="G900" i="19"/>
  <c r="G1000" i="19"/>
  <c r="G270" i="19"/>
  <c r="G619" i="19"/>
  <c r="G813" i="19"/>
  <c r="G902" i="19"/>
  <c r="G993" i="19"/>
  <c r="G148" i="19"/>
  <c r="G519" i="19"/>
  <c r="G688" i="19"/>
  <c r="F151" i="19"/>
  <c r="F354" i="19"/>
  <c r="F71" i="19"/>
  <c r="F211" i="19"/>
  <c r="F391" i="19"/>
  <c r="F477" i="19"/>
  <c r="F12" i="19"/>
  <c r="F133" i="19"/>
  <c r="F291" i="19"/>
  <c r="F422" i="19"/>
  <c r="F551" i="19"/>
  <c r="F115" i="19"/>
  <c r="F236" i="19"/>
  <c r="F408" i="19"/>
  <c r="F524" i="19"/>
  <c r="F623" i="19"/>
  <c r="F681" i="19"/>
  <c r="F737" i="19"/>
  <c r="F786" i="19"/>
  <c r="F834" i="19"/>
  <c r="F54" i="19"/>
  <c r="F135" i="19"/>
  <c r="F336" i="19"/>
  <c r="F445" i="19"/>
  <c r="F540" i="19"/>
  <c r="F55" i="19"/>
  <c r="F296" i="19"/>
  <c r="F361" i="19"/>
  <c r="F428" i="19"/>
  <c r="F582" i="19"/>
  <c r="F726" i="19"/>
  <c r="F36" i="19"/>
  <c r="F98" i="19"/>
  <c r="F258" i="19"/>
  <c r="F339" i="19"/>
  <c r="F462" i="19"/>
  <c r="F57" i="19"/>
  <c r="F239" i="19"/>
  <c r="F279" i="19"/>
  <c r="F395" i="19"/>
  <c r="F466" i="19"/>
  <c r="F605" i="19"/>
  <c r="F18" i="19"/>
  <c r="F118" i="19"/>
  <c r="F181" i="19"/>
  <c r="F300" i="19"/>
  <c r="F411" i="19"/>
  <c r="F483" i="19"/>
  <c r="F585" i="19"/>
  <c r="F39" i="19"/>
  <c r="F119" i="19"/>
  <c r="F261" i="19"/>
  <c r="F380" i="19"/>
  <c r="F40" i="19"/>
  <c r="F200" i="19"/>
  <c r="F282" i="19"/>
  <c r="F366" i="19"/>
  <c r="F449" i="19"/>
  <c r="F41" i="19"/>
  <c r="F103" i="19"/>
  <c r="F184" i="19"/>
  <c r="F22" i="19"/>
  <c r="F122" i="19"/>
  <c r="F225" i="19"/>
  <c r="F347" i="19"/>
  <c r="F398" i="19"/>
  <c r="F63" i="19"/>
  <c r="F451" i="19"/>
  <c r="F661" i="19"/>
  <c r="F800" i="19"/>
  <c r="F934" i="19"/>
  <c r="F64" i="19"/>
  <c r="F399" i="19"/>
  <c r="F685" i="19"/>
  <c r="F854" i="19"/>
  <c r="F971" i="19"/>
  <c r="F85" i="19"/>
  <c r="F517" i="19"/>
  <c r="F711" i="19"/>
  <c r="F867" i="19"/>
  <c r="F957" i="19"/>
  <c r="F147" i="19"/>
  <c r="F547" i="19"/>
  <c r="F741" i="19"/>
  <c r="F887" i="19"/>
  <c r="F966" i="19"/>
  <c r="F47" i="19"/>
  <c r="F372" i="19"/>
  <c r="F656" i="19"/>
  <c r="F776" i="19"/>
  <c r="F910" i="19"/>
  <c r="F994" i="19"/>
  <c r="F149" i="19"/>
  <c r="F419" i="19"/>
  <c r="F29" i="19"/>
  <c r="F310" i="19"/>
  <c r="F714" i="19"/>
  <c r="F793" i="19"/>
  <c r="F859" i="19"/>
  <c r="F112" i="19"/>
  <c r="F311" i="19"/>
  <c r="F203" i="19"/>
  <c r="F499" i="19"/>
  <c r="F668" i="19"/>
  <c r="F820" i="19"/>
  <c r="F939" i="19"/>
  <c r="F106" i="19"/>
  <c r="F435" i="19"/>
  <c r="F700" i="19"/>
  <c r="F839" i="19"/>
  <c r="F955" i="19"/>
  <c r="F65" i="19"/>
  <c r="F472" i="19"/>
  <c r="F692" i="19"/>
  <c r="F855" i="19"/>
  <c r="F945" i="19"/>
  <c r="F86" i="19"/>
  <c r="F454" i="19"/>
  <c r="F716" i="19"/>
  <c r="F860" i="19"/>
  <c r="F950" i="19"/>
  <c r="F1025" i="19"/>
  <c r="F308" i="19"/>
  <c r="F628" i="19"/>
  <c r="F754" i="19"/>
  <c r="F892" i="19"/>
  <c r="F974" i="19"/>
  <c r="F8" i="19"/>
  <c r="F352" i="19"/>
  <c r="F591" i="19"/>
  <c r="F232" i="19"/>
  <c r="F535" i="19"/>
  <c r="F764" i="19"/>
  <c r="F844" i="19"/>
  <c r="F50" i="19"/>
  <c r="F274" i="19"/>
  <c r="F11" i="19"/>
  <c r="F194" i="19"/>
  <c r="F355" i="19"/>
  <c r="F441" i="19"/>
  <c r="F536" i="19"/>
  <c r="F114" i="19"/>
  <c r="F276" i="19"/>
  <c r="F376" i="19"/>
  <c r="F538" i="19"/>
  <c r="F13" i="19"/>
  <c r="F175" i="19"/>
  <c r="F393" i="19"/>
  <c r="F479" i="19"/>
  <c r="F553" i="19"/>
  <c r="F658" i="19"/>
  <c r="F721" i="19"/>
  <c r="F778" i="19"/>
  <c r="F811" i="19"/>
  <c r="F876" i="19"/>
  <c r="F116" i="19"/>
  <c r="F237" i="19"/>
  <c r="F394" i="19"/>
  <c r="F525" i="19"/>
  <c r="F15" i="19"/>
  <c r="F217" i="19"/>
  <c r="F360" i="19"/>
  <c r="F426" i="19"/>
  <c r="F574" i="19"/>
  <c r="F699" i="19"/>
  <c r="F16" i="19"/>
  <c r="F97" i="19"/>
  <c r="F238" i="19"/>
  <c r="F297" i="19"/>
  <c r="F461" i="19"/>
  <c r="F37" i="19"/>
  <c r="F265" i="19"/>
  <c r="F500" i="19"/>
  <c r="F707" i="19"/>
  <c r="F824" i="19"/>
  <c r="F953" i="19"/>
  <c r="F145" i="19"/>
  <c r="F516" i="19"/>
  <c r="F709" i="19"/>
  <c r="F853" i="19"/>
  <c r="F963" i="19"/>
  <c r="F107" i="19"/>
  <c r="F563" i="19"/>
  <c r="F731" i="19"/>
  <c r="F882" i="19"/>
  <c r="F973" i="19"/>
  <c r="F189" i="19"/>
  <c r="F589" i="19"/>
  <c r="F753" i="19"/>
  <c r="F891" i="19"/>
  <c r="F981" i="19"/>
  <c r="F109" i="19"/>
  <c r="F105" i="19"/>
  <c r="F469" i="19"/>
  <c r="F667" i="19"/>
  <c r="F821" i="19"/>
  <c r="F938" i="19"/>
  <c r="F84" i="19"/>
  <c r="F471" i="19"/>
  <c r="F722" i="19"/>
  <c r="F878" i="19"/>
  <c r="F980" i="19"/>
  <c r="F167" i="19"/>
  <c r="F588" i="19"/>
  <c r="F740" i="19"/>
  <c r="F889" i="19"/>
  <c r="F964" i="19"/>
  <c r="F206" i="19"/>
  <c r="F564" i="19"/>
  <c r="F762" i="19"/>
  <c r="F748" i="19"/>
  <c r="F965" i="19"/>
  <c r="F67" i="19"/>
  <c r="F387" i="19"/>
  <c r="F665" i="19"/>
  <c r="F770" i="19"/>
  <c r="F903" i="19"/>
  <c r="F982" i="19"/>
  <c r="F129" i="19"/>
  <c r="F403" i="19"/>
  <c r="F610" i="19"/>
  <c r="F621" i="19"/>
  <c r="F550" i="19"/>
  <c r="F777" i="19"/>
  <c r="F304" i="19"/>
  <c r="F615" i="19"/>
  <c r="F738" i="19"/>
  <c r="F863" i="19"/>
  <c r="F983" i="19"/>
  <c r="F246" i="19"/>
  <c r="F586" i="19"/>
  <c r="F746" i="19"/>
  <c r="F880" i="19"/>
  <c r="F995" i="19"/>
  <c r="F205" i="19"/>
  <c r="F607" i="19"/>
  <c r="F761" i="19"/>
  <c r="F890" i="19"/>
  <c r="F975" i="19"/>
  <c r="F229" i="19"/>
  <c r="F599" i="19"/>
  <c r="F769" i="19"/>
  <c r="F897" i="19"/>
  <c r="F977" i="19"/>
  <c r="F87" i="19"/>
  <c r="F490" i="19"/>
  <c r="F673" i="19"/>
  <c r="F784" i="19"/>
  <c r="F915" i="19"/>
  <c r="F986" i="19"/>
  <c r="F110" i="19"/>
  <c r="F388" i="19"/>
  <c r="F9" i="19"/>
  <c r="F329" i="19"/>
  <c r="F695" i="19"/>
  <c r="F785" i="19"/>
  <c r="F852" i="19"/>
  <c r="F90" i="19"/>
  <c r="F123" i="19"/>
  <c r="F625" i="19"/>
  <c r="F745" i="19"/>
  <c r="F885" i="19"/>
  <c r="F969" i="19"/>
  <c r="F227" i="19"/>
  <c r="F562" i="19"/>
  <c r="F739" i="19"/>
  <c r="F879" i="19"/>
  <c r="F991" i="19"/>
  <c r="F188" i="19"/>
  <c r="F598" i="19"/>
  <c r="F747" i="19"/>
  <c r="F752" i="19"/>
  <c r="F958" i="19"/>
  <c r="F168" i="19"/>
  <c r="F501" i="19"/>
  <c r="F518" i="19"/>
  <c r="F532" i="19"/>
  <c r="F961" i="19"/>
  <c r="F27" i="19"/>
  <c r="F351" i="19"/>
  <c r="F645" i="19"/>
  <c r="F650" i="19"/>
  <c r="F898" i="19"/>
  <c r="F978" i="19"/>
  <c r="F28" i="19"/>
  <c r="F373" i="19"/>
  <c r="F601" i="19"/>
  <c r="F251" i="19"/>
  <c r="F273" i="19"/>
  <c r="F771" i="19"/>
  <c r="F848" i="19"/>
  <c r="F70" i="19"/>
  <c r="F289" i="19"/>
  <c r="F31" i="19"/>
  <c r="F51" i="19"/>
  <c r="F356" i="19"/>
  <c r="F458" i="19"/>
  <c r="F537" i="19"/>
  <c r="F568" i="19"/>
  <c r="F593" i="19"/>
  <c r="F392" i="19"/>
  <c r="F407" i="19"/>
  <c r="F357" i="19"/>
  <c r="F213" i="19"/>
  <c r="F196" i="19"/>
  <c r="F495" i="19"/>
  <c r="F507" i="19"/>
  <c r="F659" i="19"/>
  <c r="F660" i="19"/>
  <c r="F679" i="19"/>
  <c r="F812" i="19"/>
  <c r="F877" i="19"/>
  <c r="F14" i="19"/>
  <c r="F257" i="19"/>
  <c r="F409" i="19"/>
  <c r="F424" i="19"/>
  <c r="F35" i="19"/>
  <c r="F218" i="19"/>
  <c r="F294" i="19"/>
  <c r="F295" i="19"/>
  <c r="F575" i="19"/>
  <c r="F576" i="19"/>
  <c r="F577" i="19"/>
  <c r="F578" i="19"/>
  <c r="F579" i="19"/>
  <c r="F580" i="19"/>
  <c r="F581" i="19"/>
  <c r="F465" i="19"/>
  <c r="F17" i="19"/>
  <c r="F323" i="19"/>
  <c r="F639" i="19"/>
  <c r="F780" i="19"/>
  <c r="F904" i="19"/>
  <c r="F990" i="19"/>
  <c r="F268" i="19"/>
  <c r="F616" i="19"/>
  <c r="F782" i="19"/>
  <c r="F908" i="19"/>
  <c r="F896" i="19"/>
  <c r="F228" i="19"/>
  <c r="F618" i="19"/>
  <c r="F768" i="19"/>
  <c r="F899" i="19"/>
  <c r="F996" i="19"/>
  <c r="F248" i="19"/>
  <c r="F608" i="19"/>
  <c r="F807" i="19"/>
  <c r="F901" i="19"/>
  <c r="F985" i="19"/>
  <c r="F128" i="19"/>
  <c r="F502" i="19"/>
  <c r="F677" i="19"/>
  <c r="F792" i="19"/>
  <c r="F918" i="19"/>
  <c r="F921" i="19"/>
  <c r="F170" i="19"/>
  <c r="F439" i="19"/>
  <c r="F49" i="19"/>
  <c r="F69" i="19"/>
  <c r="F703" i="19"/>
  <c r="F3" i="19"/>
  <c r="F414" i="19"/>
  <c r="F758" i="19"/>
  <c r="F886" i="19"/>
  <c r="F987" i="19"/>
  <c r="F988" i="19"/>
  <c r="F606" i="19"/>
  <c r="F760" i="19"/>
  <c r="F767" i="19"/>
  <c r="F772" i="19"/>
  <c r="F269" i="19"/>
  <c r="F284" i="19"/>
  <c r="F306" i="19"/>
  <c r="F325" i="19"/>
  <c r="F976" i="19"/>
  <c r="F984" i="19"/>
  <c r="F992" i="19"/>
  <c r="F775" i="19"/>
  <c r="F783" i="19"/>
  <c r="F791" i="19"/>
  <c r="F795" i="19"/>
  <c r="F402" i="19"/>
  <c r="F418" i="19"/>
  <c r="F438" i="19"/>
  <c r="F455" i="19"/>
  <c r="F474" i="19"/>
  <c r="F48" i="19"/>
  <c r="F68" i="19"/>
  <c r="F88" i="19"/>
  <c r="F288" i="19"/>
  <c r="F567" i="19"/>
  <c r="F592" i="19"/>
  <c r="F602" i="19"/>
  <c r="F611" i="19"/>
  <c r="F622" i="19"/>
  <c r="F629" i="19"/>
  <c r="F638" i="19"/>
  <c r="F646" i="19"/>
  <c r="F651" i="19"/>
  <c r="F657" i="19"/>
  <c r="F666" i="19"/>
  <c r="F674" i="19"/>
  <c r="F678" i="19"/>
  <c r="F689" i="19"/>
  <c r="F33" i="19"/>
  <c r="F53" i="19"/>
  <c r="F73" i="19"/>
  <c r="F93" i="19"/>
  <c r="F595" i="19"/>
  <c r="F604" i="19"/>
  <c r="F613" i="19"/>
  <c r="F43" i="19"/>
  <c r="F559" i="19"/>
  <c r="F759" i="19"/>
  <c r="F893" i="19"/>
  <c r="F1007" i="19"/>
  <c r="F1008" i="19"/>
  <c r="F617" i="19"/>
  <c r="F633" i="19"/>
  <c r="F909" i="19"/>
  <c r="F916" i="19"/>
  <c r="F349" i="19"/>
  <c r="F635" i="19"/>
  <c r="F774" i="19"/>
  <c r="F911" i="19"/>
  <c r="F1004" i="19"/>
  <c r="F285" i="19"/>
  <c r="F627" i="19"/>
  <c r="F636" i="19"/>
  <c r="F644" i="19"/>
  <c r="F649" i="19"/>
  <c r="F655" i="19"/>
  <c r="F664" i="19"/>
  <c r="F694" i="19"/>
  <c r="F796" i="19"/>
  <c r="F808" i="19"/>
  <c r="F814" i="19"/>
  <c r="F818" i="19"/>
  <c r="F829" i="19"/>
  <c r="F321" i="19"/>
  <c r="F632" i="19"/>
  <c r="F779" i="19"/>
  <c r="F907" i="19"/>
  <c r="F1018" i="19"/>
  <c r="F348" i="19"/>
  <c r="F648" i="19"/>
  <c r="F789" i="19"/>
  <c r="F924" i="19"/>
  <c r="F1009" i="19"/>
  <c r="F385" i="19"/>
  <c r="F643" i="19"/>
  <c r="F794" i="19"/>
  <c r="F919" i="19"/>
  <c r="F1014" i="19"/>
  <c r="F1020" i="19"/>
  <c r="F676" i="19"/>
  <c r="F817" i="19"/>
  <c r="F913" i="19"/>
  <c r="F997" i="19"/>
  <c r="F169" i="19"/>
  <c r="F533" i="19"/>
  <c r="F702" i="19"/>
  <c r="F843" i="19"/>
  <c r="F930" i="19"/>
  <c r="F998" i="19"/>
  <c r="F191" i="19"/>
  <c r="F456" i="19"/>
  <c r="F89" i="19"/>
  <c r="F353" i="19"/>
  <c r="F374" i="19"/>
  <c r="F797" i="19"/>
  <c r="F862" i="19"/>
  <c r="F131" i="19"/>
  <c r="F330" i="19"/>
  <c r="F383" i="19"/>
  <c r="F641" i="19"/>
  <c r="F799" i="19"/>
  <c r="F922" i="19"/>
  <c r="F24" i="19"/>
  <c r="F369" i="19"/>
  <c r="F662" i="19"/>
  <c r="F803" i="19"/>
  <c r="F925" i="19"/>
  <c r="F1010" i="19"/>
  <c r="F400" i="19"/>
  <c r="F654" i="19"/>
  <c r="F805" i="19"/>
  <c r="F928" i="19"/>
  <c r="F1024" i="19"/>
  <c r="F326" i="19"/>
  <c r="F687" i="19"/>
  <c r="F842" i="19"/>
  <c r="F920" i="19"/>
  <c r="F1005" i="19"/>
  <c r="F207" i="19"/>
  <c r="F565" i="19"/>
  <c r="F718" i="19"/>
  <c r="F851" i="19"/>
  <c r="F937" i="19"/>
  <c r="F1006" i="19"/>
  <c r="F231" i="19"/>
  <c r="F250" i="19"/>
  <c r="F130" i="19"/>
  <c r="F389" i="19"/>
  <c r="F719" i="19"/>
  <c r="F809" i="19"/>
  <c r="F322" i="19"/>
  <c r="F640" i="19"/>
  <c r="F781" i="19"/>
  <c r="F906" i="19"/>
  <c r="F4" i="19"/>
  <c r="F368" i="19"/>
  <c r="F669" i="19"/>
  <c r="F804" i="19"/>
  <c r="F926" i="19"/>
  <c r="F1023" i="19"/>
  <c r="F416" i="19"/>
  <c r="F663" i="19"/>
  <c r="F806" i="19"/>
  <c r="F931" i="19"/>
  <c r="F6" i="19"/>
  <c r="F350" i="19"/>
  <c r="F693" i="19"/>
  <c r="F846" i="19"/>
  <c r="F929" i="19"/>
  <c r="F245" i="19"/>
  <c r="F545" i="19"/>
  <c r="F729" i="19"/>
  <c r="F894" i="19"/>
  <c r="F1017" i="19"/>
  <c r="F305" i="19"/>
  <c r="F634" i="19"/>
  <c r="F788" i="19"/>
  <c r="F917" i="19"/>
  <c r="F1003" i="19"/>
  <c r="F370" i="19"/>
  <c r="F642" i="19"/>
  <c r="F790" i="19"/>
  <c r="F912" i="19"/>
  <c r="F1011" i="19"/>
  <c r="F307" i="19"/>
  <c r="F672" i="19"/>
  <c r="F828" i="19"/>
  <c r="F914" i="19"/>
  <c r="F1001" i="19"/>
  <c r="F190" i="19"/>
  <c r="F548" i="19"/>
  <c r="F713" i="19"/>
  <c r="F847" i="19"/>
  <c r="F933" i="19"/>
  <c r="F1002" i="19"/>
  <c r="F208" i="19"/>
  <c r="F475" i="19"/>
  <c r="F111" i="19"/>
  <c r="F186" i="19"/>
  <c r="F560" i="19"/>
  <c r="F757" i="19"/>
  <c r="F905" i="19"/>
  <c r="F989" i="19"/>
  <c r="F324" i="19"/>
  <c r="F653" i="19"/>
  <c r="F802" i="19"/>
  <c r="F927" i="19"/>
  <c r="F1019" i="19"/>
  <c r="F436" i="19"/>
  <c r="F671" i="19"/>
  <c r="F816" i="19"/>
  <c r="F124" i="19"/>
  <c r="F470" i="19"/>
  <c r="F683" i="19"/>
  <c r="F864" i="19"/>
  <c r="F968" i="19"/>
  <c r="F267" i="19"/>
  <c r="F587" i="19"/>
  <c r="F751" i="19"/>
  <c r="F895" i="19"/>
  <c r="F999" i="19"/>
  <c r="F247" i="19"/>
  <c r="F626" i="19"/>
  <c r="F773" i="19"/>
  <c r="F900" i="19"/>
  <c r="F1000" i="19"/>
  <c r="F270" i="19"/>
  <c r="F619" i="19"/>
  <c r="F813" i="19"/>
  <c r="F902" i="19"/>
  <c r="F993" i="19"/>
  <c r="F148" i="19"/>
  <c r="F519" i="19"/>
  <c r="F688" i="19"/>
  <c r="H528" i="19"/>
  <c r="H706" i="19"/>
  <c r="H822" i="19"/>
  <c r="H952" i="19"/>
  <c r="H166" i="19"/>
  <c r="H485" i="19"/>
  <c r="H486" i="19"/>
  <c r="H840" i="19"/>
  <c r="H956" i="19"/>
  <c r="H45" i="19"/>
  <c r="H487" i="19"/>
  <c r="H686" i="19"/>
  <c r="H845" i="19"/>
  <c r="H849" i="19"/>
  <c r="H66" i="19"/>
  <c r="H386" i="19"/>
  <c r="H401" i="19"/>
  <c r="H417" i="19"/>
  <c r="H936" i="19"/>
  <c r="H942" i="19"/>
  <c r="H249" i="19"/>
  <c r="H600" i="19"/>
  <c r="H733" i="19"/>
  <c r="H861" i="19"/>
  <c r="H870" i="19"/>
  <c r="H1016" i="19"/>
  <c r="H1022" i="19"/>
  <c r="H503" i="19"/>
  <c r="H171" i="19"/>
  <c r="H457" i="19"/>
  <c r="H476" i="19"/>
  <c r="H420" i="19"/>
  <c r="H492" i="19"/>
  <c r="H172" i="19"/>
  <c r="H375" i="19"/>
  <c r="H113" i="19"/>
  <c r="H253" i="19"/>
  <c r="H275" i="19"/>
  <c r="H290" i="19"/>
  <c r="H52" i="19"/>
  <c r="H174" i="19"/>
  <c r="H195" i="19"/>
  <c r="H442" i="19"/>
  <c r="H459" i="19"/>
  <c r="H478" i="19"/>
  <c r="H255" i="19"/>
  <c r="H256" i="19"/>
  <c r="H292" i="19"/>
  <c r="H630" i="19"/>
  <c r="H680" i="19"/>
  <c r="H735" i="19"/>
  <c r="H736" i="19"/>
  <c r="H832" i="19"/>
  <c r="H831" i="19"/>
  <c r="H833" i="19"/>
  <c r="H277" i="19"/>
  <c r="H293" i="19"/>
  <c r="H315" i="19"/>
  <c r="H75" i="19"/>
  <c r="H95" i="19"/>
  <c r="H96" i="19"/>
  <c r="H429" i="19"/>
  <c r="H509" i="19"/>
  <c r="H510" i="19"/>
  <c r="H511" i="19"/>
  <c r="H554" i="19"/>
  <c r="H427" i="19"/>
  <c r="H337" i="19"/>
  <c r="H338" i="19"/>
  <c r="H316" i="19"/>
  <c r="H197" i="19"/>
  <c r="H220" i="19"/>
  <c r="H378" i="19"/>
  <c r="H363" i="19"/>
  <c r="H542" i="19"/>
  <c r="H555" i="19"/>
  <c r="H556" i="19"/>
  <c r="H596" i="19"/>
  <c r="H260" i="19"/>
  <c r="H240" i="19"/>
  <c r="H467" i="19"/>
  <c r="H514" i="19"/>
  <c r="H543" i="19"/>
  <c r="H557" i="19"/>
  <c r="H199" i="19"/>
  <c r="H222" i="19"/>
  <c r="H241" i="19"/>
  <c r="H142" i="19"/>
  <c r="H162" i="19"/>
  <c r="H183" i="19"/>
  <c r="H432" i="19"/>
  <c r="H515" i="19"/>
  <c r="H527" i="19"/>
  <c r="H544" i="19"/>
  <c r="H498" i="19"/>
  <c r="H82" i="19"/>
  <c r="H104" i="19"/>
  <c r="H303" i="19"/>
  <c r="H283" i="19"/>
  <c r="H165" i="19"/>
  <c r="H558" i="19"/>
  <c r="H708" i="19"/>
  <c r="H825" i="19"/>
  <c r="H954" i="19"/>
  <c r="H187" i="19"/>
  <c r="H529" i="19"/>
  <c r="H710" i="19"/>
  <c r="H866" i="19"/>
  <c r="H972" i="19"/>
  <c r="H146" i="19"/>
  <c r="H546" i="19"/>
  <c r="H715" i="19"/>
  <c r="H856" i="19"/>
  <c r="H868" i="19"/>
  <c r="H108" i="19"/>
  <c r="H473" i="19"/>
  <c r="H717" i="19"/>
  <c r="H869" i="19"/>
  <c r="H873" i="19"/>
  <c r="H1021" i="19"/>
  <c r="H286" i="19"/>
  <c r="H620" i="19"/>
  <c r="H749" i="19"/>
  <c r="H884" i="19"/>
  <c r="H951" i="19"/>
  <c r="H960" i="19"/>
  <c r="H309" i="19"/>
  <c r="H534" i="19"/>
  <c r="H549" i="19"/>
  <c r="H504" i="19"/>
  <c r="H743" i="19"/>
  <c r="H750" i="19"/>
  <c r="H10" i="19"/>
  <c r="H210" i="19"/>
  <c r="H233" i="19"/>
  <c r="H132" i="19"/>
  <c r="H152" i="19"/>
  <c r="H421" i="19"/>
  <c r="H505" i="19"/>
  <c r="H72" i="19"/>
  <c r="H212" i="19"/>
  <c r="H235" i="19"/>
  <c r="H494" i="19"/>
  <c r="H569" i="19"/>
  <c r="H134" i="19"/>
  <c r="H314" i="19"/>
  <c r="H333" i="19"/>
  <c r="H539" i="19"/>
  <c r="H631" i="19"/>
  <c r="H704" i="19"/>
  <c r="H756" i="19"/>
  <c r="H787" i="19"/>
  <c r="H835" i="19"/>
  <c r="H34" i="19"/>
  <c r="H155" i="19"/>
  <c r="H358" i="19"/>
  <c r="H480" i="19"/>
  <c r="H460" i="19"/>
  <c r="H136" i="19"/>
  <c r="H156" i="19"/>
  <c r="H157" i="19"/>
  <c r="H571" i="19"/>
  <c r="H583" i="19"/>
  <c r="H584" i="19"/>
  <c r="H696" i="19"/>
  <c r="H138" i="19"/>
  <c r="H137" i="19"/>
  <c r="H340" i="19"/>
  <c r="H463" i="19"/>
  <c r="H99" i="19"/>
  <c r="H117" i="19"/>
  <c r="H77" i="19"/>
  <c r="H410" i="19"/>
  <c r="H430" i="19"/>
  <c r="H624" i="19"/>
  <c r="H614" i="19"/>
  <c r="H140" i="19"/>
  <c r="H160" i="19"/>
  <c r="H280" i="19"/>
  <c r="H364" i="19"/>
  <c r="H317" i="19"/>
  <c r="H344" i="19"/>
  <c r="H59" i="19"/>
  <c r="H141" i="19"/>
  <c r="H281" i="19"/>
  <c r="H301" i="19"/>
  <c r="H60" i="19"/>
  <c r="H223" i="19"/>
  <c r="H242" i="19"/>
  <c r="H381" i="19"/>
  <c r="H397" i="19"/>
  <c r="H21" i="19"/>
  <c r="H121" i="19"/>
  <c r="H201" i="19"/>
  <c r="H263" i="19"/>
  <c r="H144" i="19"/>
  <c r="H164" i="19"/>
  <c r="H320" i="19"/>
  <c r="H413" i="19"/>
  <c r="H266" i="19"/>
  <c r="H561" i="19"/>
  <c r="H744" i="19"/>
  <c r="H865" i="19"/>
  <c r="H970" i="19"/>
  <c r="H204" i="19"/>
  <c r="H530" i="19"/>
  <c r="H730" i="19"/>
  <c r="H872" i="19"/>
  <c r="H979" i="19"/>
  <c r="H126" i="19"/>
  <c r="H531" i="19"/>
  <c r="H723" i="19"/>
  <c r="H881" i="19"/>
  <c r="H949" i="19"/>
  <c r="H127" i="19"/>
  <c r="H489" i="19"/>
  <c r="H732" i="19"/>
  <c r="H883" i="19"/>
  <c r="H959" i="19"/>
  <c r="H7" i="19"/>
  <c r="H327" i="19"/>
  <c r="H637" i="19"/>
  <c r="H763" i="19"/>
  <c r="H888" i="19"/>
  <c r="H962" i="19"/>
  <c r="H967" i="19"/>
  <c r="H328" i="19"/>
  <c r="H566" i="19"/>
  <c r="H209" i="19"/>
  <c r="H521" i="19"/>
  <c r="H755" i="19"/>
  <c r="H830" i="19"/>
  <c r="H30" i="19"/>
  <c r="H252" i="19"/>
  <c r="H405" i="19"/>
  <c r="H173" i="19"/>
  <c r="H312" i="19"/>
  <c r="H331" i="19"/>
  <c r="H522" i="19"/>
  <c r="H92" i="19"/>
  <c r="H254" i="19"/>
  <c r="H332" i="19"/>
  <c r="H523" i="19"/>
  <c r="H603" i="19"/>
  <c r="H612" i="19"/>
  <c r="H335" i="19"/>
  <c r="H444" i="19"/>
  <c r="H552" i="19"/>
  <c r="H652" i="19"/>
  <c r="H720" i="19"/>
  <c r="H766" i="19"/>
  <c r="H810" i="19"/>
  <c r="H837" i="19"/>
  <c r="H94" i="19"/>
  <c r="H177" i="19"/>
  <c r="H214" i="19"/>
  <c r="H508" i="19"/>
  <c r="H570" i="19"/>
  <c r="H215" i="19"/>
  <c r="H216" i="19"/>
  <c r="H425" i="19"/>
  <c r="H573" i="19"/>
  <c r="H698" i="19"/>
  <c r="H728" i="19"/>
  <c r="H76" i="19"/>
  <c r="H179" i="19"/>
  <c r="H219" i="19"/>
  <c r="H342" i="19"/>
  <c r="H446" i="19"/>
  <c r="H159" i="19"/>
  <c r="H180" i="19"/>
  <c r="H299" i="19"/>
  <c r="H343" i="19"/>
  <c r="H512" i="19"/>
  <c r="H526" i="19"/>
  <c r="H78" i="19"/>
  <c r="H100" i="19"/>
  <c r="H221" i="19"/>
  <c r="H396" i="19"/>
  <c r="H448" i="19"/>
  <c r="H513" i="19"/>
  <c r="H19" i="19"/>
  <c r="H101" i="19"/>
  <c r="H182" i="19"/>
  <c r="H345" i="19"/>
  <c r="H365" i="19"/>
  <c r="H120" i="19"/>
  <c r="H262" i="19"/>
  <c r="H319" i="19"/>
  <c r="H346" i="19"/>
  <c r="H484" i="19"/>
  <c r="H81" i="19"/>
  <c r="H163" i="19"/>
  <c r="H243" i="19"/>
  <c r="H62" i="19"/>
  <c r="H202" i="19"/>
  <c r="H264" i="19"/>
  <c r="H382" i="19"/>
  <c r="H450" i="19"/>
  <c r="H83" i="19"/>
  <c r="H434" i="19"/>
  <c r="H684" i="19"/>
  <c r="H823" i="19"/>
  <c r="H940" i="19"/>
  <c r="H125" i="19"/>
  <c r="H452" i="19"/>
  <c r="H690" i="19"/>
  <c r="H838" i="19"/>
  <c r="H948" i="19"/>
  <c r="H25" i="19"/>
  <c r="H488" i="19"/>
  <c r="H691" i="19"/>
  <c r="H841" i="19"/>
  <c r="H941" i="19"/>
  <c r="H46" i="19"/>
  <c r="H437" i="19"/>
  <c r="H712" i="19"/>
  <c r="H857" i="19"/>
  <c r="H946" i="19"/>
  <c r="H1015" i="19"/>
  <c r="H271" i="19"/>
  <c r="H609" i="19"/>
  <c r="H742" i="19"/>
  <c r="H874" i="19"/>
  <c r="H947" i="19"/>
  <c r="H1026" i="19"/>
  <c r="H287" i="19"/>
  <c r="H520" i="19"/>
  <c r="H192" i="19"/>
  <c r="H440" i="19"/>
  <c r="H734" i="19"/>
  <c r="H819" i="19"/>
  <c r="H875" i="19"/>
  <c r="H193" i="19"/>
  <c r="H390" i="19"/>
  <c r="H91" i="19"/>
  <c r="H234" i="19"/>
  <c r="H406" i="19"/>
  <c r="H493" i="19"/>
  <c r="H32" i="19"/>
  <c r="H153" i="19"/>
  <c r="H313" i="19"/>
  <c r="H506" i="19"/>
  <c r="H594" i="19"/>
  <c r="H154" i="19"/>
  <c r="H334" i="19"/>
  <c r="H423" i="19"/>
  <c r="H443" i="19"/>
  <c r="H647" i="19"/>
  <c r="H705" i="19"/>
  <c r="H765" i="19"/>
  <c r="H798" i="19"/>
  <c r="H836" i="19"/>
  <c r="H74" i="19"/>
  <c r="H176" i="19"/>
  <c r="H377" i="19"/>
  <c r="H481" i="19"/>
  <c r="H541" i="19"/>
  <c r="H158" i="19"/>
  <c r="H359" i="19"/>
  <c r="H362" i="19"/>
  <c r="H572" i="19"/>
  <c r="H697" i="19"/>
  <c r="H727" i="19"/>
  <c r="H56" i="19"/>
  <c r="H178" i="19"/>
  <c r="H278" i="19"/>
  <c r="H341" i="19"/>
  <c r="H464" i="19"/>
  <c r="H139" i="19"/>
  <c r="H259" i="19"/>
  <c r="H298" i="19"/>
  <c r="H447" i="19"/>
  <c r="H482" i="19"/>
  <c r="H496" i="19"/>
  <c r="H38" i="19"/>
  <c r="H58" i="19"/>
  <c r="H198" i="19"/>
  <c r="H379" i="19"/>
  <c r="H431" i="19"/>
  <c r="H497" i="19"/>
  <c r="H597" i="19"/>
  <c r="H79" i="19"/>
  <c r="H161" i="19"/>
  <c r="H318" i="19"/>
  <c r="H20" i="19"/>
  <c r="H80" i="19"/>
  <c r="H102" i="19"/>
  <c r="H302" i="19"/>
  <c r="H412" i="19"/>
  <c r="H468" i="19"/>
  <c r="H61" i="19"/>
  <c r="H143" i="19"/>
  <c r="H224" i="19"/>
  <c r="H42" i="19"/>
  <c r="H185" i="19"/>
  <c r="H244" i="19"/>
  <c r="H367" i="19"/>
  <c r="H433" i="19"/>
  <c r="H23" i="19"/>
  <c r="H384" i="19"/>
  <c r="H682" i="19"/>
  <c r="H801" i="19"/>
  <c r="H923" i="19"/>
  <c r="H44" i="19"/>
  <c r="H415" i="19"/>
  <c r="H670" i="19"/>
  <c r="H826" i="19"/>
  <c r="H944" i="19"/>
  <c r="H5" i="19"/>
  <c r="H453" i="19"/>
  <c r="H675" i="19"/>
  <c r="H827" i="19"/>
  <c r="H935" i="19"/>
  <c r="H26" i="19"/>
  <c r="H371" i="19"/>
  <c r="H701" i="19"/>
  <c r="H850" i="19"/>
  <c r="H932" i="19"/>
  <c r="H1012" i="19"/>
  <c r="H230" i="19"/>
  <c r="H590" i="19"/>
  <c r="H724" i="19"/>
  <c r="H858" i="19"/>
  <c r="H943" i="19"/>
  <c r="H1013" i="19"/>
  <c r="H272" i="19"/>
  <c r="H491" i="19"/>
  <c r="H150" i="19"/>
  <c r="H404" i="19"/>
  <c r="H725" i="19"/>
  <c r="H815" i="19"/>
  <c r="H871" i="19"/>
  <c r="G528" i="19"/>
  <c r="G706" i="19"/>
  <c r="G822" i="19"/>
  <c r="G952" i="19"/>
  <c r="G166" i="19"/>
  <c r="G485" i="19"/>
  <c r="G486" i="19"/>
  <c r="G840" i="19"/>
  <c r="G956" i="19"/>
  <c r="G45" i="19"/>
  <c r="G487" i="19"/>
  <c r="G686" i="19"/>
  <c r="G845" i="19"/>
  <c r="G849" i="19"/>
  <c r="G66" i="19"/>
  <c r="G386" i="19"/>
  <c r="G401" i="19"/>
  <c r="G417" i="19"/>
  <c r="G936" i="19"/>
  <c r="G942" i="19"/>
  <c r="G249" i="19"/>
  <c r="G600" i="19"/>
  <c r="G733" i="19"/>
  <c r="G861" i="19"/>
  <c r="G870" i="19"/>
  <c r="G1016" i="19"/>
  <c r="G1022" i="19"/>
  <c r="G503" i="19"/>
  <c r="G171" i="19"/>
  <c r="G457" i="19"/>
  <c r="G476" i="19"/>
  <c r="G420" i="19"/>
  <c r="G492" i="19"/>
  <c r="G172" i="19"/>
  <c r="G375" i="19"/>
  <c r="G113" i="19"/>
  <c r="G253" i="19"/>
  <c r="G275" i="19"/>
  <c r="G290" i="19"/>
  <c r="G52" i="19"/>
  <c r="G174" i="19"/>
  <c r="G195" i="19"/>
  <c r="G442" i="19"/>
  <c r="G459" i="19"/>
  <c r="G478" i="19"/>
  <c r="G255" i="19"/>
  <c r="G256" i="19"/>
  <c r="G292" i="19"/>
  <c r="G630" i="19"/>
  <c r="G680" i="19"/>
  <c r="G735" i="19"/>
  <c r="G736" i="19"/>
  <c r="G832" i="19"/>
  <c r="G831" i="19"/>
  <c r="G833" i="19"/>
  <c r="G277" i="19"/>
  <c r="G293" i="19"/>
  <c r="G315" i="19"/>
  <c r="G75" i="19"/>
  <c r="G95" i="19"/>
  <c r="G96" i="19"/>
  <c r="G429" i="19"/>
  <c r="G509" i="19"/>
  <c r="G510" i="19"/>
  <c r="G511" i="19"/>
  <c r="G554" i="19"/>
  <c r="G427" i="19"/>
  <c r="G337" i="19"/>
  <c r="G338" i="19"/>
  <c r="G316" i="19"/>
  <c r="G197" i="19"/>
  <c r="G220" i="19"/>
  <c r="G378" i="19"/>
  <c r="G363" i="19"/>
  <c r="G542" i="19"/>
  <c r="G555" i="19"/>
  <c r="G556" i="19"/>
  <c r="G596" i="19"/>
  <c r="G260" i="19"/>
  <c r="G240" i="19"/>
  <c r="G467" i="19"/>
  <c r="G514" i="19"/>
  <c r="G543" i="19"/>
  <c r="G557" i="19"/>
  <c r="G199" i="19"/>
  <c r="G222" i="19"/>
  <c r="G241" i="19"/>
  <c r="G142" i="19"/>
  <c r="G162" i="19"/>
  <c r="G183" i="19"/>
  <c r="G432" i="19"/>
  <c r="G515" i="19"/>
  <c r="G527" i="19"/>
  <c r="G544" i="19"/>
  <c r="G498" i="19"/>
  <c r="G82" i="19"/>
  <c r="G104" i="19"/>
  <c r="G303" i="19"/>
  <c r="G283" i="19"/>
  <c r="G165" i="19"/>
  <c r="G558" i="19"/>
  <c r="G708" i="19"/>
  <c r="G825" i="19"/>
  <c r="G954" i="19"/>
  <c r="G187" i="19"/>
  <c r="G529" i="19"/>
  <c r="G710" i="19"/>
  <c r="G866" i="19"/>
  <c r="G972" i="19"/>
  <c r="G146" i="19"/>
  <c r="G546" i="19"/>
  <c r="G715" i="19"/>
  <c r="G856" i="19"/>
  <c r="G868" i="19"/>
  <c r="G108" i="19"/>
  <c r="G473" i="19"/>
  <c r="G717" i="19"/>
  <c r="G869" i="19"/>
  <c r="G873" i="19"/>
  <c r="G1021" i="19"/>
  <c r="G286" i="19"/>
  <c r="G620" i="19"/>
  <c r="G749" i="19"/>
  <c r="G884" i="19"/>
  <c r="G951" i="19"/>
  <c r="G960" i="19"/>
  <c r="G309" i="19"/>
  <c r="G534" i="19"/>
  <c r="G549" i="19"/>
  <c r="G504" i="19"/>
  <c r="G743" i="19"/>
  <c r="G750" i="19"/>
  <c r="G10" i="19"/>
  <c r="G210" i="19"/>
  <c r="G233" i="19"/>
  <c r="G132" i="19"/>
  <c r="G152" i="19"/>
  <c r="G421" i="19"/>
  <c r="G505" i="19"/>
  <c r="G72" i="19"/>
  <c r="G212" i="19"/>
  <c r="G235" i="19"/>
  <c r="G494" i="19"/>
  <c r="G569" i="19"/>
  <c r="G134" i="19"/>
  <c r="G314" i="19"/>
  <c r="G333" i="19"/>
  <c r="G539" i="19"/>
  <c r="G631" i="19"/>
  <c r="G704" i="19"/>
  <c r="G756" i="19"/>
  <c r="G787" i="19"/>
  <c r="G835" i="19"/>
  <c r="G34" i="19"/>
  <c r="G155" i="19"/>
  <c r="G358" i="19"/>
  <c r="G480" i="19"/>
  <c r="G460" i="19"/>
  <c r="G136" i="19"/>
  <c r="G156" i="19"/>
  <c r="G157" i="19"/>
  <c r="G571" i="19"/>
  <c r="G583" i="19"/>
  <c r="G584" i="19"/>
  <c r="G696" i="19"/>
  <c r="G138" i="19"/>
  <c r="G137" i="19"/>
  <c r="G340" i="19"/>
  <c r="G463" i="19"/>
  <c r="G99" i="19"/>
  <c r="G117" i="19"/>
  <c r="G77" i="19"/>
  <c r="G410" i="19"/>
  <c r="G430" i="19"/>
  <c r="G624" i="19"/>
  <c r="G614" i="19"/>
  <c r="G140" i="19"/>
  <c r="G160" i="19"/>
  <c r="G280" i="19"/>
  <c r="G364" i="19"/>
  <c r="G317" i="19"/>
  <c r="G344" i="19"/>
  <c r="G59" i="19"/>
  <c r="G141" i="19"/>
  <c r="G281" i="19"/>
  <c r="G301" i="19"/>
  <c r="G60" i="19"/>
  <c r="G223" i="19"/>
  <c r="G242" i="19"/>
  <c r="G381" i="19"/>
  <c r="G397" i="19"/>
  <c r="G21" i="19"/>
  <c r="G121" i="19"/>
  <c r="G201" i="19"/>
  <c r="G263" i="19"/>
  <c r="G144" i="19"/>
  <c r="G164" i="19"/>
  <c r="G320" i="19"/>
  <c r="G413" i="19"/>
  <c r="G266" i="19"/>
  <c r="G561" i="19"/>
  <c r="G744" i="19"/>
  <c r="G865" i="19"/>
  <c r="G970" i="19"/>
  <c r="G204" i="19"/>
  <c r="G530" i="19"/>
  <c r="G730" i="19"/>
  <c r="G872" i="19"/>
  <c r="G979" i="19"/>
  <c r="G126" i="19"/>
  <c r="G531" i="19"/>
  <c r="G723" i="19"/>
  <c r="G881" i="19"/>
  <c r="G949" i="19"/>
  <c r="G127" i="19"/>
  <c r="G489" i="19"/>
  <c r="G732" i="19"/>
  <c r="G883" i="19"/>
  <c r="G959" i="19"/>
  <c r="G7" i="19"/>
  <c r="G327" i="19"/>
  <c r="G637" i="19"/>
  <c r="G763" i="19"/>
  <c r="G888" i="19"/>
  <c r="G962" i="19"/>
  <c r="G967" i="19"/>
  <c r="G328" i="19"/>
  <c r="G566" i="19"/>
  <c r="G209" i="19"/>
  <c r="G521" i="19"/>
  <c r="G755" i="19"/>
  <c r="G830" i="19"/>
  <c r="G30" i="19"/>
  <c r="G252" i="19"/>
  <c r="G405" i="19"/>
  <c r="G173" i="19"/>
  <c r="G312" i="19"/>
  <c r="G331" i="19"/>
  <c r="G522" i="19"/>
  <c r="G92" i="19"/>
  <c r="G254" i="19"/>
  <c r="G332" i="19"/>
  <c r="G523" i="19"/>
  <c r="G603" i="19"/>
  <c r="G612" i="19"/>
  <c r="G335" i="19"/>
  <c r="G444" i="19"/>
  <c r="G552" i="19"/>
  <c r="G652" i="19"/>
  <c r="G720" i="19"/>
  <c r="G766" i="19"/>
  <c r="G810" i="19"/>
  <c r="G837" i="19"/>
  <c r="G94" i="19"/>
  <c r="G177" i="19"/>
  <c r="G214" i="19"/>
  <c r="G508" i="19"/>
  <c r="G570" i="19"/>
  <c r="G215" i="19"/>
  <c r="G216" i="19"/>
  <c r="G425" i="19"/>
  <c r="G573" i="19"/>
  <c r="G698" i="19"/>
  <c r="G728" i="19"/>
  <c r="G76" i="19"/>
  <c r="G179" i="19"/>
  <c r="G219" i="19"/>
  <c r="G342" i="19"/>
  <c r="G446" i="19"/>
  <c r="G159" i="19"/>
  <c r="G180" i="19"/>
  <c r="G299" i="19"/>
  <c r="G343" i="19"/>
  <c r="G512" i="19"/>
  <c r="G526" i="19"/>
  <c r="G78" i="19"/>
  <c r="G100" i="19"/>
  <c r="G221" i="19"/>
  <c r="G396" i="19"/>
  <c r="G448" i="19"/>
  <c r="G513" i="19"/>
  <c r="G19" i="19"/>
  <c r="G101" i="19"/>
  <c r="G182" i="19"/>
  <c r="G345" i="19"/>
  <c r="G365" i="19"/>
  <c r="G120" i="19"/>
  <c r="G262" i="19"/>
  <c r="G319" i="19"/>
  <c r="G346" i="19"/>
  <c r="G484" i="19"/>
  <c r="G81" i="19"/>
  <c r="G163" i="19"/>
  <c r="G243" i="19"/>
  <c r="G62" i="19"/>
  <c r="G202" i="19"/>
  <c r="G264" i="19"/>
  <c r="G382" i="19"/>
  <c r="G450" i="19"/>
  <c r="G83" i="19"/>
  <c r="G434" i="19"/>
  <c r="G684" i="19"/>
  <c r="G823" i="19"/>
  <c r="G940" i="19"/>
  <c r="G125" i="19"/>
  <c r="G452" i="19"/>
  <c r="G690" i="19"/>
  <c r="G838" i="19"/>
  <c r="G948" i="19"/>
  <c r="G25" i="19"/>
  <c r="G488" i="19"/>
  <c r="G691" i="19"/>
  <c r="G841" i="19"/>
  <c r="G941" i="19"/>
  <c r="G46" i="19"/>
  <c r="G437" i="19"/>
  <c r="G712" i="19"/>
  <c r="G857" i="19"/>
  <c r="G946" i="19"/>
  <c r="G1015" i="19"/>
  <c r="G271" i="19"/>
  <c r="G609" i="19"/>
  <c r="G742" i="19"/>
  <c r="G874" i="19"/>
  <c r="G947" i="19"/>
  <c r="G1026" i="19"/>
  <c r="G287" i="19"/>
  <c r="G520" i="19"/>
  <c r="G192" i="19"/>
  <c r="G440" i="19"/>
  <c r="G734" i="19"/>
  <c r="G819" i="19"/>
  <c r="G875" i="19"/>
  <c r="G193" i="19"/>
  <c r="G390" i="19"/>
  <c r="G91" i="19"/>
  <c r="G234" i="19"/>
  <c r="G406" i="19"/>
  <c r="G493" i="19"/>
  <c r="G32" i="19"/>
  <c r="G153" i="19"/>
  <c r="G313" i="19"/>
  <c r="G506" i="19"/>
  <c r="G594" i="19"/>
  <c r="G154" i="19"/>
  <c r="G334" i="19"/>
  <c r="G423" i="19"/>
  <c r="G443" i="19"/>
  <c r="G647" i="19"/>
  <c r="G705" i="19"/>
  <c r="G765" i="19"/>
  <c r="G798" i="19"/>
  <c r="G836" i="19"/>
  <c r="G74" i="19"/>
  <c r="G176" i="19"/>
  <c r="G377" i="19"/>
  <c r="G481" i="19"/>
  <c r="G541" i="19"/>
  <c r="G158" i="19"/>
  <c r="G359" i="19"/>
  <c r="G362" i="19"/>
  <c r="G572" i="19"/>
  <c r="G697" i="19"/>
  <c r="G727" i="19"/>
  <c r="G56" i="19"/>
  <c r="G178" i="19"/>
  <c r="G278" i="19"/>
  <c r="G341" i="19"/>
  <c r="G464" i="19"/>
  <c r="G139" i="19"/>
  <c r="G259" i="19"/>
  <c r="G298" i="19"/>
  <c r="G447" i="19"/>
  <c r="G482" i="19"/>
  <c r="G496" i="19"/>
  <c r="G38" i="19"/>
  <c r="G58" i="19"/>
  <c r="G198" i="19"/>
  <c r="G379" i="19"/>
  <c r="G431" i="19"/>
  <c r="G497" i="19"/>
  <c r="G597" i="19"/>
  <c r="G79" i="19"/>
  <c r="G161" i="19"/>
  <c r="G318" i="19"/>
  <c r="G20" i="19"/>
  <c r="G80" i="19"/>
  <c r="G102" i="19"/>
  <c r="G302" i="19"/>
  <c r="G412" i="19"/>
  <c r="G468" i="19"/>
  <c r="G61" i="19"/>
  <c r="G143" i="19"/>
  <c r="G224" i="19"/>
  <c r="G42" i="19"/>
  <c r="G185" i="19"/>
  <c r="G244" i="19"/>
  <c r="G367" i="19"/>
  <c r="G433" i="19"/>
  <c r="G23" i="19"/>
  <c r="G384" i="19"/>
  <c r="G682" i="19"/>
  <c r="G801" i="19"/>
  <c r="G923" i="19"/>
  <c r="G44" i="19"/>
  <c r="G415" i="19"/>
  <c r="G670" i="19"/>
  <c r="G826" i="19"/>
  <c r="G944" i="19"/>
  <c r="G5" i="19"/>
  <c r="G453" i="19"/>
  <c r="G675" i="19"/>
  <c r="G827" i="19"/>
  <c r="G935" i="19"/>
  <c r="G26" i="19"/>
  <c r="G371" i="19"/>
  <c r="G701" i="19"/>
  <c r="G850" i="19"/>
  <c r="G932" i="19"/>
  <c r="G1012" i="19"/>
  <c r="G230" i="19"/>
  <c r="G590" i="19"/>
  <c r="G724" i="19"/>
  <c r="G858" i="19"/>
  <c r="G943" i="19"/>
  <c r="G1013" i="19"/>
  <c r="G272" i="19"/>
  <c r="G491" i="19"/>
  <c r="G150" i="19"/>
  <c r="G404" i="19"/>
  <c r="G725" i="19"/>
  <c r="G815" i="19"/>
  <c r="G871" i="19"/>
  <c r="F528" i="19"/>
  <c r="F706" i="19"/>
  <c r="F822" i="19"/>
  <c r="F952" i="19"/>
  <c r="F166" i="19"/>
  <c r="F485" i="19"/>
  <c r="F486" i="19"/>
  <c r="F840" i="19"/>
  <c r="F956" i="19"/>
  <c r="F45" i="19"/>
  <c r="F487" i="19"/>
  <c r="F686" i="19"/>
  <c r="F845" i="19"/>
  <c r="F849" i="19"/>
  <c r="F66" i="19"/>
  <c r="F386" i="19"/>
  <c r="F401" i="19"/>
  <c r="F417" i="19"/>
  <c r="F936" i="19"/>
  <c r="F942" i="19"/>
  <c r="F249" i="19"/>
  <c r="F600" i="19"/>
  <c r="F733" i="19"/>
  <c r="F861" i="19"/>
  <c r="F870" i="19"/>
  <c r="F1016" i="19"/>
  <c r="F1022" i="19"/>
  <c r="F503" i="19"/>
  <c r="F171" i="19"/>
  <c r="F457" i="19"/>
  <c r="F476" i="19"/>
  <c r="F420" i="19"/>
  <c r="F492" i="19"/>
  <c r="F172" i="19"/>
  <c r="F375" i="19"/>
  <c r="F113" i="19"/>
  <c r="F253" i="19"/>
  <c r="F275" i="19"/>
  <c r="F290" i="19"/>
  <c r="F52" i="19"/>
  <c r="F174" i="19"/>
  <c r="F195" i="19"/>
  <c r="F442" i="19"/>
  <c r="F459" i="19"/>
  <c r="F478" i="19"/>
  <c r="F255" i="19"/>
  <c r="F256" i="19"/>
  <c r="F292" i="19"/>
  <c r="F630" i="19"/>
  <c r="F680" i="19"/>
  <c r="F735" i="19"/>
  <c r="F736" i="19"/>
  <c r="F832" i="19"/>
  <c r="F831" i="19"/>
  <c r="F833" i="19"/>
  <c r="F277" i="19"/>
  <c r="F293" i="19"/>
  <c r="F315" i="19"/>
  <c r="F75" i="19"/>
  <c r="F95" i="19"/>
  <c r="F96" i="19"/>
  <c r="F429" i="19"/>
  <c r="F509" i="19"/>
  <c r="F510" i="19"/>
  <c r="F511" i="19"/>
  <c r="F554" i="19"/>
  <c r="F427" i="19"/>
  <c r="F337" i="19"/>
  <c r="F338" i="19"/>
  <c r="F316" i="19"/>
  <c r="F197" i="19"/>
  <c r="F220" i="19"/>
  <c r="F378" i="19"/>
  <c r="F363" i="19"/>
  <c r="F542" i="19"/>
  <c r="F555" i="19"/>
  <c r="F556" i="19"/>
  <c r="F596" i="19"/>
  <c r="F260" i="19"/>
  <c r="F240" i="19"/>
  <c r="F467" i="19"/>
  <c r="F514" i="19"/>
  <c r="F543" i="19"/>
  <c r="F557" i="19"/>
  <c r="F199" i="19"/>
  <c r="F222" i="19"/>
  <c r="F241" i="19"/>
  <c r="F142" i="19"/>
  <c r="F162" i="19"/>
  <c r="F183" i="19"/>
  <c r="F432" i="19"/>
  <c r="F515" i="19"/>
  <c r="F527" i="19"/>
  <c r="F544" i="19"/>
  <c r="F498" i="19"/>
  <c r="F82" i="19"/>
  <c r="F104" i="19"/>
  <c r="F303" i="19"/>
  <c r="F283" i="19"/>
  <c r="F165" i="19"/>
  <c r="F558" i="19"/>
  <c r="F708" i="19"/>
  <c r="F825" i="19"/>
  <c r="F954" i="19"/>
  <c r="F187" i="19"/>
  <c r="F529" i="19"/>
  <c r="F710" i="19"/>
  <c r="F866" i="19"/>
  <c r="F972" i="19"/>
  <c r="F146" i="19"/>
  <c r="F546" i="19"/>
  <c r="F715" i="19"/>
  <c r="F856" i="19"/>
  <c r="F868" i="19"/>
  <c r="F108" i="19"/>
  <c r="F473" i="19"/>
  <c r="F717" i="19"/>
  <c r="F869" i="19"/>
  <c r="F873" i="19"/>
  <c r="F1021" i="19"/>
  <c r="F286" i="19"/>
  <c r="F620" i="19"/>
  <c r="F749" i="19"/>
  <c r="F884" i="19"/>
  <c r="F951" i="19"/>
  <c r="F960" i="19"/>
  <c r="F309" i="19"/>
  <c r="F534" i="19"/>
  <c r="F549" i="19"/>
  <c r="F504" i="19"/>
  <c r="F743" i="19"/>
  <c r="F750" i="19"/>
  <c r="F10" i="19"/>
  <c r="F210" i="19"/>
  <c r="F233" i="19"/>
  <c r="F132" i="19"/>
  <c r="F152" i="19"/>
  <c r="F421" i="19"/>
  <c r="F505" i="19"/>
  <c r="F72" i="19"/>
  <c r="F212" i="19"/>
  <c r="F235" i="19"/>
  <c r="F494" i="19"/>
  <c r="F569" i="19"/>
  <c r="F134" i="19"/>
  <c r="F314" i="19"/>
  <c r="F333" i="19"/>
  <c r="F539" i="19"/>
  <c r="F631" i="19"/>
  <c r="F704" i="19"/>
  <c r="F756" i="19"/>
  <c r="F787" i="19"/>
  <c r="F835" i="19"/>
  <c r="F34" i="19"/>
  <c r="F155" i="19"/>
  <c r="F358" i="19"/>
  <c r="F480" i="19"/>
  <c r="F460" i="19"/>
  <c r="F136" i="19"/>
  <c r="F156" i="19"/>
  <c r="F157" i="19"/>
  <c r="F571" i="19"/>
  <c r="F583" i="19"/>
  <c r="F584" i="19"/>
  <c r="F696" i="19"/>
  <c r="F138" i="19"/>
  <c r="F137" i="19"/>
  <c r="F340" i="19"/>
  <c r="F463" i="19"/>
  <c r="F99" i="19"/>
  <c r="F117" i="19"/>
  <c r="F77" i="19"/>
  <c r="F410" i="19"/>
  <c r="F430" i="19"/>
  <c r="F624" i="19"/>
  <c r="F614" i="19"/>
  <c r="F140" i="19"/>
  <c r="F160" i="19"/>
  <c r="F280" i="19"/>
  <c r="F364" i="19"/>
  <c r="F317" i="19"/>
  <c r="F344" i="19"/>
  <c r="F59" i="19"/>
  <c r="F141" i="19"/>
  <c r="F281" i="19"/>
  <c r="F301" i="19"/>
  <c r="F60" i="19"/>
  <c r="F223" i="19"/>
  <c r="F242" i="19"/>
  <c r="F381" i="19"/>
  <c r="F397" i="19"/>
  <c r="F21" i="19"/>
  <c r="F121" i="19"/>
  <c r="F201" i="19"/>
  <c r="F263" i="19"/>
  <c r="F144" i="19"/>
  <c r="F164" i="19"/>
  <c r="F320" i="19"/>
  <c r="F413" i="19"/>
  <c r="F266" i="19"/>
  <c r="F561" i="19"/>
  <c r="F744" i="19"/>
  <c r="F865" i="19"/>
  <c r="F970" i="19"/>
  <c r="F204" i="19"/>
  <c r="F530" i="19"/>
  <c r="F730" i="19"/>
  <c r="F872" i="19"/>
  <c r="F979" i="19"/>
  <c r="F126" i="19"/>
  <c r="F531" i="19"/>
  <c r="F723" i="19"/>
  <c r="F881" i="19"/>
  <c r="F949" i="19"/>
  <c r="F127" i="19"/>
  <c r="F489" i="19"/>
  <c r="F732" i="19"/>
  <c r="F883" i="19"/>
  <c r="F959" i="19"/>
  <c r="F7" i="19"/>
  <c r="F327" i="19"/>
  <c r="F637" i="19"/>
  <c r="F763" i="19"/>
  <c r="F888" i="19"/>
  <c r="F962" i="19"/>
  <c r="F967" i="19"/>
  <c r="F328" i="19"/>
  <c r="F566" i="19"/>
  <c r="F209" i="19"/>
  <c r="F521" i="19"/>
  <c r="F755" i="19"/>
  <c r="F830" i="19"/>
  <c r="F30" i="19"/>
  <c r="F252" i="19"/>
  <c r="F405" i="19"/>
  <c r="F173" i="19"/>
  <c r="F312" i="19"/>
  <c r="F331" i="19"/>
  <c r="F522" i="19"/>
  <c r="F92" i="19"/>
  <c r="F254" i="19"/>
  <c r="F332" i="19"/>
  <c r="F523" i="19"/>
  <c r="F603" i="19"/>
  <c r="F612" i="19"/>
  <c r="F335" i="19"/>
  <c r="F444" i="19"/>
  <c r="F552" i="19"/>
  <c r="F652" i="19"/>
  <c r="F720" i="19"/>
  <c r="F766" i="19"/>
  <c r="F810" i="19"/>
  <c r="F837" i="19"/>
  <c r="F94" i="19"/>
  <c r="F177" i="19"/>
  <c r="F214" i="19"/>
  <c r="F508" i="19"/>
  <c r="F570" i="19"/>
  <c r="F215" i="19"/>
  <c r="F216" i="19"/>
  <c r="F425" i="19"/>
  <c r="F573" i="19"/>
  <c r="F698" i="19"/>
  <c r="F728" i="19"/>
  <c r="F76" i="19"/>
  <c r="F179" i="19"/>
  <c r="F219" i="19"/>
  <c r="F342" i="19"/>
  <c r="F446" i="19"/>
  <c r="F159" i="19"/>
  <c r="F180" i="19"/>
  <c r="F299" i="19"/>
  <c r="F343" i="19"/>
  <c r="F512" i="19"/>
  <c r="F526" i="19"/>
  <c r="F78" i="19"/>
  <c r="F100" i="19"/>
  <c r="F221" i="19"/>
  <c r="F396" i="19"/>
  <c r="F448" i="19"/>
  <c r="F513" i="19"/>
  <c r="F19" i="19"/>
  <c r="F101" i="19"/>
  <c r="F182" i="19"/>
  <c r="F345" i="19"/>
  <c r="F365" i="19"/>
  <c r="F120" i="19"/>
  <c r="F262" i="19"/>
  <c r="F319" i="19"/>
  <c r="F346" i="19"/>
  <c r="F484" i="19"/>
  <c r="F81" i="19"/>
  <c r="F163" i="19"/>
  <c r="F243" i="19"/>
  <c r="F62" i="19"/>
  <c r="F202" i="19"/>
  <c r="F264" i="19"/>
  <c r="F382" i="19"/>
  <c r="F450" i="19"/>
  <c r="F83" i="19"/>
  <c r="F434" i="19"/>
  <c r="F684" i="19"/>
  <c r="F823" i="19"/>
  <c r="F940" i="19"/>
  <c r="F125" i="19"/>
  <c r="F452" i="19"/>
  <c r="F690" i="19"/>
  <c r="F838" i="19"/>
  <c r="F948" i="19"/>
  <c r="F25" i="19"/>
  <c r="F488" i="19"/>
  <c r="F691" i="19"/>
  <c r="F841" i="19"/>
  <c r="F941" i="19"/>
  <c r="F46" i="19"/>
  <c r="F437" i="19"/>
  <c r="F712" i="19"/>
  <c r="F857" i="19"/>
  <c r="F946" i="19"/>
  <c r="F1015" i="19"/>
  <c r="F271" i="19"/>
  <c r="F609" i="19"/>
  <c r="F742" i="19"/>
  <c r="F874" i="19"/>
  <c r="F947" i="19"/>
  <c r="F1026" i="19"/>
  <c r="F287" i="19"/>
  <c r="F520" i="19"/>
  <c r="F192" i="19"/>
  <c r="F440" i="19"/>
  <c r="F734" i="19"/>
  <c r="F819" i="19"/>
  <c r="F875" i="19"/>
  <c r="F193" i="19"/>
  <c r="F390" i="19"/>
  <c r="F91" i="19"/>
  <c r="F234" i="19"/>
  <c r="F406" i="19"/>
  <c r="F493" i="19"/>
  <c r="F32" i="19"/>
  <c r="F153" i="19"/>
  <c r="F313" i="19"/>
  <c r="F506" i="19"/>
  <c r="F594" i="19"/>
  <c r="F154" i="19"/>
  <c r="F334" i="19"/>
  <c r="F423" i="19"/>
  <c r="F443" i="19"/>
  <c r="F647" i="19"/>
  <c r="F705" i="19"/>
  <c r="F765" i="19"/>
  <c r="F798" i="19"/>
  <c r="F836" i="19"/>
  <c r="F74" i="19"/>
  <c r="F176" i="19"/>
  <c r="F377" i="19"/>
  <c r="F481" i="19"/>
  <c r="F541" i="19"/>
  <c r="F158" i="19"/>
  <c r="F359" i="19"/>
  <c r="F362" i="19"/>
  <c r="F572" i="19"/>
  <c r="F697" i="19"/>
  <c r="F727" i="19"/>
  <c r="F56" i="19"/>
  <c r="F178" i="19"/>
  <c r="F278" i="19"/>
  <c r="F341" i="19"/>
  <c r="F464" i="19"/>
  <c r="F139" i="19"/>
  <c r="F259" i="19"/>
  <c r="F298" i="19"/>
  <c r="F447" i="19"/>
  <c r="F482" i="19"/>
  <c r="F496" i="19"/>
  <c r="F38" i="19"/>
  <c r="F58" i="19"/>
  <c r="F198" i="19"/>
  <c r="F379" i="19"/>
  <c r="F431" i="19"/>
  <c r="F497" i="19"/>
  <c r="F597" i="19"/>
  <c r="F79" i="19"/>
  <c r="F161" i="19"/>
  <c r="F318" i="19"/>
  <c r="F20" i="19"/>
  <c r="F80" i="19"/>
  <c r="F102" i="19"/>
  <c r="F302" i="19"/>
  <c r="F412" i="19"/>
  <c r="F468" i="19"/>
  <c r="F61" i="19"/>
  <c r="F143" i="19"/>
  <c r="F224" i="19"/>
  <c r="F42" i="19"/>
  <c r="F185" i="19"/>
  <c r="F244" i="19"/>
  <c r="F367" i="19"/>
  <c r="F433" i="19"/>
  <c r="F23" i="19"/>
  <c r="F384" i="19"/>
  <c r="F682" i="19"/>
  <c r="F801" i="19"/>
  <c r="F923" i="19"/>
  <c r="F44" i="19"/>
  <c r="F415" i="19"/>
  <c r="F670" i="19"/>
  <c r="F826" i="19"/>
  <c r="F944" i="19"/>
  <c r="F5" i="19"/>
  <c r="F453" i="19"/>
  <c r="F675" i="19"/>
  <c r="F827" i="19"/>
  <c r="F935" i="19"/>
  <c r="F26" i="19"/>
  <c r="F371" i="19"/>
  <c r="F701" i="19"/>
  <c r="F850" i="19"/>
  <c r="F932" i="19"/>
  <c r="F1012" i="19"/>
  <c r="F230" i="19"/>
  <c r="F590" i="19"/>
  <c r="F724" i="19"/>
  <c r="F858" i="19"/>
  <c r="F943" i="19"/>
  <c r="F1013" i="19"/>
  <c r="F272" i="19"/>
  <c r="F491" i="19"/>
  <c r="F150" i="19"/>
  <c r="F404" i="19"/>
  <c r="F725" i="19"/>
  <c r="F815" i="19"/>
  <c r="F871" i="19"/>
  <c r="H226" i="19"/>
  <c r="G226" i="19"/>
  <c r="F226" i="19"/>
  <c r="H196" i="18"/>
  <c r="H195" i="18"/>
  <c r="H194" i="18"/>
  <c r="H193" i="18"/>
  <c r="H192" i="18"/>
  <c r="H191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H174" i="18"/>
  <c r="H173" i="18"/>
  <c r="H172" i="18"/>
  <c r="H171" i="18"/>
  <c r="H170" i="18"/>
  <c r="H169" i="18"/>
  <c r="H168" i="18"/>
  <c r="H167" i="18"/>
  <c r="H166" i="18"/>
  <c r="H165" i="18"/>
  <c r="H164" i="18"/>
  <c r="H163" i="18"/>
  <c r="H162" i="18"/>
  <c r="H161" i="18"/>
  <c r="H160" i="18"/>
  <c r="H159" i="18"/>
  <c r="H158" i="18"/>
  <c r="H157" i="18"/>
  <c r="H156" i="18"/>
  <c r="H155" i="18"/>
  <c r="H154" i="18"/>
  <c r="H153" i="18"/>
  <c r="H152" i="18"/>
  <c r="H151" i="18"/>
  <c r="H150" i="18"/>
  <c r="H149" i="18"/>
  <c r="H148" i="18"/>
  <c r="H147" i="18"/>
  <c r="H146" i="18"/>
  <c r="H145" i="18"/>
  <c r="H144" i="18"/>
  <c r="H143" i="18"/>
  <c r="H142" i="18"/>
  <c r="H141" i="18"/>
  <c r="H140" i="18"/>
  <c r="H139" i="18"/>
  <c r="H138" i="18"/>
  <c r="H137" i="18"/>
  <c r="H136" i="18"/>
  <c r="H135" i="18"/>
  <c r="H134" i="18"/>
  <c r="H133" i="18"/>
  <c r="H132" i="18"/>
  <c r="H131" i="18"/>
  <c r="H130" i="18"/>
  <c r="H129" i="18"/>
  <c r="H128" i="18"/>
  <c r="H127" i="18"/>
  <c r="H126" i="18"/>
  <c r="H125" i="18"/>
  <c r="H124" i="18"/>
  <c r="H123" i="18"/>
  <c r="H122" i="18"/>
  <c r="H121" i="18"/>
  <c r="H120" i="18"/>
  <c r="H119" i="18"/>
  <c r="H118" i="18"/>
  <c r="H117" i="18"/>
  <c r="H116" i="18"/>
  <c r="H115" i="18"/>
  <c r="H114" i="18"/>
  <c r="H113" i="18"/>
  <c r="H112" i="18"/>
  <c r="H111" i="18"/>
  <c r="H110" i="18"/>
  <c r="H109" i="18"/>
  <c r="H108" i="18"/>
  <c r="H107" i="18"/>
  <c r="H106" i="18"/>
  <c r="H105" i="18"/>
  <c r="H104" i="18"/>
  <c r="H103" i="18"/>
  <c r="H102" i="18"/>
  <c r="H101" i="18"/>
  <c r="H100" i="18"/>
  <c r="H99" i="18"/>
  <c r="H98" i="18"/>
  <c r="H97" i="18"/>
  <c r="H96" i="18"/>
  <c r="H95" i="18"/>
  <c r="H94" i="18"/>
  <c r="H93" i="18"/>
  <c r="H92" i="18"/>
  <c r="H91" i="18"/>
  <c r="H90" i="18"/>
  <c r="H89" i="18"/>
  <c r="H88" i="18"/>
  <c r="H87" i="18"/>
  <c r="H86" i="18"/>
  <c r="H85" i="18"/>
  <c r="H84" i="18"/>
  <c r="H83" i="18"/>
  <c r="H82" i="18"/>
  <c r="H81" i="18"/>
  <c r="H80" i="18"/>
  <c r="H79" i="18"/>
  <c r="H78" i="18"/>
  <c r="H77" i="18"/>
  <c r="H76" i="18"/>
  <c r="H75" i="18"/>
  <c r="H74" i="18"/>
  <c r="H73" i="18"/>
  <c r="H72" i="18"/>
  <c r="H71" i="18"/>
  <c r="H70" i="18"/>
  <c r="H69" i="18"/>
  <c r="H68" i="18"/>
  <c r="H67" i="18"/>
  <c r="H66" i="18"/>
  <c r="H65" i="18"/>
  <c r="H64" i="18"/>
  <c r="H63" i="18"/>
  <c r="H62" i="18"/>
  <c r="H61" i="18"/>
  <c r="H60" i="18"/>
  <c r="H59" i="18"/>
  <c r="H58" i="18"/>
  <c r="H57" i="18"/>
  <c r="H56" i="18"/>
  <c r="H55" i="18"/>
  <c r="H54" i="18"/>
  <c r="H53" i="18"/>
  <c r="H52" i="18"/>
  <c r="H51" i="18"/>
  <c r="H50" i="18"/>
  <c r="H49" i="18"/>
  <c r="H48" i="18"/>
  <c r="H47" i="18"/>
  <c r="H46" i="18"/>
  <c r="H45" i="18"/>
  <c r="H44" i="18"/>
  <c r="H43" i="18"/>
  <c r="H42" i="18"/>
  <c r="H41" i="18"/>
  <c r="H40" i="18"/>
  <c r="H39" i="18"/>
  <c r="H38" i="18"/>
  <c r="H37" i="18"/>
  <c r="H36" i="18"/>
  <c r="H35" i="18"/>
  <c r="H34" i="18"/>
  <c r="H33" i="18"/>
  <c r="H32" i="18"/>
  <c r="H31" i="18"/>
  <c r="H30" i="18"/>
  <c r="H29" i="18"/>
  <c r="H28" i="18"/>
  <c r="H27" i="18"/>
  <c r="H26" i="18"/>
  <c r="H25" i="18"/>
  <c r="H24" i="18"/>
  <c r="H23" i="18"/>
  <c r="H22" i="18"/>
  <c r="H21" i="18"/>
  <c r="H20" i="18"/>
  <c r="H19" i="18"/>
  <c r="H18" i="18"/>
  <c r="H17" i="18"/>
  <c r="H16" i="18"/>
  <c r="H15" i="18"/>
  <c r="H14" i="18"/>
  <c r="H13" i="18"/>
  <c r="H12" i="18"/>
  <c r="H11" i="18"/>
  <c r="H10" i="18"/>
  <c r="H9" i="18"/>
  <c r="H8" i="18"/>
  <c r="H7" i="18"/>
  <c r="H6" i="18"/>
  <c r="H5" i="18"/>
  <c r="H4" i="18"/>
  <c r="H3" i="18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3" i="14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G517" i="15"/>
  <c r="F517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G3" i="18"/>
  <c r="F3" i="18"/>
  <c r="G3" i="17"/>
  <c r="F3" i="17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C32" i="16"/>
  <c r="C31" i="16"/>
  <c r="C30" i="16"/>
  <c r="C29" i="16"/>
  <c r="C28" i="16"/>
  <c r="C27" i="16"/>
  <c r="R344" i="5"/>
  <c r="R510" i="5"/>
  <c r="R360" i="5"/>
  <c r="R454" i="5"/>
  <c r="R114" i="5"/>
  <c r="R158" i="5"/>
  <c r="R215" i="5"/>
  <c r="R139" i="5"/>
  <c r="R157" i="5"/>
  <c r="R5" i="5"/>
  <c r="R219" i="5"/>
  <c r="R437" i="5"/>
  <c r="R210" i="5"/>
  <c r="R578" i="5"/>
  <c r="R509" i="5"/>
  <c r="R537" i="5"/>
  <c r="R290" i="5"/>
  <c r="R482" i="5"/>
  <c r="R154" i="5"/>
  <c r="R596" i="5"/>
  <c r="R231" i="5"/>
  <c r="R118" i="5"/>
  <c r="R597" i="5"/>
  <c r="R159" i="5"/>
  <c r="R351" i="5"/>
  <c r="R307" i="5"/>
  <c r="R321" i="5"/>
  <c r="R354" i="5"/>
  <c r="R492" i="5"/>
  <c r="R334" i="5"/>
  <c r="R229" i="5"/>
  <c r="R497" i="5"/>
  <c r="R593" i="5"/>
  <c r="R110" i="5"/>
  <c r="R433" i="5"/>
  <c r="R536" i="5"/>
  <c r="R24" i="5"/>
  <c r="R277" i="5"/>
  <c r="R534" i="5"/>
  <c r="R293" i="5"/>
  <c r="R585" i="5"/>
  <c r="R410" i="5"/>
  <c r="R627" i="5"/>
  <c r="R26" i="5"/>
  <c r="R381" i="5"/>
  <c r="R629" i="5"/>
  <c r="R69" i="5"/>
  <c r="R484" i="5"/>
  <c r="R541" i="5"/>
  <c r="R345" i="5"/>
  <c r="R14" i="5"/>
  <c r="R198" i="5"/>
  <c r="R29" i="5"/>
  <c r="R604" i="5"/>
  <c r="R140" i="5"/>
  <c r="R488" i="5"/>
  <c r="R461" i="5"/>
  <c r="R524" i="5"/>
  <c r="R462" i="5"/>
  <c r="R495" i="5"/>
  <c r="R106" i="5"/>
  <c r="R179" i="5"/>
  <c r="R205" i="5"/>
  <c r="R571" i="5"/>
  <c r="R87" i="5"/>
  <c r="R302" i="5"/>
  <c r="R480" i="5"/>
  <c r="R456" i="5"/>
  <c r="R506" i="5"/>
  <c r="R83" i="5"/>
  <c r="R301" i="5"/>
  <c r="R251" i="5"/>
  <c r="R73" i="5"/>
  <c r="R164" i="5"/>
  <c r="R485" i="5"/>
  <c r="R505" i="5"/>
  <c r="R489" i="5"/>
  <c r="R129" i="5"/>
  <c r="R187" i="5"/>
  <c r="R468" i="5"/>
  <c r="R337" i="5"/>
  <c r="R356" i="5"/>
  <c r="R333" i="5"/>
  <c r="R342" i="5"/>
  <c r="R619" i="5"/>
  <c r="R493" i="5"/>
  <c r="R144" i="5"/>
  <c r="R507" i="5"/>
  <c r="R460" i="5"/>
  <c r="R386" i="5"/>
  <c r="R101" i="5"/>
  <c r="R339" i="5"/>
  <c r="R518" i="5"/>
  <c r="R295" i="5"/>
  <c r="R464" i="5"/>
  <c r="R153" i="5"/>
  <c r="R155" i="5"/>
  <c r="R587" i="5"/>
  <c r="R544" i="5"/>
  <c r="R330" i="5"/>
  <c r="R240" i="5"/>
  <c r="R491" i="5"/>
  <c r="R63" i="5"/>
  <c r="R558" i="5"/>
  <c r="R603" i="5"/>
  <c r="R392" i="5"/>
  <c r="R52" i="5"/>
  <c r="R466" i="5"/>
  <c r="R134" i="5"/>
  <c r="R535" i="5"/>
  <c r="R628" i="5"/>
  <c r="R15" i="5"/>
  <c r="R436" i="5"/>
  <c r="R299" i="5"/>
  <c r="R54" i="5"/>
  <c r="R605" i="5"/>
  <c r="R487" i="5"/>
  <c r="R196" i="5"/>
  <c r="R557" i="5"/>
  <c r="R335" i="5"/>
  <c r="R124" i="5"/>
  <c r="R173" i="5"/>
  <c r="R116" i="5"/>
  <c r="R445" i="5"/>
  <c r="R247" i="5"/>
  <c r="R82" i="5"/>
  <c r="R453" i="5"/>
  <c r="R432" i="5"/>
  <c r="R446" i="5"/>
  <c r="R540" i="5"/>
  <c r="R463" i="5"/>
  <c r="R268" i="5"/>
  <c r="R115" i="5"/>
  <c r="R35" i="5"/>
  <c r="R594" i="5"/>
  <c r="R346" i="5"/>
  <c r="R459" i="5"/>
  <c r="R311" i="5"/>
  <c r="R347" i="5"/>
  <c r="R353" i="5"/>
  <c r="R199" i="5"/>
  <c r="R122" i="5"/>
  <c r="R523" i="5"/>
  <c r="R143" i="5"/>
  <c r="R470" i="5"/>
  <c r="R284" i="5"/>
  <c r="R16" i="5"/>
  <c r="R79" i="5"/>
  <c r="R591" i="5"/>
  <c r="R312" i="5"/>
  <c r="R149" i="5"/>
  <c r="R176" i="5"/>
  <c r="R394" i="5"/>
  <c r="R10" i="5"/>
  <c r="R34" i="5"/>
  <c r="R550" i="5"/>
  <c r="R614" i="5"/>
  <c r="R600" i="5"/>
  <c r="R117" i="5"/>
  <c r="R554" i="5"/>
  <c r="R586" i="5"/>
  <c r="R224" i="5"/>
  <c r="R121" i="5"/>
  <c r="R310" i="5"/>
  <c r="R566" i="5"/>
  <c r="R180" i="5"/>
  <c r="R357" i="5"/>
  <c r="R218" i="5"/>
  <c r="R421" i="5"/>
  <c r="R175" i="5"/>
  <c r="R314" i="5"/>
  <c r="R91" i="5"/>
  <c r="R308" i="5"/>
  <c r="R23" i="5"/>
  <c r="R511" i="5"/>
  <c r="R331" i="5"/>
  <c r="R377" i="5"/>
  <c r="R58" i="5"/>
  <c r="R248" i="5"/>
  <c r="R494" i="5"/>
  <c r="R202" i="5"/>
  <c r="R145" i="5"/>
  <c r="R340" i="5"/>
  <c r="R424" i="5"/>
  <c r="R380" i="5"/>
  <c r="R43" i="5"/>
  <c r="R21" i="5"/>
  <c r="R201" i="5"/>
  <c r="R560" i="5"/>
  <c r="T330" i="5" s="1"/>
  <c r="R282" i="5"/>
  <c r="R220" i="5"/>
  <c r="R283" i="5"/>
  <c r="R465" i="5"/>
  <c r="R70" i="5"/>
  <c r="R257" i="5"/>
  <c r="R423" i="5"/>
  <c r="R608" i="5"/>
  <c r="R274" i="5"/>
  <c r="R213" i="5"/>
  <c r="R61" i="5"/>
  <c r="R113" i="5"/>
  <c r="R415" i="5"/>
  <c r="R370" i="5"/>
  <c r="R300" i="5"/>
  <c r="R324" i="5"/>
  <c r="R292" i="5"/>
  <c r="R89" i="5"/>
  <c r="R57" i="5"/>
  <c r="R363" i="5"/>
  <c r="R367" i="5"/>
  <c r="R254" i="5"/>
  <c r="R272" i="5"/>
  <c r="R376" i="5"/>
  <c r="R618" i="5"/>
  <c r="R430" i="5"/>
  <c r="R249" i="5"/>
  <c r="R375" i="5"/>
  <c r="R269" i="5"/>
  <c r="R22" i="5"/>
  <c r="R97" i="5"/>
  <c r="R617" i="5"/>
  <c r="R181" i="5"/>
  <c r="R315" i="5"/>
  <c r="R383" i="5"/>
  <c r="R188" i="5"/>
  <c r="R553" i="5"/>
  <c r="R267" i="5"/>
  <c r="R270" i="5"/>
  <c r="R64" i="5"/>
  <c r="R170" i="5"/>
  <c r="R575" i="5"/>
  <c r="R592" i="5"/>
  <c r="R236" i="5"/>
  <c r="T124" i="5" s="1"/>
  <c r="R264" i="5"/>
  <c r="R184" i="5"/>
  <c r="R133" i="5"/>
  <c r="R151" i="5"/>
  <c r="R112" i="5"/>
  <c r="R161" i="5"/>
  <c r="R555" i="5"/>
  <c r="R130" i="5"/>
  <c r="R252" i="5"/>
  <c r="R500" i="5"/>
  <c r="R408" i="5"/>
  <c r="R95" i="5"/>
  <c r="R162" i="5"/>
  <c r="R296" i="5"/>
  <c r="R30" i="5"/>
  <c r="R169" i="5"/>
  <c r="R322" i="5"/>
  <c r="R362" i="5"/>
  <c r="R590" i="5"/>
  <c r="R325" i="5"/>
  <c r="R250" i="5"/>
  <c r="R515" i="5"/>
  <c r="R131" i="5"/>
  <c r="R319" i="5"/>
  <c r="R65" i="5"/>
  <c r="R323" i="5"/>
  <c r="R75" i="5"/>
  <c r="R261" i="5"/>
  <c r="R602" i="5"/>
  <c r="R123" i="5"/>
  <c r="R564" i="5"/>
  <c r="R400" i="5"/>
  <c r="R156" i="5"/>
  <c r="R561" i="5"/>
  <c r="R427" i="5"/>
  <c r="R477" i="5"/>
  <c r="R223" i="5"/>
  <c r="R304" i="5"/>
  <c r="R12" i="5"/>
  <c r="R42" i="5"/>
  <c r="R33" i="5"/>
  <c r="R328" i="5"/>
  <c r="R595" i="5"/>
  <c r="R425" i="5"/>
  <c r="R449" i="5"/>
  <c r="R183" i="5"/>
  <c r="R66" i="5"/>
  <c r="R239" i="5"/>
  <c r="R195" i="5"/>
  <c r="R352" i="5"/>
  <c r="R516" i="5"/>
  <c r="R579" i="5"/>
  <c r="R17" i="5"/>
  <c r="R548" i="5"/>
  <c r="R174" i="5"/>
  <c r="R442" i="5"/>
  <c r="R531" i="5"/>
  <c r="R190" i="5"/>
  <c r="R613" i="5"/>
  <c r="R55" i="5"/>
  <c r="R440" i="5"/>
  <c r="R197" i="5"/>
  <c r="R580" i="5"/>
  <c r="R237" i="5"/>
  <c r="R126" i="5"/>
  <c r="R528" i="5"/>
  <c r="R601" i="5"/>
  <c r="R86" i="5"/>
  <c r="R438" i="5"/>
  <c r="R372" i="5"/>
  <c r="R374" i="5"/>
  <c r="R120" i="5"/>
  <c r="R137" i="5"/>
  <c r="T380" i="5" s="1"/>
  <c r="R259" i="5"/>
  <c r="R146" i="5"/>
  <c r="R253" i="5"/>
  <c r="R7" i="5"/>
  <c r="R368" i="5"/>
  <c r="T436" i="5" s="1"/>
  <c r="R498" i="5"/>
  <c r="R216" i="5"/>
  <c r="R186" i="5"/>
  <c r="R221" i="5"/>
  <c r="R467" i="5"/>
  <c r="R167" i="5"/>
  <c r="R96" i="5"/>
  <c r="R393" i="5"/>
  <c r="R13" i="5"/>
  <c r="R387" i="5"/>
  <c r="R574" i="5"/>
  <c r="R391" i="5"/>
  <c r="R25" i="5"/>
  <c r="R539" i="5"/>
  <c r="R193" i="5"/>
  <c r="R623" i="5"/>
  <c r="R570" i="5"/>
  <c r="R513" i="5"/>
  <c r="R59" i="5"/>
  <c r="R441" i="5"/>
  <c r="R547" i="5"/>
  <c r="R336" i="5"/>
  <c r="T336" i="5" s="1"/>
  <c r="R185" i="5"/>
  <c r="R332" i="5"/>
  <c r="R84" i="5"/>
  <c r="R225" i="5"/>
  <c r="R388" i="5"/>
  <c r="R194" i="5"/>
  <c r="R165" i="5"/>
  <c r="R418" i="5"/>
  <c r="R501" i="5"/>
  <c r="R609" i="5"/>
  <c r="R192" i="5"/>
  <c r="R258" i="5"/>
  <c r="R621" i="5"/>
  <c r="R443" i="5"/>
  <c r="R298" i="5"/>
  <c r="R262" i="5"/>
  <c r="R552" i="5"/>
  <c r="R4" i="5"/>
  <c r="R39" i="5"/>
  <c r="R241" i="5"/>
  <c r="R521" i="5"/>
  <c r="R514" i="5"/>
  <c r="R503" i="5"/>
  <c r="R545" i="5"/>
  <c r="R479" i="5"/>
  <c r="R166" i="5"/>
  <c r="R567" i="5"/>
  <c r="R233" i="5"/>
  <c r="R457" i="5"/>
  <c r="R214" i="5"/>
  <c r="R358" i="5"/>
  <c r="R379" i="5"/>
  <c r="R599" i="5"/>
  <c r="T91" i="5" s="1"/>
  <c r="R434" i="5"/>
  <c r="R426" i="5"/>
  <c r="R189" i="5"/>
  <c r="R416" i="5"/>
  <c r="T195" i="5" s="1"/>
  <c r="R622" i="5"/>
  <c r="R46" i="5"/>
  <c r="R100" i="5"/>
  <c r="R245" i="5"/>
  <c r="R542" i="5"/>
  <c r="R291" i="5"/>
  <c r="R366" i="5"/>
  <c r="R543" i="5"/>
  <c r="R612" i="5"/>
  <c r="R93" i="5"/>
  <c r="R294" i="5"/>
  <c r="T601" i="5" s="1"/>
  <c r="R371" i="5"/>
  <c r="R102" i="5"/>
  <c r="R496" i="5"/>
  <c r="R538" i="5"/>
  <c r="R401" i="5"/>
  <c r="T30" i="5" s="1"/>
  <c r="R103" i="5"/>
  <c r="T54" i="5" s="1"/>
  <c r="R529" i="5"/>
  <c r="R568" i="5"/>
  <c r="R390" i="5"/>
  <c r="R206" i="5"/>
  <c r="R309" i="5"/>
  <c r="T188" i="5" s="1"/>
  <c r="R9" i="5"/>
  <c r="R395" i="5"/>
  <c r="R519" i="5"/>
  <c r="R549" i="5"/>
  <c r="R452" i="5"/>
  <c r="R428" i="5"/>
  <c r="T321" i="5" s="1"/>
  <c r="R209" i="5"/>
  <c r="R327" i="5"/>
  <c r="R275" i="5"/>
  <c r="R551" i="5"/>
  <c r="R404" i="5"/>
  <c r="R576" i="5"/>
  <c r="R329" i="5"/>
  <c r="R152" i="5"/>
  <c r="R62" i="5"/>
  <c r="R3" i="5"/>
  <c r="R280" i="5"/>
  <c r="R369" i="5"/>
  <c r="T175" i="5" s="1"/>
  <c r="R343" i="5"/>
  <c r="R37" i="5"/>
  <c r="R286" i="5"/>
  <c r="R373" i="5"/>
  <c r="R273" i="5"/>
  <c r="R384" i="5"/>
  <c r="R473" i="5"/>
  <c r="R125" i="5"/>
  <c r="R244" i="5"/>
  <c r="R50" i="5"/>
  <c r="R577" i="5"/>
  <c r="R281" i="5"/>
  <c r="R182" i="5"/>
  <c r="R217" i="5"/>
  <c r="R163" i="5"/>
  <c r="R40" i="5"/>
  <c r="R278" i="5"/>
  <c r="R235" i="5"/>
  <c r="R361" i="5"/>
  <c r="R447" i="5"/>
  <c r="R413" i="5"/>
  <c r="R227" i="5"/>
  <c r="R74" i="5"/>
  <c r="R265" i="5"/>
  <c r="R365" i="5"/>
  <c r="R448" i="5"/>
  <c r="R256" i="5"/>
  <c r="R128" i="5"/>
  <c r="R203" i="5"/>
  <c r="R53" i="5"/>
  <c r="R60" i="5"/>
  <c r="R455" i="5"/>
  <c r="R318" i="5"/>
  <c r="T332" i="5" s="1"/>
  <c r="R271" i="5"/>
  <c r="R147" i="5"/>
  <c r="R630" i="5"/>
  <c r="R11" i="5"/>
  <c r="R44" i="5"/>
  <c r="R72" i="5"/>
  <c r="T438" i="5" s="1"/>
  <c r="R414" i="5"/>
  <c r="R306" i="5"/>
  <c r="R132" i="5"/>
  <c r="T467" i="5" s="1"/>
  <c r="R355" i="5"/>
  <c r="R620" i="5"/>
  <c r="R127" i="5"/>
  <c r="R406" i="5"/>
  <c r="T496" i="5" s="1"/>
  <c r="R525" i="5"/>
  <c r="R417" i="5"/>
  <c r="R320" i="5"/>
  <c r="R471" i="5"/>
  <c r="R6" i="5"/>
  <c r="R111" i="5"/>
  <c r="T567" i="5" s="1"/>
  <c r="R474" i="5"/>
  <c r="R338" i="5"/>
  <c r="R526" i="5"/>
  <c r="T182" i="5" s="1"/>
  <c r="R403" i="5"/>
  <c r="R450" i="5"/>
  <c r="R28" i="5"/>
  <c r="R18" i="5"/>
  <c r="T239" i="5" s="1"/>
  <c r="R508" i="5"/>
  <c r="R246" i="5"/>
  <c r="R226" i="5"/>
  <c r="R276" i="5"/>
  <c r="R38" i="5"/>
  <c r="R142" i="5"/>
  <c r="R431" i="5"/>
  <c r="R80" i="5"/>
  <c r="R289" i="5"/>
  <c r="R573" i="5"/>
  <c r="R172" i="5"/>
  <c r="R41" i="5"/>
  <c r="T548" i="5" s="1"/>
  <c r="R107" i="5"/>
  <c r="R266" i="5"/>
  <c r="R287" i="5"/>
  <c r="T560" i="5" s="1"/>
  <c r="R562" i="5"/>
  <c r="T574" i="5" s="1"/>
  <c r="R260" i="5"/>
  <c r="R160" i="5"/>
  <c r="T5" i="5" s="1"/>
  <c r="R92" i="5"/>
  <c r="T83" i="5" s="1"/>
  <c r="R563" i="5"/>
  <c r="R211" i="5"/>
  <c r="R584" i="5"/>
  <c r="R20" i="5"/>
  <c r="R48" i="5"/>
  <c r="R136" i="5"/>
  <c r="R138" i="5"/>
  <c r="R469" i="5"/>
  <c r="R478" i="5"/>
  <c r="T322" i="5" s="1"/>
  <c r="R230" i="5"/>
  <c r="R504" i="5"/>
  <c r="R305" i="5"/>
  <c r="R483" i="5"/>
  <c r="T388" i="5" s="1"/>
  <c r="R624" i="5"/>
  <c r="R559" i="5"/>
  <c r="R359" i="5"/>
  <c r="R610" i="5"/>
  <c r="T515" i="5" s="1"/>
  <c r="R191" i="5"/>
  <c r="R8" i="5"/>
  <c r="R532" i="5"/>
  <c r="R148" i="5"/>
  <c r="R502" i="5"/>
  <c r="R411" i="5"/>
  <c r="R581" i="5"/>
  <c r="R171" i="5"/>
  <c r="R81" i="5"/>
  <c r="R607" i="5"/>
  <c r="R606" i="5"/>
  <c r="T575" i="5" s="1"/>
  <c r="R490" i="5"/>
  <c r="T13" i="5" s="1"/>
  <c r="R51" i="5"/>
  <c r="R569" i="5"/>
  <c r="R626" i="5"/>
  <c r="R527" i="5"/>
  <c r="T193" i="5" s="1"/>
  <c r="R364" i="5"/>
  <c r="R232" i="5"/>
  <c r="R27" i="5"/>
  <c r="R520" i="5"/>
  <c r="T323" i="5" s="1"/>
  <c r="R297" i="5"/>
  <c r="R94" i="5"/>
  <c r="R71" i="5"/>
  <c r="R222" i="5"/>
  <c r="R204" i="5"/>
  <c r="R208" i="5"/>
  <c r="R317" i="5"/>
  <c r="R212" i="5"/>
  <c r="R397" i="5"/>
  <c r="R85" i="5"/>
  <c r="R285" i="5"/>
  <c r="R326" i="5"/>
  <c r="R77" i="5"/>
  <c r="R402" i="5"/>
  <c r="R105" i="5"/>
  <c r="R350" i="5"/>
  <c r="R255" i="5"/>
  <c r="R512" i="5"/>
  <c r="R19" i="5"/>
  <c r="R243" i="5"/>
  <c r="T557" i="5" s="1"/>
  <c r="R88" i="5"/>
  <c r="T580" i="5" s="1"/>
  <c r="R546" i="5"/>
  <c r="R435" i="5"/>
  <c r="R238" i="5"/>
  <c r="R341" i="5"/>
  <c r="T604" i="5" s="1"/>
  <c r="R615" i="5"/>
  <c r="R207" i="5"/>
  <c r="R475" i="5"/>
  <c r="R200" i="5"/>
  <c r="R108" i="5"/>
  <c r="R150" i="5"/>
  <c r="R67" i="5"/>
  <c r="R76" i="5"/>
  <c r="T624" i="5" s="1"/>
  <c r="R565" i="5"/>
  <c r="R56" i="5"/>
  <c r="R279" i="5"/>
  <c r="R263" i="5"/>
  <c r="T576" i="5" s="1"/>
  <c r="R522" i="5"/>
  <c r="R99" i="5"/>
  <c r="R481" i="5"/>
  <c r="R382" i="5"/>
  <c r="T605" i="5" s="1"/>
  <c r="R242" i="5"/>
  <c r="R78" i="5"/>
  <c r="R412" i="5"/>
  <c r="R533" i="5"/>
  <c r="R407" i="5"/>
  <c r="R530" i="5"/>
  <c r="T628" i="5" s="1"/>
  <c r="R419" i="5"/>
  <c r="R611" i="5"/>
  <c r="R119" i="5"/>
  <c r="R389" i="5"/>
  <c r="R444" i="5"/>
  <c r="R625" i="5"/>
  <c r="R588" i="5"/>
  <c r="R616" i="5"/>
  <c r="R405" i="5"/>
  <c r="R499" i="5"/>
  <c r="R348" i="5"/>
  <c r="R517" i="5"/>
  <c r="R486" i="5"/>
  <c r="R409" i="5"/>
  <c r="R429" i="5"/>
  <c r="R476" i="5"/>
  <c r="T6" i="5" s="1"/>
  <c r="R451" i="5"/>
  <c r="T15" i="5" s="1"/>
  <c r="R177" i="5"/>
  <c r="R228" i="5"/>
  <c r="R288" i="5"/>
  <c r="R472" i="5"/>
  <c r="T284" i="5" s="1"/>
  <c r="R439" i="5"/>
  <c r="R45" i="5"/>
  <c r="R135" i="5"/>
  <c r="R36" i="5"/>
  <c r="R141" i="5"/>
  <c r="R316" i="5"/>
  <c r="R31" i="5"/>
  <c r="T144" i="5" s="1"/>
  <c r="R47" i="5"/>
  <c r="R582" i="5"/>
  <c r="T424" i="5" s="1"/>
  <c r="R109" i="5"/>
  <c r="R32" i="5"/>
  <c r="R422" i="5"/>
  <c r="R68" i="5"/>
  <c r="R572" i="5"/>
  <c r="R556" i="5"/>
  <c r="R598" i="5"/>
  <c r="R398" i="5"/>
  <c r="R234" i="5"/>
  <c r="R98" i="5"/>
  <c r="R313" i="5"/>
  <c r="T45" i="5" s="1"/>
  <c r="R178" i="5"/>
  <c r="R378" i="5"/>
  <c r="R90" i="5"/>
  <c r="R458" i="5"/>
  <c r="R399" i="5"/>
  <c r="R104" i="5"/>
  <c r="R349" i="5"/>
  <c r="R385" i="5"/>
  <c r="R168" i="5"/>
  <c r="R589" i="5"/>
  <c r="R49" i="5"/>
  <c r="R420" i="5"/>
  <c r="R303" i="5"/>
  <c r="R583" i="5"/>
  <c r="Q344" i="5"/>
  <c r="Q510" i="5"/>
  <c r="Q360" i="5"/>
  <c r="Q454" i="5"/>
  <c r="Q114" i="5"/>
  <c r="Q158" i="5"/>
  <c r="Q215" i="5"/>
  <c r="Q139" i="5"/>
  <c r="Q157" i="5"/>
  <c r="Q5" i="5"/>
  <c r="Q219" i="5"/>
  <c r="Q437" i="5"/>
  <c r="Q210" i="5"/>
  <c r="Q578" i="5"/>
  <c r="Q509" i="5"/>
  <c r="Q537" i="5"/>
  <c r="Q290" i="5"/>
  <c r="Q482" i="5"/>
  <c r="Q154" i="5"/>
  <c r="Q596" i="5"/>
  <c r="Q231" i="5"/>
  <c r="Q118" i="5"/>
  <c r="Q597" i="5"/>
  <c r="Q159" i="5"/>
  <c r="Q351" i="5"/>
  <c r="Q307" i="5"/>
  <c r="Q321" i="5"/>
  <c r="Q354" i="5"/>
  <c r="Q492" i="5"/>
  <c r="Q334" i="5"/>
  <c r="Q229" i="5"/>
  <c r="Q497" i="5"/>
  <c r="Q593" i="5"/>
  <c r="Q110" i="5"/>
  <c r="Q433" i="5"/>
  <c r="Q536" i="5"/>
  <c r="Q24" i="5"/>
  <c r="Q277" i="5"/>
  <c r="Q534" i="5"/>
  <c r="Q293" i="5"/>
  <c r="Q585" i="5"/>
  <c r="Q410" i="5"/>
  <c r="Q627" i="5"/>
  <c r="Q26" i="5"/>
  <c r="Q381" i="5"/>
  <c r="Q629" i="5"/>
  <c r="Q69" i="5"/>
  <c r="Q484" i="5"/>
  <c r="Q541" i="5"/>
  <c r="Q345" i="5"/>
  <c r="Q14" i="5"/>
  <c r="Q198" i="5"/>
  <c r="Q29" i="5"/>
  <c r="Q604" i="5"/>
  <c r="Q140" i="5"/>
  <c r="Q488" i="5"/>
  <c r="Q461" i="5"/>
  <c r="Q524" i="5"/>
  <c r="Q462" i="5"/>
  <c r="Q495" i="5"/>
  <c r="Q106" i="5"/>
  <c r="Q179" i="5"/>
  <c r="Q205" i="5"/>
  <c r="Q571" i="5"/>
  <c r="Q87" i="5"/>
  <c r="Q302" i="5"/>
  <c r="Q480" i="5"/>
  <c r="Q456" i="5"/>
  <c r="Q506" i="5"/>
  <c r="Q83" i="5"/>
  <c r="Q301" i="5"/>
  <c r="Q251" i="5"/>
  <c r="Q73" i="5"/>
  <c r="Q164" i="5"/>
  <c r="Q485" i="5"/>
  <c r="Q505" i="5"/>
  <c r="Q489" i="5"/>
  <c r="Q129" i="5"/>
  <c r="Q187" i="5"/>
  <c r="Q468" i="5"/>
  <c r="Q337" i="5"/>
  <c r="Q356" i="5"/>
  <c r="Q333" i="5"/>
  <c r="Q342" i="5"/>
  <c r="Q619" i="5"/>
  <c r="Q493" i="5"/>
  <c r="Q144" i="5"/>
  <c r="Q507" i="5"/>
  <c r="Q460" i="5"/>
  <c r="Q386" i="5"/>
  <c r="Q101" i="5"/>
  <c r="Q339" i="5"/>
  <c r="Q518" i="5"/>
  <c r="Q295" i="5"/>
  <c r="Q464" i="5"/>
  <c r="Q153" i="5"/>
  <c r="Q155" i="5"/>
  <c r="Q587" i="5"/>
  <c r="Q544" i="5"/>
  <c r="Q330" i="5"/>
  <c r="Q240" i="5"/>
  <c r="Q491" i="5"/>
  <c r="Q63" i="5"/>
  <c r="Q558" i="5"/>
  <c r="Q603" i="5"/>
  <c r="Q392" i="5"/>
  <c r="Q52" i="5"/>
  <c r="Q466" i="5"/>
  <c r="Q134" i="5"/>
  <c r="Q535" i="5"/>
  <c r="Q628" i="5"/>
  <c r="Q15" i="5"/>
  <c r="Q436" i="5"/>
  <c r="Q299" i="5"/>
  <c r="Q54" i="5"/>
  <c r="Q605" i="5"/>
  <c r="Q487" i="5"/>
  <c r="Q196" i="5"/>
  <c r="Q557" i="5"/>
  <c r="Q335" i="5"/>
  <c r="Q124" i="5"/>
  <c r="Q173" i="5"/>
  <c r="Q116" i="5"/>
  <c r="Q445" i="5"/>
  <c r="Q247" i="5"/>
  <c r="Q82" i="5"/>
  <c r="Q453" i="5"/>
  <c r="Q432" i="5"/>
  <c r="Q446" i="5"/>
  <c r="Q540" i="5"/>
  <c r="Q463" i="5"/>
  <c r="Q268" i="5"/>
  <c r="Q115" i="5"/>
  <c r="Q35" i="5"/>
  <c r="Q594" i="5"/>
  <c r="Q346" i="5"/>
  <c r="Q459" i="5"/>
  <c r="Q311" i="5"/>
  <c r="Q347" i="5"/>
  <c r="Q353" i="5"/>
  <c r="Q199" i="5"/>
  <c r="Q122" i="5"/>
  <c r="Q523" i="5"/>
  <c r="Q143" i="5"/>
  <c r="Q470" i="5"/>
  <c r="Q284" i="5"/>
  <c r="Q16" i="5"/>
  <c r="Q79" i="5"/>
  <c r="Q591" i="5"/>
  <c r="Q312" i="5"/>
  <c r="Q149" i="5"/>
  <c r="Q176" i="5"/>
  <c r="Q394" i="5"/>
  <c r="Q10" i="5"/>
  <c r="Q34" i="5"/>
  <c r="Q550" i="5"/>
  <c r="Q614" i="5"/>
  <c r="Q600" i="5"/>
  <c r="Q117" i="5"/>
  <c r="Q554" i="5"/>
  <c r="Q586" i="5"/>
  <c r="Q224" i="5"/>
  <c r="Q121" i="5"/>
  <c r="Q310" i="5"/>
  <c r="Q566" i="5"/>
  <c r="Q180" i="5"/>
  <c r="Q357" i="5"/>
  <c r="Q218" i="5"/>
  <c r="Q421" i="5"/>
  <c r="Q175" i="5"/>
  <c r="Q314" i="5"/>
  <c r="Q91" i="5"/>
  <c r="Q308" i="5"/>
  <c r="Q23" i="5"/>
  <c r="Q511" i="5"/>
  <c r="Q331" i="5"/>
  <c r="Q377" i="5"/>
  <c r="Q58" i="5"/>
  <c r="Q248" i="5"/>
  <c r="Q494" i="5"/>
  <c r="Q202" i="5"/>
  <c r="Q145" i="5"/>
  <c r="Q340" i="5"/>
  <c r="Q424" i="5"/>
  <c r="Q380" i="5"/>
  <c r="Q43" i="5"/>
  <c r="Q21" i="5"/>
  <c r="Q201" i="5"/>
  <c r="Q560" i="5"/>
  <c r="Q282" i="5"/>
  <c r="Q220" i="5"/>
  <c r="Q283" i="5"/>
  <c r="Q465" i="5"/>
  <c r="Q70" i="5"/>
  <c r="Q257" i="5"/>
  <c r="Q423" i="5"/>
  <c r="Q608" i="5"/>
  <c r="Q274" i="5"/>
  <c r="Q213" i="5"/>
  <c r="Q61" i="5"/>
  <c r="Q113" i="5"/>
  <c r="Q415" i="5"/>
  <c r="Q370" i="5"/>
  <c r="Q300" i="5"/>
  <c r="Q324" i="5"/>
  <c r="Q292" i="5"/>
  <c r="Q89" i="5"/>
  <c r="Q57" i="5"/>
  <c r="Q363" i="5"/>
  <c r="Q367" i="5"/>
  <c r="Q254" i="5"/>
  <c r="Q272" i="5"/>
  <c r="Q376" i="5"/>
  <c r="Q618" i="5"/>
  <c r="Q430" i="5"/>
  <c r="Q249" i="5"/>
  <c r="Q375" i="5"/>
  <c r="Q269" i="5"/>
  <c r="Q22" i="5"/>
  <c r="Q97" i="5"/>
  <c r="Q617" i="5"/>
  <c r="Q181" i="5"/>
  <c r="Q315" i="5"/>
  <c r="Q383" i="5"/>
  <c r="Q188" i="5"/>
  <c r="Q553" i="5"/>
  <c r="Q267" i="5"/>
  <c r="Q270" i="5"/>
  <c r="Q64" i="5"/>
  <c r="Q170" i="5"/>
  <c r="Q575" i="5"/>
  <c r="Q592" i="5"/>
  <c r="Q236" i="5"/>
  <c r="Q264" i="5"/>
  <c r="Q184" i="5"/>
  <c r="Q133" i="5"/>
  <c r="Q151" i="5"/>
  <c r="Q112" i="5"/>
  <c r="Q161" i="5"/>
  <c r="Q555" i="5"/>
  <c r="Q130" i="5"/>
  <c r="Q252" i="5"/>
  <c r="Q500" i="5"/>
  <c r="Q408" i="5"/>
  <c r="Q95" i="5"/>
  <c r="Q162" i="5"/>
  <c r="Q296" i="5"/>
  <c r="Q30" i="5"/>
  <c r="Q169" i="5"/>
  <c r="Q322" i="5"/>
  <c r="Q362" i="5"/>
  <c r="Q590" i="5"/>
  <c r="Q325" i="5"/>
  <c r="Q250" i="5"/>
  <c r="Q515" i="5"/>
  <c r="Q131" i="5"/>
  <c r="Q319" i="5"/>
  <c r="Q65" i="5"/>
  <c r="Q323" i="5"/>
  <c r="Q75" i="5"/>
  <c r="Q261" i="5"/>
  <c r="Q602" i="5"/>
  <c r="Q123" i="5"/>
  <c r="Q564" i="5"/>
  <c r="Q400" i="5"/>
  <c r="Q156" i="5"/>
  <c r="Q561" i="5"/>
  <c r="Q427" i="5"/>
  <c r="Q477" i="5"/>
  <c r="Q223" i="5"/>
  <c r="Q304" i="5"/>
  <c r="Q12" i="5"/>
  <c r="Q42" i="5"/>
  <c r="Q33" i="5"/>
  <c r="Q328" i="5"/>
  <c r="Q595" i="5"/>
  <c r="Q425" i="5"/>
  <c r="Q449" i="5"/>
  <c r="Q183" i="5"/>
  <c r="Q66" i="5"/>
  <c r="Q239" i="5"/>
  <c r="Q195" i="5"/>
  <c r="Q352" i="5"/>
  <c r="Q516" i="5"/>
  <c r="Q579" i="5"/>
  <c r="Q17" i="5"/>
  <c r="Q548" i="5"/>
  <c r="Q174" i="5"/>
  <c r="Q442" i="5"/>
  <c r="Q531" i="5"/>
  <c r="Q190" i="5"/>
  <c r="Q613" i="5"/>
  <c r="Q55" i="5"/>
  <c r="Q440" i="5"/>
  <c r="Q197" i="5"/>
  <c r="Q580" i="5"/>
  <c r="Q237" i="5"/>
  <c r="Q126" i="5"/>
  <c r="Q528" i="5"/>
  <c r="Q601" i="5"/>
  <c r="Q86" i="5"/>
  <c r="Q438" i="5"/>
  <c r="Q372" i="5"/>
  <c r="Q374" i="5"/>
  <c r="Q120" i="5"/>
  <c r="Q137" i="5"/>
  <c r="Q259" i="5"/>
  <c r="Q146" i="5"/>
  <c r="Q253" i="5"/>
  <c r="Q7" i="5"/>
  <c r="Q368" i="5"/>
  <c r="Q498" i="5"/>
  <c r="Q216" i="5"/>
  <c r="Q186" i="5"/>
  <c r="Q221" i="5"/>
  <c r="Q467" i="5"/>
  <c r="Q167" i="5"/>
  <c r="Q96" i="5"/>
  <c r="Q393" i="5"/>
  <c r="Q13" i="5"/>
  <c r="Q387" i="5"/>
  <c r="Q574" i="5"/>
  <c r="Q391" i="5"/>
  <c r="Q25" i="5"/>
  <c r="Q539" i="5"/>
  <c r="Q193" i="5"/>
  <c r="Q623" i="5"/>
  <c r="Q570" i="5"/>
  <c r="Q513" i="5"/>
  <c r="Q59" i="5"/>
  <c r="Q441" i="5"/>
  <c r="Q547" i="5"/>
  <c r="Q336" i="5"/>
  <c r="Q185" i="5"/>
  <c r="Q332" i="5"/>
  <c r="Q84" i="5"/>
  <c r="Q225" i="5"/>
  <c r="Q388" i="5"/>
  <c r="Q194" i="5"/>
  <c r="Q165" i="5"/>
  <c r="Q418" i="5"/>
  <c r="Q501" i="5"/>
  <c r="Q609" i="5"/>
  <c r="Q192" i="5"/>
  <c r="Q258" i="5"/>
  <c r="Q621" i="5"/>
  <c r="Q443" i="5"/>
  <c r="Q298" i="5"/>
  <c r="Q262" i="5"/>
  <c r="Q552" i="5"/>
  <c r="Q4" i="5"/>
  <c r="Q39" i="5"/>
  <c r="Q241" i="5"/>
  <c r="Q521" i="5"/>
  <c r="Q514" i="5"/>
  <c r="Q503" i="5"/>
  <c r="Q545" i="5"/>
  <c r="Q479" i="5"/>
  <c r="Q166" i="5"/>
  <c r="Q567" i="5"/>
  <c r="Q233" i="5"/>
  <c r="Q457" i="5"/>
  <c r="Q214" i="5"/>
  <c r="Q358" i="5"/>
  <c r="Q379" i="5"/>
  <c r="Q599" i="5"/>
  <c r="Q434" i="5"/>
  <c r="Q426" i="5"/>
  <c r="Q189" i="5"/>
  <c r="Q416" i="5"/>
  <c r="Q622" i="5"/>
  <c r="Q46" i="5"/>
  <c r="Q100" i="5"/>
  <c r="Q245" i="5"/>
  <c r="Q542" i="5"/>
  <c r="Q291" i="5"/>
  <c r="Q366" i="5"/>
  <c r="Q543" i="5"/>
  <c r="Q612" i="5"/>
  <c r="Q93" i="5"/>
  <c r="Q294" i="5"/>
  <c r="Q371" i="5"/>
  <c r="Q102" i="5"/>
  <c r="Q496" i="5"/>
  <c r="Q538" i="5"/>
  <c r="Q401" i="5"/>
  <c r="Q103" i="5"/>
  <c r="Q529" i="5"/>
  <c r="Q568" i="5"/>
  <c r="Q390" i="5"/>
  <c r="Q206" i="5"/>
  <c r="Q309" i="5"/>
  <c r="Q9" i="5"/>
  <c r="Q395" i="5"/>
  <c r="Q519" i="5"/>
  <c r="Q549" i="5"/>
  <c r="Q452" i="5"/>
  <c r="Q428" i="5"/>
  <c r="Q209" i="5"/>
  <c r="Q327" i="5"/>
  <c r="Q275" i="5"/>
  <c r="Q551" i="5"/>
  <c r="Q404" i="5"/>
  <c r="Q576" i="5"/>
  <c r="Q329" i="5"/>
  <c r="Q152" i="5"/>
  <c r="Q62" i="5"/>
  <c r="Q3" i="5"/>
  <c r="Q280" i="5"/>
  <c r="Q369" i="5"/>
  <c r="Q343" i="5"/>
  <c r="Q37" i="5"/>
  <c r="Q286" i="5"/>
  <c r="Q373" i="5"/>
  <c r="Q273" i="5"/>
  <c r="Q384" i="5"/>
  <c r="Q473" i="5"/>
  <c r="Q125" i="5"/>
  <c r="Q244" i="5"/>
  <c r="Q50" i="5"/>
  <c r="Q577" i="5"/>
  <c r="Q281" i="5"/>
  <c r="Q182" i="5"/>
  <c r="Q217" i="5"/>
  <c r="Q163" i="5"/>
  <c r="Q40" i="5"/>
  <c r="Q278" i="5"/>
  <c r="Q235" i="5"/>
  <c r="Q361" i="5"/>
  <c r="Q447" i="5"/>
  <c r="Q413" i="5"/>
  <c r="Q227" i="5"/>
  <c r="Q74" i="5"/>
  <c r="Q265" i="5"/>
  <c r="Q365" i="5"/>
  <c r="Q448" i="5"/>
  <c r="Q256" i="5"/>
  <c r="Q128" i="5"/>
  <c r="Q203" i="5"/>
  <c r="Q53" i="5"/>
  <c r="Q60" i="5"/>
  <c r="Q455" i="5"/>
  <c r="Q318" i="5"/>
  <c r="Q271" i="5"/>
  <c r="Q147" i="5"/>
  <c r="Q630" i="5"/>
  <c r="Q11" i="5"/>
  <c r="Q44" i="5"/>
  <c r="Q72" i="5"/>
  <c r="Q414" i="5"/>
  <c r="Q306" i="5"/>
  <c r="Q132" i="5"/>
  <c r="Q355" i="5"/>
  <c r="Q620" i="5"/>
  <c r="Q127" i="5"/>
  <c r="Q406" i="5"/>
  <c r="Q525" i="5"/>
  <c r="Q417" i="5"/>
  <c r="Q320" i="5"/>
  <c r="Q471" i="5"/>
  <c r="Q6" i="5"/>
  <c r="Q111" i="5"/>
  <c r="Q474" i="5"/>
  <c r="Q338" i="5"/>
  <c r="Q526" i="5"/>
  <c r="Q403" i="5"/>
  <c r="Q450" i="5"/>
  <c r="Q28" i="5"/>
  <c r="Q18" i="5"/>
  <c r="Q508" i="5"/>
  <c r="Q246" i="5"/>
  <c r="Q226" i="5"/>
  <c r="Q276" i="5"/>
  <c r="Q38" i="5"/>
  <c r="Q142" i="5"/>
  <c r="Q431" i="5"/>
  <c r="Q80" i="5"/>
  <c r="Q289" i="5"/>
  <c r="Q573" i="5"/>
  <c r="Q172" i="5"/>
  <c r="Q41" i="5"/>
  <c r="Q107" i="5"/>
  <c r="Q266" i="5"/>
  <c r="Q287" i="5"/>
  <c r="Q562" i="5"/>
  <c r="Q260" i="5"/>
  <c r="Q160" i="5"/>
  <c r="Q92" i="5"/>
  <c r="Q563" i="5"/>
  <c r="Q211" i="5"/>
  <c r="Q584" i="5"/>
  <c r="Q20" i="5"/>
  <c r="Q48" i="5"/>
  <c r="Q136" i="5"/>
  <c r="Q138" i="5"/>
  <c r="Q469" i="5"/>
  <c r="Q478" i="5"/>
  <c r="Q230" i="5"/>
  <c r="Q504" i="5"/>
  <c r="Q305" i="5"/>
  <c r="Q483" i="5"/>
  <c r="Q624" i="5"/>
  <c r="Q559" i="5"/>
  <c r="Q359" i="5"/>
  <c r="Q610" i="5"/>
  <c r="Q191" i="5"/>
  <c r="Q8" i="5"/>
  <c r="Q532" i="5"/>
  <c r="Q148" i="5"/>
  <c r="Q502" i="5"/>
  <c r="Q411" i="5"/>
  <c r="Q581" i="5"/>
  <c r="Q171" i="5"/>
  <c r="Q81" i="5"/>
  <c r="Q607" i="5"/>
  <c r="Q606" i="5"/>
  <c r="Q490" i="5"/>
  <c r="Q51" i="5"/>
  <c r="Q569" i="5"/>
  <c r="Q626" i="5"/>
  <c r="Q527" i="5"/>
  <c r="Q364" i="5"/>
  <c r="Q232" i="5"/>
  <c r="Q27" i="5"/>
  <c r="Q520" i="5"/>
  <c r="Q297" i="5"/>
  <c r="Q94" i="5"/>
  <c r="Q71" i="5"/>
  <c r="Q222" i="5"/>
  <c r="Q204" i="5"/>
  <c r="Q208" i="5"/>
  <c r="Q317" i="5"/>
  <c r="Q212" i="5"/>
  <c r="Q397" i="5"/>
  <c r="Q85" i="5"/>
  <c r="Q285" i="5"/>
  <c r="Q326" i="5"/>
  <c r="Q77" i="5"/>
  <c r="Q402" i="5"/>
  <c r="Q105" i="5"/>
  <c r="Q350" i="5"/>
  <c r="Q255" i="5"/>
  <c r="Q512" i="5"/>
  <c r="Q19" i="5"/>
  <c r="Q243" i="5"/>
  <c r="Q88" i="5"/>
  <c r="Q546" i="5"/>
  <c r="Q435" i="5"/>
  <c r="Q238" i="5"/>
  <c r="Q341" i="5"/>
  <c r="Q615" i="5"/>
  <c r="Q207" i="5"/>
  <c r="Q475" i="5"/>
  <c r="Q200" i="5"/>
  <c r="Q108" i="5"/>
  <c r="Q150" i="5"/>
  <c r="Q67" i="5"/>
  <c r="Q76" i="5"/>
  <c r="Q565" i="5"/>
  <c r="Q56" i="5"/>
  <c r="Q279" i="5"/>
  <c r="Q263" i="5"/>
  <c r="Q522" i="5"/>
  <c r="Q99" i="5"/>
  <c r="Q481" i="5"/>
  <c r="Q382" i="5"/>
  <c r="Q242" i="5"/>
  <c r="Q78" i="5"/>
  <c r="Q412" i="5"/>
  <c r="Q533" i="5"/>
  <c r="Q407" i="5"/>
  <c r="Q530" i="5"/>
  <c r="Q419" i="5"/>
  <c r="Q611" i="5"/>
  <c r="Q119" i="5"/>
  <c r="Q389" i="5"/>
  <c r="Q444" i="5"/>
  <c r="Q625" i="5"/>
  <c r="Q588" i="5"/>
  <c r="Q616" i="5"/>
  <c r="Q405" i="5"/>
  <c r="Q499" i="5"/>
  <c r="Q348" i="5"/>
  <c r="Q517" i="5"/>
  <c r="Q486" i="5"/>
  <c r="Q409" i="5"/>
  <c r="Q429" i="5"/>
  <c r="Q476" i="5"/>
  <c r="Q451" i="5"/>
  <c r="Q177" i="5"/>
  <c r="Q228" i="5"/>
  <c r="Q288" i="5"/>
  <c r="Q472" i="5"/>
  <c r="Q439" i="5"/>
  <c r="Q45" i="5"/>
  <c r="Q135" i="5"/>
  <c r="Q36" i="5"/>
  <c r="Q141" i="5"/>
  <c r="Q316" i="5"/>
  <c r="Q31" i="5"/>
  <c r="Q47" i="5"/>
  <c r="Q582" i="5"/>
  <c r="Q109" i="5"/>
  <c r="Q32" i="5"/>
  <c r="Q422" i="5"/>
  <c r="Q68" i="5"/>
  <c r="Q572" i="5"/>
  <c r="Q556" i="5"/>
  <c r="Q598" i="5"/>
  <c r="Q398" i="5"/>
  <c r="Q234" i="5"/>
  <c r="Q98" i="5"/>
  <c r="Q313" i="5"/>
  <c r="Q178" i="5"/>
  <c r="Q378" i="5"/>
  <c r="Q90" i="5"/>
  <c r="Q458" i="5"/>
  <c r="Q399" i="5"/>
  <c r="Q104" i="5"/>
  <c r="Q349" i="5"/>
  <c r="Q385" i="5"/>
  <c r="Q168" i="5"/>
  <c r="Q589" i="5"/>
  <c r="Q49" i="5"/>
  <c r="Q420" i="5"/>
  <c r="Q303" i="5"/>
  <c r="Q583" i="5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94" i="1"/>
  <c r="Q99" i="1"/>
  <c r="R99" i="1" s="1"/>
  <c r="Q95" i="1"/>
  <c r="R95" i="1" s="1"/>
  <c r="Q96" i="1"/>
  <c r="R96" i="1" s="1"/>
  <c r="Q25" i="1"/>
  <c r="R25" i="1" s="1"/>
  <c r="Q26" i="1"/>
  <c r="R26" i="1" s="1"/>
  <c r="Q27" i="1"/>
  <c r="R27" i="1" s="1"/>
  <c r="Q28" i="1"/>
  <c r="R28" i="1" s="1"/>
  <c r="Q97" i="1"/>
  <c r="R97" i="1" s="1"/>
  <c r="Q98" i="1"/>
  <c r="R9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J7" i="1" l="1"/>
  <c r="O369" i="1"/>
  <c r="O319" i="1"/>
  <c r="O396" i="1"/>
  <c r="O351" i="1"/>
  <c r="O312" i="1"/>
  <c r="O324" i="1"/>
  <c r="O406" i="1"/>
  <c r="O375" i="1"/>
  <c r="O264" i="1"/>
  <c r="O222" i="1"/>
  <c r="O331" i="1"/>
  <c r="O166" i="1"/>
  <c r="O314" i="1"/>
  <c r="O278" i="1"/>
  <c r="O270" i="1"/>
  <c r="O189" i="1"/>
  <c r="O263" i="1"/>
  <c r="O118" i="1"/>
  <c r="O225" i="1"/>
  <c r="O239" i="1"/>
  <c r="O213" i="1"/>
  <c r="O279" i="1"/>
  <c r="O393" i="1"/>
  <c r="O289" i="1"/>
  <c r="O282" i="1"/>
  <c r="O360" i="1"/>
  <c r="O405" i="1"/>
  <c r="O346" i="1"/>
  <c r="O403" i="1"/>
  <c r="O376" i="1"/>
  <c r="O299" i="1"/>
  <c r="O332" i="1"/>
  <c r="O281" i="1"/>
  <c r="O231" i="1"/>
  <c r="O126" i="1"/>
  <c r="O362" i="1"/>
  <c r="O309" i="1"/>
  <c r="O215" i="1"/>
  <c r="O310" i="1"/>
  <c r="O354" i="1"/>
  <c r="O320" i="1"/>
  <c r="O273" i="1"/>
  <c r="O160" i="1"/>
  <c r="O175" i="1"/>
  <c r="O366" i="1"/>
  <c r="O383" i="1"/>
  <c r="O255" i="1"/>
  <c r="O380" i="1"/>
  <c r="O372" i="1"/>
  <c r="O261" i="1"/>
  <c r="O394" i="1"/>
  <c r="O390" i="1"/>
  <c r="O338" i="1"/>
  <c r="O337" i="1"/>
  <c r="O209" i="1"/>
  <c r="O386" i="1"/>
  <c r="O344" i="1"/>
  <c r="O330" i="1"/>
  <c r="O188" i="1"/>
  <c r="O95" i="1"/>
  <c r="O144" i="1"/>
  <c r="O254" i="1"/>
  <c r="O297" i="1"/>
  <c r="O243" i="1"/>
  <c r="O178" i="1"/>
  <c r="K34" i="1"/>
  <c r="K62" i="1"/>
  <c r="K51" i="1"/>
  <c r="K52" i="1"/>
  <c r="K40" i="1"/>
  <c r="K85" i="1"/>
  <c r="K81" i="1"/>
  <c r="K66" i="1"/>
  <c r="K114" i="1"/>
  <c r="K77" i="1"/>
  <c r="K208" i="1"/>
  <c r="K131" i="1"/>
  <c r="K91" i="1"/>
  <c r="K158" i="1"/>
  <c r="K60" i="1"/>
  <c r="K175" i="1"/>
  <c r="K115" i="1"/>
  <c r="K95" i="1"/>
  <c r="K337" i="1"/>
  <c r="K104" i="1"/>
  <c r="K201" i="1"/>
  <c r="K97" i="1"/>
  <c r="K227" i="1"/>
  <c r="K179" i="1"/>
  <c r="K189" i="1"/>
  <c r="K264" i="1"/>
  <c r="K123" i="1"/>
  <c r="K130" i="1"/>
  <c r="K254" i="1"/>
  <c r="K133" i="1"/>
  <c r="K265" i="1"/>
  <c r="K383" i="1"/>
  <c r="K242" i="1"/>
  <c r="K322" i="1"/>
  <c r="K267" i="1"/>
  <c r="K376" i="1"/>
  <c r="K159" i="1"/>
  <c r="K297" i="1"/>
  <c r="K218" i="1"/>
  <c r="K395" i="1"/>
  <c r="K292" i="1"/>
  <c r="K215" i="1"/>
  <c r="K367" i="1"/>
  <c r="K363" i="1"/>
  <c r="K313" i="1"/>
  <c r="K355" i="1"/>
  <c r="K278" i="1"/>
  <c r="K372" i="1"/>
  <c r="K380" i="1"/>
  <c r="K38" i="1"/>
  <c r="O32" i="1"/>
  <c r="O33" i="1"/>
  <c r="O76" i="1"/>
  <c r="O8" i="1"/>
  <c r="O23" i="1"/>
  <c r="O18" i="1"/>
  <c r="O85" i="1"/>
  <c r="O25" i="1"/>
  <c r="O111" i="1"/>
  <c r="O161" i="1"/>
  <c r="O124" i="1"/>
  <c r="O91" i="1"/>
  <c r="O162" i="1"/>
  <c r="O146" i="1"/>
  <c r="O183" i="1"/>
  <c r="O60" i="1"/>
  <c r="O201" i="1"/>
  <c r="O97" i="1"/>
  <c r="O77" i="1"/>
  <c r="O176" i="1"/>
  <c r="O200" i="1"/>
  <c r="O170" i="1"/>
  <c r="O302" i="1"/>
  <c r="O163" i="1"/>
  <c r="O179" i="1"/>
  <c r="O292" i="1"/>
  <c r="O226" i="1"/>
  <c r="O250" i="1"/>
  <c r="O253" i="1"/>
  <c r="O316" i="1"/>
  <c r="O267" i="1"/>
  <c r="O305" i="1"/>
  <c r="O105" i="1"/>
  <c r="O287" i="1"/>
  <c r="O363" i="1"/>
  <c r="K7" i="1"/>
  <c r="K30" i="1"/>
  <c r="K13" i="1"/>
  <c r="K35" i="1"/>
  <c r="K18" i="1"/>
  <c r="K39" i="1"/>
  <c r="K76" i="1"/>
  <c r="K53" i="1"/>
  <c r="K78" i="1"/>
  <c r="K68" i="1"/>
  <c r="K92" i="1"/>
  <c r="K79" i="1"/>
  <c r="K27" i="1"/>
  <c r="K73" i="1"/>
  <c r="K233" i="1"/>
  <c r="K28" i="1"/>
  <c r="K138" i="1"/>
  <c r="K203" i="1"/>
  <c r="K188" i="1"/>
  <c r="K366" i="1"/>
  <c r="K136" i="1"/>
  <c r="K207" i="1"/>
  <c r="K180" i="1"/>
  <c r="K170" i="1"/>
  <c r="K216" i="1"/>
  <c r="K270" i="1"/>
  <c r="K324" i="1"/>
  <c r="K181" i="1"/>
  <c r="K221" i="1"/>
  <c r="K196" i="1"/>
  <c r="K237" i="1"/>
  <c r="K346" i="1"/>
  <c r="K317" i="1"/>
  <c r="K212" i="1"/>
  <c r="K250" i="1"/>
  <c r="K331" i="1"/>
  <c r="K364" i="1"/>
  <c r="K249" i="1"/>
  <c r="K357" i="1"/>
  <c r="K344" i="1"/>
  <c r="K261" i="1"/>
  <c r="K334" i="1"/>
  <c r="K362" i="1"/>
  <c r="K312" i="1"/>
  <c r="K330" i="1"/>
  <c r="K257" i="1"/>
  <c r="K293" i="1"/>
  <c r="K358" i="1"/>
  <c r="K396" i="1"/>
  <c r="K384" i="1"/>
  <c r="O38" i="1"/>
  <c r="O40" i="1"/>
  <c r="O11" i="1"/>
  <c r="O62" i="1"/>
  <c r="O44" i="1"/>
  <c r="O14" i="1"/>
  <c r="O24" i="1"/>
  <c r="O21" i="1"/>
  <c r="O53" i="1"/>
  <c r="O136" i="1"/>
  <c r="O123" i="1"/>
  <c r="O64" i="1"/>
  <c r="O114" i="1"/>
  <c r="O229" i="1"/>
  <c r="O68" i="1"/>
  <c r="O93" i="1"/>
  <c r="O26" i="1"/>
  <c r="O197" i="1"/>
  <c r="O86" i="1"/>
  <c r="O168" i="1"/>
  <c r="O227" i="1"/>
  <c r="O212" i="1"/>
  <c r="O211" i="1"/>
  <c r="O323" i="1"/>
  <c r="O115" i="1"/>
  <c r="O216" i="1"/>
  <c r="O318" i="1"/>
  <c r="O293" i="1"/>
  <c r="O203" i="1"/>
  <c r="O79" i="1"/>
  <c r="O334" i="1"/>
  <c r="O357" i="1"/>
  <c r="O370" i="1"/>
  <c r="O206" i="1"/>
  <c r="O133" i="1"/>
  <c r="K32" i="1"/>
  <c r="K11" i="1"/>
  <c r="K8" i="1"/>
  <c r="K14" i="1"/>
  <c r="K80" i="1"/>
  <c r="K3" i="1"/>
  <c r="K23" i="1"/>
  <c r="K111" i="1"/>
  <c r="K124" i="1"/>
  <c r="K26" i="1"/>
  <c r="K200" i="1"/>
  <c r="K126" i="1"/>
  <c r="K148" i="1"/>
  <c r="K155" i="1"/>
  <c r="K132" i="1"/>
  <c r="K197" i="1"/>
  <c r="K279" i="1"/>
  <c r="K144" i="1"/>
  <c r="K166" i="1"/>
  <c r="K113" i="1"/>
  <c r="K141" i="1"/>
  <c r="K100" i="1"/>
  <c r="K176" i="1"/>
  <c r="K323" i="1"/>
  <c r="K243" i="1"/>
  <c r="K231" i="1"/>
  <c r="K255" i="1"/>
  <c r="K229" i="1"/>
  <c r="K160" i="1"/>
  <c r="K370" i="1"/>
  <c r="K209" i="1"/>
  <c r="K282" i="1"/>
  <c r="K183" i="1"/>
  <c r="K163" i="1"/>
  <c r="K225" i="1"/>
  <c r="K222" i="1"/>
  <c r="K351" i="1"/>
  <c r="K211" i="1"/>
  <c r="K263" i="1"/>
  <c r="K332" i="1"/>
  <c r="K266" i="1"/>
  <c r="K310" i="1"/>
  <c r="K299" i="1"/>
  <c r="K289" i="1"/>
  <c r="K314" i="1"/>
  <c r="K378" i="1"/>
  <c r="K320" i="1"/>
  <c r="K403" i="1"/>
  <c r="K354" i="1"/>
  <c r="K394" i="1"/>
  <c r="O34" i="1"/>
  <c r="O30" i="1"/>
  <c r="O39" i="1"/>
  <c r="O13" i="1"/>
  <c r="O51" i="1"/>
  <c r="O43" i="1"/>
  <c r="O81" i="1"/>
  <c r="O80" i="1"/>
  <c r="O104" i="1"/>
  <c r="O148" i="1"/>
  <c r="O66" i="1"/>
  <c r="O141" i="1"/>
  <c r="O73" i="1"/>
  <c r="O159" i="1"/>
  <c r="O233" i="1"/>
  <c r="O191" i="1"/>
  <c r="O207" i="1"/>
  <c r="O100" i="1"/>
  <c r="O249" i="1"/>
  <c r="O221" i="1"/>
  <c r="O92" i="1"/>
  <c r="K45" i="1"/>
  <c r="K33" i="1"/>
  <c r="K44" i="1"/>
  <c r="K43" i="1"/>
  <c r="K21" i="1"/>
  <c r="K65" i="1"/>
  <c r="K24" i="1"/>
  <c r="K20" i="1"/>
  <c r="K64" i="1"/>
  <c r="K86" i="1"/>
  <c r="K29" i="1"/>
  <c r="K25" i="1"/>
  <c r="K161" i="1"/>
  <c r="K162" i="1"/>
  <c r="K93" i="1"/>
  <c r="K147" i="1"/>
  <c r="K178" i="1"/>
  <c r="K105" i="1"/>
  <c r="K224" i="1"/>
  <c r="K103" i="1"/>
  <c r="K191" i="1"/>
  <c r="K101" i="1"/>
  <c r="K88" i="1"/>
  <c r="K213" i="1"/>
  <c r="K118" i="1"/>
  <c r="K281" i="1"/>
  <c r="K393" i="1"/>
  <c r="K146" i="1"/>
  <c r="K226" i="1"/>
  <c r="K287" i="1"/>
  <c r="K406" i="1"/>
  <c r="K369" i="1"/>
  <c r="K168" i="1"/>
  <c r="K273" i="1"/>
  <c r="K316" i="1"/>
  <c r="K375" i="1"/>
  <c r="K319" i="1"/>
  <c r="K239" i="1"/>
  <c r="K206" i="1"/>
  <c r="K338" i="1"/>
  <c r="K318" i="1"/>
  <c r="K305" i="1"/>
  <c r="K390" i="1"/>
  <c r="K302" i="1"/>
  <c r="K386" i="1"/>
  <c r="K360" i="1"/>
  <c r="K253" i="1"/>
  <c r="K405" i="1"/>
  <c r="K309" i="1"/>
  <c r="K359" i="1"/>
  <c r="O45" i="1"/>
  <c r="O131" i="1"/>
  <c r="O3" i="1"/>
  <c r="O65" i="1"/>
  <c r="O35" i="1"/>
  <c r="O52" i="1"/>
  <c r="O88" i="1"/>
  <c r="O103" i="1"/>
  <c r="O27" i="1"/>
  <c r="O20" i="1"/>
  <c r="O78" i="1"/>
  <c r="O181" i="1"/>
  <c r="O155" i="1"/>
  <c r="O158" i="1"/>
  <c r="O132" i="1"/>
  <c r="O130" i="1"/>
  <c r="O28" i="1"/>
  <c r="O101" i="1"/>
  <c r="O180" i="1"/>
  <c r="O147" i="1"/>
  <c r="O242" i="1"/>
  <c r="O7" i="1"/>
  <c r="O113" i="1"/>
  <c r="O317" i="1"/>
  <c r="O355" i="1"/>
  <c r="O378" i="1"/>
  <c r="O265" i="1"/>
  <c r="O364" i="1"/>
  <c r="O367" i="1"/>
  <c r="O395" i="1"/>
  <c r="O257" i="1"/>
  <c r="O224" i="1"/>
  <c r="O313" i="1"/>
  <c r="O358" i="1"/>
  <c r="O237" i="1"/>
  <c r="O218" i="1"/>
  <c r="O384" i="1"/>
  <c r="O359" i="1"/>
  <c r="O196" i="1"/>
  <c r="O208" i="1"/>
  <c r="O322" i="1"/>
  <c r="O29" i="1"/>
  <c r="O266" i="1"/>
  <c r="J38" i="1"/>
  <c r="J380" i="1"/>
  <c r="J372" i="1"/>
  <c r="J278" i="1"/>
  <c r="J355" i="1"/>
  <c r="J313" i="1"/>
  <c r="J363" i="1"/>
  <c r="J367" i="1"/>
  <c r="J215" i="1"/>
  <c r="J292" i="1"/>
  <c r="J395" i="1"/>
  <c r="J218" i="1"/>
  <c r="J297" i="1"/>
  <c r="J159" i="1"/>
  <c r="J376" i="1"/>
  <c r="J267" i="1"/>
  <c r="J322" i="1"/>
  <c r="J242" i="1"/>
  <c r="J383" i="1"/>
  <c r="J265" i="1"/>
  <c r="J133" i="1"/>
  <c r="J254" i="1"/>
  <c r="J130" i="1"/>
  <c r="J123" i="1"/>
  <c r="J264" i="1"/>
  <c r="J189" i="1"/>
  <c r="J179" i="1"/>
  <c r="J227" i="1"/>
  <c r="J97" i="1"/>
  <c r="J201" i="1"/>
  <c r="J104" i="1"/>
  <c r="J337" i="1"/>
  <c r="J95" i="1"/>
  <c r="J115" i="1"/>
  <c r="J175" i="1"/>
  <c r="J60" i="1"/>
  <c r="J158" i="1"/>
  <c r="J91" i="1"/>
  <c r="J131" i="1"/>
  <c r="J208" i="1"/>
  <c r="J77" i="1"/>
  <c r="J114" i="1"/>
  <c r="J66" i="1"/>
  <c r="J81" i="1"/>
  <c r="J85" i="1"/>
  <c r="J40" i="1"/>
  <c r="J52" i="1"/>
  <c r="J51" i="1"/>
  <c r="J62" i="1"/>
  <c r="J34" i="1"/>
  <c r="J359" i="1"/>
  <c r="J309" i="1"/>
  <c r="J405" i="1"/>
  <c r="J253" i="1"/>
  <c r="J360" i="1"/>
  <c r="J386" i="1"/>
  <c r="J302" i="1"/>
  <c r="J390" i="1"/>
  <c r="J305" i="1"/>
  <c r="J318" i="1"/>
  <c r="J338" i="1"/>
  <c r="J206" i="1"/>
  <c r="J239" i="1"/>
  <c r="J319" i="1"/>
  <c r="J375" i="1"/>
  <c r="J316" i="1"/>
  <c r="J273" i="1"/>
  <c r="J168" i="1"/>
  <c r="J369" i="1"/>
  <c r="J406" i="1"/>
  <c r="J287" i="1"/>
  <c r="J226" i="1"/>
  <c r="J146" i="1"/>
  <c r="J393" i="1"/>
  <c r="J281" i="1"/>
  <c r="J118" i="1"/>
  <c r="J213" i="1"/>
  <c r="J88" i="1"/>
  <c r="J101" i="1"/>
  <c r="J191" i="1"/>
  <c r="J103" i="1"/>
  <c r="J224" i="1"/>
  <c r="J105" i="1"/>
  <c r="J178" i="1"/>
  <c r="J147" i="1"/>
  <c r="J93" i="1"/>
  <c r="J162" i="1"/>
  <c r="J161" i="1"/>
  <c r="J25" i="1"/>
  <c r="J29" i="1"/>
  <c r="J86" i="1"/>
  <c r="J64" i="1"/>
  <c r="J20" i="1"/>
  <c r="J24" i="1"/>
  <c r="J65" i="1"/>
  <c r="J21" i="1"/>
  <c r="J43" i="1"/>
  <c r="J44" i="1"/>
  <c r="J33" i="1"/>
  <c r="J45" i="1"/>
  <c r="J394" i="1"/>
  <c r="J354" i="1"/>
  <c r="J403" i="1"/>
  <c r="J320" i="1"/>
  <c r="J378" i="1"/>
  <c r="J314" i="1"/>
  <c r="J289" i="1"/>
  <c r="J299" i="1"/>
  <c r="J310" i="1"/>
  <c r="J266" i="1"/>
  <c r="J332" i="1"/>
  <c r="J263" i="1"/>
  <c r="J211" i="1"/>
  <c r="J351" i="1"/>
  <c r="J222" i="1"/>
  <c r="J225" i="1"/>
  <c r="J163" i="1"/>
  <c r="J183" i="1"/>
  <c r="J282" i="1"/>
  <c r="J209" i="1"/>
  <c r="J370" i="1"/>
  <c r="J160" i="1"/>
  <c r="J229" i="1"/>
  <c r="J255" i="1"/>
  <c r="J231" i="1"/>
  <c r="J243" i="1"/>
  <c r="J323" i="1"/>
  <c r="J176" i="1"/>
  <c r="J100" i="1"/>
  <c r="J141" i="1"/>
  <c r="J113" i="1"/>
  <c r="J166" i="1"/>
  <c r="J144" i="1"/>
  <c r="J279" i="1"/>
  <c r="J197" i="1"/>
  <c r="J132" i="1"/>
  <c r="J155" i="1"/>
  <c r="J148" i="1"/>
  <c r="J126" i="1"/>
  <c r="J200" i="1"/>
  <c r="J26" i="1"/>
  <c r="J124" i="1"/>
  <c r="J111" i="1"/>
  <c r="J23" i="1"/>
  <c r="J3" i="1"/>
  <c r="J80" i="1"/>
  <c r="J14" i="1"/>
  <c r="J8" i="1"/>
  <c r="J11" i="1"/>
  <c r="J32" i="1"/>
  <c r="J384" i="1"/>
  <c r="J396" i="1"/>
  <c r="J358" i="1"/>
  <c r="J293" i="1"/>
  <c r="J257" i="1"/>
  <c r="J330" i="1"/>
  <c r="J312" i="1"/>
  <c r="J362" i="1"/>
  <c r="J334" i="1"/>
  <c r="J261" i="1"/>
  <c r="J344" i="1"/>
  <c r="J357" i="1"/>
  <c r="J249" i="1"/>
  <c r="J364" i="1"/>
  <c r="J331" i="1"/>
  <c r="J250" i="1"/>
  <c r="J212" i="1"/>
  <c r="J317" i="1"/>
  <c r="J346" i="1"/>
  <c r="J237" i="1"/>
  <c r="J196" i="1"/>
  <c r="J221" i="1"/>
  <c r="J181" i="1"/>
  <c r="J324" i="1"/>
  <c r="J270" i="1"/>
  <c r="J216" i="1"/>
  <c r="J170" i="1"/>
  <c r="J180" i="1"/>
  <c r="J207" i="1"/>
  <c r="J136" i="1"/>
  <c r="J366" i="1"/>
  <c r="J188" i="1"/>
  <c r="J203" i="1"/>
  <c r="J138" i="1"/>
  <c r="J28" i="1"/>
  <c r="J233" i="1"/>
  <c r="J73" i="1"/>
  <c r="J27" i="1"/>
  <c r="J79" i="1"/>
  <c r="J92" i="1"/>
  <c r="J68" i="1"/>
  <c r="J78" i="1"/>
  <c r="J53" i="1"/>
  <c r="J76" i="1"/>
  <c r="J39" i="1"/>
  <c r="J18" i="1"/>
  <c r="J35" i="1"/>
  <c r="J13" i="1"/>
  <c r="J30" i="1"/>
  <c r="T170" i="5"/>
  <c r="T98" i="5"/>
  <c r="T282" i="5"/>
  <c r="T538" i="5"/>
  <c r="T158" i="5"/>
  <c r="T274" i="5"/>
  <c r="T206" i="5"/>
  <c r="T181" i="5"/>
  <c r="T622" i="5"/>
  <c r="T82" i="5"/>
  <c r="T619" i="5"/>
  <c r="T590" i="5"/>
  <c r="T541" i="5"/>
  <c r="T457" i="5"/>
  <c r="T161" i="5"/>
  <c r="T393" i="5"/>
  <c r="T227" i="5"/>
  <c r="T383" i="5"/>
  <c r="T173" i="5"/>
  <c r="T225" i="5"/>
  <c r="T201" i="5"/>
  <c r="T219" i="5"/>
  <c r="T316" i="5"/>
  <c r="T177" i="5"/>
  <c r="T136" i="5"/>
  <c r="T28" i="5"/>
  <c r="T160" i="5"/>
  <c r="T402" i="5"/>
  <c r="T234" i="5"/>
  <c r="T102" i="5"/>
  <c r="T513" i="5"/>
  <c r="T66" i="5"/>
  <c r="T20" i="5"/>
  <c r="T104" i="5"/>
  <c r="T447" i="5"/>
  <c r="T46" i="5"/>
  <c r="T476" i="5"/>
  <c r="T563" i="5"/>
  <c r="T526" i="5"/>
  <c r="T168" i="5"/>
  <c r="T174" i="5"/>
  <c r="T503" i="5"/>
  <c r="T409" i="5"/>
  <c r="T532" i="5"/>
  <c r="T370" i="5"/>
  <c r="T283" i="5"/>
  <c r="T24" i="5"/>
  <c r="T523" i="5"/>
  <c r="T302" i="5"/>
  <c r="T614" i="5"/>
  <c r="T594" i="5"/>
  <c r="T333" i="5"/>
  <c r="T364" i="5"/>
  <c r="T237" i="5"/>
  <c r="T76" i="5"/>
  <c r="T550" i="5"/>
  <c r="T552" i="5"/>
  <c r="T506" i="5"/>
  <c r="N34" i="1"/>
  <c r="N394" i="1"/>
  <c r="N405" i="1"/>
  <c r="N372" i="1"/>
  <c r="N253" i="1"/>
  <c r="N355" i="1"/>
  <c r="N386" i="1"/>
  <c r="N367" i="1"/>
  <c r="N289" i="1"/>
  <c r="N390" i="1"/>
  <c r="N395" i="1"/>
  <c r="N261" i="1"/>
  <c r="N297" i="1"/>
  <c r="N249" i="1"/>
  <c r="N375" i="1"/>
  <c r="N222" i="1"/>
  <c r="N322" i="1"/>
  <c r="N242" i="1"/>
  <c r="N237" i="1"/>
  <c r="N181" i="1"/>
  <c r="N221" i="1"/>
  <c r="N254" i="1"/>
  <c r="N160" i="1"/>
  <c r="N130" i="1"/>
  <c r="N95" i="1"/>
  <c r="N281" i="1"/>
  <c r="N115" i="1"/>
  <c r="N79" i="1"/>
  <c r="N100" i="1"/>
  <c r="N132" i="1"/>
  <c r="N227" i="1"/>
  <c r="N101" i="1"/>
  <c r="N147" i="1"/>
  <c r="N207" i="1"/>
  <c r="N279" i="1"/>
  <c r="N28" i="1"/>
  <c r="N124" i="1"/>
  <c r="N126" i="1"/>
  <c r="N104" i="1"/>
  <c r="N68" i="1"/>
  <c r="N197" i="1"/>
  <c r="N366" i="1"/>
  <c r="N111" i="1"/>
  <c r="N81" i="1"/>
  <c r="N14" i="1"/>
  <c r="N52" i="1"/>
  <c r="N43" i="1"/>
  <c r="N39" i="1"/>
  <c r="N40" i="1"/>
  <c r="N11" i="1"/>
  <c r="N45" i="1"/>
  <c r="N32" i="1"/>
  <c r="N380" i="1"/>
  <c r="N278" i="1"/>
  <c r="N396" i="1"/>
  <c r="N257" i="1"/>
  <c r="N378" i="1"/>
  <c r="N330" i="1"/>
  <c r="N310" i="1"/>
  <c r="N215" i="1"/>
  <c r="N305" i="1"/>
  <c r="N263" i="1"/>
  <c r="N218" i="1"/>
  <c r="N239" i="1"/>
  <c r="N159" i="1"/>
  <c r="N319" i="1"/>
  <c r="N267" i="1"/>
  <c r="N225" i="1"/>
  <c r="N183" i="1"/>
  <c r="N346" i="1"/>
  <c r="N317" i="1"/>
  <c r="N196" i="1"/>
  <c r="N383" i="1"/>
  <c r="N123" i="1"/>
  <c r="N243" i="1"/>
  <c r="N105" i="1"/>
  <c r="N270" i="1"/>
  <c r="N144" i="1"/>
  <c r="N175" i="1"/>
  <c r="N216" i="1"/>
  <c r="N97" i="1"/>
  <c r="N170" i="1"/>
  <c r="N180" i="1"/>
  <c r="N91" i="1"/>
  <c r="N191" i="1"/>
  <c r="N86" i="1"/>
  <c r="N158" i="1"/>
  <c r="N114" i="1"/>
  <c r="N29" i="1"/>
  <c r="N233" i="1"/>
  <c r="N161" i="1"/>
  <c r="N78" i="1"/>
  <c r="N64" i="1"/>
  <c r="N25" i="1"/>
  <c r="N24" i="1"/>
  <c r="N23" i="1"/>
  <c r="N3" i="1"/>
  <c r="N8" i="1"/>
  <c r="N13" i="1"/>
  <c r="N30" i="1"/>
  <c r="N7" i="1"/>
  <c r="N359" i="1"/>
  <c r="N354" i="1"/>
  <c r="N358" i="1"/>
  <c r="N403" i="1"/>
  <c r="N314" i="1"/>
  <c r="N360" i="1"/>
  <c r="N302" i="1"/>
  <c r="N312" i="1"/>
  <c r="N292" i="1"/>
  <c r="N266" i="1"/>
  <c r="N206" i="1"/>
  <c r="N344" i="1"/>
  <c r="N338" i="1"/>
  <c r="N376" i="1"/>
  <c r="N331" i="1"/>
  <c r="N364" i="1"/>
  <c r="N316" i="1"/>
  <c r="N212" i="1"/>
  <c r="N265" i="1"/>
  <c r="N282" i="1"/>
  <c r="N226" i="1"/>
  <c r="N133" i="1"/>
  <c r="N287" i="1"/>
  <c r="N189" i="1"/>
  <c r="N231" i="1"/>
  <c r="N188" i="1"/>
  <c r="N113" i="1"/>
  <c r="N179" i="1"/>
  <c r="N88" i="1"/>
  <c r="N138" i="1"/>
  <c r="N26" i="1"/>
  <c r="N224" i="1"/>
  <c r="N323" i="1"/>
  <c r="N178" i="1"/>
  <c r="N73" i="1"/>
  <c r="N162" i="1"/>
  <c r="N77" i="1"/>
  <c r="N93" i="1"/>
  <c r="N208" i="1"/>
  <c r="N20" i="1"/>
  <c r="N103" i="1"/>
  <c r="N148" i="1"/>
  <c r="N53" i="1"/>
  <c r="N21" i="1"/>
  <c r="N51" i="1"/>
  <c r="N44" i="1"/>
  <c r="N76" i="1"/>
  <c r="N62" i="1"/>
  <c r="N33" i="1"/>
  <c r="N38" i="1"/>
  <c r="N384" i="1"/>
  <c r="N309" i="1"/>
  <c r="N320" i="1"/>
  <c r="N293" i="1"/>
  <c r="N313" i="1"/>
  <c r="N363" i="1"/>
  <c r="N299" i="1"/>
  <c r="N362" i="1"/>
  <c r="N334" i="1"/>
  <c r="N318" i="1"/>
  <c r="N211" i="1"/>
  <c r="N332" i="1"/>
  <c r="N357" i="1"/>
  <c r="N168" i="1"/>
  <c r="N273" i="1"/>
  <c r="N351" i="1"/>
  <c r="N163" i="1"/>
  <c r="N229" i="1"/>
  <c r="N209" i="1"/>
  <c r="N370" i="1"/>
  <c r="N406" i="1"/>
  <c r="N369" i="1"/>
  <c r="N146" i="1"/>
  <c r="N324" i="1"/>
  <c r="N255" i="1"/>
  <c r="N118" i="1"/>
  <c r="N203" i="1"/>
  <c r="N141" i="1"/>
  <c r="N176" i="1"/>
  <c r="N213" i="1"/>
  <c r="N264" i="1"/>
  <c r="N155" i="1"/>
  <c r="N201" i="1"/>
  <c r="N337" i="1"/>
  <c r="N166" i="1"/>
  <c r="N92" i="1"/>
  <c r="N60" i="1"/>
  <c r="N200" i="1"/>
  <c r="N66" i="1"/>
  <c r="N393" i="1"/>
  <c r="N136" i="1"/>
  <c r="N27" i="1"/>
  <c r="N250" i="1"/>
  <c r="N85" i="1"/>
  <c r="N35" i="1"/>
  <c r="N18" i="1"/>
  <c r="N65" i="1"/>
  <c r="N131" i="1"/>
  <c r="N80" i="1"/>
  <c r="T530" i="5"/>
  <c r="T547" i="5"/>
  <c r="T489" i="5"/>
  <c r="T462" i="5"/>
  <c r="T48" i="5"/>
  <c r="T18" i="5"/>
  <c r="T277" i="5"/>
  <c r="T216" i="5"/>
  <c r="T70" i="5"/>
  <c r="T162" i="5"/>
  <c r="T179" i="5"/>
  <c r="T569" i="5"/>
  <c r="T278" i="5"/>
  <c r="T210" i="5"/>
  <c r="T577" i="5"/>
  <c r="T617" i="5"/>
  <c r="T573" i="5"/>
  <c r="T341" i="5"/>
  <c r="T312" i="5"/>
  <c r="T10" i="5"/>
  <c r="T71" i="5"/>
  <c r="T39" i="5"/>
  <c r="T423" i="5"/>
  <c r="T34" i="5"/>
  <c r="T68" i="5"/>
  <c r="T122" i="5"/>
  <c r="T505" i="5"/>
  <c r="T475" i="5"/>
  <c r="T512" i="5"/>
  <c r="T311" i="5"/>
  <c r="T615" i="5"/>
  <c r="T572" i="5"/>
  <c r="T285" i="5"/>
  <c r="T12" i="5"/>
  <c r="T35" i="5"/>
  <c r="T131" i="5"/>
  <c r="T504" i="5"/>
  <c r="T465" i="5"/>
  <c r="T147" i="5"/>
  <c r="T55" i="5"/>
  <c r="T450" i="5"/>
  <c r="T427" i="5"/>
  <c r="T280" i="5"/>
  <c r="T212" i="5"/>
  <c r="T73" i="5"/>
  <c r="T472" i="5"/>
  <c r="T455" i="5"/>
  <c r="T398" i="5"/>
  <c r="T304" i="5"/>
  <c r="T65" i="5"/>
  <c r="T42" i="5"/>
  <c r="T108" i="5"/>
  <c r="T525" i="5"/>
  <c r="T453" i="5"/>
  <c r="T140" i="5"/>
  <c r="T268" i="5"/>
  <c r="T303" i="5"/>
  <c r="T150" i="5"/>
  <c r="T44" i="5"/>
  <c r="T38" i="5"/>
  <c r="T395" i="5"/>
  <c r="T115" i="5"/>
  <c r="T373" i="5"/>
  <c r="T281" i="5"/>
  <c r="T242" i="5"/>
  <c r="T459" i="5"/>
  <c r="T204" i="5"/>
  <c r="T456" i="5"/>
  <c r="T397" i="5"/>
  <c r="T7" i="5"/>
  <c r="T276" i="5"/>
  <c r="T536" i="5"/>
  <c r="T428" i="5"/>
  <c r="T372" i="5"/>
  <c r="T97" i="5"/>
  <c r="T335" i="5"/>
  <c r="T286" i="5"/>
  <c r="T245" i="5"/>
  <c r="T246" i="5"/>
  <c r="T75" i="5"/>
  <c r="T581" i="5"/>
  <c r="T486" i="5"/>
  <c r="T584" i="5"/>
  <c r="T597" i="5"/>
  <c r="T306" i="5"/>
  <c r="T528" i="5"/>
  <c r="T327" i="5"/>
  <c r="T106" i="5"/>
  <c r="T484" i="5"/>
  <c r="T346" i="5"/>
  <c r="T117" i="5"/>
  <c r="T27" i="5"/>
  <c r="T394" i="5"/>
  <c r="T22" i="5"/>
  <c r="T602" i="5"/>
  <c r="T481" i="5"/>
  <c r="T630" i="5"/>
  <c r="T626" i="5"/>
  <c r="T613" i="5"/>
  <c r="T589" i="5"/>
  <c r="T342" i="5"/>
  <c r="T553" i="5"/>
  <c r="T540" i="5"/>
  <c r="T404" i="5"/>
  <c r="T254" i="5"/>
  <c r="T132" i="5"/>
  <c r="T549" i="5"/>
  <c r="T258" i="5"/>
  <c r="T539" i="5"/>
  <c r="T319" i="5"/>
  <c r="T196" i="5"/>
  <c r="T522" i="5"/>
  <c r="T356" i="5"/>
  <c r="T228" i="5"/>
  <c r="T257" i="5"/>
  <c r="T495" i="5"/>
  <c r="T369" i="5"/>
  <c r="T86" i="5"/>
  <c r="T410" i="5"/>
  <c r="T586" i="5"/>
  <c r="T80" i="5"/>
  <c r="T588" i="5"/>
  <c r="T542" i="5"/>
  <c r="T600" i="5"/>
  <c r="T587" i="5"/>
  <c r="T562" i="5"/>
  <c r="T623" i="5"/>
  <c r="T616" i="5"/>
  <c r="T599" i="5"/>
  <c r="T592" i="5"/>
  <c r="T571" i="5"/>
  <c r="T551" i="5"/>
  <c r="T231" i="5"/>
  <c r="T113" i="5"/>
  <c r="T360" i="5"/>
  <c r="T479" i="5"/>
  <c r="T220" i="5"/>
  <c r="T180" i="5"/>
  <c r="T137" i="5"/>
  <c r="T96" i="5"/>
  <c r="T305" i="5"/>
  <c r="T101" i="5"/>
  <c r="T531" i="5"/>
  <c r="T167" i="5"/>
  <c r="T74" i="5"/>
  <c r="T205" i="5"/>
  <c r="T69" i="5"/>
  <c r="T40" i="5"/>
  <c r="T19" i="5"/>
  <c r="T466" i="5"/>
  <c r="T347" i="5"/>
  <c r="T297" i="5"/>
  <c r="T244" i="5"/>
  <c r="T128" i="5"/>
  <c r="T566" i="5"/>
  <c r="T545" i="5"/>
  <c r="T296" i="5"/>
  <c r="T451" i="5"/>
  <c r="T429" i="5"/>
  <c r="T142" i="5"/>
  <c r="T519" i="5"/>
  <c r="T483" i="5"/>
  <c r="T464" i="5"/>
  <c r="T435" i="5"/>
  <c r="T192" i="5"/>
  <c r="T468" i="5"/>
  <c r="T317" i="5"/>
  <c r="T295" i="5"/>
  <c r="T313" i="5"/>
  <c r="T51" i="5"/>
  <c r="T273" i="5"/>
  <c r="T299" i="5"/>
  <c r="T87" i="5"/>
  <c r="T157" i="5"/>
  <c r="T72" i="5"/>
  <c r="T431" i="5"/>
  <c r="T61" i="5"/>
  <c r="T315" i="5"/>
  <c r="T224" i="5"/>
  <c r="T100" i="5"/>
  <c r="T401" i="5"/>
  <c r="T126" i="5"/>
  <c r="T67" i="5"/>
  <c r="T565" i="5"/>
  <c r="T521" i="5"/>
  <c r="T488" i="5"/>
  <c r="T374" i="5"/>
  <c r="T200" i="5"/>
  <c r="T520" i="5"/>
  <c r="T460" i="5"/>
  <c r="T446" i="5"/>
  <c r="T422" i="5"/>
  <c r="T78" i="5"/>
  <c r="T478" i="5"/>
  <c r="T578" i="5"/>
  <c r="T153" i="5"/>
  <c r="T141" i="5"/>
  <c r="T291" i="5"/>
  <c r="T178" i="5"/>
  <c r="T595" i="5"/>
  <c r="T289" i="5"/>
  <c r="T544" i="5"/>
  <c r="T579" i="5"/>
  <c r="T618" i="5"/>
  <c r="T307" i="5"/>
  <c r="T232" i="5"/>
  <c r="T480" i="5"/>
  <c r="T442" i="5"/>
  <c r="T382" i="5"/>
  <c r="T36" i="5"/>
  <c r="T118" i="5"/>
  <c r="T561" i="5"/>
  <c r="T47" i="5"/>
  <c r="T194" i="5"/>
  <c r="T555" i="5"/>
  <c r="T414" i="5"/>
  <c r="T524" i="5"/>
  <c r="T527" i="5"/>
  <c r="T378" i="5"/>
  <c r="T444" i="5"/>
  <c r="T612" i="5"/>
  <c r="T554" i="5"/>
  <c r="T41" i="5"/>
  <c r="T8" i="5"/>
  <c r="T111" i="5"/>
  <c r="T189" i="5"/>
  <c r="T606" i="5"/>
  <c r="T627" i="5"/>
  <c r="T407" i="5"/>
  <c r="T607" i="5"/>
  <c r="T405" i="5"/>
  <c r="T33" i="5"/>
  <c r="T420" i="5"/>
  <c r="T248" i="5"/>
  <c r="T119" i="5"/>
  <c r="T559" i="5"/>
  <c r="T556" i="5"/>
  <c r="T247" i="5"/>
  <c r="T197" i="5"/>
  <c r="T517" i="5"/>
  <c r="T256" i="5"/>
  <c r="T21" i="5"/>
  <c r="T298" i="5"/>
  <c r="T81" i="5"/>
  <c r="T31" i="5"/>
  <c r="T275" i="5"/>
  <c r="T221" i="5"/>
  <c r="T611" i="5"/>
  <c r="T430" i="5"/>
  <c r="T629" i="5"/>
  <c r="T625" i="5"/>
  <c r="T191" i="5"/>
  <c r="T609" i="5"/>
  <c r="T546" i="5"/>
  <c r="T514" i="5"/>
  <c r="T449" i="5"/>
  <c r="T348" i="5"/>
  <c r="T381" i="5"/>
  <c r="T26" i="5"/>
  <c r="T64" i="5"/>
  <c r="T29" i="5"/>
  <c r="T448" i="5"/>
  <c r="T109" i="5"/>
  <c r="T229" i="5"/>
  <c r="T564" i="5"/>
  <c r="T249" i="5"/>
  <c r="T60" i="5"/>
  <c r="T583" i="5"/>
  <c r="T533" i="5"/>
  <c r="T507" i="5"/>
  <c r="T263" i="5"/>
  <c r="T610" i="5"/>
  <c r="T598" i="5"/>
  <c r="T251" i="5"/>
  <c r="T107" i="5"/>
  <c r="T203" i="5"/>
  <c r="T123" i="5"/>
  <c r="T334" i="5"/>
  <c r="T172" i="5"/>
  <c r="T582" i="5"/>
  <c r="T125" i="5"/>
  <c r="T53" i="5"/>
  <c r="T300" i="5"/>
  <c r="T25" i="5"/>
  <c r="T320" i="5"/>
  <c r="T262" i="5"/>
  <c r="T213" i="5"/>
  <c r="T570" i="5"/>
  <c r="T558" i="5"/>
  <c r="T529" i="5"/>
  <c r="T415" i="5"/>
  <c r="T392" i="5"/>
  <c r="T355" i="5"/>
  <c r="T253" i="5"/>
  <c r="T135" i="5"/>
  <c r="T114" i="5"/>
  <c r="T59" i="5"/>
  <c r="T485" i="5"/>
  <c r="T445" i="5"/>
  <c r="T421" i="5"/>
  <c r="T400" i="5"/>
  <c r="T368" i="5"/>
  <c r="T345" i="5"/>
  <c r="T215" i="5"/>
  <c r="T159" i="5"/>
  <c r="T116" i="5"/>
  <c r="T63" i="5"/>
  <c r="T516" i="5"/>
  <c r="T493" i="5"/>
  <c r="T470" i="5"/>
  <c r="T458" i="5"/>
  <c r="T390" i="5"/>
  <c r="T353" i="5"/>
  <c r="T292" i="5"/>
  <c r="T252" i="5"/>
  <c r="T217" i="5"/>
  <c r="T176" i="5"/>
  <c r="T164" i="5"/>
  <c r="T84" i="5"/>
  <c r="T509" i="5"/>
  <c r="T492" i="5"/>
  <c r="T473" i="5"/>
  <c r="T461" i="5"/>
  <c r="T440" i="5"/>
  <c r="T425" i="5"/>
  <c r="T399" i="5"/>
  <c r="T377" i="5"/>
  <c r="T358" i="5"/>
  <c r="T344" i="5"/>
  <c r="T324" i="5"/>
  <c r="T308" i="5"/>
  <c r="T267" i="5"/>
  <c r="T255" i="5"/>
  <c r="T233" i="5"/>
  <c r="T211" i="5"/>
  <c r="T190" i="5"/>
  <c r="T156" i="5"/>
  <c r="T148" i="5"/>
  <c r="T133" i="5"/>
  <c r="T120" i="5"/>
  <c r="T92" i="5"/>
  <c r="T56" i="5"/>
  <c r="T379" i="5"/>
  <c r="T287" i="5"/>
  <c r="T250" i="5"/>
  <c r="T130" i="5"/>
  <c r="T57" i="5"/>
  <c r="T534" i="5"/>
  <c r="T502" i="5"/>
  <c r="T452" i="5"/>
  <c r="T441" i="5"/>
  <c r="T418" i="5"/>
  <c r="T391" i="5"/>
  <c r="T367" i="5"/>
  <c r="T331" i="5"/>
  <c r="T310" i="5"/>
  <c r="T271" i="5"/>
  <c r="T208" i="5"/>
  <c r="T154" i="5"/>
  <c r="T112" i="5"/>
  <c r="T511" i="5"/>
  <c r="T491" i="5"/>
  <c r="T469" i="5"/>
  <c r="T389" i="5"/>
  <c r="T366" i="5"/>
  <c r="T241" i="5"/>
  <c r="T171" i="5"/>
  <c r="T152" i="5"/>
  <c r="T94" i="5"/>
  <c r="T508" i="5"/>
  <c r="T490" i="5"/>
  <c r="T439" i="5"/>
  <c r="T412" i="5"/>
  <c r="T371" i="5"/>
  <c r="T352" i="5"/>
  <c r="T343" i="5"/>
  <c r="T329" i="5"/>
  <c r="T318" i="5"/>
  <c r="T279" i="5"/>
  <c r="T266" i="5"/>
  <c r="T243" i="5"/>
  <c r="T223" i="5"/>
  <c r="T207" i="5"/>
  <c r="T186" i="5"/>
  <c r="T155" i="5"/>
  <c r="T146" i="5"/>
  <c r="T129" i="5"/>
  <c r="T110" i="5"/>
  <c r="T89" i="5"/>
  <c r="T52" i="5"/>
  <c r="T403" i="5"/>
  <c r="T11" i="5"/>
  <c r="T375" i="5"/>
  <c r="T272" i="5"/>
  <c r="T209" i="5"/>
  <c r="T95" i="5"/>
  <c r="T43" i="5"/>
  <c r="T501" i="5"/>
  <c r="T474" i="5"/>
  <c r="T363" i="5"/>
  <c r="T293" i="5"/>
  <c r="T198" i="5"/>
  <c r="T85" i="5"/>
  <c r="T17" i="5"/>
  <c r="T510" i="5"/>
  <c r="T417" i="5"/>
  <c r="T387" i="5"/>
  <c r="T362" i="5"/>
  <c r="T338" i="5"/>
  <c r="T264" i="5"/>
  <c r="T236" i="5"/>
  <c r="T169" i="5"/>
  <c r="T143" i="5"/>
  <c r="T90" i="5"/>
  <c r="T58" i="5"/>
  <c r="T500" i="5"/>
  <c r="T482" i="5"/>
  <c r="T433" i="5"/>
  <c r="T411" i="5"/>
  <c r="T385" i="5"/>
  <c r="T365" i="5"/>
  <c r="T350" i="5"/>
  <c r="T339" i="5"/>
  <c r="T328" i="5"/>
  <c r="T270" i="5"/>
  <c r="T265" i="5"/>
  <c r="T240" i="5"/>
  <c r="T222" i="5"/>
  <c r="T184" i="5"/>
  <c r="T151" i="5"/>
  <c r="T145" i="5"/>
  <c r="T105" i="5"/>
  <c r="T77" i="5"/>
  <c r="T50" i="5"/>
  <c r="T621" i="5"/>
  <c r="T585" i="5"/>
  <c r="T535" i="5"/>
  <c r="T620" i="5"/>
  <c r="T608" i="5"/>
  <c r="T593" i="5"/>
  <c r="T498" i="5"/>
  <c r="T603" i="5"/>
  <c r="T591" i="5"/>
  <c r="T432" i="5"/>
  <c r="T163" i="5"/>
  <c r="T568" i="5"/>
  <c r="T471" i="5"/>
  <c r="T351" i="5"/>
  <c r="T185" i="5"/>
  <c r="T497" i="5"/>
  <c r="T238" i="5"/>
  <c r="T437" i="5"/>
  <c r="T357" i="5"/>
  <c r="T416" i="5"/>
  <c r="T49" i="5"/>
  <c r="T376" i="5"/>
  <c r="T596" i="5"/>
  <c r="T301" i="5"/>
  <c r="T230" i="5"/>
  <c r="T202" i="5"/>
  <c r="T103" i="5"/>
  <c r="T37" i="5"/>
  <c r="T9" i="5"/>
  <c r="T454" i="5"/>
  <c r="T340" i="5"/>
  <c r="T288" i="5"/>
  <c r="T218" i="5"/>
  <c r="T4" i="5"/>
  <c r="T543" i="5"/>
  <c r="T419" i="5"/>
  <c r="T294" i="5"/>
  <c r="T261" i="5"/>
  <c r="T139" i="5"/>
  <c r="T79" i="5"/>
  <c r="T23" i="5"/>
  <c r="T487" i="5"/>
  <c r="T408" i="5"/>
  <c r="T354" i="5"/>
  <c r="T326" i="5"/>
  <c r="T165" i="5"/>
  <c r="T134" i="5"/>
  <c r="T537" i="5"/>
  <c r="T518" i="5"/>
  <c r="T494" i="5"/>
  <c r="T434" i="5"/>
  <c r="T413" i="5"/>
  <c r="T386" i="5"/>
  <c r="T359" i="5"/>
  <c r="T309" i="5"/>
  <c r="T226" i="5"/>
  <c r="T187" i="5"/>
  <c r="T166" i="5"/>
  <c r="T99" i="5"/>
  <c r="T88" i="5"/>
  <c r="T14" i="5"/>
  <c r="T499" i="5"/>
  <c r="T477" i="5"/>
  <c r="T463" i="5"/>
  <c r="T443" i="5"/>
  <c r="T426" i="5"/>
  <c r="T406" i="5"/>
  <c r="T384" i="5"/>
  <c r="T361" i="5"/>
  <c r="T349" i="5"/>
  <c r="T337" i="5"/>
  <c r="T325" i="5"/>
  <c r="T314" i="5"/>
  <c r="T290" i="5"/>
  <c r="T269" i="5"/>
  <c r="T259" i="5"/>
  <c r="T235" i="5"/>
  <c r="T214" i="5"/>
  <c r="T199" i="5"/>
  <c r="T183" i="5"/>
  <c r="T149" i="5"/>
  <c r="T138" i="5"/>
  <c r="T121" i="5"/>
  <c r="T93" i="5"/>
  <c r="T62" i="5"/>
  <c r="R94" i="1"/>
  <c r="P129" i="1"/>
  <c r="P121" i="1"/>
  <c r="P90" i="1"/>
  <c r="P130" i="1"/>
  <c r="A647" i="5" l="1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28" i="5"/>
  <c r="R372" i="2"/>
  <c r="R354" i="2"/>
  <c r="R248" i="2"/>
  <c r="R115" i="2"/>
  <c r="R301" i="2"/>
  <c r="R180" i="2"/>
  <c r="R215" i="2"/>
  <c r="R191" i="2"/>
  <c r="R204" i="2"/>
  <c r="R9" i="2"/>
  <c r="R310" i="2"/>
  <c r="R91" i="2"/>
  <c r="R45" i="2"/>
  <c r="R148" i="2"/>
  <c r="R159" i="2"/>
  <c r="R349" i="2"/>
  <c r="R408" i="2"/>
  <c r="R150" i="2"/>
  <c r="R369" i="2"/>
  <c r="R384" i="2"/>
  <c r="R147" i="2"/>
  <c r="R140" i="2"/>
  <c r="R171" i="2"/>
  <c r="R54" i="2"/>
  <c r="R343" i="2"/>
  <c r="R330" i="2"/>
  <c r="R218" i="2"/>
  <c r="R114" i="2"/>
  <c r="R87" i="2"/>
  <c r="R324" i="2"/>
  <c r="R181" i="2"/>
  <c r="R6" i="2"/>
  <c r="R272" i="2"/>
  <c r="R146" i="2"/>
  <c r="R344" i="2"/>
  <c r="R364" i="2"/>
  <c r="R47" i="2"/>
  <c r="R308" i="2"/>
  <c r="R144" i="2"/>
  <c r="R293" i="2"/>
  <c r="R285" i="2"/>
  <c r="R89" i="2"/>
  <c r="R95" i="2"/>
  <c r="R61" i="2"/>
  <c r="R251" i="2"/>
  <c r="R292" i="2"/>
  <c r="R195" i="2"/>
  <c r="R295" i="2"/>
  <c r="R68" i="2"/>
  <c r="R296" i="2"/>
  <c r="R139" i="2"/>
  <c r="R436" i="2"/>
  <c r="R136" i="2"/>
  <c r="R157" i="2"/>
  <c r="R326" i="2"/>
  <c r="R469" i="2"/>
  <c r="R432" i="2"/>
  <c r="R447" i="2"/>
  <c r="R399" i="2"/>
  <c r="R169" i="2"/>
  <c r="R202" i="2"/>
  <c r="R203" i="2"/>
  <c r="R41" i="2"/>
  <c r="R107" i="2"/>
  <c r="R46" i="2"/>
  <c r="R470" i="2"/>
  <c r="R386" i="2"/>
  <c r="R160" i="2"/>
  <c r="R155" i="2"/>
  <c r="R276" i="2"/>
  <c r="R413" i="2"/>
  <c r="R108" i="2"/>
  <c r="R240" i="2"/>
  <c r="R245" i="2"/>
  <c r="R120" i="2"/>
  <c r="R368" i="2"/>
  <c r="R253" i="2"/>
  <c r="R96" i="2"/>
  <c r="R353" i="2"/>
  <c r="R15" i="2"/>
  <c r="R209" i="2"/>
  <c r="R291" i="2"/>
  <c r="R269" i="2"/>
  <c r="R28" i="2"/>
  <c r="R338" i="2"/>
  <c r="R429" i="2"/>
  <c r="R419" i="2"/>
  <c r="R106" i="2"/>
  <c r="R83" i="2"/>
  <c r="R446" i="2"/>
  <c r="R185" i="2"/>
  <c r="R179" i="2"/>
  <c r="R298" i="2"/>
  <c r="R156" i="2"/>
  <c r="R462" i="2"/>
  <c r="R373" i="2"/>
  <c r="R199" i="2"/>
  <c r="R400" i="2"/>
  <c r="R306" i="2"/>
  <c r="R39" i="2"/>
  <c r="R86" i="2"/>
  <c r="R134" i="2"/>
  <c r="R242" i="2"/>
  <c r="R210" i="2"/>
  <c r="R5" i="2"/>
  <c r="R307" i="2"/>
  <c r="R138" i="2"/>
  <c r="R402" i="2"/>
  <c r="R374" i="2"/>
  <c r="R405" i="2"/>
  <c r="R228" i="2"/>
  <c r="R362" i="2"/>
  <c r="R177" i="2"/>
  <c r="R11" i="2"/>
  <c r="R184" i="2"/>
  <c r="R212" i="2"/>
  <c r="R186" i="2"/>
  <c r="R197" i="2"/>
  <c r="R289" i="2"/>
  <c r="R381" i="2"/>
  <c r="R361" i="2"/>
  <c r="R168" i="2"/>
  <c r="R50" i="2"/>
  <c r="R88" i="2"/>
  <c r="R244" i="2"/>
  <c r="R414" i="2"/>
  <c r="R80" i="2"/>
  <c r="R175" i="2"/>
  <c r="R376" i="2"/>
  <c r="R51" i="2"/>
  <c r="R201" i="2"/>
  <c r="R142" i="2"/>
  <c r="R357" i="2"/>
  <c r="R420" i="2"/>
  <c r="R443" i="2"/>
  <c r="R187" i="2"/>
  <c r="R263" i="2"/>
  <c r="R128" i="2"/>
  <c r="R302" i="2"/>
  <c r="R104" i="2"/>
  <c r="R151" i="2"/>
  <c r="R165" i="2"/>
  <c r="R98" i="2"/>
  <c r="R192" i="2"/>
  <c r="R237" i="2"/>
  <c r="R167" i="2"/>
  <c r="R278" i="2"/>
  <c r="R58" i="2"/>
  <c r="R264" i="2"/>
  <c r="R406" i="2"/>
  <c r="R158" i="2"/>
  <c r="R441" i="2"/>
  <c r="R243" i="2"/>
  <c r="R14" i="2"/>
  <c r="R282" i="2"/>
  <c r="R346" i="2"/>
  <c r="R113" i="2"/>
  <c r="R211" i="2"/>
  <c r="R90" i="2"/>
  <c r="R69" i="2"/>
  <c r="R268" i="2"/>
  <c r="R214" i="2"/>
  <c r="R287" i="2"/>
  <c r="R455" i="2"/>
  <c r="R329" i="2"/>
  <c r="R206" i="2"/>
  <c r="R131" i="2"/>
  <c r="R40" i="2"/>
  <c r="R322" i="2"/>
  <c r="R363" i="2"/>
  <c r="R170" i="2"/>
  <c r="R182" i="2"/>
  <c r="R336" i="2"/>
  <c r="R162" i="2"/>
  <c r="R328" i="2"/>
  <c r="R333" i="2"/>
  <c r="R35" i="2"/>
  <c r="R216" i="2"/>
  <c r="R55" i="2"/>
  <c r="R459" i="2"/>
  <c r="R259" i="2"/>
  <c r="R467" i="2"/>
  <c r="R391" i="2"/>
  <c r="R109" i="2"/>
  <c r="R238" i="2"/>
  <c r="R283" i="2"/>
  <c r="R118" i="2"/>
  <c r="R64" i="2"/>
  <c r="R271" i="2"/>
  <c r="R154" i="2"/>
  <c r="R247" i="2"/>
  <c r="R94" i="2"/>
  <c r="R137" i="2"/>
  <c r="R224" i="2"/>
  <c r="R65" i="2"/>
  <c r="R52" i="2"/>
  <c r="R152" i="2"/>
  <c r="R100" i="2"/>
  <c r="R319" i="2"/>
  <c r="R188" i="2"/>
  <c r="R317" i="2"/>
  <c r="R255" i="2"/>
  <c r="R370" i="2"/>
  <c r="R342" i="2"/>
  <c r="R304" i="2"/>
  <c r="R297" i="2"/>
  <c r="R97" i="2"/>
  <c r="R331" i="2"/>
  <c r="R453" i="2"/>
  <c r="R428" i="2"/>
  <c r="R334" i="2"/>
  <c r="R351" i="2"/>
  <c r="R339" i="2"/>
  <c r="R241" i="2"/>
  <c r="R471" i="2"/>
  <c r="R472" i="2"/>
  <c r="R473" i="2"/>
  <c r="R474" i="2"/>
  <c r="R475" i="2"/>
  <c r="R476" i="2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444" i="2"/>
  <c r="A256" i="2"/>
  <c r="A458" i="2"/>
  <c r="A207" i="2"/>
  <c r="A163" i="2"/>
  <c r="A313" i="2"/>
  <c r="A365" i="2"/>
  <c r="A284" i="2"/>
  <c r="A352" i="2"/>
  <c r="A454" i="2"/>
  <c r="A305" i="2"/>
  <c r="A49" i="2"/>
  <c r="A101" i="2"/>
  <c r="A117" i="2"/>
  <c r="A231" i="2"/>
  <c r="A437" i="2"/>
  <c r="A233" i="2"/>
  <c r="A13" i="2"/>
  <c r="A20" i="2"/>
  <c r="A8" i="2"/>
  <c r="A79" i="2"/>
  <c r="A387" i="2"/>
  <c r="A226" i="2"/>
  <c r="A92" i="2"/>
  <c r="A60" i="2"/>
  <c r="A325" i="2"/>
  <c r="A375" i="2"/>
  <c r="A466" i="2"/>
  <c r="A53" i="2"/>
  <c r="A320" i="2"/>
  <c r="A81" i="2"/>
  <c r="A394" i="2"/>
  <c r="A27" i="2"/>
  <c r="A379" i="2"/>
  <c r="A427" i="2"/>
  <c r="A274" i="2"/>
  <c r="A70" i="2"/>
  <c r="A12" i="2"/>
  <c r="A355" i="2"/>
  <c r="A75" i="2"/>
  <c r="A435" i="2"/>
  <c r="A110" i="2"/>
  <c r="A230" i="2"/>
  <c r="A119" i="2"/>
  <c r="A460" i="2"/>
  <c r="A122" i="2"/>
  <c r="A126" i="2"/>
  <c r="A221" i="2"/>
  <c r="A280" i="2"/>
  <c r="A316" i="2"/>
  <c r="A335" i="2"/>
  <c r="A176" i="2"/>
  <c r="A16" i="2"/>
  <c r="A260" i="2"/>
  <c r="A281" i="2"/>
  <c r="A31" i="2"/>
  <c r="A127" i="2"/>
  <c r="A457" i="2"/>
  <c r="A25" i="2"/>
  <c r="A257" i="2"/>
  <c r="A189" i="2"/>
  <c r="A412" i="2"/>
  <c r="A371" i="2"/>
  <c r="A456" i="2"/>
  <c r="A341" i="2"/>
  <c r="A430" i="2"/>
  <c r="A451" i="2"/>
  <c r="A193" i="2"/>
  <c r="A358" i="2"/>
  <c r="A48" i="2"/>
  <c r="A59" i="2"/>
  <c r="A417" i="2"/>
  <c r="A18" i="2"/>
  <c r="A249" i="2"/>
  <c r="A464" i="2"/>
  <c r="A254" i="2"/>
  <c r="A111" i="2"/>
  <c r="A315" i="2"/>
  <c r="A275" i="2"/>
  <c r="A416" i="2"/>
  <c r="A133" i="2"/>
  <c r="A415" i="2"/>
  <c r="A222" i="2"/>
  <c r="A82" i="2"/>
  <c r="A166" i="2"/>
  <c r="A223" i="2"/>
  <c r="A286" i="2"/>
  <c r="A194" i="2"/>
  <c r="A213" i="2"/>
  <c r="A34" i="2"/>
  <c r="A377" i="2"/>
  <c r="A438" i="2"/>
  <c r="A425" i="2"/>
  <c r="A398" i="2"/>
  <c r="A72" i="2"/>
  <c r="A123" i="2"/>
  <c r="A135" i="2"/>
  <c r="A439" i="2"/>
  <c r="A129" i="2"/>
  <c r="A145" i="2"/>
  <c r="A390" i="2"/>
  <c r="A383" i="2"/>
  <c r="A385" i="2"/>
  <c r="A311" i="2"/>
  <c r="A433" i="2"/>
  <c r="A461" i="2"/>
  <c r="A208" i="2"/>
  <c r="A403" i="2"/>
  <c r="A219" i="2"/>
  <c r="A42" i="2"/>
  <c r="A367" i="2"/>
  <c r="A382" i="2"/>
  <c r="A434" i="2"/>
  <c r="A448" i="2"/>
  <c r="A132" i="2"/>
  <c r="A299" i="2"/>
  <c r="A273" i="2"/>
  <c r="A103" i="2"/>
  <c r="A407" i="2"/>
  <c r="A468" i="2"/>
  <c r="A378" i="2"/>
  <c r="A388" i="2"/>
  <c r="A347" i="2"/>
  <c r="A17" i="2"/>
  <c r="A380" i="2"/>
  <c r="A102" i="2"/>
  <c r="A411" i="2"/>
  <c r="A392" i="2"/>
  <c r="A252" i="2"/>
  <c r="A359" i="2"/>
  <c r="A235" i="2"/>
  <c r="A445" i="2"/>
  <c r="A19" i="2"/>
  <c r="A277" i="2"/>
  <c r="A246" i="2"/>
  <c r="A404" i="2"/>
  <c r="A78" i="2"/>
  <c r="A397" i="2"/>
  <c r="A130" i="2"/>
  <c r="A30" i="2"/>
  <c r="A318" i="2"/>
  <c r="A250" i="2"/>
  <c r="A174" i="2"/>
  <c r="A350" i="2"/>
  <c r="A261" i="2"/>
  <c r="A418" i="2"/>
  <c r="A337" i="2"/>
  <c r="A327" i="2"/>
  <c r="A422" i="2"/>
  <c r="A366" i="2"/>
  <c r="A24" i="2"/>
  <c r="A227" i="2"/>
  <c r="A190" i="2"/>
  <c r="A172" i="2"/>
  <c r="A178" i="2"/>
  <c r="A401" i="2"/>
  <c r="A4" i="2"/>
  <c r="A421" i="2"/>
  <c r="A23" i="2"/>
  <c r="A225" i="2"/>
  <c r="A200" i="2"/>
  <c r="A85" i="2"/>
  <c r="A173" i="2"/>
  <c r="A121" i="2"/>
  <c r="A21" i="2"/>
  <c r="A56" i="2"/>
  <c r="A112" i="2"/>
  <c r="A395" i="2"/>
  <c r="A236" i="2"/>
  <c r="A125" i="2"/>
  <c r="A360" i="2"/>
  <c r="A7" i="2"/>
  <c r="A267" i="2"/>
  <c r="A323" i="2"/>
  <c r="A312" i="2"/>
  <c r="A153" i="2"/>
  <c r="A463" i="2"/>
  <c r="A270" i="2"/>
  <c r="A314" i="2"/>
  <c r="A396" i="2"/>
  <c r="A116" i="2"/>
  <c r="A217" i="2"/>
  <c r="A321" i="2"/>
  <c r="A32" i="2"/>
  <c r="A71" i="2"/>
  <c r="A393" i="2"/>
  <c r="A294" i="2"/>
  <c r="A449" i="2"/>
  <c r="A26" i="2"/>
  <c r="A265" i="2"/>
  <c r="A10" i="2"/>
  <c r="A33" i="2"/>
  <c r="A67" i="2"/>
  <c r="A431" i="2"/>
  <c r="A300" i="2"/>
  <c r="A105" i="2"/>
  <c r="A309" i="2"/>
  <c r="A66" i="2"/>
  <c r="A93" i="2"/>
  <c r="A183" i="2"/>
  <c r="A345" i="2"/>
  <c r="A340" i="2"/>
  <c r="A409" i="2"/>
  <c r="A143" i="2"/>
  <c r="A440" i="2"/>
  <c r="A356" i="2"/>
  <c r="A266" i="2"/>
  <c r="A258" i="2"/>
  <c r="A389" i="2"/>
  <c r="A262" i="2"/>
  <c r="A332" i="2"/>
  <c r="A348" i="2"/>
  <c r="A465" i="2"/>
  <c r="A220" i="2"/>
  <c r="A234" i="2"/>
  <c r="A196" i="2"/>
  <c r="A452" i="2"/>
  <c r="A57" i="2"/>
  <c r="A73" i="2"/>
  <c r="A410" i="2"/>
  <c r="A3" i="2"/>
  <c r="A124" i="2"/>
  <c r="A303" i="2"/>
  <c r="A279" i="2"/>
  <c r="A239" i="2"/>
  <c r="A164" i="2"/>
  <c r="A229" i="2"/>
  <c r="A198" i="2"/>
  <c r="A29" i="2"/>
  <c r="A450" i="2"/>
  <c r="A36" i="2"/>
  <c r="A442" i="2"/>
  <c r="A38" i="2"/>
  <c r="A76" i="2"/>
  <c r="A99" i="2"/>
  <c r="A290" i="2"/>
  <c r="A288" i="2"/>
  <c r="A161" i="2"/>
  <c r="A426" i="2"/>
  <c r="A43" i="2"/>
  <c r="A141" i="2"/>
  <c r="A63" i="2"/>
  <c r="A44" i="2"/>
  <c r="A62" i="2"/>
  <c r="A74" i="2"/>
  <c r="A149" i="2"/>
  <c r="A424" i="2"/>
  <c r="A205" i="2"/>
  <c r="A22" i="2"/>
  <c r="A423" i="2"/>
  <c r="A77" i="2"/>
  <c r="A232" i="2"/>
  <c r="A84" i="2"/>
  <c r="A372" i="2"/>
  <c r="A354" i="2"/>
  <c r="A248" i="2"/>
  <c r="A115" i="2"/>
  <c r="A301" i="2"/>
  <c r="A180" i="2"/>
  <c r="A215" i="2"/>
  <c r="A191" i="2"/>
  <c r="A204" i="2"/>
  <c r="A9" i="2"/>
  <c r="A310" i="2"/>
  <c r="A91" i="2"/>
  <c r="A45" i="2"/>
  <c r="A148" i="2"/>
  <c r="A159" i="2"/>
  <c r="A349" i="2"/>
  <c r="A408" i="2"/>
  <c r="A150" i="2"/>
  <c r="A369" i="2"/>
  <c r="A384" i="2"/>
  <c r="A147" i="2"/>
  <c r="A140" i="2"/>
  <c r="A171" i="2"/>
  <c r="A54" i="2"/>
  <c r="A343" i="2"/>
  <c r="A330" i="2"/>
  <c r="A218" i="2"/>
  <c r="A114" i="2"/>
  <c r="A87" i="2"/>
  <c r="A324" i="2"/>
  <c r="A181" i="2"/>
  <c r="A6" i="2"/>
  <c r="A272" i="2"/>
  <c r="A146" i="2"/>
  <c r="A344" i="2"/>
  <c r="A364" i="2"/>
  <c r="A47" i="2"/>
  <c r="A308" i="2"/>
  <c r="A144" i="2"/>
  <c r="A293" i="2"/>
  <c r="A285" i="2"/>
  <c r="A89" i="2"/>
  <c r="A95" i="2"/>
  <c r="A61" i="2"/>
  <c r="A251" i="2"/>
  <c r="A292" i="2"/>
  <c r="A195" i="2"/>
  <c r="A295" i="2"/>
  <c r="A68" i="2"/>
  <c r="A296" i="2"/>
  <c r="A139" i="2"/>
  <c r="A436" i="2"/>
  <c r="A136" i="2"/>
  <c r="A157" i="2"/>
  <c r="A326" i="2"/>
  <c r="A469" i="2"/>
  <c r="A432" i="2"/>
  <c r="A447" i="2"/>
  <c r="A399" i="2"/>
  <c r="A169" i="2"/>
  <c r="A202" i="2"/>
  <c r="A203" i="2"/>
  <c r="A41" i="2"/>
  <c r="A107" i="2"/>
  <c r="A46" i="2"/>
  <c r="A470" i="2"/>
  <c r="A386" i="2"/>
  <c r="A160" i="2"/>
  <c r="A155" i="2"/>
  <c r="A276" i="2"/>
  <c r="A413" i="2"/>
  <c r="A108" i="2"/>
  <c r="A240" i="2"/>
  <c r="A245" i="2"/>
  <c r="A120" i="2"/>
  <c r="A368" i="2"/>
  <c r="A253" i="2"/>
  <c r="A96" i="2"/>
  <c r="A353" i="2"/>
  <c r="A15" i="2"/>
  <c r="A209" i="2"/>
  <c r="A291" i="2"/>
  <c r="A269" i="2"/>
  <c r="A28" i="2"/>
  <c r="A338" i="2"/>
  <c r="A429" i="2"/>
  <c r="A419" i="2"/>
  <c r="A106" i="2"/>
  <c r="A83" i="2"/>
  <c r="A446" i="2"/>
  <c r="A185" i="2"/>
  <c r="A179" i="2"/>
  <c r="A298" i="2"/>
  <c r="A156" i="2"/>
  <c r="A462" i="2"/>
  <c r="A373" i="2"/>
  <c r="A199" i="2"/>
  <c r="A400" i="2"/>
  <c r="A306" i="2"/>
  <c r="A39" i="2"/>
  <c r="A86" i="2"/>
  <c r="A134" i="2"/>
  <c r="A242" i="2"/>
  <c r="A210" i="2"/>
  <c r="A5" i="2"/>
  <c r="A307" i="2"/>
  <c r="A138" i="2"/>
  <c r="A402" i="2"/>
  <c r="A374" i="2"/>
  <c r="A405" i="2"/>
  <c r="A228" i="2"/>
  <c r="A362" i="2"/>
  <c r="A177" i="2"/>
  <c r="A11" i="2"/>
  <c r="A184" i="2"/>
  <c r="A212" i="2"/>
  <c r="A186" i="2"/>
  <c r="A197" i="2"/>
  <c r="A289" i="2"/>
  <c r="A381" i="2"/>
  <c r="A361" i="2"/>
  <c r="A168" i="2"/>
  <c r="A50" i="2"/>
  <c r="A88" i="2"/>
  <c r="A244" i="2"/>
  <c r="A414" i="2"/>
  <c r="A80" i="2"/>
  <c r="A175" i="2"/>
  <c r="A376" i="2"/>
  <c r="A51" i="2"/>
  <c r="A201" i="2"/>
  <c r="A142" i="2"/>
  <c r="A357" i="2"/>
  <c r="A420" i="2"/>
  <c r="A443" i="2"/>
  <c r="A187" i="2"/>
  <c r="A263" i="2"/>
  <c r="A128" i="2"/>
  <c r="A302" i="2"/>
  <c r="A104" i="2"/>
  <c r="A151" i="2"/>
  <c r="A165" i="2"/>
  <c r="A98" i="2"/>
  <c r="A192" i="2"/>
  <c r="A237" i="2"/>
  <c r="A167" i="2"/>
  <c r="A278" i="2"/>
  <c r="A58" i="2"/>
  <c r="A264" i="2"/>
  <c r="A406" i="2"/>
  <c r="A158" i="2"/>
  <c r="A441" i="2"/>
  <c r="A243" i="2"/>
  <c r="A14" i="2"/>
  <c r="A282" i="2"/>
  <c r="A346" i="2"/>
  <c r="A113" i="2"/>
  <c r="A211" i="2"/>
  <c r="A90" i="2"/>
  <c r="A69" i="2"/>
  <c r="A268" i="2"/>
  <c r="A214" i="2"/>
  <c r="A287" i="2"/>
  <c r="A455" i="2"/>
  <c r="A329" i="2"/>
  <c r="A206" i="2"/>
  <c r="A131" i="2"/>
  <c r="A40" i="2"/>
  <c r="A322" i="2"/>
  <c r="A363" i="2"/>
  <c r="A170" i="2"/>
  <c r="A182" i="2"/>
  <c r="A336" i="2"/>
  <c r="A162" i="2"/>
  <c r="A328" i="2"/>
  <c r="A333" i="2"/>
  <c r="A35" i="2"/>
  <c r="A216" i="2"/>
  <c r="A55" i="2"/>
  <c r="A459" i="2"/>
  <c r="A259" i="2"/>
  <c r="A467" i="2"/>
  <c r="A391" i="2"/>
  <c r="A109" i="2"/>
  <c r="A238" i="2"/>
  <c r="A283" i="2"/>
  <c r="A118" i="2"/>
  <c r="A64" i="2"/>
  <c r="A271" i="2"/>
  <c r="A154" i="2"/>
  <c r="A247" i="2"/>
  <c r="A94" i="2"/>
  <c r="A137" i="2"/>
  <c r="A224" i="2"/>
  <c r="A65" i="2"/>
  <c r="A52" i="2"/>
  <c r="A152" i="2"/>
  <c r="A100" i="2"/>
  <c r="A319" i="2"/>
  <c r="A188" i="2"/>
  <c r="A317" i="2"/>
  <c r="A255" i="2"/>
  <c r="A370" i="2"/>
  <c r="A342" i="2"/>
  <c r="A304" i="2"/>
  <c r="A297" i="2"/>
  <c r="A97" i="2"/>
  <c r="A331" i="2"/>
  <c r="A453" i="2"/>
  <c r="A428" i="2"/>
  <c r="A334" i="2"/>
  <c r="A351" i="2"/>
  <c r="A339" i="2"/>
  <c r="A241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37" i="2"/>
  <c r="C14" i="16"/>
  <c r="C3" i="16"/>
  <c r="C4" i="16"/>
  <c r="C5" i="16"/>
  <c r="C6" i="16"/>
  <c r="C7" i="16"/>
  <c r="C8" i="16"/>
  <c r="C9" i="16"/>
  <c r="C10" i="16"/>
  <c r="C11" i="16"/>
  <c r="C12" i="16"/>
  <c r="C13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" i="16"/>
  <c r="F3" i="15"/>
  <c r="F3" i="14"/>
  <c r="P41" i="1" l="1"/>
  <c r="P76" i="1"/>
  <c r="P2" i="1"/>
  <c r="P135" i="1"/>
  <c r="P5" i="1"/>
  <c r="P81" i="1"/>
  <c r="P138" i="1"/>
  <c r="P3" i="1"/>
  <c r="P18" i="1"/>
  <c r="P23" i="1"/>
  <c r="P4" i="1"/>
  <c r="P70" i="1"/>
  <c r="P60" i="1"/>
  <c r="P94" i="1"/>
  <c r="P140" i="1"/>
  <c r="P34" i="1"/>
  <c r="P21" i="1"/>
  <c r="P72" i="1"/>
  <c r="P114" i="1"/>
  <c r="P84" i="1"/>
  <c r="P73" i="1"/>
  <c r="P56" i="1"/>
  <c r="P14" i="1"/>
  <c r="P33" i="1"/>
  <c r="P61" i="1"/>
  <c r="P139" i="1"/>
  <c r="P10" i="1"/>
  <c r="P57" i="1"/>
  <c r="P67" i="1"/>
  <c r="P65" i="1"/>
  <c r="P118" i="1"/>
  <c r="P35" i="1"/>
  <c r="P132" i="1"/>
  <c r="P59" i="1"/>
  <c r="P24" i="1"/>
  <c r="P75" i="1"/>
  <c r="G3" i="15"/>
  <c r="G3" i="14"/>
  <c r="Q3" i="1"/>
  <c r="Q2" i="1"/>
  <c r="R2" i="1" s="1"/>
  <c r="P113" i="1"/>
  <c r="P141" i="1"/>
  <c r="R252" i="2"/>
  <c r="Q252" i="2"/>
  <c r="P51" i="1"/>
  <c r="Q396" i="5"/>
  <c r="Q246" i="2"/>
  <c r="Q356" i="2"/>
  <c r="Q38" i="2"/>
  <c r="Q382" i="2"/>
  <c r="Q68" i="2"/>
  <c r="Q453" i="2"/>
  <c r="Q424" i="2"/>
  <c r="Q288" i="2"/>
  <c r="Q256" i="2"/>
  <c r="Q145" i="2"/>
  <c r="Q425" i="2"/>
  <c r="Q409" i="2"/>
  <c r="Q301" i="2"/>
  <c r="Q443" i="2"/>
  <c r="Q37" i="2"/>
  <c r="Q250" i="2"/>
  <c r="Q352" i="2"/>
  <c r="Q303" i="2"/>
  <c r="Q467" i="2"/>
  <c r="Q180" i="2"/>
  <c r="Q126" i="2"/>
  <c r="Q431" i="2"/>
  <c r="Q344" i="2"/>
  <c r="Q96" i="2"/>
  <c r="Q294" i="2"/>
  <c r="Q265" i="2"/>
  <c r="Q179" i="2"/>
  <c r="Q241" i="2"/>
  <c r="Q7" i="2"/>
  <c r="Q45" i="2"/>
  <c r="Q437" i="2"/>
  <c r="Q353" i="2"/>
  <c r="Q408" i="2"/>
  <c r="Q259" i="2"/>
  <c r="Q419" i="2"/>
  <c r="Q163" i="2"/>
  <c r="Q416" i="2"/>
  <c r="Q30" i="2"/>
  <c r="Q445" i="2"/>
  <c r="Q113" i="2"/>
  <c r="Q174" i="2"/>
  <c r="Q465" i="2"/>
  <c r="Q119" i="2"/>
  <c r="Q456" i="2"/>
  <c r="Q438" i="2"/>
  <c r="Q363" i="2"/>
  <c r="Q285" i="2"/>
  <c r="Q35" i="2"/>
  <c r="Q383" i="2"/>
  <c r="Q469" i="2"/>
  <c r="Q379" i="2"/>
  <c r="Q160" i="2"/>
  <c r="Q226" i="2"/>
  <c r="Q369" i="2"/>
  <c r="Q470" i="2"/>
  <c r="Q476" i="2"/>
  <c r="Q381" i="2"/>
  <c r="Q130" i="2"/>
  <c r="Q359" i="2"/>
  <c r="Q297" i="2"/>
  <c r="Q358" i="2"/>
  <c r="Q439" i="2"/>
  <c r="Q449" i="2"/>
  <c r="Q47" i="2"/>
  <c r="Q302" i="2"/>
  <c r="Q136" i="2"/>
  <c r="Q300" i="2"/>
  <c r="Q222" i="2"/>
  <c r="Q373" i="2"/>
  <c r="Q266" i="2"/>
  <c r="Q204" i="2"/>
  <c r="Q16" i="2"/>
  <c r="Q461" i="2"/>
  <c r="Q323" i="2"/>
  <c r="Q111" i="2"/>
  <c r="Q422" i="2"/>
  <c r="Q410" i="2"/>
  <c r="Q182" i="2"/>
  <c r="Q354" i="2"/>
  <c r="Q53" i="2"/>
  <c r="Q98" i="2"/>
  <c r="Q216" i="2"/>
  <c r="Q8" i="2"/>
  <c r="Q260" i="2"/>
  <c r="Q84" i="2"/>
  <c r="Q69" i="2"/>
  <c r="Q261" i="2"/>
  <c r="Q305" i="2"/>
  <c r="Q128" i="2"/>
  <c r="Q169" i="2"/>
  <c r="Q444" i="2"/>
  <c r="Q54" i="2"/>
  <c r="Q106" i="2"/>
  <c r="Q230" i="2"/>
  <c r="Q183" i="2"/>
  <c r="Q337" i="2"/>
  <c r="Q235" i="2"/>
  <c r="Q19" i="2"/>
  <c r="Q471" i="2"/>
  <c r="Q308" i="2"/>
  <c r="Q105" i="2"/>
  <c r="Q320" i="2"/>
  <c r="Q399" i="2"/>
  <c r="Q384" i="2"/>
  <c r="Q65" i="2"/>
  <c r="Q406" i="2"/>
  <c r="Q189" i="2"/>
  <c r="Q131" i="2"/>
  <c r="Q365" i="2"/>
  <c r="Q314" i="2"/>
  <c r="Q154" i="2"/>
  <c r="Q247" i="2"/>
  <c r="Q211" i="2"/>
  <c r="Q361" i="2"/>
  <c r="Q263" i="2"/>
  <c r="Q76" i="2"/>
  <c r="Q51" i="2"/>
  <c r="Q78" i="2"/>
  <c r="Q23" i="2"/>
  <c r="Q293" i="2"/>
  <c r="Q371" i="2"/>
  <c r="Q355" i="2"/>
  <c r="Q398" i="2"/>
  <c r="Q380" i="2"/>
  <c r="Q120" i="2"/>
  <c r="Q9" i="2"/>
  <c r="Q168" i="2"/>
  <c r="Q343" i="2"/>
  <c r="Q329" i="2"/>
  <c r="Q123" i="2"/>
  <c r="Q432" i="2"/>
  <c r="Q143" i="2"/>
  <c r="Q198" i="2"/>
  <c r="Q280" i="2"/>
  <c r="Q457" i="2"/>
  <c r="Q390" i="2"/>
  <c r="Q315" i="2"/>
  <c r="Q85" i="2"/>
  <c r="Q271" i="2"/>
  <c r="Q253" i="2"/>
  <c r="Q289" i="2"/>
  <c r="Q62" i="2"/>
  <c r="Q43" i="2"/>
  <c r="Q277" i="2"/>
  <c r="Q186" i="2"/>
  <c r="Q291" i="2"/>
  <c r="Q102" i="2"/>
  <c r="Q176" i="2"/>
  <c r="Q412" i="2"/>
  <c r="Q417" i="2"/>
  <c r="Q3" i="2"/>
  <c r="Q52" i="2"/>
  <c r="Q429" i="2"/>
  <c r="Q200" i="2"/>
  <c r="Q340" i="2"/>
  <c r="Q59" i="2"/>
  <c r="Q347" i="2"/>
  <c r="Q376" i="2"/>
  <c r="Q46" i="2"/>
  <c r="Q146" i="2"/>
  <c r="Q101" i="2"/>
  <c r="Q108" i="2"/>
  <c r="Q287" i="2"/>
  <c r="Q234" i="2"/>
  <c r="Q279" i="2"/>
  <c r="Q413" i="2"/>
  <c r="Q306" i="2"/>
  <c r="Q342" i="2"/>
  <c r="Q12" i="2"/>
  <c r="Q103" i="2"/>
  <c r="Q209" i="2"/>
  <c r="Q114" i="2"/>
  <c r="Q194" i="2"/>
  <c r="Q184" i="2"/>
  <c r="Q172" i="2"/>
  <c r="Q201" i="2"/>
  <c r="Q276" i="2"/>
  <c r="Q5" i="2"/>
  <c r="Q400" i="2"/>
  <c r="Q36" i="2"/>
  <c r="Q164" i="2"/>
  <c r="Q309" i="2"/>
  <c r="Q375" i="2"/>
  <c r="Q24" i="2"/>
  <c r="Q135" i="2"/>
  <c r="Q385" i="2"/>
  <c r="Q132" i="2"/>
  <c r="Q268" i="2"/>
  <c r="Q27" i="2"/>
  <c r="Q82" i="2"/>
  <c r="Q307" i="2"/>
  <c r="Q396" i="2"/>
  <c r="Q20" i="2"/>
  <c r="Q434" i="2"/>
  <c r="Q104" i="2"/>
  <c r="Q299" i="2"/>
  <c r="Q26" i="2"/>
  <c r="Q335" i="2"/>
  <c r="Q167" i="2"/>
  <c r="Q233" i="2"/>
  <c r="Q49" i="2"/>
  <c r="Q345" i="2"/>
  <c r="Q55" i="2"/>
  <c r="Q389" i="2"/>
  <c r="Q423" i="2"/>
  <c r="Q86" i="2"/>
  <c r="Q378" i="2"/>
  <c r="Q214" i="2"/>
  <c r="Q336" i="2"/>
  <c r="Q144" i="2"/>
  <c r="Q205" i="2"/>
  <c r="Q462" i="2"/>
  <c r="Q357" i="2"/>
  <c r="Q248" i="2"/>
  <c r="Q332" i="2"/>
  <c r="Q274" i="2"/>
  <c r="Q33" i="2"/>
  <c r="Q360" i="2"/>
  <c r="Q391" i="2"/>
  <c r="Q63" i="2"/>
  <c r="Q109" i="2"/>
  <c r="Q199" i="2"/>
  <c r="Q18" i="2"/>
  <c r="Q348" i="2"/>
  <c r="Q267" i="2"/>
  <c r="Q394" i="2"/>
  <c r="Q473" i="2"/>
  <c r="Q284" i="2"/>
  <c r="Q60" i="2"/>
  <c r="Q450" i="2"/>
  <c r="Q459" i="2"/>
  <c r="Q58" i="2"/>
  <c r="Q231" i="2"/>
  <c r="Q28" i="2"/>
  <c r="Q94" i="2"/>
  <c r="Q224" i="2"/>
  <c r="Q237" i="2"/>
  <c r="Q213" i="2"/>
  <c r="Q148" i="2"/>
  <c r="Q17" i="2"/>
  <c r="Q466" i="2"/>
  <c r="Q134" i="2"/>
  <c r="Q217" i="2"/>
  <c r="Q141" i="2"/>
  <c r="Q191" i="2"/>
  <c r="Q270" i="2"/>
  <c r="Q227" i="2"/>
  <c r="Q89" i="2"/>
  <c r="Q433" i="2"/>
  <c r="Q170" i="2"/>
  <c r="Q242" i="2"/>
  <c r="Q368" i="2"/>
  <c r="Q74" i="2"/>
  <c r="Q262" i="2"/>
  <c r="Q228" i="2"/>
  <c r="Q185" i="2"/>
  <c r="Q319" i="2"/>
  <c r="Q436" i="2"/>
  <c r="Q455" i="2"/>
  <c r="Q420" i="2"/>
  <c r="Q127" i="2"/>
  <c r="Q325" i="2"/>
  <c r="Q187" i="2"/>
  <c r="Q129" i="2"/>
  <c r="Q312" i="2"/>
  <c r="Q278" i="2"/>
  <c r="Q34" i="2"/>
  <c r="Q99" i="2"/>
  <c r="Q203" i="2"/>
  <c r="Q331" i="2"/>
  <c r="Q298" i="2"/>
  <c r="Q42" i="2"/>
  <c r="Q72" i="2"/>
  <c r="Q79" i="2"/>
  <c r="Q282" i="2"/>
  <c r="Q447" i="2"/>
  <c r="Q91" i="2"/>
  <c r="Q88" i="2"/>
  <c r="Q407" i="2"/>
  <c r="Q377" i="2"/>
  <c r="Q215" i="2"/>
  <c r="Q238" i="2"/>
  <c r="Q475" i="2"/>
  <c r="Q275" i="2"/>
  <c r="Q117" i="2"/>
  <c r="Q57" i="2"/>
  <c r="Q177" i="2"/>
  <c r="Q264" i="2"/>
  <c r="Q316" i="2"/>
  <c r="Q140" i="2"/>
  <c r="Q223" i="2"/>
  <c r="Q156" i="2"/>
  <c r="Q283" i="2"/>
  <c r="Q411" i="2"/>
  <c r="Q229" i="2"/>
  <c r="Q448" i="2"/>
  <c r="Q112" i="2"/>
  <c r="Q225" i="2"/>
  <c r="Q232" i="2"/>
  <c r="Q451" i="2"/>
  <c r="Q218" i="2"/>
  <c r="Q196" i="2"/>
  <c r="Q367" i="2"/>
  <c r="Q463" i="2"/>
  <c r="Q44" i="2"/>
  <c r="Q362" i="2"/>
  <c r="Q193" i="2"/>
  <c r="Q249" i="2"/>
  <c r="Q107" i="2"/>
  <c r="Q13" i="2"/>
  <c r="Q61" i="2"/>
  <c r="Q188" i="2"/>
  <c r="Q327" i="2"/>
  <c r="Q474" i="2"/>
  <c r="Q341" i="2"/>
  <c r="Q110" i="2"/>
  <c r="Q296" i="2"/>
  <c r="Q374" i="2"/>
  <c r="Q472" i="2"/>
  <c r="Q219" i="2"/>
  <c r="Q195" i="2"/>
  <c r="Q202" i="2"/>
  <c r="Q29" i="2"/>
  <c r="Q330" i="2"/>
  <c r="Q322" i="2"/>
  <c r="Q393" i="2"/>
  <c r="Q464" i="2"/>
  <c r="Q290" i="2"/>
  <c r="Q269" i="2"/>
  <c r="Q454" i="2"/>
  <c r="Q310" i="2"/>
  <c r="Q403" i="2"/>
  <c r="Q4" i="2"/>
  <c r="Q236" i="2"/>
  <c r="Q56" i="2"/>
  <c r="Q254" i="2"/>
  <c r="Q150" i="2"/>
  <c r="Q395" i="2"/>
  <c r="Q220" i="2"/>
  <c r="Q404" i="2"/>
  <c r="Q190" i="2"/>
  <c r="Q158" i="2"/>
  <c r="Q349" i="2"/>
  <c r="Q386" i="2"/>
  <c r="Q25" i="2"/>
  <c r="Q295" i="2"/>
  <c r="Q244" i="2"/>
  <c r="Q208" i="2"/>
  <c r="Q435" i="2"/>
  <c r="Q92" i="2"/>
  <c r="Q181" i="2"/>
  <c r="Q243" i="2"/>
  <c r="Q138" i="2"/>
  <c r="Q70" i="2"/>
  <c r="Q31" i="2"/>
  <c r="Q10" i="2"/>
  <c r="Q97" i="2"/>
  <c r="Q165" i="2"/>
  <c r="Q166" i="2"/>
  <c r="Q421" i="2"/>
  <c r="Q178" i="2"/>
  <c r="Q415" i="2"/>
  <c r="Q311" i="2"/>
  <c r="Q50" i="2"/>
  <c r="Q67" i="2"/>
  <c r="Q66" i="2"/>
  <c r="Q39" i="2"/>
  <c r="Q87" i="2"/>
  <c r="Q100" i="2"/>
  <c r="Q292" i="2"/>
  <c r="Q133" i="2"/>
  <c r="Q48" i="2"/>
  <c r="Q273" i="2"/>
  <c r="Q32" i="2"/>
  <c r="Q116" i="2"/>
  <c r="Q75" i="2"/>
  <c r="Q207" i="2"/>
  <c r="Q212" i="2"/>
  <c r="Q125" i="2"/>
  <c r="Q159" i="2"/>
  <c r="Q326" i="2"/>
  <c r="Q441" i="2"/>
  <c r="Q402" i="2"/>
  <c r="Q468" i="2"/>
  <c r="Q151" i="2"/>
  <c r="Q118" i="2"/>
  <c r="Q255" i="2"/>
  <c r="Q440" i="2"/>
  <c r="Q210" i="2"/>
  <c r="Q137" i="2"/>
  <c r="Q427" i="2"/>
  <c r="Q139" i="2"/>
  <c r="Q206" i="2"/>
  <c r="Q350" i="2"/>
  <c r="Q258" i="2"/>
  <c r="Q147" i="2"/>
  <c r="Q313" i="2"/>
  <c r="Q333" i="2"/>
  <c r="Q122" i="2"/>
  <c r="Q161" i="2"/>
  <c r="Q317" i="2"/>
  <c r="Q401" i="2"/>
  <c r="Q175" i="2"/>
  <c r="Q366" i="2"/>
  <c r="Q71" i="2"/>
  <c r="Q155" i="2"/>
  <c r="Q257" i="2"/>
  <c r="Q152" i="2"/>
  <c r="Q351" i="2"/>
  <c r="Q41" i="2"/>
  <c r="Q446" i="2"/>
  <c r="Q95" i="2"/>
  <c r="Q240" i="2"/>
  <c r="Q286" i="2"/>
  <c r="Q6" i="2"/>
  <c r="Q221" i="2"/>
  <c r="Q162" i="2"/>
  <c r="Q418" i="2"/>
  <c r="Q115" i="2"/>
  <c r="Q153" i="2"/>
  <c r="Q245" i="2"/>
  <c r="Q364" i="2"/>
  <c r="Q83" i="2"/>
  <c r="Q15" i="2"/>
  <c r="Q171" i="2"/>
  <c r="Q388" i="2"/>
  <c r="Q281" i="2"/>
  <c r="Q77" i="2"/>
  <c r="Q11" i="2"/>
  <c r="Q192" i="2"/>
  <c r="Q22" i="2"/>
  <c r="Q64" i="2"/>
  <c r="Q387" i="2"/>
  <c r="Q334" i="2"/>
  <c r="Q428" i="2"/>
  <c r="Q452" i="2"/>
  <c r="Q328" i="2"/>
  <c r="Q90" i="2"/>
  <c r="Q80" i="2"/>
  <c r="Q339" i="2"/>
  <c r="Q324" i="2"/>
  <c r="Q272" i="2"/>
  <c r="Q149" i="2"/>
  <c r="Q197" i="2"/>
  <c r="Q157" i="2"/>
  <c r="Q124" i="2"/>
  <c r="Q304" i="2"/>
  <c r="Q430" i="2"/>
  <c r="Q338" i="2"/>
  <c r="Q460" i="2"/>
  <c r="Q142" i="2"/>
  <c r="Q370" i="2"/>
  <c r="Q397" i="2"/>
  <c r="Q251" i="2"/>
  <c r="Q173" i="2"/>
  <c r="Q321" i="2"/>
  <c r="Q458" i="2"/>
  <c r="Q121" i="2"/>
  <c r="Q14" i="2"/>
  <c r="Q346" i="2"/>
  <c r="Q405" i="2"/>
  <c r="Q21" i="2"/>
  <c r="Q318" i="2"/>
  <c r="Q392" i="2"/>
  <c r="Q414" i="2"/>
  <c r="Q81" i="2"/>
  <c r="Q40" i="2"/>
  <c r="Q442" i="2"/>
  <c r="Q239" i="2"/>
  <c r="Q426" i="2"/>
  <c r="Q73" i="2"/>
  <c r="Q372" i="2"/>
  <c r="Q93" i="2"/>
  <c r="E26" i="8"/>
  <c r="R246" i="2"/>
  <c r="R356" i="2"/>
  <c r="R38" i="2"/>
  <c r="R382" i="2"/>
  <c r="R424" i="2"/>
  <c r="R288" i="2"/>
  <c r="R256" i="2"/>
  <c r="R145" i="2"/>
  <c r="R425" i="2"/>
  <c r="R409" i="2"/>
  <c r="R37" i="2"/>
  <c r="R250" i="2"/>
  <c r="R352" i="2"/>
  <c r="R303" i="2"/>
  <c r="R126" i="2"/>
  <c r="R431" i="2"/>
  <c r="R294" i="2"/>
  <c r="R265" i="2"/>
  <c r="R7" i="2"/>
  <c r="R437" i="2"/>
  <c r="R163" i="2"/>
  <c r="R416" i="2"/>
  <c r="R30" i="2"/>
  <c r="R445" i="2"/>
  <c r="R174" i="2"/>
  <c r="R465" i="2"/>
  <c r="R119" i="2"/>
  <c r="R456" i="2"/>
  <c r="R438" i="2"/>
  <c r="R383" i="2"/>
  <c r="R379" i="2"/>
  <c r="R226" i="2"/>
  <c r="R130" i="2"/>
  <c r="R359" i="2"/>
  <c r="R358" i="2"/>
  <c r="R439" i="2"/>
  <c r="R449" i="2"/>
  <c r="R300" i="2"/>
  <c r="R222" i="2"/>
  <c r="R266" i="2"/>
  <c r="R16" i="2"/>
  <c r="R461" i="2"/>
  <c r="R323" i="2"/>
  <c r="R111" i="2"/>
  <c r="R422" i="2"/>
  <c r="R410" i="2"/>
  <c r="R53" i="2"/>
  <c r="R8" i="2"/>
  <c r="R260" i="2"/>
  <c r="R84" i="2"/>
  <c r="R261" i="2"/>
  <c r="R305" i="2"/>
  <c r="R444" i="2"/>
  <c r="R230" i="2"/>
  <c r="R183" i="2"/>
  <c r="R337" i="2"/>
  <c r="R235" i="2"/>
  <c r="R19" i="2"/>
  <c r="R105" i="2"/>
  <c r="R320" i="2"/>
  <c r="R189" i="2"/>
  <c r="R365" i="2"/>
  <c r="R314" i="2"/>
  <c r="R76" i="2"/>
  <c r="R78" i="2"/>
  <c r="R23" i="2"/>
  <c r="R371" i="2"/>
  <c r="R355" i="2"/>
  <c r="R398" i="2"/>
  <c r="R380" i="2"/>
  <c r="R123" i="2"/>
  <c r="R143" i="2"/>
  <c r="R198" i="2"/>
  <c r="R280" i="2"/>
  <c r="R457" i="2"/>
  <c r="R390" i="2"/>
  <c r="R315" i="2"/>
  <c r="R85" i="2"/>
  <c r="R62" i="2"/>
  <c r="R43" i="2"/>
  <c r="R277" i="2"/>
  <c r="R102" i="2"/>
  <c r="R176" i="2"/>
  <c r="R412" i="2"/>
  <c r="R417" i="2"/>
  <c r="R3" i="2"/>
  <c r="R200" i="2"/>
  <c r="R340" i="2"/>
  <c r="R59" i="2"/>
  <c r="R347" i="2"/>
  <c r="R101" i="2"/>
  <c r="S101" i="2" s="1"/>
  <c r="R234" i="2"/>
  <c r="R279" i="2"/>
  <c r="R12" i="2"/>
  <c r="R103" i="2"/>
  <c r="R194" i="2"/>
  <c r="R172" i="2"/>
  <c r="R36" i="2"/>
  <c r="R164" i="2"/>
  <c r="R309" i="2"/>
  <c r="R375" i="2"/>
  <c r="R24" i="2"/>
  <c r="R135" i="2"/>
  <c r="R385" i="2"/>
  <c r="R132" i="2"/>
  <c r="R27" i="2"/>
  <c r="R82" i="2"/>
  <c r="R396" i="2"/>
  <c r="R20" i="2"/>
  <c r="R434" i="2"/>
  <c r="R299" i="2"/>
  <c r="R26" i="2"/>
  <c r="R335" i="2"/>
  <c r="R233" i="2"/>
  <c r="R49" i="2"/>
  <c r="R345" i="2"/>
  <c r="R389" i="2"/>
  <c r="R423" i="2"/>
  <c r="R378" i="2"/>
  <c r="R205" i="2"/>
  <c r="R332" i="2"/>
  <c r="R274" i="2"/>
  <c r="R33" i="2"/>
  <c r="R360" i="2"/>
  <c r="R63" i="2"/>
  <c r="R18" i="2"/>
  <c r="R348" i="2"/>
  <c r="R267" i="2"/>
  <c r="R394" i="2"/>
  <c r="R284" i="2"/>
  <c r="R60" i="2"/>
  <c r="R450" i="2"/>
  <c r="R231" i="2"/>
  <c r="R213" i="2"/>
  <c r="R17" i="2"/>
  <c r="R466" i="2"/>
  <c r="R217" i="2"/>
  <c r="R141" i="2"/>
  <c r="R270" i="2"/>
  <c r="R227" i="2"/>
  <c r="R433" i="2"/>
  <c r="R74" i="2"/>
  <c r="R262" i="2"/>
  <c r="R127" i="2"/>
  <c r="R325" i="2"/>
  <c r="R129" i="2"/>
  <c r="R312" i="2"/>
  <c r="R34" i="2"/>
  <c r="R99" i="2"/>
  <c r="R42" i="2"/>
  <c r="R72" i="2"/>
  <c r="R79" i="2"/>
  <c r="R407" i="2"/>
  <c r="R377" i="2"/>
  <c r="R275" i="2"/>
  <c r="R117" i="2"/>
  <c r="R57" i="2"/>
  <c r="R316" i="2"/>
  <c r="R223" i="2"/>
  <c r="R411" i="2"/>
  <c r="R229" i="2"/>
  <c r="R448" i="2"/>
  <c r="R112" i="2"/>
  <c r="R225" i="2"/>
  <c r="R232" i="2"/>
  <c r="R451" i="2"/>
  <c r="R196" i="2"/>
  <c r="R367" i="2"/>
  <c r="R463" i="2"/>
  <c r="R44" i="2"/>
  <c r="R193" i="2"/>
  <c r="R249" i="2"/>
  <c r="R13" i="2"/>
  <c r="R327" i="2"/>
  <c r="R341" i="2"/>
  <c r="R110" i="2"/>
  <c r="R219" i="2"/>
  <c r="R29" i="2"/>
  <c r="R393" i="2"/>
  <c r="R464" i="2"/>
  <c r="R290" i="2"/>
  <c r="R454" i="2"/>
  <c r="R403" i="2"/>
  <c r="R4" i="2"/>
  <c r="R236" i="2"/>
  <c r="R56" i="2"/>
  <c r="R254" i="2"/>
  <c r="R395" i="2"/>
  <c r="R220" i="2"/>
  <c r="R404" i="2"/>
  <c r="R190" i="2"/>
  <c r="R25" i="2"/>
  <c r="R208" i="2"/>
  <c r="R435" i="2"/>
  <c r="R92" i="2"/>
  <c r="R70" i="2"/>
  <c r="R31" i="2"/>
  <c r="R10" i="2"/>
  <c r="R166" i="2"/>
  <c r="R421" i="2"/>
  <c r="R178" i="2"/>
  <c r="R415" i="2"/>
  <c r="R311" i="2"/>
  <c r="R67" i="2"/>
  <c r="R66" i="2"/>
  <c r="R133" i="2"/>
  <c r="R48" i="2"/>
  <c r="R273" i="2"/>
  <c r="R32" i="2"/>
  <c r="R116" i="2"/>
  <c r="R75" i="2"/>
  <c r="R207" i="2"/>
  <c r="R125" i="2"/>
  <c r="R468" i="2"/>
  <c r="R440" i="2"/>
  <c r="R427" i="2"/>
  <c r="R350" i="2"/>
  <c r="R258" i="2"/>
  <c r="R313" i="2"/>
  <c r="R122" i="2"/>
  <c r="R161" i="2"/>
  <c r="R401" i="2"/>
  <c r="R366" i="2"/>
  <c r="R71" i="2"/>
  <c r="R257" i="2"/>
  <c r="R286" i="2"/>
  <c r="R221" i="2"/>
  <c r="R418" i="2"/>
  <c r="R153" i="2"/>
  <c r="R388" i="2"/>
  <c r="R281" i="2"/>
  <c r="R77" i="2"/>
  <c r="R22" i="2"/>
  <c r="R387" i="2"/>
  <c r="R452" i="2"/>
  <c r="R149" i="2"/>
  <c r="R124" i="2"/>
  <c r="R430" i="2"/>
  <c r="R460" i="2"/>
  <c r="R397" i="2"/>
  <c r="R173" i="2"/>
  <c r="R321" i="2"/>
  <c r="R458" i="2"/>
  <c r="R121" i="2"/>
  <c r="R21" i="2"/>
  <c r="R318" i="2"/>
  <c r="R392" i="2"/>
  <c r="R81" i="2"/>
  <c r="R442" i="2"/>
  <c r="R239" i="2"/>
  <c r="R426" i="2"/>
  <c r="R73" i="2"/>
  <c r="R396" i="5"/>
  <c r="T396" i="5" s="1"/>
  <c r="R93" i="2"/>
  <c r="P69" i="1"/>
  <c r="T127" i="5" l="1"/>
  <c r="T260" i="5"/>
  <c r="T3" i="5"/>
  <c r="T16" i="5"/>
  <c r="B3" i="1"/>
  <c r="R3" i="1"/>
  <c r="S138" i="2"/>
  <c r="S405" i="2"/>
  <c r="S338" i="2"/>
  <c r="S328" i="2"/>
  <c r="S351" i="2"/>
  <c r="S97" i="2"/>
  <c r="S414" i="2"/>
  <c r="S397" i="2"/>
  <c r="S324" i="2"/>
  <c r="S11" i="2"/>
  <c r="S245" i="2"/>
  <c r="S240" i="2"/>
  <c r="S317" i="2"/>
  <c r="S206" i="2"/>
  <c r="S326" i="2"/>
  <c r="S100" i="2"/>
  <c r="S435" i="2"/>
  <c r="S239" i="2"/>
  <c r="S157" i="2"/>
  <c r="S387" i="2"/>
  <c r="S171" i="2"/>
  <c r="S162" i="2"/>
  <c r="S71" i="2"/>
  <c r="S210" i="2"/>
  <c r="S151" i="2"/>
  <c r="S273" i="2"/>
  <c r="S67" i="2"/>
  <c r="S178" i="2"/>
  <c r="S190" i="2"/>
  <c r="S269" i="2"/>
  <c r="S195" i="2"/>
  <c r="S44" i="2"/>
  <c r="S411" i="2"/>
  <c r="S57" i="2"/>
  <c r="S79" i="2"/>
  <c r="S325" i="2"/>
  <c r="S170" i="2"/>
  <c r="S213" i="2"/>
  <c r="S199" i="2"/>
  <c r="S144" i="2"/>
  <c r="S335" i="2"/>
  <c r="S385" i="2"/>
  <c r="S5" i="2"/>
  <c r="S108" i="2"/>
  <c r="S417" i="2"/>
  <c r="S62" i="2"/>
  <c r="S123" i="2"/>
  <c r="S78" i="2"/>
  <c r="S406" i="2"/>
  <c r="S19" i="2"/>
  <c r="S261" i="2"/>
  <c r="S204" i="2"/>
  <c r="S359" i="2"/>
  <c r="S241" i="2"/>
  <c r="S409" i="2"/>
  <c r="S93" i="2"/>
  <c r="S372" i="2"/>
  <c r="S392" i="2"/>
  <c r="S321" i="2"/>
  <c r="S430" i="2"/>
  <c r="S339" i="2"/>
  <c r="S64" i="2"/>
  <c r="S15" i="2"/>
  <c r="S221" i="2"/>
  <c r="S152" i="2"/>
  <c r="S161" i="2"/>
  <c r="S139" i="2"/>
  <c r="S468" i="2"/>
  <c r="S75" i="2"/>
  <c r="S87" i="2"/>
  <c r="S421" i="2"/>
  <c r="S243" i="2"/>
  <c r="S386" i="2"/>
  <c r="S254" i="2"/>
  <c r="S290" i="2"/>
  <c r="S219" i="2"/>
  <c r="S188" i="2"/>
  <c r="S463" i="2"/>
  <c r="S112" i="2"/>
  <c r="S316" i="2"/>
  <c r="S215" i="2"/>
  <c r="S72" i="2"/>
  <c r="S312" i="2"/>
  <c r="S319" i="2"/>
  <c r="S433" i="2"/>
  <c r="S466" i="2"/>
  <c r="S231" i="2"/>
  <c r="S267" i="2"/>
  <c r="S33" i="2"/>
  <c r="S336" i="2"/>
  <c r="S20" i="2"/>
  <c r="S135" i="2"/>
  <c r="S276" i="2"/>
  <c r="S279" i="2"/>
  <c r="S429" i="2"/>
  <c r="S289" i="2"/>
  <c r="S329" i="2"/>
  <c r="S371" i="2"/>
  <c r="S235" i="2"/>
  <c r="S69" i="2"/>
  <c r="S323" i="2"/>
  <c r="S130" i="2"/>
  <c r="S119" i="2"/>
  <c r="S437" i="2"/>
  <c r="S25" i="2"/>
  <c r="S4" i="2"/>
  <c r="S296" i="2"/>
  <c r="S140" i="2"/>
  <c r="S88" i="2"/>
  <c r="S278" i="2"/>
  <c r="S262" i="2"/>
  <c r="S134" i="2"/>
  <c r="S450" i="2"/>
  <c r="S360" i="2"/>
  <c r="S86" i="2"/>
  <c r="S434" i="2"/>
  <c r="S309" i="2"/>
  <c r="S103" i="2"/>
  <c r="S376" i="2"/>
  <c r="S291" i="2"/>
  <c r="S280" i="2"/>
  <c r="S355" i="2"/>
  <c r="S314" i="2"/>
  <c r="S183" i="2"/>
  <c r="S354" i="2"/>
  <c r="S300" i="2"/>
  <c r="S470" i="2"/>
  <c r="S456" i="2"/>
  <c r="S353" i="2"/>
  <c r="S180" i="2"/>
  <c r="S250" i="2"/>
  <c r="S382" i="2"/>
  <c r="S412" i="2"/>
  <c r="S315" i="2"/>
  <c r="S120" i="2"/>
  <c r="S211" i="2"/>
  <c r="S105" i="2"/>
  <c r="S169" i="2"/>
  <c r="S182" i="2"/>
  <c r="S136" i="2"/>
  <c r="S369" i="2"/>
  <c r="S285" i="2"/>
  <c r="S419" i="2"/>
  <c r="S344" i="2"/>
  <c r="S40" i="2"/>
  <c r="S14" i="2"/>
  <c r="S142" i="2"/>
  <c r="S149" i="2"/>
  <c r="S428" i="2"/>
  <c r="S22" i="2"/>
  <c r="S83" i="2"/>
  <c r="S6" i="2"/>
  <c r="S257" i="2"/>
  <c r="S122" i="2"/>
  <c r="S427" i="2"/>
  <c r="S402" i="2"/>
  <c r="S116" i="2"/>
  <c r="S39" i="2"/>
  <c r="S166" i="2"/>
  <c r="S181" i="2"/>
  <c r="S349" i="2"/>
  <c r="S56" i="2"/>
  <c r="S464" i="2"/>
  <c r="S472" i="2"/>
  <c r="S61" i="2"/>
  <c r="S367" i="2"/>
  <c r="S448" i="2"/>
  <c r="S264" i="2"/>
  <c r="S377" i="2"/>
  <c r="S42" i="2"/>
  <c r="S129" i="2"/>
  <c r="S185" i="2"/>
  <c r="S89" i="2"/>
  <c r="S17" i="2"/>
  <c r="S58" i="2"/>
  <c r="S348" i="2"/>
  <c r="S274" i="2"/>
  <c r="S214" i="2"/>
  <c r="S233" i="2"/>
  <c r="S396" i="2"/>
  <c r="S24" i="2"/>
  <c r="S201" i="2"/>
  <c r="S342" i="2"/>
  <c r="S146" i="2"/>
  <c r="S52" i="2"/>
  <c r="S277" i="2"/>
  <c r="S390" i="2"/>
  <c r="S343" i="2"/>
  <c r="S293" i="2"/>
  <c r="S76" i="2"/>
  <c r="S131" i="2"/>
  <c r="S308" i="2"/>
  <c r="S106" i="2"/>
  <c r="S84" i="2"/>
  <c r="S410" i="2"/>
  <c r="S373" i="2"/>
  <c r="S358" i="2"/>
  <c r="S226" i="2"/>
  <c r="S363" i="2"/>
  <c r="S465" i="2"/>
  <c r="S259" i="2"/>
  <c r="S45" i="2"/>
  <c r="S265" i="2"/>
  <c r="S431" i="2"/>
  <c r="S303" i="2"/>
  <c r="S443" i="2"/>
  <c r="S145" i="2"/>
  <c r="S453" i="2"/>
  <c r="S356" i="2"/>
  <c r="S150" i="2"/>
  <c r="S322" i="2"/>
  <c r="S327" i="2"/>
  <c r="S107" i="2"/>
  <c r="S225" i="2"/>
  <c r="S238" i="2"/>
  <c r="S331" i="2"/>
  <c r="S436" i="2"/>
  <c r="S270" i="2"/>
  <c r="S28" i="2"/>
  <c r="S394" i="2"/>
  <c r="S248" i="2"/>
  <c r="S345" i="2"/>
  <c r="S82" i="2"/>
  <c r="S184" i="2"/>
  <c r="S413" i="2"/>
  <c r="S200" i="2"/>
  <c r="S85" i="2"/>
  <c r="S9" i="2"/>
  <c r="S361" i="2"/>
  <c r="S320" i="2"/>
  <c r="S8" i="2"/>
  <c r="S111" i="2"/>
  <c r="S449" i="2"/>
  <c r="S35" i="2"/>
  <c r="S113" i="2"/>
  <c r="S96" i="2"/>
  <c r="S288" i="2"/>
  <c r="S442" i="2"/>
  <c r="S346" i="2"/>
  <c r="S370" i="2"/>
  <c r="S197" i="2"/>
  <c r="S452" i="2"/>
  <c r="S77" i="2"/>
  <c r="S153" i="2"/>
  <c r="S95" i="2"/>
  <c r="S366" i="2"/>
  <c r="S147" i="2"/>
  <c r="S440" i="2"/>
  <c r="S159" i="2"/>
  <c r="S48" i="2"/>
  <c r="S50" i="2"/>
  <c r="S10" i="2"/>
  <c r="S208" i="2"/>
  <c r="S404" i="2"/>
  <c r="S403" i="2"/>
  <c r="S330" i="2"/>
  <c r="S110" i="2"/>
  <c r="S249" i="2"/>
  <c r="S218" i="2"/>
  <c r="S283" i="2"/>
  <c r="S117" i="2"/>
  <c r="S91" i="2"/>
  <c r="S203" i="2"/>
  <c r="S127" i="2"/>
  <c r="S74" i="2"/>
  <c r="S191" i="2"/>
  <c r="S237" i="2"/>
  <c r="S60" i="2"/>
  <c r="S109" i="2"/>
  <c r="S357" i="2"/>
  <c r="S423" i="2"/>
  <c r="S26" i="2"/>
  <c r="S27" i="2"/>
  <c r="S164" i="2"/>
  <c r="S194" i="2"/>
  <c r="S12" i="2"/>
  <c r="S347" i="2"/>
  <c r="S186" i="2"/>
  <c r="S198" i="2"/>
  <c r="S51" i="2"/>
  <c r="S65" i="2"/>
  <c r="S230" i="2"/>
  <c r="S216" i="2"/>
  <c r="S266" i="2"/>
  <c r="S439" i="2"/>
  <c r="S379" i="2"/>
  <c r="S445" i="2"/>
  <c r="S179" i="2"/>
  <c r="S467" i="2"/>
  <c r="S425" i="2"/>
  <c r="S424" i="2"/>
  <c r="S38" i="2"/>
  <c r="S73" i="2"/>
  <c r="S318" i="2"/>
  <c r="S173" i="2"/>
  <c r="S304" i="2"/>
  <c r="S80" i="2"/>
  <c r="S281" i="2"/>
  <c r="S115" i="2"/>
  <c r="S446" i="2"/>
  <c r="S175" i="2"/>
  <c r="S258" i="2"/>
  <c r="S255" i="2"/>
  <c r="S125" i="2"/>
  <c r="S133" i="2"/>
  <c r="S311" i="2"/>
  <c r="S31" i="2"/>
  <c r="S244" i="2"/>
  <c r="S220" i="2"/>
  <c r="S310" i="2"/>
  <c r="S29" i="2"/>
  <c r="S341" i="2"/>
  <c r="S193" i="2"/>
  <c r="S451" i="2"/>
  <c r="S156" i="2"/>
  <c r="S275" i="2"/>
  <c r="S447" i="2"/>
  <c r="S99" i="2"/>
  <c r="S420" i="2"/>
  <c r="S368" i="2"/>
  <c r="S141" i="2"/>
  <c r="S224" i="2"/>
  <c r="S63" i="2"/>
  <c r="S462" i="2"/>
  <c r="S389" i="2"/>
  <c r="S299" i="2"/>
  <c r="S268" i="2"/>
  <c r="S36" i="2"/>
  <c r="S114" i="2"/>
  <c r="S234" i="2"/>
  <c r="S59" i="2"/>
  <c r="S176" i="2"/>
  <c r="S253" i="2"/>
  <c r="S143" i="2"/>
  <c r="S380" i="2"/>
  <c r="S247" i="2"/>
  <c r="S384" i="2"/>
  <c r="S128" i="2"/>
  <c r="S98" i="2"/>
  <c r="S461" i="2"/>
  <c r="S302" i="2"/>
  <c r="S381" i="2"/>
  <c r="S469" i="2"/>
  <c r="S30" i="2"/>
  <c r="S426" i="2"/>
  <c r="S81" i="2"/>
  <c r="S21" i="2"/>
  <c r="S121" i="2"/>
  <c r="S251" i="2"/>
  <c r="S460" i="2"/>
  <c r="S124" i="2"/>
  <c r="S272" i="2"/>
  <c r="S90" i="2"/>
  <c r="S334" i="2"/>
  <c r="S192" i="2"/>
  <c r="S388" i="2"/>
  <c r="S364" i="2"/>
  <c r="S418" i="2"/>
  <c r="S286" i="2"/>
  <c r="S41" i="2"/>
  <c r="S155" i="2"/>
  <c r="S401" i="2"/>
  <c r="S333" i="2"/>
  <c r="S350" i="2"/>
  <c r="S137" i="2"/>
  <c r="S118" i="2"/>
  <c r="S441" i="2"/>
  <c r="S212" i="2"/>
  <c r="S32" i="2"/>
  <c r="S292" i="2"/>
  <c r="S66" i="2"/>
  <c r="S415" i="2"/>
  <c r="S165" i="2"/>
  <c r="S70" i="2"/>
  <c r="S92" i="2"/>
  <c r="S295" i="2"/>
  <c r="S158" i="2"/>
  <c r="S395" i="2"/>
  <c r="S236" i="2"/>
  <c r="S393" i="2"/>
  <c r="S202" i="2"/>
  <c r="S374" i="2"/>
  <c r="S474" i="2"/>
  <c r="S13" i="2"/>
  <c r="S362" i="2"/>
  <c r="S196" i="2"/>
  <c r="S232" i="2"/>
  <c r="S229" i="2"/>
  <c r="S223" i="2"/>
  <c r="S177" i="2"/>
  <c r="S475" i="2"/>
  <c r="S407" i="2"/>
  <c r="S282" i="2"/>
  <c r="S298" i="2"/>
  <c r="S34" i="2"/>
  <c r="S187" i="2"/>
  <c r="S455" i="2"/>
  <c r="S228" i="2"/>
  <c r="S242" i="2"/>
  <c r="S227" i="2"/>
  <c r="S217" i="2"/>
  <c r="S148" i="2"/>
  <c r="S94" i="2"/>
  <c r="S459" i="2"/>
  <c r="S473" i="2"/>
  <c r="S18" i="2"/>
  <c r="S391" i="2"/>
  <c r="S332" i="2"/>
  <c r="S205" i="2"/>
  <c r="S378" i="2"/>
  <c r="S55" i="2"/>
  <c r="S167" i="2"/>
  <c r="S104" i="2"/>
  <c r="S307" i="2"/>
  <c r="S132" i="2"/>
  <c r="S375" i="2"/>
  <c r="S400" i="2"/>
  <c r="S172" i="2"/>
  <c r="S209" i="2"/>
  <c r="S306" i="2"/>
  <c r="S287" i="2"/>
  <c r="S46" i="2"/>
  <c r="S340" i="2"/>
  <c r="S3" i="2"/>
  <c r="S102" i="2"/>
  <c r="S43" i="2"/>
  <c r="S271" i="2"/>
  <c r="S457" i="2"/>
  <c r="S432" i="2"/>
  <c r="S168" i="2"/>
  <c r="S398" i="2"/>
  <c r="S23" i="2"/>
  <c r="S263" i="2"/>
  <c r="S154" i="2"/>
  <c r="S189" i="2"/>
  <c r="S399" i="2"/>
  <c r="S471" i="2"/>
  <c r="S337" i="2"/>
  <c r="S54" i="2"/>
  <c r="S260" i="2"/>
  <c r="S53" i="2"/>
  <c r="S422" i="2"/>
  <c r="S16" i="2"/>
  <c r="S222" i="2"/>
  <c r="S47" i="2"/>
  <c r="S297" i="2"/>
  <c r="S476" i="2"/>
  <c r="S160" i="2"/>
  <c r="S383" i="2"/>
  <c r="S438" i="2"/>
  <c r="S174" i="2"/>
  <c r="S416" i="2"/>
  <c r="S408" i="2"/>
  <c r="S294" i="2"/>
  <c r="S126" i="2"/>
  <c r="S301" i="2"/>
  <c r="S68" i="2"/>
  <c r="S246" i="2"/>
  <c r="S252" i="2"/>
  <c r="S284" i="2"/>
  <c r="S454" i="2"/>
  <c r="S305" i="2"/>
  <c r="S352" i="2"/>
  <c r="S256" i="2"/>
  <c r="S458" i="2"/>
  <c r="S313" i="2"/>
  <c r="S207" i="2"/>
  <c r="S444" i="2"/>
  <c r="S163" i="2"/>
  <c r="S49" i="2"/>
  <c r="S365" i="2"/>
  <c r="S37" i="2"/>
  <c r="P102" i="1"/>
  <c r="P103" i="1"/>
  <c r="P124" i="1"/>
  <c r="P9" i="1"/>
  <c r="P123" i="1"/>
  <c r="P27" i="1"/>
  <c r="P97" i="1"/>
  <c r="P36" i="1"/>
  <c r="P88" i="1"/>
  <c r="P8" i="1"/>
  <c r="P111" i="1"/>
  <c r="P80" i="1"/>
  <c r="P63" i="1"/>
  <c r="P40" i="1"/>
  <c r="P112" i="1"/>
  <c r="P108" i="1"/>
  <c r="P79" i="1"/>
  <c r="P22" i="1"/>
  <c r="P20" i="1"/>
  <c r="P98" i="1"/>
  <c r="P53" i="1"/>
  <c r="P92" i="1"/>
  <c r="P19" i="1"/>
  <c r="P74" i="1"/>
  <c r="P30" i="1"/>
  <c r="P32" i="1"/>
  <c r="P137" i="1"/>
  <c r="P122" i="1"/>
  <c r="P50" i="1"/>
  <c r="P26" i="1"/>
  <c r="P58" i="1"/>
  <c r="P37" i="1"/>
  <c r="P106" i="1"/>
  <c r="P127" i="1"/>
  <c r="P13" i="1"/>
  <c r="P28" i="1"/>
  <c r="P107" i="1"/>
  <c r="P95" i="1"/>
  <c r="P48" i="1"/>
  <c r="P134" i="1"/>
  <c r="P71" i="1"/>
  <c r="P55" i="1"/>
  <c r="P66" i="1"/>
  <c r="P11" i="1"/>
  <c r="P39" i="1"/>
  <c r="P46" i="1"/>
  <c r="P78" i="1"/>
  <c r="P87" i="1"/>
  <c r="P109" i="1"/>
  <c r="P83" i="1"/>
  <c r="P82" i="1"/>
  <c r="P110" i="1"/>
  <c r="P117" i="1"/>
  <c r="P15" i="1"/>
  <c r="P89" i="1"/>
  <c r="P93" i="1"/>
  <c r="P86" i="1"/>
  <c r="P116" i="1"/>
  <c r="P131" i="1"/>
  <c r="P45" i="1"/>
  <c r="P62" i="1"/>
  <c r="P100" i="1"/>
  <c r="P85" i="1"/>
  <c r="P115" i="1"/>
  <c r="P49" i="1"/>
  <c r="P128" i="1"/>
  <c r="P31" i="1"/>
  <c r="P77" i="1"/>
  <c r="P7" i="1"/>
  <c r="P6" i="1"/>
  <c r="P43" i="1"/>
  <c r="P101" i="1"/>
  <c r="P54" i="1"/>
  <c r="P64" i="1"/>
  <c r="P12" i="1"/>
  <c r="P133" i="1"/>
  <c r="P136" i="1"/>
  <c r="P99" i="1"/>
  <c r="P120" i="1"/>
  <c r="P119" i="1"/>
  <c r="P104" i="1"/>
  <c r="P126" i="1"/>
  <c r="P29" i="1"/>
  <c r="P17" i="1"/>
  <c r="P42" i="1"/>
  <c r="P47" i="1"/>
  <c r="P105" i="1"/>
  <c r="P52" i="1"/>
  <c r="P16" i="1"/>
  <c r="P38" i="1"/>
  <c r="P44" i="1"/>
  <c r="P68" i="1"/>
  <c r="P125" i="1"/>
  <c r="P91" i="1"/>
  <c r="P25" i="1"/>
  <c r="P96" i="1"/>
  <c r="B4" i="1" l="1"/>
  <c r="T6" i="2"/>
  <c r="T13" i="2"/>
  <c r="T190" i="2"/>
  <c r="T476" i="2"/>
  <c r="T56" i="2"/>
  <c r="T445" i="2"/>
  <c r="T337" i="2"/>
  <c r="T435" i="2"/>
  <c r="T439" i="2"/>
  <c r="T448" i="2"/>
  <c r="T93" i="2"/>
  <c r="T475" i="2"/>
  <c r="T474" i="2"/>
  <c r="T172" i="2"/>
  <c r="T27" i="2"/>
  <c r="T408" i="2"/>
  <c r="T432" i="2"/>
  <c r="T90" i="2"/>
  <c r="T168" i="2"/>
  <c r="T312" i="2"/>
  <c r="T399" i="2"/>
  <c r="T234" i="2"/>
  <c r="T68" i="2"/>
  <c r="T381" i="2"/>
  <c r="T346" i="2"/>
  <c r="T348" i="2"/>
  <c r="T442" i="2"/>
  <c r="T282" i="2"/>
  <c r="T459" i="2"/>
  <c r="T240" i="2"/>
  <c r="T377" i="2"/>
  <c r="T327" i="2"/>
  <c r="T259" i="2"/>
  <c r="T127" i="2"/>
  <c r="T114" i="2"/>
  <c r="T169" i="2"/>
  <c r="T252" i="2"/>
  <c r="T198" i="2"/>
  <c r="T453" i="2"/>
  <c r="T469" i="2"/>
  <c r="T470" i="2"/>
  <c r="T4" i="2"/>
  <c r="T5" i="2"/>
  <c r="T11" i="2"/>
  <c r="T175" i="2"/>
  <c r="T462" i="2"/>
  <c r="T378" i="2"/>
  <c r="T243" i="2"/>
  <c r="T321" i="2"/>
  <c r="T467" i="2"/>
  <c r="T394" i="2"/>
  <c r="T350" i="2"/>
  <c r="T464" i="2"/>
  <c r="T209" i="2"/>
  <c r="T466" i="2"/>
  <c r="T65" i="2"/>
  <c r="T52" i="2"/>
  <c r="T409" i="2"/>
  <c r="T120" i="2"/>
  <c r="T10" i="2"/>
  <c r="T7" i="2"/>
  <c r="T12" i="2"/>
  <c r="T261" i="2"/>
  <c r="T273" i="2"/>
  <c r="T105" i="2"/>
  <c r="T293" i="2"/>
  <c r="T32" i="2"/>
  <c r="T471" i="2"/>
  <c r="T393" i="2"/>
  <c r="T313" i="2"/>
  <c r="T129" i="2"/>
  <c r="T354" i="2"/>
  <c r="T396" i="2"/>
  <c r="T251" i="2"/>
  <c r="T473" i="2"/>
  <c r="T185" i="2"/>
  <c r="T420" i="2"/>
  <c r="T411" i="2"/>
  <c r="T89" i="2"/>
  <c r="T407" i="2"/>
  <c r="T398" i="2"/>
  <c r="T449" i="2"/>
  <c r="T292" i="2"/>
  <c r="T415" i="2"/>
  <c r="T301" i="2"/>
  <c r="T242" i="2"/>
  <c r="T395" i="2"/>
  <c r="T207" i="2"/>
  <c r="T218" i="2"/>
  <c r="T119" i="2"/>
  <c r="T450" i="2"/>
  <c r="T70" i="2"/>
  <c r="T267" i="2"/>
  <c r="T107" i="2"/>
  <c r="T37" i="2"/>
  <c r="T389" i="2"/>
  <c r="T264" i="2"/>
  <c r="T77" i="2"/>
  <c r="T139" i="2"/>
  <c r="T153" i="2"/>
  <c r="T413" i="2"/>
  <c r="T23" i="2"/>
  <c r="T87" i="2"/>
  <c r="T465" i="2"/>
  <c r="T197" i="2"/>
  <c r="T294" i="2"/>
  <c r="T281" i="2"/>
  <c r="T290" i="2"/>
  <c r="T405" i="2"/>
  <c r="T472" i="2"/>
  <c r="T291" i="2"/>
  <c r="T338" i="2"/>
  <c r="T22" i="2"/>
  <c r="T161" i="2"/>
  <c r="T307" i="2"/>
  <c r="T406" i="2"/>
  <c r="T468" i="2"/>
  <c r="T15" i="2"/>
  <c r="T132" i="2"/>
  <c r="T50" i="2"/>
  <c r="T83" i="2"/>
  <c r="T86" i="2"/>
  <c r="T57" i="2"/>
  <c r="T315" i="2"/>
  <c r="T162" i="2"/>
  <c r="T61" i="2"/>
  <c r="T224" i="2"/>
  <c r="T355" i="2"/>
  <c r="T402" i="2"/>
  <c r="T214" i="2"/>
  <c r="T392" i="2"/>
  <c r="T122" i="2"/>
  <c r="T230" i="2"/>
  <c r="T125" i="2"/>
  <c r="T109" i="2"/>
  <c r="T284" i="2"/>
  <c r="T244" i="2"/>
  <c r="T71" i="2"/>
  <c r="T217" i="2"/>
  <c r="T84" i="2"/>
  <c r="T384" i="2"/>
  <c r="T383" i="2"/>
  <c r="T438" i="2"/>
  <c r="T451" i="2"/>
  <c r="T36" i="2"/>
  <c r="T440" i="2"/>
  <c r="T271" i="2"/>
  <c r="T299" i="2"/>
  <c r="T433" i="2"/>
  <c r="T274" i="2"/>
  <c r="T223" i="2"/>
  <c r="T404" i="2"/>
  <c r="T117" i="2"/>
  <c r="T345" i="2"/>
  <c r="T388" i="2"/>
  <c r="T343" i="2"/>
  <c r="T145" i="2"/>
  <c r="T357" i="2"/>
  <c r="T241" i="2"/>
  <c r="T131" i="2"/>
  <c r="T324" i="2"/>
  <c r="T30" i="2"/>
  <c r="T85" i="2"/>
  <c r="T314" i="2"/>
  <c r="T110" i="2"/>
  <c r="T374" i="2"/>
  <c r="T181" i="2"/>
  <c r="T460" i="2"/>
  <c r="T331" i="2"/>
  <c r="T8" i="2"/>
  <c r="T280" i="2"/>
  <c r="T205" i="2"/>
  <c r="T359" i="2"/>
  <c r="T447" i="2"/>
  <c r="T55" i="2"/>
  <c r="T351" i="2"/>
  <c r="T82" i="2"/>
  <c r="T386" i="2"/>
  <c r="T208" i="2"/>
  <c r="T256" i="2"/>
  <c r="T3" i="2"/>
  <c r="T305" i="2"/>
  <c r="T152" i="2"/>
  <c r="T150" i="2"/>
  <c r="T446" i="2"/>
  <c r="T362" i="2"/>
  <c r="T124" i="2"/>
  <c r="T270" i="2"/>
  <c r="T349" i="2"/>
  <c r="T219" i="2"/>
  <c r="T171" i="2"/>
  <c r="T443" i="2"/>
  <c r="T159" i="2"/>
  <c r="T149" i="2"/>
  <c r="T376" i="2"/>
  <c r="T74" i="2"/>
  <c r="T245" i="2"/>
  <c r="T390" i="2"/>
  <c r="T260" i="2"/>
  <c r="T166" i="2"/>
  <c r="T135" i="2"/>
  <c r="T253" i="2"/>
  <c r="T111" i="2"/>
  <c r="T277" i="2"/>
  <c r="T226" i="2"/>
  <c r="T437" i="2"/>
  <c r="T72" i="2"/>
  <c r="T452" i="2"/>
  <c r="T298" i="2"/>
  <c r="T199" i="2"/>
  <c r="T19" i="2"/>
  <c r="T106" i="2"/>
  <c r="T309" i="2"/>
  <c r="T317" i="2"/>
  <c r="T268" i="2"/>
  <c r="T360" i="2"/>
  <c r="T144" i="2"/>
  <c r="T73" i="2"/>
  <c r="T14" i="2"/>
  <c r="T436" i="2"/>
  <c r="T21" i="2"/>
  <c r="T304" i="2"/>
  <c r="T212" i="2"/>
  <c r="T163" i="2"/>
  <c r="T285" i="2"/>
  <c r="T138" i="2"/>
  <c r="T146" i="2"/>
  <c r="T64" i="2"/>
  <c r="T97" i="2"/>
  <c r="T255" i="2"/>
  <c r="T201" i="2"/>
  <c r="T400" i="2"/>
  <c r="T332" i="2"/>
  <c r="T236" i="2"/>
  <c r="T41" i="2"/>
  <c r="T179" i="2"/>
  <c r="T26" i="2"/>
  <c r="T387" i="2"/>
  <c r="T356" i="2"/>
  <c r="T323" i="2"/>
  <c r="T99" i="2"/>
  <c r="T303" i="2"/>
  <c r="T382" i="2"/>
  <c r="T189" i="2"/>
  <c r="T372" i="2"/>
  <c r="T147" i="2"/>
  <c r="T319" i="2"/>
  <c r="T289" i="2"/>
  <c r="T167" i="2"/>
  <c r="T143" i="2"/>
  <c r="T276" i="2"/>
  <c r="T333" i="2"/>
  <c r="T222" i="2"/>
  <c r="T101" i="2"/>
  <c r="T126" i="2"/>
  <c r="T248" i="2"/>
  <c r="T17" i="2"/>
  <c r="T45" i="2"/>
  <c r="T33" i="2"/>
  <c r="T164" i="2"/>
  <c r="T204" i="2"/>
  <c r="T103" i="2"/>
  <c r="T193" i="2"/>
  <c r="T426" i="2"/>
  <c r="T423" i="2"/>
  <c r="T104" i="2"/>
  <c r="T20" i="2"/>
  <c r="T102" i="2"/>
  <c r="T78" i="2"/>
  <c r="T88" i="2"/>
  <c r="T38" i="2"/>
  <c r="T428" i="2"/>
  <c r="T322" i="2"/>
  <c r="T182" i="2"/>
  <c r="T385" i="2"/>
  <c r="T213" i="2"/>
  <c r="T142" i="2"/>
  <c r="T66" i="2"/>
  <c r="T227" i="2"/>
  <c r="T429" i="2"/>
  <c r="T31" i="2"/>
  <c r="T98" i="2"/>
  <c r="T180" i="2"/>
  <c r="T79" i="2"/>
  <c r="T444" i="2"/>
  <c r="T206" i="2"/>
  <c r="T265" i="2"/>
  <c r="T140" i="2"/>
  <c r="T328" i="2"/>
  <c r="T295" i="2"/>
  <c r="T29" i="2"/>
  <c r="T246" i="2"/>
  <c r="T158" i="2"/>
  <c r="T25" i="2"/>
  <c r="T454" i="2"/>
  <c r="T329" i="2"/>
  <c r="T141" i="2"/>
  <c r="T431" i="2"/>
  <c r="T118" i="2"/>
  <c r="T225" i="2"/>
  <c r="T173" i="2"/>
  <c r="T461" i="2"/>
  <c r="T210" i="2"/>
  <c r="T192" i="2"/>
  <c r="T28" i="2"/>
  <c r="T60" i="2"/>
  <c r="T194" i="2"/>
  <c r="T191" i="2"/>
  <c r="T308" i="2"/>
  <c r="T320" i="2"/>
  <c r="T391" i="2"/>
  <c r="T269" i="2"/>
  <c r="T237" i="2"/>
  <c r="T137" i="2"/>
  <c r="T418" i="2"/>
  <c r="T113" i="2"/>
  <c r="T49" i="2"/>
  <c r="T410" i="2"/>
  <c r="T297" i="2"/>
  <c r="T316" i="2"/>
  <c r="T81" i="2"/>
  <c r="T262" i="2"/>
  <c r="T42" i="2"/>
  <c r="T121" i="2"/>
  <c r="T174" i="2"/>
  <c r="T403" i="2"/>
  <c r="T306" i="2"/>
  <c r="T177" i="2"/>
  <c r="T421" i="2"/>
  <c r="T326" i="2"/>
  <c r="T195" i="2"/>
  <c r="T108" i="2"/>
  <c r="T263" i="2"/>
  <c r="T456" i="2"/>
  <c r="T43" i="2"/>
  <c r="T257" i="2"/>
  <c r="T148" i="2"/>
  <c r="T361" i="2"/>
  <c r="T353" i="2"/>
  <c r="T24" i="2"/>
  <c r="T196" i="2"/>
  <c r="T188" i="2"/>
  <c r="T310" i="2"/>
  <c r="T311" i="2"/>
  <c r="T330" i="2"/>
  <c r="T341" i="2"/>
  <c r="T95" i="2"/>
  <c r="T76" i="2"/>
  <c r="T367" i="2"/>
  <c r="T369" i="2"/>
  <c r="T365" i="2"/>
  <c r="T40" i="2"/>
  <c r="T302" i="2"/>
  <c r="T48" i="2"/>
  <c r="T34" i="2"/>
  <c r="T128" i="2"/>
  <c r="T417" i="2"/>
  <c r="T232" i="2"/>
  <c r="T59" i="2"/>
  <c r="T458" i="2"/>
  <c r="T250" i="2"/>
  <c r="T434" i="2"/>
  <c r="T231" i="2"/>
  <c r="T91" i="2"/>
  <c r="T401" i="2"/>
  <c r="T318" i="2"/>
  <c r="T283" i="2"/>
  <c r="T379" i="2"/>
  <c r="T254" i="2"/>
  <c r="T412" i="2"/>
  <c r="T334" i="2"/>
  <c r="T80" i="2"/>
  <c r="T266" i="2"/>
  <c r="T371" i="2"/>
  <c r="T35" i="2"/>
  <c r="T151" i="2"/>
  <c r="T344" i="2"/>
  <c r="T296" i="2"/>
  <c r="T154" i="2"/>
  <c r="T39" i="2"/>
  <c r="T94" i="2"/>
  <c r="T300" i="2"/>
  <c r="T272" i="2"/>
  <c r="T184" i="2"/>
  <c r="T63" i="2"/>
  <c r="T424" i="2"/>
  <c r="T275" i="2"/>
  <c r="T335" i="2"/>
  <c r="T258" i="2"/>
  <c r="T200" i="2"/>
  <c r="T233" i="2"/>
  <c r="T380" i="2"/>
  <c r="T160" i="2"/>
  <c r="T416" i="2"/>
  <c r="T375" i="2"/>
  <c r="T100" i="2"/>
  <c r="T176" i="2"/>
  <c r="T455" i="2"/>
  <c r="T53" i="2"/>
  <c r="T112" i="2"/>
  <c r="T123" i="2"/>
  <c r="T51" i="2"/>
  <c r="T69" i="2"/>
  <c r="T202" i="2"/>
  <c r="T136" i="2"/>
  <c r="T247" i="2"/>
  <c r="T92" i="2"/>
  <c r="T221" i="2"/>
  <c r="T339" i="2"/>
  <c r="T430" i="2"/>
  <c r="T228" i="2"/>
  <c r="T422" i="2"/>
  <c r="T370" i="2"/>
  <c r="T463" i="2"/>
  <c r="T366" i="2"/>
  <c r="T9" i="2"/>
  <c r="T419" i="2"/>
  <c r="T368" i="2"/>
  <c r="T187" i="2"/>
  <c r="T325" i="2"/>
  <c r="T238" i="2"/>
  <c r="T211" i="2"/>
  <c r="T58" i="2"/>
  <c r="T96" i="2"/>
  <c r="T46" i="2"/>
  <c r="T373" i="2"/>
  <c r="T229" i="2"/>
  <c r="T220" i="2"/>
  <c r="T235" i="2"/>
  <c r="T165" i="2"/>
  <c r="T340" i="2"/>
  <c r="T441" i="2"/>
  <c r="T425" i="2"/>
  <c r="T216" i="2"/>
  <c r="T352" i="2"/>
  <c r="T183" i="2"/>
  <c r="T215" i="2"/>
  <c r="T347" i="2"/>
  <c r="T287" i="2"/>
  <c r="T364" i="2"/>
  <c r="T288" i="2"/>
  <c r="T249" i="2"/>
  <c r="T414" i="2"/>
  <c r="T115" i="2"/>
  <c r="T67" i="2"/>
  <c r="T203" i="2"/>
  <c r="T116" i="2"/>
  <c r="T358" i="2"/>
  <c r="T278" i="2"/>
  <c r="T62" i="2"/>
  <c r="T47" i="2"/>
  <c r="T134" i="2"/>
  <c r="T342" i="2"/>
  <c r="T18" i="2"/>
  <c r="T178" i="2"/>
  <c r="T170" i="2"/>
  <c r="T239" i="2"/>
  <c r="T336" i="2"/>
  <c r="T186" i="2"/>
  <c r="T133" i="2"/>
  <c r="T75" i="2"/>
  <c r="T54" i="2"/>
  <c r="T427" i="2"/>
  <c r="T130" i="2"/>
  <c r="T156" i="2"/>
  <c r="T397" i="2"/>
  <c r="T279" i="2"/>
  <c r="T44" i="2"/>
  <c r="T457" i="2"/>
  <c r="T286" i="2"/>
  <c r="T363" i="2"/>
  <c r="T16" i="2"/>
  <c r="T157" i="2"/>
  <c r="T155" i="2"/>
  <c r="B5" i="1" l="1"/>
  <c r="B6" i="1" l="1"/>
  <c r="B7" i="1" l="1"/>
  <c r="B8" i="1" l="1"/>
  <c r="B9" i="1" l="1"/>
  <c r="B10" i="1" l="1"/>
  <c r="B11" i="1" l="1"/>
  <c r="B12" i="1" l="1"/>
  <c r="B13" i="1" l="1"/>
  <c r="B14" i="1" l="1"/>
  <c r="B15" i="1" l="1"/>
  <c r="B16" i="1" l="1"/>
  <c r="B17" i="1" l="1"/>
  <c r="B18" i="1" l="1"/>
  <c r="B19" i="1" l="1"/>
  <c r="B20" i="1" l="1"/>
  <c r="B21" i="1" l="1"/>
  <c r="B22" i="1" l="1"/>
  <c r="B23" i="1" l="1"/>
  <c r="B24" i="1" l="1"/>
  <c r="B25" i="1" s="1"/>
  <c r="B26" i="1" l="1"/>
  <c r="B27" i="1" l="1"/>
  <c r="B28" i="1" l="1"/>
  <c r="B29" i="1" l="1"/>
  <c r="B30" i="1" l="1"/>
  <c r="B31" i="1" l="1"/>
  <c r="B32" i="1" l="1"/>
  <c r="B33" i="1" l="1"/>
  <c r="B34" i="1" l="1"/>
  <c r="B35" i="1" l="1"/>
  <c r="B36" i="1" l="1"/>
  <c r="B37" i="1" l="1"/>
  <c r="B38" i="1" l="1"/>
  <c r="B39" i="1" l="1"/>
  <c r="B40" i="1" l="1"/>
  <c r="B41" i="1" l="1"/>
  <c r="B42" i="1" l="1"/>
  <c r="B43" i="1" l="1"/>
  <c r="B44" i="1" l="1"/>
  <c r="B45" i="1" l="1"/>
  <c r="B46" i="1" l="1"/>
  <c r="B47" i="1" l="1"/>
  <c r="B48" i="1" l="1"/>
  <c r="B49" i="1" l="1"/>
  <c r="B50" i="1" l="1"/>
  <c r="B51" i="1" l="1"/>
  <c r="B52" i="1" l="1"/>
  <c r="B53" i="1" l="1"/>
  <c r="B54" i="1" l="1"/>
  <c r="B55" i="1" l="1"/>
  <c r="B56" i="1" l="1"/>
  <c r="B57" i="1" l="1"/>
  <c r="B58" i="1" l="1"/>
  <c r="B59" i="1" l="1"/>
  <c r="B60" i="1" l="1"/>
  <c r="B61" i="1" l="1"/>
  <c r="B62" i="1" l="1"/>
  <c r="B63" i="1" l="1"/>
  <c r="B64" i="1" l="1"/>
  <c r="B65" i="1" l="1"/>
  <c r="B66" i="1" l="1"/>
  <c r="B67" i="1" l="1"/>
  <c r="B68" i="1" l="1"/>
  <c r="B69" i="1" l="1"/>
  <c r="B70" i="1" l="1"/>
  <c r="B71" i="1" l="1"/>
  <c r="B72" i="1" l="1"/>
  <c r="B73" i="1" l="1"/>
  <c r="B74" i="1" l="1"/>
  <c r="B75" i="1" l="1"/>
  <c r="B76" i="1" l="1"/>
  <c r="B77" i="1" l="1"/>
  <c r="B78" i="1" l="1"/>
  <c r="B79" i="1" l="1"/>
  <c r="B80" i="1" l="1"/>
  <c r="B81" i="1" l="1"/>
  <c r="B82" i="1" l="1"/>
  <c r="B83" i="1" l="1"/>
  <c r="B84" i="1" l="1"/>
  <c r="B85" i="1" l="1"/>
  <c r="B86" i="1" l="1"/>
  <c r="B87" i="1" l="1"/>
  <c r="B88" i="1" l="1"/>
  <c r="B89" i="1" l="1"/>
  <c r="B90" i="1" l="1"/>
  <c r="B91" i="1" l="1"/>
  <c r="B92" i="1" l="1"/>
  <c r="B93" i="1" l="1"/>
  <c r="B94" i="1" l="1"/>
  <c r="B95" i="1" l="1"/>
  <c r="B96" i="1" l="1"/>
  <c r="B97" i="1" l="1"/>
  <c r="B98" i="1" l="1"/>
  <c r="B99" i="1" l="1"/>
  <c r="B100" i="1" l="1"/>
  <c r="B101" i="1" l="1"/>
  <c r="B102" i="1" l="1"/>
  <c r="B103" i="1" l="1"/>
  <c r="B104" i="1" l="1"/>
  <c r="B105" i="1" l="1"/>
  <c r="B106" i="1" l="1"/>
  <c r="B107" i="1" l="1"/>
  <c r="B108" i="1" l="1"/>
  <c r="B109" i="1" l="1"/>
  <c r="B110" i="1" l="1"/>
  <c r="B111" i="1" l="1"/>
  <c r="B112" i="1" l="1"/>
  <c r="B113" i="1" l="1"/>
  <c r="B114" i="1" l="1"/>
  <c r="B115" i="1" l="1"/>
  <c r="B116" i="1" l="1"/>
  <c r="B117" i="1" l="1"/>
  <c r="B118" i="1" l="1"/>
  <c r="B119" i="1" l="1"/>
  <c r="B120" i="1" l="1"/>
  <c r="B121" i="1" l="1"/>
  <c r="B122" i="1" l="1"/>
  <c r="B123" i="1" l="1"/>
  <c r="B124" i="1" l="1"/>
  <c r="B125" i="1" l="1"/>
  <c r="B126" i="1" l="1"/>
  <c r="B127" i="1" l="1"/>
  <c r="B128" i="1" l="1"/>
  <c r="B129" i="1" l="1"/>
  <c r="B130" i="1" l="1"/>
  <c r="B131" i="1" l="1"/>
  <c r="B132" i="1" l="1"/>
  <c r="B133" i="1" l="1"/>
  <c r="B134" i="1" l="1"/>
  <c r="B135" i="1" l="1"/>
  <c r="B136" i="1" l="1"/>
  <c r="B137" i="1" l="1"/>
  <c r="B138" i="1" l="1"/>
  <c r="B139" i="1" l="1"/>
  <c r="B140" i="1" l="1"/>
  <c r="B141" i="1" l="1"/>
  <c r="B142" i="1" l="1"/>
  <c r="B143" i="1" l="1"/>
  <c r="B144" i="1" l="1"/>
  <c r="B145" i="1" l="1"/>
  <c r="B146" i="1" l="1"/>
  <c r="B147" i="1" l="1"/>
  <c r="B148" i="1" l="1"/>
  <c r="B149" i="1" l="1"/>
  <c r="B150" i="1" l="1"/>
  <c r="B151" i="1" l="1"/>
  <c r="B152" i="1" l="1"/>
  <c r="B153" i="1" l="1"/>
  <c r="B154" i="1" l="1"/>
  <c r="B155" i="1" l="1"/>
  <c r="B156" i="1" l="1"/>
  <c r="B157" i="1" l="1"/>
  <c r="B158" i="1" l="1"/>
  <c r="B159" i="1" l="1"/>
  <c r="B160" i="1" l="1"/>
  <c r="B161" i="1" l="1"/>
  <c r="B162" i="1" l="1"/>
  <c r="B163" i="1" l="1"/>
  <c r="B164" i="1" l="1"/>
  <c r="B165" i="1" l="1"/>
  <c r="B166" i="1" l="1"/>
  <c r="B167" i="1" l="1"/>
  <c r="B168" i="1" l="1"/>
  <c r="B169" i="1" l="1"/>
  <c r="B170" i="1" l="1"/>
  <c r="B171" i="1" l="1"/>
  <c r="B172" i="1" l="1"/>
  <c r="B173" i="1" l="1"/>
  <c r="B174" i="1" l="1"/>
  <c r="B175" i="1" l="1"/>
  <c r="B176" i="1" l="1"/>
  <c r="B177" i="1" l="1"/>
  <c r="B178" i="1" l="1"/>
  <c r="B179" i="1" l="1"/>
  <c r="B180" i="1" l="1"/>
  <c r="B181" i="1" l="1"/>
  <c r="B182" i="1" l="1"/>
  <c r="B183" i="1" l="1"/>
  <c r="B184" i="1" l="1"/>
  <c r="B185" i="1" l="1"/>
  <c r="B186" i="1" l="1"/>
  <c r="B187" i="1" l="1"/>
  <c r="B188" i="1" l="1"/>
  <c r="B189" i="1" l="1"/>
  <c r="B190" i="1" l="1"/>
  <c r="B191" i="1" l="1"/>
  <c r="B192" i="1" l="1"/>
  <c r="B193" i="1" l="1"/>
  <c r="B194" i="1" l="1"/>
  <c r="B195" i="1" l="1"/>
  <c r="B196" i="1" l="1"/>
  <c r="B197" i="1" l="1"/>
  <c r="B198" i="1" l="1"/>
  <c r="B199" i="1" l="1"/>
  <c r="B200" i="1" l="1"/>
  <c r="B201" i="1" l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ECFCCB-3A91-704D-93F8-B53184839C5A}" name="AUS_female_COMBINEDFILE" type="6" refreshedVersion="7" background="1" saveData="1">
    <textPr codePage="10000" sourceFile="/Users/newmac/Desktop/Programs and Code/AUS_female_COMBINEDFILE.txt" tab="0" delimiter=":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2" xr16:uid="{794B2272-9F4A-9A47-9890-242043060B1B}" name="AUS_male_COMBINEDFILE" type="6" refreshedVersion="7" background="1" saveData="1">
    <textPr codePage="10000" sourceFile="/Users/newmac/Desktop/Programs and Code/AUS_male_COMBINEDFILE.txt" tab="0" delimiter=":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3" xr16:uid="{F8486B42-7A7A-1D4C-9AF2-485A122B5212}" name="AUS21_female_COMBINEDFILE_Toplist" type="6" refreshedVersion="7" background="1" saveData="1">
    <textPr codePage="10000" sourceFile="/Users/newmac/Desktop/Programs and Code/AUS21_female_COMBINEDFILE_Toplist.txt" tab="0" delimiter=":">
      <textFields count="5">
        <textField/>
        <textField/>
        <textField type="DMY"/>
        <textField/>
        <textField/>
      </textFields>
    </textPr>
  </connection>
  <connection id="4" xr16:uid="{DC724FB9-BC77-1E4F-85BC-CBE58DAE571F}" name="AUS21_female_COMBINEDFILE_Toplist1" type="6" refreshedVersion="7" background="1" saveData="1">
    <textPr codePage="10000" sourceFile="/Users/newmac/Desktop/Programs and Code/AUS21_female_COMBINEDFILE_Toplist.txt" tab="0" delimiter=":">
      <textFields count="5">
        <textField/>
        <textField/>
        <textField type="DMY"/>
        <textField/>
        <textField/>
      </textFields>
    </textPr>
  </connection>
  <connection id="5" xr16:uid="{C9F67C02-2D6C-7C48-AA8B-BC0C75672C85}" name="AUS21_male_COMBINEDFILE_Toplist" type="6" refreshedVersion="7" background="1" saveData="1">
    <textPr sourceFile="/Users/newmac/Desktop/Programs and Code/AUS21_male_COMBINEDFILE_Toplist.txt" tab="0" delimiter=":">
      <textFields count="5">
        <textField/>
        <textField/>
        <textField type="DMY"/>
        <textField/>
        <textField/>
      </textFields>
    </textPr>
  </connection>
  <connection id="6" xr16:uid="{1D91D99D-8C4C-474D-8F50-4CD8C2F26700}" name="AUS21_male_COMBINEDFILE_Toplist1" type="6" refreshedVersion="7" background="1" saveData="1">
    <textPr sourceFile="/Users/newmac/Desktop/Programs and Code/AUS21_male_COMBINEDFILE_Toplist.txt" tab="0" delimiter=":">
      <textFields count="5">
        <textField/>
        <textField/>
        <textField type="DMY"/>
        <textField/>
        <textField/>
      </textFields>
    </textPr>
  </connection>
  <connection id="7" xr16:uid="{F865C6AC-A4DE-8F4B-BB77-D04C531964BB}" name="AUS22_female_COMBINEDFILE_Toplist" type="6" refreshedVersion="7" background="1" saveData="1">
    <textPr codePage="10000" sourceFile="/Users/newmac/Desktop/Programs and Code/AUS22_female_COMBINEDFILE_Toplist.txt" tab="0" delimiter=":">
      <textFields count="5">
        <textField/>
        <textField/>
        <textField type="DMY"/>
        <textField/>
        <textField/>
      </textFields>
    </textPr>
  </connection>
  <connection id="8" xr16:uid="{97DF810B-978D-824D-B9DA-B783E496513C}" name="AUS22_male_COMBINEDFILE_Toplist" type="6" refreshedVersion="7" background="1" saveData="1">
    <textPr codePage="10000" sourceFile="/Users/newmac/Desktop/Programs and Code/AUS22_male_COMBINEDFILE_Toplist.txt" tab="0" delimiter=":">
      <textFields count="5">
        <textField/>
        <textField/>
        <textField type="DMY"/>
        <textField/>
        <textField/>
      </textFields>
    </textPr>
  </connection>
  <connection id="9" xr16:uid="{CF1E1998-60F9-5948-A80F-0E815EA36E02}" name="COMMS21_female_COMBINEDFILE" type="6" refreshedVersion="7" background="1" saveData="1">
    <textPr codePage="10000" sourceFile="/Users/newmac/Desktop/Programs and Code/COMMS21_female_COMBINEDFILE.txt" tab="0" delimiter=":">
      <textFields count="5">
        <textField/>
        <textField/>
        <textField type="DMY"/>
        <textField/>
        <textField/>
      </textFields>
    </textPr>
  </connection>
  <connection id="10" xr16:uid="{B195B050-2563-384A-8147-9CCB6E7B3343}" name="COMMS21_male_COMBINEDFILE" type="6" refreshedVersion="7" background="1" saveData="1">
    <textPr sourceFile="/Users/newmac/Desktop/Programs and Code/COMMS21_male_COMBINEDFILE.txt" tab="0" delimiter=":">
      <textFields count="5">
        <textField/>
        <textField/>
        <textField type="DMY"/>
        <textField/>
        <textField/>
      </textFields>
    </textPr>
  </connection>
  <connection id="11" xr16:uid="{FCA3259B-F1F0-7D46-95A5-804E1E6188A6}" name="COMMS22_female_COMBINEDFILE" type="6" refreshedVersion="7" background="1" saveData="1">
    <textPr codePage="10000" sourceFile="/Users/newmac/Desktop/Programs and Code/COMMS22_female_COMBINEDFILE.txt" tab="0" delimiter=":">
      <textFields count="5">
        <textField/>
        <textField/>
        <textField type="DMY"/>
        <textField/>
        <textField/>
      </textFields>
    </textPr>
  </connection>
  <connection id="12" xr16:uid="{18FDB015-E2BE-A04B-B09C-E3F31FFF1A3F}" name="COMMS22_male_COMBINEDFILE" type="6" refreshedVersion="7" background="1" saveData="1">
    <textPr sourceFile="/Users/newmac/Desktop/Programs and Code/COMMS22_male_COMBINEDFILE.txt" tab="0" delimiter=":">
      <textFields count="5">
        <textField/>
        <textField/>
        <textField type="DMY"/>
        <textField/>
        <textField/>
      </textFields>
    </textPr>
  </connection>
</connections>
</file>

<file path=xl/sharedStrings.xml><?xml version="1.0" encoding="utf-8"?>
<sst xmlns="http://schemas.openxmlformats.org/spreadsheetml/2006/main" count="16204" uniqueCount="1807">
  <si>
    <t>DOB</t>
  </si>
  <si>
    <t>Age</t>
  </si>
  <si>
    <t>100m</t>
  </si>
  <si>
    <t>Athlete name</t>
  </si>
  <si>
    <t xml:space="preserve">Event </t>
  </si>
  <si>
    <t>Men</t>
  </si>
  <si>
    <t>Event</t>
  </si>
  <si>
    <t>Women</t>
  </si>
  <si>
    <t>13:13.50</t>
  </si>
  <si>
    <t>1:45.20</t>
  </si>
  <si>
    <t>Points</t>
  </si>
  <si>
    <t>27:28.00</t>
  </si>
  <si>
    <t>13.32</t>
  </si>
  <si>
    <t>48.90</t>
  </si>
  <si>
    <t>8:22.00</t>
  </si>
  <si>
    <t>39:30.00</t>
  </si>
  <si>
    <t>2.33</t>
  </si>
  <si>
    <t>5.80</t>
  </si>
  <si>
    <t>8.22</t>
  </si>
  <si>
    <t>17.14</t>
  </si>
  <si>
    <t>21.10</t>
  </si>
  <si>
    <t>66.00</t>
  </si>
  <si>
    <t>77.50</t>
  </si>
  <si>
    <t>85.00</t>
  </si>
  <si>
    <t>8350</t>
  </si>
  <si>
    <t>200m</t>
  </si>
  <si>
    <t>400m</t>
  </si>
  <si>
    <t>800m</t>
  </si>
  <si>
    <t>1500m</t>
  </si>
  <si>
    <t>5000m</t>
  </si>
  <si>
    <t>10000m</t>
  </si>
  <si>
    <t>110mh</t>
  </si>
  <si>
    <t>100mh</t>
  </si>
  <si>
    <t>400mh</t>
  </si>
  <si>
    <t>3000msc</t>
  </si>
  <si>
    <t>high-jump</t>
  </si>
  <si>
    <t>pole-vault</t>
  </si>
  <si>
    <t>long-jump</t>
  </si>
  <si>
    <t>triple-jump</t>
  </si>
  <si>
    <t>shot-put</t>
  </si>
  <si>
    <t>discus-throw</t>
  </si>
  <si>
    <t>javelin-throw</t>
  </si>
  <si>
    <t>hammer-throw</t>
  </si>
  <si>
    <t>heptathlon</t>
  </si>
  <si>
    <t>decathlon</t>
  </si>
  <si>
    <t>11.15</t>
  </si>
  <si>
    <t>22.80</t>
  </si>
  <si>
    <t>51.35</t>
  </si>
  <si>
    <t>1:59.50</t>
  </si>
  <si>
    <t>4:04.20</t>
  </si>
  <si>
    <t>15:10.00</t>
  </si>
  <si>
    <t>31:25.00</t>
  </si>
  <si>
    <t>12.84</t>
  </si>
  <si>
    <t>55.40</t>
  </si>
  <si>
    <t>9:30.00</t>
  </si>
  <si>
    <t>44:30.00</t>
  </si>
  <si>
    <t>1.96</t>
  </si>
  <si>
    <t>4.70</t>
  </si>
  <si>
    <t>6.82</t>
  </si>
  <si>
    <t>14.32</t>
  </si>
  <si>
    <t>18.50</t>
  </si>
  <si>
    <t>63.50</t>
  </si>
  <si>
    <t>72.50</t>
  </si>
  <si>
    <t>64.0</t>
  </si>
  <si>
    <t>=&gt; will qual</t>
  </si>
  <si>
    <t>3:35.00</t>
  </si>
  <si>
    <t>There could be instances where an athlete meets the qualifying standard though it is not shown in the table due to the 'point-performance' relationship in the WA scoring tables. In the above example a female 5k athlete could achieve the Qual standard of 15:10.00 and be awarded a score of 1144 which according to this calculator would return a non-qualifying performance</t>
  </si>
  <si>
    <t>Achieved Auto Qual</t>
  </si>
  <si>
    <t>Av. score</t>
  </si>
  <si>
    <t>Rank in AUS</t>
  </si>
  <si>
    <t>Perf_1</t>
  </si>
  <si>
    <t>Perf_2</t>
  </si>
  <si>
    <t>Perf_3</t>
  </si>
  <si>
    <t>Perf_4</t>
  </si>
  <si>
    <t>Perf_5</t>
  </si>
  <si>
    <t>Dt_1</t>
  </si>
  <si>
    <t>Dt_2</t>
  </si>
  <si>
    <t>Dt_3</t>
  </si>
  <si>
    <t>Dt_4</t>
  </si>
  <si>
    <t>Dt_5</t>
  </si>
  <si>
    <t>Auto_Standard</t>
  </si>
  <si>
    <t>20km-race-walking</t>
  </si>
  <si>
    <t>marathon</t>
  </si>
  <si>
    <t>Auto_Q_met</t>
  </si>
  <si>
    <t>Overall AUS Rank</t>
  </si>
  <si>
    <t>race-walking</t>
  </si>
  <si>
    <t>Pasting instructions to get data:</t>
  </si>
  <si>
    <t>Qual Dates</t>
  </si>
  <si>
    <t>Start</t>
  </si>
  <si>
    <t>End</t>
  </si>
  <si>
    <t xml:space="preserve">Rank in AUS </t>
  </si>
  <si>
    <t>*actually 10km</t>
  </si>
  <si>
    <t>Row Labels</t>
  </si>
  <si>
    <t>Average 'Av. score' by 'Event '</t>
  </si>
  <si>
    <t>Average of Av. score</t>
  </si>
  <si>
    <t>No. of Athletes in Event</t>
  </si>
  <si>
    <t>Average</t>
  </si>
  <si>
    <t>find using 'Analyse Data' - "Frequency of 'Event'"</t>
  </si>
  <si>
    <t>find using 'Analyse Data' - "Average 'Av. Score' by 'Event'"</t>
  </si>
  <si>
    <t>AUS MEN</t>
  </si>
  <si>
    <t>Discr.</t>
  </si>
  <si>
    <t>Hana BASIC</t>
  </si>
  <si>
    <t>Bree MASTERS</t>
  </si>
  <si>
    <t>Naa ANANG</t>
  </si>
  <si>
    <t>Torrie LEWIS</t>
  </si>
  <si>
    <t>Ebony LANE</t>
  </si>
  <si>
    <t>Taylah CRUTTENDEN</t>
  </si>
  <si>
    <t>Monique QUIRK</t>
  </si>
  <si>
    <t>Sophia FIGHERA</t>
  </si>
  <si>
    <t>Kristie EDWARDS</t>
  </si>
  <si>
    <t>Celeste MUCCI</t>
  </si>
  <si>
    <t>Maisie STEVENS</t>
  </si>
  <si>
    <t>Hayley REYNOLDS</t>
  </si>
  <si>
    <t>Tamara HOTTEN</t>
  </si>
  <si>
    <t>Mia GROSS</t>
  </si>
  <si>
    <t>Olivia MATZER</t>
  </si>
  <si>
    <t>Morgan GAFFNEY</t>
  </si>
  <si>
    <t>Larissa PASTERNATSKY</t>
  </si>
  <si>
    <t>Nana Adoma OWUSU-AFRIYIE</t>
  </si>
  <si>
    <t>Helen PRETORIUS</t>
  </si>
  <si>
    <t>Bronte CARROLL</t>
  </si>
  <si>
    <t>Aleksandra STOILOVA</t>
  </si>
  <si>
    <t>Ilana GRANDINE</t>
  </si>
  <si>
    <t>Samantha GEDDES</t>
  </si>
  <si>
    <t>Jessica LAURANCE</t>
  </si>
  <si>
    <t>Olivia DODDS</t>
  </si>
  <si>
    <t>Georgia HARRIS</t>
  </si>
  <si>
    <t>Kelly MCANDREW</t>
  </si>
  <si>
    <t>Danielle SHAW</t>
  </si>
  <si>
    <t>Tierney DUNNE</t>
  </si>
  <si>
    <t>Elly BUCKHOLZ</t>
  </si>
  <si>
    <t>Stephanie POWER</t>
  </si>
  <si>
    <t>Emma LEE</t>
  </si>
  <si>
    <t>Kiani ALLEN</t>
  </si>
  <si>
    <t>Christine WEARNE</t>
  </si>
  <si>
    <t>Sarah HEALEY</t>
  </si>
  <si>
    <t>Grace HEWITT</t>
  </si>
  <si>
    <t>Jessie ANDREW</t>
  </si>
  <si>
    <t>Mietta RUSSELL</t>
  </si>
  <si>
    <t>Francesca MCDONALD</t>
  </si>
  <si>
    <t>Lakara STALLAN</t>
  </si>
  <si>
    <t>Katie SMEE</t>
  </si>
  <si>
    <t>Jordan MCMILLAN</t>
  </si>
  <si>
    <t>Connie MURRAY</t>
  </si>
  <si>
    <t>Summah HARRISON</t>
  </si>
  <si>
    <t>Georgia MUNRO</t>
  </si>
  <si>
    <t>Shola ADENIRAN</t>
  </si>
  <si>
    <t>Chiara SANTIGLIA</t>
  </si>
  <si>
    <t>Gabrielle BINGHAM</t>
  </si>
  <si>
    <t>Amelia FINGER</t>
  </si>
  <si>
    <t>Grace KELLY</t>
  </si>
  <si>
    <t>Olivia HONEY</t>
  </si>
  <si>
    <t>Zara HAGAN</t>
  </si>
  <si>
    <t>Nicole BERRIDGE</t>
  </si>
  <si>
    <t>Morgan KELAHER</t>
  </si>
  <si>
    <t>Stephanie WELSH</t>
  </si>
  <si>
    <t>Bailee-Anne TEWAKE</t>
  </si>
  <si>
    <t>Sundance FULLER</t>
  </si>
  <si>
    <t>Chelsea SCOLYER</t>
  </si>
  <si>
    <t>Lucy TWIGG</t>
  </si>
  <si>
    <t>Delta AMIDZOVSKI</t>
  </si>
  <si>
    <t>Kyla KING</t>
  </si>
  <si>
    <t>Emma MATTHEWS</t>
  </si>
  <si>
    <t>Tuliana KABUYAWA</t>
  </si>
  <si>
    <t>Keira MCGREGOR</t>
  </si>
  <si>
    <t>Kayla LEMM</t>
  </si>
  <si>
    <t>Emma THREADINGHAM</t>
  </si>
  <si>
    <t>Emily DUVE</t>
  </si>
  <si>
    <t>Jessica MILAT</t>
  </si>
  <si>
    <t>Bec KOVACIC</t>
  </si>
  <si>
    <t>Tiahna SKELTON</t>
  </si>
  <si>
    <t>Kiara CALVERT</t>
  </si>
  <si>
    <t>Rebecca BAIN</t>
  </si>
  <si>
    <t>Kiara SPEECHLEY</t>
  </si>
  <si>
    <t>Madison WRIGHT</t>
  </si>
  <si>
    <t>Emelia SURCH</t>
  </si>
  <si>
    <t>Tomasin CLARK</t>
  </si>
  <si>
    <t>Liliana HACKETT</t>
  </si>
  <si>
    <t>Leah O'BRIEN</t>
  </si>
  <si>
    <t>Alessia WYNNE</t>
  </si>
  <si>
    <t>Shannon STATHAM</t>
  </si>
  <si>
    <t>Kiara FIORAVANTI</t>
  </si>
  <si>
    <t>Katie GUNN</t>
  </si>
  <si>
    <t>Cebile MPOFU</t>
  </si>
  <si>
    <t>Bronte PICKERING</t>
  </si>
  <si>
    <t>Annie PFEIFFER</t>
  </si>
  <si>
    <t>Isabellah WALKER</t>
  </si>
  <si>
    <t>Amelie BURGE</t>
  </si>
  <si>
    <t>Evelyn JOHN JIMMY</t>
  </si>
  <si>
    <t>Kayla MONTAGNER</t>
  </si>
  <si>
    <t>Jessica MEAD</t>
  </si>
  <si>
    <t>Lily NEILL</t>
  </si>
  <si>
    <t>Annalise DANIEL</t>
  </si>
  <si>
    <t>Rebecca DEL PUP</t>
  </si>
  <si>
    <t>Sienna FILLIS</t>
  </si>
  <si>
    <t>Tayla PHILIS</t>
  </si>
  <si>
    <t>Riley DAY</t>
  </si>
  <si>
    <t>Jacinta BEECHER</t>
  </si>
  <si>
    <t>Maddie COATES</t>
  </si>
  <si>
    <t>Caitlyn FERRIER</t>
  </si>
  <si>
    <t>Olivia Rose INKSTER</t>
  </si>
  <si>
    <t>Jessica PAYNE</t>
  </si>
  <si>
    <t>Justine RAMSAY</t>
  </si>
  <si>
    <t>Angeline BLACKBURN</t>
  </si>
  <si>
    <t>Marissa HANLON</t>
  </si>
  <si>
    <t>Damita BETHAM</t>
  </si>
  <si>
    <t>Amy BRAIMBRIDGE</t>
  </si>
  <si>
    <t>Elizabeth DINGELDEI</t>
  </si>
  <si>
    <t>Kendra HUBBARD</t>
  </si>
  <si>
    <t>Paige CAMPBELL</t>
  </si>
  <si>
    <t>Alysse PRIDDIS</t>
  </si>
  <si>
    <t>Dior SCHOLZ</t>
  </si>
  <si>
    <t>Nyajima JOCK</t>
  </si>
  <si>
    <t>Jess CALVERT</t>
  </si>
  <si>
    <t>Kate WAHBY</t>
  </si>
  <si>
    <t>Jessica WARDROBE</t>
  </si>
  <si>
    <t>Lily BAYES</t>
  </si>
  <si>
    <t>Elizabeth SCOTT</t>
  </si>
  <si>
    <t>Ella TOBIN</t>
  </si>
  <si>
    <t>Sienna KURDIAN</t>
  </si>
  <si>
    <t>Charlotte MCAULIFFE</t>
  </si>
  <si>
    <t>Piper CORNELIUS</t>
  </si>
  <si>
    <t>Bendere OBOYA</t>
  </si>
  <si>
    <t>Ellie BEER</t>
  </si>
  <si>
    <t>Anneliese RUBIE-RENSHAW</t>
  </si>
  <si>
    <t>Rebecca BENNETT</t>
  </si>
  <si>
    <t>Jessica THORNTON</t>
  </si>
  <si>
    <t>Catriona BISSET</t>
  </si>
  <si>
    <t>Jasmin GUTHRIE</t>
  </si>
  <si>
    <t>Caitlin SARGENT-JONES</t>
  </si>
  <si>
    <t>Alexia LOIZOU</t>
  </si>
  <si>
    <t>Sidney BURRELL</t>
  </si>
  <si>
    <t>Tess KIRSOPP-COLE</t>
  </si>
  <si>
    <t>Caitlin BANNER</t>
  </si>
  <si>
    <t>Txai ANGLIN</t>
  </si>
  <si>
    <t>Marli WILKINSON</t>
  </si>
  <si>
    <t>Grace GOLDSWORTHY</t>
  </si>
  <si>
    <t>Ashleigh GONCALVES</t>
  </si>
  <si>
    <t>Ivy BOOTHROYD</t>
  </si>
  <si>
    <t>Annamaria LESZCZYNSKA</t>
  </si>
  <si>
    <t>Bethany HALMY</t>
  </si>
  <si>
    <t>Cara JARDINE</t>
  </si>
  <si>
    <t>Jemma POLLARD</t>
  </si>
  <si>
    <t>Sophia HANLON</t>
  </si>
  <si>
    <t>Hannah WHITBREAD</t>
  </si>
  <si>
    <t>Bella PASQUALI</t>
  </si>
  <si>
    <t>Anna PLESSINGER</t>
  </si>
  <si>
    <t>Alma ROBB</t>
  </si>
  <si>
    <t>Natassia MESSENT</t>
  </si>
  <si>
    <t>Genevieve O'BRIEN</t>
  </si>
  <si>
    <t>Shahd MOHAMED</t>
  </si>
  <si>
    <t>Ruby WORRELL</t>
  </si>
  <si>
    <t>Emma O'REILLY</t>
  </si>
  <si>
    <t>Jazelle CARTER</t>
  </si>
  <si>
    <t>Lauren MCADAM</t>
  </si>
  <si>
    <t>Sally GUTHRIE</t>
  </si>
  <si>
    <t>Nyree HAMILTON</t>
  </si>
  <si>
    <t>Ashley SPENCER</t>
  </si>
  <si>
    <t>Emily MCLEAN</t>
  </si>
  <si>
    <t>Rowena CRAKER</t>
  </si>
  <si>
    <t>Isabella WATTS</t>
  </si>
  <si>
    <t>Emma COTTON</t>
  </si>
  <si>
    <t>Bridget OAKLEY</t>
  </si>
  <si>
    <t>Linden HALL</t>
  </si>
  <si>
    <t>Claudia HOLLINGSWORTH</t>
  </si>
  <si>
    <t>Ellie SANFORD</t>
  </si>
  <si>
    <t>Morgan MITCHELL</t>
  </si>
  <si>
    <t>Imogen BARRETT</t>
  </si>
  <si>
    <t>Matilda RYAN</t>
  </si>
  <si>
    <t>Hannah COX</t>
  </si>
  <si>
    <t>Jaylah HANCOCK-CAMERON</t>
  </si>
  <si>
    <t>Amy ROBINSON</t>
  </si>
  <si>
    <t>Gigi MACCAGNINI</t>
  </si>
  <si>
    <t>Carley THOMAS</t>
  </si>
  <si>
    <t>Jemima RUSSELL</t>
  </si>
  <si>
    <t>Montana MONK</t>
  </si>
  <si>
    <t>Hayley KITCHING</t>
  </si>
  <si>
    <t>Amy BENNETT</t>
  </si>
  <si>
    <t>Nicola HOGG</t>
  </si>
  <si>
    <t>Sarah PICKERING</t>
  </si>
  <si>
    <t>Leah SIMPSON</t>
  </si>
  <si>
    <t>Sayla DONNELLEY</t>
  </si>
  <si>
    <t>Rochelle KENNEDY</t>
  </si>
  <si>
    <t>Ella WILSON</t>
  </si>
  <si>
    <t>Tia BRADY</t>
  </si>
  <si>
    <t>Davina SMITH</t>
  </si>
  <si>
    <t>Briony NORTON</t>
  </si>
  <si>
    <t>Nieve WALSH</t>
  </si>
  <si>
    <t>Rachel O'BRIEN</t>
  </si>
  <si>
    <t>Tayissa BUCHANAN</t>
  </si>
  <si>
    <t>Ada RAND</t>
  </si>
  <si>
    <t>Ava HONORE</t>
  </si>
  <si>
    <t>Bridget MCCORMACK</t>
  </si>
  <si>
    <t>Kiara FLAVEL</t>
  </si>
  <si>
    <t>Nina YEATS</t>
  </si>
  <si>
    <t>Victoria CHOLSH</t>
  </si>
  <si>
    <t>Lucy HINCKSMAN</t>
  </si>
  <si>
    <t>Cleo RICHARDSON</t>
  </si>
  <si>
    <t>Grace DEACON</t>
  </si>
  <si>
    <t>Malaika MCLEOD</t>
  </si>
  <si>
    <t>Daisy SUDHOLZ</t>
  </si>
  <si>
    <t>Fleur COOPER</t>
  </si>
  <si>
    <t>Jessica MCMANUS</t>
  </si>
  <si>
    <t>Ellis SKYE</t>
  </si>
  <si>
    <t>Kareema WAKIM</t>
  </si>
  <si>
    <t>Emily MORDEN</t>
  </si>
  <si>
    <t>Sarah HYNES</t>
  </si>
  <si>
    <t>Jessica HULL</t>
  </si>
  <si>
    <t>Abbey CALDWELL</t>
  </si>
  <si>
    <t>Maudie SKYRING</t>
  </si>
  <si>
    <t>Lauren RYAN</t>
  </si>
  <si>
    <t>Melissa DUNCAN</t>
  </si>
  <si>
    <t>Isabella THORNTON-BOTT</t>
  </si>
  <si>
    <t>Sarah ECKEL</t>
  </si>
  <si>
    <t>Holly CAMPBELL</t>
  </si>
  <si>
    <t>Kate SPENCER</t>
  </si>
  <si>
    <t>Brielle ERBACHER</t>
  </si>
  <si>
    <t>Amy BUNNAGE</t>
  </si>
  <si>
    <t>Klara DESS</t>
  </si>
  <si>
    <t>Lucinda ROURKE</t>
  </si>
  <si>
    <t>Bethany ARENTZ</t>
  </si>
  <si>
    <t>Amy HARDING-DELOOZE</t>
  </si>
  <si>
    <t>Georgie PURCELL</t>
  </si>
  <si>
    <t>Karlie SWANSON</t>
  </si>
  <si>
    <t>Isabella HARTE</t>
  </si>
  <si>
    <t>Angie ROSS</t>
  </si>
  <si>
    <t>Danielle GRAHAM</t>
  </si>
  <si>
    <t>Lily WINWARD</t>
  </si>
  <si>
    <t>Gabrielle SCHMIDT</t>
  </si>
  <si>
    <t>Shayne HARGRAVES</t>
  </si>
  <si>
    <t>Molly SEWELL</t>
  </si>
  <si>
    <t>Lucy MAUVIEL</t>
  </si>
  <si>
    <t>Ashleigh CANDY</t>
  </si>
  <si>
    <t>Charli-Rose CARLYON</t>
  </si>
  <si>
    <t>Genevieve GREGSON</t>
  </si>
  <si>
    <t>Georgia WINKCUP</t>
  </si>
  <si>
    <t>Cara FEAIN-RYAN</t>
  </si>
  <si>
    <t>Amy CASHIN</t>
  </si>
  <si>
    <t>Stella RADFORD</t>
  </si>
  <si>
    <t>Annabelle EASTMAN</t>
  </si>
  <si>
    <t>Mackenzie ANDREWS</t>
  </si>
  <si>
    <t>Katherine DOWIE</t>
  </si>
  <si>
    <t>Brooke MULLINS</t>
  </si>
  <si>
    <t>Hannah PREEO</t>
  </si>
  <si>
    <t>Laura MCKILLOP</t>
  </si>
  <si>
    <t>Sophie COUGHLIN</t>
  </si>
  <si>
    <t>Abigail THOMAS</t>
  </si>
  <si>
    <t>Stephanie KONDOGONIS</t>
  </si>
  <si>
    <t>Ellaby HANSEN</t>
  </si>
  <si>
    <t>Isobel BATT-DOYLE</t>
  </si>
  <si>
    <t>Jenny BLUNDELL</t>
  </si>
  <si>
    <t>Rose DAVIES</t>
  </si>
  <si>
    <t>Caitlin ADAMS</t>
  </si>
  <si>
    <t>Eloise WELLINGS</t>
  </si>
  <si>
    <t>Clare O'BRIEN</t>
  </si>
  <si>
    <t>Amelia MAZZA-DOWNIE</t>
  </si>
  <si>
    <t>Leanne POMPEANI</t>
  </si>
  <si>
    <t>Ruby SMEE</t>
  </si>
  <si>
    <t>Lucinda CROUCH</t>
  </si>
  <si>
    <t>Sarah KLEIN</t>
  </si>
  <si>
    <t>Charlotte WILSON</t>
  </si>
  <si>
    <t>Gemma MAINI</t>
  </si>
  <si>
    <t>Eleanor BENSON</t>
  </si>
  <si>
    <t>Sinead DIVER</t>
  </si>
  <si>
    <t>Ellie PASHLEY</t>
  </si>
  <si>
    <t>Tara PALM</t>
  </si>
  <si>
    <t>Clio OZANNE-JAQUES</t>
  </si>
  <si>
    <t>Karinna FYFE</t>
  </si>
  <si>
    <t>Emily RYAN</t>
  </si>
  <si>
    <t>Josephine AUER</t>
  </si>
  <si>
    <t>Jessica NOBLE</t>
  </si>
  <si>
    <t>Rosie WEBER</t>
  </si>
  <si>
    <t>Annabel WHITE</t>
  </si>
  <si>
    <t>Regina JENSEN</t>
  </si>
  <si>
    <t>Vanessa WILSON</t>
  </si>
  <si>
    <t>Meriem DAOUI</t>
  </si>
  <si>
    <t>Shiloh WATTS</t>
  </si>
  <si>
    <t>Audrey HALL</t>
  </si>
  <si>
    <t>Liz CLAY</t>
  </si>
  <si>
    <t>Hannah JONES</t>
  </si>
  <si>
    <t>Brianna BEAHAN</t>
  </si>
  <si>
    <t>Abbie TADDEO</t>
  </si>
  <si>
    <t>Michelle JENNEKE</t>
  </si>
  <si>
    <t>Imogen BRESLIN</t>
  </si>
  <si>
    <t>Taneille CRASE</t>
  </si>
  <si>
    <t>Lateisha WILLIS</t>
  </si>
  <si>
    <t>Alanah YUKICH</t>
  </si>
  <si>
    <t>Nicolette D'ONOFRIO</t>
  </si>
  <si>
    <t>Annaliese BUSH</t>
  </si>
  <si>
    <t>Sophia CIBEI</t>
  </si>
  <si>
    <t>Margaret GAYEN</t>
  </si>
  <si>
    <t>Tara WYLLIE</t>
  </si>
  <si>
    <t>Abigail STEVANOVIC</t>
  </si>
  <si>
    <t>Keely BOYNE</t>
  </si>
  <si>
    <t>Lauren BODEN</t>
  </si>
  <si>
    <t>Sara KLEIN</t>
  </si>
  <si>
    <t>Sarah CARLI</t>
  </si>
  <si>
    <t>Genevieve COWIE</t>
  </si>
  <si>
    <t>Brodee MATE</t>
  </si>
  <si>
    <t>Ashleigh PALMER</t>
  </si>
  <si>
    <t>Isabella GUTHRIE</t>
  </si>
  <si>
    <t>Tessa CONSTANTINE</t>
  </si>
  <si>
    <t>Susie SEITARIDIS</t>
  </si>
  <si>
    <t>Stephanie LARKIN</t>
  </si>
  <si>
    <t>Susie DOUGLAS</t>
  </si>
  <si>
    <t>Natalie OTWAY</t>
  </si>
  <si>
    <t>Nicole REYNOLDS</t>
  </si>
  <si>
    <t>Scarlett PYE</t>
  </si>
  <si>
    <t>Paige ELVEY</t>
  </si>
  <si>
    <t>Claudia CHAPMAN</t>
  </si>
  <si>
    <t>Brooke STRATTON</t>
  </si>
  <si>
    <t>Annie MCGUIRE</t>
  </si>
  <si>
    <t>Samantha DALE</t>
  </si>
  <si>
    <t>Jessie HARPER</t>
  </si>
  <si>
    <t>Tomysha CLARK</t>
  </si>
  <si>
    <t>Bethany KRANENDONK</t>
  </si>
  <si>
    <t>Brittany CARROLL</t>
  </si>
  <si>
    <t>Chloe GRENADE</t>
  </si>
  <si>
    <t>Mia SCERRI</t>
  </si>
  <si>
    <t>Abbie FRENCH</t>
  </si>
  <si>
    <t>Caitlin BLACKMAN</t>
  </si>
  <si>
    <t>Tay-Leiha CLARK</t>
  </si>
  <si>
    <t>Alyssa LOWE</t>
  </si>
  <si>
    <t>Sienna BOND</t>
  </si>
  <si>
    <t>Corinna MINKO</t>
  </si>
  <si>
    <t>Brianna LEUNG</t>
  </si>
  <si>
    <t>Emilaya ELLIS</t>
  </si>
  <si>
    <t>Christine GAYEN</t>
  </si>
  <si>
    <t>Brittany BURKITT</t>
  </si>
  <si>
    <t>Claire ROBERTS</t>
  </si>
  <si>
    <t>Lara CHECK</t>
  </si>
  <si>
    <t>Zoe CHESTER</t>
  </si>
  <si>
    <t>Sinta WARDANA</t>
  </si>
  <si>
    <t>Montana DJATSCHENKO</t>
  </si>
  <si>
    <t>Francesca SUGIAMAN</t>
  </si>
  <si>
    <t>Sophie KAVANAGH</t>
  </si>
  <si>
    <t>Tiana BORAS</t>
  </si>
  <si>
    <t>Melissa FOSTER</t>
  </si>
  <si>
    <t>Aranya MANCHANAYAKE</t>
  </si>
  <si>
    <t>Charlotte BANKS</t>
  </si>
  <si>
    <t>Tiana MORRISON</t>
  </si>
  <si>
    <t>Desleigh OWUSU</t>
  </si>
  <si>
    <t>Annabelle PARMEGIANI</t>
  </si>
  <si>
    <t>Erin GUY</t>
  </si>
  <si>
    <t>Charlotte MCGILL</t>
  </si>
  <si>
    <t>Tierra EXUM</t>
  </si>
  <si>
    <t>Tahla PONT</t>
  </si>
  <si>
    <t>Jasmine FOUNTAS</t>
  </si>
  <si>
    <t>Geena DAVY</t>
  </si>
  <si>
    <t>Zara KECA</t>
  </si>
  <si>
    <t>Emily PORTARO</t>
  </si>
  <si>
    <t>Teresa ANTHONY</t>
  </si>
  <si>
    <t>Alexandra PETERSEN</t>
  </si>
  <si>
    <t>Isabella HARPER</t>
  </si>
  <si>
    <t>Zoe EDWARDS</t>
  </si>
  <si>
    <t>Oceana D'ABBS</t>
  </si>
  <si>
    <t>Kaelah ELVISH</t>
  </si>
  <si>
    <t>Nicola MCDERMOTT</t>
  </si>
  <si>
    <t>Eleanor PATTERSON</t>
  </si>
  <si>
    <t>Alysha BURNETT</t>
  </si>
  <si>
    <t>Erin SHAW</t>
  </si>
  <si>
    <t>Emily WHELAN</t>
  </si>
  <si>
    <t>Rosie TOZER</t>
  </si>
  <si>
    <t>Toby STOLBERG</t>
  </si>
  <si>
    <t>Alexandra HARRISON</t>
  </si>
  <si>
    <t>Tryphena HEWETT</t>
  </si>
  <si>
    <t>Chelsea FRIEDRICH</t>
  </si>
  <si>
    <t>Polly DEANE-JOHNS</t>
  </si>
  <si>
    <t>Annie STAPLETON</t>
  </si>
  <si>
    <t>Zahra AMOS</t>
  </si>
  <si>
    <t>Clare GIBSON</t>
  </si>
  <si>
    <t>Zoe PEACOCK</t>
  </si>
  <si>
    <t>Emily MALAKOVSKI</t>
  </si>
  <si>
    <t>Isahra RUSSELL</t>
  </si>
  <si>
    <t>Ella BLAZEVIC</t>
  </si>
  <si>
    <t>Olivia DIMECH</t>
  </si>
  <si>
    <t>Noa KINO</t>
  </si>
  <si>
    <t>Madison GAUNTLETT</t>
  </si>
  <si>
    <t>Nina KENNEDY</t>
  </si>
  <si>
    <t>Elizaveta PARNOVA</t>
  </si>
  <si>
    <t>Courtney SMALLACOMBE</t>
  </si>
  <si>
    <t>Elyssia KENSHOLE</t>
  </si>
  <si>
    <t>Lauren HYDE-COOLING</t>
  </si>
  <si>
    <t>Cassidy BRADSHAW</t>
  </si>
  <si>
    <t>Madeline LAWSON</t>
  </si>
  <si>
    <t>Raphaela CORNEY</t>
  </si>
  <si>
    <t>Olivia GROSS</t>
  </si>
  <si>
    <t>Ellie PARSONS</t>
  </si>
  <si>
    <t>Georgia TAYLER</t>
  </si>
  <si>
    <t>Grace BATH</t>
  </si>
  <si>
    <t>Alana GREEN</t>
  </si>
  <si>
    <t>Elizabeth BARAL</t>
  </si>
  <si>
    <t>Felicity JOUVELET</t>
  </si>
  <si>
    <t>Kate ABFALTER</t>
  </si>
  <si>
    <t>Lara WITTEY</t>
  </si>
  <si>
    <t>Jade ARNUTHNOT</t>
  </si>
  <si>
    <t>Haneefa RANE</t>
  </si>
  <si>
    <t>Dani STEVENS</t>
  </si>
  <si>
    <t>Taryn GOLLSHEWSKY</t>
  </si>
  <si>
    <t>Samantha LENTON</t>
  </si>
  <si>
    <t>Kimberly MULHALL</t>
  </si>
  <si>
    <t>Lyvante SU'EMAI</t>
  </si>
  <si>
    <t>Marley RAIKIWASA</t>
  </si>
  <si>
    <t>Sally SHOKRY</t>
  </si>
  <si>
    <t>Ashlyn BLACKSTOCK</t>
  </si>
  <si>
    <t>Hannah EDWARDS</t>
  </si>
  <si>
    <t>Laylani VA'AI</t>
  </si>
  <si>
    <t>Samantha PEACE</t>
  </si>
  <si>
    <t>Jessica SIVIOUR</t>
  </si>
  <si>
    <t>Sina WILDRAUT</t>
  </si>
  <si>
    <t>Isabella SIMONELLI</t>
  </si>
  <si>
    <t>Charlize GOODY</t>
  </si>
  <si>
    <t>Azariah TUALA</t>
  </si>
  <si>
    <t>Karina BELL</t>
  </si>
  <si>
    <t>Kajsa SHIELD</t>
  </si>
  <si>
    <t>Chelsy WAYNE</t>
  </si>
  <si>
    <t>Sinead DU TOIT</t>
  </si>
  <si>
    <t>Emma BERG</t>
  </si>
  <si>
    <t>Julia BOURKE</t>
  </si>
  <si>
    <t>Tafiti SIIVA</t>
  </si>
  <si>
    <t>Kaitlyn COULTER</t>
  </si>
  <si>
    <t>Alysha PEARSON</t>
  </si>
  <si>
    <t>Sarah THORPE</t>
  </si>
  <si>
    <t>Tahlee FERGUSON</t>
  </si>
  <si>
    <t>Tori WEST</t>
  </si>
  <si>
    <t>Alexandra HULLEY</t>
  </si>
  <si>
    <t>Stephanie RATCLIFFE</t>
  </si>
  <si>
    <t>Lara ROBERTS</t>
  </si>
  <si>
    <t>Caitlyn HESTER</t>
  </si>
  <si>
    <t>Aliyah CANEPA</t>
  </si>
  <si>
    <t>Renee HARDY</t>
  </si>
  <si>
    <t>Olivia GRAHAM</t>
  </si>
  <si>
    <t>Kelsey-Lee BARBER</t>
  </si>
  <si>
    <t>Kathryn MITCHELL</t>
  </si>
  <si>
    <t>Mackenzie LITTLE</t>
  </si>
  <si>
    <t>Alexandra ROBERTS</t>
  </si>
  <si>
    <t>Jess BELL</t>
  </si>
  <si>
    <t>Mackenzie MIELCZAREK</t>
  </si>
  <si>
    <t>Lianna DAVIDSON</t>
  </si>
  <si>
    <t>Katrina BLACKETT</t>
  </si>
  <si>
    <t>Salumi ROBBERTS</t>
  </si>
  <si>
    <t>Kiarna WOOLLEY-BLAIN</t>
  </si>
  <si>
    <t>Mia GORDON</t>
  </si>
  <si>
    <t>Rachel LIMBURG</t>
  </si>
  <si>
    <t>Andrea THOMPSON</t>
  </si>
  <si>
    <t>Camryn NEWTON-SMITH</t>
  </si>
  <si>
    <t>Hannah TAIT</t>
  </si>
  <si>
    <t>Madison WELLS</t>
  </si>
  <si>
    <t>Jemima MONTAG</t>
  </si>
  <si>
    <t>Katie HAYWARD</t>
  </si>
  <si>
    <t>Rebecca HENDERSON</t>
  </si>
  <si>
    <t>Lisa WEIGHTMAN</t>
  </si>
  <si>
    <t>Jessica STENSON</t>
  </si>
  <si>
    <t>Milly CLARK</t>
  </si>
  <si>
    <t>Michelle PEARSON</t>
  </si>
  <si>
    <t>Tamara CARVOLTH</t>
  </si>
  <si>
    <t>Marina WONG</t>
  </si>
  <si>
    <t>Debbie DONALD</t>
  </si>
  <si>
    <t>Erchana MURRAY-BARTLETT</t>
  </si>
  <si>
    <t>Greer WILSON</t>
  </si>
  <si>
    <t>Alexandra MEEK</t>
  </si>
  <si>
    <t>Rose DINGEMANSE</t>
  </si>
  <si>
    <t>Rohan BROWNING</t>
  </si>
  <si>
    <t>Jack HALE</t>
  </si>
  <si>
    <t>Jake PENNY</t>
  </si>
  <si>
    <t>Jake DORAN</t>
  </si>
  <si>
    <t>Will ROBERTS</t>
  </si>
  <si>
    <t>Simon GREIG</t>
  </si>
  <si>
    <t>Jacob DESPARD</t>
  </si>
  <si>
    <t>Joshua AZZOPARDI</t>
  </si>
  <si>
    <t>Alex HARTMANN</t>
  </si>
  <si>
    <t>Zach HOLDSWORTH</t>
  </si>
  <si>
    <t>Ashley MOLONEY</t>
  </si>
  <si>
    <t>Fejiro OMUVWIE</t>
  </si>
  <si>
    <t>Aidan MURPHY</t>
  </si>
  <si>
    <t>Michael ROMANIN</t>
  </si>
  <si>
    <t>Calab LAW</t>
  </si>
  <si>
    <t>Christopher IUS</t>
  </si>
  <si>
    <t>Jin Su JUNG</t>
  </si>
  <si>
    <t>Ashley WONG</t>
  </si>
  <si>
    <t>Lachlan KENNEDY</t>
  </si>
  <si>
    <t>Jagga PYBUS</t>
  </si>
  <si>
    <t>Sebastian SULTANA</t>
  </si>
  <si>
    <t>Matthew RIZZO</t>
  </si>
  <si>
    <t>Carl COOREY-EWINGS</t>
  </si>
  <si>
    <t>Jai GORDON</t>
  </si>
  <si>
    <t>Ryan TARRANT</t>
  </si>
  <si>
    <t>Andrew CLARE</t>
  </si>
  <si>
    <t>Christopher GEORDAS</t>
  </si>
  <si>
    <t>Kyle NICOLUSSI</t>
  </si>
  <si>
    <t>Kaleb CLARK</t>
  </si>
  <si>
    <t>Connor BOND</t>
  </si>
  <si>
    <t>Michael HANSFORD</t>
  </si>
  <si>
    <t>Mitchell O'NEILL</t>
  </si>
  <si>
    <t>Lawson POWER</t>
  </si>
  <si>
    <t>Joseph AYOADE</t>
  </si>
  <si>
    <t>Ryan COOPER</t>
  </si>
  <si>
    <t>Joshua LOVE</t>
  </si>
  <si>
    <t>Jackson BENNETT</t>
  </si>
  <si>
    <t>Nicholas BATE</t>
  </si>
  <si>
    <t>Rashid KABBA</t>
  </si>
  <si>
    <t>Tomas SEMMLER</t>
  </si>
  <si>
    <t>Jonty FLOTTMANN</t>
  </si>
  <si>
    <t>Sam TAYLOR</t>
  </si>
  <si>
    <t>Matthew FRIAR</t>
  </si>
  <si>
    <t>Sam ZUSTOVICH</t>
  </si>
  <si>
    <t>Toshi BUTLIN</t>
  </si>
  <si>
    <t>Jacob SESAR</t>
  </si>
  <si>
    <t>Michael KONOMANYI</t>
  </si>
  <si>
    <t>Cooper SHERMAN</t>
  </si>
  <si>
    <t>Rory EASTON</t>
  </si>
  <si>
    <t>Michael HANNA</t>
  </si>
  <si>
    <t>Phillip BAKER</t>
  </si>
  <si>
    <t>Julian LAY</t>
  </si>
  <si>
    <t>Connor DIFFEY</t>
  </si>
  <si>
    <t>Alex BECK</t>
  </si>
  <si>
    <t>Jordan SARMENTO</t>
  </si>
  <si>
    <t>Dhruv RODRIGUES-CHICO</t>
  </si>
  <si>
    <t>Will JOHNS</t>
  </si>
  <si>
    <t>Tyson BONNEY</t>
  </si>
  <si>
    <t>Tom WILLEMS</t>
  </si>
  <si>
    <t>Duncan CAMERON</t>
  </si>
  <si>
    <t>Cameron SEARLE</t>
  </si>
  <si>
    <t>Nicholas DONALDSON</t>
  </si>
  <si>
    <t>Shakti RATHORE</t>
  </si>
  <si>
    <t>Andrew GOSCHNIK</t>
  </si>
  <si>
    <t>Ryan ATKINS</t>
  </si>
  <si>
    <t>Max BERRY</t>
  </si>
  <si>
    <t>Cameron DE BRUIN</t>
  </si>
  <si>
    <t>Ace HASLAM</t>
  </si>
  <si>
    <t>Jaxon HAYMAN</t>
  </si>
  <si>
    <t>Jack BOULTON</t>
  </si>
  <si>
    <t>Ethan STRIEGHER</t>
  </si>
  <si>
    <t>Daniel BLEST</t>
  </si>
  <si>
    <t>Angus DEIGHTON</t>
  </si>
  <si>
    <t>Jayden CHAMBERS</t>
  </si>
  <si>
    <t>Alexander CREAK</t>
  </si>
  <si>
    <t>Adam KOPP</t>
  </si>
  <si>
    <t>Cailen HEJKA</t>
  </si>
  <si>
    <t>Luke GOSCHNIK</t>
  </si>
  <si>
    <t>Timothy SANKI</t>
  </si>
  <si>
    <t>Steven SOLOMON</t>
  </si>
  <si>
    <t>Tyler GUNN</t>
  </si>
  <si>
    <t>Ian HALPIN</t>
  </si>
  <si>
    <t>Louis STENMARK</t>
  </si>
  <si>
    <t>Joshua ATKINSON</t>
  </si>
  <si>
    <t>Reece HOLDER</t>
  </si>
  <si>
    <t>Thomas COREL</t>
  </si>
  <si>
    <t>Conor FRY</t>
  </si>
  <si>
    <t>Keegan BELL</t>
  </si>
  <si>
    <t>Jack GEARY</t>
  </si>
  <si>
    <t>Augustine NKETIA JUNIOR</t>
  </si>
  <si>
    <t>Harvey MURRANT</t>
  </si>
  <si>
    <t>Mark FOKAS</t>
  </si>
  <si>
    <t>Callum RORISON</t>
  </si>
  <si>
    <t>Daniel MINZ</t>
  </si>
  <si>
    <t>Conrad COUMAROS</t>
  </si>
  <si>
    <t>James KERMOND</t>
  </si>
  <si>
    <t>Thomas REYNOLDS</t>
  </si>
  <si>
    <t>Josh FABIANI</t>
  </si>
  <si>
    <t>Nathanael TAYLOR</t>
  </si>
  <si>
    <t>James MCPAUL</t>
  </si>
  <si>
    <t>Jack CLARKE</t>
  </si>
  <si>
    <t>Michael TSOTSOS</t>
  </si>
  <si>
    <t>Dominic PANOZZO</t>
  </si>
  <si>
    <t>Peter BOL</t>
  </si>
  <si>
    <t>Charlie HUNTER</t>
  </si>
  <si>
    <t>Jeffrey RISELEY</t>
  </si>
  <si>
    <t>Mason COHEN</t>
  </si>
  <si>
    <t>Jack LUNN</t>
  </si>
  <si>
    <t>Jared MICALLEF</t>
  </si>
  <si>
    <t>Lachlan RAPER</t>
  </si>
  <si>
    <t>Sam BLAKE</t>
  </si>
  <si>
    <t>Charlie JEFFRESON</t>
  </si>
  <si>
    <t>Jared WEST</t>
  </si>
  <si>
    <t>Obssa YOUSSOUF</t>
  </si>
  <si>
    <t>Archie WALLIS</t>
  </si>
  <si>
    <t>Hayden COBBE</t>
  </si>
  <si>
    <t>Benjamin QUINN</t>
  </si>
  <si>
    <t>Thomas MOORCROFT</t>
  </si>
  <si>
    <t>Luke SHAW</t>
  </si>
  <si>
    <t>Jye PERROTT</t>
  </si>
  <si>
    <t>Jack ANSTEY</t>
  </si>
  <si>
    <t>Max ROSIN</t>
  </si>
  <si>
    <t>Hayden TODD</t>
  </si>
  <si>
    <t>Riley MCGOWN</t>
  </si>
  <si>
    <t>Dylan STENSON</t>
  </si>
  <si>
    <t>Angus BEER</t>
  </si>
  <si>
    <t>Dylan BURROWS</t>
  </si>
  <si>
    <t>Jack ATHERTON</t>
  </si>
  <si>
    <t>Harry MAY</t>
  </si>
  <si>
    <t>James HEALEY</t>
  </si>
  <si>
    <t>Anthony VLATKO</t>
  </si>
  <si>
    <t>Adam PYKE</t>
  </si>
  <si>
    <t>Robert DICKINSON</t>
  </si>
  <si>
    <t>DeGras AMEKATA</t>
  </si>
  <si>
    <t>Cameron MUSGROVE</t>
  </si>
  <si>
    <t>Jake STEVENS</t>
  </si>
  <si>
    <t>Kang NYOAK</t>
  </si>
  <si>
    <t>Benjamin JAGGER</t>
  </si>
  <si>
    <t>Toby COOK</t>
  </si>
  <si>
    <t>Tom MARCH</t>
  </si>
  <si>
    <t>Casey BUCHANAN</t>
  </si>
  <si>
    <t>Ethan BROUW</t>
  </si>
  <si>
    <t>Sam WILLIAMS</t>
  </si>
  <si>
    <t>Wolfgang COTRA-NEMESI</t>
  </si>
  <si>
    <t>Luke CUNNINGHAM</t>
  </si>
  <si>
    <t>Gus TOMLINSON SMITH</t>
  </si>
  <si>
    <t>Cameron GILL</t>
  </si>
  <si>
    <t>Geordie HORE</t>
  </si>
  <si>
    <t>Mitchel LANGBORNE</t>
  </si>
  <si>
    <t>Daniel MCEWAN</t>
  </si>
  <si>
    <t>Rohan LAURENDET</t>
  </si>
  <si>
    <t>Joshua TRAM</t>
  </si>
  <si>
    <t>Stewart MCSWEYN</t>
  </si>
  <si>
    <t>Oliver HOARE</t>
  </si>
  <si>
    <t>Jye EDWARDS</t>
  </si>
  <si>
    <t>Matthew RAMSDEN</t>
  </si>
  <si>
    <t>Rorey HUNTER</t>
  </si>
  <si>
    <t>Ryan GREGSON</t>
  </si>
  <si>
    <t>Callum DAVIES</t>
  </si>
  <si>
    <t>Jackson SHARP</t>
  </si>
  <si>
    <t>Adam SPENCER</t>
  </si>
  <si>
    <t>Jesse HUNT</t>
  </si>
  <si>
    <t>Duncan MILLER</t>
  </si>
  <si>
    <t>Andre WARING</t>
  </si>
  <si>
    <t>Jaryd CLIFFORD</t>
  </si>
  <si>
    <t>Oliver RAIMOND</t>
  </si>
  <si>
    <t>Matthew HUSSEY</t>
  </si>
  <si>
    <t>Samuel FIELD</t>
  </si>
  <si>
    <t>Alexander STITT</t>
  </si>
  <si>
    <t>Stefan MUSIC</t>
  </si>
  <si>
    <t>Liam CASHIN</t>
  </si>
  <si>
    <t>Drew FRYER</t>
  </si>
  <si>
    <t>Matthew SCARR</t>
  </si>
  <si>
    <t>Adam GODDARD</t>
  </si>
  <si>
    <t>Max WHITEOAK</t>
  </si>
  <si>
    <t>Joe BURGESS</t>
  </si>
  <si>
    <t>Joseph RYAN</t>
  </si>
  <si>
    <t>Edward BEISCHER</t>
  </si>
  <si>
    <t>Ethan MCMINIMEE</t>
  </si>
  <si>
    <t>Douglas BUCKERIDGE</t>
  </si>
  <si>
    <t>Tim LOGAN</t>
  </si>
  <si>
    <t>Callum BURNS</t>
  </si>
  <si>
    <t>Harrison MARTINENKO</t>
  </si>
  <si>
    <t>Tom BOWERS</t>
  </si>
  <si>
    <t>Ben BUCKINGHAM</t>
  </si>
  <si>
    <t>Matthew CLARKE</t>
  </si>
  <si>
    <t>James NIPPERESS</t>
  </si>
  <si>
    <t>Edward TRIPPAS</t>
  </si>
  <si>
    <t>Max STEVENS</t>
  </si>
  <si>
    <t>Ky ROBINSON</t>
  </si>
  <si>
    <t>Aidan HOBBS</t>
  </si>
  <si>
    <t>Harvey CHILCOTT</t>
  </si>
  <si>
    <t>Christopher DALE</t>
  </si>
  <si>
    <t>Ben DREW</t>
  </si>
  <si>
    <t>Will ATKINSON</t>
  </si>
  <si>
    <t>Morgan MCDONALD</t>
  </si>
  <si>
    <t>David MCNEILL</t>
  </si>
  <si>
    <t>Zachary FACIONI</t>
  </si>
  <si>
    <t>Andrew BUCHANAN</t>
  </si>
  <si>
    <t>Jude THOMAS</t>
  </si>
  <si>
    <t>Haftu STRINTZOS</t>
  </si>
  <si>
    <t>Isaac HEYNE</t>
  </si>
  <si>
    <t>Joshua PHILLIPS</t>
  </si>
  <si>
    <t>Daniel CANALA</t>
  </si>
  <si>
    <t>Kieren TALL</t>
  </si>
  <si>
    <t>Adrian POTTER</t>
  </si>
  <si>
    <t>Ben CHAMBERLAIN</t>
  </si>
  <si>
    <t>Tim VINCENT</t>
  </si>
  <si>
    <t>Matt SMITH</t>
  </si>
  <si>
    <t>Timothy LEFROY</t>
  </si>
  <si>
    <t>Sam CLIFFORD</t>
  </si>
  <si>
    <t>Kieren PERKINS</t>
  </si>
  <si>
    <t>Jack TIERNAN</t>
  </si>
  <si>
    <t>Edward MARKS</t>
  </si>
  <si>
    <t>Brandon FORD</t>
  </si>
  <si>
    <t>Alastair CHRISTY</t>
  </si>
  <si>
    <t>Liam BOUDIN</t>
  </si>
  <si>
    <t>Patrick TIERNAN</t>
  </si>
  <si>
    <t>Jack RAYNER</t>
  </si>
  <si>
    <t>Brett ROBINSON</t>
  </si>
  <si>
    <t>Jack BRUCE</t>
  </si>
  <si>
    <t>Liam ADAMS</t>
  </si>
  <si>
    <t>Ben ST. LAWRENCE</t>
  </si>
  <si>
    <t>Thomas DO CANTO</t>
  </si>
  <si>
    <t>Riley COCKS</t>
  </si>
  <si>
    <t>Louis MCAFEE</t>
  </si>
  <si>
    <t>Jacob COCKS</t>
  </si>
  <si>
    <t>Archie REID</t>
  </si>
  <si>
    <t>Guy WALTERS</t>
  </si>
  <si>
    <t>Michael KERNAHAN</t>
  </si>
  <si>
    <t>Dean MENZIES</t>
  </si>
  <si>
    <t>Matthew COX</t>
  </si>
  <si>
    <t>Nicholas HOUGH</t>
  </si>
  <si>
    <t>Nicholas ANDREWS</t>
  </si>
  <si>
    <t>Jacob MCCORRY</t>
  </si>
  <si>
    <t>Cedric DUBLER</t>
  </si>
  <si>
    <t>Daniel GOLUBOVIC</t>
  </si>
  <si>
    <t>Ryan NEALE</t>
  </si>
  <si>
    <t>Jascha Paulus COETSER</t>
  </si>
  <si>
    <t>Alec DIAMOND</t>
  </si>
  <si>
    <t>Chris DOUGLAS</t>
  </si>
  <si>
    <t>Angus PROUDFOOT</t>
  </si>
  <si>
    <t>Luke MAJOR</t>
  </si>
  <si>
    <t>Bryce COLLINS</t>
  </si>
  <si>
    <t>Thomas HUNT</t>
  </si>
  <si>
    <t>Kyle BENNETT</t>
  </si>
  <si>
    <t>Christopher MITREVSKI</t>
  </si>
  <si>
    <t>Henry FRAYNE</t>
  </si>
  <si>
    <t>Joshua COWLEY</t>
  </si>
  <si>
    <t>Zane BRANCO</t>
  </si>
  <si>
    <t>Jalen RUCKER</t>
  </si>
  <si>
    <t>Jeremy ANDREWS</t>
  </si>
  <si>
    <t>William FREYER</t>
  </si>
  <si>
    <t>Zachary NUNIS</t>
  </si>
  <si>
    <t>Amiru CHANDRASENA</t>
  </si>
  <si>
    <t>Dylan JAMES</t>
  </si>
  <si>
    <t>Liam FAIRWEATHER</t>
  </si>
  <si>
    <t>Blake SHAW</t>
  </si>
  <si>
    <t>Oli CALLAHAN</t>
  </si>
  <si>
    <t>Aiden HINSON</t>
  </si>
  <si>
    <t>Mackenzie LIDDELOW</t>
  </si>
  <si>
    <t>Jacob HRISTIANOPOULOS</t>
  </si>
  <si>
    <t>Benan OZTORUN</t>
  </si>
  <si>
    <t>Felix JACKSON-KING</t>
  </si>
  <si>
    <t>Kyle MURPHY</t>
  </si>
  <si>
    <t>Nicholas VAN GELDER</t>
  </si>
  <si>
    <t>Liam MULLEN</t>
  </si>
  <si>
    <t>Brandon CLARK</t>
  </si>
  <si>
    <t>Takeru TAKAHASHI</t>
  </si>
  <si>
    <t>Ayo ORE</t>
  </si>
  <si>
    <t>Julian KONLE</t>
  </si>
  <si>
    <t>Shemaiah JAMES</t>
  </si>
  <si>
    <t>Connor MURPHY</t>
  </si>
  <si>
    <t>Emmanuel FAKIYE</t>
  </si>
  <si>
    <t>Grant SZALEK</t>
  </si>
  <si>
    <t>Angus WOOD</t>
  </si>
  <si>
    <t>Ryan MARSHALL</t>
  </si>
  <si>
    <t>Brandon STARC</t>
  </si>
  <si>
    <t>Joel BADEN</t>
  </si>
  <si>
    <t>Oscar MIERS</t>
  </si>
  <si>
    <t>Yual REATH</t>
  </si>
  <si>
    <t>Simioluwa THOMSEN-AJAYI</t>
  </si>
  <si>
    <t>Matthew TILLEY</t>
  </si>
  <si>
    <t>Angus CLARK</t>
  </si>
  <si>
    <t>Nicholas KOLLIAS</t>
  </si>
  <si>
    <t>Sean SZALEK</t>
  </si>
  <si>
    <t>Alex PERIN</t>
  </si>
  <si>
    <t>Darcy HOLMES</t>
  </si>
  <si>
    <t>Lachlan O'KEEFE</t>
  </si>
  <si>
    <t>Lochlan CURRY</t>
  </si>
  <si>
    <t>Kurtis MARSCHALL</t>
  </si>
  <si>
    <t>Angus ARMSTRONG</t>
  </si>
  <si>
    <t>Jack DOWNEY</t>
  </si>
  <si>
    <t>Lachlan BURNS</t>
  </si>
  <si>
    <t>Dalton DI MEDIO</t>
  </si>
  <si>
    <t>Triston VINCENT</t>
  </si>
  <si>
    <t>Liam HARRIS</t>
  </si>
  <si>
    <t>Wilson CRAM</t>
  </si>
  <si>
    <t>Liam GEORGILOPOULOS</t>
  </si>
  <si>
    <t>Joel POCKLINGTON</t>
  </si>
  <si>
    <t>James WOODS</t>
  </si>
  <si>
    <t>Matt HOSIE</t>
  </si>
  <si>
    <t>Matthew DENNY</t>
  </si>
  <si>
    <t>Mitchell COOPER</t>
  </si>
  <si>
    <t>Lachlan PAGE</t>
  </si>
  <si>
    <t>Declan CARMAN</t>
  </si>
  <si>
    <t>Nicholas DYSON</t>
  </si>
  <si>
    <t>Damien BIRKINHEAD</t>
  </si>
  <si>
    <t>Alexander KOLESNIKOFF</t>
  </si>
  <si>
    <t>Aiden HARVEY</t>
  </si>
  <si>
    <t>Matt COWIE</t>
  </si>
  <si>
    <t>Daniel GREEN</t>
  </si>
  <si>
    <t>Shane CARSTAIRS</t>
  </si>
  <si>
    <t>Todd HODGETTS</t>
  </si>
  <si>
    <t>Costa KOUSPARIS</t>
  </si>
  <si>
    <t>Ned WEATHERLY</t>
  </si>
  <si>
    <t>James JOYCEY</t>
  </si>
  <si>
    <t>Timothy HEYES</t>
  </si>
  <si>
    <t>William BROWN</t>
  </si>
  <si>
    <t>Huw PEACOCK</t>
  </si>
  <si>
    <t>Liam O'BRIEN</t>
  </si>
  <si>
    <t>Cameron MCENTYRE</t>
  </si>
  <si>
    <t>Cruz HOGAN</t>
  </si>
  <si>
    <t>Nash LOWIS</t>
  </si>
  <si>
    <t>Michael CRITICOS</t>
  </si>
  <si>
    <t>Hamish PEACOCK</t>
  </si>
  <si>
    <t>Oliver BLACKBURN</t>
  </si>
  <si>
    <t>Thomas HILDITCH</t>
  </si>
  <si>
    <t>Christian PAYNTER</t>
  </si>
  <si>
    <t>David BROCK</t>
  </si>
  <si>
    <t>Sebastian REYNEKE</t>
  </si>
  <si>
    <t>Matthew WECKER</t>
  </si>
  <si>
    <t>Martin CLARK</t>
  </si>
  <si>
    <t>Rhydian COWLEY</t>
  </si>
  <si>
    <t>Declan TINGAY</t>
  </si>
  <si>
    <t>Kyle SWAN</t>
  </si>
  <si>
    <t>Carl GIBBONS</t>
  </si>
  <si>
    <t>Tim FRASER</t>
  </si>
  <si>
    <t>Dylan RICHARDSON</t>
  </si>
  <si>
    <t>Reece EDWARDS</t>
  </si>
  <si>
    <t>Michael ROEGER</t>
  </si>
  <si>
    <t>Brett ELLIS</t>
  </si>
  <si>
    <t>Tom MIDDLETON</t>
  </si>
  <si>
    <t>Daniel HART</t>
  </si>
  <si>
    <t>Nicholas LEE</t>
  </si>
  <si>
    <t>Lachlan OAKES</t>
  </si>
  <si>
    <t>Chris RANCIE</t>
  </si>
  <si>
    <t>Wayne SPIES</t>
  </si>
  <si>
    <t>Derrick LEAHY</t>
  </si>
  <si>
    <t>Peter BRACKEN</t>
  </si>
  <si>
    <t>1. Data will refresh when xls is open</t>
  </si>
  <si>
    <t>2. As long as AUS_men/woman_COMBINEFILE is available the data will populate</t>
  </si>
  <si>
    <t>3. reorder the rows by selecting the Av. Score column and sort descending</t>
  </si>
  <si>
    <t>0 = Duplicate</t>
  </si>
  <si>
    <t>Rank in Commonwealth</t>
  </si>
  <si>
    <t>STRING</t>
  </si>
  <si>
    <t>RANK</t>
  </si>
  <si>
    <t>Exact point/performance</t>
  </si>
  <si>
    <t>Y</t>
  </si>
  <si>
    <t>N</t>
  </si>
  <si>
    <t>Actual</t>
  </si>
  <si>
    <r>
      <t xml:space="preserve">1167 = </t>
    </r>
    <r>
      <rPr>
        <sz val="12"/>
        <color rgb="FFC00000"/>
        <rFont val="Calibri (Body)"/>
      </rPr>
      <t>1:45.22</t>
    </r>
  </si>
  <si>
    <r>
      <t xml:space="preserve">1161 = </t>
    </r>
    <r>
      <rPr>
        <sz val="12"/>
        <color rgb="FFC00000"/>
        <rFont val="Calibri (Body)"/>
      </rPr>
      <t>3:13.52</t>
    </r>
  </si>
  <si>
    <r>
      <t xml:space="preserve">1182 = </t>
    </r>
    <r>
      <rPr>
        <sz val="12"/>
        <color rgb="FFC00000"/>
        <rFont val="Calibri (Body)"/>
      </rPr>
      <t>27:28.09</t>
    </r>
  </si>
  <si>
    <r>
      <t xml:space="preserve">1185 = </t>
    </r>
    <r>
      <rPr>
        <sz val="12"/>
        <color rgb="FFC00000"/>
        <rFont val="Calibri (Body)"/>
      </rPr>
      <t>8:22.01</t>
    </r>
  </si>
  <si>
    <r>
      <t xml:space="preserve">1185 = </t>
    </r>
    <r>
      <rPr>
        <sz val="12"/>
        <color rgb="FFC00000"/>
        <rFont val="Calibri (Body)"/>
      </rPr>
      <t>48.91</t>
    </r>
  </si>
  <si>
    <r>
      <t xml:space="preserve">1171 = </t>
    </r>
    <r>
      <rPr>
        <sz val="12"/>
        <color rgb="FFC00000"/>
        <rFont val="Calibri (Body)"/>
      </rPr>
      <t>65.99</t>
    </r>
  </si>
  <si>
    <r>
      <t xml:space="preserve">1164 = </t>
    </r>
    <r>
      <rPr>
        <sz val="12"/>
        <color rgb="FFC00000"/>
        <rFont val="Calibri (Body)"/>
      </rPr>
      <t>77.49</t>
    </r>
  </si>
  <si>
    <r>
      <t xml:space="preserve">1181 = </t>
    </r>
    <r>
      <rPr>
        <sz val="12"/>
        <color rgb="FF00B050"/>
        <rFont val="Calibri (Body)"/>
      </rPr>
      <t>8351</t>
    </r>
  </si>
  <si>
    <r>
      <t xml:space="preserve">1173 = </t>
    </r>
    <r>
      <rPr>
        <sz val="12"/>
        <color rgb="FF00B050"/>
        <rFont val="Calibri (Body)"/>
      </rPr>
      <t>85.01</t>
    </r>
  </si>
  <si>
    <r>
      <t xml:space="preserve">1149 = </t>
    </r>
    <r>
      <rPr>
        <sz val="12"/>
        <color rgb="FFC00000"/>
        <rFont val="Calibri (Body)"/>
      </rPr>
      <t>39:31</t>
    </r>
  </si>
  <si>
    <t>Name</t>
  </si>
  <si>
    <t>Tupple Name</t>
  </si>
  <si>
    <t>National Champ</t>
  </si>
  <si>
    <t>Tupple</t>
  </si>
  <si>
    <t>Blank nums</t>
  </si>
  <si>
    <t>Overall Rank</t>
  </si>
  <si>
    <t>Cooper JENKINS</t>
  </si>
  <si>
    <t>Jamie KARABESINIS</t>
  </si>
  <si>
    <t>Luke BURROWS</t>
  </si>
  <si>
    <t>Jordan MCLENNAN</t>
  </si>
  <si>
    <t>Charles SPROTT</t>
  </si>
  <si>
    <t>Harry NORMAN</t>
  </si>
  <si>
    <t>Seth O'DONNELL</t>
  </si>
  <si>
    <t>Sam HURWOOD</t>
  </si>
  <si>
    <t>Tyler JONES</t>
  </si>
  <si>
    <t>Mitchell BAKER</t>
  </si>
  <si>
    <t>Ella CONNOLLY</t>
  </si>
  <si>
    <t>Jade JOHNSTON-MITREVSKA</t>
  </si>
  <si>
    <t>Eliza DA SILVA</t>
  </si>
  <si>
    <t>Olivia CASON</t>
  </si>
  <si>
    <t>Caitlin MCQUILKIN-BELL</t>
  </si>
  <si>
    <t>Gabrielle TOTH</t>
  </si>
  <si>
    <t>Brigitte HUMPHREY</t>
  </si>
  <si>
    <t>Julie FITT</t>
  </si>
  <si>
    <t>Lily MATHER</t>
  </si>
  <si>
    <t>Jessica PASCOE</t>
  </si>
  <si>
    <t>Isobel HUME</t>
  </si>
  <si>
    <t>Anna SMEE</t>
  </si>
  <si>
    <t>Marianna KONOPKA</t>
  </si>
  <si>
    <t>Olivia YACONO</t>
  </si>
  <si>
    <t>Katherine BAYNES</t>
  </si>
  <si>
    <t>Sophie LILLICRAP</t>
  </si>
  <si>
    <t>Denise SNYDER</t>
  </si>
  <si>
    <t>Sydney KANIA</t>
  </si>
  <si>
    <t>Alla PARNOVA</t>
  </si>
  <si>
    <t>Leila BARKER</t>
  </si>
  <si>
    <t>Isabella HIPPEL</t>
  </si>
  <si>
    <t>Melissah GIBSON</t>
  </si>
  <si>
    <t>(blank)</t>
  </si>
  <si>
    <t>Auto Test</t>
  </si>
  <si>
    <t>Checked Error Auto Athletes</t>
  </si>
  <si>
    <t xml:space="preserve">NO Qual </t>
  </si>
  <si>
    <t>* Review Auto tester column in male and female lists, if an untrue auto found put (="") in the cell</t>
  </si>
  <si>
    <t>Leonard KING</t>
  </si>
  <si>
    <t>Liam MOSS</t>
  </si>
  <si>
    <t>Jesse MCKENNA</t>
  </si>
  <si>
    <t>Harry FULLERTON</t>
  </si>
  <si>
    <t>Cedric NGOTHO</t>
  </si>
  <si>
    <t>Luke VAN RATINGEN</t>
  </si>
  <si>
    <t>Blake JONES</t>
  </si>
  <si>
    <t>Daniel REEVES</t>
  </si>
  <si>
    <t>Gus SIMPFENDORFER</t>
  </si>
  <si>
    <t>Corey FURMINGER</t>
  </si>
  <si>
    <t>Max GREEN</t>
  </si>
  <si>
    <t>Kai METZNER</t>
  </si>
  <si>
    <t>James HANSEN</t>
  </si>
  <si>
    <t>Williams LEWIS</t>
  </si>
  <si>
    <t>Tom DAVIES</t>
  </si>
  <si>
    <t>Cameron MYERS</t>
  </si>
  <si>
    <t>Ben GIBSON</t>
  </si>
  <si>
    <t>Patrick CANTLON</t>
  </si>
  <si>
    <t>Hamish HART</t>
  </si>
  <si>
    <t>Michael MARANTELLI</t>
  </si>
  <si>
    <t>Jonathan BELL</t>
  </si>
  <si>
    <t>Rebecca LODGE</t>
  </si>
  <si>
    <t>Isabel DAINES</t>
  </si>
  <si>
    <t>Britney INGR</t>
  </si>
  <si>
    <t>Kysha PRACIAK</t>
  </si>
  <si>
    <t>Emma PHILIPPE</t>
  </si>
  <si>
    <t>Georgia GRIFFITH</t>
  </si>
  <si>
    <t>Sarah BILLINGS</t>
  </si>
  <si>
    <t>Rose PITTMAN</t>
  </si>
  <si>
    <t>Lora ROFF</t>
  </si>
  <si>
    <t>Maddison CAULFIELD</t>
  </si>
  <si>
    <t>Janae MACKRELL</t>
  </si>
  <si>
    <t>Ella COLUSSO</t>
  </si>
  <si>
    <t>Keira MOORE</t>
  </si>
  <si>
    <t>Jaime BRENNAN</t>
  </si>
  <si>
    <t>Ella ATKINS</t>
  </si>
  <si>
    <t>Matisse LAZZARI</t>
  </si>
  <si>
    <t>Gabrielle VINCENT</t>
  </si>
  <si>
    <t>Sarah SCHIFFMANN</t>
  </si>
  <si>
    <t>Rosie DONEGAN</t>
  </si>
  <si>
    <t>Emma HOGAN</t>
  </si>
  <si>
    <t>Brooke HINES</t>
  </si>
  <si>
    <t>Aspen ANDERSON</t>
  </si>
  <si>
    <t>Emma JEFFCOAT</t>
  </si>
  <si>
    <t>Violet OWEN</t>
  </si>
  <si>
    <t>Annabel KITTO</t>
  </si>
  <si>
    <t>Zoe TOLAND</t>
  </si>
  <si>
    <t>Keely WATERS</t>
  </si>
  <si>
    <t>Bridie HILL</t>
  </si>
  <si>
    <t>Georgie GILROY</t>
  </si>
  <si>
    <t>Harriett LLOYD-JONES</t>
  </si>
  <si>
    <t>Asha MARTIN</t>
  </si>
  <si>
    <t>Kyah ANDERSON</t>
  </si>
  <si>
    <t>Kobi WALKER</t>
  </si>
  <si>
    <t>Sienna HANIKERI</t>
  </si>
  <si>
    <t>Olivia O'DONNELL</t>
  </si>
  <si>
    <t>Jessica JASON</t>
  </si>
  <si>
    <t>Lily OVERTON</t>
  </si>
  <si>
    <t>Victoria MITCHELL</t>
  </si>
  <si>
    <t>Kelsie Jae VICKERY</t>
  </si>
  <si>
    <t>Abbie BUTLER</t>
  </si>
  <si>
    <t>Allegra MCGIVERN</t>
  </si>
  <si>
    <t>Caitlin SLOBEDMAN</t>
  </si>
  <si>
    <t>Olivia TWINING</t>
  </si>
  <si>
    <t>Ellie Rose GLANDS</t>
  </si>
  <si>
    <t>Sophie GOCHER</t>
  </si>
  <si>
    <t>Matilda STRUGNELL</t>
  </si>
  <si>
    <t>Marnie PONTON</t>
  </si>
  <si>
    <t>Cara WOOLNOUGH</t>
  </si>
  <si>
    <t>Laura RODERICK</t>
  </si>
  <si>
    <t>Heidi DEMEO</t>
  </si>
  <si>
    <t>Amy CARRIG</t>
  </si>
  <si>
    <t>Ella HIGGINS</t>
  </si>
  <si>
    <t>Laura SIMON</t>
  </si>
  <si>
    <t>Hannah ANDERSON</t>
  </si>
  <si>
    <t>Amelia GORMAN</t>
  </si>
  <si>
    <t>Rachel MCCORMICK</t>
  </si>
  <si>
    <t>Sophie HLIPALA</t>
  </si>
  <si>
    <t>Whitney SHARPE</t>
  </si>
  <si>
    <t>Brooke WILLIAMS</t>
  </si>
  <si>
    <t>Emily BRITTON</t>
  </si>
  <si>
    <t>Alexandra RICHARDS</t>
  </si>
  <si>
    <t>Georgia FICHARDT</t>
  </si>
  <si>
    <t>Ebony NEWTON</t>
  </si>
  <si>
    <t>Abbey BADROCK</t>
  </si>
  <si>
    <t>Shauna HERBST</t>
  </si>
  <si>
    <t>Daniela ROMAN</t>
  </si>
  <si>
    <t>Siena FARRELL</t>
  </si>
  <si>
    <t>Fletcher DAY</t>
  </si>
  <si>
    <t>Grace BRENNAN</t>
  </si>
  <si>
    <t>Kaitlin LIM</t>
  </si>
  <si>
    <t>Leila CROKER</t>
  </si>
  <si>
    <t>Petra EDWARDS</t>
  </si>
  <si>
    <t>Sophie ZARAFA</t>
  </si>
  <si>
    <t>Eleanor COONEY-HUNT</t>
  </si>
  <si>
    <t>Nakeisha BRIMBLE</t>
  </si>
  <si>
    <t>Charlotte WOODWARD</t>
  </si>
  <si>
    <t>Jamison TOWERS</t>
  </si>
  <si>
    <t>Linda LEVERTON</t>
  </si>
  <si>
    <t>Eloise MILLINGTON</t>
  </si>
  <si>
    <t>Nancy AGOSTINO</t>
  </si>
  <si>
    <t>Tiana SOLLEY</t>
  </si>
  <si>
    <t>Elizabeth STAPLES</t>
  </si>
  <si>
    <t>Jamie SCROOP</t>
  </si>
  <si>
    <t>Tamara MANCUSO</t>
  </si>
  <si>
    <t>Isabella MURRELL</t>
  </si>
  <si>
    <t>Megan SEVE</t>
  </si>
  <si>
    <t>Anais FITZPATRICK</t>
  </si>
  <si>
    <t>Xylavene BEALE</t>
  </si>
  <si>
    <t>Lucy REIMER</t>
  </si>
  <si>
    <t>Zoe DANIELS</t>
  </si>
  <si>
    <t>Amy POLIKOWSKI</t>
  </si>
  <si>
    <t>Natalia LESZCZYNSKI</t>
  </si>
  <si>
    <t>Jessica STEFANOVIC</t>
  </si>
  <si>
    <t>Alyssa KAPRANOV</t>
  </si>
  <si>
    <t>Taylor LARSSON</t>
  </si>
  <si>
    <t>Ateca Grace ULUIBUROTU</t>
  </si>
  <si>
    <t>Penny GIDDY</t>
  </si>
  <si>
    <t>Emma POLIKOWSKI</t>
  </si>
  <si>
    <t>Amber LAWLESS</t>
  </si>
  <si>
    <t>Rachel HOSIE</t>
  </si>
  <si>
    <t>Natalie DEBELJUH</t>
  </si>
  <si>
    <t>Julia DIREEN</t>
  </si>
  <si>
    <t>Christina GRUN</t>
  </si>
  <si>
    <t>Teya SAVILLE</t>
  </si>
  <si>
    <t>Karen CLARKE</t>
  </si>
  <si>
    <t>Angelina TIGNANI</t>
  </si>
  <si>
    <t>Jade PATCHING</t>
  </si>
  <si>
    <t>Emma COTGROVE</t>
  </si>
  <si>
    <t>Phoebe MARSH</t>
  </si>
  <si>
    <t>Claudia LEGGE</t>
  </si>
  <si>
    <t>Tiana PAVLOVICH</t>
  </si>
  <si>
    <t>Elly READ</t>
  </si>
  <si>
    <t>Emma BUTLER</t>
  </si>
  <si>
    <t>Chloe METCALF</t>
  </si>
  <si>
    <t>Amie BOWREY</t>
  </si>
  <si>
    <t>Olivia SANDERY</t>
  </si>
  <si>
    <t>Clara SMITH</t>
  </si>
  <si>
    <t>Alanna PEART</t>
  </si>
  <si>
    <t>Allanah PITCHER</t>
  </si>
  <si>
    <t>Hannah MISON</t>
  </si>
  <si>
    <t>Emma BLANCH</t>
  </si>
  <si>
    <t>Samantha FINDLAY</t>
  </si>
  <si>
    <t>Nellie LANGFORD</t>
  </si>
  <si>
    <t>Hannah BOLTON</t>
  </si>
  <si>
    <t>Rank in Commonwealth 2022</t>
  </si>
  <si>
    <t>Top Score</t>
  </si>
  <si>
    <t>Keely SMALL</t>
  </si>
  <si>
    <t>Brittany KAAN</t>
  </si>
  <si>
    <t>Heidi SEE</t>
  </si>
  <si>
    <t>Georgia HANSEN</t>
  </si>
  <si>
    <t>Lauren REID</t>
  </si>
  <si>
    <t>Natalie RULE</t>
  </si>
  <si>
    <t>Sinead NOONAN</t>
  </si>
  <si>
    <t>Aliyah PARKER</t>
  </si>
  <si>
    <t>Kayla CUBA</t>
  </si>
  <si>
    <t>Elizabeth MOSS</t>
  </si>
  <si>
    <t>Sophie CROWLEY</t>
  </si>
  <si>
    <t>Eloise TOLSTOFF</t>
  </si>
  <si>
    <t>Francesca PEACOCK</t>
  </si>
  <si>
    <t>Katherine IANNELLO</t>
  </si>
  <si>
    <t>Amelia MCDONALD</t>
  </si>
  <si>
    <t>Zoe LAURENSON</t>
  </si>
  <si>
    <t>Sarah MELSOM</t>
  </si>
  <si>
    <t>Zoe AYRES</t>
  </si>
  <si>
    <t>Lara ILIEVSKI</t>
  </si>
  <si>
    <t>Kathryn BROOKS</t>
  </si>
  <si>
    <t>Ashleigh SITCHEFF</t>
  </si>
  <si>
    <t>Charlotte HAY</t>
  </si>
  <si>
    <t>Melissa LEWIS</t>
  </si>
  <si>
    <t>Gabriella HILL</t>
  </si>
  <si>
    <t>Hannah PARKER</t>
  </si>
  <si>
    <t>Rank in Commonwealth 2021</t>
  </si>
  <si>
    <t>Checking for best event</t>
  </si>
  <si>
    <t>Harrison HUNT</t>
  </si>
  <si>
    <t>Aaron BRESLAND</t>
  </si>
  <si>
    <t>Lewis CLABBURN</t>
  </si>
  <si>
    <t>Jacob ASTON</t>
  </si>
  <si>
    <t>Anas ABU-GANABA</t>
  </si>
  <si>
    <t>Tyson GENT</t>
  </si>
  <si>
    <t>Aaron STUBBS</t>
  </si>
  <si>
    <t>Nathan RIALI</t>
  </si>
  <si>
    <t>Thomas WILSON</t>
  </si>
  <si>
    <t>Preston DEGARNHAM</t>
  </si>
  <si>
    <t>Jack PAYNE</t>
  </si>
  <si>
    <t>Oscar PINTARIC</t>
  </si>
  <si>
    <t>Sebastien MOIR</t>
  </si>
  <si>
    <t>Joshua HOOK</t>
  </si>
  <si>
    <t>Harry CALLOW</t>
  </si>
  <si>
    <t>Jamee SMITH</t>
  </si>
  <si>
    <t>Matthew CROWE</t>
  </si>
  <si>
    <t>Tomas PALFREY</t>
  </si>
  <si>
    <t>Joseph DENG</t>
  </si>
  <si>
    <t>Luke YOUNG</t>
  </si>
  <si>
    <t>Maris TRANQUILLE</t>
  </si>
  <si>
    <t>Luke GRAVES</t>
  </si>
  <si>
    <t>Bailey HABLER</t>
  </si>
  <si>
    <t>Ciaran RUSHTON</t>
  </si>
  <si>
    <t>Connor WHITELEY</t>
  </si>
  <si>
    <t>Archie NOAKES</t>
  </si>
  <si>
    <t>Zak PATTERSON</t>
  </si>
  <si>
    <t>Thomas DIAMOND</t>
  </si>
  <si>
    <t>Nathan PEARCE</t>
  </si>
  <si>
    <t>Ben THOMAS</t>
  </si>
  <si>
    <t>Kane SHIELDS</t>
  </si>
  <si>
    <t>Griffin KELLY</t>
  </si>
  <si>
    <t>Reece LANGDON</t>
  </si>
  <si>
    <t>Jacob BELL</t>
  </si>
  <si>
    <t>Jordan WILLIAMSZ</t>
  </si>
  <si>
    <t>Toby O'BRIEN</t>
  </si>
  <si>
    <t>Alexander KWA</t>
  </si>
  <si>
    <t>Sam MCENTEE</t>
  </si>
  <si>
    <t>Joel TOBIN-WHITE</t>
  </si>
  <si>
    <t>Joshua JOHNSON</t>
  </si>
  <si>
    <t>Bailey MURZECKI-HINCE</t>
  </si>
  <si>
    <t>Tim FISK</t>
  </si>
  <si>
    <t>Liam WOOLLETT</t>
  </si>
  <si>
    <t>Nathan STOATE</t>
  </si>
  <si>
    <t>Arron SPIESSBERGER-PARKER</t>
  </si>
  <si>
    <t>Benjamin BEISCHER</t>
  </si>
  <si>
    <t>Nick BAGGOTT</t>
  </si>
  <si>
    <t>Jesse DUNSMORE</t>
  </si>
  <si>
    <t>Matthew SCHAUMBERG</t>
  </si>
  <si>
    <t>Dean PASTRELLO</t>
  </si>
  <si>
    <t>Hugo HANAK</t>
  </si>
  <si>
    <t>Jack MCFADDEN</t>
  </si>
  <si>
    <t>Jarrod SANSOM</t>
  </si>
  <si>
    <t>Blake DOBAY</t>
  </si>
  <si>
    <t>Lyndon KENWORTHY-GROEN</t>
  </si>
  <si>
    <t>Thomas BYRNE</t>
  </si>
  <si>
    <t>Liam ADCOCK</t>
  </si>
  <si>
    <t>Tristan SCHEIRS</t>
  </si>
  <si>
    <t>Thomas PITTS</t>
  </si>
  <si>
    <t>Ryan HATCH</t>
  </si>
  <si>
    <t>Angus GOULD</t>
  </si>
  <si>
    <t>Ethan PETCOS</t>
  </si>
  <si>
    <t>Oluwapemi AKIN OJELABI</t>
  </si>
  <si>
    <t>Kipchumba LANGAT</t>
  </si>
  <si>
    <t>Finn MURPHY</t>
  </si>
  <si>
    <t>Joshua HWABA</t>
  </si>
  <si>
    <t>Cameron PAPPAS</t>
  </si>
  <si>
    <t>Devesh SRI DEENATHAYALAN</t>
  </si>
  <si>
    <t>Nathan TAVERNER</t>
  </si>
  <si>
    <t>Michael CHRISTIE</t>
  </si>
  <si>
    <t>Zane PATERSON</t>
  </si>
  <si>
    <t>Jackson MCMENAMIN</t>
  </si>
  <si>
    <t>Liam TULLY</t>
  </si>
  <si>
    <t>Jordan KILDARE</t>
  </si>
  <si>
    <t>Andre DI MEDIO</t>
  </si>
  <si>
    <t>Samuel MCDONALD</t>
  </si>
  <si>
    <t>Tom COGHLAN</t>
  </si>
  <si>
    <t>Ben JAMES</t>
  </si>
  <si>
    <t>Jack WHITESIDE</t>
  </si>
  <si>
    <t>Ethan PRINCENA-WHITE</t>
  </si>
  <si>
    <t>Jade GUGLIELMINO</t>
  </si>
  <si>
    <t>Etienne ROUSSEAU</t>
  </si>
  <si>
    <t>Darcy MILLER</t>
  </si>
  <si>
    <t>Courtney HEINZE</t>
  </si>
  <si>
    <t>Fox OBST</t>
  </si>
  <si>
    <t>Robert MARCHESI-SCOTT</t>
  </si>
  <si>
    <t>Jason PARMAXIDIS</t>
  </si>
  <si>
    <t>Howard MCDONALD</t>
  </si>
  <si>
    <t>Neil JANSE</t>
  </si>
  <si>
    <t>Saxon WARD</t>
  </si>
  <si>
    <t>William WHITE</t>
  </si>
  <si>
    <t>Oscar SULLIVAN</t>
  </si>
  <si>
    <t>Rhys STEIN</t>
  </si>
  <si>
    <t>Janno VAN DER LINDE</t>
  </si>
  <si>
    <t>Jesse SCHELFHOUT</t>
  </si>
  <si>
    <t>Jack GREAVES</t>
  </si>
  <si>
    <t>Luke CANN</t>
  </si>
  <si>
    <t>Haddi EL SHORBAGY</t>
  </si>
  <si>
    <t>Morgan WARD</t>
  </si>
  <si>
    <t>Will THOMPSON</t>
  </si>
  <si>
    <t>Tristan CAMILLERI</t>
  </si>
  <si>
    <t>Corey DICKSON</t>
  </si>
  <si>
    <t>Kim MOTTROM</t>
  </si>
  <si>
    <t>Will NEWTON</t>
  </si>
  <si>
    <t>Cameron GRIFFITH</t>
  </si>
  <si>
    <t>William AUSTIN-CRAY</t>
  </si>
  <si>
    <t>Edward GODDARD</t>
  </si>
  <si>
    <t>Adriaan PELSER</t>
  </si>
  <si>
    <t>Colby EDDOWES</t>
  </si>
  <si>
    <t>Fraser SYMONS</t>
  </si>
  <si>
    <t>Darcy ROPER</t>
  </si>
  <si>
    <t>Henry SMITH</t>
  </si>
  <si>
    <t>Brenton FOSTER</t>
  </si>
  <si>
    <t>Jonathan TITMARSH</t>
  </si>
  <si>
    <t>Brodie CROSS</t>
  </si>
  <si>
    <t>Nickolai SIMMONS</t>
  </si>
  <si>
    <t>Alexander CHAN</t>
  </si>
  <si>
    <t>Anthony SYMONS</t>
  </si>
  <si>
    <t>Aiden PRINCENA-WHITE</t>
  </si>
  <si>
    <t>Guy HENLY</t>
  </si>
  <si>
    <t>Jack DALTON</t>
  </si>
  <si>
    <t>Jett CARLIN</t>
  </si>
  <si>
    <t>Jared TALLENT</t>
  </si>
  <si>
    <t>Gwyllym YOUNG</t>
  </si>
  <si>
    <t>Jason KOZICA</t>
  </si>
  <si>
    <t>Top score</t>
  </si>
  <si>
    <t>Corey ROBINSON</t>
  </si>
  <si>
    <t>Samantha JOHNSON</t>
  </si>
  <si>
    <t>Carlie MCIVER</t>
  </si>
  <si>
    <t>Holly BEECHAM</t>
  </si>
  <si>
    <t>Diaz HENRY</t>
  </si>
  <si>
    <t>Laura BONZO</t>
  </si>
  <si>
    <t>Dianne WAIGHT</t>
  </si>
  <si>
    <t>Monica BRENNAN</t>
  </si>
  <si>
    <t>Abby CHAPMAN</t>
  </si>
  <si>
    <t>Sachini GODAMUNNE</t>
  </si>
  <si>
    <t>Carla BULL</t>
  </si>
  <si>
    <t>Caitlin LYTHGO</t>
  </si>
  <si>
    <t>Kiara REDDINGIUS</t>
  </si>
  <si>
    <t>Olivia TAURO</t>
  </si>
  <si>
    <t>Sienna MALTESE</t>
  </si>
  <si>
    <t>Layla KINNANE</t>
  </si>
  <si>
    <t>Caitlyn SMITH</t>
  </si>
  <si>
    <t>Gabriella O'GRADY</t>
  </si>
  <si>
    <t>Rebekah NEWTON</t>
  </si>
  <si>
    <t>Alesha BENNETTS</t>
  </si>
  <si>
    <t>Jessica HALL</t>
  </si>
  <si>
    <t>Chelsea EZEOKE</t>
  </si>
  <si>
    <t>Carmen DE BRUIN</t>
  </si>
  <si>
    <t>Alice DIXON</t>
  </si>
  <si>
    <t>Ella PENMAN</t>
  </si>
  <si>
    <t>Ella RANDAZZO</t>
  </si>
  <si>
    <t>Tiara HATCHARD</t>
  </si>
  <si>
    <t>Claudia CARTER</t>
  </si>
  <si>
    <t>Erin SMART</t>
  </si>
  <si>
    <t>Georgia WASSALL</t>
  </si>
  <si>
    <t>Alicia KEIR</t>
  </si>
  <si>
    <t>Brooke GILLMEISTER</t>
  </si>
  <si>
    <t>Mia TOOHEY</t>
  </si>
  <si>
    <t>Marie Celie WARNEKE</t>
  </si>
  <si>
    <t>Maddy LUSCOMBE</t>
  </si>
  <si>
    <t>Ciara LOSTY</t>
  </si>
  <si>
    <t>Sienna SCAHILL</t>
  </si>
  <si>
    <t>Ashlee TREAGUS</t>
  </si>
  <si>
    <t>Tekara AIMER</t>
  </si>
  <si>
    <t>Denielle HILLS</t>
  </si>
  <si>
    <t>Nicole PERRY</t>
  </si>
  <si>
    <t>Imogen STEWART</t>
  </si>
  <si>
    <t>Imogen GARDINER</t>
  </si>
  <si>
    <t>Lilli PRICE</t>
  </si>
  <si>
    <t>Megan DICKSON</t>
  </si>
  <si>
    <t>Samantha PHILLIPS</t>
  </si>
  <si>
    <t>Bernadette WILLIAMS</t>
  </si>
  <si>
    <t>Bethany SCOTT</t>
  </si>
  <si>
    <t>Olissa ONLEY</t>
  </si>
  <si>
    <t>Caitlin MURDOCK</t>
  </si>
  <si>
    <t>Charlee BOXALL</t>
  </si>
  <si>
    <t>Ella RODWELL</t>
  </si>
  <si>
    <t>Ruby MADDEN</t>
  </si>
  <si>
    <t>Erin BLUNDELL</t>
  </si>
  <si>
    <t>Juliet MCBURNEY</t>
  </si>
  <si>
    <t>Abigail GRAHAM</t>
  </si>
  <si>
    <t>Jenna KELLEY</t>
  </si>
  <si>
    <t>Taryn FURLETTI</t>
  </si>
  <si>
    <t>Hannah CADDEN</t>
  </si>
  <si>
    <t>Riine RINGI</t>
  </si>
  <si>
    <t>Melanie TOWNSEND</t>
  </si>
  <si>
    <t>Nera JAREB</t>
  </si>
  <si>
    <t>Belinda MARTIN</t>
  </si>
  <si>
    <t>Bianca PUGLISI</t>
  </si>
  <si>
    <t>Simone MCINNES</t>
  </si>
  <si>
    <t>Shania MURRAY</t>
  </si>
  <si>
    <t>Tess RHODES</t>
  </si>
  <si>
    <t>Dana DEKKERS</t>
  </si>
  <si>
    <t>Abigail NORDBERG</t>
  </si>
  <si>
    <t>Nicolette LESBERG</t>
  </si>
  <si>
    <t>Kate MASON</t>
  </si>
  <si>
    <t>Abbey ROCKLIFF</t>
  </si>
  <si>
    <t>Rosie FORDHAM</t>
  </si>
  <si>
    <t>Meg STEVENSON</t>
  </si>
  <si>
    <t>Karla TREWEEK</t>
  </si>
  <si>
    <t>Aleesha ROBERTSON</t>
  </si>
  <si>
    <t>Carla TAKCHI</t>
  </si>
  <si>
    <t>Andrea MARSHALL</t>
  </si>
  <si>
    <t>Maya PIRAS</t>
  </si>
  <si>
    <t>Julia BAXTER</t>
  </si>
  <si>
    <t>Jane HICKIE</t>
  </si>
  <si>
    <t>Emily SMITH</t>
  </si>
  <si>
    <t>Monica CLARKE</t>
  </si>
  <si>
    <t>Madison BRAZENDALE</t>
  </si>
  <si>
    <t>Amelita CASE</t>
  </si>
  <si>
    <t>Josie LAWTON</t>
  </si>
  <si>
    <t>Denika MURRAY</t>
  </si>
  <si>
    <t>Audrey KYRIACOU</t>
  </si>
  <si>
    <t>Grace KRAUSE</t>
  </si>
  <si>
    <t>Ariadne STERGIOU</t>
  </si>
  <si>
    <t>Kharla HILLS</t>
  </si>
  <si>
    <t>Jasmine SHAKESHAFT</t>
  </si>
  <si>
    <t>Summer-Lee BLAKE</t>
  </si>
  <si>
    <t>Evangeline CHEUNG</t>
  </si>
  <si>
    <t>Kiyani SYDNOR</t>
  </si>
  <si>
    <t>Mikayla TALBOT</t>
  </si>
  <si>
    <t>Lily VINE</t>
  </si>
  <si>
    <t>Tori MOSS</t>
  </si>
  <si>
    <t>Sophie BOWLEY</t>
  </si>
  <si>
    <t>Catherine MENDES</t>
  </si>
  <si>
    <t>Alexandra YORK</t>
  </si>
  <si>
    <t>Elli SYMONDS</t>
  </si>
  <si>
    <t>Lucy DONEY</t>
  </si>
  <si>
    <t>Kalliyan SEREMET</t>
  </si>
  <si>
    <t>Saskia POPE</t>
  </si>
  <si>
    <t>Olivia JONES</t>
  </si>
  <si>
    <t>Nicole FREESTONE</t>
  </si>
  <si>
    <t>Ashleigh REID</t>
  </si>
  <si>
    <t>Maeghan SALDUMBIDE</t>
  </si>
  <si>
    <t>Izobelle LOUISON-ROE</t>
  </si>
  <si>
    <t>Kayla NEWBERRY</t>
  </si>
  <si>
    <t>Sophie ANDERSON</t>
  </si>
  <si>
    <t>Deamma TAGANESIA</t>
  </si>
  <si>
    <t>Anika GOSLING</t>
  </si>
  <si>
    <t>Jessica ROWE</t>
  </si>
  <si>
    <t>Arielle CANNELL</t>
  </si>
  <si>
    <t>RileyJay HENRY-PURCELL</t>
  </si>
  <si>
    <t>Kelly HUNTER</t>
  </si>
  <si>
    <t>Bianca HANSEN</t>
  </si>
  <si>
    <t>Kellie DAVIES</t>
  </si>
  <si>
    <t>Chantelle CHIPPINDALL</t>
  </si>
  <si>
    <t>Rebecca DIREEN</t>
  </si>
  <si>
    <t>Yasenaca DENICAUCAU</t>
  </si>
  <si>
    <t>Emma-Jean EDWARDS-BARRY</t>
  </si>
  <si>
    <t>Lilly HEWITT</t>
  </si>
  <si>
    <t>Annabelle STOKES</t>
  </si>
  <si>
    <t>Sarah RINGROSE</t>
  </si>
  <si>
    <t>Emma WERNER</t>
  </si>
  <si>
    <t>Cara STRYDOM</t>
  </si>
  <si>
    <t>Kara BAKER</t>
  </si>
  <si>
    <t>Jessica RICHARDSON</t>
  </si>
  <si>
    <t>Brianna GIBSON</t>
  </si>
  <si>
    <t>Katie MOBILIA</t>
  </si>
  <si>
    <t>Astrid ROBERTS</t>
  </si>
  <si>
    <t>Monica HAYDOCK</t>
  </si>
  <si>
    <t>Phoebe PINCUS</t>
  </si>
  <si>
    <t>Kathryn WATT</t>
  </si>
  <si>
    <t>Bronwyn HAGER</t>
  </si>
  <si>
    <t>Concetta ARCELLA</t>
  </si>
  <si>
    <t>Maggie LENNOX</t>
  </si>
  <si>
    <t>Isabella WING</t>
  </si>
  <si>
    <t>Monique HANLON</t>
  </si>
  <si>
    <t>Armani ANDERSON</t>
  </si>
  <si>
    <t>Cassandra WANG LECOUTEUR</t>
  </si>
  <si>
    <t>Jenna HEATH</t>
  </si>
  <si>
    <t>Emma KLASEN</t>
  </si>
  <si>
    <t>Brittany SCOTT</t>
  </si>
  <si>
    <t>Lauren JOHNSTON</t>
  </si>
  <si>
    <t>Inemami AJULO</t>
  </si>
  <si>
    <t>Caitlin STALLAN</t>
  </si>
  <si>
    <t>Olivia HASTINGS</t>
  </si>
  <si>
    <t>Emelia DART</t>
  </si>
  <si>
    <t>Soumeya BIAO</t>
  </si>
  <si>
    <t>Iluka-Rose TAYLOR</t>
  </si>
  <si>
    <t>Sounya VISVANATHAN</t>
  </si>
  <si>
    <t>Daisy NOUSIS</t>
  </si>
  <si>
    <t>Astrid SMYTH</t>
  </si>
  <si>
    <t>Antje KEMPFF</t>
  </si>
  <si>
    <t>Laura MCSHANE</t>
  </si>
  <si>
    <t>Isabella TARR</t>
  </si>
  <si>
    <t>Ashley PERNECKER</t>
  </si>
  <si>
    <t>Lily-Bella HILLI</t>
  </si>
  <si>
    <t>Amy PEDDER</t>
  </si>
  <si>
    <t>Nicole OGLE</t>
  </si>
  <si>
    <t>Jazmin FIRTH</t>
  </si>
  <si>
    <t>Isabella BIDESI</t>
  </si>
  <si>
    <t>Ida LAHERTY</t>
  </si>
  <si>
    <t>Elly FLEMING</t>
  </si>
  <si>
    <t>Ainslie MCNALLY</t>
  </si>
  <si>
    <t>Stephanie KERSHAW</t>
  </si>
  <si>
    <t>Declyn TANNER</t>
  </si>
  <si>
    <t>Zara RICHTERS</t>
  </si>
  <si>
    <t>Sierra LLEWELLYN</t>
  </si>
  <si>
    <t>Amber DAVIES</t>
  </si>
  <si>
    <t>Jess LYNDON</t>
  </si>
  <si>
    <t>Ava BARRON</t>
  </si>
  <si>
    <t>Mikayla CROUCH</t>
  </si>
  <si>
    <t>Phoebe EVANS</t>
  </si>
  <si>
    <t>Claire SOLOMON</t>
  </si>
  <si>
    <t>Tanasha SANTOSH</t>
  </si>
  <si>
    <t>Matilda LEE</t>
  </si>
  <si>
    <t>Amy BUCKINGHAM</t>
  </si>
  <si>
    <t>Cassiana PAPADOULIS</t>
  </si>
  <si>
    <t>Avalon FORBES</t>
  </si>
  <si>
    <t>Piper SIMPSON</t>
  </si>
  <si>
    <t>Jasmin LONG</t>
  </si>
  <si>
    <t>Female 2022 Australian Outdoor rankings by Toplist</t>
  </si>
  <si>
    <t>Female 2021 Australian Outdoor rankings by Toplist</t>
  </si>
  <si>
    <t>Male 2022 Outdoor rankings in Commonwealth by Toplist</t>
  </si>
  <si>
    <t>Male 2021 Outdoor rankings in Commonwealth by Toplist</t>
  </si>
  <si>
    <t>Female 2022 Outdoor rankings in Commonwealth by Toplist</t>
  </si>
  <si>
    <t>Female 2021 Outdoor rankings in Commonwealth by Toplist</t>
  </si>
  <si>
    <t xml:space="preserve">Female rankings in AUS by ~ Average points score (Multi Comp Average)			</t>
  </si>
  <si>
    <t>Used to Check Autos</t>
  </si>
  <si>
    <t xml:space="preserve">Male rankings in AUS by ~ Average points score (Multi Comp Average)			</t>
  </si>
  <si>
    <t>* All top performances are going to be within the last 12 months therefore this gives the greatest likelihood of an auto qualifier being within this data set for any athlete</t>
  </si>
  <si>
    <t>* Toplists don't help for Autos because the qualifying period falls halfway between the 2 periods (June 2021)</t>
  </si>
  <si>
    <t>Top perf. Score 2022</t>
  </si>
  <si>
    <t>Top perf. Score 2021</t>
  </si>
  <si>
    <t>Male 2022 Australian Outdoor rankings by Toplist</t>
  </si>
  <si>
    <t>Male 2021 Australian Outdoor rankings by Toplist</t>
  </si>
  <si>
    <t>Justin CAVANAGH</t>
  </si>
  <si>
    <t>Thomas AGNEW</t>
  </si>
  <si>
    <t>Hayden KOVACIC</t>
  </si>
  <si>
    <t>Tomas O'SULLIVAN</t>
  </si>
  <si>
    <t>Kenneth VUONG</t>
  </si>
  <si>
    <t>Lachlan PARRY</t>
  </si>
  <si>
    <t>Joel BEE</t>
  </si>
  <si>
    <t>Jack DONEY</t>
  </si>
  <si>
    <t>Kanchana SENEVIRATNE</t>
  </si>
  <si>
    <t>Hettiarachchig APPUHAMY</t>
  </si>
  <si>
    <t>Chad PERRIS</t>
  </si>
  <si>
    <t>Matt SULLIVAN</t>
  </si>
  <si>
    <t>Zen CLARK</t>
  </si>
  <si>
    <t>MacGregor LEAVY</t>
  </si>
  <si>
    <t>Nathan ZEMEK</t>
  </si>
  <si>
    <t>Aaron LEFERINK</t>
  </si>
  <si>
    <t>Leroy REID</t>
  </si>
  <si>
    <t>Oliver GARRETT</t>
  </si>
  <si>
    <t>Luke STEVENS</t>
  </si>
  <si>
    <t>Wesley SPARGO</t>
  </si>
  <si>
    <t>Michael BRUSNAHAN</t>
  </si>
  <si>
    <t>Hugo WHITEHEAD</t>
  </si>
  <si>
    <t>Conor LARRANAGA BOYLE</t>
  </si>
  <si>
    <t>Ross HYNE</t>
  </si>
  <si>
    <t>Marcus GUGLIELMINO</t>
  </si>
  <si>
    <t>Tom MACKENZIE-WOOD</t>
  </si>
  <si>
    <t>Lachlan COX</t>
  </si>
  <si>
    <t>Kevin RASSOOL</t>
  </si>
  <si>
    <t>Luke HOULIHAN</t>
  </si>
  <si>
    <t>Brayden PORTELLI</t>
  </si>
  <si>
    <t>Michael JEFFREY</t>
  </si>
  <si>
    <t>Tom GAMBLE</t>
  </si>
  <si>
    <t>Joshua MCCABE</t>
  </si>
  <si>
    <t>John EVANS</t>
  </si>
  <si>
    <t>Kye MASON</t>
  </si>
  <si>
    <t>Tayleb WILLIS</t>
  </si>
  <si>
    <t>Taige HOOPER</t>
  </si>
  <si>
    <t>Christian DAVIS</t>
  </si>
  <si>
    <t>Kian BIRD</t>
  </si>
  <si>
    <t>Jye GILLARD</t>
  </si>
  <si>
    <t>Murray GOODWIN</t>
  </si>
  <si>
    <t>Hayden CROWE</t>
  </si>
  <si>
    <t>Finlay KIRSOPP-COLE</t>
  </si>
  <si>
    <t>Brodie HICKS</t>
  </si>
  <si>
    <t>Will GRABOWSKI</t>
  </si>
  <si>
    <t>Benjamin JONES</t>
  </si>
  <si>
    <t>Thomas GLASCOTT</t>
  </si>
  <si>
    <t>Brendan HOYER</t>
  </si>
  <si>
    <t>Marcus MIRAGLIA</t>
  </si>
  <si>
    <t>Joshua PERDRISAT</t>
  </si>
  <si>
    <t>Oliver CASEY-RYAN</t>
  </si>
  <si>
    <t>Robert BROADHEAD</t>
  </si>
  <si>
    <t>Phil BORG</t>
  </si>
  <si>
    <t>Jamie HARRISON</t>
  </si>
  <si>
    <t>James SWAO</t>
  </si>
  <si>
    <t>Luke BOYES</t>
  </si>
  <si>
    <t>Cooper SCHMIDT</t>
  </si>
  <si>
    <t>Luke MATHEWS</t>
  </si>
  <si>
    <t>Kash POWELL</t>
  </si>
  <si>
    <t>Lachlan HERD</t>
  </si>
  <si>
    <t>Brett FISK</t>
  </si>
  <si>
    <t>Stephen KNUCKEY</t>
  </si>
  <si>
    <t>Kiran TIBBALLS</t>
  </si>
  <si>
    <t>Lachlan BONNEY</t>
  </si>
  <si>
    <t>Alexander GRUEN</t>
  </si>
  <si>
    <t>Taylor JOHN</t>
  </si>
  <si>
    <t>Alex PETTIGREW</t>
  </si>
  <si>
    <t>Lawson FITTLER</t>
  </si>
  <si>
    <t>Nicholas DALLIMORE</t>
  </si>
  <si>
    <t>Nicolas RODGERS</t>
  </si>
  <si>
    <t>Thomas VIRGONA</t>
  </si>
  <si>
    <t>James BOTTRILL</t>
  </si>
  <si>
    <t>Joel DONNAR</t>
  </si>
  <si>
    <t>James SEAL</t>
  </si>
  <si>
    <t>Benjamin MUSTON</t>
  </si>
  <si>
    <t>Zachary JOHNSON</t>
  </si>
  <si>
    <t>Michael KING</t>
  </si>
  <si>
    <t>Luke LEVAY</t>
  </si>
  <si>
    <t>Sam RAYNER</t>
  </si>
  <si>
    <t>Callam LANG</t>
  </si>
  <si>
    <t>Darcy POWNE</t>
  </si>
  <si>
    <t>Vincent DONNADIEU</t>
  </si>
  <si>
    <t>Thomas CROSS</t>
  </si>
  <si>
    <t>Harrison CARR</t>
  </si>
  <si>
    <t>Thomas SCROGGIE</t>
  </si>
  <si>
    <t>Adam FOGG</t>
  </si>
  <si>
    <t>Elliott MCGAUGHRAN</t>
  </si>
  <si>
    <t>Thomas THORPE</t>
  </si>
  <si>
    <t>Cody SHANAHAN</t>
  </si>
  <si>
    <t>Isaac HOCKEY</t>
  </si>
  <si>
    <t>Peyton CRAIG</t>
  </si>
  <si>
    <t>Sam BYRNE</t>
  </si>
  <si>
    <t>Harrison BIGGS</t>
  </si>
  <si>
    <t>Matthew RANKIN</t>
  </si>
  <si>
    <t>Cassidy SHAW</t>
  </si>
  <si>
    <t>Aidan ROBERTS</t>
  </si>
  <si>
    <t>Nick FIDLER</t>
  </si>
  <si>
    <t>Jason CLAYTON</t>
  </si>
  <si>
    <t>Joshua COLLINS</t>
  </si>
  <si>
    <t>Finlay TODD</t>
  </si>
  <si>
    <t>Jeff GROH</t>
  </si>
  <si>
    <t>Jhye HADFIELD</t>
  </si>
  <si>
    <t>Jack PARTRIGE</t>
  </si>
  <si>
    <t>Daniel KELLY</t>
  </si>
  <si>
    <t>Nicklaus BLUM</t>
  </si>
  <si>
    <t>Thomas DAVIES</t>
  </si>
  <si>
    <t>Liam GORMAN</t>
  </si>
  <si>
    <t>Riley KONECNY</t>
  </si>
  <si>
    <t>Bailey CRABTREE</t>
  </si>
  <si>
    <t>Benjamin BISHOP</t>
  </si>
  <si>
    <t>Bailey DYER</t>
  </si>
  <si>
    <t>Matthew HUDSON</t>
  </si>
  <si>
    <t>James LAVEN</t>
  </si>
  <si>
    <t>Ben KELLY</t>
  </si>
  <si>
    <t>Alexander RITCHIE</t>
  </si>
  <si>
    <t>Julian SPENCE</t>
  </si>
  <si>
    <t>Dylan EVANS</t>
  </si>
  <si>
    <t>Max MAHON</t>
  </si>
  <si>
    <t>Toby GILLEN</t>
  </si>
  <si>
    <t>Sam MILEHAM</t>
  </si>
  <si>
    <t>Callen GOLDSMITH</t>
  </si>
  <si>
    <t>Samuel TOLL</t>
  </si>
  <si>
    <t>David CECCHI</t>
  </si>
  <si>
    <t>Harrison MCGILL</t>
  </si>
  <si>
    <t>Charlie DOHERTY</t>
  </si>
  <si>
    <t>Thomas DOWD</t>
  </si>
  <si>
    <t>Luke SIMSON</t>
  </si>
  <si>
    <t>Gus GANNON</t>
  </si>
  <si>
    <t>William GARBELOTTO</t>
  </si>
  <si>
    <t>Leo PETERSON</t>
  </si>
  <si>
    <t>Xavier JOHNSON</t>
  </si>
  <si>
    <t>Cael MULHOLLAND</t>
  </si>
  <si>
    <t>James TUNBRIDGE</t>
  </si>
  <si>
    <t>Brad CROKER</t>
  </si>
  <si>
    <t>Kurt WESLEY</t>
  </si>
  <si>
    <t>Jamie COOK</t>
  </si>
  <si>
    <t>Patrick STOW</t>
  </si>
  <si>
    <t>Liam GILBERT</t>
  </si>
  <si>
    <t>Noah ROGERS</t>
  </si>
  <si>
    <t>Riley CAINES</t>
  </si>
  <si>
    <t>Leigh BENNETT</t>
  </si>
  <si>
    <t>Dilina DE SILVA</t>
  </si>
  <si>
    <t>Chris PAPAPETROU</t>
  </si>
  <si>
    <t>Chanupa AMARASINGHE</t>
  </si>
  <si>
    <t>Matthew HARCOURT</t>
  </si>
  <si>
    <t>Ethan HARRIS</t>
  </si>
  <si>
    <t>Joseph MULLER</t>
  </si>
  <si>
    <t>Harrison WILLIAMS</t>
  </si>
  <si>
    <t>Nathan DESLANDES</t>
  </si>
  <si>
    <t>Charlie CARROLL</t>
  </si>
  <si>
    <t>Erek LUKOWSKI</t>
  </si>
  <si>
    <t>Godfrey OKERENYANG</t>
  </si>
  <si>
    <t>Max O'DONNELL</t>
  </si>
  <si>
    <t>Justyn ROGERS</t>
  </si>
  <si>
    <t>Abeli MUKAMBA</t>
  </si>
  <si>
    <t>Patrick KROPP</t>
  </si>
  <si>
    <t>Paul PARKER</t>
  </si>
  <si>
    <t>Renato PANE</t>
  </si>
  <si>
    <t>Joshua HAYES</t>
  </si>
  <si>
    <t>William MOIR</t>
  </si>
  <si>
    <t>Pengfei ZHAO</t>
  </si>
  <si>
    <t>Jack GROSSER</t>
  </si>
  <si>
    <t>David THOMSON</t>
  </si>
  <si>
    <t>Charlie FROOMES</t>
  </si>
  <si>
    <t>Fraser PAULL</t>
  </si>
  <si>
    <t>Thomas MURPHY</t>
  </si>
  <si>
    <t>Jay LOUISON-ROE</t>
  </si>
  <si>
    <t>Vinay KARAMIL</t>
  </si>
  <si>
    <t>Jake BAPTISTE</t>
  </si>
  <si>
    <t>Matthew MERRILEES</t>
  </si>
  <si>
    <t>Fetu MAPU</t>
  </si>
  <si>
    <t>Aden COWDROY</t>
  </si>
  <si>
    <t>Kyle MIENERT</t>
  </si>
  <si>
    <t>Connor DUGGAN</t>
  </si>
  <si>
    <t>Jack WALSH</t>
  </si>
  <si>
    <t>Liam BENNETT</t>
  </si>
  <si>
    <t>Patrick HARRY</t>
  </si>
  <si>
    <t>Joshua NENASHEFF</t>
  </si>
  <si>
    <t>Liam SHADBOLT</t>
  </si>
  <si>
    <t>Robbie CULLEN</t>
  </si>
  <si>
    <t>Harrison BRIERLEY</t>
  </si>
  <si>
    <t>Oliver HERRINGER</t>
  </si>
  <si>
    <t>Shane LOVERIDGE</t>
  </si>
  <si>
    <t>Rizqian Michael PRATOMO</t>
  </si>
  <si>
    <t>Agyapal SINGH</t>
  </si>
  <si>
    <t>Mason HUGHES</t>
  </si>
  <si>
    <t>Marley YOUNG</t>
  </si>
  <si>
    <t>Benjamin VOOGD</t>
  </si>
  <si>
    <t>Ben BAKER</t>
  </si>
  <si>
    <t>Zain BISHOP</t>
  </si>
  <si>
    <t>Connor ADDLEY</t>
  </si>
  <si>
    <t>James TOLICH</t>
  </si>
  <si>
    <t>William IRISH</t>
  </si>
  <si>
    <t>Liam SHELTON</t>
  </si>
  <si>
    <t>Andrew FRASER</t>
  </si>
  <si>
    <t>John CRANDELL</t>
  </si>
  <si>
    <t>Nic HARMAN</t>
  </si>
  <si>
    <t>Brad KAHLEFELDT</t>
  </si>
  <si>
    <t>Myles GOUGH</t>
  </si>
  <si>
    <t>Matt GUNTHER</t>
  </si>
  <si>
    <t>Andrew MCLEOD</t>
  </si>
  <si>
    <t>Dane VERWEY</t>
  </si>
  <si>
    <t>Gerard HILL</t>
  </si>
  <si>
    <t>Robert COLLINS</t>
  </si>
  <si>
    <t>Jeff CHASELING</t>
  </si>
  <si>
    <t>Ashley HOFFMANN</t>
  </si>
  <si>
    <t>Thomas BRUINS</t>
  </si>
  <si>
    <t>Paul MACKAY</t>
  </si>
  <si>
    <t>Thomas MURTON</t>
  </si>
  <si>
    <t>Rob CLARKE</t>
  </si>
  <si>
    <t>Brendan FINK</t>
  </si>
  <si>
    <t>Clay DAWSON</t>
  </si>
  <si>
    <t>Dominic BULLOCK</t>
  </si>
  <si>
    <t>Richard JOHNSTON</t>
  </si>
  <si>
    <t>Andrew DEY</t>
  </si>
  <si>
    <t>Mark LEE</t>
  </si>
  <si>
    <t>Samuel MCARTHUR</t>
  </si>
  <si>
    <t>Jesse TURNER</t>
  </si>
  <si>
    <t>Sebastian GHISSO</t>
  </si>
  <si>
    <t>Nic SHEN</t>
  </si>
  <si>
    <t>Frankleen NEWAH-JARFOI</t>
  </si>
  <si>
    <t>Antonio VAITOHI</t>
  </si>
  <si>
    <t>Corey BAKER</t>
  </si>
  <si>
    <t>Christopher BRUCE</t>
  </si>
  <si>
    <t>Jeremy BOYLE</t>
  </si>
  <si>
    <t>Michael MOSCHOU</t>
  </si>
  <si>
    <t>Jackson ROWE</t>
  </si>
  <si>
    <t>Ashlyn NDLOVU</t>
  </si>
  <si>
    <t>Noah CARINS</t>
  </si>
  <si>
    <t>James MIZZI</t>
  </si>
  <si>
    <t>Tyler GLAVOCIH</t>
  </si>
  <si>
    <t>Teri FRAGIADAKIS</t>
  </si>
  <si>
    <t>Mason SPIKERS</t>
  </si>
  <si>
    <t>Hamiltyn BURNS</t>
  </si>
  <si>
    <t>Patrick POULTER</t>
  </si>
  <si>
    <t>Kieran GORDON</t>
  </si>
  <si>
    <t>Thomas GRIFFITHS</t>
  </si>
  <si>
    <t>Thomas TUCKER</t>
  </si>
  <si>
    <t>Gout GOUT</t>
  </si>
  <si>
    <t>Ben TREEBY</t>
  </si>
  <si>
    <t>Bradley HUNT</t>
  </si>
  <si>
    <t>Jonty FAULKNER</t>
  </si>
  <si>
    <t>Jordan SPRY</t>
  </si>
  <si>
    <t>James COOPER</t>
  </si>
  <si>
    <t>Tristan ROBINSON</t>
  </si>
  <si>
    <t>Oscar MAZARAKI</t>
  </si>
  <si>
    <t>James KERR</t>
  </si>
  <si>
    <t>Seb HADAWAY</t>
  </si>
  <si>
    <t>Cooper MILLER</t>
  </si>
  <si>
    <t>Hayden FLEMING</t>
  </si>
  <si>
    <t>Chris YANG</t>
  </si>
  <si>
    <t>Angus MCKINDLAY</t>
  </si>
  <si>
    <t>Aaron JEFFERY</t>
  </si>
  <si>
    <t>Tom O'ROURKE</t>
  </si>
  <si>
    <t>Luke GOUGH</t>
  </si>
  <si>
    <t>Joshua BAULCH</t>
  </si>
  <si>
    <t>Max L. HOLMES</t>
  </si>
  <si>
    <t>Caleb KILPATRICK</t>
  </si>
  <si>
    <t>Finn STAPLE</t>
  </si>
  <si>
    <t>Elijah LOGAN</t>
  </si>
  <si>
    <t>Gman PAYE</t>
  </si>
  <si>
    <t>Xander BYRNE</t>
  </si>
  <si>
    <t>Dylan DEVINE</t>
  </si>
  <si>
    <t>Lachlan FALCONER-BOAG</t>
  </si>
  <si>
    <t>Lachlan ASH</t>
  </si>
  <si>
    <t>Jordan GILBERT</t>
  </si>
  <si>
    <t>Michael STINGEL</t>
  </si>
  <si>
    <t>Matthew GOUGH</t>
  </si>
  <si>
    <t>Felix LONERGAN</t>
  </si>
  <si>
    <t>Marc GIRARD</t>
  </si>
  <si>
    <t>Jayden GILL</t>
  </si>
  <si>
    <t>Theodore KENWORTHY-GROEN</t>
  </si>
  <si>
    <t>Harry BOUWMEESTER</t>
  </si>
  <si>
    <t>Thonjot MABOR</t>
  </si>
  <si>
    <t>Lachlan CORNELIUS</t>
  </si>
  <si>
    <t>James KIELY</t>
  </si>
  <si>
    <t>Isaac ROSSATO</t>
  </si>
  <si>
    <t>Max SHERVINGTON</t>
  </si>
  <si>
    <t>Asad YUSOFF</t>
  </si>
  <si>
    <t>Luke HINCE</t>
  </si>
  <si>
    <t>Craig HUFFER</t>
  </si>
  <si>
    <t>Matthew SCOTT</t>
  </si>
  <si>
    <t>Ethan WYATT-SMITH</t>
  </si>
  <si>
    <t>Ben GRIFFITHS</t>
  </si>
  <si>
    <t>Brock WAUGH</t>
  </si>
  <si>
    <t>Hamish LONGWORTH</t>
  </si>
  <si>
    <t>Jordan TYLER</t>
  </si>
  <si>
    <t>Finlay MCPHILLIPS</t>
  </si>
  <si>
    <t>Logan JANETZKI</t>
  </si>
  <si>
    <t>Luca DI CONZA</t>
  </si>
  <si>
    <t>David GREIG</t>
  </si>
  <si>
    <t>Sam BUNNAGE</t>
  </si>
  <si>
    <t>Brad KITTO</t>
  </si>
  <si>
    <t>Philo SAUNDERS</t>
  </si>
  <si>
    <t>Patrick MATTHEWS</t>
  </si>
  <si>
    <t>Tom LANCASTER</t>
  </si>
  <si>
    <t>Harvey CRAMB</t>
  </si>
  <si>
    <t>Jonathan HARRIS</t>
  </si>
  <si>
    <t>Robert KILLMIER</t>
  </si>
  <si>
    <t>Lachlan SCOTT</t>
  </si>
  <si>
    <t>Dylan BOSCH</t>
  </si>
  <si>
    <t>Jaxon PATERSON-WRIGHT</t>
  </si>
  <si>
    <t>Maxwell SPURLING</t>
  </si>
  <si>
    <t>Cam CLOHESY</t>
  </si>
  <si>
    <t>Bailley MORRELL</t>
  </si>
  <si>
    <t>Dale CARROLL</t>
  </si>
  <si>
    <t>Bob ABDELRAHIM</t>
  </si>
  <si>
    <t>Cooper GILES</t>
  </si>
  <si>
    <t>Bailey TAIG</t>
  </si>
  <si>
    <t>Zeke TINLEY</t>
  </si>
  <si>
    <t>Toby MENDAY</t>
  </si>
  <si>
    <t>Nicholas DEWAR</t>
  </si>
  <si>
    <t>Josh HARRIS</t>
  </si>
  <si>
    <t>Harrison BAGLEY</t>
  </si>
  <si>
    <t>Nathan BREEN</t>
  </si>
  <si>
    <t>William COLLINS</t>
  </si>
  <si>
    <t>Ned BUCKELL</t>
  </si>
  <si>
    <t>Lockie TOWNSEND</t>
  </si>
  <si>
    <t>Harry SMITHERS</t>
  </si>
  <si>
    <t>OR(IF(VLOOKUP(A3,Autos!H:H,1,FALSE),"No Qual",))</t>
  </si>
  <si>
    <t>*move age column across in the html sheet later!</t>
  </si>
  <si>
    <t>*Apply filters by selecting C -M then 'Sort' then 'OK'</t>
  </si>
  <si>
    <t>*Adjust Overall rank column by putting '1' in top row then copy formula from row 2 down</t>
  </si>
  <si>
    <t>*Paste in the a html websheet then move age column and find and replace duplicates in column 1 with 'Alt. Event'</t>
  </si>
  <si>
    <t>#checked and no Auto</t>
  </si>
  <si>
    <t>Rank in AUS Toplist 2021</t>
  </si>
  <si>
    <t>Rank in AUS Toplist 2022</t>
  </si>
  <si>
    <t>Rank in Event by Top Score</t>
  </si>
  <si>
    <t>*filter ranking in ascending order</t>
  </si>
  <si>
    <t>*copy and paste entire data from 2021 Toplists for both male and female in C2:G2 (this should capture most athletes… unless injured and missed season…?)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</si>
</sst>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C00000"/>
      <name val="Calibri (Body)"/>
    </font>
    <font>
      <sz val="12"/>
      <color rgb="FF00B050"/>
      <name val="Calibri (Body)"/>
    </font>
    <font>
      <sz val="12"/>
      <color rgb="FFC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/>
      <diagonal/>
    </border>
  </borders>
  <cellStyleXfs count="1">
    <xf numFmtId="0" fontId="0" fillId="0" borderId="0"/>
  </cellStyleXfs>
  <cellXfs count="127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NumberFormat="1"/>
    <xf numFmtId="15" fontId="0" fillId="0" borderId="0" xfId="0" applyNumberFormat="1"/>
    <xf numFmtId="16" fontId="0" fillId="0" borderId="0" xfId="0" applyNumberFormat="1"/>
    <xf numFmtId="0" fontId="0" fillId="0" borderId="0" xfId="0" quotePrefix="1"/>
    <xf numFmtId="0" fontId="1" fillId="0" borderId="0" xfId="0" applyFont="1"/>
    <xf numFmtId="0" fontId="0" fillId="0" borderId="4" xfId="0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vertical="center" wrapText="1"/>
    </xf>
    <xf numFmtId="0" fontId="0" fillId="0" borderId="0" xfId="0" applyAlignment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3" xfId="0" applyFont="1" applyBorder="1" applyAlignment="1">
      <alignment horizont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horizontal="left"/>
    </xf>
    <xf numFmtId="0" fontId="0" fillId="2" borderId="0" xfId="0" applyFill="1" applyAlignment="1">
      <alignment horizontal="left" vertical="center" wrapText="1"/>
    </xf>
    <xf numFmtId="1" fontId="0" fillId="0" borderId="6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/>
    <xf numFmtId="0" fontId="0" fillId="0" borderId="6" xfId="0" applyNumberFormat="1" applyBorder="1" applyAlignment="1">
      <alignment horizontal="center"/>
    </xf>
    <xf numFmtId="0" fontId="0" fillId="0" borderId="6" xfId="0" applyNumberFormat="1" applyFill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0" xfId="0" applyBorder="1"/>
    <xf numFmtId="0" fontId="0" fillId="3" borderId="6" xfId="0" applyFill="1" applyBorder="1" applyAlignment="1">
      <alignment horizontal="center"/>
    </xf>
    <xf numFmtId="14" fontId="1" fillId="0" borderId="7" xfId="0" applyNumberFormat="1" applyFont="1" applyBorder="1"/>
    <xf numFmtId="0" fontId="0" fillId="0" borderId="1" xfId="0" applyBorder="1"/>
    <xf numFmtId="14" fontId="1" fillId="0" borderId="8" xfId="0" applyNumberFormat="1" applyFont="1" applyBorder="1"/>
    <xf numFmtId="0" fontId="3" fillId="0" borderId="0" xfId="0" applyFont="1" applyAlignment="1">
      <alignment horizontal="left" vertical="center"/>
    </xf>
    <xf numFmtId="0" fontId="0" fillId="0" borderId="0" xfId="0" pivotButton="1"/>
    <xf numFmtId="0" fontId="1" fillId="4" borderId="13" xfId="0" applyFont="1" applyFill="1" applyBorder="1"/>
    <xf numFmtId="1" fontId="1" fillId="4" borderId="14" xfId="0" applyNumberFormat="1" applyFont="1" applyFill="1" applyBorder="1"/>
    <xf numFmtId="0" fontId="0" fillId="0" borderId="0" xfId="0" applyNumberFormat="1" applyAlignment="1">
      <alignment horizontal="center"/>
    </xf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NumberFormat="1" applyFill="1" applyAlignment="1">
      <alignment horizontal="center"/>
    </xf>
    <xf numFmtId="0" fontId="0" fillId="0" borderId="0" xfId="0" quotePrefix="1" applyAlignment="1">
      <alignment horizontal="center"/>
    </xf>
    <xf numFmtId="0" fontId="0" fillId="2" borderId="0" xfId="0" applyFill="1" applyAlignment="1">
      <alignment vertical="center"/>
    </xf>
    <xf numFmtId="0" fontId="4" fillId="0" borderId="0" xfId="0" applyFont="1"/>
    <xf numFmtId="0" fontId="0" fillId="6" borderId="0" xfId="0" applyFill="1"/>
    <xf numFmtId="0" fontId="1" fillId="6" borderId="0" xfId="0" applyFont="1" applyFill="1" applyAlignment="1">
      <alignment horizontal="left"/>
    </xf>
    <xf numFmtId="49" fontId="0" fillId="0" borderId="0" xfId="0" quotePrefix="1" applyNumberFormat="1" applyBorder="1" applyAlignment="1">
      <alignment horizontal="left"/>
    </xf>
    <xf numFmtId="0" fontId="0" fillId="0" borderId="0" xfId="0" quotePrefix="1" applyAlignment="1">
      <alignment horizontal="left"/>
    </xf>
    <xf numFmtId="0" fontId="1" fillId="5" borderId="11" xfId="0" applyFont="1" applyFill="1" applyBorder="1"/>
    <xf numFmtId="0" fontId="0" fillId="0" borderId="0" xfId="0" quotePrefix="1" applyAlignment="1">
      <alignment vertical="center"/>
    </xf>
    <xf numFmtId="0" fontId="0" fillId="0" borderId="19" xfId="0" applyBorder="1"/>
    <xf numFmtId="0" fontId="0" fillId="3" borderId="19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2" borderId="0" xfId="0" quotePrefix="1" applyFill="1" applyAlignment="1">
      <alignment vertical="center" wrapText="1"/>
    </xf>
    <xf numFmtId="0" fontId="0" fillId="3" borderId="19" xfId="0" applyFill="1" applyBorder="1" applyAlignment="1">
      <alignment horizontal="center" vertical="center" wrapText="1"/>
    </xf>
    <xf numFmtId="15" fontId="0" fillId="0" borderId="19" xfId="0" applyNumberFormat="1" applyBorder="1"/>
    <xf numFmtId="0" fontId="0" fillId="2" borderId="0" xfId="0" applyFill="1" applyAlignment="1">
      <alignment horizontal="center" vertical="center" wrapText="1"/>
    </xf>
    <xf numFmtId="0" fontId="0" fillId="7" borderId="0" xfId="0" applyFill="1"/>
    <xf numFmtId="0" fontId="7" fillId="0" borderId="0" xfId="0" applyFont="1"/>
    <xf numFmtId="0" fontId="7" fillId="7" borderId="0" xfId="0" applyFont="1" applyFill="1"/>
    <xf numFmtId="0" fontId="1" fillId="8" borderId="2" xfId="0" applyFont="1" applyFill="1" applyBorder="1" applyAlignment="1">
      <alignment horizontal="center" vertical="center" wrapText="1"/>
    </xf>
    <xf numFmtId="0" fontId="1" fillId="5" borderId="18" xfId="0" quotePrefix="1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0" fillId="0" borderId="20" xfId="0" applyBorder="1"/>
    <xf numFmtId="0" fontId="7" fillId="0" borderId="20" xfId="0" applyFont="1" applyBorder="1"/>
    <xf numFmtId="16" fontId="0" fillId="0" borderId="20" xfId="0" applyNumberFormat="1" applyBorder="1"/>
    <xf numFmtId="15" fontId="0" fillId="0" borderId="20" xfId="0" applyNumberFormat="1" applyBorder="1"/>
    <xf numFmtId="0" fontId="0" fillId="2" borderId="0" xfId="0" applyFill="1" applyAlignment="1">
      <alignment horizontal="center" vertical="center"/>
    </xf>
    <xf numFmtId="0" fontId="1" fillId="10" borderId="2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0" fontId="9" fillId="8" borderId="0" xfId="0" applyFont="1" applyFill="1" applyAlignment="1">
      <alignment horizontal="center"/>
    </xf>
    <xf numFmtId="0" fontId="9" fillId="8" borderId="19" xfId="0" applyFont="1" applyFill="1" applyBorder="1" applyAlignment="1">
      <alignment horizontal="center"/>
    </xf>
    <xf numFmtId="0" fontId="9" fillId="8" borderId="21" xfId="0" applyFont="1" applyFill="1" applyBorder="1" applyAlignment="1">
      <alignment horizontal="center"/>
    </xf>
    <xf numFmtId="0" fontId="0" fillId="8" borderId="22" xfId="0" applyFill="1" applyBorder="1" applyAlignment="1">
      <alignment horizontal="center" wrapText="1"/>
    </xf>
    <xf numFmtId="0" fontId="0" fillId="8" borderId="23" xfId="0" applyFill="1" applyBorder="1" applyAlignment="1">
      <alignment horizontal="center" wrapText="1"/>
    </xf>
    <xf numFmtId="0" fontId="0" fillId="8" borderId="24" xfId="0" applyFill="1" applyBorder="1" applyAlignment="1">
      <alignment horizontal="center" wrapText="1"/>
    </xf>
    <xf numFmtId="0" fontId="0" fillId="8" borderId="28" xfId="0" applyFill="1" applyBorder="1" applyAlignment="1">
      <alignment horizontal="center" wrapText="1"/>
    </xf>
    <xf numFmtId="0" fontId="0" fillId="8" borderId="0" xfId="0" applyFill="1" applyBorder="1" applyAlignment="1">
      <alignment horizontal="center" wrapText="1"/>
    </xf>
    <xf numFmtId="0" fontId="0" fillId="8" borderId="20" xfId="0" applyFill="1" applyBorder="1" applyAlignment="1">
      <alignment horizontal="center" wrapText="1"/>
    </xf>
    <xf numFmtId="0" fontId="0" fillId="8" borderId="25" xfId="0" applyFill="1" applyBorder="1" applyAlignment="1">
      <alignment horizontal="center" wrapText="1"/>
    </xf>
    <xf numFmtId="0" fontId="0" fillId="8" borderId="26" xfId="0" applyFill="1" applyBorder="1" applyAlignment="1">
      <alignment horizontal="center" wrapText="1"/>
    </xf>
    <xf numFmtId="0" fontId="0" fillId="8" borderId="27" xfId="0" applyFill="1" applyBorder="1" applyAlignment="1">
      <alignment horizontal="center" wrapText="1"/>
    </xf>
    <xf numFmtId="0" fontId="0" fillId="8" borderId="22" xfId="0" applyFill="1" applyBorder="1" applyAlignment="1">
      <alignment horizontal="center" vertical="top" wrapText="1"/>
    </xf>
    <xf numFmtId="0" fontId="0" fillId="8" borderId="23" xfId="0" applyFill="1" applyBorder="1" applyAlignment="1">
      <alignment horizontal="center" vertical="top" wrapText="1"/>
    </xf>
    <xf numFmtId="0" fontId="0" fillId="8" borderId="24" xfId="0" applyFill="1" applyBorder="1" applyAlignment="1">
      <alignment horizontal="center" vertical="top" wrapText="1"/>
    </xf>
    <xf numFmtId="0" fontId="0" fillId="8" borderId="28" xfId="0" applyFill="1" applyBorder="1" applyAlignment="1">
      <alignment horizontal="center" vertical="top" wrapText="1"/>
    </xf>
    <xf numFmtId="0" fontId="0" fillId="8" borderId="0" xfId="0" applyFill="1" applyBorder="1" applyAlignment="1">
      <alignment horizontal="center" vertical="top" wrapText="1"/>
    </xf>
    <xf numFmtId="0" fontId="0" fillId="8" borderId="20" xfId="0" applyFill="1" applyBorder="1" applyAlignment="1">
      <alignment horizontal="center" vertical="top" wrapText="1"/>
    </xf>
    <xf numFmtId="0" fontId="0" fillId="8" borderId="25" xfId="0" applyFill="1" applyBorder="1" applyAlignment="1">
      <alignment horizontal="center" vertical="top" wrapText="1"/>
    </xf>
    <xf numFmtId="0" fontId="0" fillId="8" borderId="26" xfId="0" applyFill="1" applyBorder="1" applyAlignment="1">
      <alignment horizontal="center" vertical="top" wrapText="1"/>
    </xf>
    <xf numFmtId="0" fontId="0" fillId="8" borderId="27" xfId="0" applyFill="1" applyBorder="1" applyAlignment="1">
      <alignment horizontal="center" vertical="top" wrapText="1"/>
    </xf>
    <xf numFmtId="0" fontId="8" fillId="9" borderId="0" xfId="0" applyFont="1" applyFill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" fillId="3" borderId="0" xfId="0" quotePrefix="1" applyFont="1" applyFill="1" applyAlignment="1">
      <alignment horizontal="center"/>
    </xf>
    <xf numFmtId="0" fontId="1" fillId="3" borderId="3" xfId="0" quotePrefix="1" applyFont="1" applyFill="1" applyBorder="1" applyAlignment="1">
      <alignment horizontal="center"/>
    </xf>
    <xf numFmtId="0" fontId="1" fillId="3" borderId="9" xfId="0" quotePrefix="1" applyFont="1" applyFill="1" applyBorder="1" applyAlignment="1">
      <alignment horizontal="center"/>
    </xf>
    <xf numFmtId="0" fontId="1" fillId="3" borderId="4" xfId="0" quotePrefix="1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15" fontId="0" fillId="7" borderId="0" xfId="0" applyNumberFormat="1" applyFill="1"/>
    <xf numFmtId="0" fontId="0" fillId="11" borderId="28" xfId="0" applyFill="1" applyBorder="1"/>
    <xf numFmtId="0" fontId="0" fillId="11" borderId="0" xfId="0" applyFill="1" applyBorder="1"/>
    <xf numFmtId="0" fontId="0" fillId="11" borderId="20" xfId="0" applyFill="1" applyBorder="1"/>
    <xf numFmtId="0" fontId="0" fillId="11" borderId="28" xfId="0" quotePrefix="1" applyFill="1" applyBorder="1"/>
    <xf numFmtId="0" fontId="0" fillId="11" borderId="25" xfId="0" quotePrefix="1" applyFill="1" applyBorder="1"/>
    <xf numFmtId="0" fontId="0" fillId="11" borderId="26" xfId="0" applyFill="1" applyBorder="1"/>
    <xf numFmtId="0" fontId="0" fillId="11" borderId="27" xfId="0" applyFill="1" applyBorder="1"/>
    <xf numFmtId="0" fontId="0" fillId="11" borderId="22" xfId="0" applyFill="1" applyBorder="1" applyAlignment="1">
      <alignment horizontal="left" wrapText="1"/>
    </xf>
    <xf numFmtId="0" fontId="0" fillId="11" borderId="23" xfId="0" applyFill="1" applyBorder="1" applyAlignment="1">
      <alignment horizontal="left" wrapText="1"/>
    </xf>
    <xf numFmtId="0" fontId="0" fillId="11" borderId="24" xfId="0" applyFill="1" applyBorder="1" applyAlignment="1">
      <alignment horizontal="left" wrapText="1"/>
    </xf>
    <xf numFmtId="0" fontId="0" fillId="11" borderId="28" xfId="0" applyFill="1" applyBorder="1" applyAlignment="1">
      <alignment horizontal="left" wrapText="1"/>
    </xf>
    <xf numFmtId="0" fontId="0" fillId="11" borderId="0" xfId="0" applyFill="1" applyBorder="1" applyAlignment="1">
      <alignment horizontal="left" wrapText="1"/>
    </xf>
    <xf numFmtId="0" fontId="0" fillId="11" borderId="20" xfId="0" applyFill="1" applyBorder="1" applyAlignment="1">
      <alignment horizontal="left" wrapText="1"/>
    </xf>
  </cellXfs>
  <cellStyles count="1">
    <cellStyle name="Normal" xfId="0" builtinId="0"/>
  </cellStyles>
  <dxfs count="45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[Comms_Quota_NEW.xlsx]Men_STATS!PivotTable1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'Av. score' by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Men_STATS!$D$4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Men_STATS!$C$5:$C$27</c:f>
              <c:strCache>
                <c:ptCount val="22"/>
                <c:pt idx="0">
                  <c:v>decathlon</c:v>
                </c:pt>
                <c:pt idx="1">
                  <c:v>20km-race-walking</c:v>
                </c:pt>
                <c:pt idx="2">
                  <c:v>3000msc</c:v>
                </c:pt>
                <c:pt idx="3">
                  <c:v>400mh</c:v>
                </c:pt>
                <c:pt idx="4">
                  <c:v>110mh</c:v>
                </c:pt>
                <c:pt idx="5">
                  <c:v>1500m</c:v>
                </c:pt>
                <c:pt idx="6">
                  <c:v>5000m</c:v>
                </c:pt>
                <c:pt idx="7">
                  <c:v>high-jump</c:v>
                </c:pt>
                <c:pt idx="8">
                  <c:v>long-jump</c:v>
                </c:pt>
                <c:pt idx="9">
                  <c:v>pole-vault</c:v>
                </c:pt>
                <c:pt idx="10">
                  <c:v>discus-throw</c:v>
                </c:pt>
                <c:pt idx="11">
                  <c:v>triple-jump</c:v>
                </c:pt>
                <c:pt idx="12">
                  <c:v>10000m</c:v>
                </c:pt>
                <c:pt idx="13">
                  <c:v>shot-put</c:v>
                </c:pt>
                <c:pt idx="14">
                  <c:v>100m</c:v>
                </c:pt>
                <c:pt idx="15">
                  <c:v>800m</c:v>
                </c:pt>
                <c:pt idx="16">
                  <c:v>hammer-throw</c:v>
                </c:pt>
                <c:pt idx="17">
                  <c:v>400m</c:v>
                </c:pt>
                <c:pt idx="18">
                  <c:v>200m</c:v>
                </c:pt>
                <c:pt idx="19">
                  <c:v>javelin-throw</c:v>
                </c:pt>
                <c:pt idx="20">
                  <c:v>marathon</c:v>
                </c:pt>
                <c:pt idx="21">
                  <c:v>(blank)</c:v>
                </c:pt>
              </c:strCache>
            </c:strRef>
          </c:cat>
          <c:val>
            <c:numRef>
              <c:f>Men_STATS!$D$5:$D$27</c:f>
              <c:numCache>
                <c:formatCode>0</c:formatCode>
                <c:ptCount val="22"/>
                <c:pt idx="0">
                  <c:v>1091.4000000000001</c:v>
                </c:pt>
                <c:pt idx="1">
                  <c:v>1087.125</c:v>
                </c:pt>
                <c:pt idx="2">
                  <c:v>1076.3333333333333</c:v>
                </c:pt>
                <c:pt idx="3">
                  <c:v>1056.5999999999999</c:v>
                </c:pt>
                <c:pt idx="4">
                  <c:v>1053.4000000000001</c:v>
                </c:pt>
                <c:pt idx="5">
                  <c:v>1043.8139534883721</c:v>
                </c:pt>
                <c:pt idx="6">
                  <c:v>1038.7567567567567</c:v>
                </c:pt>
                <c:pt idx="7">
                  <c:v>1035.125</c:v>
                </c:pt>
                <c:pt idx="8">
                  <c:v>1034.5384615384614</c:v>
                </c:pt>
                <c:pt idx="9">
                  <c:v>1033.9285714285713</c:v>
                </c:pt>
                <c:pt idx="10">
                  <c:v>1030.5</c:v>
                </c:pt>
                <c:pt idx="11">
                  <c:v>1029.1666666666667</c:v>
                </c:pt>
                <c:pt idx="12">
                  <c:v>1009.4516129032259</c:v>
                </c:pt>
                <c:pt idx="13">
                  <c:v>1009.2857142857143</c:v>
                </c:pt>
                <c:pt idx="14">
                  <c:v>1008.6296296296297</c:v>
                </c:pt>
                <c:pt idx="15">
                  <c:v>1005.7083333333334</c:v>
                </c:pt>
                <c:pt idx="16">
                  <c:v>1005</c:v>
                </c:pt>
                <c:pt idx="17">
                  <c:v>1002.2444444444444</c:v>
                </c:pt>
                <c:pt idx="18">
                  <c:v>990.89583333333337</c:v>
                </c:pt>
                <c:pt idx="19">
                  <c:v>985.66666666666663</c:v>
                </c:pt>
                <c:pt idx="20">
                  <c:v>913.86666666666667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5-6048-92B1-424BD8A6E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235827359"/>
        <c:axId val="1235829007"/>
      </c:barChart>
      <c:catAx>
        <c:axId val="123582735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9007"/>
        <c:crosses val="autoZero"/>
        <c:auto val="1"/>
        <c:lblAlgn val="ctr"/>
        <c:lblOffset val="100"/>
        <c:noMultiLvlLbl val="0"/>
      </c:catAx>
      <c:valAx>
        <c:axId val="123582900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Av.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7359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200m</c:v>
              </c:pt>
              <c:pt idx="1">
                <c:v>100m</c:v>
              </c:pt>
              <c:pt idx="2">
                <c:v>800m</c:v>
              </c:pt>
              <c:pt idx="3">
                <c:v>1500m</c:v>
              </c:pt>
              <c:pt idx="4">
                <c:v>400m</c:v>
              </c:pt>
              <c:pt idx="5">
                <c:v>5000m</c:v>
              </c:pt>
              <c:pt idx="6">
                <c:v>10000m</c:v>
              </c:pt>
              <c:pt idx="7">
                <c:v>long-jump</c:v>
              </c:pt>
              <c:pt idx="8">
                <c:v>high-jump</c:v>
              </c:pt>
              <c:pt idx="9">
                <c:v>marathon</c:v>
              </c:pt>
              <c:pt idx="10">
                <c:v>pole-vault</c:v>
              </c:pt>
              <c:pt idx="11">
                <c:v>triple-jump</c:v>
              </c:pt>
              <c:pt idx="12">
                <c:v>3000msc</c:v>
              </c:pt>
              <c:pt idx="13">
                <c:v>400mh</c:v>
              </c:pt>
              <c:pt idx="14">
                <c:v>javelin-throw</c:v>
              </c:pt>
              <c:pt idx="15">
                <c:v>decathlon</c:v>
              </c:pt>
              <c:pt idx="16">
                <c:v>110mh</c:v>
              </c:pt>
              <c:pt idx="17">
                <c:v>shot-put</c:v>
              </c:pt>
              <c:pt idx="18">
                <c:v>hammer-throw</c:v>
              </c:pt>
              <c:pt idx="19">
                <c:v>20km-race-walking</c:v>
              </c:pt>
              <c:pt idx="20">
                <c:v>discus-throw</c:v>
              </c:pt>
            </c:strLit>
          </c:cat>
          <c:val>
            <c:numLit>
              <c:formatCode>General</c:formatCode>
              <c:ptCount val="21"/>
              <c:pt idx="0">
                <c:v>50</c:v>
              </c:pt>
              <c:pt idx="1">
                <c:v>49</c:v>
              </c:pt>
              <c:pt idx="2">
                <c:v>48</c:v>
              </c:pt>
              <c:pt idx="3">
                <c:v>46</c:v>
              </c:pt>
              <c:pt idx="4">
                <c:v>44</c:v>
              </c:pt>
              <c:pt idx="5">
                <c:v>38</c:v>
              </c:pt>
              <c:pt idx="6">
                <c:v>38</c:v>
              </c:pt>
              <c:pt idx="7">
                <c:v>29</c:v>
              </c:pt>
              <c:pt idx="8">
                <c:v>16</c:v>
              </c:pt>
              <c:pt idx="9">
                <c:v>15</c:v>
              </c:pt>
              <c:pt idx="10">
                <c:v>14</c:v>
              </c:pt>
              <c:pt idx="11">
                <c:v>12</c:v>
              </c:pt>
              <c:pt idx="12">
                <c:v>12</c:v>
              </c:pt>
              <c:pt idx="13">
                <c:v>10</c:v>
              </c:pt>
              <c:pt idx="14">
                <c:v>10</c:v>
              </c:pt>
              <c:pt idx="15">
                <c:v>10</c:v>
              </c:pt>
              <c:pt idx="16">
                <c:v>9</c:v>
              </c:pt>
              <c:pt idx="17">
                <c:v>7</c:v>
              </c:pt>
              <c:pt idx="18">
                <c:v>7</c:v>
              </c:pt>
              <c:pt idx="19">
                <c:v>6</c:v>
              </c:pt>
              <c:pt idx="2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0-6880-7B45-A41B-2012AC12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155235935"/>
        <c:axId val="1236725247"/>
      </c:barChart>
      <c:catAx>
        <c:axId val="115523593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725247"/>
        <c:crosses val="autoZero"/>
        <c:auto val="1"/>
        <c:lblAlgn val="ctr"/>
        <c:lblOffset val="100"/>
        <c:noMultiLvlLbl val="0"/>
      </c:catAx>
      <c:valAx>
        <c:axId val="123672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35935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63500</xdr:colOff>
      <xdr:row>10</xdr:row>
      <xdr:rowOff>12700</xdr:rowOff>
    </xdr:from>
    <xdr:to>
      <xdr:col>26</xdr:col>
      <xdr:colOff>317500</xdr:colOff>
      <xdr:row>20</xdr:row>
      <xdr:rowOff>179551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F9565F-EAF0-024D-A8FF-07F64FAA7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86300" y="2438400"/>
          <a:ext cx="6032500" cy="21988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</xdr:colOff>
      <xdr:row>23</xdr:row>
      <xdr:rowOff>38100</xdr:rowOff>
    </xdr:from>
    <xdr:to>
      <xdr:col>9</xdr:col>
      <xdr:colOff>38100</xdr:colOff>
      <xdr:row>32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37132-EF7D-5440-8564-67C0DCB13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4762500"/>
          <a:ext cx="3327400" cy="1943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139700</xdr:rowOff>
    </xdr:from>
    <xdr:to>
      <xdr:col>14</xdr:col>
      <xdr:colOff>190500</xdr:colOff>
      <xdr:row>23</xdr:row>
      <xdr:rowOff>139700</xdr:rowOff>
    </xdr:to>
    <xdr:graphicFrame macro="">
      <xdr:nvGraphicFramePr>
        <xdr:cNvPr id="2" name="Chart 1" descr="Chart type: Clustered Bar. 'Av. score' by 'Event '&#10;&#10;Description automatically generated">
          <a:extLst>
            <a:ext uri="{FF2B5EF4-FFF2-40B4-BE49-F238E27FC236}">
              <a16:creationId xmlns:a16="http://schemas.microsoft.com/office/drawing/2014/main" id="{93CD67E5-01DD-F945-9BFE-9753F622F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457200</xdr:colOff>
      <xdr:row>26</xdr:row>
      <xdr:rowOff>50800</xdr:rowOff>
    </xdr:from>
    <xdr:to>
      <xdr:col>14</xdr:col>
      <xdr:colOff>190500</xdr:colOff>
      <xdr:row>42</xdr:row>
      <xdr:rowOff>190500</xdr:rowOff>
    </xdr:to>
    <xdr:graphicFrame macro="">
      <xdr:nvGraphicFramePr>
        <xdr:cNvPr id="3" name="Chart 2" descr="Chart type: Clustered Bar. Distribution of 'Event '&#10;&#10;Description automatically generated">
          <a:extLst>
            <a:ext uri="{FF2B5EF4-FFF2-40B4-BE49-F238E27FC236}">
              <a16:creationId xmlns:a16="http://schemas.microsoft.com/office/drawing/2014/main" id="{2D31F947-41D1-1B41-ACDE-506227729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icrosoft Office User" refreshedDate="44609.786502546296" createdVersion="7" refreshedVersion="7" minRefreshableVersion="3" recordCount="476" xr:uid="{404D1E19-F33B-984B-9423-53F80DB4C3AD}">
  <cacheSource type="worksheet">
    <worksheetSource ref="B2:S478" sheet="AUS_male_points_list"/>
  </cacheSource>
  <cacheFields count="19">
    <cacheField name="Athlete name" numFmtId="0">
      <sharedItems containsBlank="1"/>
    </cacheField>
    <cacheField name="Event " numFmtId="0">
      <sharedItems containsBlank="1" count="43">
        <s v="100m"/>
        <s v="200m"/>
        <s v="400m"/>
        <s v="800m"/>
        <s v="1500m"/>
        <s v="3000msc"/>
        <s v="5000m"/>
        <s v="10000m"/>
        <s v="110mh"/>
        <s v="400mh"/>
        <s v="long-jump"/>
        <s v="triple-jump"/>
        <s v="high-jump"/>
        <s v="pole-vault"/>
        <s v="discus-throw"/>
        <s v="shot-put"/>
        <s v="hammer-throw"/>
        <s v="javelin-throw"/>
        <s v="decathlon"/>
        <s v="20km-race-walking"/>
        <s v="marathon"/>
        <m/>
        <s v=" marathon " u="1"/>
        <s v=" 100m " u="1"/>
        <s v=" 20km-race-walking " u="1"/>
        <s v=" 3000msc " u="1"/>
        <s v=" 400mh " u="1"/>
        <s v=" pole-vault " u="1"/>
        <s v=" 10000m " u="1"/>
        <s v=" shot-put " u="1"/>
        <s v=" 5000m " u="1"/>
        <s v=" 1500m " u="1"/>
        <s v=" long-jump " u="1"/>
        <s v=" discus-throw " u="1"/>
        <s v=" 200m " u="1"/>
        <s v=" 110mh " u="1"/>
        <s v=" decathlon " u="1"/>
        <s v=" 400m " u="1"/>
        <s v=" javelin-throw " u="1"/>
        <s v=" 800m " u="1"/>
        <s v=" hammer-throw " u="1"/>
        <s v=" high-jump " u="1"/>
        <s v=" triple-jump " u="1"/>
      </sharedItems>
    </cacheField>
    <cacheField name="DOB" numFmtId="15">
      <sharedItems containsNonDate="0" containsDate="1" containsString="0" containsBlank="1" minDate="1905-06-06T00:00:00" maxDate="2005-06-30T00:00:00"/>
    </cacheField>
    <cacheField name="Av. score" numFmtId="0">
      <sharedItems containsString="0" containsBlank="1" containsNumber="1" containsInteger="1" minValue="726" maxValue="1406"/>
    </cacheField>
    <cacheField name="Rank in AUS" numFmtId="0">
      <sharedItems containsString="0" containsBlank="1" containsNumber="1" containsInteger="1" minValue="1" maxValue="54"/>
    </cacheField>
    <cacheField name="Perf_1" numFmtId="0">
      <sharedItems containsString="0" containsBlank="1" containsNumber="1" containsInteger="1" minValue="740" maxValue="1251"/>
    </cacheField>
    <cacheField name="Perf_2" numFmtId="0">
      <sharedItems containsString="0" containsBlank="1" containsNumber="1" containsInteger="1" minValue="712" maxValue="1218"/>
    </cacheField>
    <cacheField name="Perf_3" numFmtId="0">
      <sharedItems containsString="0" containsBlank="1" containsNumber="1" containsInteger="1" minValue="843" maxValue="1200"/>
    </cacheField>
    <cacheField name="Perf_4" numFmtId="0">
      <sharedItems containsString="0" containsBlank="1" containsNumber="1" containsInteger="1" minValue="827" maxValue="1214"/>
    </cacheField>
    <cacheField name="Perf_5" numFmtId="0">
      <sharedItems containsString="0" containsBlank="1" containsNumber="1" containsInteger="1" minValue="816" maxValue="1252"/>
    </cacheField>
    <cacheField name="Dt_1" numFmtId="15">
      <sharedItems containsNonDate="0" containsDate="1" containsString="0" containsBlank="1" minDate="2019-06-25T00:00:00" maxDate="2022-02-14T00:00:00"/>
    </cacheField>
    <cacheField name="Dt_2" numFmtId="15">
      <sharedItems containsNonDate="0" containsDate="1" containsString="0" containsBlank="1" minDate="2019-06-25T00:00:00" maxDate="2022-02-14T00:00:00"/>
    </cacheField>
    <cacheField name="Dt_3" numFmtId="15">
      <sharedItems containsNonDate="0" containsDate="1" containsString="0" containsBlank="1" minDate="2019-06-25T00:00:00" maxDate="2022-02-15T00:00:00"/>
    </cacheField>
    <cacheField name="Dt_4" numFmtId="15">
      <sharedItems containsNonDate="0" containsDate="1" containsString="0" containsBlank="1" minDate="2019-06-25T00:00:00" maxDate="2022-02-14T00:00:00"/>
    </cacheField>
    <cacheField name="Dt_5" numFmtId="15">
      <sharedItems containsNonDate="0" containsDate="1" containsString="0" containsBlank="1" minDate="2019-06-25T00:00:00" maxDate="2022-02-13T00:00:00"/>
    </cacheField>
    <cacheField name="Overall AUS Rank" numFmtId="0">
      <sharedItems containsMixedTypes="1" containsNumber="1" containsInteger="1" minValue="1" maxValue="467"/>
    </cacheField>
    <cacheField name="Highest perf score" numFmtId="0">
      <sharedItems containsMixedTypes="1" containsNumber="1" containsInteger="1" minValue="740" maxValue="1252"/>
    </cacheField>
    <cacheField name="Auto_Standard" numFmtId="0">
      <sharedItems containsMixedTypes="1" containsNumber="1" containsInteger="1" minValue="1149" maxValue="1212"/>
    </cacheField>
    <cacheField name="Auto_Q_me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8B041-CD9B-C04C-BBAB-9DAF68EE6C94}" name="PivotTable1" cacheId="63" applyNumberFormats="0" applyBorderFormats="0" applyFontFormats="0" applyPatternFormats="0" applyAlignmentFormats="0" applyWidthHeightFormats="1" dataCaption="Values" grandTotalCaption="Average" updatedVersion="7" minRefreshableVersion="3" useAutoFormatting="1" itemPrintTitles="1" createdVersion="7" indent="0" outline="1" outlineData="1" multipleFieldFilters="0" chartFormat="1">
  <location ref="C4:D27" firstHeaderRow="1" firstDataRow="1" firstDataCol="1"/>
  <pivotFields count="19">
    <pivotField showAll="0"/>
    <pivotField axis="axisRow" showAll="0" sortType="descending">
      <items count="44">
        <item x="7"/>
        <item x="0"/>
        <item x="8"/>
        <item x="4"/>
        <item x="1"/>
        <item x="19"/>
        <item x="5"/>
        <item x="2"/>
        <item x="9"/>
        <item x="6"/>
        <item x="3"/>
        <item x="18"/>
        <item x="14"/>
        <item x="16"/>
        <item x="12"/>
        <item x="17"/>
        <item x="10"/>
        <item x="20"/>
        <item x="13"/>
        <item x="15"/>
        <item x="11"/>
        <item m="1" x="23"/>
        <item m="1" x="34"/>
        <item m="1" x="37"/>
        <item m="1" x="39"/>
        <item m="1" x="31"/>
        <item m="1" x="25"/>
        <item m="1" x="30"/>
        <item m="1" x="28"/>
        <item m="1" x="35"/>
        <item m="1" x="26"/>
        <item m="1" x="32"/>
        <item m="1" x="42"/>
        <item m="1" x="41"/>
        <item m="1" x="27"/>
        <item m="1" x="33"/>
        <item m="1" x="29"/>
        <item m="1" x="40"/>
        <item m="1" x="38"/>
        <item m="1" x="36"/>
        <item m="1" x="24"/>
        <item m="1" x="22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3">
    <i>
      <x v="11"/>
    </i>
    <i>
      <x v="5"/>
    </i>
    <i>
      <x v="6"/>
    </i>
    <i>
      <x v="8"/>
    </i>
    <i>
      <x v="2"/>
    </i>
    <i>
      <x v="3"/>
    </i>
    <i>
      <x v="9"/>
    </i>
    <i>
      <x v="14"/>
    </i>
    <i>
      <x v="16"/>
    </i>
    <i>
      <x v="18"/>
    </i>
    <i>
      <x v="12"/>
    </i>
    <i>
      <x v="20"/>
    </i>
    <i>
      <x/>
    </i>
    <i>
      <x v="19"/>
    </i>
    <i>
      <x v="1"/>
    </i>
    <i>
      <x v="10"/>
    </i>
    <i>
      <x v="13"/>
    </i>
    <i>
      <x v="7"/>
    </i>
    <i>
      <x v="4"/>
    </i>
    <i>
      <x v="15"/>
    </i>
    <i>
      <x v="17"/>
    </i>
    <i>
      <x v="42"/>
    </i>
    <i t="grand">
      <x/>
    </i>
  </rowItems>
  <colItems count="1">
    <i/>
  </colItems>
  <dataFields count="1">
    <dataField name="Average of Av. score" fld="3" subtotal="average" baseField="0" baseItem="0"/>
  </dataFields>
  <formats count="2">
    <format dxfId="44">
      <pivotArea collapsedLevelsAreSubtotals="1" fieldPosition="0">
        <references count="1">
          <reference field="1" count="0"/>
        </references>
      </pivotArea>
    </format>
    <format dxfId="43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female_COMBINEDFILE_Toplist" connectionId="4" xr16:uid="{9A52D4B8-131F-3045-9C47-6B440E248371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male_COMBINEDFILE_Toplist" connectionId="6" xr16:uid="{12E83B58-14BA-5A4E-BD25-B2CB2C564C79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male_COMBINEDFILE" connectionId="2" xr16:uid="{6922E06D-505A-964D-84E6-680004252AD1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female_COMBINEDFILE" connectionId="1" xr16:uid="{B8C52444-0BD9-524B-B76E-23CB9BC8DB7E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2_male_COMBINEDFILE_Toplist_1" connectionId="8" xr16:uid="{F9859D3F-A127-E54E-B55D-A01977A12127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male_COMBINEDFILE_Toplist" connectionId="5" xr16:uid="{F2103C4F-1CB3-F542-ADCC-AED606C68B85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2_female_COMBINEDFILE_Toplist" connectionId="7" xr16:uid="{2CFAD52A-9519-F746-B364-6709105CBD56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female_COMBINEDFILE_Toplist" connectionId="3" xr16:uid="{3C5FC264-2B29-004A-97F9-22E3BE6851D6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male_COMBINEDFILE_1" connectionId="12" xr16:uid="{AB1B4D7A-2A96-454B-B2F6-B9AE6794D5DB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1_male_COMBINEDFILE" connectionId="10" xr16:uid="{930143F7-EAAC-784A-A955-DBB2C3097ADD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female_COMBINEDFILE" connectionId="11" xr16:uid="{155CE3C4-BD30-1A45-A750-428614AD2E07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1_female_COMBINEDFILE" connectionId="9" xr16:uid="{561CDF6E-7BEC-AF46-9D08-1918A576234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BA4F-3E88-BF48-9EAA-DDC4045A4B8C}">
  <sheetPr>
    <tabColor rgb="FF00B050"/>
  </sheetPr>
  <dimension ref="A1:AB1986"/>
  <sheetViews>
    <sheetView tabSelected="1" zoomScaleNormal="100" workbookViewId="0">
      <pane ySplit="1" topLeftCell="A2" activePane="bottomLeft" state="frozen"/>
      <selection pane="bottomLeft" activeCell="A29" sqref="A29"/>
    </sheetView>
  </sheetViews>
  <sheetFormatPr baseColWidth="10" defaultRowHeight="16" x14ac:dyDescent="0.2"/>
  <cols>
    <col min="1" max="1" width="5.33203125" style="2" customWidth="1"/>
    <col min="2" max="2" width="10.83203125" style="2"/>
    <col min="3" max="3" width="25.5" style="1" customWidth="1"/>
    <col min="4" max="4" width="16.33203125" style="6" customWidth="1"/>
    <col min="5" max="5" width="12.5" style="22" customWidth="1"/>
    <col min="6" max="6" width="10.33203125" style="2" customWidth="1"/>
    <col min="7" max="7" width="11" style="2" customWidth="1"/>
    <col min="8" max="8" width="10.5" style="2" customWidth="1"/>
    <col min="9" max="9" width="8.5" customWidth="1"/>
    <col min="10" max="11" width="14.6640625" customWidth="1"/>
    <col min="12" max="13" width="14.6640625" style="2" customWidth="1"/>
    <col min="14" max="15" width="9.1640625" style="2" customWidth="1"/>
    <col min="16" max="16" width="5.33203125" style="2" customWidth="1"/>
    <col min="17" max="17" width="9" style="2" bestFit="1" customWidth="1"/>
    <col min="18" max="18" width="14.33203125" style="2" bestFit="1" customWidth="1"/>
  </cols>
  <sheetData>
    <row r="1" spans="1:28" ht="47" customHeight="1" thickBot="1" x14ac:dyDescent="0.25">
      <c r="A1" s="63" t="s">
        <v>937</v>
      </c>
      <c r="B1" s="41" t="s">
        <v>938</v>
      </c>
      <c r="C1" s="4" t="s">
        <v>3</v>
      </c>
      <c r="D1" s="4" t="s">
        <v>6</v>
      </c>
      <c r="E1" s="4" t="s">
        <v>0</v>
      </c>
      <c r="F1" s="4" t="s">
        <v>1122</v>
      </c>
      <c r="G1" s="4" t="s">
        <v>1804</v>
      </c>
      <c r="H1" s="41" t="s">
        <v>67</v>
      </c>
      <c r="I1" s="41" t="s">
        <v>935</v>
      </c>
      <c r="J1" s="71" t="s">
        <v>1802</v>
      </c>
      <c r="K1" s="71" t="s">
        <v>1803</v>
      </c>
      <c r="L1" s="71" t="s">
        <v>1148</v>
      </c>
      <c r="M1" s="71" t="s">
        <v>1121</v>
      </c>
      <c r="N1" s="71" t="s">
        <v>1474</v>
      </c>
      <c r="O1" s="71" t="s">
        <v>1473</v>
      </c>
      <c r="P1" s="41" t="s">
        <v>1</v>
      </c>
      <c r="Q1" s="64" t="s">
        <v>915</v>
      </c>
      <c r="R1" s="65" t="s">
        <v>1149</v>
      </c>
    </row>
    <row r="2" spans="1:28" x14ac:dyDescent="0.2">
      <c r="A2" s="2">
        <v>1</v>
      </c>
      <c r="B2" s="2">
        <v>1</v>
      </c>
      <c r="C2" t="s">
        <v>548</v>
      </c>
      <c r="D2" t="s">
        <v>85</v>
      </c>
      <c r="E2" s="6">
        <v>35841</v>
      </c>
      <c r="F2">
        <v>1172</v>
      </c>
      <c r="G2" s="2">
        <v>1</v>
      </c>
      <c r="H2" s="43" t="str">
        <f>IFERROR(VLOOKUP(C2&amp;D2,AUS_male_points_list!$A$3:$S$1048576,19,FALSE), IFERROR(VLOOKUP(C2&amp;D2,AUS_female_points_list!$A$3:$S$1048576,19,FALSE),""))</f>
        <v>Q</v>
      </c>
      <c r="J2" s="2">
        <f>IFERROR(VLOOKUP(C2&amp;D2,AUS_male_Toplist_21!$F$3:$G$1048576,2,FALSE),IFERROR(VLOOKUP(C2&amp;D2,AUS_female_Toplist_21!$F$3:$G$1048576,2,FALSE),""))</f>
        <v>1</v>
      </c>
      <c r="K2" s="2">
        <f>IFERROR(VLOOKUP(C2&amp;D2,AUS_male_Toplist_22!$F$3:$G$1048576,2,FALSE),IFERROR(VLOOKUP(C2&amp;D2,AUS_female_Toplist_22!$F$3:$G$1048576,2,FALSE),""))</f>
        <v>1</v>
      </c>
      <c r="L2" s="3">
        <f>IFERROR(VLOOKUP(C2&amp;D2,Comms_male_list_21!$F$3:$G$1048576,2,FALSE),IFERROR(VLOOKUP(C2&amp;D2,Comms_female_list_21!$F$3:$G$1048576,2,FALSE),""))</f>
        <v>1</v>
      </c>
      <c r="M2" s="3">
        <f>IFERROR(VLOOKUP(C2&amp;D2,Comms_male_list_22!$F$3:$G$1048576,2,FALSE),IFERROR(VLOOKUP(C2&amp;D2,Comms_female_list_22!$F$3:$G$1048576,2,FALSE),""))</f>
        <v>1</v>
      </c>
      <c r="N2" s="3">
        <f>IFERROR(VLOOKUP(C2&amp;D2,AUS_male_Toplist_21!$F$3:$H$1048576,3,FALSE), IFERROR(VLOOKUP(C2&amp;D2,AUS_female_Toplist_21!$F$3:$H$1048576,3,FALSE),""))</f>
        <v>1172</v>
      </c>
      <c r="O2" s="2">
        <f>IFERROR(VLOOKUP(C2&amp;D2,AUS_male_Toplist_22!$F$3:$H$1048576,3,FALSE), IFERROR(VLOOKUP(C2&amp;D2,AUS_female_Toplist_22!$F$3:$H$1048576,3,FALSE),""))</f>
        <v>1170</v>
      </c>
      <c r="P2" s="42">
        <f ca="1">DATEDIF(E2,TODAY(),"y")</f>
        <v>24</v>
      </c>
      <c r="Q2" s="2">
        <f>(COUNTIF($C$2:$C2,$C2)=1)+0</f>
        <v>1</v>
      </c>
      <c r="R2" s="2">
        <f>IF(Q2=1,RANK(F2,$F$2:$F$202,0),"Alternate event")</f>
        <v>26</v>
      </c>
      <c r="T2" s="8"/>
    </row>
    <row r="3" spans="1:28" x14ac:dyDescent="0.2">
      <c r="A3" s="2">
        <v>2</v>
      </c>
      <c r="B3" s="2">
        <f>IF(Q3=1,B2+1,B2)</f>
        <v>2</v>
      </c>
      <c r="C3" t="s">
        <v>852</v>
      </c>
      <c r="D3" t="s">
        <v>36</v>
      </c>
      <c r="E3" s="6">
        <v>35545</v>
      </c>
      <c r="F3">
        <v>1217</v>
      </c>
      <c r="G3" s="2">
        <v>1</v>
      </c>
      <c r="H3" s="43" t="str">
        <f>IFERROR(VLOOKUP(C3&amp;D3,AUS_male_points_list!$A$3:$S$1048576,19,FALSE), IFERROR(VLOOKUP(C3&amp;D3,AUS_female_points_list!$A$3:$S$1048576,19,FALSE),""))</f>
        <v>Q</v>
      </c>
      <c r="J3" s="2">
        <f>IFERROR(VLOOKUP(C3&amp;D3,AUS_male_Toplist_21!$F$3:$G$1048576,2,FALSE),IFERROR(VLOOKUP(C3&amp;D3,AUS_female_Toplist_21!$F$3:$G$1048576,2,FALSE),""))</f>
        <v>1</v>
      </c>
      <c r="K3" s="2">
        <f>IFERROR(VLOOKUP(C3&amp;D3,AUS_male_Toplist_22!$F$3:$G$1048576,2,FALSE),IFERROR(VLOOKUP(C3&amp;D3,AUS_female_Toplist_22!$F$3:$G$1048576,2,FALSE),""))</f>
        <v>1</v>
      </c>
      <c r="L3" s="3">
        <f>IFERROR(VLOOKUP(C3&amp;D3,Comms_male_list_21!$F$3:$G$1048576,2,FALSE),IFERROR(VLOOKUP(C3&amp;D3,Comms_female_list_21!$F$3:$G$1048576,2,FALSE),""))</f>
        <v>1</v>
      </c>
      <c r="M3" s="3">
        <f>IFERROR(VLOOKUP(C3&amp;D3,Comms_male_list_22!$F$3:$G$1048576,2,FALSE),IFERROR(VLOOKUP(C3&amp;D3,Comms_female_list_22!$F$3:$G$1048576,2,FALSE),""))</f>
        <v>1</v>
      </c>
      <c r="N3" s="3">
        <f>IFERROR(VLOOKUP(C3&amp;D3,AUS_male_Toplist_21!$F$3:$H$1048576,3,FALSE), IFERROR(VLOOKUP(C3&amp;D3,AUS_female_Toplist_21!$F$3:$H$1048576,3,FALSE),""))</f>
        <v>1217</v>
      </c>
      <c r="O3" s="2">
        <f>IFERROR(VLOOKUP(C3&amp;D3,AUS_male_Toplist_22!$F$3:$H$1048576,3,FALSE), IFERROR(VLOOKUP(C3&amp;D3,AUS_female_Toplist_22!$F$3:$H$1048576,3,FALSE),""))</f>
        <v>1143</v>
      </c>
      <c r="P3" s="42">
        <f ca="1">DATEDIF(E3,TODAY(),"y")</f>
        <v>24</v>
      </c>
      <c r="Q3" s="2">
        <f>(COUNTIF($C$2:$C3,$C3)=1)+0</f>
        <v>1</v>
      </c>
      <c r="R3" s="2">
        <f>IF(Q3=1,RANK(F3,$F$2:$F$202,0),"Alternate event")</f>
        <v>4</v>
      </c>
    </row>
    <row r="4" spans="1:28" x14ac:dyDescent="0.2">
      <c r="A4" s="2">
        <v>3</v>
      </c>
      <c r="B4" s="2">
        <f>IF(Q4=1,B3+1,B3)</f>
        <v>3</v>
      </c>
      <c r="C4" t="s">
        <v>478</v>
      </c>
      <c r="D4" t="s">
        <v>36</v>
      </c>
      <c r="E4" s="6">
        <v>35525</v>
      </c>
      <c r="F4">
        <v>1214</v>
      </c>
      <c r="G4" s="2">
        <v>1</v>
      </c>
      <c r="H4" s="43" t="str">
        <f>IFERROR(VLOOKUP(C4&amp;D4,AUS_male_points_list!$A$3:$S$1048576,19,FALSE), IFERROR(VLOOKUP(C4&amp;D4,AUS_female_points_list!$A$3:$S$1048576,19,FALSE),""))</f>
        <v>Q</v>
      </c>
      <c r="J4" s="2">
        <f>IFERROR(VLOOKUP(C4&amp;D4,AUS_male_Toplist_21!$F$3:$G$1048576,2,FALSE),IFERROR(VLOOKUP(C4&amp;D4,AUS_female_Toplist_21!$F$3:$G$1048576,2,FALSE),""))</f>
        <v>1</v>
      </c>
      <c r="K4" s="2">
        <f>IFERROR(VLOOKUP(C4&amp;D4,AUS_male_Toplist_22!$F$3:$G$1048576,2,FALSE),IFERROR(VLOOKUP(C4&amp;D4,AUS_female_Toplist_22!$F$3:$G$1048576,2,FALSE),""))</f>
        <v>1</v>
      </c>
      <c r="L4" s="3">
        <f>IFERROR(VLOOKUP(C4&amp;D4,Comms_male_list_21!$F$3:$G$1048576,2,FALSE),IFERROR(VLOOKUP(C4&amp;D4,Comms_female_list_21!$F$3:$G$1048576,2,FALSE),""))</f>
        <v>2</v>
      </c>
      <c r="M4" s="3">
        <f>IFERROR(VLOOKUP(C4&amp;D4,Comms_male_list_22!$F$3:$G$1048576,2,FALSE),IFERROR(VLOOKUP(C4&amp;D4,Comms_female_list_22!$F$3:$G$1048576,2,FALSE),""))</f>
        <v>1</v>
      </c>
      <c r="N4" s="3">
        <f>IFERROR(VLOOKUP(C4&amp;D4,AUS_male_Toplist_21!$F$3:$H$1048576,3,FALSE), IFERROR(VLOOKUP(C4&amp;D4,AUS_female_Toplist_21!$F$3:$H$1048576,3,FALSE),""))</f>
        <v>1214</v>
      </c>
      <c r="O4" s="2">
        <f>IFERROR(VLOOKUP(C4&amp;D4,AUS_male_Toplist_22!$F$3:$H$1048576,3,FALSE), IFERROR(VLOOKUP(C4&amp;D4,AUS_female_Toplist_22!$F$3:$H$1048576,3,FALSE),""))</f>
        <v>1177</v>
      </c>
      <c r="P4" s="42">
        <f ca="1">DATEDIF(E4,TODAY(),"y")</f>
        <v>24</v>
      </c>
      <c r="Q4" s="2">
        <f>(COUNTIF($C$2:$C4,$C4)=1)+0</f>
        <v>1</v>
      </c>
      <c r="R4" s="2">
        <f>IF(Q4=1,RANK(F4,$F$2:$F$202,0),"Alternate event")</f>
        <v>6</v>
      </c>
      <c r="T4" s="121" t="s">
        <v>1806</v>
      </c>
      <c r="U4" s="122"/>
      <c r="V4" s="122"/>
      <c r="W4" s="122"/>
      <c r="X4" s="122"/>
      <c r="Y4" s="122"/>
      <c r="Z4" s="122"/>
      <c r="AA4" s="122"/>
      <c r="AB4" s="123"/>
    </row>
    <row r="5" spans="1:28" x14ac:dyDescent="0.2">
      <c r="A5" s="2">
        <v>4</v>
      </c>
      <c r="B5" s="2">
        <f>IF(Q5=1,B4+1,B4)</f>
        <v>4</v>
      </c>
      <c r="C5" t="s">
        <v>227</v>
      </c>
      <c r="D5" t="s">
        <v>27</v>
      </c>
      <c r="E5" s="6">
        <v>34394</v>
      </c>
      <c r="F5">
        <v>1197</v>
      </c>
      <c r="G5" s="2">
        <v>1</v>
      </c>
      <c r="H5" s="43" t="str">
        <f>IFERROR(VLOOKUP(C5&amp;D5,AUS_male_points_list!$A$3:$S$1048576,19,FALSE), IFERROR(VLOOKUP(C5&amp;D5,AUS_female_points_list!$A$3:$S$1048576,19,FALSE),""))</f>
        <v>Q</v>
      </c>
      <c r="J5" s="2">
        <f>IFERROR(VLOOKUP(C5&amp;D5,AUS_male_Toplist_21!$F$3:$G$1048576,2,FALSE),IFERROR(VLOOKUP(C5&amp;D5,AUS_female_Toplist_21!$F$3:$G$1048576,2,FALSE),""))</f>
        <v>1</v>
      </c>
      <c r="K5" s="2">
        <f>IFERROR(VLOOKUP(C5&amp;D5,AUS_male_Toplist_22!$F$3:$G$1048576,2,FALSE),IFERROR(VLOOKUP(C5&amp;D5,AUS_female_Toplist_22!$F$3:$G$1048576,2,FALSE),""))</f>
        <v>1</v>
      </c>
      <c r="L5" s="3">
        <f>IFERROR(VLOOKUP(C5&amp;D5,Comms_male_list_21!$F$3:$G$1048576,2,FALSE),IFERROR(VLOOKUP(C5&amp;D5,Comms_female_list_21!$F$3:$G$1048576,2,FALSE),""))</f>
        <v>7</v>
      </c>
      <c r="M5" s="3">
        <f>IFERROR(VLOOKUP(C5&amp;D5,Comms_male_list_22!$F$3:$G$1048576,2,FALSE),IFERROR(VLOOKUP(C5&amp;D5,Comms_female_list_22!$F$3:$G$1048576,2,FALSE),""))</f>
        <v>1</v>
      </c>
      <c r="N5" s="3">
        <f>IFERROR(VLOOKUP(C5&amp;D5,AUS_male_Toplist_21!$F$3:$H$1048576,3,FALSE), IFERROR(VLOOKUP(C5&amp;D5,AUS_female_Toplist_21!$F$3:$H$1048576,3,FALSE),""))</f>
        <v>1197</v>
      </c>
      <c r="O5" s="2">
        <f>IFERROR(VLOOKUP(C5&amp;D5,AUS_male_Toplist_22!$F$3:$H$1048576,3,FALSE), IFERROR(VLOOKUP(C5&amp;D5,AUS_female_Toplist_22!$F$3:$H$1048576,3,FALSE),""))</f>
        <v>1159</v>
      </c>
      <c r="P5" s="42">
        <f ca="1">DATEDIF(E5,TODAY(),"y")</f>
        <v>28</v>
      </c>
      <c r="Q5" s="2">
        <f>(COUNTIF($C$2:$C5,$C5)=1)+0</f>
        <v>1</v>
      </c>
      <c r="R5" s="2">
        <f>IF(Q5=1,RANK(F5,$F$2:$F$202,0),"Alternate event")</f>
        <v>13</v>
      </c>
      <c r="T5" s="124"/>
      <c r="U5" s="125"/>
      <c r="V5" s="125"/>
      <c r="W5" s="125"/>
      <c r="X5" s="125"/>
      <c r="Y5" s="125"/>
      <c r="Z5" s="125"/>
      <c r="AA5" s="125"/>
      <c r="AB5" s="126"/>
    </row>
    <row r="6" spans="1:28" x14ac:dyDescent="0.2">
      <c r="A6" s="2">
        <v>5</v>
      </c>
      <c r="B6" s="2">
        <f>IF(Q6=1,B5+1,B5)</f>
        <v>5</v>
      </c>
      <c r="C6" t="s">
        <v>196</v>
      </c>
      <c r="D6" t="s">
        <v>25</v>
      </c>
      <c r="E6" s="6">
        <v>36615</v>
      </c>
      <c r="F6">
        <v>1179</v>
      </c>
      <c r="G6" s="2">
        <v>1</v>
      </c>
      <c r="H6" s="43" t="str">
        <f>IFERROR(VLOOKUP(C6&amp;D6,AUS_male_points_list!$A$3:$S$1048576,19,FALSE), IFERROR(VLOOKUP(C6&amp;D6,AUS_female_points_list!$A$3:$S$1048576,19,FALSE),""))</f>
        <v>Q</v>
      </c>
      <c r="J6" s="2">
        <f>IFERROR(VLOOKUP(C6&amp;D6,AUS_male_Toplist_21!$F$3:$G$1048576,2,FALSE),IFERROR(VLOOKUP(C6&amp;D6,AUS_female_Toplist_21!$F$3:$G$1048576,2,FALSE),""))</f>
        <v>1</v>
      </c>
      <c r="K6" s="2">
        <f>IFERROR(VLOOKUP(C6&amp;D6,AUS_male_Toplist_22!$F$3:$G$1048576,2,FALSE),IFERROR(VLOOKUP(C6&amp;D6,AUS_female_Toplist_22!$F$3:$G$1048576,2,FALSE),""))</f>
        <v>1</v>
      </c>
      <c r="L6" s="3">
        <f>IFERROR(VLOOKUP(C6&amp;D6,Comms_male_list_21!$F$3:$G$1048576,2,FALSE),IFERROR(VLOOKUP(C6&amp;D6,Comms_female_list_21!$F$3:$G$1048576,2,FALSE),""))</f>
        <v>11</v>
      </c>
      <c r="M6" s="3">
        <f>IFERROR(VLOOKUP(C6&amp;D6,Comms_male_list_22!$F$3:$G$1048576,2,FALSE),IFERROR(VLOOKUP(C6&amp;D6,Comms_female_list_22!$F$3:$G$1048576,2,FALSE),""))</f>
        <v>1</v>
      </c>
      <c r="N6" s="3">
        <f>IFERROR(VLOOKUP(C6&amp;D6,AUS_male_Toplist_21!$F$3:$H$1048576,3,FALSE), IFERROR(VLOOKUP(C6&amp;D6,AUS_female_Toplist_21!$F$3:$H$1048576,3,FALSE),""))</f>
        <v>1179</v>
      </c>
      <c r="O6" s="2">
        <f>IFERROR(VLOOKUP(C6&amp;D6,AUS_male_Toplist_22!$F$3:$H$1048576,3,FALSE), IFERROR(VLOOKUP(C6&amp;D6,AUS_female_Toplist_22!$F$3:$H$1048576,3,FALSE),""))</f>
        <v>1136</v>
      </c>
      <c r="P6" s="42">
        <f ca="1">DATEDIF(E6,TODAY(),"y")</f>
        <v>21</v>
      </c>
      <c r="Q6" s="2">
        <f>(COUNTIF($C$2:$C6,$C6)=1)+0</f>
        <v>1</v>
      </c>
      <c r="R6" s="2">
        <f>IF(Q6=1,RANK(F6,$F$2:$F$202,0),"Alternate event")</f>
        <v>23</v>
      </c>
      <c r="T6" s="117" t="s">
        <v>1797</v>
      </c>
      <c r="U6" s="115"/>
      <c r="V6" s="115"/>
      <c r="W6" s="115"/>
      <c r="X6" s="115"/>
      <c r="Y6" s="115"/>
      <c r="Z6" s="115"/>
      <c r="AA6" s="115"/>
      <c r="AB6" s="116"/>
    </row>
    <row r="7" spans="1:28" x14ac:dyDescent="0.2">
      <c r="A7" s="2">
        <v>6</v>
      </c>
      <c r="B7" s="2">
        <f>IF(Q7=1,B6+1,B6)</f>
        <v>6</v>
      </c>
      <c r="C7" t="s">
        <v>562</v>
      </c>
      <c r="D7" s="6" t="s">
        <v>2</v>
      </c>
      <c r="E7" s="6">
        <v>35795</v>
      </c>
      <c r="F7">
        <v>1203</v>
      </c>
      <c r="G7" s="2">
        <v>1</v>
      </c>
      <c r="H7" s="43" t="str">
        <f>IFERROR(VLOOKUP(C7&amp;D7,AUS_male_points_list!$A$3:$S$1048576,19,FALSE), IFERROR(VLOOKUP(C7&amp;D7,AUS_female_points_list!$A$3:$S$1048576,19,FALSE),""))</f>
        <v>Q</v>
      </c>
      <c r="J7" s="2">
        <f>IFERROR(VLOOKUP(C7&amp;D7,AUS_male_Toplist_21!$F$3:$G$1048576,2,FALSE),IFERROR(VLOOKUP(C7&amp;D7,AUS_female_Toplist_21!$F$3:$G$1048576,2,FALSE),""))</f>
        <v>1</v>
      </c>
      <c r="K7" s="2">
        <f>IFERROR(VLOOKUP(C7&amp;D7,AUS_male_Toplist_22!$F$3:$G$1048576,2,FALSE),IFERROR(VLOOKUP(C7&amp;D7,AUS_female_Toplist_22!$F$3:$G$1048576,2,FALSE),""))</f>
        <v>1</v>
      </c>
      <c r="L7" s="3">
        <f>IFERROR(VLOOKUP(C7&amp;D7,Comms_male_list_21!$F$3:$G$1048576,2,FALSE),IFERROR(VLOOKUP(C7&amp;D7,Comms_female_list_21!$F$3:$G$1048576,2,FALSE),""))</f>
        <v>11</v>
      </c>
      <c r="M7" s="3">
        <f>IFERROR(VLOOKUP(C7&amp;D7,Comms_male_list_22!$F$3:$G$1048576,2,FALSE),IFERROR(VLOOKUP(C7&amp;D7,Comms_female_list_22!$F$3:$G$1048576,2,FALSE),""))</f>
        <v>2</v>
      </c>
      <c r="N7" s="3">
        <f>IFERROR(VLOOKUP(C7&amp;D7,AUS_male_Toplist_21!$F$3:$H$1048576,3,FALSE), IFERROR(VLOOKUP(C7&amp;D7,AUS_female_Toplist_21!$F$3:$H$1048576,3,FALSE),""))</f>
        <v>1203</v>
      </c>
      <c r="O7" s="2">
        <f>IFERROR(VLOOKUP(C7&amp;D7,AUS_male_Toplist_22!$F$3:$H$1048576,3,FALSE), IFERROR(VLOOKUP(C7&amp;D7,AUS_female_Toplist_22!$F$3:$H$1048576,3,FALSE),""))</f>
        <v>1165</v>
      </c>
      <c r="P7" s="42">
        <f ca="1">DATEDIF(E7,TODAY(),"y")</f>
        <v>24</v>
      </c>
      <c r="Q7" s="2">
        <f>(COUNTIF($C$2:$C7,$C7)=1)+0</f>
        <v>1</v>
      </c>
      <c r="R7" s="2">
        <f>IF(Q7=1,RANK(F7,$F$2:$F$202,0),"Alternate event")</f>
        <v>9</v>
      </c>
      <c r="T7" s="114"/>
      <c r="U7" s="115"/>
      <c r="V7" s="115"/>
      <c r="W7" s="115"/>
      <c r="X7" s="115"/>
      <c r="Y7" s="115"/>
      <c r="Z7" s="115"/>
      <c r="AA7" s="115"/>
      <c r="AB7" s="116"/>
    </row>
    <row r="8" spans="1:28" x14ac:dyDescent="0.2">
      <c r="A8" s="2">
        <v>7</v>
      </c>
      <c r="B8" s="2">
        <f>IF(Q8=1,B7+1,B7)</f>
        <v>7</v>
      </c>
      <c r="C8" t="s">
        <v>665</v>
      </c>
      <c r="D8" t="s">
        <v>27</v>
      </c>
      <c r="E8" s="6">
        <v>34387</v>
      </c>
      <c r="F8">
        <v>1201</v>
      </c>
      <c r="G8" s="2">
        <v>1</v>
      </c>
      <c r="H8" s="43" t="str">
        <f>IFERROR(VLOOKUP(C8&amp;D8,AUS_male_points_list!$A$3:$S$1048576,19,FALSE), IFERROR(VLOOKUP(C8&amp;D8,AUS_female_points_list!$A$3:$S$1048576,19,FALSE),""))</f>
        <v>Q</v>
      </c>
      <c r="J8" s="2">
        <f>IFERROR(VLOOKUP(C8&amp;D8,AUS_male_Toplist_21!$F$3:$G$1048576,2,FALSE),IFERROR(VLOOKUP(C8&amp;D8,AUS_female_Toplist_21!$F$3:$G$1048576,2,FALSE),""))</f>
        <v>1</v>
      </c>
      <c r="K8" s="2">
        <f>IFERROR(VLOOKUP(C8&amp;D8,AUS_male_Toplist_22!$F$3:$G$1048576,2,FALSE),IFERROR(VLOOKUP(C8&amp;D8,AUS_female_Toplist_22!$F$3:$G$1048576,2,FALSE),""))</f>
        <v>1</v>
      </c>
      <c r="L8" s="3">
        <f>IFERROR(VLOOKUP(C8&amp;D8,Comms_male_list_21!$F$3:$G$1048576,2,FALSE),IFERROR(VLOOKUP(C8&amp;D8,Comms_female_list_21!$F$3:$G$1048576,2,FALSE),""))</f>
        <v>12</v>
      </c>
      <c r="M8" s="3">
        <f>IFERROR(VLOOKUP(C8&amp;D8,Comms_male_list_22!$F$3:$G$1048576,2,FALSE),IFERROR(VLOOKUP(C8&amp;D8,Comms_female_list_22!$F$3:$G$1048576,2,FALSE),""))</f>
        <v>2</v>
      </c>
      <c r="N8" s="3">
        <f>IFERROR(VLOOKUP(C8&amp;D8,AUS_male_Toplist_21!$F$3:$H$1048576,3,FALSE), IFERROR(VLOOKUP(C8&amp;D8,AUS_female_Toplist_21!$F$3:$H$1048576,3,FALSE),""))</f>
        <v>1201</v>
      </c>
      <c r="O8" s="2">
        <f>IFERROR(VLOOKUP(C8&amp;D8,AUS_male_Toplist_22!$F$3:$H$1048576,3,FALSE), IFERROR(VLOOKUP(C8&amp;D8,AUS_female_Toplist_22!$F$3:$H$1048576,3,FALSE),""))</f>
        <v>1109</v>
      </c>
      <c r="P8" s="42">
        <f ca="1">DATEDIF(E8,TODAY(),"y")</f>
        <v>28</v>
      </c>
      <c r="Q8" s="2">
        <f>(COUNTIF($C$2:$C8,$C8)=1)+0</f>
        <v>1</v>
      </c>
      <c r="R8" s="2">
        <f>IF(Q8=1,RANK(F8,$F$2:$F$202,0),"Alternate event")</f>
        <v>10</v>
      </c>
      <c r="T8" s="117" t="s">
        <v>975</v>
      </c>
      <c r="U8" s="115"/>
      <c r="V8" s="115"/>
      <c r="W8" s="115"/>
      <c r="X8" s="115"/>
      <c r="Y8" s="115"/>
      <c r="Z8" s="115"/>
      <c r="AA8" s="115"/>
      <c r="AB8" s="116"/>
    </row>
    <row r="9" spans="1:28" x14ac:dyDescent="0.2">
      <c r="A9" s="2">
        <v>8</v>
      </c>
      <c r="B9" s="2">
        <f>IF(Q9=1,B8+1,B8)</f>
        <v>8</v>
      </c>
      <c r="C9" t="s">
        <v>378</v>
      </c>
      <c r="D9" t="s">
        <v>32</v>
      </c>
      <c r="E9" s="6">
        <v>34828</v>
      </c>
      <c r="F9">
        <v>1189</v>
      </c>
      <c r="G9" s="2">
        <v>1</v>
      </c>
      <c r="H9" s="43" t="str">
        <f>IFERROR(VLOOKUP(C9&amp;D9,AUS_male_points_list!$A$3:$S$1048576,19,FALSE), IFERROR(VLOOKUP(C9&amp;D9,AUS_female_points_list!$A$3:$S$1048576,19,FALSE),""))</f>
        <v>Q</v>
      </c>
      <c r="J9" s="2">
        <f>IFERROR(VLOOKUP(C9&amp;D9,AUS_male_Toplist_21!$F$3:$G$1048576,2,FALSE),IFERROR(VLOOKUP(C9&amp;D9,AUS_female_Toplist_21!$F$3:$G$1048576,2,FALSE),""))</f>
        <v>1</v>
      </c>
      <c r="K9" s="2">
        <f>IFERROR(VLOOKUP(C9&amp;D9,AUS_male_Toplist_22!$F$3:$G$1048576,2,FALSE),IFERROR(VLOOKUP(C9&amp;D9,AUS_female_Toplist_22!$F$3:$G$1048576,2,FALSE),""))</f>
        <v>3</v>
      </c>
      <c r="L9" s="3">
        <f>IFERROR(VLOOKUP(C9&amp;D9,Comms_male_list_21!$F$3:$G$1048576,2,FALSE),IFERROR(VLOOKUP(C9&amp;D9,Comms_female_list_21!$F$3:$G$1048576,2,FALSE),""))</f>
        <v>8</v>
      </c>
      <c r="M9" s="3">
        <f>IFERROR(VLOOKUP(C9&amp;D9,Comms_male_list_22!$F$3:$G$1048576,2,FALSE),IFERROR(VLOOKUP(C9&amp;D9,Comms_female_list_22!$F$3:$G$1048576,2,FALSE),""))</f>
        <v>3</v>
      </c>
      <c r="N9" s="3">
        <f>IFERROR(VLOOKUP(C9&amp;D9,AUS_male_Toplist_21!$F$3:$H$1048576,3,FALSE), IFERROR(VLOOKUP(C9&amp;D9,AUS_female_Toplist_21!$F$3:$H$1048576,3,FALSE),""))</f>
        <v>1189</v>
      </c>
      <c r="O9" s="2">
        <f>IFERROR(VLOOKUP(C9&amp;D9,AUS_male_Toplist_22!$F$3:$H$1048576,3,FALSE), IFERROR(VLOOKUP(C9&amp;D9,AUS_female_Toplist_22!$F$3:$H$1048576,3,FALSE),""))</f>
        <v>1133</v>
      </c>
      <c r="P9" s="42">
        <f ca="1">DATEDIF(E9,TODAY(),"y")</f>
        <v>26</v>
      </c>
      <c r="Q9" s="2">
        <f>(COUNTIF($C$2:$C9,$C9)=1)+0</f>
        <v>1</v>
      </c>
      <c r="R9" s="2">
        <f>IF(Q9=1,RANK(F9,$F$2:$F$202,0),"Alternate event")</f>
        <v>16</v>
      </c>
      <c r="T9" s="114"/>
      <c r="U9" s="115"/>
      <c r="V9" s="115"/>
      <c r="W9" s="115"/>
      <c r="X9" s="115"/>
      <c r="Y9" s="115"/>
      <c r="Z9" s="115"/>
      <c r="AA9" s="115"/>
      <c r="AB9" s="116"/>
    </row>
    <row r="10" spans="1:28" x14ac:dyDescent="0.2">
      <c r="A10" s="2">
        <v>9</v>
      </c>
      <c r="B10" s="2">
        <f>IF(Q10=1,B9+1,B9)</f>
        <v>9</v>
      </c>
      <c r="C10" t="s">
        <v>532</v>
      </c>
      <c r="D10" t="s">
        <v>41</v>
      </c>
      <c r="E10" s="6">
        <v>33501</v>
      </c>
      <c r="F10">
        <v>1163</v>
      </c>
      <c r="G10" s="2">
        <v>1</v>
      </c>
      <c r="H10" s="43" t="str">
        <f>IFERROR(VLOOKUP(C10&amp;D10,AUS_male_points_list!$A$3:$S$1048576,19,FALSE), IFERROR(VLOOKUP(C10&amp;D10,AUS_female_points_list!$A$3:$S$1048576,19,FALSE),""))</f>
        <v>Q</v>
      </c>
      <c r="J10" s="2">
        <f>IFERROR(VLOOKUP(C10&amp;D10,AUS_male_Toplist_21!$F$3:$G$1048576,2,FALSE),IFERROR(VLOOKUP(C10&amp;D10,AUS_female_Toplist_21!$F$3:$G$1048576,2,FALSE),""))</f>
        <v>1</v>
      </c>
      <c r="K10" s="2" t="str">
        <f>IFERROR(VLOOKUP(C10&amp;D10,AUS_male_Toplist_22!$F$3:$G$1048576,2,FALSE),IFERROR(VLOOKUP(C10&amp;D10,AUS_female_Toplist_22!$F$3:$G$1048576,2,FALSE),""))</f>
        <v/>
      </c>
      <c r="L10" s="3">
        <f>IFERROR(VLOOKUP(C10&amp;D10,Comms_male_list_21!$F$3:$G$1048576,2,FALSE),IFERROR(VLOOKUP(C10&amp;D10,Comms_female_list_21!$F$3:$G$1048576,2,FALSE),""))</f>
        <v>1</v>
      </c>
      <c r="M10" s="3" t="str">
        <f>IFERROR(VLOOKUP(C10&amp;D10,Comms_male_list_22!$F$3:$G$1048576,2,FALSE),IFERROR(VLOOKUP(C10&amp;D10,Comms_female_list_22!$F$3:$G$1048576,2,FALSE),""))</f>
        <v/>
      </c>
      <c r="N10" s="3">
        <f>IFERROR(VLOOKUP(C10&amp;D10,AUS_male_Toplist_21!$F$3:$H$1048576,3,FALSE), IFERROR(VLOOKUP(C10&amp;D10,AUS_female_Toplist_21!$F$3:$H$1048576,3,FALSE),""))</f>
        <v>1163</v>
      </c>
      <c r="O10" s="2" t="str">
        <f>IFERROR(VLOOKUP(C10&amp;D10,AUS_male_Toplist_22!$F$3:$H$1048576,3,FALSE), IFERROR(VLOOKUP(C10&amp;D10,AUS_female_Toplist_22!$F$3:$H$1048576,3,FALSE),""))</f>
        <v/>
      </c>
      <c r="P10" s="42">
        <f ca="1">DATEDIF(E10,TODAY(),"y")</f>
        <v>30</v>
      </c>
      <c r="Q10" s="2">
        <f>(COUNTIF($C$2:$C10,$C10)=1)+0</f>
        <v>1</v>
      </c>
      <c r="R10" s="2">
        <f>IF(Q10=1,RANK(F10,$F$2:$F$202,0),"Alternate event")</f>
        <v>31</v>
      </c>
      <c r="T10" s="117" t="s">
        <v>1798</v>
      </c>
      <c r="U10" s="115"/>
      <c r="V10" s="115"/>
      <c r="W10" s="115"/>
      <c r="X10" s="115"/>
      <c r="Y10" s="115"/>
      <c r="Z10" s="115"/>
      <c r="AA10" s="115"/>
      <c r="AB10" s="116"/>
    </row>
    <row r="11" spans="1:28" x14ac:dyDescent="0.2">
      <c r="A11" s="2">
        <v>10</v>
      </c>
      <c r="B11" s="2">
        <f>IF(Q11=1,B10+1,B10)</f>
        <v>10</v>
      </c>
      <c r="C11" t="s">
        <v>839</v>
      </c>
      <c r="D11" t="s">
        <v>35</v>
      </c>
      <c r="E11" s="6">
        <v>34297</v>
      </c>
      <c r="F11">
        <v>1224</v>
      </c>
      <c r="G11" s="2">
        <v>1</v>
      </c>
      <c r="H11" s="43" t="str">
        <f>IFERROR(VLOOKUP(C11&amp;D11,AUS_male_points_list!$A$3:$S$1048576,19,FALSE), IFERROR(VLOOKUP(C11&amp;D11,AUS_female_points_list!$A$3:$S$1048576,19,FALSE),""))</f>
        <v>Q</v>
      </c>
      <c r="J11" s="2">
        <f>IFERROR(VLOOKUP(C11&amp;D11,AUS_male_Toplist_21!$F$3:$G$1048576,2,FALSE),IFERROR(VLOOKUP(C11&amp;D11,AUS_female_Toplist_21!$F$3:$G$1048576,2,FALSE),""))</f>
        <v>1</v>
      </c>
      <c r="K11" s="2" t="str">
        <f>IFERROR(VLOOKUP(C11&amp;D11,AUS_male_Toplist_22!$F$3:$G$1048576,2,FALSE),IFERROR(VLOOKUP(C11&amp;D11,AUS_female_Toplist_22!$F$3:$G$1048576,2,FALSE),""))</f>
        <v/>
      </c>
      <c r="L11" s="3">
        <f>IFERROR(VLOOKUP(C11&amp;D11,Comms_male_list_21!$F$3:$G$1048576,2,FALSE),IFERROR(VLOOKUP(C11&amp;D11,Comms_female_list_21!$F$3:$G$1048576,2,FALSE),""))</f>
        <v>1</v>
      </c>
      <c r="M11" s="3" t="str">
        <f>IFERROR(VLOOKUP(C11&amp;D11,Comms_male_list_22!$F$3:$G$1048576,2,FALSE),IFERROR(VLOOKUP(C11&amp;D11,Comms_female_list_22!$F$3:$G$1048576,2,FALSE),""))</f>
        <v/>
      </c>
      <c r="N11" s="3">
        <f>IFERROR(VLOOKUP(C11&amp;D11,AUS_male_Toplist_21!$F$3:$H$1048576,3,FALSE), IFERROR(VLOOKUP(C11&amp;D11,AUS_female_Toplist_21!$F$3:$H$1048576,3,FALSE),""))</f>
        <v>1224</v>
      </c>
      <c r="O11" s="2" t="str">
        <f>IFERROR(VLOOKUP(C11&amp;D11,AUS_male_Toplist_22!$F$3:$H$1048576,3,FALSE), IFERROR(VLOOKUP(C11&amp;D11,AUS_female_Toplist_22!$F$3:$H$1048576,3,FALSE),""))</f>
        <v/>
      </c>
      <c r="P11" s="42">
        <f ca="1">DATEDIF(E11,TODAY(),"y")</f>
        <v>28</v>
      </c>
      <c r="Q11" s="2">
        <f>(COUNTIF($C$2:$C11,$C11)=1)+0</f>
        <v>1</v>
      </c>
      <c r="R11" s="2">
        <f>IF(Q11=1,RANK(F11,$F$2:$F$202,0),"Alternate event")</f>
        <v>3</v>
      </c>
      <c r="T11" s="114"/>
      <c r="U11" s="115"/>
      <c r="V11" s="115"/>
      <c r="W11" s="115"/>
      <c r="X11" s="115"/>
      <c r="Y11" s="115"/>
      <c r="Z11" s="115"/>
      <c r="AA11" s="115"/>
      <c r="AB11" s="116"/>
    </row>
    <row r="12" spans="1:28" x14ac:dyDescent="0.2">
      <c r="A12" s="2">
        <v>11</v>
      </c>
      <c r="B12" s="2">
        <f>IF(Q12=1,B11+1,B11)</f>
        <v>11</v>
      </c>
      <c r="C12" t="s">
        <v>457</v>
      </c>
      <c r="D12" t="s">
        <v>35</v>
      </c>
      <c r="E12" s="6">
        <v>35427</v>
      </c>
      <c r="F12">
        <v>1239</v>
      </c>
      <c r="G12" s="2">
        <v>1</v>
      </c>
      <c r="H12" s="43" t="str">
        <f>IFERROR(VLOOKUP(C12&amp;D12,AUS_male_points_list!$A$3:$S$1048576,19,FALSE), IFERROR(VLOOKUP(C12&amp;D12,AUS_female_points_list!$A$3:$S$1048576,19,FALSE),""))</f>
        <v>Q</v>
      </c>
      <c r="J12" s="2">
        <f>IFERROR(VLOOKUP(C12&amp;D12,AUS_male_Toplist_21!$F$3:$G$1048576,2,FALSE),IFERROR(VLOOKUP(C12&amp;D12,AUS_female_Toplist_21!$F$3:$G$1048576,2,FALSE),""))</f>
        <v>1</v>
      </c>
      <c r="K12" s="2" t="str">
        <f>IFERROR(VLOOKUP(C12&amp;D12,AUS_male_Toplist_22!$F$3:$G$1048576,2,FALSE),IFERROR(VLOOKUP(C12&amp;D12,AUS_female_Toplist_22!$F$3:$G$1048576,2,FALSE),""))</f>
        <v/>
      </c>
      <c r="L12" s="3">
        <f>IFERROR(VLOOKUP(C12&amp;D12,Comms_male_list_21!$F$3:$G$1048576,2,FALSE),IFERROR(VLOOKUP(C12&amp;D12,Comms_female_list_21!$F$3:$G$1048576,2,FALSE),""))</f>
        <v>1</v>
      </c>
      <c r="M12" s="3" t="str">
        <f>IFERROR(VLOOKUP(C12&amp;D12,Comms_male_list_22!$F$3:$G$1048576,2,FALSE),IFERROR(VLOOKUP(C12&amp;D12,Comms_female_list_22!$F$3:$G$1048576,2,FALSE),""))</f>
        <v/>
      </c>
      <c r="N12" s="3">
        <f>IFERROR(VLOOKUP(C12&amp;D12,AUS_male_Toplist_21!$F$3:$H$1048576,3,FALSE), IFERROR(VLOOKUP(C12&amp;D12,AUS_female_Toplist_21!$F$3:$H$1048576,3,FALSE),""))</f>
        <v>1239</v>
      </c>
      <c r="O12" s="2" t="str">
        <f>IFERROR(VLOOKUP(C12&amp;D12,AUS_male_Toplist_22!$F$3:$H$1048576,3,FALSE), IFERROR(VLOOKUP(C12&amp;D12,AUS_female_Toplist_22!$F$3:$H$1048576,3,FALSE),""))</f>
        <v/>
      </c>
      <c r="P12" s="42">
        <f ca="1">DATEDIF(E12,TODAY(),"y")</f>
        <v>25</v>
      </c>
      <c r="Q12" s="2">
        <f>(COUNTIF($C$2:$C12,$C12)=1)+0</f>
        <v>1</v>
      </c>
      <c r="R12" s="2">
        <f>IF(Q12=1,RANK(F12,$F$2:$F$202,0),"Alternate event")</f>
        <v>2</v>
      </c>
      <c r="T12" s="114"/>
      <c r="U12" s="115"/>
      <c r="V12" s="115"/>
      <c r="W12" s="115"/>
      <c r="X12" s="115"/>
      <c r="Y12" s="115"/>
      <c r="Z12" s="115"/>
      <c r="AA12" s="115"/>
      <c r="AB12" s="116"/>
    </row>
    <row r="13" spans="1:28" x14ac:dyDescent="0.2">
      <c r="A13" s="2">
        <v>12</v>
      </c>
      <c r="B13" s="2">
        <f>IF(Q13=1,B12+1,B12)</f>
        <v>12</v>
      </c>
      <c r="C13" t="s">
        <v>864</v>
      </c>
      <c r="D13" t="s">
        <v>40</v>
      </c>
      <c r="E13" s="6">
        <v>35218</v>
      </c>
      <c r="F13">
        <v>1190</v>
      </c>
      <c r="G13" s="2">
        <v>1</v>
      </c>
      <c r="H13" s="43" t="str">
        <f>IFERROR(VLOOKUP(C13&amp;D13,AUS_male_points_list!$A$3:$S$1048576,19,FALSE), IFERROR(VLOOKUP(C13&amp;D13,AUS_female_points_list!$A$3:$S$1048576,19,FALSE),""))</f>
        <v>Q</v>
      </c>
      <c r="J13" s="2">
        <f>IFERROR(VLOOKUP(C13&amp;D13,AUS_male_Toplist_21!$F$3:$G$1048576,2,FALSE),IFERROR(VLOOKUP(C13&amp;D13,AUS_female_Toplist_21!$F$3:$G$1048576,2,FALSE),""))</f>
        <v>1</v>
      </c>
      <c r="K13" s="2" t="str">
        <f>IFERROR(VLOOKUP(C13&amp;D13,AUS_male_Toplist_22!$F$3:$G$1048576,2,FALSE),IFERROR(VLOOKUP(C13&amp;D13,AUS_female_Toplist_22!$F$3:$G$1048576,2,FALSE),""))</f>
        <v/>
      </c>
      <c r="L13" s="3">
        <f>IFERROR(VLOOKUP(C13&amp;D13,Comms_male_list_21!$F$3:$G$1048576,2,FALSE),IFERROR(VLOOKUP(C13&amp;D13,Comms_female_list_21!$F$3:$G$1048576,2,FALSE),""))</f>
        <v>3</v>
      </c>
      <c r="M13" s="3" t="str">
        <f>IFERROR(VLOOKUP(C13&amp;D13,Comms_male_list_22!$F$3:$G$1048576,2,FALSE),IFERROR(VLOOKUP(C13&amp;D13,Comms_female_list_22!$F$3:$G$1048576,2,FALSE),""))</f>
        <v/>
      </c>
      <c r="N13" s="3">
        <f>IFERROR(VLOOKUP(C13&amp;D13,AUS_male_Toplist_21!$F$3:$H$1048576,3,FALSE), IFERROR(VLOOKUP(C13&amp;D13,AUS_female_Toplist_21!$F$3:$H$1048576,3,FALSE),""))</f>
        <v>1190</v>
      </c>
      <c r="O13" s="2" t="str">
        <f>IFERROR(VLOOKUP(C13&amp;D13,AUS_male_Toplist_22!$F$3:$H$1048576,3,FALSE), IFERROR(VLOOKUP(C13&amp;D13,AUS_female_Toplist_22!$F$3:$H$1048576,3,FALSE),""))</f>
        <v/>
      </c>
      <c r="P13" s="42">
        <f ca="1">DATEDIF(E13,TODAY(),"y")</f>
        <v>25</v>
      </c>
      <c r="Q13" s="2">
        <f>(COUNTIF($C$2:$C13,$C13)=1)+0</f>
        <v>1</v>
      </c>
      <c r="R13" s="2">
        <f>IF(Q13=1,RANK(F13,$F$2:$F$202,0),"Alternate event")</f>
        <v>15</v>
      </c>
      <c r="T13" s="114"/>
      <c r="U13" s="115"/>
      <c r="V13" s="115"/>
      <c r="W13" s="115"/>
      <c r="X13" s="115"/>
      <c r="Y13" s="115"/>
      <c r="Z13" s="115"/>
      <c r="AA13" s="115"/>
      <c r="AB13" s="116"/>
    </row>
    <row r="14" spans="1:28" x14ac:dyDescent="0.2">
      <c r="A14" s="2">
        <v>13</v>
      </c>
      <c r="B14" s="2">
        <f>IF(Q14=1,B13+1,B13)</f>
        <v>13</v>
      </c>
      <c r="C14" t="s">
        <v>714</v>
      </c>
      <c r="D14" t="s">
        <v>28</v>
      </c>
      <c r="E14" s="6">
        <v>34851</v>
      </c>
      <c r="F14">
        <v>1252</v>
      </c>
      <c r="G14" s="2">
        <v>1</v>
      </c>
      <c r="H14" s="43" t="str">
        <f>IFERROR(VLOOKUP(C14&amp;D14,AUS_male_points_list!$A$3:$S$1048576,19,FALSE), IFERROR(VLOOKUP(C14&amp;D14,AUS_female_points_list!$A$3:$S$1048576,19,FALSE),""))</f>
        <v>Q</v>
      </c>
      <c r="J14" s="2">
        <f>IFERROR(VLOOKUP(C14&amp;D14,AUS_male_Toplist_21!$F$3:$G$1048576,2,FALSE),IFERROR(VLOOKUP(C14&amp;D14,AUS_female_Toplist_21!$F$3:$G$1048576,2,FALSE),""))</f>
        <v>1</v>
      </c>
      <c r="K14" s="2" t="str">
        <f>IFERROR(VLOOKUP(C14&amp;D14,AUS_male_Toplist_22!$F$3:$G$1048576,2,FALSE),IFERROR(VLOOKUP(C14&amp;D14,AUS_female_Toplist_22!$F$3:$G$1048576,2,FALSE),""))</f>
        <v/>
      </c>
      <c r="L14" s="3">
        <f>IFERROR(VLOOKUP(C14&amp;D14,Comms_male_list_21!$F$3:$G$1048576,2,FALSE),IFERROR(VLOOKUP(C14&amp;D14,Comms_female_list_21!$F$3:$G$1048576,2,FALSE),""))</f>
        <v>3</v>
      </c>
      <c r="M14" s="3" t="str">
        <f>IFERROR(VLOOKUP(C14&amp;D14,Comms_male_list_22!$F$3:$G$1048576,2,FALSE),IFERROR(VLOOKUP(C14&amp;D14,Comms_female_list_22!$F$3:$G$1048576,2,FALSE),""))</f>
        <v/>
      </c>
      <c r="N14" s="3">
        <f>IFERROR(VLOOKUP(C14&amp;D14,AUS_male_Toplist_21!$F$3:$H$1048576,3,FALSE), IFERROR(VLOOKUP(C14&amp;D14,AUS_female_Toplist_21!$F$3:$H$1048576,3,FALSE),""))</f>
        <v>1252</v>
      </c>
      <c r="O14" s="2" t="str">
        <f>IFERROR(VLOOKUP(C14&amp;D14,AUS_male_Toplist_22!$F$3:$H$1048576,3,FALSE), IFERROR(VLOOKUP(C14&amp;D14,AUS_female_Toplist_22!$F$3:$H$1048576,3,FALSE),""))</f>
        <v/>
      </c>
      <c r="P14" s="42">
        <f ca="1">DATEDIF(E14,TODAY(),"y")</f>
        <v>26</v>
      </c>
      <c r="Q14" s="2">
        <f>(COUNTIF($C$2:$C14,$C14)=1)+0</f>
        <v>1</v>
      </c>
      <c r="R14" s="2">
        <f>IF(Q14=1,RANK(F14,$F$2:$F$202,0),"Alternate event")</f>
        <v>1</v>
      </c>
      <c r="T14" s="114"/>
      <c r="U14" s="115"/>
      <c r="V14" s="115"/>
      <c r="W14" s="115"/>
      <c r="X14" s="115"/>
      <c r="Y14" s="115"/>
      <c r="Z14" s="115"/>
      <c r="AA14" s="115"/>
      <c r="AB14" s="116"/>
    </row>
    <row r="15" spans="1:28" x14ac:dyDescent="0.2">
      <c r="A15" s="2">
        <v>14</v>
      </c>
      <c r="B15" s="2">
        <f>IF(Q15=1,B14+1,B14)</f>
        <v>14</v>
      </c>
      <c r="C15" t="s">
        <v>307</v>
      </c>
      <c r="D15" t="s">
        <v>28</v>
      </c>
      <c r="E15" s="6">
        <v>35360</v>
      </c>
      <c r="F15">
        <v>1215</v>
      </c>
      <c r="G15" s="2">
        <v>1</v>
      </c>
      <c r="H15" s="43" t="str">
        <f>IFERROR(VLOOKUP(C15&amp;D15,AUS_male_points_list!$A$3:$S$1048576,19,FALSE), IFERROR(VLOOKUP(C15&amp;D15,AUS_female_points_list!$A$3:$S$1048576,19,FALSE),""))</f>
        <v>Q</v>
      </c>
      <c r="J15" s="2">
        <f>IFERROR(VLOOKUP(C15&amp;D15,AUS_male_Toplist_21!$F$3:$G$1048576,2,FALSE),IFERROR(VLOOKUP(C15&amp;D15,AUS_female_Toplist_21!$F$3:$G$1048576,2,FALSE),""))</f>
        <v>1</v>
      </c>
      <c r="K15" s="2" t="str">
        <f>IFERROR(VLOOKUP(C15&amp;D15,AUS_male_Toplist_22!$F$3:$G$1048576,2,FALSE),IFERROR(VLOOKUP(C15&amp;D15,AUS_female_Toplist_22!$F$3:$G$1048576,2,FALSE),""))</f>
        <v/>
      </c>
      <c r="L15" s="3">
        <f>IFERROR(VLOOKUP(C15&amp;D15,Comms_male_list_21!$F$3:$G$1048576,2,FALSE),IFERROR(VLOOKUP(C15&amp;D15,Comms_female_list_21!$F$3:$G$1048576,2,FALSE),""))</f>
        <v>4</v>
      </c>
      <c r="M15" s="3" t="str">
        <f>IFERROR(VLOOKUP(C15&amp;D15,Comms_male_list_22!$F$3:$G$1048576,2,FALSE),IFERROR(VLOOKUP(C15&amp;D15,Comms_female_list_22!$F$3:$G$1048576,2,FALSE),""))</f>
        <v/>
      </c>
      <c r="N15" s="3">
        <f>IFERROR(VLOOKUP(C15&amp;D15,AUS_male_Toplist_21!$F$3:$H$1048576,3,FALSE), IFERROR(VLOOKUP(C15&amp;D15,AUS_female_Toplist_21!$F$3:$H$1048576,3,FALSE),""))</f>
        <v>1215</v>
      </c>
      <c r="O15" s="2" t="str">
        <f>IFERROR(VLOOKUP(C15&amp;D15,AUS_male_Toplist_22!$F$3:$H$1048576,3,FALSE), IFERROR(VLOOKUP(C15&amp;D15,AUS_female_Toplist_22!$F$3:$H$1048576,3,FALSE),""))</f>
        <v/>
      </c>
      <c r="P15" s="42">
        <f ca="1">DATEDIF(E15,TODAY(),"y")</f>
        <v>25</v>
      </c>
      <c r="Q15" s="2">
        <f>(COUNTIF($C$2:$C15,$C15)=1)+0</f>
        <v>1</v>
      </c>
      <c r="R15" s="2">
        <f>IF(Q15=1,RANK(F15,$F$2:$F$202,0),"Alternate event")</f>
        <v>5</v>
      </c>
      <c r="T15" s="114"/>
      <c r="U15" s="115"/>
      <c r="V15" s="115"/>
      <c r="W15" s="115"/>
      <c r="X15" s="115"/>
      <c r="Y15" s="115"/>
      <c r="Z15" s="115"/>
      <c r="AA15" s="115"/>
      <c r="AB15" s="116"/>
    </row>
    <row r="16" spans="1:28" x14ac:dyDescent="0.2">
      <c r="A16" s="2">
        <v>15</v>
      </c>
      <c r="B16" s="2">
        <f>IF(Q16=1,B15+1,B15)</f>
        <v>15</v>
      </c>
      <c r="C16" t="s">
        <v>410</v>
      </c>
      <c r="D16" t="s">
        <v>37</v>
      </c>
      <c r="E16" s="6">
        <v>34162</v>
      </c>
      <c r="F16">
        <v>1183</v>
      </c>
      <c r="G16" s="2">
        <v>1</v>
      </c>
      <c r="H16" s="43" t="str">
        <f>IFERROR(VLOOKUP(C16&amp;D16,AUS_male_points_list!$A$3:$S$1048576,19,FALSE), IFERROR(VLOOKUP(C16&amp;D16,AUS_female_points_list!$A$3:$S$1048576,19,FALSE),""))</f>
        <v>Q</v>
      </c>
      <c r="J16" s="2">
        <f>IFERROR(VLOOKUP(C16&amp;D16,AUS_male_Toplist_21!$F$3:$G$1048576,2,FALSE),IFERROR(VLOOKUP(C16&amp;D16,AUS_female_Toplist_21!$F$3:$G$1048576,2,FALSE),""))</f>
        <v>1</v>
      </c>
      <c r="K16" s="2" t="str">
        <f>IFERROR(VLOOKUP(C16&amp;D16,AUS_male_Toplist_22!$F$3:$G$1048576,2,FALSE),IFERROR(VLOOKUP(C16&amp;D16,AUS_female_Toplist_22!$F$3:$G$1048576,2,FALSE),""))</f>
        <v/>
      </c>
      <c r="L16" s="3">
        <f>IFERROR(VLOOKUP(C16&amp;D16,Comms_male_list_21!$F$3:$G$1048576,2,FALSE),IFERROR(VLOOKUP(C16&amp;D16,Comms_female_list_21!$F$3:$G$1048576,2,FALSE),""))</f>
        <v>6</v>
      </c>
      <c r="M16" s="3" t="str">
        <f>IFERROR(VLOOKUP(C16&amp;D16,Comms_male_list_22!$F$3:$G$1048576,2,FALSE),IFERROR(VLOOKUP(C16&amp;D16,Comms_female_list_22!$F$3:$G$1048576,2,FALSE),""))</f>
        <v/>
      </c>
      <c r="N16" s="3">
        <f>IFERROR(VLOOKUP(C16&amp;D16,AUS_male_Toplist_21!$F$3:$H$1048576,3,FALSE), IFERROR(VLOOKUP(C16&amp;D16,AUS_female_Toplist_21!$F$3:$H$1048576,3,FALSE),""))</f>
        <v>1183</v>
      </c>
      <c r="O16" s="2" t="str">
        <f>IFERROR(VLOOKUP(C16&amp;D16,AUS_male_Toplist_22!$F$3:$H$1048576,3,FALSE), IFERROR(VLOOKUP(C16&amp;D16,AUS_female_Toplist_22!$F$3:$H$1048576,3,FALSE),""))</f>
        <v/>
      </c>
      <c r="P16" s="42">
        <f ca="1">DATEDIF(E16,TODAY(),"y")</f>
        <v>28</v>
      </c>
      <c r="Q16" s="2">
        <f>(COUNTIF($C$2:$C16,$C16)=1)+0</f>
        <v>1</v>
      </c>
      <c r="R16" s="2">
        <f>IF(Q16=1,RANK(F16,$F$2:$F$202,0),"Alternate event")</f>
        <v>20</v>
      </c>
      <c r="T16" s="114"/>
      <c r="U16" s="115"/>
      <c r="V16" s="115"/>
      <c r="W16" s="115"/>
      <c r="X16" s="115"/>
      <c r="Y16" s="115"/>
      <c r="Z16" s="115"/>
      <c r="AA16" s="115"/>
      <c r="AB16" s="116"/>
    </row>
    <row r="17" spans="1:28" x14ac:dyDescent="0.2">
      <c r="A17" s="2">
        <v>16</v>
      </c>
      <c r="B17" s="2">
        <f>IF(Q17=1,B16+1,B16)</f>
        <v>16</v>
      </c>
      <c r="C17" t="s">
        <v>334</v>
      </c>
      <c r="D17" s="6" t="s">
        <v>34</v>
      </c>
      <c r="E17" s="6">
        <v>32724</v>
      </c>
      <c r="F17">
        <v>1199</v>
      </c>
      <c r="G17" s="2">
        <v>1</v>
      </c>
      <c r="H17" s="43" t="str">
        <f>IFERROR(VLOOKUP(C17&amp;D17,AUS_male_points_list!$A$3:$S$1048576,19,FALSE), IFERROR(VLOOKUP(C17&amp;D17,AUS_female_points_list!$A$3:$S$1048576,19,FALSE),""))</f>
        <v>Q</v>
      </c>
      <c r="J17" s="2">
        <f>IFERROR(VLOOKUP(C17&amp;D17,AUS_male_Toplist_21!$F$3:$G$1048576,2,FALSE),IFERROR(VLOOKUP(C17&amp;D17,AUS_female_Toplist_21!$F$3:$G$1048576,2,FALSE),""))</f>
        <v>1</v>
      </c>
      <c r="K17" s="2" t="str">
        <f>IFERROR(VLOOKUP(C17&amp;D17,AUS_male_Toplist_22!$F$3:$G$1048576,2,FALSE),IFERROR(VLOOKUP(C17&amp;D17,AUS_female_Toplist_22!$F$3:$G$1048576,2,FALSE),""))</f>
        <v/>
      </c>
      <c r="L17" s="3">
        <f>IFERROR(VLOOKUP(C17&amp;D17,Comms_male_list_21!$F$3:$G$1048576,2,FALSE),IFERROR(VLOOKUP(C17&amp;D17,Comms_female_list_21!$F$3:$G$1048576,2,FALSE),""))</f>
        <v>7</v>
      </c>
      <c r="M17" s="3" t="str">
        <f>IFERROR(VLOOKUP(C17&amp;D17,Comms_male_list_22!$F$3:$G$1048576,2,FALSE),IFERROR(VLOOKUP(C17&amp;D17,Comms_female_list_22!$F$3:$G$1048576,2,FALSE),""))</f>
        <v/>
      </c>
      <c r="N17" s="3">
        <f>IFERROR(VLOOKUP(C17&amp;D17,AUS_male_Toplist_21!$F$3:$H$1048576,3,FALSE), IFERROR(VLOOKUP(C17&amp;D17,AUS_female_Toplist_21!$F$3:$H$1048576,3,FALSE),""))</f>
        <v>1199</v>
      </c>
      <c r="O17" s="2" t="str">
        <f>IFERROR(VLOOKUP(C17&amp;D17,AUS_male_Toplist_22!$F$3:$H$1048576,3,FALSE), IFERROR(VLOOKUP(C17&amp;D17,AUS_female_Toplist_22!$F$3:$H$1048576,3,FALSE),""))</f>
        <v/>
      </c>
      <c r="P17" s="42">
        <f ca="1">DATEDIF(E17,TODAY(),"y")</f>
        <v>32</v>
      </c>
      <c r="Q17" s="2">
        <f>(COUNTIF($C$2:$C17,$C17)=1)+0</f>
        <v>1</v>
      </c>
      <c r="R17" s="2">
        <f>IF(Q17=1,RANK(F17,$F$2:$F$202,0),"Alternate event")</f>
        <v>11</v>
      </c>
      <c r="T17" s="114"/>
      <c r="U17" s="115"/>
      <c r="V17" s="115"/>
      <c r="W17" s="115"/>
      <c r="X17" s="115"/>
      <c r="Y17" s="115"/>
      <c r="Z17" s="115"/>
      <c r="AA17" s="115"/>
      <c r="AB17" s="116"/>
    </row>
    <row r="18" spans="1:28" x14ac:dyDescent="0.2">
      <c r="A18" s="2">
        <v>17</v>
      </c>
      <c r="B18" s="2">
        <f>IF(Q18=1,B17+1,B17)</f>
        <v>16</v>
      </c>
      <c r="C18" t="s">
        <v>714</v>
      </c>
      <c r="D18" t="s">
        <v>29</v>
      </c>
      <c r="E18" s="6">
        <v>34851</v>
      </c>
      <c r="F18">
        <v>1188</v>
      </c>
      <c r="G18" s="2">
        <v>1</v>
      </c>
      <c r="H18" s="43" t="str">
        <f>IFERROR(VLOOKUP(C18&amp;D18,AUS_male_points_list!$A$3:$S$1048576,19,FALSE), IFERROR(VLOOKUP(C18&amp;D18,AUS_female_points_list!$A$3:$S$1048576,19,FALSE),""))</f>
        <v>Q</v>
      </c>
      <c r="J18" s="2">
        <f>IFERROR(VLOOKUP(C18&amp;D18,AUS_male_Toplist_21!$F$3:$G$1048576,2,FALSE),IFERROR(VLOOKUP(C18&amp;D18,AUS_female_Toplist_21!$F$3:$G$1048576,2,FALSE),""))</f>
        <v>1</v>
      </c>
      <c r="K18" s="2" t="str">
        <f>IFERROR(VLOOKUP(C18&amp;D18,AUS_male_Toplist_22!$F$3:$G$1048576,2,FALSE),IFERROR(VLOOKUP(C18&amp;D18,AUS_female_Toplist_22!$F$3:$G$1048576,2,FALSE),""))</f>
        <v/>
      </c>
      <c r="L18" s="3">
        <f>IFERROR(VLOOKUP(C18&amp;D18,Comms_male_list_21!$F$3:$G$1048576,2,FALSE),IFERROR(VLOOKUP(C18&amp;D18,Comms_female_list_21!$F$3:$G$1048576,2,FALSE),""))</f>
        <v>9</v>
      </c>
      <c r="M18" s="3" t="str">
        <f>IFERROR(VLOOKUP(C18&amp;D18,Comms_male_list_22!$F$3:$G$1048576,2,FALSE),IFERROR(VLOOKUP(C18&amp;D18,Comms_female_list_22!$F$3:$G$1048576,2,FALSE),""))</f>
        <v/>
      </c>
      <c r="N18" s="3">
        <f>IFERROR(VLOOKUP(C18&amp;D18,AUS_male_Toplist_21!$F$3:$H$1048576,3,FALSE), IFERROR(VLOOKUP(C18&amp;D18,AUS_female_Toplist_21!$F$3:$H$1048576,3,FALSE),""))</f>
        <v>1188</v>
      </c>
      <c r="O18" s="2" t="str">
        <f>IFERROR(VLOOKUP(C18&amp;D18,AUS_male_Toplist_22!$F$3:$H$1048576,3,FALSE), IFERROR(VLOOKUP(C18&amp;D18,AUS_female_Toplist_22!$F$3:$H$1048576,3,FALSE),""))</f>
        <v/>
      </c>
      <c r="P18" s="42">
        <f ca="1">DATEDIF(E18,TODAY(),"y")</f>
        <v>26</v>
      </c>
      <c r="Q18" s="2">
        <f>(COUNTIF($C$2:$C18,$C18)=1)+0</f>
        <v>0</v>
      </c>
      <c r="R18" s="2" t="str">
        <f>IF(Q18=1,RANK(F18,$F$2:$F$202,0),"Alternate event")</f>
        <v>Alternate event</v>
      </c>
      <c r="T18" s="114"/>
      <c r="U18" s="115"/>
      <c r="V18" s="115"/>
      <c r="W18" s="115"/>
      <c r="X18" s="115"/>
      <c r="Y18" s="115"/>
      <c r="Z18" s="115"/>
      <c r="AA18" s="115"/>
      <c r="AB18" s="116"/>
    </row>
    <row r="19" spans="1:28" x14ac:dyDescent="0.2">
      <c r="A19" s="2">
        <v>18</v>
      </c>
      <c r="B19" s="2">
        <f>IF(Q19=1,B18+1,B18)</f>
        <v>17</v>
      </c>
      <c r="C19" t="s">
        <v>458</v>
      </c>
      <c r="D19" t="s">
        <v>35</v>
      </c>
      <c r="E19" s="6">
        <v>35207</v>
      </c>
      <c r="F19">
        <v>1180</v>
      </c>
      <c r="G19" s="2">
        <v>2</v>
      </c>
      <c r="H19" s="43" t="str">
        <f>IFERROR(VLOOKUP(C19&amp;D19,AUS_male_points_list!$A$3:$S$1048576,19,FALSE), IFERROR(VLOOKUP(C19&amp;D19,AUS_female_points_list!$A$3:$S$1048576,19,FALSE),""))</f>
        <v>Q</v>
      </c>
      <c r="J19" s="2">
        <f>IFERROR(VLOOKUP(C19&amp;D19,AUS_male_Toplist_21!$F$3:$G$1048576,2,FALSE),IFERROR(VLOOKUP(C19&amp;D19,AUS_female_Toplist_21!$F$3:$G$1048576,2,FALSE),""))</f>
        <v>2</v>
      </c>
      <c r="K19" s="2">
        <f>IFERROR(VLOOKUP(C19&amp;D19,AUS_male_Toplist_22!$F$3:$G$1048576,2,FALSE),IFERROR(VLOOKUP(C19&amp;D19,AUS_female_Toplist_22!$F$3:$G$1048576,2,FALSE),""))</f>
        <v>1</v>
      </c>
      <c r="L19" s="3">
        <f>IFERROR(VLOOKUP(C19&amp;D19,Comms_male_list_21!$F$3:$G$1048576,2,FALSE),IFERROR(VLOOKUP(C19&amp;D19,Comms_female_list_21!$F$3:$G$1048576,2,FALSE),""))</f>
        <v>2</v>
      </c>
      <c r="M19" s="3">
        <f>IFERROR(VLOOKUP(C19&amp;D19,Comms_male_list_22!$F$3:$G$1048576,2,FALSE),IFERROR(VLOOKUP(C19&amp;D19,Comms_female_list_22!$F$3:$G$1048576,2,FALSE),""))</f>
        <v>1</v>
      </c>
      <c r="N19" s="3">
        <f>IFERROR(VLOOKUP(C19&amp;D19,AUS_male_Toplist_21!$F$3:$H$1048576,3,FALSE), IFERROR(VLOOKUP(C19&amp;D19,AUS_female_Toplist_21!$F$3:$H$1048576,3,FALSE),""))</f>
        <v>1180</v>
      </c>
      <c r="O19" s="2">
        <f>IFERROR(VLOOKUP(C19&amp;D19,AUS_male_Toplist_22!$F$3:$H$1048576,3,FALSE), IFERROR(VLOOKUP(C19&amp;D19,AUS_female_Toplist_22!$F$3:$H$1048576,3,FALSE),""))</f>
        <v>1072</v>
      </c>
      <c r="P19" s="42">
        <f ca="1">DATEDIF(E19,TODAY(),"y")</f>
        <v>25</v>
      </c>
      <c r="Q19" s="2">
        <f>(COUNTIF($C$2:$C19,$C19)=1)+0</f>
        <v>1</v>
      </c>
      <c r="R19" s="2">
        <f>IF(Q19=1,RANK(F19,$F$2:$F$202,0),"Alternate event")</f>
        <v>21</v>
      </c>
      <c r="S19" s="45"/>
      <c r="T19" s="114"/>
      <c r="U19" s="115"/>
      <c r="V19" s="115"/>
      <c r="W19" s="115"/>
      <c r="X19" s="115"/>
      <c r="Y19" s="115"/>
      <c r="Z19" s="115"/>
      <c r="AA19" s="115"/>
      <c r="AB19" s="116"/>
    </row>
    <row r="20" spans="1:28" x14ac:dyDescent="0.2">
      <c r="A20" s="2">
        <v>19</v>
      </c>
      <c r="B20" s="2">
        <f>IF(Q20=1,B19+1,B19)</f>
        <v>18</v>
      </c>
      <c r="C20" t="s">
        <v>896</v>
      </c>
      <c r="D20" t="s">
        <v>81</v>
      </c>
      <c r="E20" s="6">
        <v>36197</v>
      </c>
      <c r="F20">
        <v>1158</v>
      </c>
      <c r="G20" s="2">
        <v>2</v>
      </c>
      <c r="H20" s="43" t="str">
        <f>IFERROR(VLOOKUP(C20&amp;D20,AUS_male_points_list!$A$3:$S$1048576,19,FALSE), IFERROR(VLOOKUP(C20&amp;D20,AUS_female_points_list!$A$3:$S$1048576,19,FALSE),""))</f>
        <v>Q</v>
      </c>
      <c r="J20" s="2">
        <f>IFERROR(VLOOKUP(C20&amp;D20,AUS_male_Toplist_21!$F$3:$G$1048576,2,FALSE),IFERROR(VLOOKUP(C20&amp;D20,AUS_female_Toplist_21!$F$3:$G$1048576,2,FALSE),""))</f>
        <v>2</v>
      </c>
      <c r="K20" s="2">
        <f>IFERROR(VLOOKUP(C20&amp;D20,AUS_male_Toplist_22!$F$3:$G$1048576,2,FALSE),IFERROR(VLOOKUP(C20&amp;D20,AUS_female_Toplist_22!$F$3:$G$1048576,2,FALSE),""))</f>
        <v>1</v>
      </c>
      <c r="L20" s="3">
        <f>IFERROR(VLOOKUP(C20&amp;D20,Comms_male_list_21!$F$3:$G$1048576,2,FALSE),IFERROR(VLOOKUP(C20&amp;D20,Comms_female_list_21!$F$3:$G$1048576,2,FALSE),""))</f>
        <v>4</v>
      </c>
      <c r="M20" s="3">
        <f>IFERROR(VLOOKUP(C20&amp;D20,Comms_male_list_22!$F$3:$G$1048576,2,FALSE),IFERROR(VLOOKUP(C20&amp;D20,Comms_female_list_22!$F$3:$G$1048576,2,FALSE),""))</f>
        <v>1</v>
      </c>
      <c r="N20" s="3">
        <f>IFERROR(VLOOKUP(C20&amp;D20,AUS_male_Toplist_21!$F$3:$H$1048576,3,FALSE), IFERROR(VLOOKUP(C20&amp;D20,AUS_female_Toplist_21!$F$3:$H$1048576,3,FALSE),""))</f>
        <v>1158</v>
      </c>
      <c r="O20" s="2">
        <f>IFERROR(VLOOKUP(C20&amp;D20,AUS_male_Toplist_22!$F$3:$H$1048576,3,FALSE), IFERROR(VLOOKUP(C20&amp;D20,AUS_female_Toplist_22!$F$3:$H$1048576,3,FALSE),""))</f>
        <v>1170</v>
      </c>
      <c r="P20" s="42">
        <f ca="1">DATEDIF(E20,TODAY(),"y")</f>
        <v>23</v>
      </c>
      <c r="Q20" s="2">
        <f>(COUNTIF($C$2:$C20,$C20)=1)+0</f>
        <v>1</v>
      </c>
      <c r="R20" s="2">
        <f>IF(Q20=1,RANK(F20,$F$2:$F$202,0),"Alternate event")</f>
        <v>38</v>
      </c>
      <c r="T20" s="114"/>
      <c r="U20" s="115"/>
      <c r="V20" s="115"/>
      <c r="W20" s="115"/>
      <c r="X20" s="115"/>
      <c r="Y20" s="115"/>
      <c r="Z20" s="115"/>
      <c r="AA20" s="115"/>
      <c r="AB20" s="116"/>
    </row>
    <row r="21" spans="1:28" x14ac:dyDescent="0.2">
      <c r="A21" s="2">
        <v>20</v>
      </c>
      <c r="B21" s="2">
        <f>IF(Q21=1,B20+1,B20)</f>
        <v>19</v>
      </c>
      <c r="C21" t="s">
        <v>746</v>
      </c>
      <c r="D21" t="s">
        <v>34</v>
      </c>
      <c r="E21" s="6">
        <v>33550</v>
      </c>
      <c r="F21">
        <v>1162</v>
      </c>
      <c r="G21" s="2">
        <v>2</v>
      </c>
      <c r="H21" s="43" t="str">
        <f>IFERROR(VLOOKUP(C21&amp;D21,AUS_male_points_list!$A$3:$S$1048576,19,FALSE), IFERROR(VLOOKUP(C21&amp;D21,AUS_female_points_list!$A$3:$S$1048576,19,FALSE),""))</f>
        <v>Q</v>
      </c>
      <c r="J21" s="2">
        <f>IFERROR(VLOOKUP(C21&amp;D21,AUS_male_Toplist_21!$F$3:$G$1048576,2,FALSE),IFERROR(VLOOKUP(C21&amp;D21,AUS_female_Toplist_21!$F$3:$G$1048576,2,FALSE),""))</f>
        <v>2</v>
      </c>
      <c r="K21" s="2">
        <f>IFERROR(VLOOKUP(C21&amp;D21,AUS_male_Toplist_22!$F$3:$G$1048576,2,FALSE),IFERROR(VLOOKUP(C21&amp;D21,AUS_female_Toplist_22!$F$3:$G$1048576,2,FALSE),""))</f>
        <v>2</v>
      </c>
      <c r="L21" s="3">
        <f>IFERROR(VLOOKUP(C21&amp;D21,Comms_male_list_21!$F$3:$G$1048576,2,FALSE),IFERROR(VLOOKUP(C21&amp;D21,Comms_female_list_21!$F$3:$G$1048576,2,FALSE),""))</f>
        <v>11</v>
      </c>
      <c r="M21" s="3">
        <f>IFERROR(VLOOKUP(C21&amp;D21,Comms_male_list_22!$F$3:$G$1048576,2,FALSE),IFERROR(VLOOKUP(C21&amp;D21,Comms_female_list_22!$F$3:$G$1048576,2,FALSE),""))</f>
        <v>5</v>
      </c>
      <c r="N21" s="3">
        <f>IFERROR(VLOOKUP(C21&amp;D21,AUS_male_Toplist_21!$F$3:$H$1048576,3,FALSE), IFERROR(VLOOKUP(C21&amp;D21,AUS_female_Toplist_21!$F$3:$H$1048576,3,FALSE),""))</f>
        <v>1162</v>
      </c>
      <c r="O21" s="2">
        <f>IFERROR(VLOOKUP(C21&amp;D21,AUS_male_Toplist_22!$F$3:$H$1048576,3,FALSE), IFERROR(VLOOKUP(C21&amp;D21,AUS_female_Toplist_22!$F$3:$H$1048576,3,FALSE),""))</f>
        <v>1056</v>
      </c>
      <c r="P21" s="42">
        <f ca="1">DATEDIF(E21,TODAY(),"y")</f>
        <v>30</v>
      </c>
      <c r="Q21" s="2">
        <f>(COUNTIF($C$2:$C21,$C21)=1)+0</f>
        <v>1</v>
      </c>
      <c r="R21" s="2">
        <f>IF(Q21=1,RANK(F21,$F$2:$F$202,0),"Alternate event")</f>
        <v>33</v>
      </c>
      <c r="T21" s="114"/>
      <c r="U21" s="115"/>
      <c r="V21" s="115"/>
      <c r="W21" s="115"/>
      <c r="X21" s="115"/>
      <c r="Y21" s="115"/>
      <c r="Z21" s="115"/>
      <c r="AA21" s="115"/>
      <c r="AB21" s="116"/>
    </row>
    <row r="22" spans="1:28" x14ac:dyDescent="0.2">
      <c r="A22" s="2">
        <v>21</v>
      </c>
      <c r="B22" s="2">
        <f>IF(Q22=1,B21+1,B21)</f>
        <v>20</v>
      </c>
      <c r="C22" t="s">
        <v>263</v>
      </c>
      <c r="D22" t="s">
        <v>28</v>
      </c>
      <c r="E22" s="6">
        <v>33409</v>
      </c>
      <c r="F22">
        <v>1213</v>
      </c>
      <c r="G22" s="2">
        <v>2</v>
      </c>
      <c r="H22" s="43" t="str">
        <f>IFERROR(VLOOKUP(C22&amp;D22,AUS_male_points_list!$A$3:$S$1048576,19,FALSE), IFERROR(VLOOKUP(C22&amp;D22,AUS_female_points_list!$A$3:$S$1048576,19,FALSE),""))</f>
        <v>Q</v>
      </c>
      <c r="J22" s="2">
        <f>IFERROR(VLOOKUP(C22&amp;D22,AUS_male_Toplist_21!$F$3:$G$1048576,2,FALSE),IFERROR(VLOOKUP(C22&amp;D22,AUS_female_Toplist_21!$F$3:$G$1048576,2,FALSE),""))</f>
        <v>2</v>
      </c>
      <c r="K22" s="2" t="str">
        <f>IFERROR(VLOOKUP(C22&amp;D22,AUS_male_Toplist_22!$F$3:$G$1048576,2,FALSE),IFERROR(VLOOKUP(C22&amp;D22,AUS_female_Toplist_22!$F$3:$G$1048576,2,FALSE),""))</f>
        <v/>
      </c>
      <c r="L22" s="3">
        <f>IFERROR(VLOOKUP(C22&amp;D22,Comms_male_list_21!$F$3:$G$1048576,2,FALSE),IFERROR(VLOOKUP(C22&amp;D22,Comms_female_list_21!$F$3:$G$1048576,2,FALSE),""))</f>
        <v>5</v>
      </c>
      <c r="M22" s="3" t="str">
        <f>IFERROR(VLOOKUP(C22&amp;D22,Comms_male_list_22!$F$3:$G$1048576,2,FALSE),IFERROR(VLOOKUP(C22&amp;D22,Comms_female_list_22!$F$3:$G$1048576,2,FALSE),""))</f>
        <v/>
      </c>
      <c r="N22" s="3">
        <f>IFERROR(VLOOKUP(C22&amp;D22,AUS_male_Toplist_21!$F$3:$H$1048576,3,FALSE), IFERROR(VLOOKUP(C22&amp;D22,AUS_female_Toplist_21!$F$3:$H$1048576,3,FALSE),""))</f>
        <v>1213</v>
      </c>
      <c r="O22" s="2" t="str">
        <f>IFERROR(VLOOKUP(C22&amp;D22,AUS_male_Toplist_22!$F$3:$H$1048576,3,FALSE), IFERROR(VLOOKUP(C22&amp;D22,AUS_female_Toplist_22!$F$3:$H$1048576,3,FALSE),""))</f>
        <v/>
      </c>
      <c r="P22" s="42">
        <f ca="1">DATEDIF(E22,TODAY(),"y")</f>
        <v>30</v>
      </c>
      <c r="Q22" s="2">
        <f>(COUNTIF($C$2:$C22,$C22)=1)+0</f>
        <v>1</v>
      </c>
      <c r="R22" s="2">
        <f>IF(Q22=1,RANK(F22,$F$2:$F$202,0),"Alternate event")</f>
        <v>7</v>
      </c>
      <c r="T22" s="117" t="s">
        <v>1799</v>
      </c>
      <c r="U22" s="115"/>
      <c r="V22" s="115"/>
      <c r="W22" s="115"/>
      <c r="X22" s="115"/>
      <c r="Y22" s="115"/>
      <c r="Z22" s="115"/>
      <c r="AA22" s="115"/>
      <c r="AB22" s="116"/>
    </row>
    <row r="23" spans="1:28" x14ac:dyDescent="0.2">
      <c r="A23" s="2">
        <v>22</v>
      </c>
      <c r="B23" s="2">
        <f>IF(Q23=1,B22+1,B22)</f>
        <v>21</v>
      </c>
      <c r="C23" t="s">
        <v>715</v>
      </c>
      <c r="D23" t="s">
        <v>28</v>
      </c>
      <c r="E23" s="6">
        <v>35459</v>
      </c>
      <c r="F23">
        <v>1207</v>
      </c>
      <c r="G23" s="2">
        <v>2</v>
      </c>
      <c r="H23" s="43" t="str">
        <f>IFERROR(VLOOKUP(C23&amp;D23,AUS_male_points_list!$A$3:$S$1048576,19,FALSE), IFERROR(VLOOKUP(C23&amp;D23,AUS_female_points_list!$A$3:$S$1048576,19,FALSE),""))</f>
        <v>Q</v>
      </c>
      <c r="J23" s="2">
        <f>IFERROR(VLOOKUP(C23&amp;D23,AUS_male_Toplist_21!$F$3:$G$1048576,2,FALSE),IFERROR(VLOOKUP(C23&amp;D23,AUS_female_Toplist_21!$F$3:$G$1048576,2,FALSE),""))</f>
        <v>2</v>
      </c>
      <c r="K23" s="2" t="str">
        <f>IFERROR(VLOOKUP(C23&amp;D23,AUS_male_Toplist_22!$F$3:$G$1048576,2,FALSE),IFERROR(VLOOKUP(C23&amp;D23,AUS_female_Toplist_22!$F$3:$G$1048576,2,FALSE),""))</f>
        <v/>
      </c>
      <c r="L23" s="3">
        <f>IFERROR(VLOOKUP(C23&amp;D23,Comms_male_list_21!$F$3:$G$1048576,2,FALSE),IFERROR(VLOOKUP(C23&amp;D23,Comms_female_list_21!$F$3:$G$1048576,2,FALSE),""))</f>
        <v>6</v>
      </c>
      <c r="M23" s="3" t="str">
        <f>IFERROR(VLOOKUP(C23&amp;D23,Comms_male_list_22!$F$3:$G$1048576,2,FALSE),IFERROR(VLOOKUP(C23&amp;D23,Comms_female_list_22!$F$3:$G$1048576,2,FALSE),""))</f>
        <v/>
      </c>
      <c r="N23" s="3">
        <f>IFERROR(VLOOKUP(C23&amp;D23,AUS_male_Toplist_21!$F$3:$H$1048576,3,FALSE), IFERROR(VLOOKUP(C23&amp;D23,AUS_female_Toplist_21!$F$3:$H$1048576,3,FALSE),""))</f>
        <v>1207</v>
      </c>
      <c r="O23" s="2" t="str">
        <f>IFERROR(VLOOKUP(C23&amp;D23,AUS_male_Toplist_22!$F$3:$H$1048576,3,FALSE), IFERROR(VLOOKUP(C23&amp;D23,AUS_female_Toplist_22!$F$3:$H$1048576,3,FALSE),""))</f>
        <v/>
      </c>
      <c r="P23" s="42">
        <f ca="1">DATEDIF(E23,TODAY(),"y")</f>
        <v>25</v>
      </c>
      <c r="Q23" s="2">
        <f>(COUNTIF($C$2:$C23,$C23)=1)+0</f>
        <v>1</v>
      </c>
      <c r="R23" s="2">
        <f>IF(Q23=1,RANK(F23,$F$2:$F$202,0),"Alternate event")</f>
        <v>8</v>
      </c>
      <c r="T23" s="114"/>
      <c r="U23" s="115"/>
      <c r="V23" s="115"/>
      <c r="W23" s="115"/>
      <c r="X23" s="115"/>
      <c r="Y23" s="115"/>
      <c r="Z23" s="115"/>
      <c r="AA23" s="115"/>
      <c r="AB23" s="116"/>
    </row>
    <row r="24" spans="1:28" x14ac:dyDescent="0.2">
      <c r="A24" s="2">
        <v>23</v>
      </c>
      <c r="B24" s="2">
        <f>IF(Q24=1,B23+1,B23)</f>
        <v>22</v>
      </c>
      <c r="C24" t="s">
        <v>758</v>
      </c>
      <c r="D24" t="s">
        <v>29</v>
      </c>
      <c r="E24" s="6">
        <v>31691</v>
      </c>
      <c r="F24">
        <v>1163</v>
      </c>
      <c r="G24" s="2">
        <v>2</v>
      </c>
      <c r="H24" s="43" t="str">
        <f>IFERROR(VLOOKUP(C24&amp;D24,AUS_male_points_list!$A$3:$S$1048576,19,FALSE), IFERROR(VLOOKUP(C24&amp;D24,AUS_female_points_list!$A$3:$S$1048576,19,FALSE),""))</f>
        <v>Q</v>
      </c>
      <c r="J24" s="2">
        <f>IFERROR(VLOOKUP(C24&amp;D24,AUS_male_Toplist_21!$F$3:$G$1048576,2,FALSE),IFERROR(VLOOKUP(C24&amp;D24,AUS_female_Toplist_21!$F$3:$G$1048576,2,FALSE),""))</f>
        <v>2</v>
      </c>
      <c r="K24" s="2" t="str">
        <f>IFERROR(VLOOKUP(C24&amp;D24,AUS_male_Toplist_22!$F$3:$G$1048576,2,FALSE),IFERROR(VLOOKUP(C24&amp;D24,AUS_female_Toplist_22!$F$3:$G$1048576,2,FALSE),""))</f>
        <v/>
      </c>
      <c r="L24" s="3">
        <f>IFERROR(VLOOKUP(C24&amp;D24,Comms_male_list_21!$F$3:$G$1048576,2,FALSE),IFERROR(VLOOKUP(C24&amp;D24,Comms_female_list_21!$F$3:$G$1048576,2,FALSE),""))</f>
        <v>19</v>
      </c>
      <c r="M24" s="3" t="str">
        <f>IFERROR(VLOOKUP(C24&amp;D24,Comms_male_list_22!$F$3:$G$1048576,2,FALSE),IFERROR(VLOOKUP(C24&amp;D24,Comms_female_list_22!$F$3:$G$1048576,2,FALSE),""))</f>
        <v/>
      </c>
      <c r="N24" s="3">
        <f>IFERROR(VLOOKUP(C24&amp;D24,AUS_male_Toplist_21!$F$3:$H$1048576,3,FALSE), IFERROR(VLOOKUP(C24&amp;D24,AUS_female_Toplist_21!$F$3:$H$1048576,3,FALSE),""))</f>
        <v>1163</v>
      </c>
      <c r="O24" s="2" t="str">
        <f>IFERROR(VLOOKUP(C24&amp;D24,AUS_male_Toplist_22!$F$3:$H$1048576,3,FALSE), IFERROR(VLOOKUP(C24&amp;D24,AUS_female_Toplist_22!$F$3:$H$1048576,3,FALSE),""))</f>
        <v/>
      </c>
      <c r="P24" s="42">
        <f ca="1">DATEDIF(E24,TODAY(),"y")</f>
        <v>35</v>
      </c>
      <c r="Q24" s="2">
        <f>(COUNTIF($C$2:$C24,$C24)=1)+0</f>
        <v>1</v>
      </c>
      <c r="R24" s="2">
        <f>IF(Q24=1,RANK(F24,$F$2:$F$202,0),"Alternate event")</f>
        <v>31</v>
      </c>
      <c r="T24" s="118" t="s">
        <v>1800</v>
      </c>
      <c r="U24" s="119"/>
      <c r="V24" s="119"/>
      <c r="W24" s="119"/>
      <c r="X24" s="119"/>
      <c r="Y24" s="119"/>
      <c r="Z24" s="119"/>
      <c r="AA24" s="119"/>
      <c r="AB24" s="120"/>
    </row>
    <row r="25" spans="1:28" x14ac:dyDescent="0.2">
      <c r="A25" s="2">
        <v>24</v>
      </c>
      <c r="B25" s="2">
        <f>IF(Q25=1,B24+1,B24)</f>
        <v>23</v>
      </c>
      <c r="C25" t="s">
        <v>897</v>
      </c>
      <c r="D25" t="s">
        <v>81</v>
      </c>
      <c r="E25" s="6">
        <v>36247</v>
      </c>
      <c r="F25">
        <v>1123</v>
      </c>
      <c r="G25" s="2">
        <v>3</v>
      </c>
      <c r="H25" s="43" t="str">
        <f>IFERROR(VLOOKUP(C25&amp;D25,AUS_male_points_list!$A$3:$S$1048576,19,FALSE), IFERROR(VLOOKUP(C25&amp;D25,AUS_female_points_list!$A$3:$S$1048576,19,FALSE),""))</f>
        <v>Q</v>
      </c>
      <c r="J25" s="2">
        <f>IFERROR(VLOOKUP(C25&amp;D25,AUS_male_Toplist_21!$F$3:$G$1048576,2,FALSE),IFERROR(VLOOKUP(C25&amp;D25,AUS_female_Toplist_21!$F$3:$G$1048576,2,FALSE),""))</f>
        <v>3</v>
      </c>
      <c r="K25" s="2">
        <f>IFERROR(VLOOKUP(C25&amp;D25,AUS_male_Toplist_22!$F$3:$G$1048576,2,FALSE),IFERROR(VLOOKUP(C25&amp;D25,AUS_female_Toplist_22!$F$3:$G$1048576,2,FALSE),""))</f>
        <v>2</v>
      </c>
      <c r="L25" s="3">
        <f>IFERROR(VLOOKUP(C25&amp;D25,Comms_male_list_21!$F$3:$G$1048576,2,FALSE),IFERROR(VLOOKUP(C25&amp;D25,Comms_female_list_21!$F$3:$G$1048576,2,FALSE),""))</f>
        <v>5</v>
      </c>
      <c r="M25" s="3">
        <f>IFERROR(VLOOKUP(C25&amp;D25,Comms_male_list_22!$F$3:$G$1048576,2,FALSE),IFERROR(VLOOKUP(C25&amp;D25,Comms_female_list_22!$F$3:$G$1048576,2,FALSE),""))</f>
        <v>2</v>
      </c>
      <c r="N25" s="3">
        <f>IFERROR(VLOOKUP(C25&amp;D25,AUS_male_Toplist_21!$F$3:$H$1048576,3,FALSE), IFERROR(VLOOKUP(C25&amp;D25,AUS_female_Toplist_21!$F$3:$H$1048576,3,FALSE),""))</f>
        <v>1123</v>
      </c>
      <c r="O25" s="2">
        <f>IFERROR(VLOOKUP(C25&amp;D25,AUS_male_Toplist_22!$F$3:$H$1048576,3,FALSE), IFERROR(VLOOKUP(C25&amp;D25,AUS_female_Toplist_22!$F$3:$H$1048576,3,FALSE),""))</f>
        <v>1155</v>
      </c>
      <c r="P25" s="42">
        <f ca="1">DATEDIF(E25,TODAY(),"y")</f>
        <v>22</v>
      </c>
      <c r="Q25" s="2">
        <f>(COUNTIF($C$2:$C25,$C25)=1)+0</f>
        <v>1</v>
      </c>
      <c r="R25" s="2">
        <f>IF(Q25=1,RANK(F25,$F$2:$F$202,0),"Alternate event")</f>
        <v>91</v>
      </c>
    </row>
    <row r="26" spans="1:28" x14ac:dyDescent="0.2">
      <c r="A26" s="2">
        <v>25</v>
      </c>
      <c r="B26" s="2">
        <f>IF(Q26=1,B25+1,B25)</f>
        <v>24</v>
      </c>
      <c r="C26" t="s">
        <v>716</v>
      </c>
      <c r="D26" t="s">
        <v>28</v>
      </c>
      <c r="E26" s="6">
        <v>35860</v>
      </c>
      <c r="F26">
        <v>1199</v>
      </c>
      <c r="G26" s="2">
        <v>3</v>
      </c>
      <c r="H26" s="43" t="str">
        <f>IFERROR(VLOOKUP(C26&amp;D26,AUS_male_points_list!$A$3:$S$1048576,19,FALSE), IFERROR(VLOOKUP(C26&amp;D26,AUS_female_points_list!$A$3:$S$1048576,19,FALSE),""))</f>
        <v>Q</v>
      </c>
      <c r="J26" s="2">
        <f>IFERROR(VLOOKUP(C26&amp;D26,AUS_male_Toplist_21!$F$3:$G$1048576,2,FALSE),IFERROR(VLOOKUP(C26&amp;D26,AUS_female_Toplist_21!$F$3:$G$1048576,2,FALSE),""))</f>
        <v>3</v>
      </c>
      <c r="K26" s="2" t="str">
        <f>IFERROR(VLOOKUP(C26&amp;D26,AUS_male_Toplist_22!$F$3:$G$1048576,2,FALSE),IFERROR(VLOOKUP(C26&amp;D26,AUS_female_Toplist_22!$F$3:$G$1048576,2,FALSE),""))</f>
        <v/>
      </c>
      <c r="L26" s="3">
        <f>IFERROR(VLOOKUP(C26&amp;D26,Comms_male_list_21!$F$3:$G$1048576,2,FALSE),IFERROR(VLOOKUP(C26&amp;D26,Comms_female_list_21!$F$3:$G$1048576,2,FALSE),""))</f>
        <v>9</v>
      </c>
      <c r="M26" s="3" t="str">
        <f>IFERROR(VLOOKUP(C26&amp;D26,Comms_male_list_22!$F$3:$G$1048576,2,FALSE),IFERROR(VLOOKUP(C26&amp;D26,Comms_female_list_22!$F$3:$G$1048576,2,FALSE),""))</f>
        <v/>
      </c>
      <c r="N26" s="3">
        <f>IFERROR(VLOOKUP(C26&amp;D26,AUS_male_Toplist_21!$F$3:$H$1048576,3,FALSE), IFERROR(VLOOKUP(C26&amp;D26,AUS_female_Toplist_21!$F$3:$H$1048576,3,FALSE),""))</f>
        <v>1199</v>
      </c>
      <c r="O26" s="2" t="str">
        <f>IFERROR(VLOOKUP(C26&amp;D26,AUS_male_Toplist_22!$F$3:$H$1048576,3,FALSE), IFERROR(VLOOKUP(C26&amp;D26,AUS_female_Toplist_22!$F$3:$H$1048576,3,FALSE),""))</f>
        <v/>
      </c>
      <c r="P26" s="42">
        <f ca="1">DATEDIF(E26,TODAY(),"y")</f>
        <v>23</v>
      </c>
      <c r="Q26" s="2">
        <f>(COUNTIF($C$2:$C26,$C26)=1)+0</f>
        <v>1</v>
      </c>
      <c r="R26" s="2">
        <f>IF(Q26=1,RANK(F26,$F$2:$F$202,0),"Alternate event")</f>
        <v>11</v>
      </c>
    </row>
    <row r="27" spans="1:28" x14ac:dyDescent="0.2">
      <c r="A27" s="2">
        <v>26</v>
      </c>
      <c r="B27" s="2">
        <f>IF(Q27=1,B26+1,B26)</f>
        <v>25</v>
      </c>
      <c r="C27" t="s">
        <v>783</v>
      </c>
      <c r="D27" t="s">
        <v>82</v>
      </c>
      <c r="E27" s="6">
        <v>31659</v>
      </c>
      <c r="F27">
        <v>1065</v>
      </c>
      <c r="G27" s="2">
        <v>3</v>
      </c>
      <c r="H27" s="43" t="str">
        <f>IFERROR(VLOOKUP(C27&amp;D27,AUS_male_points_list!$A$3:$S$1048576,19,FALSE), IFERROR(VLOOKUP(C27&amp;D27,AUS_female_points_list!$A$3:$S$1048576,19,FALSE),""))</f>
        <v>Q</v>
      </c>
      <c r="J27" s="2">
        <f>IFERROR(VLOOKUP(C27&amp;D27,AUS_male_Toplist_21!$F$3:$G$1048576,2,FALSE),IFERROR(VLOOKUP(C27&amp;D27,AUS_female_Toplist_21!$F$3:$G$1048576,2,FALSE),""))</f>
        <v>3</v>
      </c>
      <c r="K27" s="2" t="str">
        <f>IFERROR(VLOOKUP(C27&amp;D27,AUS_male_Toplist_22!$F$3:$G$1048576,2,FALSE),IFERROR(VLOOKUP(C27&amp;D27,AUS_female_Toplist_22!$F$3:$G$1048576,2,FALSE),""))</f>
        <v/>
      </c>
      <c r="L27" s="3" t="str">
        <f>IFERROR(VLOOKUP(C27&amp;D27,Comms_male_list_21!$F$3:$G$1048576,2,FALSE),IFERROR(VLOOKUP(C27&amp;D27,Comms_female_list_21!$F$3:$G$1048576,2,FALSE),""))</f>
        <v/>
      </c>
      <c r="M27" s="3" t="str">
        <f>IFERROR(VLOOKUP(C27&amp;D27,Comms_male_list_22!$F$3:$G$1048576,2,FALSE),IFERROR(VLOOKUP(C27&amp;D27,Comms_female_list_22!$F$3:$G$1048576,2,FALSE),""))</f>
        <v/>
      </c>
      <c r="N27" s="3">
        <f>IFERROR(VLOOKUP(C27&amp;D27,AUS_male_Toplist_21!$F$3:$H$1048576,3,FALSE), IFERROR(VLOOKUP(C27&amp;D27,AUS_female_Toplist_21!$F$3:$H$1048576,3,FALSE),""))</f>
        <v>1065</v>
      </c>
      <c r="O27" s="2" t="str">
        <f>IFERROR(VLOOKUP(C27&amp;D27,AUS_male_Toplist_22!$F$3:$H$1048576,3,FALSE), IFERROR(VLOOKUP(C27&amp;D27,AUS_female_Toplist_22!$F$3:$H$1048576,3,FALSE),""))</f>
        <v/>
      </c>
      <c r="P27" s="42">
        <f ca="1">DATEDIF(E27,TODAY(),"y")</f>
        <v>35</v>
      </c>
      <c r="Q27" s="2">
        <f>(COUNTIF($C$2:$C27,$C27)=1)+0</f>
        <v>1</v>
      </c>
      <c r="R27" s="2">
        <f>IF(Q27=1,RANK(F27,$F$2:$F$202,0),"Alternate event")</f>
        <v>147</v>
      </c>
    </row>
    <row r="28" spans="1:28" x14ac:dyDescent="0.2">
      <c r="A28" s="2">
        <v>27</v>
      </c>
      <c r="B28" s="2">
        <f>IF(Q28=1,B27+1,B27)</f>
        <v>26</v>
      </c>
      <c r="C28" t="s">
        <v>717</v>
      </c>
      <c r="D28" t="s">
        <v>28</v>
      </c>
      <c r="E28" s="6">
        <v>35634</v>
      </c>
      <c r="F28">
        <v>1187</v>
      </c>
      <c r="G28" s="2">
        <v>4</v>
      </c>
      <c r="H28" s="43" t="str">
        <f>IFERROR(VLOOKUP(C28&amp;D28,AUS_male_points_list!$A$3:$S$1048576,19,FALSE), IFERROR(VLOOKUP(C28&amp;D28,AUS_female_points_list!$A$3:$S$1048576,19,FALSE),""))</f>
        <v>Q</v>
      </c>
      <c r="J28" s="2">
        <f>IFERROR(VLOOKUP(C28&amp;D28,AUS_male_Toplist_21!$F$3:$G$1048576,2,FALSE),IFERROR(VLOOKUP(C28&amp;D28,AUS_female_Toplist_21!$F$3:$G$1048576,2,FALSE),""))</f>
        <v>4</v>
      </c>
      <c r="K28" s="2">
        <f>IFERROR(VLOOKUP(C28&amp;D28,AUS_male_Toplist_22!$F$3:$G$1048576,2,FALSE),IFERROR(VLOOKUP(C28&amp;D28,AUS_female_Toplist_22!$F$3:$G$1048576,2,FALSE),""))</f>
        <v>1</v>
      </c>
      <c r="L28" s="3">
        <f>IFERROR(VLOOKUP(C28&amp;D28,Comms_male_list_21!$F$3:$G$1048576,2,FALSE),IFERROR(VLOOKUP(C28&amp;D28,Comms_female_list_21!$F$3:$G$1048576,2,FALSE),""))</f>
        <v>17</v>
      </c>
      <c r="M28" s="3">
        <f>IFERROR(VLOOKUP(C28&amp;D28,Comms_male_list_22!$F$3:$G$1048576,2,FALSE),IFERROR(VLOOKUP(C28&amp;D28,Comms_female_list_22!$F$3:$G$1048576,2,FALSE),""))</f>
        <v>1</v>
      </c>
      <c r="N28" s="3">
        <f>IFERROR(VLOOKUP(C28&amp;D28,AUS_male_Toplist_21!$F$3:$H$1048576,3,FALSE), IFERROR(VLOOKUP(C28&amp;D28,AUS_female_Toplist_21!$F$3:$H$1048576,3,FALSE),""))</f>
        <v>1187</v>
      </c>
      <c r="O28" s="2">
        <f>IFERROR(VLOOKUP(C28&amp;D28,AUS_male_Toplist_22!$F$3:$H$1048576,3,FALSE), IFERROR(VLOOKUP(C28&amp;D28,AUS_female_Toplist_22!$F$3:$H$1048576,3,FALSE),""))</f>
        <v>1133</v>
      </c>
      <c r="P28" s="42">
        <f ca="1">DATEDIF(E28,TODAY(),"y")</f>
        <v>24</v>
      </c>
      <c r="Q28" s="2">
        <f>(COUNTIF($C$2:$C28,$C28)=1)+0</f>
        <v>1</v>
      </c>
      <c r="R28" s="2">
        <f>IF(Q28=1,RANK(F28,$F$2:$F$202,0),"Alternate event")</f>
        <v>18</v>
      </c>
    </row>
    <row r="29" spans="1:28" x14ac:dyDescent="0.2">
      <c r="A29" s="2">
        <v>28</v>
      </c>
      <c r="B29" s="2">
        <f>IF(Q29=1,B28+1,B28)</f>
        <v>26</v>
      </c>
      <c r="C29" t="s">
        <v>717</v>
      </c>
      <c r="D29" t="s">
        <v>29</v>
      </c>
      <c r="E29" s="6">
        <v>35634</v>
      </c>
      <c r="F29">
        <v>1139</v>
      </c>
      <c r="G29" s="2">
        <v>4</v>
      </c>
      <c r="H29" s="43" t="str">
        <f>IFERROR(VLOOKUP(C29&amp;D29,AUS_male_points_list!$A$3:$S$1048576,19,FALSE), IFERROR(VLOOKUP(C29&amp;D29,AUS_female_points_list!$A$3:$S$1048576,19,FALSE),""))</f>
        <v>Q</v>
      </c>
      <c r="J29" s="2">
        <f>IFERROR(VLOOKUP(C29&amp;D29,AUS_male_Toplist_21!$F$3:$G$1048576,2,FALSE),IFERROR(VLOOKUP(C29&amp;D29,AUS_female_Toplist_21!$F$3:$G$1048576,2,FALSE),""))</f>
        <v>4</v>
      </c>
      <c r="K29" s="2" t="str">
        <f>IFERROR(VLOOKUP(C29&amp;D29,AUS_male_Toplist_22!$F$3:$G$1048576,2,FALSE),IFERROR(VLOOKUP(C29&amp;D29,AUS_female_Toplist_22!$F$3:$G$1048576,2,FALSE),""))</f>
        <v/>
      </c>
      <c r="L29" s="3">
        <f>IFERROR(VLOOKUP(C29&amp;D29,Comms_male_list_21!$F$3:$G$1048576,2,FALSE),IFERROR(VLOOKUP(C29&amp;D29,Comms_female_list_21!$F$3:$G$1048576,2,FALSE),""))</f>
        <v>29</v>
      </c>
      <c r="M29" s="3" t="str">
        <f>IFERROR(VLOOKUP(C29&amp;D29,Comms_male_list_22!$F$3:$G$1048576,2,FALSE),IFERROR(VLOOKUP(C29&amp;D29,Comms_female_list_22!$F$3:$G$1048576,2,FALSE),""))</f>
        <v/>
      </c>
      <c r="N29" s="3">
        <f>IFERROR(VLOOKUP(C29&amp;D29,AUS_male_Toplist_21!$F$3:$H$1048576,3,FALSE), IFERROR(VLOOKUP(C29&amp;D29,AUS_female_Toplist_21!$F$3:$H$1048576,3,FALSE),""))</f>
        <v>1139</v>
      </c>
      <c r="O29" s="2" t="str">
        <f>IFERROR(VLOOKUP(C29&amp;D29,AUS_male_Toplist_22!$F$3:$H$1048576,3,FALSE), IFERROR(VLOOKUP(C29&amp;D29,AUS_female_Toplist_22!$F$3:$H$1048576,3,FALSE),""))</f>
        <v/>
      </c>
      <c r="P29" s="42">
        <f ca="1">DATEDIF(E29,TODAY(),"y")</f>
        <v>24</v>
      </c>
      <c r="Q29" s="2">
        <f>(COUNTIF($C$2:$C29,$C29)=1)+0</f>
        <v>0</v>
      </c>
      <c r="R29" s="2" t="str">
        <f>IF(Q29=1,RANK(F29,$F$2:$F$202,0),"Alternate event")</f>
        <v>Alternate event</v>
      </c>
    </row>
    <row r="30" spans="1:28" x14ac:dyDescent="0.2">
      <c r="A30" s="2">
        <v>29</v>
      </c>
      <c r="B30" s="2">
        <f>IF(Q30=1,B29+1,B29)</f>
        <v>27</v>
      </c>
      <c r="C30" t="s">
        <v>641</v>
      </c>
      <c r="D30" t="s">
        <v>26</v>
      </c>
      <c r="E30" s="6">
        <v>34105</v>
      </c>
      <c r="F30">
        <v>1184</v>
      </c>
      <c r="G30" s="2">
        <v>1</v>
      </c>
      <c r="H30" s="43" t="str">
        <f>IFERROR(VLOOKUP(C30&amp;D30,AUS_male_points_list!$A$3:$S$1048576,19,FALSE), IFERROR(VLOOKUP(C30&amp;D30,AUS_female_points_list!$A$3:$S$1048576,19,FALSE),""))</f>
        <v/>
      </c>
      <c r="J30" s="2">
        <f>IFERROR(VLOOKUP(C30&amp;D30,AUS_male_Toplist_21!$F$3:$G$1048576,2,FALSE),IFERROR(VLOOKUP(C30&amp;D30,AUS_female_Toplist_21!$F$3:$G$1048576,2,FALSE),""))</f>
        <v>1</v>
      </c>
      <c r="K30" s="2">
        <f>IFERROR(VLOOKUP(C30&amp;D30,AUS_male_Toplist_22!$F$3:$G$1048576,2,FALSE),IFERROR(VLOOKUP(C30&amp;D30,AUS_female_Toplist_22!$F$3:$G$1048576,2,FALSE),""))</f>
        <v>1</v>
      </c>
      <c r="L30" s="3">
        <f>IFERROR(VLOOKUP(C30&amp;D30,Comms_male_list_21!$F$3:$G$1048576,2,FALSE),IFERROR(VLOOKUP(C30&amp;D30,Comms_female_list_21!$F$3:$G$1048576,2,FALSE),""))</f>
        <v>9</v>
      </c>
      <c r="M30" s="3">
        <f>IFERROR(VLOOKUP(C30&amp;D30,Comms_male_list_22!$F$3:$G$1048576,2,FALSE),IFERROR(VLOOKUP(C30&amp;D30,Comms_female_list_22!$F$3:$G$1048576,2,FALSE),""))</f>
        <v>2</v>
      </c>
      <c r="N30" s="3">
        <f>IFERROR(VLOOKUP(C30&amp;D30,AUS_male_Toplist_21!$F$3:$H$1048576,3,FALSE), IFERROR(VLOOKUP(C30&amp;D30,AUS_female_Toplist_21!$F$3:$H$1048576,3,FALSE),""))</f>
        <v>1184</v>
      </c>
      <c r="O30" s="2">
        <f>IFERROR(VLOOKUP(C30&amp;D30,AUS_male_Toplist_22!$F$3:$H$1048576,3,FALSE), IFERROR(VLOOKUP(C30&amp;D30,AUS_female_Toplist_22!$F$3:$H$1048576,3,FALSE),""))</f>
        <v>1160</v>
      </c>
      <c r="P30" s="42">
        <f ca="1">DATEDIF(E30,TODAY(),"y")</f>
        <v>28</v>
      </c>
      <c r="Q30" s="2">
        <f>(COUNTIF($C$2:$C30,$C30)=1)+0</f>
        <v>1</v>
      </c>
      <c r="R30" s="2">
        <f>IF(Q30=1,RANK(F30,$F$2:$F$202,0),"Alternate event")</f>
        <v>19</v>
      </c>
    </row>
    <row r="31" spans="1:28" x14ac:dyDescent="0.2">
      <c r="A31" s="2">
        <v>30</v>
      </c>
      <c r="B31" s="2">
        <f>IF(Q31=1,B30+1,B30)</f>
        <v>28</v>
      </c>
      <c r="C31" t="s">
        <v>525</v>
      </c>
      <c r="D31" t="s">
        <v>42</v>
      </c>
      <c r="E31" s="6">
        <v>35635</v>
      </c>
      <c r="F31">
        <v>1079</v>
      </c>
      <c r="G31" s="2">
        <v>1</v>
      </c>
      <c r="H31" s="43" t="str">
        <f>IFERROR(VLOOKUP(C31&amp;D31,AUS_male_points_list!$A$3:$S$1048576,19,FALSE), IFERROR(VLOOKUP(C31&amp;D31,AUS_female_points_list!$A$3:$S$1048576,19,FALSE),""))</f>
        <v/>
      </c>
      <c r="J31" s="2">
        <f>IFERROR(VLOOKUP(C31&amp;D31,AUS_male_Toplist_21!$F$3:$G$1048576,2,FALSE),IFERROR(VLOOKUP(C31&amp;D31,AUS_female_Toplist_21!$F$3:$G$1048576,2,FALSE),""))</f>
        <v>1</v>
      </c>
      <c r="K31" s="2">
        <f>IFERROR(VLOOKUP(C31&amp;D31,AUS_male_Toplist_22!$F$3:$G$1048576,2,FALSE),IFERROR(VLOOKUP(C31&amp;D31,AUS_female_Toplist_22!$F$3:$G$1048576,2,FALSE),""))</f>
        <v>1</v>
      </c>
      <c r="L31" s="3">
        <f>IFERROR(VLOOKUP(C31&amp;D31,Comms_male_list_21!$F$3:$G$1048576,2,FALSE),IFERROR(VLOOKUP(C31&amp;D31,Comms_female_list_21!$F$3:$G$1048576,2,FALSE),""))</f>
        <v>9</v>
      </c>
      <c r="M31" s="3">
        <f>IFERROR(VLOOKUP(C31&amp;D31,Comms_male_list_22!$F$3:$G$1048576,2,FALSE),IFERROR(VLOOKUP(C31&amp;D31,Comms_female_list_22!$F$3:$G$1048576,2,FALSE),""))</f>
        <v>4</v>
      </c>
      <c r="N31" s="3">
        <f>IFERROR(VLOOKUP(C31&amp;D31,AUS_male_Toplist_21!$F$3:$H$1048576,3,FALSE), IFERROR(VLOOKUP(C31&amp;D31,AUS_female_Toplist_21!$F$3:$H$1048576,3,FALSE),""))</f>
        <v>1079</v>
      </c>
      <c r="O31" s="2">
        <f>IFERROR(VLOOKUP(C31&amp;D31,AUS_male_Toplist_22!$F$3:$H$1048576,3,FALSE), IFERROR(VLOOKUP(C31&amp;D31,AUS_female_Toplist_22!$F$3:$H$1048576,3,FALSE),""))</f>
        <v>1060</v>
      </c>
      <c r="P31" s="42">
        <f ca="1">DATEDIF(E31,TODAY(),"y")</f>
        <v>24</v>
      </c>
      <c r="Q31" s="2">
        <f>(COUNTIF($C$2:$C31,$C31)=1)+0</f>
        <v>1</v>
      </c>
      <c r="R31" s="2">
        <f>IF(Q31=1,RANK(F31,$F$2:$F$202,0),"Alternate event")</f>
        <v>138</v>
      </c>
    </row>
    <row r="32" spans="1:28" x14ac:dyDescent="0.2">
      <c r="A32" s="2">
        <v>31</v>
      </c>
      <c r="B32" s="2">
        <f>IF(Q32=1,B31+1,B31)</f>
        <v>29</v>
      </c>
      <c r="C32" t="s">
        <v>808</v>
      </c>
      <c r="D32" t="s">
        <v>37</v>
      </c>
      <c r="E32" s="6">
        <v>35258</v>
      </c>
      <c r="F32">
        <v>1146</v>
      </c>
      <c r="G32" s="2">
        <v>1</v>
      </c>
      <c r="H32" s="43" t="str">
        <f>IFERROR(VLOOKUP(C32&amp;D32,AUS_male_points_list!$A$3:$S$1048576,19,FALSE), IFERROR(VLOOKUP(C32&amp;D32,AUS_female_points_list!$A$3:$S$1048576,19,FALSE),""))</f>
        <v/>
      </c>
      <c r="J32" s="2">
        <f>IFERROR(VLOOKUP(C32&amp;D32,AUS_male_Toplist_21!$F$3:$G$1048576,2,FALSE),IFERROR(VLOOKUP(C32&amp;D32,AUS_female_Toplist_21!$F$3:$G$1048576,2,FALSE),""))</f>
        <v>1</v>
      </c>
      <c r="K32" s="2">
        <f>IFERROR(VLOOKUP(C32&amp;D32,AUS_male_Toplist_22!$F$3:$G$1048576,2,FALSE),IFERROR(VLOOKUP(C32&amp;D32,AUS_female_Toplist_22!$F$3:$G$1048576,2,FALSE),""))</f>
        <v>1</v>
      </c>
      <c r="L32" s="3">
        <f>IFERROR(VLOOKUP(C32&amp;D32,Comms_male_list_21!$F$3:$G$1048576,2,FALSE),IFERROR(VLOOKUP(C32&amp;D32,Comms_female_list_21!$F$3:$G$1048576,2,FALSE),""))</f>
        <v>12</v>
      </c>
      <c r="M32" s="3">
        <f>IFERROR(VLOOKUP(C32&amp;D32,Comms_male_list_22!$F$3:$G$1048576,2,FALSE),IFERROR(VLOOKUP(C32&amp;D32,Comms_female_list_22!$F$3:$G$1048576,2,FALSE),""))</f>
        <v>1</v>
      </c>
      <c r="N32" s="3">
        <f>IFERROR(VLOOKUP(C32&amp;D32,AUS_male_Toplist_21!$F$3:$H$1048576,3,FALSE), IFERROR(VLOOKUP(C32&amp;D32,AUS_female_Toplist_21!$F$3:$H$1048576,3,FALSE),""))</f>
        <v>1146</v>
      </c>
      <c r="O32" s="2">
        <f>IFERROR(VLOOKUP(C32&amp;D32,AUS_male_Toplist_22!$F$3:$H$1048576,3,FALSE), IFERROR(VLOOKUP(C32&amp;D32,AUS_female_Toplist_22!$F$3:$H$1048576,3,FALSE),""))</f>
        <v>1149</v>
      </c>
      <c r="P32" s="42">
        <f ca="1">DATEDIF(E32,TODAY(),"y")</f>
        <v>25</v>
      </c>
      <c r="Q32" s="2">
        <f>(COUNTIF($C$2:$C32,$C32)=1)+0</f>
        <v>1</v>
      </c>
      <c r="R32" s="2">
        <f>IF(Q32=1,RANK(F32,$F$2:$F$202,0),"Alternate event")</f>
        <v>51</v>
      </c>
    </row>
    <row r="33" spans="1:18" x14ac:dyDescent="0.2">
      <c r="A33" s="2">
        <v>32</v>
      </c>
      <c r="B33" s="2">
        <f>IF(Q33=1,B32+1,B32)</f>
        <v>30</v>
      </c>
      <c r="C33" t="s">
        <v>832</v>
      </c>
      <c r="D33" t="s">
        <v>38</v>
      </c>
      <c r="E33" s="7">
        <v>35585</v>
      </c>
      <c r="F33">
        <v>1103</v>
      </c>
      <c r="G33" s="2">
        <v>1</v>
      </c>
      <c r="H33" s="43" t="str">
        <f>IFERROR(VLOOKUP(C33&amp;D33,AUS_male_points_list!$A$3:$S$1048576,19,FALSE), IFERROR(VLOOKUP(C33&amp;D33,AUS_female_points_list!$A$3:$S$1048576,19,FALSE),""))</f>
        <v/>
      </c>
      <c r="J33" s="2">
        <f>IFERROR(VLOOKUP(C33&amp;D33,AUS_male_Toplist_21!$F$3:$G$1048576,2,FALSE),IFERROR(VLOOKUP(C33&amp;D33,AUS_female_Toplist_21!$F$3:$G$1048576,2,FALSE),""))</f>
        <v>1</v>
      </c>
      <c r="K33" s="2">
        <f>IFERROR(VLOOKUP(C33&amp;D33,AUS_male_Toplist_22!$F$3:$G$1048576,2,FALSE),IFERROR(VLOOKUP(C33&amp;D33,AUS_female_Toplist_22!$F$3:$G$1048576,2,FALSE),""))</f>
        <v>1</v>
      </c>
      <c r="L33" s="3">
        <f>IFERROR(VLOOKUP(C33&amp;D33,Comms_male_list_21!$F$3:$G$1048576,2,FALSE),IFERROR(VLOOKUP(C33&amp;D33,Comms_female_list_21!$F$3:$G$1048576,2,FALSE),""))</f>
        <v>14</v>
      </c>
      <c r="M33" s="3">
        <f>IFERROR(VLOOKUP(C33&amp;D33,Comms_male_list_22!$F$3:$G$1048576,2,FALSE),IFERROR(VLOOKUP(C33&amp;D33,Comms_female_list_22!$F$3:$G$1048576,2,FALSE),""))</f>
        <v>1</v>
      </c>
      <c r="N33" s="3">
        <f>IFERROR(VLOOKUP(C33&amp;D33,AUS_male_Toplist_21!$F$3:$H$1048576,3,FALSE), IFERROR(VLOOKUP(C33&amp;D33,AUS_female_Toplist_21!$F$3:$H$1048576,3,FALSE),""))</f>
        <v>1103</v>
      </c>
      <c r="O33" s="2">
        <f>IFERROR(VLOOKUP(C33&amp;D33,AUS_male_Toplist_22!$F$3:$H$1048576,3,FALSE), IFERROR(VLOOKUP(C33&amp;D33,AUS_female_Toplist_22!$F$3:$H$1048576,3,FALSE),""))</f>
        <v>1084</v>
      </c>
      <c r="P33" s="42">
        <f ca="1">DATEDIF(E33,TODAY(),"y")</f>
        <v>24</v>
      </c>
      <c r="Q33" s="2">
        <f>(COUNTIF($C$2:$C33,$C33)=1)+0</f>
        <v>1</v>
      </c>
      <c r="R33" s="2">
        <f>IF(Q33=1,RANK(F33,$F$2:$F$202,0),"Alternate event")</f>
        <v>114</v>
      </c>
    </row>
    <row r="34" spans="1:18" x14ac:dyDescent="0.2">
      <c r="A34" s="2">
        <v>33</v>
      </c>
      <c r="B34" s="2">
        <f>IF(Q34=1,B33+1,B33)</f>
        <v>31</v>
      </c>
      <c r="C34" t="s">
        <v>794</v>
      </c>
      <c r="D34" t="s">
        <v>31</v>
      </c>
      <c r="E34" s="6">
        <v>34262</v>
      </c>
      <c r="F34">
        <v>1156</v>
      </c>
      <c r="G34" s="2">
        <v>1</v>
      </c>
      <c r="H34" s="43" t="str">
        <f>IFERROR(VLOOKUP(C34&amp;D34,AUS_male_points_list!$A$3:$S$1048576,19,FALSE), IFERROR(VLOOKUP(C34&amp;D34,AUS_female_points_list!$A$3:$S$1048576,19,FALSE),""))</f>
        <v/>
      </c>
      <c r="J34" s="2">
        <f>IFERROR(VLOOKUP(C34&amp;D34,AUS_male_Toplist_21!$F$3:$G$1048576,2,FALSE),IFERROR(VLOOKUP(C34&amp;D34,AUS_female_Toplist_21!$F$3:$G$1048576,2,FALSE),""))</f>
        <v>1</v>
      </c>
      <c r="K34" s="2">
        <f>IFERROR(VLOOKUP(C34&amp;D34,AUS_male_Toplist_22!$F$3:$G$1048576,2,FALSE),IFERROR(VLOOKUP(C34&amp;D34,AUS_female_Toplist_22!$F$3:$G$1048576,2,FALSE),""))</f>
        <v>1</v>
      </c>
      <c r="L34" s="3">
        <f>IFERROR(VLOOKUP(C34&amp;D34,Comms_male_list_21!$F$3:$G$1048576,2,FALSE),IFERROR(VLOOKUP(C34&amp;D34,Comms_female_list_21!$F$3:$G$1048576,2,FALSE),""))</f>
        <v>16</v>
      </c>
      <c r="M34" s="3">
        <f>IFERROR(VLOOKUP(C34&amp;D34,Comms_male_list_22!$F$3:$G$1048576,2,FALSE),IFERROR(VLOOKUP(C34&amp;D34,Comms_female_list_22!$F$3:$G$1048576,2,FALSE),""))</f>
        <v>1</v>
      </c>
      <c r="N34" s="3">
        <f>IFERROR(VLOOKUP(C34&amp;D34,AUS_male_Toplist_21!$F$3:$H$1048576,3,FALSE), IFERROR(VLOOKUP(C34&amp;D34,AUS_female_Toplist_21!$F$3:$H$1048576,3,FALSE),""))</f>
        <v>1156</v>
      </c>
      <c r="O34" s="2">
        <f>IFERROR(VLOOKUP(C34&amp;D34,AUS_male_Toplist_22!$F$3:$H$1048576,3,FALSE), IFERROR(VLOOKUP(C34&amp;D34,AUS_female_Toplist_22!$F$3:$H$1048576,3,FALSE),""))</f>
        <v>1077</v>
      </c>
      <c r="P34" s="42">
        <f ca="1">DATEDIF(E34,TODAY(),"y")</f>
        <v>28</v>
      </c>
      <c r="Q34" s="2">
        <f>(COUNTIF($C$2:$C34,$C34)=1)+0</f>
        <v>1</v>
      </c>
      <c r="R34" s="2">
        <f>IF(Q34=1,RANK(F34,$F$2:$F$202,0),"Alternate event")</f>
        <v>41</v>
      </c>
    </row>
    <row r="35" spans="1:18" x14ac:dyDescent="0.2">
      <c r="A35" s="2">
        <v>34</v>
      </c>
      <c r="B35" s="2">
        <f>IF(Q35=1,B34+1,B34)</f>
        <v>32</v>
      </c>
      <c r="C35" t="s">
        <v>877</v>
      </c>
      <c r="D35" t="s">
        <v>42</v>
      </c>
      <c r="E35" s="6">
        <v>35807</v>
      </c>
      <c r="F35">
        <v>1012</v>
      </c>
      <c r="G35" s="2">
        <v>1</v>
      </c>
      <c r="H35" s="43" t="str">
        <f>IFERROR(VLOOKUP(C35&amp;D35,AUS_male_points_list!$A$3:$S$1048576,19,FALSE), IFERROR(VLOOKUP(C35&amp;D35,AUS_female_points_list!$A$3:$S$1048576,19,FALSE),""))</f>
        <v/>
      </c>
      <c r="J35" s="2">
        <f>IFERROR(VLOOKUP(C35&amp;D35,AUS_male_Toplist_21!$F$3:$G$1048576,2,FALSE),IFERROR(VLOOKUP(C35&amp;D35,AUS_female_Toplist_21!$F$3:$G$1048576,2,FALSE),""))</f>
        <v>1</v>
      </c>
      <c r="K35" s="2">
        <f>IFERROR(VLOOKUP(C35&amp;D35,AUS_male_Toplist_22!$F$3:$G$1048576,2,FALSE),IFERROR(VLOOKUP(C35&amp;D35,AUS_female_Toplist_22!$F$3:$G$1048576,2,FALSE),""))</f>
        <v>1</v>
      </c>
      <c r="L35" s="3">
        <f>IFERROR(VLOOKUP(C35&amp;D35,Comms_male_list_21!$F$3:$G$1048576,2,FALSE),IFERROR(VLOOKUP(C35&amp;D35,Comms_female_list_21!$F$3:$G$1048576,2,FALSE),""))</f>
        <v>19</v>
      </c>
      <c r="M35" s="3">
        <f>IFERROR(VLOOKUP(C35&amp;D35,Comms_male_list_22!$F$3:$G$1048576,2,FALSE),IFERROR(VLOOKUP(C35&amp;D35,Comms_female_list_22!$F$3:$G$1048576,2,FALSE),""))</f>
        <v>2</v>
      </c>
      <c r="N35" s="3">
        <f>IFERROR(VLOOKUP(C35&amp;D35,AUS_male_Toplist_21!$F$3:$H$1048576,3,FALSE), IFERROR(VLOOKUP(C35&amp;D35,AUS_female_Toplist_21!$F$3:$H$1048576,3,FALSE),""))</f>
        <v>1012</v>
      </c>
      <c r="O35" s="2">
        <f>IFERROR(VLOOKUP(C35&amp;D35,AUS_male_Toplist_22!$F$3:$H$1048576,3,FALSE), IFERROR(VLOOKUP(C35&amp;D35,AUS_female_Toplist_22!$F$3:$H$1048576,3,FALSE),""))</f>
        <v>1017</v>
      </c>
      <c r="P35" s="42">
        <f ca="1">DATEDIF(E35,TODAY(),"y")</f>
        <v>24</v>
      </c>
      <c r="Q35" s="2">
        <f>(COUNTIF($C$2:$C35,$C35)=1)+0</f>
        <v>1</v>
      </c>
      <c r="R35" s="2">
        <f>IF(Q35=1,RANK(F35,$F$2:$F$202,0),"Alternate event")</f>
        <v>177</v>
      </c>
    </row>
    <row r="36" spans="1:18" x14ac:dyDescent="0.2">
      <c r="A36" s="2">
        <v>35</v>
      </c>
      <c r="B36" s="2">
        <f>IF(Q36=1,B35+1,B35)</f>
        <v>33</v>
      </c>
      <c r="C36" t="s">
        <v>351</v>
      </c>
      <c r="D36" t="s">
        <v>30</v>
      </c>
      <c r="E36" s="7">
        <v>36515</v>
      </c>
      <c r="F36">
        <v>1157</v>
      </c>
      <c r="G36" s="2">
        <v>1</v>
      </c>
      <c r="H36" s="43" t="str">
        <f>IFERROR(VLOOKUP(C36&amp;D36,AUS_male_points_list!$A$3:$S$1048576,19,FALSE), IFERROR(VLOOKUP(C36&amp;D36,AUS_female_points_list!$A$3:$S$1048576,19,FALSE),""))</f>
        <v/>
      </c>
      <c r="J36" s="2">
        <f>IFERROR(VLOOKUP(C36&amp;D36,AUS_male_Toplist_21!$F$3:$G$1048576,2,FALSE),IFERROR(VLOOKUP(C36&amp;D36,AUS_female_Toplist_21!$F$3:$G$1048576,2,FALSE),""))</f>
        <v>1</v>
      </c>
      <c r="K36" s="2">
        <f>IFERROR(VLOOKUP(C36&amp;D36,AUS_male_Toplist_22!$F$3:$G$1048576,2,FALSE),IFERROR(VLOOKUP(C36&amp;D36,AUS_female_Toplist_22!$F$3:$G$1048576,2,FALSE),""))</f>
        <v>1</v>
      </c>
      <c r="L36" s="3">
        <f>IFERROR(VLOOKUP(C36&amp;D36,Comms_male_list_21!$F$3:$G$1048576,2,FALSE),IFERROR(VLOOKUP(C36&amp;D36,Comms_female_list_21!$F$3:$G$1048576,2,FALSE),""))</f>
        <v>22</v>
      </c>
      <c r="M36" s="3">
        <f>IFERROR(VLOOKUP(C36&amp;D36,Comms_male_list_22!$F$3:$G$1048576,2,FALSE),IFERROR(VLOOKUP(C36&amp;D36,Comms_female_list_22!$F$3:$G$1048576,2,FALSE),""))</f>
        <v>1</v>
      </c>
      <c r="N36" s="3">
        <f>IFERROR(VLOOKUP(C36&amp;D36,AUS_male_Toplist_21!$F$3:$H$1048576,3,FALSE), IFERROR(VLOOKUP(C36&amp;D36,AUS_female_Toplist_21!$F$3:$H$1048576,3,FALSE),""))</f>
        <v>1157</v>
      </c>
      <c r="O36" s="2">
        <f>IFERROR(VLOOKUP(C36&amp;D36,AUS_male_Toplist_22!$F$3:$H$1048576,3,FALSE), IFERROR(VLOOKUP(C36&amp;D36,AUS_female_Toplist_22!$F$3:$H$1048576,3,FALSE),""))</f>
        <v>1088</v>
      </c>
      <c r="P36" s="42">
        <f ca="1">DATEDIF(E36,TODAY(),"y")</f>
        <v>22</v>
      </c>
      <c r="Q36" s="2">
        <f>(COUNTIF($C$2:$C36,$C36)=1)+0</f>
        <v>1</v>
      </c>
      <c r="R36" s="2">
        <f>IF(Q36=1,RANK(F36,$F$2:$F$202,0),"Alternate event")</f>
        <v>39</v>
      </c>
    </row>
    <row r="37" spans="1:18" x14ac:dyDescent="0.2">
      <c r="A37" s="2">
        <v>36</v>
      </c>
      <c r="B37" s="2">
        <f>IF(Q37=1,B36+1,B36)</f>
        <v>34</v>
      </c>
      <c r="C37" t="s">
        <v>222</v>
      </c>
      <c r="D37" t="s">
        <v>26</v>
      </c>
      <c r="E37" s="6">
        <v>36633</v>
      </c>
      <c r="F37">
        <v>1142</v>
      </c>
      <c r="G37" s="2">
        <v>1</v>
      </c>
      <c r="H37" s="43" t="str">
        <f>IFERROR(VLOOKUP(C37&amp;D37,AUS_male_points_list!$A$3:$S$1048576,19,FALSE), IFERROR(VLOOKUP(C37&amp;D37,AUS_female_points_list!$A$3:$S$1048576,19,FALSE),""))</f>
        <v/>
      </c>
      <c r="J37" s="2">
        <f>IFERROR(VLOOKUP(C37&amp;D37,AUS_male_Toplist_21!$F$3:$G$1048576,2,FALSE),IFERROR(VLOOKUP(C37&amp;D37,AUS_female_Toplist_21!$F$3:$G$1048576,2,FALSE),""))</f>
        <v>1</v>
      </c>
      <c r="K37" s="2">
        <f>IFERROR(VLOOKUP(C37&amp;D37,AUS_male_Toplist_22!$F$3:$G$1048576,2,FALSE),IFERROR(VLOOKUP(C37&amp;D37,AUS_female_Toplist_22!$F$3:$G$1048576,2,FALSE),""))</f>
        <v>1</v>
      </c>
      <c r="L37" s="3">
        <f>IFERROR(VLOOKUP(C37&amp;D37,Comms_male_list_21!$F$3:$G$1048576,2,FALSE),IFERROR(VLOOKUP(C37&amp;D37,Comms_female_list_21!$F$3:$G$1048576,2,FALSE),""))</f>
        <v>27</v>
      </c>
      <c r="M37" s="3">
        <f>IFERROR(VLOOKUP(C37&amp;D37,Comms_male_list_22!$F$3:$G$1048576,2,FALSE),IFERROR(VLOOKUP(C37&amp;D37,Comms_female_list_22!$F$3:$G$1048576,2,FALSE),""))</f>
        <v>10</v>
      </c>
      <c r="N37" s="3">
        <f>IFERROR(VLOOKUP(C37&amp;D37,AUS_male_Toplist_21!$F$3:$H$1048576,3,FALSE), IFERROR(VLOOKUP(C37&amp;D37,AUS_female_Toplist_21!$F$3:$H$1048576,3,FALSE),""))</f>
        <v>1142</v>
      </c>
      <c r="O37" s="2">
        <f>IFERROR(VLOOKUP(C37&amp;D37,AUS_male_Toplist_22!$F$3:$H$1048576,3,FALSE), IFERROR(VLOOKUP(C37&amp;D37,AUS_female_Toplist_22!$F$3:$H$1048576,3,FALSE),""))</f>
        <v>1096</v>
      </c>
      <c r="P37" s="42">
        <f ca="1">DATEDIF(E37,TODAY(),"y")</f>
        <v>21</v>
      </c>
      <c r="Q37" s="2">
        <f>(COUNTIF($C$2:$C37,$C37)=1)+0</f>
        <v>1</v>
      </c>
      <c r="R37" s="2">
        <f>IF(Q37=1,RANK(F37,$F$2:$F$202,0),"Alternate event")</f>
        <v>62</v>
      </c>
    </row>
    <row r="38" spans="1:18" x14ac:dyDescent="0.2">
      <c r="A38" s="2">
        <v>37</v>
      </c>
      <c r="B38" s="2">
        <f>IF(Q38=1,B37+1,B37)</f>
        <v>35</v>
      </c>
      <c r="C38" t="s">
        <v>574</v>
      </c>
      <c r="D38" t="s">
        <v>25</v>
      </c>
      <c r="E38" s="6">
        <v>37908</v>
      </c>
      <c r="F38">
        <v>1121</v>
      </c>
      <c r="G38" s="2">
        <v>1</v>
      </c>
      <c r="H38" s="43" t="str">
        <f>IFERROR(VLOOKUP(C38&amp;D38,AUS_male_points_list!$A$3:$S$1048576,19,FALSE), IFERROR(VLOOKUP(C38&amp;D38,AUS_female_points_list!$A$3:$S$1048576,19,FALSE),""))</f>
        <v/>
      </c>
      <c r="J38" s="2">
        <f>IFERROR(VLOOKUP(C38&amp;D38,AUS_male_Toplist_21!$F$3:$G$1048576,2,FALSE),IFERROR(VLOOKUP(C38&amp;D38,AUS_female_Toplist_21!$F$3:$G$1048576,2,FALSE),""))</f>
        <v>1</v>
      </c>
      <c r="K38" s="2">
        <f>IFERROR(VLOOKUP(C38&amp;D38,AUS_male_Toplist_22!$F$3:$G$1048576,2,FALSE),IFERROR(VLOOKUP(C38&amp;D38,AUS_female_Toplist_22!$F$3:$G$1048576,2,FALSE),""))</f>
        <v>1</v>
      </c>
      <c r="L38" s="3">
        <f>IFERROR(VLOOKUP(C38&amp;D38,Comms_male_list_21!$F$3:$G$1048576,2,FALSE),IFERROR(VLOOKUP(C38&amp;D38,Comms_female_list_21!$F$3:$G$1048576,2,FALSE),""))</f>
        <v>53</v>
      </c>
      <c r="M38" s="3">
        <f>IFERROR(VLOOKUP(C38&amp;D38,Comms_male_list_22!$F$3:$G$1048576,2,FALSE),IFERROR(VLOOKUP(C38&amp;D38,Comms_female_list_22!$F$3:$G$1048576,2,FALSE),""))</f>
        <v>1</v>
      </c>
      <c r="N38" s="3">
        <f>IFERROR(VLOOKUP(C38&amp;D38,AUS_male_Toplist_21!$F$3:$H$1048576,3,FALSE), IFERROR(VLOOKUP(C38&amp;D38,AUS_female_Toplist_21!$F$3:$H$1048576,3,FALSE),""))</f>
        <v>1121</v>
      </c>
      <c r="O38" s="2">
        <f>IFERROR(VLOOKUP(C38&amp;D38,AUS_male_Toplist_22!$F$3:$H$1048576,3,FALSE), IFERROR(VLOOKUP(C38&amp;D38,AUS_female_Toplist_22!$F$3:$H$1048576,3,FALSE),""))</f>
        <v>1163</v>
      </c>
      <c r="P38" s="42">
        <f ca="1">DATEDIF(E38,TODAY(),"y")</f>
        <v>18</v>
      </c>
      <c r="Q38" s="2">
        <f>(COUNTIF($C$2:$C38,$C38)=1)+0</f>
        <v>1</v>
      </c>
      <c r="R38" s="2">
        <f>IF(Q38=1,RANK(F38,$F$2:$F$202,0),"Alternate event")</f>
        <v>96</v>
      </c>
    </row>
    <row r="39" spans="1:18" x14ac:dyDescent="0.2">
      <c r="A39" s="2">
        <v>38</v>
      </c>
      <c r="B39" s="2">
        <f>IF(Q39=1,B38+1,B38)</f>
        <v>36</v>
      </c>
      <c r="C39" t="s">
        <v>895</v>
      </c>
      <c r="D39" t="s">
        <v>81</v>
      </c>
      <c r="E39" s="6">
        <v>33242</v>
      </c>
      <c r="F39">
        <v>1160</v>
      </c>
      <c r="G39" s="2">
        <v>1</v>
      </c>
      <c r="H39" s="43" t="str">
        <f>IFERROR(VLOOKUP(C39&amp;D39,AUS_male_points_list!$A$3:$S$1048576,19,FALSE), IFERROR(VLOOKUP(C39&amp;D39,AUS_female_points_list!$A$3:$S$1048576,19,FALSE),""))</f>
        <v/>
      </c>
      <c r="J39" s="2">
        <f>IFERROR(VLOOKUP(C39&amp;D39,AUS_male_Toplist_21!$F$3:$G$1048576,2,FALSE),IFERROR(VLOOKUP(C39&amp;D39,AUS_female_Toplist_21!$F$3:$G$1048576,2,FALSE),""))</f>
        <v>1</v>
      </c>
      <c r="K39" s="2">
        <f>IFERROR(VLOOKUP(C39&amp;D39,AUS_male_Toplist_22!$F$3:$G$1048576,2,FALSE),IFERROR(VLOOKUP(C39&amp;D39,AUS_female_Toplist_22!$F$3:$G$1048576,2,FALSE),""))</f>
        <v>3</v>
      </c>
      <c r="L39" s="3">
        <f>IFERROR(VLOOKUP(C39&amp;D39,Comms_male_list_21!$F$3:$G$1048576,2,FALSE),IFERROR(VLOOKUP(C39&amp;D39,Comms_female_list_21!$F$3:$G$1048576,2,FALSE),""))</f>
        <v>3</v>
      </c>
      <c r="M39" s="3">
        <f>IFERROR(VLOOKUP(C39&amp;D39,Comms_male_list_22!$F$3:$G$1048576,2,FALSE),IFERROR(VLOOKUP(C39&amp;D39,Comms_female_list_22!$F$3:$G$1048576,2,FALSE),""))</f>
        <v>3</v>
      </c>
      <c r="N39" s="3">
        <f>IFERROR(VLOOKUP(C39&amp;D39,AUS_male_Toplist_21!$F$3:$H$1048576,3,FALSE), IFERROR(VLOOKUP(C39&amp;D39,AUS_female_Toplist_21!$F$3:$H$1048576,3,FALSE),""))</f>
        <v>1160</v>
      </c>
      <c r="O39" s="2">
        <f>IFERROR(VLOOKUP(C39&amp;D39,AUS_male_Toplist_22!$F$3:$H$1048576,3,FALSE), IFERROR(VLOOKUP(C39&amp;D39,AUS_female_Toplist_22!$F$3:$H$1048576,3,FALSE),""))</f>
        <v>1108</v>
      </c>
      <c r="P39" s="42">
        <f ca="1">DATEDIF(E39,TODAY(),"y")</f>
        <v>31</v>
      </c>
      <c r="Q39" s="2">
        <f>(COUNTIF($C$2:$C39,$C39)=1)+0</f>
        <v>1</v>
      </c>
      <c r="R39" s="2">
        <f>IF(Q39=1,RANK(F39,$F$2:$F$202,0),"Alternate event")</f>
        <v>35</v>
      </c>
    </row>
    <row r="40" spans="1:18" x14ac:dyDescent="0.2">
      <c r="A40" s="2">
        <v>39</v>
      </c>
      <c r="B40" s="2">
        <f>IF(Q40=1,B39+1,B39)</f>
        <v>37</v>
      </c>
      <c r="C40" t="s">
        <v>882</v>
      </c>
      <c r="D40" t="s">
        <v>41</v>
      </c>
      <c r="E40" s="6">
        <v>35168</v>
      </c>
      <c r="F40">
        <v>1112</v>
      </c>
      <c r="G40" s="2">
        <v>1</v>
      </c>
      <c r="H40" s="43" t="str">
        <f>IFERROR(VLOOKUP(C40&amp;D40,AUS_male_points_list!$A$3:$S$1048576,19,FALSE), IFERROR(VLOOKUP(C40&amp;D40,AUS_female_points_list!$A$3:$S$1048576,19,FALSE),""))</f>
        <v/>
      </c>
      <c r="J40" s="2">
        <f>IFERROR(VLOOKUP(C40&amp;D40,AUS_male_Toplist_21!$F$3:$G$1048576,2,FALSE),IFERROR(VLOOKUP(C40&amp;D40,AUS_female_Toplist_21!$F$3:$G$1048576,2,FALSE),""))</f>
        <v>1</v>
      </c>
      <c r="K40" s="2">
        <f>IFERROR(VLOOKUP(C40&amp;D40,AUS_male_Toplist_22!$F$3:$G$1048576,2,FALSE),IFERROR(VLOOKUP(C40&amp;D40,AUS_female_Toplist_22!$F$3:$G$1048576,2,FALSE),""))</f>
        <v>4</v>
      </c>
      <c r="L40" s="3">
        <f>IFERROR(VLOOKUP(C40&amp;D40,Comms_male_list_21!$F$3:$G$1048576,2,FALSE),IFERROR(VLOOKUP(C40&amp;D40,Comms_female_list_21!$F$3:$G$1048576,2,FALSE),""))</f>
        <v>7</v>
      </c>
      <c r="M40" s="3">
        <f>IFERROR(VLOOKUP(C40&amp;D40,Comms_male_list_22!$F$3:$G$1048576,2,FALSE),IFERROR(VLOOKUP(C40&amp;D40,Comms_female_list_22!$F$3:$G$1048576,2,FALSE),""))</f>
        <v>11</v>
      </c>
      <c r="N40" s="3">
        <f>IFERROR(VLOOKUP(C40&amp;D40,AUS_male_Toplist_21!$F$3:$H$1048576,3,FALSE), IFERROR(VLOOKUP(C40&amp;D40,AUS_female_Toplist_21!$F$3:$H$1048576,3,FALSE),""))</f>
        <v>1112</v>
      </c>
      <c r="O40" s="2">
        <f>IFERROR(VLOOKUP(C40&amp;D40,AUS_male_Toplist_22!$F$3:$H$1048576,3,FALSE), IFERROR(VLOOKUP(C40&amp;D40,AUS_female_Toplist_22!$F$3:$H$1048576,3,FALSE),""))</f>
        <v>1011</v>
      </c>
      <c r="P40" s="42">
        <f ca="1">DATEDIF(E40,TODAY(),"y")</f>
        <v>25</v>
      </c>
      <c r="Q40" s="2">
        <f>(COUNTIF($C$2:$C40,$C40)=1)+0</f>
        <v>1</v>
      </c>
      <c r="R40" s="2">
        <f>IF(Q40=1,RANK(F40,$F$2:$F$202,0),"Alternate event")</f>
        <v>104</v>
      </c>
    </row>
    <row r="41" spans="1:18" x14ac:dyDescent="0.2">
      <c r="A41" s="2">
        <v>40</v>
      </c>
      <c r="B41" s="2">
        <f>IF(Q41=1,B40+1,B40)</f>
        <v>38</v>
      </c>
      <c r="C41" t="s">
        <v>101</v>
      </c>
      <c r="D41" t="s">
        <v>2</v>
      </c>
      <c r="E41" s="6">
        <v>35086</v>
      </c>
      <c r="F41">
        <v>1165</v>
      </c>
      <c r="G41" s="2">
        <v>1</v>
      </c>
      <c r="H41" s="43" t="str">
        <f>IFERROR(VLOOKUP(C41&amp;D41,AUS_male_points_list!$A$3:$S$1048576,19,FALSE), IFERROR(VLOOKUP(C41&amp;D41,AUS_female_points_list!$A$3:$S$1048576,19,FALSE),""))</f>
        <v/>
      </c>
      <c r="J41" s="2">
        <f>IFERROR(VLOOKUP(C41&amp;D41,AUS_male_Toplist_21!$F$3:$G$1048576,2,FALSE),IFERROR(VLOOKUP(C41&amp;D41,AUS_female_Toplist_21!$F$3:$G$1048576,2,FALSE),""))</f>
        <v>1</v>
      </c>
      <c r="K41" s="2">
        <f>IFERROR(VLOOKUP(C41&amp;D41,AUS_male_Toplist_22!$F$3:$G$1048576,2,FALSE),IFERROR(VLOOKUP(C41&amp;D41,AUS_female_Toplist_22!$F$3:$G$1048576,2,FALSE),""))</f>
        <v>4</v>
      </c>
      <c r="L41" s="3">
        <f>IFERROR(VLOOKUP(C41&amp;D41,Comms_male_list_21!$F$3:$G$1048576,2,FALSE),IFERROR(VLOOKUP(C41&amp;D41,Comms_female_list_21!$F$3:$G$1048576,2,FALSE),""))</f>
        <v>24</v>
      </c>
      <c r="M41" s="3">
        <f>IFERROR(VLOOKUP(C41&amp;D41,Comms_male_list_22!$F$3:$G$1048576,2,FALSE),IFERROR(VLOOKUP(C41&amp;D41,Comms_female_list_22!$F$3:$G$1048576,2,FALSE),""))</f>
        <v>7</v>
      </c>
      <c r="N41" s="3">
        <f>IFERROR(VLOOKUP(C41&amp;D41,AUS_male_Toplist_21!$F$3:$H$1048576,3,FALSE), IFERROR(VLOOKUP(C41&amp;D41,AUS_female_Toplist_21!$F$3:$H$1048576,3,FALSE),""))</f>
        <v>1165</v>
      </c>
      <c r="O41" s="2">
        <f>IFERROR(VLOOKUP(C41&amp;D41,AUS_male_Toplist_22!$F$3:$H$1048576,3,FALSE), IFERROR(VLOOKUP(C41&amp;D41,AUS_female_Toplist_22!$F$3:$H$1048576,3,FALSE),""))</f>
        <v>1114</v>
      </c>
      <c r="P41" s="42">
        <f ca="1">DATEDIF(E41,TODAY(),"y")</f>
        <v>26</v>
      </c>
      <c r="Q41" s="2">
        <f>(COUNTIF($C$2:$C41,$C41)=1)+0</f>
        <v>1</v>
      </c>
      <c r="R41" s="2">
        <f>IF(Q41=1,RANK(F41,$F$2:$F$202,0),"Alternate event")</f>
        <v>30</v>
      </c>
    </row>
    <row r="42" spans="1:18" x14ac:dyDescent="0.2">
      <c r="A42" s="2">
        <v>41</v>
      </c>
      <c r="B42" s="2">
        <f>IF(Q42=1,B41+1,B41)</f>
        <v>39</v>
      </c>
      <c r="C42" t="s">
        <v>497</v>
      </c>
      <c r="D42" t="s">
        <v>40</v>
      </c>
      <c r="E42" s="7">
        <v>32289</v>
      </c>
      <c r="F42">
        <v>1133</v>
      </c>
      <c r="G42" s="2">
        <v>1</v>
      </c>
      <c r="H42" s="43" t="str">
        <f>IFERROR(VLOOKUP(C42&amp;D42,AUS_male_points_list!$A$3:$S$1048576,19,FALSE), IFERROR(VLOOKUP(C42&amp;D42,AUS_female_points_list!$A$3:$S$1048576,19,FALSE),""))</f>
        <v/>
      </c>
      <c r="J42" s="2">
        <f>IFERROR(VLOOKUP(C42&amp;D42,AUS_male_Toplist_21!$F$3:$G$1048576,2,FALSE),IFERROR(VLOOKUP(C42&amp;D42,AUS_female_Toplist_21!$F$3:$G$1048576,2,FALSE),""))</f>
        <v>1</v>
      </c>
      <c r="K42" s="2" t="str">
        <f>IFERROR(VLOOKUP(C42&amp;D42,AUS_male_Toplist_22!$F$3:$G$1048576,2,FALSE),IFERROR(VLOOKUP(C42&amp;D42,AUS_female_Toplist_22!$F$3:$G$1048576,2,FALSE),""))</f>
        <v/>
      </c>
      <c r="L42" s="3">
        <f>IFERROR(VLOOKUP(C42&amp;D42,Comms_male_list_21!$F$3:$G$1048576,2,FALSE),IFERROR(VLOOKUP(C42&amp;D42,Comms_female_list_21!$F$3:$G$1048576,2,FALSE),""))</f>
        <v>4</v>
      </c>
      <c r="M42" s="3" t="str">
        <f>IFERROR(VLOOKUP(C42&amp;D42,Comms_male_list_22!$F$3:$G$1048576,2,FALSE),IFERROR(VLOOKUP(C42&amp;D42,Comms_female_list_22!$F$3:$G$1048576,2,FALSE),""))</f>
        <v/>
      </c>
      <c r="N42" s="3">
        <f>IFERROR(VLOOKUP(C42&amp;D42,AUS_male_Toplist_21!$F$3:$H$1048576,3,FALSE), IFERROR(VLOOKUP(C42&amp;D42,AUS_female_Toplist_21!$F$3:$H$1048576,3,FALSE),""))</f>
        <v>1133</v>
      </c>
      <c r="O42" s="2" t="str">
        <f>IFERROR(VLOOKUP(C42&amp;D42,AUS_male_Toplist_22!$F$3:$H$1048576,3,FALSE), IFERROR(VLOOKUP(C42&amp;D42,AUS_female_Toplist_22!$F$3:$H$1048576,3,FALSE),""))</f>
        <v/>
      </c>
      <c r="P42" s="42">
        <f ca="1">DATEDIF(E42,TODAY(),"y")</f>
        <v>33</v>
      </c>
      <c r="Q42" s="2">
        <f>(COUNTIF($C$2:$C42,$C42)=1)+0</f>
        <v>1</v>
      </c>
      <c r="R42" s="2">
        <f>IF(Q42=1,RANK(F42,$F$2:$F$202,0),"Alternate event")</f>
        <v>76</v>
      </c>
    </row>
    <row r="43" spans="1:18" x14ac:dyDescent="0.2">
      <c r="A43" s="2">
        <v>42</v>
      </c>
      <c r="B43" s="2">
        <f>IF(Q43=1,B42+1,B42)</f>
        <v>40</v>
      </c>
      <c r="C43" t="s">
        <v>749</v>
      </c>
      <c r="D43" t="s">
        <v>34</v>
      </c>
      <c r="E43" s="6">
        <v>36060</v>
      </c>
      <c r="F43">
        <v>1168</v>
      </c>
      <c r="G43" s="2">
        <v>1</v>
      </c>
      <c r="H43" s="43" t="str">
        <f>IFERROR(VLOOKUP(C43&amp;D43,AUS_male_points_list!$A$3:$S$1048576,19,FALSE), IFERROR(VLOOKUP(C43&amp;D43,AUS_female_points_list!$A$3:$S$1048576,19,FALSE),""))</f>
        <v/>
      </c>
      <c r="J43" s="2">
        <f>IFERROR(VLOOKUP(C43&amp;D43,AUS_male_Toplist_21!$F$3:$G$1048576,2,FALSE),IFERROR(VLOOKUP(C43&amp;D43,AUS_female_Toplist_21!$F$3:$G$1048576,2,FALSE),""))</f>
        <v>1</v>
      </c>
      <c r="K43" s="2" t="str">
        <f>IFERROR(VLOOKUP(C43&amp;D43,AUS_male_Toplist_22!$F$3:$G$1048576,2,FALSE),IFERROR(VLOOKUP(C43&amp;D43,AUS_female_Toplist_22!$F$3:$G$1048576,2,FALSE),""))</f>
        <v/>
      </c>
      <c r="L43" s="3">
        <f>IFERROR(VLOOKUP(C43&amp;D43,Comms_male_list_21!$F$3:$G$1048576,2,FALSE),IFERROR(VLOOKUP(C43&amp;D43,Comms_female_list_21!$F$3:$G$1048576,2,FALSE),""))</f>
        <v>8</v>
      </c>
      <c r="M43" s="3" t="str">
        <f>IFERROR(VLOOKUP(C43&amp;D43,Comms_male_list_22!$F$3:$G$1048576,2,FALSE),IFERROR(VLOOKUP(C43&amp;D43,Comms_female_list_22!$F$3:$G$1048576,2,FALSE),""))</f>
        <v/>
      </c>
      <c r="N43" s="3">
        <f>IFERROR(VLOOKUP(C43&amp;D43,AUS_male_Toplist_21!$F$3:$H$1048576,3,FALSE), IFERROR(VLOOKUP(C43&amp;D43,AUS_female_Toplist_21!$F$3:$H$1048576,3,FALSE),""))</f>
        <v>1168</v>
      </c>
      <c r="O43" s="2" t="str">
        <f>IFERROR(VLOOKUP(C43&amp;D43,AUS_male_Toplist_22!$F$3:$H$1048576,3,FALSE), IFERROR(VLOOKUP(C43&amp;D43,AUS_female_Toplist_22!$F$3:$H$1048576,3,FALSE),""))</f>
        <v/>
      </c>
      <c r="P43" s="42">
        <f ca="1">DATEDIF(E43,TODAY(),"y")</f>
        <v>23</v>
      </c>
      <c r="Q43" s="2">
        <f>(COUNTIF($C$2:$C43,$C43)=1)+0</f>
        <v>1</v>
      </c>
      <c r="R43" s="2">
        <f>IF(Q43=1,RANK(F43,$F$2:$F$202,0),"Alternate event")</f>
        <v>29</v>
      </c>
    </row>
    <row r="44" spans="1:18" x14ac:dyDescent="0.2">
      <c r="A44" s="2">
        <v>43</v>
      </c>
      <c r="B44" s="2">
        <f>IF(Q44=1,B43+1,B43)</f>
        <v>41</v>
      </c>
      <c r="C44" t="s">
        <v>869</v>
      </c>
      <c r="D44" t="s">
        <v>39</v>
      </c>
      <c r="E44" s="6">
        <v>34067</v>
      </c>
      <c r="F44">
        <v>1150</v>
      </c>
      <c r="G44" s="2">
        <v>1</v>
      </c>
      <c r="H44" s="43" t="str">
        <f>IFERROR(VLOOKUP(C44&amp;D44,AUS_male_points_list!$A$3:$S$1048576,19,FALSE), IFERROR(VLOOKUP(C44&amp;D44,AUS_female_points_list!$A$3:$S$1048576,19,FALSE),""))</f>
        <v/>
      </c>
      <c r="J44" s="2">
        <f>IFERROR(VLOOKUP(C44&amp;D44,AUS_male_Toplist_21!$F$3:$G$1048576,2,FALSE),IFERROR(VLOOKUP(C44&amp;D44,AUS_female_Toplist_21!$F$3:$G$1048576,2,FALSE),""))</f>
        <v>1</v>
      </c>
      <c r="K44" s="2" t="str">
        <f>IFERROR(VLOOKUP(C44&amp;D44,AUS_male_Toplist_22!$F$3:$G$1048576,2,FALSE),IFERROR(VLOOKUP(C44&amp;D44,AUS_female_Toplist_22!$F$3:$G$1048576,2,FALSE),""))</f>
        <v/>
      </c>
      <c r="L44" s="3">
        <f>IFERROR(VLOOKUP(C44&amp;D44,Comms_male_list_21!$F$3:$G$1048576,2,FALSE),IFERROR(VLOOKUP(C44&amp;D44,Comms_female_list_21!$F$3:$G$1048576,2,FALSE),""))</f>
        <v>10</v>
      </c>
      <c r="M44" s="3" t="str">
        <f>IFERROR(VLOOKUP(C44&amp;D44,Comms_male_list_22!$F$3:$G$1048576,2,FALSE),IFERROR(VLOOKUP(C44&amp;D44,Comms_female_list_22!$F$3:$G$1048576,2,FALSE),""))</f>
        <v/>
      </c>
      <c r="N44" s="3">
        <f>IFERROR(VLOOKUP(C44&amp;D44,AUS_male_Toplist_21!$F$3:$H$1048576,3,FALSE), IFERROR(VLOOKUP(C44&amp;D44,AUS_female_Toplist_21!$F$3:$H$1048576,3,FALSE),""))</f>
        <v>1150</v>
      </c>
      <c r="O44" s="2" t="str">
        <f>IFERROR(VLOOKUP(C44&amp;D44,AUS_male_Toplist_22!$F$3:$H$1048576,3,FALSE), IFERROR(VLOOKUP(C44&amp;D44,AUS_female_Toplist_22!$F$3:$H$1048576,3,FALSE),""))</f>
        <v/>
      </c>
      <c r="P44" s="42">
        <f ca="1">DATEDIF(E44,TODAY(),"y")</f>
        <v>28</v>
      </c>
      <c r="Q44" s="2">
        <f>(COUNTIF($C$2:$C44,$C44)=1)+0</f>
        <v>1</v>
      </c>
      <c r="R44" s="2">
        <f>IF(Q44=1,RANK(F44,$F$2:$F$202,0),"Alternate event")</f>
        <v>49</v>
      </c>
    </row>
    <row r="45" spans="1:18" x14ac:dyDescent="0.2">
      <c r="A45" s="2">
        <v>44</v>
      </c>
      <c r="B45" s="2">
        <f>IF(Q45=1,B44+1,B44)</f>
        <v>42</v>
      </c>
      <c r="C45" t="s">
        <v>802</v>
      </c>
      <c r="D45" t="s">
        <v>33</v>
      </c>
      <c r="E45" s="6">
        <v>35471</v>
      </c>
      <c r="F45">
        <v>1155</v>
      </c>
      <c r="G45" s="2">
        <v>1</v>
      </c>
      <c r="H45" s="43" t="str">
        <f>IFERROR(VLOOKUP(C45&amp;D45,AUS_male_points_list!$A$3:$S$1048576,19,FALSE), IFERROR(VLOOKUP(C45&amp;D45,AUS_female_points_list!$A$3:$S$1048576,19,FALSE),""))</f>
        <v/>
      </c>
      <c r="J45" s="2">
        <f>IFERROR(VLOOKUP(C45&amp;D45,AUS_male_Toplist_21!$F$3:$G$1048576,2,FALSE),IFERROR(VLOOKUP(C45&amp;D45,AUS_female_Toplist_21!$F$3:$G$1048576,2,FALSE),""))</f>
        <v>1</v>
      </c>
      <c r="K45" s="2" t="str">
        <f>IFERROR(VLOOKUP(C45&amp;D45,AUS_male_Toplist_22!$F$3:$G$1048576,2,FALSE),IFERROR(VLOOKUP(C45&amp;D45,AUS_female_Toplist_22!$F$3:$G$1048576,2,FALSE),""))</f>
        <v/>
      </c>
      <c r="L45" s="3">
        <f>IFERROR(VLOOKUP(C45&amp;D45,Comms_male_list_21!$F$3:$G$1048576,2,FALSE),IFERROR(VLOOKUP(C45&amp;D45,Comms_female_list_21!$F$3:$G$1048576,2,FALSE),""))</f>
        <v>13</v>
      </c>
      <c r="M45" s="3" t="str">
        <f>IFERROR(VLOOKUP(C45&amp;D45,Comms_male_list_22!$F$3:$G$1048576,2,FALSE),IFERROR(VLOOKUP(C45&amp;D45,Comms_female_list_22!$F$3:$G$1048576,2,FALSE),""))</f>
        <v/>
      </c>
      <c r="N45" s="3">
        <f>IFERROR(VLOOKUP(C45&amp;D45,AUS_male_Toplist_21!$F$3:$H$1048576,3,FALSE), IFERROR(VLOOKUP(C45&amp;D45,AUS_female_Toplist_21!$F$3:$H$1048576,3,FALSE),""))</f>
        <v>1155</v>
      </c>
      <c r="O45" s="2" t="str">
        <f>IFERROR(VLOOKUP(C45&amp;D45,AUS_male_Toplist_22!$F$3:$H$1048576,3,FALSE), IFERROR(VLOOKUP(C45&amp;D45,AUS_female_Toplist_22!$F$3:$H$1048576,3,FALSE),""))</f>
        <v/>
      </c>
      <c r="P45" s="42">
        <f ca="1">DATEDIF(E45,TODAY(),"y")</f>
        <v>25</v>
      </c>
      <c r="Q45" s="2">
        <f>(COUNTIF($C$2:$C45,$C45)=1)+0</f>
        <v>1</v>
      </c>
      <c r="R45" s="2">
        <f>IF(Q45=1,RANK(F45,$F$2:$F$202,0),"Alternate event")</f>
        <v>42</v>
      </c>
    </row>
    <row r="46" spans="1:18" x14ac:dyDescent="0.2">
      <c r="A46" s="2">
        <v>45</v>
      </c>
      <c r="B46" s="2">
        <f>IF(Q46=1,B45+1,B45)</f>
        <v>42</v>
      </c>
      <c r="C46" t="s">
        <v>307</v>
      </c>
      <c r="D46" t="s">
        <v>29</v>
      </c>
      <c r="E46" s="6">
        <v>35360</v>
      </c>
      <c r="F46">
        <v>1169</v>
      </c>
      <c r="G46" s="2">
        <v>1</v>
      </c>
      <c r="H46" s="43" t="str">
        <f>IFERROR(VLOOKUP(C46&amp;D46,AUS_male_points_list!$A$3:$S$1048576,19,FALSE), IFERROR(VLOOKUP(C46&amp;D46,AUS_female_points_list!$A$3:$S$1048576,19,FALSE),""))</f>
        <v/>
      </c>
      <c r="J46" s="2">
        <f>IFERROR(VLOOKUP(C46&amp;D46,AUS_male_Toplist_21!$F$3:$G$1048576,2,FALSE),IFERROR(VLOOKUP(C46&amp;D46,AUS_female_Toplist_21!$F$3:$G$1048576,2,FALSE),""))</f>
        <v>1</v>
      </c>
      <c r="K46" s="2" t="str">
        <f>IFERROR(VLOOKUP(C46&amp;D46,AUS_male_Toplist_22!$F$3:$G$1048576,2,FALSE),IFERROR(VLOOKUP(C46&amp;D46,AUS_female_Toplist_22!$F$3:$G$1048576,2,FALSE),""))</f>
        <v/>
      </c>
      <c r="L46" s="3">
        <f>IFERROR(VLOOKUP(C46&amp;D46,Comms_male_list_21!$F$3:$G$1048576,2,FALSE),IFERROR(VLOOKUP(C46&amp;D46,Comms_female_list_21!$F$3:$G$1048576,2,FALSE),""))</f>
        <v>17</v>
      </c>
      <c r="M46" s="3" t="str">
        <f>IFERROR(VLOOKUP(C46&amp;D46,Comms_male_list_22!$F$3:$G$1048576,2,FALSE),IFERROR(VLOOKUP(C46&amp;D46,Comms_female_list_22!$F$3:$G$1048576,2,FALSE),""))</f>
        <v/>
      </c>
      <c r="N46" s="3">
        <f>IFERROR(VLOOKUP(C46&amp;D46,AUS_male_Toplist_21!$F$3:$H$1048576,3,FALSE), IFERROR(VLOOKUP(C46&amp;D46,AUS_female_Toplist_21!$F$3:$H$1048576,3,FALSE),""))</f>
        <v>1169</v>
      </c>
      <c r="O46" s="2" t="str">
        <f>IFERROR(VLOOKUP(C46&amp;D46,AUS_male_Toplist_22!$F$3:$H$1048576,3,FALSE), IFERROR(VLOOKUP(C46&amp;D46,AUS_female_Toplist_22!$F$3:$H$1048576,3,FALSE),""))</f>
        <v/>
      </c>
      <c r="P46" s="42">
        <f ca="1">DATEDIF(E46,TODAY(),"y")</f>
        <v>25</v>
      </c>
      <c r="Q46" s="2">
        <f>(COUNTIF($C$2:$C46,$C46)=1)+0</f>
        <v>0</v>
      </c>
      <c r="R46" s="2" t="str">
        <f>IF(Q46=1,RANK(F46,$F$2:$F$202,0),"Alternate event")</f>
        <v>Alternate event</v>
      </c>
    </row>
    <row r="47" spans="1:18" x14ac:dyDescent="0.2">
      <c r="A47" s="2">
        <v>46</v>
      </c>
      <c r="B47" s="2">
        <f>IF(Q47=1,B46+1,B46)</f>
        <v>43</v>
      </c>
      <c r="C47" t="s">
        <v>394</v>
      </c>
      <c r="D47" t="s">
        <v>33</v>
      </c>
      <c r="E47" s="6">
        <v>32358</v>
      </c>
      <c r="F47">
        <v>1135</v>
      </c>
      <c r="G47" s="2">
        <v>1</v>
      </c>
      <c r="H47" s="43" t="str">
        <f>IFERROR(VLOOKUP(C47&amp;D47,AUS_male_points_list!$A$3:$S$1048576,19,FALSE), IFERROR(VLOOKUP(C47&amp;D47,AUS_female_points_list!$A$3:$S$1048576,19,FALSE),""))</f>
        <v/>
      </c>
      <c r="J47" s="2">
        <f>IFERROR(VLOOKUP(C47&amp;D47,AUS_male_Toplist_21!$F$3:$G$1048576,2,FALSE),IFERROR(VLOOKUP(C47&amp;D47,AUS_female_Toplist_21!$F$3:$G$1048576,2,FALSE),""))</f>
        <v>1</v>
      </c>
      <c r="K47" s="2" t="str">
        <f>IFERROR(VLOOKUP(C47&amp;D47,AUS_male_Toplist_22!$F$3:$G$1048576,2,FALSE),IFERROR(VLOOKUP(C47&amp;D47,AUS_female_Toplist_22!$F$3:$G$1048576,2,FALSE),""))</f>
        <v/>
      </c>
      <c r="L47" s="3">
        <f>IFERROR(VLOOKUP(C47&amp;D47,Comms_male_list_21!$F$3:$G$1048576,2,FALSE),IFERROR(VLOOKUP(C47&amp;D47,Comms_female_list_21!$F$3:$G$1048576,2,FALSE),""))</f>
        <v>22</v>
      </c>
      <c r="M47" s="3" t="str">
        <f>IFERROR(VLOOKUP(C47&amp;D47,Comms_male_list_22!$F$3:$G$1048576,2,FALSE),IFERROR(VLOOKUP(C47&amp;D47,Comms_female_list_22!$F$3:$G$1048576,2,FALSE),""))</f>
        <v/>
      </c>
      <c r="N47" s="3">
        <f>IFERROR(VLOOKUP(C47&amp;D47,AUS_male_Toplist_21!$F$3:$H$1048576,3,FALSE), IFERROR(VLOOKUP(C47&amp;D47,AUS_female_Toplist_21!$F$3:$H$1048576,3,FALSE),""))</f>
        <v>1135</v>
      </c>
      <c r="O47" s="2" t="str">
        <f>IFERROR(VLOOKUP(C47&amp;D47,AUS_male_Toplist_22!$F$3:$H$1048576,3,FALSE), IFERROR(VLOOKUP(C47&amp;D47,AUS_female_Toplist_22!$F$3:$H$1048576,3,FALSE),""))</f>
        <v/>
      </c>
      <c r="P47" s="42">
        <f ca="1">DATEDIF(E47,TODAY(),"y")</f>
        <v>33</v>
      </c>
      <c r="Q47" s="2">
        <f>(COUNTIF($C$2:$C47,$C47)=1)+0</f>
        <v>1</v>
      </c>
      <c r="R47" s="2">
        <f>IF(Q47=1,RANK(F47,$F$2:$F$202,0),"Alternate event")</f>
        <v>70</v>
      </c>
    </row>
    <row r="48" spans="1:18" x14ac:dyDescent="0.2">
      <c r="A48" s="2">
        <v>47</v>
      </c>
      <c r="B48" s="2">
        <f>IF(Q48=1,B47+1,B47)</f>
        <v>44</v>
      </c>
      <c r="C48" t="s">
        <v>1130</v>
      </c>
      <c r="D48" t="s">
        <v>38</v>
      </c>
      <c r="E48" s="6">
        <v>35415</v>
      </c>
      <c r="F48">
        <v>1043</v>
      </c>
      <c r="G48" s="2">
        <v>1</v>
      </c>
      <c r="H48" s="43" t="str">
        <f>IFERROR(VLOOKUP(C48&amp;D48,AUS_male_points_list!$A$3:$S$1048576,19,FALSE), IFERROR(VLOOKUP(C48&amp;D48,AUS_female_points_list!$A$3:$S$1048576,19,FALSE),""))</f>
        <v/>
      </c>
      <c r="J48" s="2">
        <f>IFERROR(VLOOKUP(C48&amp;D48,AUS_male_Toplist_21!$F$3:$G$1048576,2,FALSE),IFERROR(VLOOKUP(C48&amp;D48,AUS_female_Toplist_21!$F$3:$G$1048576,2,FALSE),""))</f>
        <v>1</v>
      </c>
      <c r="K48" s="2" t="str">
        <f>IFERROR(VLOOKUP(C48&amp;D48,AUS_male_Toplist_22!$F$3:$G$1048576,2,FALSE),IFERROR(VLOOKUP(C48&amp;D48,AUS_female_Toplist_22!$F$3:$G$1048576,2,FALSE),""))</f>
        <v/>
      </c>
      <c r="L48" s="3">
        <f>IFERROR(VLOOKUP(C48&amp;D48,Comms_male_list_21!$F$3:$G$1048576,2,FALSE),IFERROR(VLOOKUP(C48&amp;D48,Comms_female_list_21!$F$3:$G$1048576,2,FALSE),""))</f>
        <v>23</v>
      </c>
      <c r="M48" s="3" t="str">
        <f>IFERROR(VLOOKUP(C48&amp;D48,Comms_male_list_22!$F$3:$G$1048576,2,FALSE),IFERROR(VLOOKUP(C48&amp;D48,Comms_female_list_22!$F$3:$G$1048576,2,FALSE),""))</f>
        <v/>
      </c>
      <c r="N48" s="3">
        <f>IFERROR(VLOOKUP(C48&amp;D48,AUS_male_Toplist_21!$F$3:$H$1048576,3,FALSE), IFERROR(VLOOKUP(C48&amp;D48,AUS_female_Toplist_21!$F$3:$H$1048576,3,FALSE),""))</f>
        <v>1043</v>
      </c>
      <c r="O48" s="2" t="str">
        <f>IFERROR(VLOOKUP(C48&amp;D48,AUS_male_Toplist_22!$F$3:$H$1048576,3,FALSE), IFERROR(VLOOKUP(C48&amp;D48,AUS_female_Toplist_22!$F$3:$H$1048576,3,FALSE),""))</f>
        <v/>
      </c>
      <c r="P48" s="42">
        <f ca="1">DATEDIF(E48,TODAY(),"y")</f>
        <v>25</v>
      </c>
      <c r="Q48" s="2">
        <f>(COUNTIF($C$2:$C48,$C48)=1)+0</f>
        <v>1</v>
      </c>
      <c r="R48" s="2">
        <f>IF(Q48=1,RANK(F48,$F$2:$F$202,0),"Alternate event")</f>
        <v>159</v>
      </c>
    </row>
    <row r="49" spans="1:18" x14ac:dyDescent="0.2">
      <c r="A49" s="2">
        <v>48</v>
      </c>
      <c r="B49" s="2">
        <f>IF(Q49=1,B48+1,B48)</f>
        <v>45</v>
      </c>
      <c r="C49" t="s">
        <v>552</v>
      </c>
      <c r="D49" t="s">
        <v>82</v>
      </c>
      <c r="E49" s="6">
        <v>32004</v>
      </c>
      <c r="F49">
        <v>1180</v>
      </c>
      <c r="G49" s="2">
        <v>1</v>
      </c>
      <c r="H49" s="43" t="str">
        <f>IFERROR(VLOOKUP(C49&amp;D49,AUS_male_points_list!$A$3:$S$1048576,19,FALSE), IFERROR(VLOOKUP(C49&amp;D49,AUS_female_points_list!$A$3:$S$1048576,19,FALSE),""))</f>
        <v/>
      </c>
      <c r="J49" s="2">
        <f>IFERROR(VLOOKUP(C49&amp;D49,AUS_male_Toplist_21!$F$3:$G$1048576,2,FALSE),IFERROR(VLOOKUP(C49&amp;D49,AUS_female_Toplist_21!$F$3:$G$1048576,2,FALSE),""))</f>
        <v>1</v>
      </c>
      <c r="K49" s="2" t="str">
        <f>IFERROR(VLOOKUP(C49&amp;D49,AUS_male_Toplist_22!$F$3:$G$1048576,2,FALSE),IFERROR(VLOOKUP(C49&amp;D49,AUS_female_Toplist_22!$F$3:$G$1048576,2,FALSE),""))</f>
        <v/>
      </c>
      <c r="L49" s="3">
        <f>IFERROR(VLOOKUP(C49&amp;D49,Comms_male_list_21!$F$3:$G$1048576,2,FALSE),IFERROR(VLOOKUP(C49&amp;D49,Comms_female_list_21!$F$3:$G$1048576,2,FALSE),""))</f>
        <v>28</v>
      </c>
      <c r="M49" s="3" t="str">
        <f>IFERROR(VLOOKUP(C49&amp;D49,Comms_male_list_22!$F$3:$G$1048576,2,FALSE),IFERROR(VLOOKUP(C49&amp;D49,Comms_female_list_22!$F$3:$G$1048576,2,FALSE),""))</f>
        <v/>
      </c>
      <c r="N49" s="3">
        <f>IFERROR(VLOOKUP(C49&amp;D49,AUS_male_Toplist_21!$F$3:$H$1048576,3,FALSE), IFERROR(VLOOKUP(C49&amp;D49,AUS_female_Toplist_21!$F$3:$H$1048576,3,FALSE),""))</f>
        <v>1180</v>
      </c>
      <c r="O49" s="2" t="str">
        <f>IFERROR(VLOOKUP(C49&amp;D49,AUS_male_Toplist_22!$F$3:$H$1048576,3,FALSE), IFERROR(VLOOKUP(C49&amp;D49,AUS_female_Toplist_22!$F$3:$H$1048576,3,FALSE),""))</f>
        <v/>
      </c>
      <c r="P49" s="42">
        <f ca="1">DATEDIF(E49,TODAY(),"y")</f>
        <v>34</v>
      </c>
      <c r="Q49" s="2">
        <f>(COUNTIF($C$2:$C49,$C49)=1)+0</f>
        <v>1</v>
      </c>
      <c r="R49" s="2">
        <f>IF(Q49=1,RANK(F49,$F$2:$F$202,0),"Alternate event")</f>
        <v>21</v>
      </c>
    </row>
    <row r="50" spans="1:18" x14ac:dyDescent="0.2">
      <c r="A50" s="2">
        <v>49</v>
      </c>
      <c r="B50" s="2">
        <f>IF(Q50=1,B49+1,B49)</f>
        <v>46</v>
      </c>
      <c r="C50" t="s">
        <v>501</v>
      </c>
      <c r="D50" t="s">
        <v>39</v>
      </c>
      <c r="E50" s="6">
        <v>37602</v>
      </c>
      <c r="F50">
        <v>939</v>
      </c>
      <c r="G50" s="2">
        <v>1</v>
      </c>
      <c r="H50" s="43" t="str">
        <f>IFERROR(VLOOKUP(C50&amp;D50,AUS_male_points_list!$A$3:$S$1048576,19,FALSE), IFERROR(VLOOKUP(C50&amp;D50,AUS_female_points_list!$A$3:$S$1048576,19,FALSE),""))</f>
        <v/>
      </c>
      <c r="J50" s="2">
        <f>IFERROR(VLOOKUP(C50&amp;D50,AUS_male_Toplist_21!$F$3:$G$1048576,2,FALSE),IFERROR(VLOOKUP(C50&amp;D50,AUS_female_Toplist_21!$F$3:$G$1048576,2,FALSE),""))</f>
        <v>1</v>
      </c>
      <c r="K50" s="2" t="str">
        <f>IFERROR(VLOOKUP(C50&amp;D50,AUS_male_Toplist_22!$F$3:$G$1048576,2,FALSE),IFERROR(VLOOKUP(C50&amp;D50,AUS_female_Toplist_22!$F$3:$G$1048576,2,FALSE),""))</f>
        <v/>
      </c>
      <c r="L50" s="3">
        <f>IFERROR(VLOOKUP(C50&amp;D50,Comms_male_list_21!$F$3:$G$1048576,2,FALSE),IFERROR(VLOOKUP(C50&amp;D50,Comms_female_list_21!$F$3:$G$1048576,2,FALSE),""))</f>
        <v>35</v>
      </c>
      <c r="M50" s="3" t="str">
        <f>IFERROR(VLOOKUP(C50&amp;D50,Comms_male_list_22!$F$3:$G$1048576,2,FALSE),IFERROR(VLOOKUP(C50&amp;D50,Comms_female_list_22!$F$3:$G$1048576,2,FALSE),""))</f>
        <v/>
      </c>
      <c r="N50" s="3">
        <f>IFERROR(VLOOKUP(C50&amp;D50,AUS_male_Toplist_21!$F$3:$H$1048576,3,FALSE), IFERROR(VLOOKUP(C50&amp;D50,AUS_female_Toplist_21!$F$3:$H$1048576,3,FALSE),""))</f>
        <v>939</v>
      </c>
      <c r="O50" s="2" t="str">
        <f>IFERROR(VLOOKUP(C50&amp;D50,AUS_male_Toplist_22!$F$3:$H$1048576,3,FALSE), IFERROR(VLOOKUP(C50&amp;D50,AUS_female_Toplist_22!$F$3:$H$1048576,3,FALSE),""))</f>
        <v/>
      </c>
      <c r="P50" s="42">
        <f ca="1">DATEDIF(E50,TODAY(),"y")</f>
        <v>19</v>
      </c>
      <c r="Q50" s="2">
        <f>(COUNTIF($C$2:$C50,$C50)=1)+0</f>
        <v>1</v>
      </c>
      <c r="R50" s="2">
        <f>IF(Q50=1,RANK(F50,$F$2:$F$202,0),"Alternate event")</f>
        <v>193</v>
      </c>
    </row>
    <row r="51" spans="1:18" x14ac:dyDescent="0.2">
      <c r="A51" s="2">
        <v>50</v>
      </c>
      <c r="B51" s="2">
        <f>IF(Q51=1,B50+1,B50)</f>
        <v>47</v>
      </c>
      <c r="C51" t="s">
        <v>757</v>
      </c>
      <c r="D51" t="s">
        <v>30</v>
      </c>
      <c r="E51" s="6">
        <v>35178</v>
      </c>
      <c r="F51">
        <v>1134</v>
      </c>
      <c r="G51" s="2">
        <v>1</v>
      </c>
      <c r="H51" s="43" t="str">
        <f>IFERROR(VLOOKUP(C51&amp;D51,AUS_male_points_list!$A$3:$S$1048576,19,FALSE), IFERROR(VLOOKUP(C51&amp;D51,AUS_female_points_list!$A$3:$S$1048576,19,FALSE),""))</f>
        <v/>
      </c>
      <c r="J51" s="2">
        <f>IFERROR(VLOOKUP(C51&amp;D51,AUS_male_Toplist_21!$F$3:$G$1048576,2,FALSE),IFERROR(VLOOKUP(C51&amp;D51,AUS_female_Toplist_21!$F$3:$G$1048576,2,FALSE),""))</f>
        <v>1</v>
      </c>
      <c r="K51" s="2" t="str">
        <f>IFERROR(VLOOKUP(C51&amp;D51,AUS_male_Toplist_22!$F$3:$G$1048576,2,FALSE),IFERROR(VLOOKUP(C51&amp;D51,AUS_female_Toplist_22!$F$3:$G$1048576,2,FALSE),""))</f>
        <v/>
      </c>
      <c r="L51" s="3">
        <f>IFERROR(VLOOKUP(C51&amp;D51,Comms_male_list_21!$F$3:$G$1048576,2,FALSE),IFERROR(VLOOKUP(C51&amp;D51,Comms_female_list_21!$F$3:$G$1048576,2,FALSE),""))</f>
        <v>62</v>
      </c>
      <c r="M51" s="3" t="str">
        <f>IFERROR(VLOOKUP(C51&amp;D51,Comms_male_list_22!$F$3:$G$1048576,2,FALSE),IFERROR(VLOOKUP(C51&amp;D51,Comms_female_list_22!$F$3:$G$1048576,2,FALSE),""))</f>
        <v/>
      </c>
      <c r="N51" s="3">
        <f>IFERROR(VLOOKUP(C51&amp;D51,AUS_male_Toplist_21!$F$3:$H$1048576,3,FALSE), IFERROR(VLOOKUP(C51&amp;D51,AUS_female_Toplist_21!$F$3:$H$1048576,3,FALSE),""))</f>
        <v>1134</v>
      </c>
      <c r="O51" s="2" t="str">
        <f>IFERROR(VLOOKUP(C51&amp;D51,AUS_male_Toplist_22!$F$3:$H$1048576,3,FALSE), IFERROR(VLOOKUP(C51&amp;D51,AUS_female_Toplist_22!$F$3:$H$1048576,3,FALSE),""))</f>
        <v/>
      </c>
      <c r="P51" s="42">
        <f ca="1">DATEDIF(E51,TODAY(),"y")</f>
        <v>25</v>
      </c>
      <c r="Q51" s="2">
        <f>(COUNTIF($C$2:$C51,$C51)=1)+0</f>
        <v>1</v>
      </c>
      <c r="R51" s="2">
        <f>IF(Q51=1,RANK(F51,$F$2:$F$202,0),"Alternate event")</f>
        <v>74</v>
      </c>
    </row>
    <row r="52" spans="1:18" x14ac:dyDescent="0.2">
      <c r="A52" s="2">
        <v>51</v>
      </c>
      <c r="B52" s="2">
        <f>IF(Q52=1,B51+1,B51)</f>
        <v>48</v>
      </c>
      <c r="C52" t="s">
        <v>901</v>
      </c>
      <c r="D52" t="s">
        <v>82</v>
      </c>
      <c r="E52" s="6"/>
      <c r="F52">
        <v>1105</v>
      </c>
      <c r="G52" s="2">
        <v>1</v>
      </c>
      <c r="H52" s="43" t="str">
        <f>IFERROR(VLOOKUP(C52&amp;D52,AUS_male_points_list!$A$3:$S$1048576,19,FALSE), IFERROR(VLOOKUP(C52&amp;D52,AUS_female_points_list!$A$3:$S$1048576,19,FALSE),""))</f>
        <v/>
      </c>
      <c r="J52" s="2">
        <f>IFERROR(VLOOKUP(C52&amp;D52,AUS_male_Toplist_21!$F$3:$G$1048576,2,FALSE),IFERROR(VLOOKUP(C52&amp;D52,AUS_female_Toplist_21!$F$3:$G$1048576,2,FALSE),""))</f>
        <v>1</v>
      </c>
      <c r="K52" s="2" t="str">
        <f>IFERROR(VLOOKUP(C52&amp;D52,AUS_male_Toplist_22!$F$3:$G$1048576,2,FALSE),IFERROR(VLOOKUP(C52&amp;D52,AUS_female_Toplist_22!$F$3:$G$1048576,2,FALSE),""))</f>
        <v/>
      </c>
      <c r="L52" s="3" t="str">
        <f>IFERROR(VLOOKUP(C52&amp;D52,Comms_male_list_21!$F$3:$G$1048576,2,FALSE),IFERROR(VLOOKUP(C52&amp;D52,Comms_female_list_21!$F$3:$G$1048576,2,FALSE),""))</f>
        <v/>
      </c>
      <c r="M52" s="3" t="str">
        <f>IFERROR(VLOOKUP(C52&amp;D52,Comms_male_list_22!$F$3:$G$1048576,2,FALSE),IFERROR(VLOOKUP(C52&amp;D52,Comms_female_list_22!$F$3:$G$1048576,2,FALSE),""))</f>
        <v/>
      </c>
      <c r="N52" s="3">
        <f>IFERROR(VLOOKUP(C52&amp;D52,AUS_male_Toplist_21!$F$3:$H$1048576,3,FALSE), IFERROR(VLOOKUP(C52&amp;D52,AUS_female_Toplist_21!$F$3:$H$1048576,3,FALSE),""))</f>
        <v>1105</v>
      </c>
      <c r="O52" s="2" t="str">
        <f>IFERROR(VLOOKUP(C52&amp;D52,AUS_male_Toplist_22!$F$3:$H$1048576,3,FALSE), IFERROR(VLOOKUP(C52&amp;D52,AUS_female_Toplist_22!$F$3:$H$1048576,3,FALSE),""))</f>
        <v/>
      </c>
      <c r="P52" s="42">
        <f ca="1">DATEDIF(E52,TODAY(),"y")</f>
        <v>122</v>
      </c>
      <c r="Q52" s="2">
        <f>(COUNTIF($C$2:$C52,$C52)=1)+0</f>
        <v>1</v>
      </c>
      <c r="R52" s="2">
        <f>IF(Q52=1,RANK(F52,$F$2:$F$202,0),"Alternate event")</f>
        <v>113</v>
      </c>
    </row>
    <row r="53" spans="1:18" x14ac:dyDescent="0.2">
      <c r="A53" s="2">
        <v>52</v>
      </c>
      <c r="B53" s="2">
        <f>IF(Q53=1,B52+1,B52)</f>
        <v>49</v>
      </c>
      <c r="C53" t="s">
        <v>883</v>
      </c>
      <c r="D53" t="s">
        <v>41</v>
      </c>
      <c r="E53" s="6">
        <v>36201</v>
      </c>
      <c r="F53">
        <v>1051</v>
      </c>
      <c r="G53" s="2">
        <v>2</v>
      </c>
      <c r="H53" s="43" t="str">
        <f>IFERROR(VLOOKUP(C53&amp;D53,AUS_male_points_list!$A$3:$S$1048576,19,FALSE), IFERROR(VLOOKUP(C53&amp;D53,AUS_female_points_list!$A$3:$S$1048576,19,FALSE),""))</f>
        <v/>
      </c>
      <c r="J53" s="2">
        <f>IFERROR(VLOOKUP(C53&amp;D53,AUS_male_Toplist_21!$F$3:$G$1048576,2,FALSE),IFERROR(VLOOKUP(C53&amp;D53,AUS_female_Toplist_21!$F$3:$G$1048576,2,FALSE),""))</f>
        <v>2</v>
      </c>
      <c r="K53" s="2">
        <f>IFERROR(VLOOKUP(C53&amp;D53,AUS_male_Toplist_22!$F$3:$G$1048576,2,FALSE),IFERROR(VLOOKUP(C53&amp;D53,AUS_female_Toplist_22!$F$3:$G$1048576,2,FALSE),""))</f>
        <v>1</v>
      </c>
      <c r="L53" s="3">
        <f>IFERROR(VLOOKUP(C53&amp;D53,Comms_male_list_21!$F$3:$G$1048576,2,FALSE),IFERROR(VLOOKUP(C53&amp;D53,Comms_female_list_21!$F$3:$G$1048576,2,FALSE),""))</f>
        <v>20</v>
      </c>
      <c r="M53" s="3">
        <f>IFERROR(VLOOKUP(C53&amp;D53,Comms_male_list_22!$F$3:$G$1048576,2,FALSE),IFERROR(VLOOKUP(C53&amp;D53,Comms_female_list_22!$F$3:$G$1048576,2,FALSE),""))</f>
        <v>2</v>
      </c>
      <c r="N53" s="3">
        <f>IFERROR(VLOOKUP(C53&amp;D53,AUS_male_Toplist_21!$F$3:$H$1048576,3,FALSE), IFERROR(VLOOKUP(C53&amp;D53,AUS_female_Toplist_21!$F$3:$H$1048576,3,FALSE),""))</f>
        <v>1051</v>
      </c>
      <c r="O53" s="2">
        <f>IFERROR(VLOOKUP(C53&amp;D53,AUS_male_Toplist_22!$F$3:$H$1048576,3,FALSE), IFERROR(VLOOKUP(C53&amp;D53,AUS_female_Toplist_22!$F$3:$H$1048576,3,FALSE),""))</f>
        <v>1096</v>
      </c>
      <c r="P53" s="42">
        <f ca="1">DATEDIF(E53,TODAY(),"y")</f>
        <v>23</v>
      </c>
      <c r="Q53" s="2">
        <f>(COUNTIF($C$2:$C53,$C53)=1)+0</f>
        <v>1</v>
      </c>
      <c r="R53" s="2">
        <f>IF(Q53=1,RANK(F53,$F$2:$F$202,0),"Alternate event")</f>
        <v>155</v>
      </c>
    </row>
    <row r="54" spans="1:18" x14ac:dyDescent="0.2">
      <c r="A54" s="2">
        <v>53</v>
      </c>
      <c r="B54" s="2">
        <f>IF(Q54=1,B53+1,B53)</f>
        <v>50</v>
      </c>
      <c r="C54" t="s">
        <v>396</v>
      </c>
      <c r="D54" t="s">
        <v>33</v>
      </c>
      <c r="E54" s="6">
        <v>34582</v>
      </c>
      <c r="F54">
        <v>1113</v>
      </c>
      <c r="G54" s="2">
        <v>2</v>
      </c>
      <c r="H54" s="43" t="str">
        <f>IFERROR(VLOOKUP(C54&amp;D54,AUS_male_points_list!$A$3:$S$1048576,19,FALSE), IFERROR(VLOOKUP(C54&amp;D54,AUS_female_points_list!$A$3:$S$1048576,19,FALSE),""))</f>
        <v/>
      </c>
      <c r="J54" s="2">
        <f>IFERROR(VLOOKUP(C54&amp;D54,AUS_male_Toplist_21!$F$3:$G$1048576,2,FALSE),IFERROR(VLOOKUP(C54&amp;D54,AUS_female_Toplist_21!$F$3:$G$1048576,2,FALSE),""))</f>
        <v>2</v>
      </c>
      <c r="K54" s="2">
        <f>IFERROR(VLOOKUP(C54&amp;D54,AUS_male_Toplist_22!$F$3:$G$1048576,2,FALSE),IFERROR(VLOOKUP(C54&amp;D54,AUS_female_Toplist_22!$F$3:$G$1048576,2,FALSE),""))</f>
        <v>1</v>
      </c>
      <c r="L54" s="3">
        <f>IFERROR(VLOOKUP(C54&amp;D54,Comms_male_list_21!$F$3:$G$1048576,2,FALSE),IFERROR(VLOOKUP(C54&amp;D54,Comms_female_list_21!$F$3:$G$1048576,2,FALSE),""))</f>
        <v>24</v>
      </c>
      <c r="M54" s="3">
        <f>IFERROR(VLOOKUP(C54&amp;D54,Comms_male_list_22!$F$3:$G$1048576,2,FALSE),IFERROR(VLOOKUP(C54&amp;D54,Comms_female_list_22!$F$3:$G$1048576,2,FALSE),""))</f>
        <v>2</v>
      </c>
      <c r="N54" s="3">
        <f>IFERROR(VLOOKUP(C54&amp;D54,AUS_male_Toplist_21!$F$3:$H$1048576,3,FALSE), IFERROR(VLOOKUP(C54&amp;D54,AUS_female_Toplist_21!$F$3:$H$1048576,3,FALSE),""))</f>
        <v>1113</v>
      </c>
      <c r="O54" s="2">
        <f>IFERROR(VLOOKUP(C54&amp;D54,AUS_male_Toplist_22!$F$3:$H$1048576,3,FALSE), IFERROR(VLOOKUP(C54&amp;D54,AUS_female_Toplist_22!$F$3:$H$1048576,3,FALSE),""))</f>
        <v>1133</v>
      </c>
      <c r="P54" s="42">
        <f ca="1">DATEDIF(E54,TODAY(),"y")</f>
        <v>27</v>
      </c>
      <c r="Q54" s="2">
        <f>(COUNTIF($C$2:$C54,$C54)=1)+0</f>
        <v>1</v>
      </c>
      <c r="R54" s="2">
        <f>IF(Q54=1,RANK(F54,$F$2:$F$202,0),"Alternate event")</f>
        <v>101</v>
      </c>
    </row>
    <row r="55" spans="1:18" x14ac:dyDescent="0.2">
      <c r="A55" s="2">
        <v>54</v>
      </c>
      <c r="B55" s="2">
        <f>IF(Q55=1,B54+1,B54)</f>
        <v>51</v>
      </c>
      <c r="C55" t="s">
        <v>349</v>
      </c>
      <c r="D55" t="s">
        <v>29</v>
      </c>
      <c r="E55" s="7">
        <v>34956</v>
      </c>
      <c r="F55">
        <v>1155</v>
      </c>
      <c r="G55" s="2">
        <v>2</v>
      </c>
      <c r="H55" s="43" t="str">
        <f>IFERROR(VLOOKUP(C55&amp;D55,AUS_male_points_list!$A$3:$S$1048576,19,FALSE), IFERROR(VLOOKUP(C55&amp;D55,AUS_female_points_list!$A$3:$S$1048576,19,FALSE),""))</f>
        <v/>
      </c>
      <c r="J55" s="2">
        <f>IFERROR(VLOOKUP(C55&amp;D55,AUS_male_Toplist_21!$F$3:$G$1048576,2,FALSE),IFERROR(VLOOKUP(C55&amp;D55,AUS_female_Toplist_21!$F$3:$G$1048576,2,FALSE),""))</f>
        <v>2</v>
      </c>
      <c r="K55" s="2">
        <f>IFERROR(VLOOKUP(C55&amp;D55,AUS_male_Toplist_22!$F$3:$G$1048576,2,FALSE),IFERROR(VLOOKUP(C55&amp;D55,AUS_female_Toplist_22!$F$3:$G$1048576,2,FALSE),""))</f>
        <v>1</v>
      </c>
      <c r="L55" s="3">
        <f>IFERROR(VLOOKUP(C55&amp;D55,Comms_male_list_21!$F$3:$G$1048576,2,FALSE),IFERROR(VLOOKUP(C55&amp;D55,Comms_female_list_21!$F$3:$G$1048576,2,FALSE),""))</f>
        <v>29</v>
      </c>
      <c r="M55" s="3">
        <f>IFERROR(VLOOKUP(C55&amp;D55,Comms_male_list_22!$F$3:$G$1048576,2,FALSE),IFERROR(VLOOKUP(C55&amp;D55,Comms_female_list_22!$F$3:$G$1048576,2,FALSE),""))</f>
        <v>1</v>
      </c>
      <c r="N55" s="3">
        <f>IFERROR(VLOOKUP(C55&amp;D55,AUS_male_Toplist_21!$F$3:$H$1048576,3,FALSE), IFERROR(VLOOKUP(C55&amp;D55,AUS_female_Toplist_21!$F$3:$H$1048576,3,FALSE),""))</f>
        <v>1155</v>
      </c>
      <c r="O55" s="2">
        <f>IFERROR(VLOOKUP(C55&amp;D55,AUS_male_Toplist_22!$F$3:$H$1048576,3,FALSE), IFERROR(VLOOKUP(C55&amp;D55,AUS_female_Toplist_22!$F$3:$H$1048576,3,FALSE),""))</f>
        <v>1137</v>
      </c>
      <c r="P55" s="42">
        <f ca="1">DATEDIF(E55,TODAY(),"y")</f>
        <v>26</v>
      </c>
      <c r="Q55" s="2">
        <f>(COUNTIF($C$2:$C55,$C55)=1)+0</f>
        <v>1</v>
      </c>
      <c r="R55" s="2">
        <f>IF(Q55=1,RANK(F55,$F$2:$F$202,0),"Alternate event")</f>
        <v>42</v>
      </c>
    </row>
    <row r="56" spans="1:18" x14ac:dyDescent="0.2">
      <c r="A56" s="2">
        <v>55</v>
      </c>
      <c r="B56" s="2">
        <f>IF(Q56=1,B55+1,B55)</f>
        <v>52</v>
      </c>
      <c r="C56" t="s">
        <v>414</v>
      </c>
      <c r="D56" t="s">
        <v>37</v>
      </c>
      <c r="E56" s="6">
        <v>37572</v>
      </c>
      <c r="F56">
        <v>1106</v>
      </c>
      <c r="G56" s="2">
        <v>2</v>
      </c>
      <c r="H56" s="43" t="str">
        <f>IFERROR(VLOOKUP(C56&amp;D56,AUS_male_points_list!$A$3:$S$1048576,19,FALSE), IFERROR(VLOOKUP(C56&amp;D56,AUS_female_points_list!$A$3:$S$1048576,19,FALSE),""))</f>
        <v/>
      </c>
      <c r="J56" s="2">
        <f>IFERROR(VLOOKUP(C56&amp;D56,AUS_male_Toplist_21!$F$3:$G$1048576,2,FALSE),IFERROR(VLOOKUP(C56&amp;D56,AUS_female_Toplist_21!$F$3:$G$1048576,2,FALSE),""))</f>
        <v>2</v>
      </c>
      <c r="K56" s="2">
        <f>IFERROR(VLOOKUP(C56&amp;D56,AUS_male_Toplist_22!$F$3:$G$1048576,2,FALSE),IFERROR(VLOOKUP(C56&amp;D56,AUS_female_Toplist_22!$F$3:$G$1048576,2,FALSE),""))</f>
        <v>2</v>
      </c>
      <c r="L56" s="3">
        <f>IFERROR(VLOOKUP(C56&amp;D56,Comms_male_list_21!$F$3:$G$1048576,2,FALSE),IFERROR(VLOOKUP(C56&amp;D56,Comms_female_list_21!$F$3:$G$1048576,2,FALSE),""))</f>
        <v>23</v>
      </c>
      <c r="M56" s="3">
        <f>IFERROR(VLOOKUP(C56&amp;D56,Comms_male_list_22!$F$3:$G$1048576,2,FALSE),IFERROR(VLOOKUP(C56&amp;D56,Comms_female_list_22!$F$3:$G$1048576,2,FALSE),""))</f>
        <v>5</v>
      </c>
      <c r="N56" s="3">
        <f>IFERROR(VLOOKUP(C56&amp;D56,AUS_male_Toplist_21!$F$3:$H$1048576,3,FALSE), IFERROR(VLOOKUP(C56&amp;D56,AUS_female_Toplist_21!$F$3:$H$1048576,3,FALSE),""))</f>
        <v>1106</v>
      </c>
      <c r="O56" s="2">
        <f>IFERROR(VLOOKUP(C56&amp;D56,AUS_male_Toplist_22!$F$3:$H$1048576,3,FALSE), IFERROR(VLOOKUP(C56&amp;D56,AUS_female_Toplist_22!$F$3:$H$1048576,3,FALSE),""))</f>
        <v>1051</v>
      </c>
      <c r="P56" s="42">
        <f ca="1">DATEDIF(E56,TODAY(),"y")</f>
        <v>19</v>
      </c>
      <c r="Q56" s="2">
        <f>(COUNTIF($C$2:$C56,$C56)=1)+0</f>
        <v>1</v>
      </c>
      <c r="R56" s="2">
        <f>IF(Q56=1,RANK(F56,$F$2:$F$202,0),"Alternate event")</f>
        <v>111</v>
      </c>
    </row>
    <row r="57" spans="1:18" x14ac:dyDescent="0.2">
      <c r="A57" s="2">
        <v>56</v>
      </c>
      <c r="B57" s="2">
        <f>IF(Q57=1,B56+1,B56)</f>
        <v>53</v>
      </c>
      <c r="C57" t="s">
        <v>949</v>
      </c>
      <c r="D57" t="s">
        <v>25</v>
      </c>
      <c r="E57" s="6">
        <v>36720</v>
      </c>
      <c r="F57">
        <v>1139</v>
      </c>
      <c r="G57" s="2">
        <v>2</v>
      </c>
      <c r="H57" s="43" t="str">
        <f>IFERROR(VLOOKUP(C57&amp;D57,AUS_male_points_list!$A$3:$S$1048576,19,FALSE), IFERROR(VLOOKUP(C57&amp;D57,AUS_female_points_list!$A$3:$S$1048576,19,FALSE),""))</f>
        <v/>
      </c>
      <c r="J57" s="2">
        <f>IFERROR(VLOOKUP(C57&amp;D57,AUS_male_Toplist_21!$F$3:$G$1048576,2,FALSE),IFERROR(VLOOKUP(C57&amp;D57,AUS_female_Toplist_21!$F$3:$G$1048576,2,FALSE),""))</f>
        <v>2</v>
      </c>
      <c r="K57" s="2">
        <f>IFERROR(VLOOKUP(C57&amp;D57,AUS_male_Toplist_22!$F$3:$G$1048576,2,FALSE),IFERROR(VLOOKUP(C57&amp;D57,AUS_female_Toplist_22!$F$3:$G$1048576,2,FALSE),""))</f>
        <v>2</v>
      </c>
      <c r="L57" s="3">
        <f>IFERROR(VLOOKUP(C57&amp;D57,Comms_male_list_21!$F$3:$G$1048576,2,FALSE),IFERROR(VLOOKUP(C57&amp;D57,Comms_female_list_21!$F$3:$G$1048576,2,FALSE),""))</f>
        <v>27</v>
      </c>
      <c r="M57" s="3">
        <f>IFERROR(VLOOKUP(C57&amp;D57,Comms_male_list_22!$F$3:$G$1048576,2,FALSE),IFERROR(VLOOKUP(C57&amp;D57,Comms_female_list_22!$F$3:$G$1048576,2,FALSE),""))</f>
        <v>3</v>
      </c>
      <c r="N57" s="3">
        <f>IFERROR(VLOOKUP(C57&amp;D57,AUS_male_Toplist_21!$F$3:$H$1048576,3,FALSE), IFERROR(VLOOKUP(C57&amp;D57,AUS_female_Toplist_21!$F$3:$H$1048576,3,FALSE),""))</f>
        <v>1139</v>
      </c>
      <c r="O57" s="2">
        <f>IFERROR(VLOOKUP(C57&amp;D57,AUS_male_Toplist_22!$F$3:$H$1048576,3,FALSE), IFERROR(VLOOKUP(C57&amp;D57,AUS_female_Toplist_22!$F$3:$H$1048576,3,FALSE),""))</f>
        <v>1126</v>
      </c>
      <c r="P57" s="42">
        <f ca="1">DATEDIF(E57,TODAY(),"y")</f>
        <v>21</v>
      </c>
      <c r="Q57" s="2">
        <f>(COUNTIF($C$2:$C57,$C57)=1)+0</f>
        <v>1</v>
      </c>
      <c r="R57" s="2">
        <f>IF(Q57=1,RANK(F57,$F$2:$F$202,0),"Alternate event")</f>
        <v>65</v>
      </c>
    </row>
    <row r="58" spans="1:18" x14ac:dyDescent="0.2">
      <c r="A58" s="2">
        <v>57</v>
      </c>
      <c r="B58" s="2">
        <f>IF(Q58=1,B57+1,B57)</f>
        <v>54</v>
      </c>
      <c r="C58" t="s">
        <v>441</v>
      </c>
      <c r="D58" t="s">
        <v>38</v>
      </c>
      <c r="E58" s="7">
        <v>37154</v>
      </c>
      <c r="F58">
        <v>1032</v>
      </c>
      <c r="G58" s="2">
        <v>2</v>
      </c>
      <c r="H58" s="43" t="str">
        <f>IFERROR(VLOOKUP(C58&amp;D58,AUS_male_points_list!$A$3:$S$1048576,19,FALSE), IFERROR(VLOOKUP(C58&amp;D58,AUS_female_points_list!$A$3:$S$1048576,19,FALSE),""))</f>
        <v/>
      </c>
      <c r="J58" s="2">
        <f>IFERROR(VLOOKUP(C58&amp;D58,AUS_male_Toplist_21!$F$3:$G$1048576,2,FALSE),IFERROR(VLOOKUP(C58&amp;D58,AUS_female_Toplist_21!$F$3:$G$1048576,2,FALSE),""))</f>
        <v>2</v>
      </c>
      <c r="K58" s="2">
        <f>IFERROR(VLOOKUP(C58&amp;D58,AUS_male_Toplist_22!$F$3:$G$1048576,2,FALSE),IFERROR(VLOOKUP(C58&amp;D58,AUS_female_Toplist_22!$F$3:$G$1048576,2,FALSE),""))</f>
        <v>2</v>
      </c>
      <c r="L58" s="3">
        <f>IFERROR(VLOOKUP(C58&amp;D58,Comms_male_list_21!$F$3:$G$1048576,2,FALSE),IFERROR(VLOOKUP(C58&amp;D58,Comms_female_list_21!$F$3:$G$1048576,2,FALSE),""))</f>
        <v>29</v>
      </c>
      <c r="M58" s="3">
        <f>IFERROR(VLOOKUP(C58&amp;D58,Comms_male_list_22!$F$3:$G$1048576,2,FALSE),IFERROR(VLOOKUP(C58&amp;D58,Comms_female_list_22!$F$3:$G$1048576,2,FALSE),""))</f>
        <v>2</v>
      </c>
      <c r="N58" s="3">
        <f>IFERROR(VLOOKUP(C58&amp;D58,AUS_male_Toplist_21!$F$3:$H$1048576,3,FALSE), IFERROR(VLOOKUP(C58&amp;D58,AUS_female_Toplist_21!$F$3:$H$1048576,3,FALSE),""))</f>
        <v>1032</v>
      </c>
      <c r="O58" s="2">
        <f>IFERROR(VLOOKUP(C58&amp;D58,AUS_male_Toplist_22!$F$3:$H$1048576,3,FALSE), IFERROR(VLOOKUP(C58&amp;D58,AUS_female_Toplist_22!$F$3:$H$1048576,3,FALSE),""))</f>
        <v>1021</v>
      </c>
      <c r="P58" s="42">
        <f ca="1">DATEDIF(E58,TODAY(),"y")</f>
        <v>20</v>
      </c>
      <c r="Q58" s="2">
        <f>(COUNTIF($C$2:$C58,$C58)=1)+0</f>
        <v>1</v>
      </c>
      <c r="R58" s="2">
        <f>IF(Q58=1,RANK(F58,$F$2:$F$202,0),"Alternate event")</f>
        <v>165</v>
      </c>
    </row>
    <row r="59" spans="1:18" x14ac:dyDescent="0.2">
      <c r="A59" s="2">
        <v>58</v>
      </c>
      <c r="B59" s="2">
        <f>IF(Q59=1,B58+1,B58)</f>
        <v>55</v>
      </c>
      <c r="C59" t="s">
        <v>526</v>
      </c>
      <c r="D59" t="s">
        <v>42</v>
      </c>
      <c r="E59" s="6">
        <v>36889</v>
      </c>
      <c r="F59">
        <v>961</v>
      </c>
      <c r="G59" s="2">
        <v>2</v>
      </c>
      <c r="H59" s="43" t="str">
        <f>IFERROR(VLOOKUP(C59&amp;D59,AUS_male_points_list!$A$3:$S$1048576,19,FALSE), IFERROR(VLOOKUP(C59&amp;D59,AUS_female_points_list!$A$3:$S$1048576,19,FALSE),""))</f>
        <v/>
      </c>
      <c r="J59" s="2">
        <f>IFERROR(VLOOKUP(C59&amp;D59,AUS_male_Toplist_21!$F$3:$G$1048576,2,FALSE),IFERROR(VLOOKUP(C59&amp;D59,AUS_female_Toplist_21!$F$3:$G$1048576,2,FALSE),""))</f>
        <v>2</v>
      </c>
      <c r="K59" s="2">
        <f>IFERROR(VLOOKUP(C59&amp;D59,AUS_male_Toplist_22!$F$3:$G$1048576,2,FALSE),IFERROR(VLOOKUP(C59&amp;D59,AUS_female_Toplist_22!$F$3:$G$1048576,2,FALSE),""))</f>
        <v>2</v>
      </c>
      <c r="L59" s="3">
        <f>IFERROR(VLOOKUP(C59&amp;D59,Comms_male_list_21!$F$3:$G$1048576,2,FALSE),IFERROR(VLOOKUP(C59&amp;D59,Comms_female_list_21!$F$3:$G$1048576,2,FALSE),""))</f>
        <v>33</v>
      </c>
      <c r="M59" s="3">
        <f>IFERROR(VLOOKUP(C59&amp;D59,Comms_male_list_22!$F$3:$G$1048576,2,FALSE),IFERROR(VLOOKUP(C59&amp;D59,Comms_female_list_22!$F$3:$G$1048576,2,FALSE),""))</f>
        <v>8</v>
      </c>
      <c r="N59" s="3">
        <f>IFERROR(VLOOKUP(C59&amp;D59,AUS_male_Toplist_21!$F$3:$H$1048576,3,FALSE), IFERROR(VLOOKUP(C59&amp;D59,AUS_female_Toplist_21!$F$3:$H$1048576,3,FALSE),""))</f>
        <v>961</v>
      </c>
      <c r="O59" s="2">
        <f>IFERROR(VLOOKUP(C59&amp;D59,AUS_male_Toplist_22!$F$3:$H$1048576,3,FALSE), IFERROR(VLOOKUP(C59&amp;D59,AUS_female_Toplist_22!$F$3:$H$1048576,3,FALSE),""))</f>
        <v>922</v>
      </c>
      <c r="P59" s="42">
        <f ca="1">DATEDIF(E59,TODAY(),"y")</f>
        <v>21</v>
      </c>
      <c r="Q59" s="2">
        <f>(COUNTIF($C$2:$C59,$C59)=1)+0</f>
        <v>1</v>
      </c>
      <c r="R59" s="2">
        <f>IF(Q59=1,RANK(F59,$F$2:$F$202,0),"Alternate event")</f>
        <v>189</v>
      </c>
    </row>
    <row r="60" spans="1:18" x14ac:dyDescent="0.2">
      <c r="A60" s="2">
        <v>59</v>
      </c>
      <c r="B60" s="2">
        <f>IF(Q60=1,B59+1,B59)</f>
        <v>56</v>
      </c>
      <c r="C60" t="s">
        <v>866</v>
      </c>
      <c r="D60" t="s">
        <v>40</v>
      </c>
      <c r="E60" s="7">
        <v>35780</v>
      </c>
      <c r="F60">
        <v>1015</v>
      </c>
      <c r="G60" s="2">
        <v>2</v>
      </c>
      <c r="H60" s="43" t="str">
        <f>IFERROR(VLOOKUP(C60&amp;D60,AUS_male_points_list!$A$3:$S$1048576,19,FALSE), IFERROR(VLOOKUP(C60&amp;D60,AUS_female_points_list!$A$3:$S$1048576,19,FALSE),""))</f>
        <v/>
      </c>
      <c r="J60" s="2">
        <f>IFERROR(VLOOKUP(C60&amp;D60,AUS_male_Toplist_21!$F$3:$G$1048576,2,FALSE),IFERROR(VLOOKUP(C60&amp;D60,AUS_female_Toplist_21!$F$3:$G$1048576,2,FALSE),""))</f>
        <v>2</v>
      </c>
      <c r="K60" s="2">
        <f>IFERROR(VLOOKUP(C60&amp;D60,AUS_male_Toplist_22!$F$3:$G$1048576,2,FALSE),IFERROR(VLOOKUP(C60&amp;D60,AUS_female_Toplist_22!$F$3:$G$1048576,2,FALSE),""))</f>
        <v>2</v>
      </c>
      <c r="L60" s="3">
        <f>IFERROR(VLOOKUP(C60&amp;D60,Comms_male_list_21!$F$3:$G$1048576,2,FALSE),IFERROR(VLOOKUP(C60&amp;D60,Comms_female_list_21!$F$3:$G$1048576,2,FALSE),""))</f>
        <v>33</v>
      </c>
      <c r="M60" s="3">
        <f>IFERROR(VLOOKUP(C60&amp;D60,Comms_male_list_22!$F$3:$G$1048576,2,FALSE),IFERROR(VLOOKUP(C60&amp;D60,Comms_female_list_22!$F$3:$G$1048576,2,FALSE),""))</f>
        <v>8</v>
      </c>
      <c r="N60" s="3">
        <f>IFERROR(VLOOKUP(C60&amp;D60,AUS_male_Toplist_21!$F$3:$H$1048576,3,FALSE), IFERROR(VLOOKUP(C60&amp;D60,AUS_female_Toplist_21!$F$3:$H$1048576,3,FALSE),""))</f>
        <v>1015</v>
      </c>
      <c r="O60" s="2">
        <f>IFERROR(VLOOKUP(C60&amp;D60,AUS_male_Toplist_22!$F$3:$H$1048576,3,FALSE), IFERROR(VLOOKUP(C60&amp;D60,AUS_female_Toplist_22!$F$3:$H$1048576,3,FALSE),""))</f>
        <v>984</v>
      </c>
      <c r="P60" s="42">
        <f ca="1">DATEDIF(E60,TODAY(),"y")</f>
        <v>24</v>
      </c>
      <c r="Q60" s="2">
        <f>(COUNTIF($C$2:$C60,$C60)=1)+0</f>
        <v>1</v>
      </c>
      <c r="R60" s="2">
        <f>IF(Q60=1,RANK(F60,$F$2:$F$202,0),"Alternate event")</f>
        <v>174</v>
      </c>
    </row>
    <row r="61" spans="1:18" x14ac:dyDescent="0.2">
      <c r="A61" s="2">
        <v>60</v>
      </c>
      <c r="B61" s="2">
        <f>IF(Q61=1,B60+1,B60)</f>
        <v>56</v>
      </c>
      <c r="C61" t="s">
        <v>949</v>
      </c>
      <c r="D61" t="s">
        <v>2</v>
      </c>
      <c r="E61" s="6">
        <v>36720</v>
      </c>
      <c r="F61">
        <v>1146</v>
      </c>
      <c r="G61" s="2">
        <v>2</v>
      </c>
      <c r="H61" s="43" t="str">
        <f>IFERROR(VLOOKUP(C61&amp;D61,AUS_male_points_list!$A$3:$S$1048576,19,FALSE), IFERROR(VLOOKUP(C61&amp;D61,AUS_female_points_list!$A$3:$S$1048576,19,FALSE),""))</f>
        <v/>
      </c>
      <c r="J61" s="2">
        <f>IFERROR(VLOOKUP(C61&amp;D61,AUS_male_Toplist_21!$F$3:$G$1048576,2,FALSE),IFERROR(VLOOKUP(C61&amp;D61,AUS_female_Toplist_21!$F$3:$G$1048576,2,FALSE),""))</f>
        <v>2</v>
      </c>
      <c r="K61" s="2">
        <f>IFERROR(VLOOKUP(C61&amp;D61,AUS_male_Toplist_22!$F$3:$G$1048576,2,FALSE),IFERROR(VLOOKUP(C61&amp;D61,AUS_female_Toplist_22!$F$3:$G$1048576,2,FALSE),""))</f>
        <v>2</v>
      </c>
      <c r="L61" s="3">
        <f>IFERROR(VLOOKUP(C61&amp;D61,Comms_male_list_21!$F$3:$G$1048576,2,FALSE),IFERROR(VLOOKUP(C61&amp;D61,Comms_female_list_21!$F$3:$G$1048576,2,FALSE),""))</f>
        <v>39</v>
      </c>
      <c r="M61" s="3">
        <f>IFERROR(VLOOKUP(C61&amp;D61,Comms_male_list_22!$F$3:$G$1048576,2,FALSE),IFERROR(VLOOKUP(C61&amp;D61,Comms_female_list_22!$F$3:$G$1048576,2,FALSE),""))</f>
        <v>4</v>
      </c>
      <c r="N61" s="3">
        <f>IFERROR(VLOOKUP(C61&amp;D61,AUS_male_Toplist_21!$F$3:$H$1048576,3,FALSE), IFERROR(VLOOKUP(C61&amp;D61,AUS_female_Toplist_21!$F$3:$H$1048576,3,FALSE),""))</f>
        <v>1146</v>
      </c>
      <c r="O61" s="2">
        <f>IFERROR(VLOOKUP(C61&amp;D61,AUS_male_Toplist_22!$F$3:$H$1048576,3,FALSE), IFERROR(VLOOKUP(C61&amp;D61,AUS_female_Toplist_22!$F$3:$H$1048576,3,FALSE),""))</f>
        <v>1120</v>
      </c>
      <c r="P61" s="42">
        <f ca="1">DATEDIF(E61,TODAY(),"y")</f>
        <v>21</v>
      </c>
      <c r="Q61" s="2">
        <f>(COUNTIF($C$2:$C61,$C61)=1)+0</f>
        <v>0</v>
      </c>
      <c r="R61" s="2" t="str">
        <f>IF(Q61=1,RANK(F61,$F$2:$F$202,0),"Alternate event")</f>
        <v>Alternate event</v>
      </c>
    </row>
    <row r="62" spans="1:18" x14ac:dyDescent="0.2">
      <c r="A62" s="2">
        <v>61</v>
      </c>
      <c r="B62" s="2">
        <f>IF(Q62=1,B61+1,B61)</f>
        <v>57</v>
      </c>
      <c r="C62" t="s">
        <v>563</v>
      </c>
      <c r="D62" t="s">
        <v>2</v>
      </c>
      <c r="E62" s="6">
        <v>35937</v>
      </c>
      <c r="F62">
        <v>1135</v>
      </c>
      <c r="G62" s="2">
        <v>2</v>
      </c>
      <c r="H62" s="43" t="str">
        <f>IFERROR(VLOOKUP(C62&amp;D62,AUS_male_points_list!$A$3:$S$1048576,19,FALSE), IFERROR(VLOOKUP(C62&amp;D62,AUS_female_points_list!$A$3:$S$1048576,19,FALSE),""))</f>
        <v/>
      </c>
      <c r="J62" s="2">
        <f>IFERROR(VLOOKUP(C62&amp;D62,AUS_male_Toplist_21!$F$3:$G$1048576,2,FALSE),IFERROR(VLOOKUP(C62&amp;D62,AUS_female_Toplist_21!$F$3:$G$1048576,2,FALSE),""))</f>
        <v>2</v>
      </c>
      <c r="K62" s="2">
        <f>IFERROR(VLOOKUP(C62&amp;D62,AUS_male_Toplist_22!$F$3:$G$1048576,2,FALSE),IFERROR(VLOOKUP(C62&amp;D62,AUS_female_Toplist_22!$F$3:$G$1048576,2,FALSE),""))</f>
        <v>2</v>
      </c>
      <c r="L62" s="3">
        <f>IFERROR(VLOOKUP(C62&amp;D62,Comms_male_list_21!$F$3:$G$1048576,2,FALSE),IFERROR(VLOOKUP(C62&amp;D62,Comms_female_list_21!$F$3:$G$1048576,2,FALSE),""))</f>
        <v>62</v>
      </c>
      <c r="M62" s="3">
        <f>IFERROR(VLOOKUP(C62&amp;D62,Comms_male_list_22!$F$3:$G$1048576,2,FALSE),IFERROR(VLOOKUP(C62&amp;D62,Comms_female_list_22!$F$3:$G$1048576,2,FALSE),""))</f>
        <v>5</v>
      </c>
      <c r="N62" s="3">
        <f>IFERROR(VLOOKUP(C62&amp;D62,AUS_male_Toplist_21!$F$3:$H$1048576,3,FALSE), IFERROR(VLOOKUP(C62&amp;D62,AUS_female_Toplist_21!$F$3:$H$1048576,3,FALSE),""))</f>
        <v>1135</v>
      </c>
      <c r="O62" s="2">
        <f>IFERROR(VLOOKUP(C62&amp;D62,AUS_male_Toplist_22!$F$3:$H$1048576,3,FALSE), IFERROR(VLOOKUP(C62&amp;D62,AUS_female_Toplist_22!$F$3:$H$1048576,3,FALSE),""))</f>
        <v>1118</v>
      </c>
      <c r="P62" s="42">
        <f ca="1">DATEDIF(E62,TODAY(),"y")</f>
        <v>23</v>
      </c>
      <c r="Q62" s="2">
        <f>(COUNTIF($C$2:$C62,$C62)=1)+0</f>
        <v>1</v>
      </c>
      <c r="R62" s="2">
        <f>IF(Q62=1,RANK(F62,$F$2:$F$202,0),"Alternate event")</f>
        <v>70</v>
      </c>
    </row>
    <row r="63" spans="1:18" x14ac:dyDescent="0.2">
      <c r="A63" s="2">
        <v>62</v>
      </c>
      <c r="B63" s="2">
        <f>IF(Q63=1,B62+1,B62)</f>
        <v>57</v>
      </c>
      <c r="C63" t="s">
        <v>349</v>
      </c>
      <c r="D63" t="s">
        <v>30</v>
      </c>
      <c r="E63" s="6">
        <v>34956</v>
      </c>
      <c r="F63">
        <v>1154</v>
      </c>
      <c r="G63" s="2">
        <v>2</v>
      </c>
      <c r="H63" s="43" t="str">
        <f>IFERROR(VLOOKUP(C63&amp;D63,AUS_male_points_list!$A$3:$S$1048576,19,FALSE), IFERROR(VLOOKUP(C63&amp;D63,AUS_female_points_list!$A$3:$S$1048576,19,FALSE),""))</f>
        <v/>
      </c>
      <c r="J63" s="2">
        <f>IFERROR(VLOOKUP(C63&amp;D63,AUS_male_Toplist_21!$F$3:$G$1048576,2,FALSE),IFERROR(VLOOKUP(C63&amp;D63,AUS_female_Toplist_21!$F$3:$G$1048576,2,FALSE),""))</f>
        <v>2</v>
      </c>
      <c r="K63" s="2">
        <f>IFERROR(VLOOKUP(C63&amp;D63,AUS_male_Toplist_22!$F$3:$G$1048576,2,FALSE),IFERROR(VLOOKUP(C63&amp;D63,AUS_female_Toplist_22!$F$3:$G$1048576,2,FALSE),""))</f>
        <v>3</v>
      </c>
      <c r="L63" s="3">
        <f>IFERROR(VLOOKUP(C63&amp;D63,Comms_male_list_21!$F$3:$G$1048576,2,FALSE),IFERROR(VLOOKUP(C63&amp;D63,Comms_female_list_21!$F$3:$G$1048576,2,FALSE),""))</f>
        <v>24</v>
      </c>
      <c r="M63" s="3">
        <f>IFERROR(VLOOKUP(C63&amp;D63,Comms_male_list_22!$F$3:$G$1048576,2,FALSE),IFERROR(VLOOKUP(C63&amp;D63,Comms_female_list_22!$F$3:$G$1048576,2,FALSE),""))</f>
        <v>3</v>
      </c>
      <c r="N63" s="3">
        <f>IFERROR(VLOOKUP(C63&amp;D63,AUS_male_Toplist_21!$F$3:$H$1048576,3,FALSE), IFERROR(VLOOKUP(C63&amp;D63,AUS_female_Toplist_21!$F$3:$H$1048576,3,FALSE),""))</f>
        <v>1154</v>
      </c>
      <c r="O63" s="2">
        <f>IFERROR(VLOOKUP(C63&amp;D63,AUS_male_Toplist_22!$F$3:$H$1048576,3,FALSE), IFERROR(VLOOKUP(C63&amp;D63,AUS_female_Toplist_22!$F$3:$H$1048576,3,FALSE),""))</f>
        <v>1083</v>
      </c>
      <c r="P63" s="42">
        <f ca="1">DATEDIF(E63,TODAY(),"y")</f>
        <v>26</v>
      </c>
      <c r="Q63" s="2">
        <f>(COUNTIF($C$2:$C63,$C63)=1)+0</f>
        <v>0</v>
      </c>
      <c r="R63" s="2" t="str">
        <f>IF(Q63=1,RANK(F63,$F$2:$F$202,0),"Alternate event")</f>
        <v>Alternate event</v>
      </c>
    </row>
    <row r="64" spans="1:18" x14ac:dyDescent="0.2">
      <c r="A64" s="2">
        <v>63</v>
      </c>
      <c r="B64" s="2">
        <f>IF(Q64=1,B63+1,B63)</f>
        <v>58</v>
      </c>
      <c r="C64" t="s">
        <v>833</v>
      </c>
      <c r="D64" t="s">
        <v>38</v>
      </c>
      <c r="E64" s="6">
        <v>35623</v>
      </c>
      <c r="F64">
        <v>1088</v>
      </c>
      <c r="G64" s="2">
        <v>2</v>
      </c>
      <c r="H64" s="43" t="str">
        <f>IFERROR(VLOOKUP(C64&amp;D64,AUS_male_points_list!$A$3:$S$1048576,19,FALSE), IFERROR(VLOOKUP(C64&amp;D64,AUS_female_points_list!$A$3:$S$1048576,19,FALSE),""))</f>
        <v/>
      </c>
      <c r="J64" s="2">
        <f>IFERROR(VLOOKUP(C64&amp;D64,AUS_male_Toplist_21!$F$3:$G$1048576,2,FALSE),IFERROR(VLOOKUP(C64&amp;D64,AUS_female_Toplist_21!$F$3:$G$1048576,2,FALSE),""))</f>
        <v>2</v>
      </c>
      <c r="K64" s="2">
        <f>IFERROR(VLOOKUP(C64&amp;D64,AUS_male_Toplist_22!$F$3:$G$1048576,2,FALSE),IFERROR(VLOOKUP(C64&amp;D64,AUS_female_Toplist_22!$F$3:$G$1048576,2,FALSE),""))</f>
        <v>3</v>
      </c>
      <c r="L64" s="3">
        <f>IFERROR(VLOOKUP(C64&amp;D64,Comms_male_list_21!$F$3:$G$1048576,2,FALSE),IFERROR(VLOOKUP(C64&amp;D64,Comms_female_list_21!$F$3:$G$1048576,2,FALSE),""))</f>
        <v>24</v>
      </c>
      <c r="M64" s="3">
        <f>IFERROR(VLOOKUP(C64&amp;D64,Comms_male_list_22!$F$3:$G$1048576,2,FALSE),IFERROR(VLOOKUP(C64&amp;D64,Comms_female_list_22!$F$3:$G$1048576,2,FALSE),""))</f>
        <v>6</v>
      </c>
      <c r="N64" s="3">
        <f>IFERROR(VLOOKUP(C64&amp;D64,AUS_male_Toplist_21!$F$3:$H$1048576,3,FALSE), IFERROR(VLOOKUP(C64&amp;D64,AUS_female_Toplist_21!$F$3:$H$1048576,3,FALSE),""))</f>
        <v>1088</v>
      </c>
      <c r="O64" s="2">
        <f>IFERROR(VLOOKUP(C64&amp;D64,AUS_male_Toplist_22!$F$3:$H$1048576,3,FALSE), IFERROR(VLOOKUP(C64&amp;D64,AUS_female_Toplist_22!$F$3:$H$1048576,3,FALSE),""))</f>
        <v>1044</v>
      </c>
      <c r="P64" s="42">
        <f ca="1">DATEDIF(E64,TODAY(),"y")</f>
        <v>24</v>
      </c>
      <c r="Q64" s="2">
        <f>(COUNTIF($C$2:$C64,$C64)=1)+0</f>
        <v>1</v>
      </c>
      <c r="R64" s="2">
        <f>IF(Q64=1,RANK(F64,$F$2:$F$202,0),"Alternate event")</f>
        <v>133</v>
      </c>
    </row>
    <row r="65" spans="1:18" x14ac:dyDescent="0.2">
      <c r="A65" s="2">
        <v>64</v>
      </c>
      <c r="B65" s="2">
        <f>IF(Q65=1,B64+1,B64)</f>
        <v>59</v>
      </c>
      <c r="C65" t="s">
        <v>614</v>
      </c>
      <c r="D65" t="s">
        <v>25</v>
      </c>
      <c r="E65" s="6">
        <v>34998</v>
      </c>
      <c r="F65">
        <v>1109</v>
      </c>
      <c r="G65" s="2">
        <v>2</v>
      </c>
      <c r="H65" s="43" t="str">
        <f>IFERROR(VLOOKUP(C65&amp;D65,AUS_male_points_list!$A$3:$S$1048576,19,FALSE), IFERROR(VLOOKUP(C65&amp;D65,AUS_female_points_list!$A$3:$S$1048576,19,FALSE),""))</f>
        <v/>
      </c>
      <c r="J65" s="2">
        <f>IFERROR(VLOOKUP(C65&amp;D65,AUS_male_Toplist_21!$F$3:$G$1048576,2,FALSE),IFERROR(VLOOKUP(C65&amp;D65,AUS_female_Toplist_21!$F$3:$G$1048576,2,FALSE),""))</f>
        <v>2</v>
      </c>
      <c r="K65" s="2">
        <f>IFERROR(VLOOKUP(C65&amp;D65,AUS_male_Toplist_22!$F$3:$G$1048576,2,FALSE),IFERROR(VLOOKUP(C65&amp;D65,AUS_female_Toplist_22!$F$3:$G$1048576,2,FALSE),""))</f>
        <v>3</v>
      </c>
      <c r="L65" s="3">
        <f>IFERROR(VLOOKUP(C65&amp;D65,Comms_male_list_21!$F$3:$G$1048576,2,FALSE),IFERROR(VLOOKUP(C65&amp;D65,Comms_female_list_21!$F$3:$G$1048576,2,FALSE),""))</f>
        <v>64</v>
      </c>
      <c r="M65" s="3">
        <f>IFERROR(VLOOKUP(C65&amp;D65,Comms_male_list_22!$F$3:$G$1048576,2,FALSE),IFERROR(VLOOKUP(C65&amp;D65,Comms_female_list_22!$F$3:$G$1048576,2,FALSE),""))</f>
        <v>4</v>
      </c>
      <c r="N65" s="3">
        <f>IFERROR(VLOOKUP(C65&amp;D65,AUS_male_Toplist_21!$F$3:$H$1048576,3,FALSE), IFERROR(VLOOKUP(C65&amp;D65,AUS_female_Toplist_21!$F$3:$H$1048576,3,FALSE),""))</f>
        <v>1109</v>
      </c>
      <c r="O65" s="2">
        <f>IFERROR(VLOOKUP(C65&amp;D65,AUS_male_Toplist_22!$F$3:$H$1048576,3,FALSE), IFERROR(VLOOKUP(C65&amp;D65,AUS_female_Toplist_22!$F$3:$H$1048576,3,FALSE),""))</f>
        <v>1088</v>
      </c>
      <c r="P65" s="42">
        <f ca="1">DATEDIF(E65,TODAY(),"y")</f>
        <v>26</v>
      </c>
      <c r="Q65" s="2">
        <f>(COUNTIF($C$2:$C65,$C65)=1)+0</f>
        <v>1</v>
      </c>
      <c r="R65" s="2">
        <f>IF(Q65=1,RANK(F65,$F$2:$F$202,0),"Alternate event")</f>
        <v>109</v>
      </c>
    </row>
    <row r="66" spans="1:18" x14ac:dyDescent="0.2">
      <c r="A66" s="2">
        <v>65</v>
      </c>
      <c r="B66" s="2">
        <f>IF(Q66=1,B65+1,B65)</f>
        <v>60</v>
      </c>
      <c r="C66" t="s">
        <v>803</v>
      </c>
      <c r="D66" t="s">
        <v>33</v>
      </c>
      <c r="E66" s="6">
        <v>35856</v>
      </c>
      <c r="F66">
        <v>1071</v>
      </c>
      <c r="G66" s="2">
        <v>2</v>
      </c>
      <c r="H66" s="43" t="str">
        <f>IFERROR(VLOOKUP(C66&amp;D66,AUS_male_points_list!$A$3:$S$1048576,19,FALSE), IFERROR(VLOOKUP(C66&amp;D66,AUS_female_points_list!$A$3:$S$1048576,19,FALSE),""))</f>
        <v/>
      </c>
      <c r="J66" s="2">
        <f>IFERROR(VLOOKUP(C66&amp;D66,AUS_male_Toplist_21!$F$3:$G$1048576,2,FALSE),IFERROR(VLOOKUP(C66&amp;D66,AUS_female_Toplist_21!$F$3:$G$1048576,2,FALSE),""))</f>
        <v>2</v>
      </c>
      <c r="K66" s="2">
        <f>IFERROR(VLOOKUP(C66&amp;D66,AUS_male_Toplist_22!$F$3:$G$1048576,2,FALSE),IFERROR(VLOOKUP(C66&amp;D66,AUS_female_Toplist_22!$F$3:$G$1048576,2,FALSE),""))</f>
        <v>5</v>
      </c>
      <c r="L66" s="3">
        <f>IFERROR(VLOOKUP(C66&amp;D66,Comms_male_list_21!$F$3:$G$1048576,2,FALSE),IFERROR(VLOOKUP(C66&amp;D66,Comms_female_list_21!$F$3:$G$1048576,2,FALSE),""))</f>
        <v>56</v>
      </c>
      <c r="M66" s="3">
        <f>IFERROR(VLOOKUP(C66&amp;D66,Comms_male_list_22!$F$3:$G$1048576,2,FALSE),IFERROR(VLOOKUP(C66&amp;D66,Comms_female_list_22!$F$3:$G$1048576,2,FALSE),""))</f>
        <v>18</v>
      </c>
      <c r="N66" s="3">
        <f>IFERROR(VLOOKUP(C66&amp;D66,AUS_male_Toplist_21!$F$3:$H$1048576,3,FALSE), IFERROR(VLOOKUP(C66&amp;D66,AUS_female_Toplist_21!$F$3:$H$1048576,3,FALSE),""))</f>
        <v>1071</v>
      </c>
      <c r="O66" s="2">
        <f>IFERROR(VLOOKUP(C66&amp;D66,AUS_male_Toplist_22!$F$3:$H$1048576,3,FALSE), IFERROR(VLOOKUP(C66&amp;D66,AUS_female_Toplist_22!$F$3:$H$1048576,3,FALSE),""))</f>
        <v>1015</v>
      </c>
      <c r="P66" s="42">
        <f ca="1">DATEDIF(E66,TODAY(),"y")</f>
        <v>24</v>
      </c>
      <c r="Q66" s="2">
        <f>(COUNTIF($C$2:$C66,$C66)=1)+0</f>
        <v>1</v>
      </c>
      <c r="R66" s="2">
        <f>IF(Q66=1,RANK(F66,$F$2:$F$202,0),"Alternate event")</f>
        <v>145</v>
      </c>
    </row>
    <row r="67" spans="1:18" x14ac:dyDescent="0.2">
      <c r="A67" s="2">
        <v>66</v>
      </c>
      <c r="B67" s="2">
        <f>IF(Q67=1,B66+1,B66)</f>
        <v>60</v>
      </c>
      <c r="C67" t="s">
        <v>263</v>
      </c>
      <c r="D67" t="s">
        <v>27</v>
      </c>
      <c r="E67" s="6">
        <v>33409</v>
      </c>
      <c r="F67">
        <v>1176</v>
      </c>
      <c r="G67" s="2">
        <v>2</v>
      </c>
      <c r="H67" s="43" t="str">
        <f>IFERROR(VLOOKUP(C67&amp;D67,AUS_male_points_list!$A$3:$S$1048576,19,FALSE), IFERROR(VLOOKUP(C67&amp;D67,AUS_female_points_list!$A$3:$S$1048576,19,FALSE),""))</f>
        <v/>
      </c>
      <c r="J67" s="2">
        <f>IFERROR(VLOOKUP(C67&amp;D67,AUS_male_Toplist_21!$F$3:$G$1048576,2,FALSE),IFERROR(VLOOKUP(C67&amp;D67,AUS_female_Toplist_21!$F$3:$G$1048576,2,FALSE),""))</f>
        <v>2</v>
      </c>
      <c r="K67" s="2">
        <f>IFERROR(VLOOKUP(C67&amp;D67,AUS_male_Toplist_22!$F$3:$G$1048576,2,FALSE),IFERROR(VLOOKUP(C67&amp;D67,AUS_female_Toplist_22!$F$3:$G$1048576,2,FALSE),""))</f>
        <v>7</v>
      </c>
      <c r="L67" s="3">
        <f>IFERROR(VLOOKUP(C67&amp;D67,Comms_male_list_21!$F$3:$G$1048576,2,FALSE),IFERROR(VLOOKUP(C67&amp;D67,Comms_female_list_21!$F$3:$G$1048576,2,FALSE),""))</f>
        <v>12</v>
      </c>
      <c r="M67" s="3">
        <f>IFERROR(VLOOKUP(C67&amp;D67,Comms_male_list_22!$F$3:$G$1048576,2,FALSE),IFERROR(VLOOKUP(C67&amp;D67,Comms_female_list_22!$F$3:$G$1048576,2,FALSE),""))</f>
        <v>10</v>
      </c>
      <c r="N67" s="3">
        <f>IFERROR(VLOOKUP(C67&amp;D67,AUS_male_Toplist_21!$F$3:$H$1048576,3,FALSE), IFERROR(VLOOKUP(C67&amp;D67,AUS_female_Toplist_21!$F$3:$H$1048576,3,FALSE),""))</f>
        <v>1176</v>
      </c>
      <c r="O67" s="2">
        <f>IFERROR(VLOOKUP(C67&amp;D67,AUS_male_Toplist_22!$F$3:$H$1048576,3,FALSE), IFERROR(VLOOKUP(C67&amp;D67,AUS_female_Toplist_22!$F$3:$H$1048576,3,FALSE),""))</f>
        <v>1091</v>
      </c>
      <c r="P67" s="42">
        <f ca="1">DATEDIF(E67,TODAY(),"y")</f>
        <v>30</v>
      </c>
      <c r="Q67" s="2">
        <f>(COUNTIF($C$2:$C67,$C67)=1)+0</f>
        <v>0</v>
      </c>
      <c r="R67" s="2" t="str">
        <f>IF(Q67=1,RANK(F67,$F$2:$F$202,0),"Alternate event")</f>
        <v>Alternate event</v>
      </c>
    </row>
    <row r="68" spans="1:18" x14ac:dyDescent="0.2">
      <c r="A68" s="2">
        <v>67</v>
      </c>
      <c r="B68" s="2">
        <f>IF(Q68=1,B67+1,B67)</f>
        <v>61</v>
      </c>
      <c r="C68" t="s">
        <v>854</v>
      </c>
      <c r="D68" t="s">
        <v>36</v>
      </c>
      <c r="E68" s="6">
        <v>37179</v>
      </c>
      <c r="F68">
        <v>1116</v>
      </c>
      <c r="G68" s="2">
        <v>2</v>
      </c>
      <c r="H68" s="43" t="str">
        <f>IFERROR(VLOOKUP(C68&amp;D68,AUS_male_points_list!$A$3:$S$1048576,19,FALSE), IFERROR(VLOOKUP(C68&amp;D68,AUS_female_points_list!$A$3:$S$1048576,19,FALSE),""))</f>
        <v/>
      </c>
      <c r="J68" s="2">
        <f>IFERROR(VLOOKUP(C68&amp;D68,AUS_male_Toplist_21!$F$3:$G$1048576,2,FALSE),IFERROR(VLOOKUP(C68&amp;D68,AUS_female_Toplist_21!$F$3:$G$1048576,2,FALSE),""))</f>
        <v>2</v>
      </c>
      <c r="K68" s="2">
        <f>IFERROR(VLOOKUP(C68&amp;D68,AUS_male_Toplist_22!$F$3:$G$1048576,2,FALSE),IFERROR(VLOOKUP(C68&amp;D68,AUS_female_Toplist_22!$F$3:$G$1048576,2,FALSE),""))</f>
        <v>10</v>
      </c>
      <c r="L68" s="3">
        <f>IFERROR(VLOOKUP(C68&amp;D68,Comms_male_list_21!$F$3:$G$1048576,2,FALSE),IFERROR(VLOOKUP(C68&amp;D68,Comms_female_list_21!$F$3:$G$1048576,2,FALSE),""))</f>
        <v>4</v>
      </c>
      <c r="M68" s="3">
        <f>IFERROR(VLOOKUP(C68&amp;D68,Comms_male_list_22!$F$3:$G$1048576,2,FALSE),IFERROR(VLOOKUP(C68&amp;D68,Comms_female_list_22!$F$3:$G$1048576,2,FALSE),""))</f>
        <v>24</v>
      </c>
      <c r="N68" s="3">
        <f>IFERROR(VLOOKUP(C68&amp;D68,AUS_male_Toplist_21!$F$3:$H$1048576,3,FALSE), IFERROR(VLOOKUP(C68&amp;D68,AUS_female_Toplist_21!$F$3:$H$1048576,3,FALSE),""))</f>
        <v>1116</v>
      </c>
      <c r="O68" s="2">
        <f>IFERROR(VLOOKUP(C68&amp;D68,AUS_male_Toplist_22!$F$3:$H$1048576,3,FALSE), IFERROR(VLOOKUP(C68&amp;D68,AUS_female_Toplist_22!$F$3:$H$1048576,3,FALSE),""))</f>
        <v>940</v>
      </c>
      <c r="P68" s="42">
        <f ca="1">DATEDIF(E68,TODAY(),"y")</f>
        <v>20</v>
      </c>
      <c r="Q68" s="2">
        <f>(COUNTIF($C$2:$C68,$C68)=1)+0</f>
        <v>1</v>
      </c>
      <c r="R68" s="2">
        <f>IF(Q68=1,RANK(F68,$F$2:$F$202,0),"Alternate event")</f>
        <v>97</v>
      </c>
    </row>
    <row r="69" spans="1:18" x14ac:dyDescent="0.2">
      <c r="A69" s="2">
        <v>68</v>
      </c>
      <c r="B69" s="2">
        <f>IF(Q69=1,B68+1,B68)</f>
        <v>62</v>
      </c>
      <c r="C69" t="s">
        <v>549</v>
      </c>
      <c r="D69" t="s">
        <v>85</v>
      </c>
      <c r="E69" s="7">
        <v>36730</v>
      </c>
      <c r="F69">
        <v>1129</v>
      </c>
      <c r="G69" s="2">
        <v>2</v>
      </c>
      <c r="H69" s="43" t="str">
        <f>IFERROR(VLOOKUP(C69&amp;D69,AUS_male_points_list!$A$3:$S$1048576,19,FALSE), IFERROR(VLOOKUP(C69&amp;D69,AUS_female_points_list!$A$3:$S$1048576,19,FALSE),""))</f>
        <v/>
      </c>
      <c r="J69" s="2">
        <f>IFERROR(VLOOKUP(C69&amp;D69,AUS_male_Toplist_21!$F$3:$G$1048576,2,FALSE),IFERROR(VLOOKUP(C69&amp;D69,AUS_female_Toplist_21!$F$3:$G$1048576,2,FALSE),""))</f>
        <v>2</v>
      </c>
      <c r="K69" s="2" t="str">
        <f>IFERROR(VLOOKUP(C69&amp;D69,AUS_male_Toplist_22!$F$3:$G$1048576,2,FALSE),IFERROR(VLOOKUP(C69&amp;D69,AUS_female_Toplist_22!$F$3:$G$1048576,2,FALSE),""))</f>
        <v/>
      </c>
      <c r="L69" s="3">
        <f>IFERROR(VLOOKUP(C69&amp;D69,Comms_male_list_21!$F$3:$G$1048576,2,FALSE),IFERROR(VLOOKUP(C69&amp;D69,Comms_female_list_21!$F$3:$G$1048576,2,FALSE),""))</f>
        <v>2</v>
      </c>
      <c r="M69" s="3" t="str">
        <f>IFERROR(VLOOKUP(C69&amp;D69,Comms_male_list_22!$F$3:$G$1048576,2,FALSE),IFERROR(VLOOKUP(C69&amp;D69,Comms_female_list_22!$F$3:$G$1048576,2,FALSE),""))</f>
        <v/>
      </c>
      <c r="N69" s="3">
        <f>IFERROR(VLOOKUP(C69&amp;D69,AUS_male_Toplist_21!$F$3:$H$1048576,3,FALSE), IFERROR(VLOOKUP(C69&amp;D69,AUS_female_Toplist_21!$F$3:$H$1048576,3,FALSE),""))</f>
        <v>1129</v>
      </c>
      <c r="O69" s="2" t="str">
        <f>IFERROR(VLOOKUP(C69&amp;D69,AUS_male_Toplist_22!$F$3:$H$1048576,3,FALSE), IFERROR(VLOOKUP(C69&amp;D69,AUS_female_Toplist_22!$F$3:$H$1048576,3,FALSE),""))</f>
        <v/>
      </c>
      <c r="P69" s="42">
        <f ca="1">DATEDIF(E69,TODAY(),"y")</f>
        <v>21</v>
      </c>
      <c r="Q69" s="2">
        <f>(COUNTIF($C$2:$C69,$C69)=1)+0</f>
        <v>1</v>
      </c>
      <c r="R69" s="2">
        <f>IF(Q69=1,RANK(F69,$F$2:$F$202,0),"Alternate event")</f>
        <v>82</v>
      </c>
    </row>
    <row r="70" spans="1:18" x14ac:dyDescent="0.2">
      <c r="A70" s="2">
        <v>69</v>
      </c>
      <c r="B70" s="2">
        <f>IF(Q70=1,B69+1,B69)</f>
        <v>63</v>
      </c>
      <c r="C70" t="s">
        <v>533</v>
      </c>
      <c r="D70" t="s">
        <v>41</v>
      </c>
      <c r="E70" s="6">
        <v>30142</v>
      </c>
      <c r="F70">
        <v>1143</v>
      </c>
      <c r="G70" s="2">
        <v>2</v>
      </c>
      <c r="H70" s="43" t="str">
        <f>IFERROR(VLOOKUP(C70&amp;D70,AUS_male_points_list!$A$3:$S$1048576,19,FALSE), IFERROR(VLOOKUP(C70&amp;D70,AUS_female_points_list!$A$3:$S$1048576,19,FALSE),""))</f>
        <v/>
      </c>
      <c r="J70" s="2">
        <f>IFERROR(VLOOKUP(C70&amp;D70,AUS_male_Toplist_21!$F$3:$G$1048576,2,FALSE),IFERROR(VLOOKUP(C70&amp;D70,AUS_female_Toplist_21!$F$3:$G$1048576,2,FALSE),""))</f>
        <v>2</v>
      </c>
      <c r="K70" s="2" t="str">
        <f>IFERROR(VLOOKUP(C70&amp;D70,AUS_male_Toplist_22!$F$3:$G$1048576,2,FALSE),IFERROR(VLOOKUP(C70&amp;D70,AUS_female_Toplist_22!$F$3:$G$1048576,2,FALSE),""))</f>
        <v/>
      </c>
      <c r="L70" s="3">
        <f>IFERROR(VLOOKUP(C70&amp;D70,Comms_male_list_21!$F$3:$G$1048576,2,FALSE),IFERROR(VLOOKUP(C70&amp;D70,Comms_female_list_21!$F$3:$G$1048576,2,FALSE),""))</f>
        <v>2</v>
      </c>
      <c r="M70" s="3" t="str">
        <f>IFERROR(VLOOKUP(C70&amp;D70,Comms_male_list_22!$F$3:$G$1048576,2,FALSE),IFERROR(VLOOKUP(C70&amp;D70,Comms_female_list_22!$F$3:$G$1048576,2,FALSE),""))</f>
        <v/>
      </c>
      <c r="N70" s="3">
        <f>IFERROR(VLOOKUP(C70&amp;D70,AUS_male_Toplist_21!$F$3:$H$1048576,3,FALSE), IFERROR(VLOOKUP(C70&amp;D70,AUS_female_Toplist_21!$F$3:$H$1048576,3,FALSE),""))</f>
        <v>1143</v>
      </c>
      <c r="O70" s="2" t="str">
        <f>IFERROR(VLOOKUP(C70&amp;D70,AUS_male_Toplist_22!$F$3:$H$1048576,3,FALSE), IFERROR(VLOOKUP(C70&amp;D70,AUS_female_Toplist_22!$F$3:$H$1048576,3,FALSE),""))</f>
        <v/>
      </c>
      <c r="P70" s="42">
        <f ca="1">DATEDIF(E70,TODAY(),"y")</f>
        <v>39</v>
      </c>
      <c r="Q70" s="2">
        <f>(COUNTIF($C$2:$C70,$C70)=1)+0</f>
        <v>1</v>
      </c>
      <c r="R70" s="2">
        <f>IF(Q70=1,RANK(F70,$F$2:$F$202,0),"Alternate event")</f>
        <v>56</v>
      </c>
    </row>
    <row r="71" spans="1:18" x14ac:dyDescent="0.2">
      <c r="A71" s="2">
        <v>70</v>
      </c>
      <c r="B71" s="2">
        <f>IF(Q71=1,B70+1,B70)</f>
        <v>64</v>
      </c>
      <c r="C71" t="s">
        <v>479</v>
      </c>
      <c r="D71" s="6" t="s">
        <v>36</v>
      </c>
      <c r="E71" s="6">
        <v>34463</v>
      </c>
      <c r="F71">
        <v>1130</v>
      </c>
      <c r="G71" s="2">
        <v>2</v>
      </c>
      <c r="H71" s="43" t="str">
        <f>IFERROR(VLOOKUP(C71&amp;D71,AUS_male_points_list!$A$3:$S$1048576,19,FALSE), IFERROR(VLOOKUP(C71&amp;D71,AUS_female_points_list!$A$3:$S$1048576,19,FALSE),""))</f>
        <v/>
      </c>
      <c r="J71" s="2">
        <f>IFERROR(VLOOKUP(C71&amp;D71,AUS_male_Toplist_21!$F$3:$G$1048576,2,FALSE),IFERROR(VLOOKUP(C71&amp;D71,AUS_female_Toplist_21!$F$3:$G$1048576,2,FALSE),""))</f>
        <v>2</v>
      </c>
      <c r="K71" s="2" t="str">
        <f>IFERROR(VLOOKUP(C71&amp;D71,AUS_male_Toplist_22!$F$3:$G$1048576,2,FALSE),IFERROR(VLOOKUP(C71&amp;D71,AUS_female_Toplist_22!$F$3:$G$1048576,2,FALSE),""))</f>
        <v/>
      </c>
      <c r="L71" s="3">
        <f>IFERROR(VLOOKUP(C71&amp;D71,Comms_male_list_21!$F$3:$G$1048576,2,FALSE),IFERROR(VLOOKUP(C71&amp;D71,Comms_female_list_21!$F$3:$G$1048576,2,FALSE),""))</f>
        <v>4</v>
      </c>
      <c r="M71" s="3" t="str">
        <f>IFERROR(VLOOKUP(C71&amp;D71,Comms_male_list_22!$F$3:$G$1048576,2,FALSE),IFERROR(VLOOKUP(C71&amp;D71,Comms_female_list_22!$F$3:$G$1048576,2,FALSE),""))</f>
        <v/>
      </c>
      <c r="N71" s="3">
        <f>IFERROR(VLOOKUP(C71&amp;D71,AUS_male_Toplist_21!$F$3:$H$1048576,3,FALSE), IFERROR(VLOOKUP(C71&amp;D71,AUS_female_Toplist_21!$F$3:$H$1048576,3,FALSE),""))</f>
        <v>1130</v>
      </c>
      <c r="O71" s="2" t="str">
        <f>IFERROR(VLOOKUP(C71&amp;D71,AUS_male_Toplist_22!$F$3:$H$1048576,3,FALSE), IFERROR(VLOOKUP(C71&amp;D71,AUS_female_Toplist_22!$F$3:$H$1048576,3,FALSE),""))</f>
        <v/>
      </c>
      <c r="P71" s="42">
        <f ca="1">DATEDIF(E71,TODAY(),"y")</f>
        <v>27</v>
      </c>
      <c r="Q71" s="2">
        <f>(COUNTIF($C$2:$C71,$C71)=1)+0</f>
        <v>1</v>
      </c>
      <c r="R71" s="2">
        <f>IF(Q71=1,RANK(F71,$F$2:$F$202,0),"Alternate event")</f>
        <v>81</v>
      </c>
    </row>
    <row r="72" spans="1:18" x14ac:dyDescent="0.2">
      <c r="A72" s="2">
        <v>71</v>
      </c>
      <c r="B72" s="2">
        <f>IF(Q72=1,B71+1,B71)</f>
        <v>65</v>
      </c>
      <c r="C72" t="s">
        <v>498</v>
      </c>
      <c r="D72" t="s">
        <v>40</v>
      </c>
      <c r="E72" s="7">
        <v>34107</v>
      </c>
      <c r="F72">
        <v>1091</v>
      </c>
      <c r="G72" s="2">
        <v>2</v>
      </c>
      <c r="H72" s="43" t="str">
        <f>IFERROR(VLOOKUP(C72&amp;D72,AUS_male_points_list!$A$3:$S$1048576,19,FALSE), IFERROR(VLOOKUP(C72&amp;D72,AUS_female_points_list!$A$3:$S$1048576,19,FALSE),""))</f>
        <v/>
      </c>
      <c r="J72" s="2">
        <f>IFERROR(VLOOKUP(C72&amp;D72,AUS_male_Toplist_21!$F$3:$G$1048576,2,FALSE),IFERROR(VLOOKUP(C72&amp;D72,AUS_female_Toplist_21!$F$3:$G$1048576,2,FALSE),""))</f>
        <v>2</v>
      </c>
      <c r="K72" s="2" t="str">
        <f>IFERROR(VLOOKUP(C72&amp;D72,AUS_male_Toplist_22!$F$3:$G$1048576,2,FALSE),IFERROR(VLOOKUP(C72&amp;D72,AUS_female_Toplist_22!$F$3:$G$1048576,2,FALSE),""))</f>
        <v/>
      </c>
      <c r="L72" s="3">
        <f>IFERROR(VLOOKUP(C72&amp;D72,Comms_male_list_21!$F$3:$G$1048576,2,FALSE),IFERROR(VLOOKUP(C72&amp;D72,Comms_female_list_21!$F$3:$G$1048576,2,FALSE),""))</f>
        <v>8</v>
      </c>
      <c r="M72" s="3" t="str">
        <f>IFERROR(VLOOKUP(C72&amp;D72,Comms_male_list_22!$F$3:$G$1048576,2,FALSE),IFERROR(VLOOKUP(C72&amp;D72,Comms_female_list_22!$F$3:$G$1048576,2,FALSE),""))</f>
        <v/>
      </c>
      <c r="N72" s="3">
        <f>IFERROR(VLOOKUP(C72&amp;D72,AUS_male_Toplist_21!$F$3:$H$1048576,3,FALSE), IFERROR(VLOOKUP(C72&amp;D72,AUS_female_Toplist_21!$F$3:$H$1048576,3,FALSE),""))</f>
        <v>1091</v>
      </c>
      <c r="O72" s="2" t="str">
        <f>IFERROR(VLOOKUP(C72&amp;D72,AUS_male_Toplist_22!$F$3:$H$1048576,3,FALSE), IFERROR(VLOOKUP(C72&amp;D72,AUS_female_Toplist_22!$F$3:$H$1048576,3,FALSE),""))</f>
        <v/>
      </c>
      <c r="P72" s="42">
        <f ca="1">DATEDIF(E72,TODAY(),"y")</f>
        <v>28</v>
      </c>
      <c r="Q72" s="2">
        <f>(COUNTIF($C$2:$C72,$C72)=1)+0</f>
        <v>1</v>
      </c>
      <c r="R72" s="2">
        <f>IF(Q72=1,RANK(F72,$F$2:$F$202,0),"Alternate event")</f>
        <v>128</v>
      </c>
    </row>
    <row r="73" spans="1:18" x14ac:dyDescent="0.2">
      <c r="A73" s="2">
        <v>72</v>
      </c>
      <c r="B73" s="2">
        <f>IF(Q73=1,B72+1,B72)</f>
        <v>66</v>
      </c>
      <c r="C73" t="s">
        <v>1262</v>
      </c>
      <c r="D73" t="s">
        <v>35</v>
      </c>
      <c r="E73" s="6">
        <v>35852</v>
      </c>
      <c r="F73">
        <v>1152</v>
      </c>
      <c r="G73" s="2">
        <v>2</v>
      </c>
      <c r="H73" s="43" t="str">
        <f>IFERROR(VLOOKUP(C73&amp;D73,AUS_male_points_list!$A$3:$S$1048576,19,FALSE), IFERROR(VLOOKUP(C73&amp;D73,AUS_female_points_list!$A$3:$S$1048576,19,FALSE),""))</f>
        <v/>
      </c>
      <c r="J73" s="2">
        <f>IFERROR(VLOOKUP(C73&amp;D73,AUS_male_Toplist_21!$F$3:$G$1048576,2,FALSE),IFERROR(VLOOKUP(C73&amp;D73,AUS_female_Toplist_21!$F$3:$G$1048576,2,FALSE),""))</f>
        <v>2</v>
      </c>
      <c r="K73" s="2" t="str">
        <f>IFERROR(VLOOKUP(C73&amp;D73,AUS_male_Toplist_22!$F$3:$G$1048576,2,FALSE),IFERROR(VLOOKUP(C73&amp;D73,AUS_female_Toplist_22!$F$3:$G$1048576,2,FALSE),""))</f>
        <v/>
      </c>
      <c r="L73" s="3">
        <f>IFERROR(VLOOKUP(C73&amp;D73,Comms_male_list_21!$F$3:$G$1048576,2,FALSE),IFERROR(VLOOKUP(C73&amp;D73,Comms_female_list_21!$F$3:$G$1048576,2,FALSE),""))</f>
        <v>9</v>
      </c>
      <c r="M73" s="3" t="str">
        <f>IFERROR(VLOOKUP(C73&amp;D73,Comms_male_list_22!$F$3:$G$1048576,2,FALSE),IFERROR(VLOOKUP(C73&amp;D73,Comms_female_list_22!$F$3:$G$1048576,2,FALSE),""))</f>
        <v/>
      </c>
      <c r="N73" s="3">
        <f>IFERROR(VLOOKUP(C73&amp;D73,AUS_male_Toplist_21!$F$3:$H$1048576,3,FALSE), IFERROR(VLOOKUP(C73&amp;D73,AUS_female_Toplist_21!$F$3:$H$1048576,3,FALSE),""))</f>
        <v>1152</v>
      </c>
      <c r="O73" s="2" t="str">
        <f>IFERROR(VLOOKUP(C73&amp;D73,AUS_male_Toplist_22!$F$3:$H$1048576,3,FALSE), IFERROR(VLOOKUP(C73&amp;D73,AUS_female_Toplist_22!$F$3:$H$1048576,3,FALSE),""))</f>
        <v/>
      </c>
      <c r="P73" s="42">
        <f ca="1">DATEDIF(E73,TODAY(),"y")</f>
        <v>24</v>
      </c>
      <c r="Q73" s="2">
        <f>(COUNTIF($C$2:$C73,$C73)=1)+0</f>
        <v>1</v>
      </c>
      <c r="R73" s="2">
        <f>IF(Q73=1,RANK(F73,$F$2:$F$202,0),"Alternate event")</f>
        <v>47</v>
      </c>
    </row>
    <row r="74" spans="1:18" x14ac:dyDescent="0.2">
      <c r="A74" s="2">
        <v>73</v>
      </c>
      <c r="B74" s="2">
        <f>IF(Q74=1,B73+1,B73)</f>
        <v>67</v>
      </c>
      <c r="C74" t="s">
        <v>379</v>
      </c>
      <c r="D74" s="6" t="s">
        <v>32</v>
      </c>
      <c r="E74" s="6">
        <v>34977</v>
      </c>
      <c r="F74">
        <v>1162</v>
      </c>
      <c r="G74" s="2">
        <v>2</v>
      </c>
      <c r="H74" s="43" t="str">
        <f>IFERROR(VLOOKUP(C74&amp;D74,AUS_male_points_list!$A$3:$S$1048576,19,FALSE), IFERROR(VLOOKUP(C74&amp;D74,AUS_female_points_list!$A$3:$S$1048576,19,FALSE),""))</f>
        <v/>
      </c>
      <c r="J74" s="2">
        <f>IFERROR(VLOOKUP(C74&amp;D74,AUS_male_Toplist_21!$F$3:$G$1048576,2,FALSE),IFERROR(VLOOKUP(C74&amp;D74,AUS_female_Toplist_21!$F$3:$G$1048576,2,FALSE),""))</f>
        <v>2</v>
      </c>
      <c r="K74" s="2" t="str">
        <f>IFERROR(VLOOKUP(C74&amp;D74,AUS_male_Toplist_22!$F$3:$G$1048576,2,FALSE),IFERROR(VLOOKUP(C74&amp;D74,AUS_female_Toplist_22!$F$3:$G$1048576,2,FALSE),""))</f>
        <v/>
      </c>
      <c r="L74" s="3">
        <f>IFERROR(VLOOKUP(C74&amp;D74,Comms_male_list_21!$F$3:$G$1048576,2,FALSE),IFERROR(VLOOKUP(C74&amp;D74,Comms_female_list_21!$F$3:$G$1048576,2,FALSE),""))</f>
        <v>14</v>
      </c>
      <c r="M74" s="3" t="str">
        <f>IFERROR(VLOOKUP(C74&amp;D74,Comms_male_list_22!$F$3:$G$1048576,2,FALSE),IFERROR(VLOOKUP(C74&amp;D74,Comms_female_list_22!$F$3:$G$1048576,2,FALSE),""))</f>
        <v/>
      </c>
      <c r="N74" s="3">
        <f>IFERROR(VLOOKUP(C74&amp;D74,AUS_male_Toplist_21!$F$3:$H$1048576,3,FALSE), IFERROR(VLOOKUP(C74&amp;D74,AUS_female_Toplist_21!$F$3:$H$1048576,3,FALSE),""))</f>
        <v>1162</v>
      </c>
      <c r="O74" s="2" t="str">
        <f>IFERROR(VLOOKUP(C74&amp;D74,AUS_male_Toplist_22!$F$3:$H$1048576,3,FALSE), IFERROR(VLOOKUP(C74&amp;D74,AUS_female_Toplist_22!$F$3:$H$1048576,3,FALSE),""))</f>
        <v/>
      </c>
      <c r="P74" s="42">
        <f ca="1">DATEDIF(E74,TODAY(),"y")</f>
        <v>26</v>
      </c>
      <c r="Q74" s="2">
        <f>(COUNTIF($C$2:$C74,$C74)=1)+0</f>
        <v>1</v>
      </c>
      <c r="R74" s="2">
        <f>IF(Q74=1,RANK(F74,$F$2:$F$202,0),"Alternate event")</f>
        <v>33</v>
      </c>
    </row>
    <row r="75" spans="1:18" x14ac:dyDescent="0.2">
      <c r="A75" s="2">
        <v>74</v>
      </c>
      <c r="B75" s="2">
        <f>IF(Q75=1,B74+1,B74)</f>
        <v>68</v>
      </c>
      <c r="C75" t="s">
        <v>337</v>
      </c>
      <c r="D75" t="s">
        <v>34</v>
      </c>
      <c r="E75" s="6">
        <v>34543</v>
      </c>
      <c r="F75">
        <v>1172</v>
      </c>
      <c r="G75" s="2">
        <v>2</v>
      </c>
      <c r="H75" s="43" t="str">
        <f>IFERROR(VLOOKUP(C75&amp;D75,AUS_male_points_list!$A$3:$S$1048576,19,FALSE), IFERROR(VLOOKUP(C75&amp;D75,AUS_female_points_list!$A$3:$S$1048576,19,FALSE),""))</f>
        <v/>
      </c>
      <c r="J75" s="2">
        <f>IFERROR(VLOOKUP(C75&amp;D75,AUS_male_Toplist_21!$F$3:$G$1048576,2,FALSE),IFERROR(VLOOKUP(C75&amp;D75,AUS_female_Toplist_21!$F$3:$G$1048576,2,FALSE),""))</f>
        <v>2</v>
      </c>
      <c r="K75" s="2" t="str">
        <f>IFERROR(VLOOKUP(C75&amp;D75,AUS_male_Toplist_22!$F$3:$G$1048576,2,FALSE),IFERROR(VLOOKUP(C75&amp;D75,AUS_female_Toplist_22!$F$3:$G$1048576,2,FALSE),""))</f>
        <v/>
      </c>
      <c r="L75" s="3">
        <f>IFERROR(VLOOKUP(C75&amp;D75,Comms_male_list_21!$F$3:$G$1048576,2,FALSE),IFERROR(VLOOKUP(C75&amp;D75,Comms_female_list_21!$F$3:$G$1048576,2,FALSE),""))</f>
        <v>15</v>
      </c>
      <c r="M75" s="3" t="str">
        <f>IFERROR(VLOOKUP(C75&amp;D75,Comms_male_list_22!$F$3:$G$1048576,2,FALSE),IFERROR(VLOOKUP(C75&amp;D75,Comms_female_list_22!$F$3:$G$1048576,2,FALSE),""))</f>
        <v/>
      </c>
      <c r="N75" s="3">
        <f>IFERROR(VLOOKUP(C75&amp;D75,AUS_male_Toplist_21!$F$3:$H$1048576,3,FALSE), IFERROR(VLOOKUP(C75&amp;D75,AUS_female_Toplist_21!$F$3:$H$1048576,3,FALSE),""))</f>
        <v>1172</v>
      </c>
      <c r="O75" s="2" t="str">
        <f>IFERROR(VLOOKUP(C75&amp;D75,AUS_male_Toplist_22!$F$3:$H$1048576,3,FALSE), IFERROR(VLOOKUP(C75&amp;D75,AUS_female_Toplist_22!$F$3:$H$1048576,3,FALSE),""))</f>
        <v/>
      </c>
      <c r="P75" s="42">
        <f ca="1">DATEDIF(E75,TODAY(),"y")</f>
        <v>27</v>
      </c>
      <c r="Q75" s="2">
        <f>(COUNTIF($C$2:$C75,$C75)=1)+0</f>
        <v>1</v>
      </c>
      <c r="R75" s="2">
        <f>IF(Q75=1,RANK(F75,$F$2:$F$202,0),"Alternate event")</f>
        <v>26</v>
      </c>
    </row>
    <row r="76" spans="1:18" x14ac:dyDescent="0.2">
      <c r="A76" s="2">
        <v>75</v>
      </c>
      <c r="B76" s="2">
        <f>IF(Q76=1,B75+1,B75)</f>
        <v>69</v>
      </c>
      <c r="C76" t="s">
        <v>666</v>
      </c>
      <c r="D76" t="s">
        <v>27</v>
      </c>
      <c r="E76" s="6">
        <v>35266</v>
      </c>
      <c r="F76">
        <v>1193</v>
      </c>
      <c r="G76" s="2">
        <v>2</v>
      </c>
      <c r="H76" s="43" t="str">
        <f>IFERROR(VLOOKUP(C76&amp;D76,AUS_male_points_list!$A$3:$S$1048576,19,FALSE), IFERROR(VLOOKUP(C76&amp;D76,AUS_female_points_list!$A$3:$S$1048576,19,FALSE),""))</f>
        <v/>
      </c>
      <c r="J76" s="2">
        <f>IFERROR(VLOOKUP(C76&amp;D76,AUS_male_Toplist_21!$F$3:$G$1048576,2,FALSE),IFERROR(VLOOKUP(C76&amp;D76,AUS_female_Toplist_21!$F$3:$G$1048576,2,FALSE),""))</f>
        <v>2</v>
      </c>
      <c r="K76" s="2" t="str">
        <f>IFERROR(VLOOKUP(C76&amp;D76,AUS_male_Toplist_22!$F$3:$G$1048576,2,FALSE),IFERROR(VLOOKUP(C76&amp;D76,AUS_female_Toplist_22!$F$3:$G$1048576,2,FALSE),""))</f>
        <v/>
      </c>
      <c r="L76" s="3">
        <f>IFERROR(VLOOKUP(C76&amp;D76,Comms_male_list_21!$F$3:$G$1048576,2,FALSE),IFERROR(VLOOKUP(C76&amp;D76,Comms_female_list_21!$F$3:$G$1048576,2,FALSE),""))</f>
        <v>15</v>
      </c>
      <c r="M76" s="3" t="str">
        <f>IFERROR(VLOOKUP(C76&amp;D76,Comms_male_list_22!$F$3:$G$1048576,2,FALSE),IFERROR(VLOOKUP(C76&amp;D76,Comms_female_list_22!$F$3:$G$1048576,2,FALSE),""))</f>
        <v/>
      </c>
      <c r="N76" s="3">
        <f>IFERROR(VLOOKUP(C76&amp;D76,AUS_male_Toplist_21!$F$3:$H$1048576,3,FALSE), IFERROR(VLOOKUP(C76&amp;D76,AUS_female_Toplist_21!$F$3:$H$1048576,3,FALSE),""))</f>
        <v>1193</v>
      </c>
      <c r="O76" s="2" t="str">
        <f>IFERROR(VLOOKUP(C76&amp;D76,AUS_male_Toplist_22!$F$3:$H$1048576,3,FALSE), IFERROR(VLOOKUP(C76&amp;D76,AUS_female_Toplist_22!$F$3:$H$1048576,3,FALSE),""))</f>
        <v/>
      </c>
      <c r="P76" s="42">
        <f ca="1">DATEDIF(E76,TODAY(),"y")</f>
        <v>25</v>
      </c>
      <c r="Q76" s="2">
        <f>(COUNTIF($C$2:$C76,$C76)=1)+0</f>
        <v>1</v>
      </c>
      <c r="R76" s="2">
        <f>IF(Q76=1,RANK(F76,$F$2:$F$202,0),"Alternate event")</f>
        <v>14</v>
      </c>
    </row>
    <row r="77" spans="1:18" x14ac:dyDescent="0.2">
      <c r="A77" s="2">
        <v>76</v>
      </c>
      <c r="B77" s="2">
        <f>IF(Q77=1,B76+1,B76)</f>
        <v>70</v>
      </c>
      <c r="C77" t="s">
        <v>870</v>
      </c>
      <c r="D77" t="s">
        <v>39</v>
      </c>
      <c r="E77" s="7">
        <v>36799</v>
      </c>
      <c r="F77">
        <v>1110</v>
      </c>
      <c r="G77" s="2">
        <v>2</v>
      </c>
      <c r="H77" s="43" t="str">
        <f>IFERROR(VLOOKUP(C77&amp;D77,AUS_male_points_list!$A$3:$S$1048576,19,FALSE), IFERROR(VLOOKUP(C77&amp;D77,AUS_female_points_list!$A$3:$S$1048576,19,FALSE),""))</f>
        <v/>
      </c>
      <c r="J77" s="2">
        <f>IFERROR(VLOOKUP(C77&amp;D77,AUS_male_Toplist_21!$F$3:$G$1048576,2,FALSE),IFERROR(VLOOKUP(C77&amp;D77,AUS_female_Toplist_21!$F$3:$G$1048576,2,FALSE),""))</f>
        <v>2</v>
      </c>
      <c r="K77" s="2" t="str">
        <f>IFERROR(VLOOKUP(C77&amp;D77,AUS_male_Toplist_22!$F$3:$G$1048576,2,FALSE),IFERROR(VLOOKUP(C77&amp;D77,AUS_female_Toplist_22!$F$3:$G$1048576,2,FALSE),""))</f>
        <v/>
      </c>
      <c r="L77" s="3">
        <f>IFERROR(VLOOKUP(C77&amp;D77,Comms_male_list_21!$F$3:$G$1048576,2,FALSE),IFERROR(VLOOKUP(C77&amp;D77,Comms_female_list_21!$F$3:$G$1048576,2,FALSE),""))</f>
        <v>17</v>
      </c>
      <c r="M77" s="3" t="str">
        <f>IFERROR(VLOOKUP(C77&amp;D77,Comms_male_list_22!$F$3:$G$1048576,2,FALSE),IFERROR(VLOOKUP(C77&amp;D77,Comms_female_list_22!$F$3:$G$1048576,2,FALSE),""))</f>
        <v/>
      </c>
      <c r="N77" s="3">
        <f>IFERROR(VLOOKUP(C77&amp;D77,AUS_male_Toplist_21!$F$3:$H$1048576,3,FALSE), IFERROR(VLOOKUP(C77&amp;D77,AUS_female_Toplist_21!$F$3:$H$1048576,3,FALSE),""))</f>
        <v>1110</v>
      </c>
      <c r="O77" s="2" t="str">
        <f>IFERROR(VLOOKUP(C77&amp;D77,AUS_male_Toplist_22!$F$3:$H$1048576,3,FALSE), IFERROR(VLOOKUP(C77&amp;D77,AUS_female_Toplist_22!$F$3:$H$1048576,3,FALSE),""))</f>
        <v/>
      </c>
      <c r="P77" s="42">
        <f ca="1">DATEDIF(E77,TODAY(),"y")</f>
        <v>21</v>
      </c>
      <c r="Q77" s="2">
        <f>(COUNTIF($C$2:$C77,$C77)=1)+0</f>
        <v>1</v>
      </c>
      <c r="R77" s="2">
        <f>IF(Q77=1,RANK(F77,$F$2:$F$202,0),"Alternate event")</f>
        <v>107</v>
      </c>
    </row>
    <row r="78" spans="1:18" x14ac:dyDescent="0.2">
      <c r="A78" s="2">
        <v>77</v>
      </c>
      <c r="B78" s="2">
        <f>IF(Q78=1,B77+1,B77)</f>
        <v>71</v>
      </c>
      <c r="C78" t="s">
        <v>1260</v>
      </c>
      <c r="D78" t="s">
        <v>37</v>
      </c>
      <c r="E78" s="6">
        <v>35885</v>
      </c>
      <c r="F78">
        <v>1143</v>
      </c>
      <c r="G78" s="2">
        <v>2</v>
      </c>
      <c r="H78" s="43" t="str">
        <f>IFERROR(VLOOKUP(C78&amp;D78,AUS_male_points_list!$A$3:$S$1048576,19,FALSE), IFERROR(VLOOKUP(C78&amp;D78,AUS_female_points_list!$A$3:$S$1048576,19,FALSE),""))</f>
        <v/>
      </c>
      <c r="J78" s="2">
        <f>IFERROR(VLOOKUP(C78&amp;D78,AUS_male_Toplist_21!$F$3:$G$1048576,2,FALSE),IFERROR(VLOOKUP(C78&amp;D78,AUS_female_Toplist_21!$F$3:$G$1048576,2,FALSE),""))</f>
        <v>2</v>
      </c>
      <c r="K78" s="2" t="str">
        <f>IFERROR(VLOOKUP(C78&amp;D78,AUS_male_Toplist_22!$F$3:$G$1048576,2,FALSE),IFERROR(VLOOKUP(C78&amp;D78,AUS_female_Toplist_22!$F$3:$G$1048576,2,FALSE),""))</f>
        <v/>
      </c>
      <c r="L78" s="3">
        <f>IFERROR(VLOOKUP(C78&amp;D78,Comms_male_list_21!$F$3:$G$1048576,2,FALSE),IFERROR(VLOOKUP(C78&amp;D78,Comms_female_list_21!$F$3:$G$1048576,2,FALSE),""))</f>
        <v>18</v>
      </c>
      <c r="M78" s="3" t="str">
        <f>IFERROR(VLOOKUP(C78&amp;D78,Comms_male_list_22!$F$3:$G$1048576,2,FALSE),IFERROR(VLOOKUP(C78&amp;D78,Comms_female_list_22!$F$3:$G$1048576,2,FALSE),""))</f>
        <v/>
      </c>
      <c r="N78" s="3">
        <f>IFERROR(VLOOKUP(C78&amp;D78,AUS_male_Toplist_21!$F$3:$H$1048576,3,FALSE), IFERROR(VLOOKUP(C78&amp;D78,AUS_female_Toplist_21!$F$3:$H$1048576,3,FALSE),""))</f>
        <v>1143</v>
      </c>
      <c r="O78" s="2" t="str">
        <f>IFERROR(VLOOKUP(C78&amp;D78,AUS_male_Toplist_22!$F$3:$H$1048576,3,FALSE), IFERROR(VLOOKUP(C78&amp;D78,AUS_female_Toplist_22!$F$3:$H$1048576,3,FALSE),""))</f>
        <v/>
      </c>
      <c r="P78" s="42">
        <f ca="1">DATEDIF(E78,TODAY(),"y")</f>
        <v>23</v>
      </c>
      <c r="Q78" s="2">
        <f>(COUNTIF($C$2:$C78,$C78)=1)+0</f>
        <v>1</v>
      </c>
      <c r="R78" s="2">
        <f>IF(Q78=1,RANK(F78,$F$2:$F$202,0),"Alternate event")</f>
        <v>56</v>
      </c>
    </row>
    <row r="79" spans="1:18" x14ac:dyDescent="0.2">
      <c r="A79" s="2">
        <v>78</v>
      </c>
      <c r="B79" s="2">
        <f>IF(Q79=1,B78+1,B78)</f>
        <v>72</v>
      </c>
      <c r="C79" t="s">
        <v>878</v>
      </c>
      <c r="D79" t="s">
        <v>42</v>
      </c>
      <c r="E79" s="7">
        <v>36445</v>
      </c>
      <c r="F79">
        <v>1006</v>
      </c>
      <c r="G79" s="2">
        <v>2</v>
      </c>
      <c r="H79" s="43" t="str">
        <f>IFERROR(VLOOKUP(C79&amp;D79,AUS_male_points_list!$A$3:$S$1048576,19,FALSE), IFERROR(VLOOKUP(C79&amp;D79,AUS_female_points_list!$A$3:$S$1048576,19,FALSE),""))</f>
        <v/>
      </c>
      <c r="J79" s="2">
        <f>IFERROR(VLOOKUP(C79&amp;D79,AUS_male_Toplist_21!$F$3:$G$1048576,2,FALSE),IFERROR(VLOOKUP(C79&amp;D79,AUS_female_Toplist_21!$F$3:$G$1048576,2,FALSE),""))</f>
        <v>2</v>
      </c>
      <c r="K79" s="2" t="str">
        <f>IFERROR(VLOOKUP(C79&amp;D79,AUS_male_Toplist_22!$F$3:$G$1048576,2,FALSE),IFERROR(VLOOKUP(C79&amp;D79,AUS_female_Toplist_22!$F$3:$G$1048576,2,FALSE),""))</f>
        <v/>
      </c>
      <c r="L79" s="3">
        <f>IFERROR(VLOOKUP(C79&amp;D79,Comms_male_list_21!$F$3:$G$1048576,2,FALSE),IFERROR(VLOOKUP(C79&amp;D79,Comms_female_list_21!$F$3:$G$1048576,2,FALSE),""))</f>
        <v>21</v>
      </c>
      <c r="M79" s="3" t="str">
        <f>IFERROR(VLOOKUP(C79&amp;D79,Comms_male_list_22!$F$3:$G$1048576,2,FALSE),IFERROR(VLOOKUP(C79&amp;D79,Comms_female_list_22!$F$3:$G$1048576,2,FALSE),""))</f>
        <v/>
      </c>
      <c r="N79" s="3">
        <f>IFERROR(VLOOKUP(C79&amp;D79,AUS_male_Toplist_21!$F$3:$H$1048576,3,FALSE), IFERROR(VLOOKUP(C79&amp;D79,AUS_female_Toplist_21!$F$3:$H$1048576,3,FALSE),""))</f>
        <v>1006</v>
      </c>
      <c r="O79" s="2" t="str">
        <f>IFERROR(VLOOKUP(C79&amp;D79,AUS_male_Toplist_22!$F$3:$H$1048576,3,FALSE), IFERROR(VLOOKUP(C79&amp;D79,AUS_female_Toplist_22!$F$3:$H$1048576,3,FALSE),""))</f>
        <v/>
      </c>
      <c r="P79" s="42">
        <f ca="1">DATEDIF(E79,TODAY(),"y")</f>
        <v>22</v>
      </c>
      <c r="Q79" s="2">
        <f>(COUNTIF($C$2:$C79,$C79)=1)+0</f>
        <v>1</v>
      </c>
      <c r="R79" s="2">
        <f>IF(Q79=1,RANK(F79,$F$2:$F$202,0),"Alternate event")</f>
        <v>180</v>
      </c>
    </row>
    <row r="80" spans="1:18" x14ac:dyDescent="0.2">
      <c r="A80" s="2">
        <v>79</v>
      </c>
      <c r="B80" s="2">
        <f>IF(Q80=1,B79+1,B79)</f>
        <v>73</v>
      </c>
      <c r="C80" t="s">
        <v>795</v>
      </c>
      <c r="D80" t="s">
        <v>31</v>
      </c>
      <c r="E80" s="6">
        <v>35463</v>
      </c>
      <c r="F80">
        <v>1141</v>
      </c>
      <c r="G80" s="2">
        <v>2</v>
      </c>
      <c r="H80" s="43" t="str">
        <f>IFERROR(VLOOKUP(C80&amp;D80,AUS_male_points_list!$A$3:$S$1048576,19,FALSE), IFERROR(VLOOKUP(C80&amp;D80,AUS_female_points_list!$A$3:$S$1048576,19,FALSE),""))</f>
        <v/>
      </c>
      <c r="J80" s="2">
        <f>IFERROR(VLOOKUP(C80&amp;D80,AUS_male_Toplist_21!$F$3:$G$1048576,2,FALSE),IFERROR(VLOOKUP(C80&amp;D80,AUS_female_Toplist_21!$F$3:$G$1048576,2,FALSE),""))</f>
        <v>2</v>
      </c>
      <c r="K80" s="2" t="str">
        <f>IFERROR(VLOOKUP(C80&amp;D80,AUS_male_Toplist_22!$F$3:$G$1048576,2,FALSE),IFERROR(VLOOKUP(C80&amp;D80,AUS_female_Toplist_22!$F$3:$G$1048576,2,FALSE),""))</f>
        <v/>
      </c>
      <c r="L80" s="3">
        <f>IFERROR(VLOOKUP(C80&amp;D80,Comms_male_list_21!$F$3:$G$1048576,2,FALSE),IFERROR(VLOOKUP(C80&amp;D80,Comms_female_list_21!$F$3:$G$1048576,2,FALSE),""))</f>
        <v>22</v>
      </c>
      <c r="M80" s="3" t="str">
        <f>IFERROR(VLOOKUP(C80&amp;D80,Comms_male_list_22!$F$3:$G$1048576,2,FALSE),IFERROR(VLOOKUP(C80&amp;D80,Comms_female_list_22!$F$3:$G$1048576,2,FALSE),""))</f>
        <v/>
      </c>
      <c r="N80" s="3">
        <f>IFERROR(VLOOKUP(C80&amp;D80,AUS_male_Toplist_21!$F$3:$H$1048576,3,FALSE), IFERROR(VLOOKUP(C80&amp;D80,AUS_female_Toplist_21!$F$3:$H$1048576,3,FALSE),""))</f>
        <v>1141</v>
      </c>
      <c r="O80" s="2" t="str">
        <f>IFERROR(VLOOKUP(C80&amp;D80,AUS_male_Toplist_22!$F$3:$H$1048576,3,FALSE), IFERROR(VLOOKUP(C80&amp;D80,AUS_female_Toplist_22!$F$3:$H$1048576,3,FALSE),""))</f>
        <v/>
      </c>
      <c r="P80" s="42">
        <f ca="1">DATEDIF(E80,TODAY(),"y")</f>
        <v>25</v>
      </c>
      <c r="Q80" s="2">
        <f>(COUNTIF($C$2:$C80,$C80)=1)+0</f>
        <v>1</v>
      </c>
      <c r="R80" s="2">
        <f>IF(Q80=1,RANK(F80,$F$2:$F$202,0),"Alternate event")</f>
        <v>64</v>
      </c>
    </row>
    <row r="81" spans="1:18" x14ac:dyDescent="0.2">
      <c r="A81" s="2">
        <v>80</v>
      </c>
      <c r="B81" s="2">
        <f>IF(Q81=1,B80+1,B80)</f>
        <v>74</v>
      </c>
      <c r="C81" t="s">
        <v>615</v>
      </c>
      <c r="D81" t="s">
        <v>26</v>
      </c>
      <c r="E81" s="6">
        <v>33641</v>
      </c>
      <c r="F81">
        <v>1143</v>
      </c>
      <c r="G81" s="2">
        <v>2</v>
      </c>
      <c r="H81" s="43" t="str">
        <f>IFERROR(VLOOKUP(C81&amp;D81,AUS_male_points_list!$A$3:$S$1048576,19,FALSE), IFERROR(VLOOKUP(C81&amp;D81,AUS_female_points_list!$A$3:$S$1048576,19,FALSE),""))</f>
        <v/>
      </c>
      <c r="J81" s="2">
        <f>IFERROR(VLOOKUP(C81&amp;D81,AUS_male_Toplist_21!$F$3:$G$1048576,2,FALSE),IFERROR(VLOOKUP(C81&amp;D81,AUS_female_Toplist_21!$F$3:$G$1048576,2,FALSE),""))</f>
        <v>2</v>
      </c>
      <c r="K81" s="2" t="str">
        <f>IFERROR(VLOOKUP(C81&amp;D81,AUS_male_Toplist_22!$F$3:$G$1048576,2,FALSE),IFERROR(VLOOKUP(C81&amp;D81,AUS_female_Toplist_22!$F$3:$G$1048576,2,FALSE),""))</f>
        <v/>
      </c>
      <c r="L81" s="3">
        <f>IFERROR(VLOOKUP(C81&amp;D81,Comms_male_list_21!$F$3:$G$1048576,2,FALSE),IFERROR(VLOOKUP(C81&amp;D81,Comms_female_list_21!$F$3:$G$1048576,2,FALSE),""))</f>
        <v>27</v>
      </c>
      <c r="M81" s="3" t="str">
        <f>IFERROR(VLOOKUP(C81&amp;D81,Comms_male_list_22!$F$3:$G$1048576,2,FALSE),IFERROR(VLOOKUP(C81&amp;D81,Comms_female_list_22!$F$3:$G$1048576,2,FALSE),""))</f>
        <v/>
      </c>
      <c r="N81" s="3">
        <f>IFERROR(VLOOKUP(C81&amp;D81,AUS_male_Toplist_21!$F$3:$H$1048576,3,FALSE), IFERROR(VLOOKUP(C81&amp;D81,AUS_female_Toplist_21!$F$3:$H$1048576,3,FALSE),""))</f>
        <v>1143</v>
      </c>
      <c r="O81" s="2" t="str">
        <f>IFERROR(VLOOKUP(C81&amp;D81,AUS_male_Toplist_22!$F$3:$H$1048576,3,FALSE), IFERROR(VLOOKUP(C81&amp;D81,AUS_female_Toplist_22!$F$3:$H$1048576,3,FALSE),""))</f>
        <v/>
      </c>
      <c r="P81" s="42">
        <f ca="1">DATEDIF(E81,TODAY(),"y")</f>
        <v>30</v>
      </c>
      <c r="Q81" s="2">
        <f>(COUNTIF($C$2:$C81,$C81)=1)+0</f>
        <v>1</v>
      </c>
      <c r="R81" s="2">
        <f>IF(Q81=1,RANK(F81,$F$2:$F$202,0),"Alternate event")</f>
        <v>56</v>
      </c>
    </row>
    <row r="82" spans="1:18" x14ac:dyDescent="0.2">
      <c r="A82" s="2">
        <v>81</v>
      </c>
      <c r="B82" s="2">
        <f>IF(Q82=1,B81+1,B81)</f>
        <v>75</v>
      </c>
      <c r="C82" t="s">
        <v>499</v>
      </c>
      <c r="D82" t="s">
        <v>39</v>
      </c>
      <c r="E82" s="7">
        <v>36322</v>
      </c>
      <c r="F82">
        <v>936</v>
      </c>
      <c r="G82" s="2">
        <v>2</v>
      </c>
      <c r="H82" s="43" t="str">
        <f>IFERROR(VLOOKUP(C82&amp;D82,AUS_male_points_list!$A$3:$S$1048576,19,FALSE), IFERROR(VLOOKUP(C82&amp;D82,AUS_female_points_list!$A$3:$S$1048576,19,FALSE),""))</f>
        <v/>
      </c>
      <c r="J82" s="2">
        <f>IFERROR(VLOOKUP(C82&amp;D82,AUS_male_Toplist_21!$F$3:$G$1048576,2,FALSE),IFERROR(VLOOKUP(C82&amp;D82,AUS_female_Toplist_21!$F$3:$G$1048576,2,FALSE),""))</f>
        <v>2</v>
      </c>
      <c r="K82" s="2" t="str">
        <f>IFERROR(VLOOKUP(C82&amp;D82,AUS_male_Toplist_22!$F$3:$G$1048576,2,FALSE),IFERROR(VLOOKUP(C82&amp;D82,AUS_female_Toplist_22!$F$3:$G$1048576,2,FALSE),""))</f>
        <v/>
      </c>
      <c r="L82" s="3">
        <f>IFERROR(VLOOKUP(C82&amp;D82,Comms_male_list_21!$F$3:$G$1048576,2,FALSE),IFERROR(VLOOKUP(C82&amp;D82,Comms_female_list_21!$F$3:$G$1048576,2,FALSE),""))</f>
        <v>38</v>
      </c>
      <c r="M82" s="3" t="str">
        <f>IFERROR(VLOOKUP(C82&amp;D82,Comms_male_list_22!$F$3:$G$1048576,2,FALSE),IFERROR(VLOOKUP(C82&amp;D82,Comms_female_list_22!$F$3:$G$1048576,2,FALSE),""))</f>
        <v/>
      </c>
      <c r="N82" s="3">
        <f>IFERROR(VLOOKUP(C82&amp;D82,AUS_male_Toplist_21!$F$3:$H$1048576,3,FALSE), IFERROR(VLOOKUP(C82&amp;D82,AUS_female_Toplist_21!$F$3:$H$1048576,3,FALSE),""))</f>
        <v>936</v>
      </c>
      <c r="O82" s="2" t="str">
        <f>IFERROR(VLOOKUP(C82&amp;D82,AUS_male_Toplist_22!$F$3:$H$1048576,3,FALSE), IFERROR(VLOOKUP(C82&amp;D82,AUS_female_Toplist_22!$F$3:$H$1048576,3,FALSE),""))</f>
        <v/>
      </c>
      <c r="P82" s="42">
        <f ca="1">DATEDIF(E82,TODAY(),"y")</f>
        <v>22</v>
      </c>
      <c r="Q82" s="2">
        <f>(COUNTIF($C$2:$C82,$C82)=1)+0</f>
        <v>1</v>
      </c>
      <c r="R82" s="2">
        <f>IF(Q82=1,RANK(F82,$F$2:$F$202,0),"Alternate event")</f>
        <v>194</v>
      </c>
    </row>
    <row r="83" spans="1:18" x14ac:dyDescent="0.2">
      <c r="A83" s="2">
        <v>82</v>
      </c>
      <c r="B83" s="2">
        <f>IF(Q83=1,B82+1,B82)</f>
        <v>76</v>
      </c>
      <c r="C83" t="s">
        <v>363</v>
      </c>
      <c r="D83" t="s">
        <v>82</v>
      </c>
      <c r="E83" s="6">
        <v>28173</v>
      </c>
      <c r="F83">
        <v>1160</v>
      </c>
      <c r="G83" s="2">
        <v>2</v>
      </c>
      <c r="H83" s="43" t="str">
        <f>IFERROR(VLOOKUP(C83&amp;D83,AUS_male_points_list!$A$3:$S$1048576,19,FALSE), IFERROR(VLOOKUP(C83&amp;D83,AUS_female_points_list!$A$3:$S$1048576,19,FALSE),""))</f>
        <v/>
      </c>
      <c r="J83" s="2">
        <f>IFERROR(VLOOKUP(C83&amp;D83,AUS_male_Toplist_21!$F$3:$G$1048576,2,FALSE),IFERROR(VLOOKUP(C83&amp;D83,AUS_female_Toplist_21!$F$3:$G$1048576,2,FALSE),""))</f>
        <v>2</v>
      </c>
      <c r="K83" s="2" t="str">
        <f>IFERROR(VLOOKUP(C83&amp;D83,AUS_male_Toplist_22!$F$3:$G$1048576,2,FALSE),IFERROR(VLOOKUP(C83&amp;D83,AUS_female_Toplist_22!$F$3:$G$1048576,2,FALSE),""))</f>
        <v/>
      </c>
      <c r="L83" s="3">
        <f>IFERROR(VLOOKUP(C83&amp;D83,Comms_male_list_21!$F$3:$G$1048576,2,FALSE),IFERROR(VLOOKUP(C83&amp;D83,Comms_female_list_21!$F$3:$G$1048576,2,FALSE),""))</f>
        <v>39</v>
      </c>
      <c r="M83" s="3" t="str">
        <f>IFERROR(VLOOKUP(C83&amp;D83,Comms_male_list_22!$F$3:$G$1048576,2,FALSE),IFERROR(VLOOKUP(C83&amp;D83,Comms_female_list_22!$F$3:$G$1048576,2,FALSE),""))</f>
        <v/>
      </c>
      <c r="N83" s="3">
        <f>IFERROR(VLOOKUP(C83&amp;D83,AUS_male_Toplist_21!$F$3:$H$1048576,3,FALSE), IFERROR(VLOOKUP(C83&amp;D83,AUS_female_Toplist_21!$F$3:$H$1048576,3,FALSE),""))</f>
        <v>1160</v>
      </c>
      <c r="O83" s="2" t="str">
        <f>IFERROR(VLOOKUP(C83&amp;D83,AUS_male_Toplist_22!$F$3:$H$1048576,3,FALSE), IFERROR(VLOOKUP(C83&amp;D83,AUS_female_Toplist_22!$F$3:$H$1048576,3,FALSE),""))</f>
        <v/>
      </c>
      <c r="P83" s="42">
        <f ca="1">DATEDIF(E83,TODAY(),"y")</f>
        <v>45</v>
      </c>
      <c r="Q83" s="2">
        <f>(COUNTIF($C$2:$C83,$C83)=1)+0</f>
        <v>1</v>
      </c>
      <c r="R83" s="2">
        <f>IF(Q83=1,RANK(F83,$F$2:$F$202,0),"Alternate event")</f>
        <v>35</v>
      </c>
    </row>
    <row r="84" spans="1:18" x14ac:dyDescent="0.2">
      <c r="A84" s="2">
        <v>83</v>
      </c>
      <c r="B84" s="2">
        <f>IF(Q84=1,B83+1,B83)</f>
        <v>76</v>
      </c>
      <c r="C84" t="s">
        <v>949</v>
      </c>
      <c r="D84" t="s">
        <v>26</v>
      </c>
      <c r="E84" s="6">
        <v>36720</v>
      </c>
      <c r="F84">
        <v>1116</v>
      </c>
      <c r="G84" s="2">
        <v>2</v>
      </c>
      <c r="H84" s="43" t="str">
        <f>IFERROR(VLOOKUP(C84&amp;D84,AUS_male_points_list!$A$3:$S$1048576,19,FALSE), IFERROR(VLOOKUP(C84&amp;D84,AUS_female_points_list!$A$3:$S$1048576,19,FALSE),""))</f>
        <v/>
      </c>
      <c r="J84" s="2">
        <f>IFERROR(VLOOKUP(C84&amp;D84,AUS_male_Toplist_21!$F$3:$G$1048576,2,FALSE),IFERROR(VLOOKUP(C84&amp;D84,AUS_female_Toplist_21!$F$3:$G$1048576,2,FALSE),""))</f>
        <v>2</v>
      </c>
      <c r="K84" s="2" t="str">
        <f>IFERROR(VLOOKUP(C84&amp;D84,AUS_male_Toplist_22!$F$3:$G$1048576,2,FALSE),IFERROR(VLOOKUP(C84&amp;D84,AUS_female_Toplist_22!$F$3:$G$1048576,2,FALSE),""))</f>
        <v/>
      </c>
      <c r="L84" s="3">
        <f>IFERROR(VLOOKUP(C84&amp;D84,Comms_male_list_21!$F$3:$G$1048576,2,FALSE),IFERROR(VLOOKUP(C84&amp;D84,Comms_female_list_21!$F$3:$G$1048576,2,FALSE),""))</f>
        <v>49</v>
      </c>
      <c r="M84" s="3" t="str">
        <f>IFERROR(VLOOKUP(C84&amp;D84,Comms_male_list_22!$F$3:$G$1048576,2,FALSE),IFERROR(VLOOKUP(C84&amp;D84,Comms_female_list_22!$F$3:$G$1048576,2,FALSE),""))</f>
        <v/>
      </c>
      <c r="N84" s="3">
        <f>IFERROR(VLOOKUP(C84&amp;D84,AUS_male_Toplist_21!$F$3:$H$1048576,3,FALSE), IFERROR(VLOOKUP(C84&amp;D84,AUS_female_Toplist_21!$F$3:$H$1048576,3,FALSE),""))</f>
        <v>1116</v>
      </c>
      <c r="O84" s="2" t="str">
        <f>IFERROR(VLOOKUP(C84&amp;D84,AUS_male_Toplist_22!$F$3:$H$1048576,3,FALSE), IFERROR(VLOOKUP(C84&amp;D84,AUS_female_Toplist_22!$F$3:$H$1048576,3,FALSE),""))</f>
        <v/>
      </c>
      <c r="P84" s="42">
        <f ca="1">DATEDIF(E84,TODAY(),"y")</f>
        <v>21</v>
      </c>
      <c r="Q84" s="2">
        <f>(COUNTIF($C$2:$C84,$C84)=1)+0</f>
        <v>0</v>
      </c>
      <c r="R84" s="2" t="str">
        <f>IF(Q84=1,RANK(F84,$F$2:$F$202,0),"Alternate event")</f>
        <v>Alternate event</v>
      </c>
    </row>
    <row r="85" spans="1:18" x14ac:dyDescent="0.2">
      <c r="A85" s="2">
        <v>84</v>
      </c>
      <c r="B85" s="2">
        <f>IF(Q85=1,B84+1,B84)</f>
        <v>77</v>
      </c>
      <c r="C85" t="s">
        <v>781</v>
      </c>
      <c r="D85" t="s">
        <v>30</v>
      </c>
      <c r="E85" s="6">
        <v>33366</v>
      </c>
      <c r="F85">
        <v>1131</v>
      </c>
      <c r="G85" s="2">
        <v>2</v>
      </c>
      <c r="H85" s="43" t="str">
        <f>IFERROR(VLOOKUP(C85&amp;D85,AUS_male_points_list!$A$3:$S$1048576,19,FALSE), IFERROR(VLOOKUP(C85&amp;D85,AUS_female_points_list!$A$3:$S$1048576,19,FALSE),""))</f>
        <v/>
      </c>
      <c r="J85" s="2">
        <f>IFERROR(VLOOKUP(C85&amp;D85,AUS_male_Toplist_21!$F$3:$G$1048576,2,FALSE),IFERROR(VLOOKUP(C85&amp;D85,AUS_female_Toplist_21!$F$3:$G$1048576,2,FALSE),""))</f>
        <v>2</v>
      </c>
      <c r="K85" s="2" t="str">
        <f>IFERROR(VLOOKUP(C85&amp;D85,AUS_male_Toplist_22!$F$3:$G$1048576,2,FALSE),IFERROR(VLOOKUP(C85&amp;D85,AUS_female_Toplist_22!$F$3:$G$1048576,2,FALSE),""))</f>
        <v/>
      </c>
      <c r="L85" s="3">
        <f>IFERROR(VLOOKUP(C85&amp;D85,Comms_male_list_21!$F$3:$G$1048576,2,FALSE),IFERROR(VLOOKUP(C85&amp;D85,Comms_female_list_21!$F$3:$G$1048576,2,FALSE),""))</f>
        <v>65</v>
      </c>
      <c r="M85" s="3" t="str">
        <f>IFERROR(VLOOKUP(C85&amp;D85,Comms_male_list_22!$F$3:$G$1048576,2,FALSE),IFERROR(VLOOKUP(C85&amp;D85,Comms_female_list_22!$F$3:$G$1048576,2,FALSE),""))</f>
        <v/>
      </c>
      <c r="N85" s="3">
        <f>IFERROR(VLOOKUP(C85&amp;D85,AUS_male_Toplist_21!$F$3:$H$1048576,3,FALSE), IFERROR(VLOOKUP(C85&amp;D85,AUS_female_Toplist_21!$F$3:$H$1048576,3,FALSE),""))</f>
        <v>1131</v>
      </c>
      <c r="O85" s="2" t="str">
        <f>IFERROR(VLOOKUP(C85&amp;D85,AUS_male_Toplist_22!$F$3:$H$1048576,3,FALSE), IFERROR(VLOOKUP(C85&amp;D85,AUS_female_Toplist_22!$F$3:$H$1048576,3,FALSE),""))</f>
        <v/>
      </c>
      <c r="P85" s="42">
        <f ca="1">DATEDIF(E85,TODAY(),"y")</f>
        <v>30</v>
      </c>
      <c r="Q85" s="2">
        <f>(COUNTIF($C$2:$C85,$C85)=1)+0</f>
        <v>1</v>
      </c>
      <c r="R85" s="2">
        <f>IF(Q85=1,RANK(F85,$F$2:$F$202,0),"Alternate event")</f>
        <v>79</v>
      </c>
    </row>
    <row r="86" spans="1:18" x14ac:dyDescent="0.2">
      <c r="A86" s="2">
        <v>85</v>
      </c>
      <c r="B86" s="2">
        <f>IF(Q86=1,B85+1,B85)</f>
        <v>78</v>
      </c>
      <c r="C86" t="s">
        <v>1673</v>
      </c>
      <c r="D86" t="s">
        <v>82</v>
      </c>
      <c r="E86" s="6">
        <v>35025</v>
      </c>
      <c r="F86">
        <v>1080</v>
      </c>
      <c r="G86" s="2">
        <v>2</v>
      </c>
      <c r="H86" s="43" t="str">
        <f>IFERROR(VLOOKUP(C86&amp;D86,AUS_male_points_list!$A$3:$S$1048576,19,FALSE), IFERROR(VLOOKUP(C86&amp;D86,AUS_female_points_list!$A$3:$S$1048576,19,FALSE),""))</f>
        <v/>
      </c>
      <c r="J86" s="2">
        <f>IFERROR(VLOOKUP(C86&amp;D86,AUS_male_Toplist_21!$F$3:$G$1048576,2,FALSE),IFERROR(VLOOKUP(C86&amp;D86,AUS_female_Toplist_21!$F$3:$G$1048576,2,FALSE),""))</f>
        <v>2</v>
      </c>
      <c r="K86" s="2" t="str">
        <f>IFERROR(VLOOKUP(C86&amp;D86,AUS_male_Toplist_22!$F$3:$G$1048576,2,FALSE),IFERROR(VLOOKUP(C86&amp;D86,AUS_female_Toplist_22!$F$3:$G$1048576,2,FALSE),""))</f>
        <v/>
      </c>
      <c r="L86" s="3" t="str">
        <f>IFERROR(VLOOKUP(C86&amp;D86,Comms_male_list_21!$F$3:$G$1048576,2,FALSE),IFERROR(VLOOKUP(C86&amp;D86,Comms_female_list_21!$F$3:$G$1048576,2,FALSE),""))</f>
        <v/>
      </c>
      <c r="M86" s="3" t="str">
        <f>IFERROR(VLOOKUP(C86&amp;D86,Comms_male_list_22!$F$3:$G$1048576,2,FALSE),IFERROR(VLOOKUP(C86&amp;D86,Comms_female_list_22!$F$3:$G$1048576,2,FALSE),""))</f>
        <v/>
      </c>
      <c r="N86" s="3">
        <f>IFERROR(VLOOKUP(C86&amp;D86,AUS_male_Toplist_21!$F$3:$H$1048576,3,FALSE), IFERROR(VLOOKUP(C86&amp;D86,AUS_female_Toplist_21!$F$3:$H$1048576,3,FALSE),""))</f>
        <v>1080</v>
      </c>
      <c r="O86" s="2" t="str">
        <f>IFERROR(VLOOKUP(C86&amp;D86,AUS_male_Toplist_22!$F$3:$H$1048576,3,FALSE), IFERROR(VLOOKUP(C86&amp;D86,AUS_female_Toplist_22!$F$3:$H$1048576,3,FALSE),""))</f>
        <v/>
      </c>
      <c r="P86" s="42">
        <f ca="1">DATEDIF(E86,TODAY(),"y")</f>
        <v>26</v>
      </c>
      <c r="Q86" s="2">
        <f>(COUNTIF($C$2:$C86,$C86)=1)+0</f>
        <v>1</v>
      </c>
      <c r="R86" s="2">
        <f>IF(Q86=1,RANK(F86,$F$2:$F$202,0),"Alternate event")</f>
        <v>137</v>
      </c>
    </row>
    <row r="87" spans="1:18" x14ac:dyDescent="0.2">
      <c r="A87" s="2">
        <v>86</v>
      </c>
      <c r="B87" s="2">
        <f>IF(Q87=1,B86+1,B86)</f>
        <v>79</v>
      </c>
      <c r="C87" t="s">
        <v>534</v>
      </c>
      <c r="D87" t="s">
        <v>41</v>
      </c>
      <c r="E87" s="6">
        <v>35421</v>
      </c>
      <c r="F87">
        <v>1122</v>
      </c>
      <c r="G87" s="2">
        <v>3</v>
      </c>
      <c r="H87" s="43" t="str">
        <f>IFERROR(VLOOKUP(C87&amp;D87,AUS_male_points_list!$A$3:$S$1048576,19,FALSE), IFERROR(VLOOKUP(C87&amp;D87,AUS_female_points_list!$A$3:$S$1048576,19,FALSE),""))</f>
        <v/>
      </c>
      <c r="J87" s="2">
        <f>IFERROR(VLOOKUP(C87&amp;D87,AUS_male_Toplist_21!$F$3:$G$1048576,2,FALSE),IFERROR(VLOOKUP(C87&amp;D87,AUS_female_Toplist_21!$F$3:$G$1048576,2,FALSE),""))</f>
        <v>3</v>
      </c>
      <c r="K87" s="2">
        <f>IFERROR(VLOOKUP(C87&amp;D87,AUS_male_Toplist_22!$F$3:$G$1048576,2,FALSE),IFERROR(VLOOKUP(C87&amp;D87,AUS_female_Toplist_22!$F$3:$G$1048576,2,FALSE),""))</f>
        <v>1</v>
      </c>
      <c r="L87" s="3">
        <f>IFERROR(VLOOKUP(C87&amp;D87,Comms_male_list_21!$F$3:$G$1048576,2,FALSE),IFERROR(VLOOKUP(C87&amp;D87,Comms_female_list_21!$F$3:$G$1048576,2,FALSE),""))</f>
        <v>5</v>
      </c>
      <c r="M87" s="3">
        <f>IFERROR(VLOOKUP(C87&amp;D87,Comms_male_list_22!$F$3:$G$1048576,2,FALSE),IFERROR(VLOOKUP(C87&amp;D87,Comms_female_list_22!$F$3:$G$1048576,2,FALSE),""))</f>
        <v>2</v>
      </c>
      <c r="N87" s="3">
        <f>IFERROR(VLOOKUP(C87&amp;D87,AUS_male_Toplist_21!$F$3:$H$1048576,3,FALSE), IFERROR(VLOOKUP(C87&amp;D87,AUS_female_Toplist_21!$F$3:$H$1048576,3,FALSE),""))</f>
        <v>1122</v>
      </c>
      <c r="O87" s="2">
        <f>IFERROR(VLOOKUP(C87&amp;D87,AUS_male_Toplist_22!$F$3:$H$1048576,3,FALSE), IFERROR(VLOOKUP(C87&amp;D87,AUS_female_Toplist_22!$F$3:$H$1048576,3,FALSE),""))</f>
        <v>1014</v>
      </c>
      <c r="P87" s="42">
        <f ca="1">DATEDIF(E87,TODAY(),"y")</f>
        <v>25</v>
      </c>
      <c r="Q87" s="2">
        <f>(COUNTIF($C$2:$C87,$C87)=1)+0</f>
        <v>1</v>
      </c>
      <c r="R87" s="2">
        <f>IF(Q87=1,RANK(F87,$F$2:$F$202,0),"Alternate event")</f>
        <v>93</v>
      </c>
    </row>
    <row r="88" spans="1:18" x14ac:dyDescent="0.2">
      <c r="A88" s="2">
        <v>87</v>
      </c>
      <c r="B88" s="2">
        <f>IF(Q88=1,B87+1,B87)</f>
        <v>80</v>
      </c>
      <c r="C88" t="s">
        <v>747</v>
      </c>
      <c r="D88" t="s">
        <v>34</v>
      </c>
      <c r="E88" s="7">
        <v>34818</v>
      </c>
      <c r="F88">
        <v>1157</v>
      </c>
      <c r="G88" s="2">
        <v>3</v>
      </c>
      <c r="H88" s="43" t="str">
        <f>IFERROR(VLOOKUP(C88&amp;D88,AUS_male_points_list!$A$3:$S$1048576,19,FALSE), IFERROR(VLOOKUP(C88&amp;D88,AUS_female_points_list!$A$3:$S$1048576,19,FALSE),""))</f>
        <v/>
      </c>
      <c r="J88" s="2">
        <f>IFERROR(VLOOKUP(C88&amp;D88,AUS_male_Toplist_21!$F$3:$G$1048576,2,FALSE),IFERROR(VLOOKUP(C88&amp;D88,AUS_female_Toplist_21!$F$3:$G$1048576,2,FALSE),""))</f>
        <v>3</v>
      </c>
      <c r="K88" s="2">
        <f>IFERROR(VLOOKUP(C88&amp;D88,AUS_male_Toplist_22!$F$3:$G$1048576,2,FALSE),IFERROR(VLOOKUP(C88&amp;D88,AUS_female_Toplist_22!$F$3:$G$1048576,2,FALSE),""))</f>
        <v>1</v>
      </c>
      <c r="L88" s="3">
        <f>IFERROR(VLOOKUP(C88&amp;D88,Comms_male_list_21!$F$3:$G$1048576,2,FALSE),IFERROR(VLOOKUP(C88&amp;D88,Comms_female_list_21!$F$3:$G$1048576,2,FALSE),""))</f>
        <v>14</v>
      </c>
      <c r="M88" s="3">
        <f>IFERROR(VLOOKUP(C88&amp;D88,Comms_male_list_22!$F$3:$G$1048576,2,FALSE),IFERROR(VLOOKUP(C88&amp;D88,Comms_female_list_22!$F$3:$G$1048576,2,FALSE),""))</f>
        <v>2</v>
      </c>
      <c r="N88" s="3">
        <f>IFERROR(VLOOKUP(C88&amp;D88,AUS_male_Toplist_21!$F$3:$H$1048576,3,FALSE), IFERROR(VLOOKUP(C88&amp;D88,AUS_female_Toplist_21!$F$3:$H$1048576,3,FALSE),""))</f>
        <v>1157</v>
      </c>
      <c r="O88" s="2">
        <f>IFERROR(VLOOKUP(C88&amp;D88,AUS_male_Toplist_22!$F$3:$H$1048576,3,FALSE), IFERROR(VLOOKUP(C88&amp;D88,AUS_female_Toplist_22!$F$3:$H$1048576,3,FALSE),""))</f>
        <v>1092</v>
      </c>
      <c r="P88" s="42">
        <f ca="1">DATEDIF(E88,TODAY(),"y")</f>
        <v>26</v>
      </c>
      <c r="Q88" s="2">
        <f>(COUNTIF($C$2:$C88,$C88)=1)+0</f>
        <v>1</v>
      </c>
      <c r="R88" s="2">
        <f>IF(Q88=1,RANK(F88,$F$2:$F$202,0),"Alternate event")</f>
        <v>39</v>
      </c>
    </row>
    <row r="89" spans="1:18" x14ac:dyDescent="0.2">
      <c r="A89" s="2">
        <v>88</v>
      </c>
      <c r="B89" s="2">
        <f>IF(Q89=1,B88+1,B88)</f>
        <v>81</v>
      </c>
      <c r="C89" t="s">
        <v>110</v>
      </c>
      <c r="D89" t="s">
        <v>32</v>
      </c>
      <c r="E89" s="6">
        <v>36383</v>
      </c>
      <c r="F89">
        <v>1152</v>
      </c>
      <c r="G89" s="2">
        <v>3</v>
      </c>
      <c r="H89" s="43" t="str">
        <f>IFERROR(VLOOKUP(C89&amp;D89,AUS_male_points_list!$A$3:$S$1048576,19,FALSE), IFERROR(VLOOKUP(C89&amp;D89,AUS_female_points_list!$A$3:$S$1048576,19,FALSE),""))</f>
        <v/>
      </c>
      <c r="J89" s="2">
        <f>IFERROR(VLOOKUP(C89&amp;D89,AUS_male_Toplist_21!$F$3:$G$1048576,2,FALSE),IFERROR(VLOOKUP(C89&amp;D89,AUS_female_Toplist_21!$F$3:$G$1048576,2,FALSE),""))</f>
        <v>3</v>
      </c>
      <c r="K89" s="2">
        <f>IFERROR(VLOOKUP(C89&amp;D89,AUS_male_Toplist_22!$F$3:$G$1048576,2,FALSE),IFERROR(VLOOKUP(C89&amp;D89,AUS_female_Toplist_22!$F$3:$G$1048576,2,FALSE),""))</f>
        <v>1</v>
      </c>
      <c r="L89" s="3">
        <f>IFERROR(VLOOKUP(C89&amp;D89,Comms_male_list_21!$F$3:$G$1048576,2,FALSE),IFERROR(VLOOKUP(C89&amp;D89,Comms_female_list_21!$F$3:$G$1048576,2,FALSE),""))</f>
        <v>16</v>
      </c>
      <c r="M89" s="3">
        <f>IFERROR(VLOOKUP(C89&amp;D89,Comms_male_list_22!$F$3:$G$1048576,2,FALSE),IFERROR(VLOOKUP(C89&amp;D89,Comms_female_list_22!$F$3:$G$1048576,2,FALSE),""))</f>
        <v>1</v>
      </c>
      <c r="N89" s="3">
        <f>IFERROR(VLOOKUP(C89&amp;D89,AUS_male_Toplist_21!$F$3:$H$1048576,3,FALSE), IFERROR(VLOOKUP(C89&amp;D89,AUS_female_Toplist_21!$F$3:$H$1048576,3,FALSE),""))</f>
        <v>1152</v>
      </c>
      <c r="O89" s="2">
        <f>IFERROR(VLOOKUP(C89&amp;D89,AUS_male_Toplist_22!$F$3:$H$1048576,3,FALSE), IFERROR(VLOOKUP(C89&amp;D89,AUS_female_Toplist_22!$F$3:$H$1048576,3,FALSE),""))</f>
        <v>1151</v>
      </c>
      <c r="P89" s="42">
        <f ca="1">DATEDIF(E89,TODAY(),"y")</f>
        <v>22</v>
      </c>
      <c r="Q89" s="2">
        <f>(COUNTIF($C$2:$C89,$C89)=1)+0</f>
        <v>1</v>
      </c>
      <c r="R89" s="2">
        <f>IF(Q89=1,RANK(F89,$F$2:$F$202,0),"Alternate event")</f>
        <v>47</v>
      </c>
    </row>
    <row r="90" spans="1:18" x14ac:dyDescent="0.2">
      <c r="A90" s="2">
        <v>89</v>
      </c>
      <c r="B90" s="2">
        <f>IF(Q90=1,B89+1,B89)</f>
        <v>82</v>
      </c>
      <c r="C90" t="s">
        <v>336</v>
      </c>
      <c r="D90" t="s">
        <v>34</v>
      </c>
      <c r="E90" s="7">
        <v>36196</v>
      </c>
      <c r="F90">
        <v>1153</v>
      </c>
      <c r="G90" s="2">
        <v>3</v>
      </c>
      <c r="H90" s="43" t="str">
        <f>IFERROR(VLOOKUP(C90&amp;D90,AUS_male_points_list!$A$3:$S$1048576,19,FALSE), IFERROR(VLOOKUP(C90&amp;D90,AUS_female_points_list!$A$3:$S$1048576,19,FALSE),""))</f>
        <v/>
      </c>
      <c r="J90" s="2">
        <f>IFERROR(VLOOKUP(C90&amp;D90,AUS_male_Toplist_21!$F$3:$G$1048576,2,FALSE),IFERROR(VLOOKUP(C90&amp;D90,AUS_female_Toplist_21!$F$3:$G$1048576,2,FALSE),""))</f>
        <v>3</v>
      </c>
      <c r="K90" s="2">
        <f>IFERROR(VLOOKUP(C90&amp;D90,AUS_male_Toplist_22!$F$3:$G$1048576,2,FALSE),IFERROR(VLOOKUP(C90&amp;D90,AUS_female_Toplist_22!$F$3:$G$1048576,2,FALSE),""))</f>
        <v>1</v>
      </c>
      <c r="L90" s="3">
        <f>IFERROR(VLOOKUP(C90&amp;D90,Comms_male_list_21!$F$3:$G$1048576,2,FALSE),IFERROR(VLOOKUP(C90&amp;D90,Comms_female_list_21!$F$3:$G$1048576,2,FALSE),""))</f>
        <v>22</v>
      </c>
      <c r="M90" s="3">
        <f>IFERROR(VLOOKUP(C90&amp;D90,Comms_male_list_22!$F$3:$G$1048576,2,FALSE),IFERROR(VLOOKUP(C90&amp;D90,Comms_female_list_22!$F$3:$G$1048576,2,FALSE),""))</f>
        <v>1</v>
      </c>
      <c r="N90" s="3">
        <f>IFERROR(VLOOKUP(C90&amp;D90,AUS_male_Toplist_21!$F$3:$H$1048576,3,FALSE), IFERROR(VLOOKUP(C90&amp;D90,AUS_female_Toplist_21!$F$3:$H$1048576,3,FALSE),""))</f>
        <v>1153</v>
      </c>
      <c r="O90" s="2">
        <f>IFERROR(VLOOKUP(C90&amp;D90,AUS_male_Toplist_22!$F$3:$H$1048576,3,FALSE), IFERROR(VLOOKUP(C90&amp;D90,AUS_female_Toplist_22!$F$3:$H$1048576,3,FALSE),""))</f>
        <v>1131</v>
      </c>
      <c r="P90" s="42">
        <f ca="1">DATEDIF(E90,TODAY(),"y")</f>
        <v>23</v>
      </c>
      <c r="Q90" s="2">
        <f>(COUNTIF($C$2:$C90,$C90)=1)+0</f>
        <v>1</v>
      </c>
      <c r="R90" s="2">
        <f>IF(Q90=1,RANK(F90,$F$2:$F$202,0),"Alternate event")</f>
        <v>46</v>
      </c>
    </row>
    <row r="91" spans="1:18" x14ac:dyDescent="0.2">
      <c r="A91" s="2">
        <v>90</v>
      </c>
      <c r="B91" s="2">
        <f>IF(Q91=1,B90+1,B90)</f>
        <v>83</v>
      </c>
      <c r="C91" t="s">
        <v>871</v>
      </c>
      <c r="D91" t="s">
        <v>39</v>
      </c>
      <c r="E91" s="6">
        <v>36266</v>
      </c>
      <c r="F91">
        <v>1023</v>
      </c>
      <c r="G91" s="2">
        <v>3</v>
      </c>
      <c r="H91" s="43" t="str">
        <f>IFERROR(VLOOKUP(C91&amp;D91,AUS_male_points_list!$A$3:$S$1048576,19,FALSE), IFERROR(VLOOKUP(C91&amp;D91,AUS_female_points_list!$A$3:$S$1048576,19,FALSE),""))</f>
        <v/>
      </c>
      <c r="J91" s="2">
        <f>IFERROR(VLOOKUP(C91&amp;D91,AUS_male_Toplist_21!$F$3:$G$1048576,2,FALSE),IFERROR(VLOOKUP(C91&amp;D91,AUS_female_Toplist_21!$F$3:$G$1048576,2,FALSE),""))</f>
        <v>3</v>
      </c>
      <c r="K91" s="2">
        <f>IFERROR(VLOOKUP(C91&amp;D91,AUS_male_Toplist_22!$F$3:$G$1048576,2,FALSE),IFERROR(VLOOKUP(C91&amp;D91,AUS_female_Toplist_22!$F$3:$G$1048576,2,FALSE),""))</f>
        <v>1</v>
      </c>
      <c r="L91" s="3">
        <f>IFERROR(VLOOKUP(C91&amp;D91,Comms_male_list_21!$F$3:$G$1048576,2,FALSE),IFERROR(VLOOKUP(C91&amp;D91,Comms_female_list_21!$F$3:$G$1048576,2,FALSE),""))</f>
        <v>28</v>
      </c>
      <c r="M91" s="3">
        <f>IFERROR(VLOOKUP(C91&amp;D91,Comms_male_list_22!$F$3:$G$1048576,2,FALSE),IFERROR(VLOOKUP(C91&amp;D91,Comms_female_list_22!$F$3:$G$1048576,2,FALSE),""))</f>
        <v>9</v>
      </c>
      <c r="N91" s="3">
        <f>IFERROR(VLOOKUP(C91&amp;D91,AUS_male_Toplist_21!$F$3:$H$1048576,3,FALSE), IFERROR(VLOOKUP(C91&amp;D91,AUS_female_Toplist_21!$F$3:$H$1048576,3,FALSE),""))</f>
        <v>1023</v>
      </c>
      <c r="O91" s="2">
        <f>IFERROR(VLOOKUP(C91&amp;D91,AUS_male_Toplist_22!$F$3:$H$1048576,3,FALSE), IFERROR(VLOOKUP(C91&amp;D91,AUS_female_Toplist_22!$F$3:$H$1048576,3,FALSE),""))</f>
        <v>983</v>
      </c>
      <c r="P91" s="42">
        <f ca="1">DATEDIF(E91,TODAY(),"y")</f>
        <v>22</v>
      </c>
      <c r="Q91" s="2">
        <f>(COUNTIF($C$2:$C91,$C91)=1)+0</f>
        <v>1</v>
      </c>
      <c r="R91" s="2">
        <f>IF(Q91=1,RANK(F91,$F$2:$F$202,0),"Alternate event")</f>
        <v>169</v>
      </c>
    </row>
    <row r="92" spans="1:18" x14ac:dyDescent="0.2">
      <c r="A92" s="2">
        <v>91</v>
      </c>
      <c r="B92" s="2">
        <f>IF(Q92=1,B91+1,B91)</f>
        <v>84</v>
      </c>
      <c r="C92" t="s">
        <v>648</v>
      </c>
      <c r="D92" t="s">
        <v>33</v>
      </c>
      <c r="E92" s="6">
        <v>35845</v>
      </c>
      <c r="F92">
        <v>1071</v>
      </c>
      <c r="G92" s="2">
        <v>3</v>
      </c>
      <c r="H92" s="43" t="str">
        <f>IFERROR(VLOOKUP(C92&amp;D92,AUS_male_points_list!$A$3:$S$1048576,19,FALSE), IFERROR(VLOOKUP(C92&amp;D92,AUS_female_points_list!$A$3:$S$1048576,19,FALSE),""))</f>
        <v/>
      </c>
      <c r="J92" s="2">
        <f>IFERROR(VLOOKUP(C92&amp;D92,AUS_male_Toplist_21!$F$3:$G$1048576,2,FALSE),IFERROR(VLOOKUP(C92&amp;D92,AUS_female_Toplist_21!$F$3:$G$1048576,2,FALSE),""))</f>
        <v>3</v>
      </c>
      <c r="K92" s="2">
        <f>IFERROR(VLOOKUP(C92&amp;D92,AUS_male_Toplist_22!$F$3:$G$1048576,2,FALSE),IFERROR(VLOOKUP(C92&amp;D92,AUS_female_Toplist_22!$F$3:$G$1048576,2,FALSE),""))</f>
        <v>1</v>
      </c>
      <c r="L92" s="3">
        <f>IFERROR(VLOOKUP(C92&amp;D92,Comms_male_list_21!$F$3:$G$1048576,2,FALSE),IFERROR(VLOOKUP(C92&amp;D92,Comms_female_list_21!$F$3:$G$1048576,2,FALSE),""))</f>
        <v>58</v>
      </c>
      <c r="M92" s="3">
        <f>IFERROR(VLOOKUP(C92&amp;D92,Comms_male_list_22!$F$3:$G$1048576,2,FALSE),IFERROR(VLOOKUP(C92&amp;D92,Comms_female_list_22!$F$3:$G$1048576,2,FALSE),""))</f>
        <v>2</v>
      </c>
      <c r="N92" s="3">
        <f>IFERROR(VLOOKUP(C92&amp;D92,AUS_male_Toplist_21!$F$3:$H$1048576,3,FALSE), IFERROR(VLOOKUP(C92&amp;D92,AUS_female_Toplist_21!$F$3:$H$1048576,3,FALSE),""))</f>
        <v>1071</v>
      </c>
      <c r="O92" s="2">
        <f>IFERROR(VLOOKUP(C92&amp;D92,AUS_male_Toplist_22!$F$3:$H$1048576,3,FALSE), IFERROR(VLOOKUP(C92&amp;D92,AUS_female_Toplist_22!$F$3:$H$1048576,3,FALSE),""))</f>
        <v>1089</v>
      </c>
      <c r="P92" s="42">
        <f ca="1">DATEDIF(E92,TODAY(),"y")</f>
        <v>24</v>
      </c>
      <c r="Q92" s="2">
        <f>(COUNTIF($C$2:$C92,$C92)=1)+0</f>
        <v>1</v>
      </c>
      <c r="R92" s="2">
        <f>IF(Q92=1,RANK(F92,$F$2:$F$202,0),"Alternate event")</f>
        <v>145</v>
      </c>
    </row>
    <row r="93" spans="1:18" x14ac:dyDescent="0.2">
      <c r="A93" s="2">
        <v>92</v>
      </c>
      <c r="B93" s="2">
        <f>IF(Q93=1,B92+1,B92)</f>
        <v>85</v>
      </c>
      <c r="C93" t="s">
        <v>780</v>
      </c>
      <c r="D93" t="s">
        <v>30</v>
      </c>
      <c r="E93" s="6">
        <v>35052</v>
      </c>
      <c r="F93">
        <v>1111</v>
      </c>
      <c r="G93" s="2">
        <v>3</v>
      </c>
      <c r="H93" s="43" t="str">
        <f>IFERROR(VLOOKUP(C93&amp;D93,AUS_male_points_list!$A$3:$S$1048576,19,FALSE), IFERROR(VLOOKUP(C93&amp;D93,AUS_female_points_list!$A$3:$S$1048576,19,FALSE),""))</f>
        <v/>
      </c>
      <c r="J93" s="2">
        <f>IFERROR(VLOOKUP(C93&amp;D93,AUS_male_Toplist_21!$F$3:$G$1048576,2,FALSE),IFERROR(VLOOKUP(C93&amp;D93,AUS_female_Toplist_21!$F$3:$G$1048576,2,FALSE),""))</f>
        <v>3</v>
      </c>
      <c r="K93" s="2">
        <f>IFERROR(VLOOKUP(C93&amp;D93,AUS_male_Toplist_22!$F$3:$G$1048576,2,FALSE),IFERROR(VLOOKUP(C93&amp;D93,AUS_female_Toplist_22!$F$3:$G$1048576,2,FALSE),""))</f>
        <v>1</v>
      </c>
      <c r="L93" s="3">
        <f>IFERROR(VLOOKUP(C93&amp;D93,Comms_male_list_21!$F$3:$G$1048576,2,FALSE),IFERROR(VLOOKUP(C93&amp;D93,Comms_female_list_21!$F$3:$G$1048576,2,FALSE),""))</f>
        <v>76</v>
      </c>
      <c r="M93" s="3">
        <f>IFERROR(VLOOKUP(C93&amp;D93,Comms_male_list_22!$F$3:$G$1048576,2,FALSE),IFERROR(VLOOKUP(C93&amp;D93,Comms_female_list_22!$F$3:$G$1048576,2,FALSE),""))</f>
        <v>1</v>
      </c>
      <c r="N93" s="3">
        <f>IFERROR(VLOOKUP(C93&amp;D93,AUS_male_Toplist_21!$F$3:$H$1048576,3,FALSE), IFERROR(VLOOKUP(C93&amp;D93,AUS_female_Toplist_21!$F$3:$H$1048576,3,FALSE),""))</f>
        <v>1111</v>
      </c>
      <c r="O93" s="2">
        <f>IFERROR(VLOOKUP(C93&amp;D93,AUS_male_Toplist_22!$F$3:$H$1048576,3,FALSE), IFERROR(VLOOKUP(C93&amp;D93,AUS_female_Toplist_22!$F$3:$H$1048576,3,FALSE),""))</f>
        <v>1106</v>
      </c>
      <c r="P93" s="42">
        <f ca="1">DATEDIF(E93,TODAY(),"y")</f>
        <v>26</v>
      </c>
      <c r="Q93" s="2">
        <f>(COUNTIF($C$2:$C93,$C93)=1)+0</f>
        <v>1</v>
      </c>
      <c r="R93" s="2">
        <f>IF(Q93=1,RANK(F93,$F$2:$F$202,0),"Alternate event")</f>
        <v>105</v>
      </c>
    </row>
    <row r="94" spans="1:18" x14ac:dyDescent="0.2">
      <c r="A94" s="2">
        <v>93</v>
      </c>
      <c r="B94" s="2">
        <f>IF(Q94=1,B93+1,B93)</f>
        <v>86</v>
      </c>
      <c r="C94" t="s">
        <v>550</v>
      </c>
      <c r="D94" t="s">
        <v>85</v>
      </c>
      <c r="E94" s="7">
        <v>37076</v>
      </c>
      <c r="F94">
        <v>1078</v>
      </c>
      <c r="G94" s="2">
        <v>3</v>
      </c>
      <c r="H94" s="43" t="str">
        <f>IFERROR(VLOOKUP(C94&amp;D94,AUS_male_points_list!$A$3:$S$1048576,19,FALSE), IFERROR(VLOOKUP(C94&amp;D94,AUS_female_points_list!$A$3:$S$1048576,19,FALSE),""))</f>
        <v/>
      </c>
      <c r="J94" s="2">
        <f>IFERROR(VLOOKUP(C94&amp;D94,AUS_male_Toplist_21!$F$3:$G$1048576,2,FALSE),IFERROR(VLOOKUP(C94&amp;D94,AUS_female_Toplist_21!$F$3:$G$1048576,2,FALSE),""))</f>
        <v>3</v>
      </c>
      <c r="K94" s="2">
        <f>IFERROR(VLOOKUP(C94&amp;D94,AUS_male_Toplist_22!$F$3:$G$1048576,2,FALSE),IFERROR(VLOOKUP(C94&amp;D94,AUS_female_Toplist_22!$F$3:$G$1048576,2,FALSE),""))</f>
        <v>2</v>
      </c>
      <c r="L94" s="3">
        <f>IFERROR(VLOOKUP(C94&amp;D94,Comms_male_list_21!$F$3:$G$1048576,2,FALSE),IFERROR(VLOOKUP(C94&amp;D94,Comms_female_list_21!$F$3:$G$1048576,2,FALSE),""))</f>
        <v>3</v>
      </c>
      <c r="M94" s="3">
        <f>IFERROR(VLOOKUP(C94&amp;D94,Comms_male_list_22!$F$3:$G$1048576,2,FALSE),IFERROR(VLOOKUP(C94&amp;D94,Comms_female_list_22!$F$3:$G$1048576,2,FALSE),""))</f>
        <v>2</v>
      </c>
      <c r="N94" s="3">
        <f>IFERROR(VLOOKUP(C94&amp;D94,AUS_male_Toplist_21!$F$3:$H$1048576,3,FALSE), IFERROR(VLOOKUP(C94&amp;D94,AUS_female_Toplist_21!$F$3:$H$1048576,3,FALSE),""))</f>
        <v>1078</v>
      </c>
      <c r="O94" s="2">
        <f>IFERROR(VLOOKUP(C94&amp;D94,AUS_male_Toplist_22!$F$3:$H$1048576,3,FALSE), IFERROR(VLOOKUP(C94&amp;D94,AUS_female_Toplist_22!$F$3:$H$1048576,3,FALSE),""))</f>
        <v>1073</v>
      </c>
      <c r="P94" s="42">
        <f ca="1">DATEDIF(E94,TODAY(),"y")</f>
        <v>20</v>
      </c>
      <c r="Q94" s="2">
        <f>(COUNTIF($C$2:$C94,$C94)=1)+0</f>
        <v>1</v>
      </c>
      <c r="R94" s="2">
        <f>IF(Q94=1,RANK(F94,$F$2:$F$202,0),"Alternate event")</f>
        <v>140</v>
      </c>
    </row>
    <row r="95" spans="1:18" x14ac:dyDescent="0.2">
      <c r="A95" s="2">
        <v>94</v>
      </c>
      <c r="B95" s="2">
        <f>IF(Q95=1,B94+1,B94)</f>
        <v>87</v>
      </c>
      <c r="C95" t="s">
        <v>853</v>
      </c>
      <c r="D95" t="s">
        <v>36</v>
      </c>
      <c r="E95" s="6">
        <v>35506</v>
      </c>
      <c r="F95">
        <v>1075</v>
      </c>
      <c r="G95" s="2">
        <v>3</v>
      </c>
      <c r="H95" s="43" t="str">
        <f>IFERROR(VLOOKUP(C95&amp;D95,AUS_male_points_list!$A$3:$S$1048576,19,FALSE), IFERROR(VLOOKUP(C95&amp;D95,AUS_female_points_list!$A$3:$S$1048576,19,FALSE),""))</f>
        <v/>
      </c>
      <c r="J95" s="2">
        <f>IFERROR(VLOOKUP(C95&amp;D95,AUS_male_Toplist_21!$F$3:$G$1048576,2,FALSE),IFERROR(VLOOKUP(C95&amp;D95,AUS_female_Toplist_21!$F$3:$G$1048576,2,FALSE),""))</f>
        <v>3</v>
      </c>
      <c r="K95" s="2">
        <f>IFERROR(VLOOKUP(C95&amp;D95,AUS_male_Toplist_22!$F$3:$G$1048576,2,FALSE),IFERROR(VLOOKUP(C95&amp;D95,AUS_female_Toplist_22!$F$3:$G$1048576,2,FALSE),""))</f>
        <v>2</v>
      </c>
      <c r="L95" s="3">
        <f>IFERROR(VLOOKUP(C95&amp;D95,Comms_male_list_21!$F$3:$G$1048576,2,FALSE),IFERROR(VLOOKUP(C95&amp;D95,Comms_female_list_21!$F$3:$G$1048576,2,FALSE),""))</f>
        <v>7</v>
      </c>
      <c r="M95" s="3">
        <f>IFERROR(VLOOKUP(C95&amp;D95,Comms_male_list_22!$F$3:$G$1048576,2,FALSE),IFERROR(VLOOKUP(C95&amp;D95,Comms_female_list_22!$F$3:$G$1048576,2,FALSE),""))</f>
        <v>2</v>
      </c>
      <c r="N95" s="3">
        <f>IFERROR(VLOOKUP(C95&amp;D95,AUS_male_Toplist_21!$F$3:$H$1048576,3,FALSE), IFERROR(VLOOKUP(C95&amp;D95,AUS_female_Toplist_21!$F$3:$H$1048576,3,FALSE),""))</f>
        <v>1075</v>
      </c>
      <c r="O95" s="2">
        <f>IFERROR(VLOOKUP(C95&amp;D95,AUS_male_Toplist_22!$F$3:$H$1048576,3,FALSE), IFERROR(VLOOKUP(C95&amp;D95,AUS_female_Toplist_22!$F$3:$H$1048576,3,FALSE),""))</f>
        <v>1102</v>
      </c>
      <c r="P95" s="42">
        <f ca="1">DATEDIF(E95,TODAY(),"y")</f>
        <v>24</v>
      </c>
      <c r="Q95" s="2">
        <f>(COUNTIF($C$2:$C95,$C95)=1)+0</f>
        <v>1</v>
      </c>
      <c r="R95" s="2">
        <f>IF(Q95=1,RANK(F95,$F$2:$F$202,0),"Alternate event")</f>
        <v>142</v>
      </c>
    </row>
    <row r="96" spans="1:18" x14ac:dyDescent="0.2">
      <c r="A96" s="2">
        <v>95</v>
      </c>
      <c r="B96" s="2">
        <f>IF(Q96=1,B95+1,B95)</f>
        <v>88</v>
      </c>
      <c r="C96" t="s">
        <v>480</v>
      </c>
      <c r="D96" t="s">
        <v>36</v>
      </c>
      <c r="E96" s="6">
        <v>33256</v>
      </c>
      <c r="F96">
        <v>1052</v>
      </c>
      <c r="G96" s="2">
        <v>3</v>
      </c>
      <c r="H96" s="43" t="str">
        <f>IFERROR(VLOOKUP(C96&amp;D96,AUS_male_points_list!$A$3:$S$1048576,19,FALSE), IFERROR(VLOOKUP(C96&amp;D96,AUS_female_points_list!$A$3:$S$1048576,19,FALSE),""))</f>
        <v/>
      </c>
      <c r="J96" s="2">
        <f>IFERROR(VLOOKUP(C96&amp;D96,AUS_male_Toplist_21!$F$3:$G$1048576,2,FALSE),IFERROR(VLOOKUP(C96&amp;D96,AUS_female_Toplist_21!$F$3:$G$1048576,2,FALSE),""))</f>
        <v>3</v>
      </c>
      <c r="K96" s="2">
        <f>IFERROR(VLOOKUP(C96&amp;D96,AUS_male_Toplist_22!$F$3:$G$1048576,2,FALSE),IFERROR(VLOOKUP(C96&amp;D96,AUS_female_Toplist_22!$F$3:$G$1048576,2,FALSE),""))</f>
        <v>2</v>
      </c>
      <c r="L96" s="3">
        <f>IFERROR(VLOOKUP(C96&amp;D96,Comms_male_list_21!$F$3:$G$1048576,2,FALSE),IFERROR(VLOOKUP(C96&amp;D96,Comms_female_list_21!$F$3:$G$1048576,2,FALSE),""))</f>
        <v>11</v>
      </c>
      <c r="M96" s="3">
        <f>IFERROR(VLOOKUP(C96&amp;D96,Comms_male_list_22!$F$3:$G$1048576,2,FALSE),IFERROR(VLOOKUP(C96&amp;D96,Comms_female_list_22!$F$3:$G$1048576,2,FALSE),""))</f>
        <v>5</v>
      </c>
      <c r="N96" s="3">
        <f>IFERROR(VLOOKUP(C96&amp;D96,AUS_male_Toplist_21!$F$3:$H$1048576,3,FALSE), IFERROR(VLOOKUP(C96&amp;D96,AUS_female_Toplist_21!$F$3:$H$1048576,3,FALSE),""))</f>
        <v>1052</v>
      </c>
      <c r="O96" s="2">
        <f>IFERROR(VLOOKUP(C96&amp;D96,AUS_male_Toplist_22!$F$3:$H$1048576,3,FALSE), IFERROR(VLOOKUP(C96&amp;D96,AUS_female_Toplist_22!$F$3:$H$1048576,3,FALSE),""))</f>
        <v>1021</v>
      </c>
      <c r="P96" s="42">
        <f ca="1">DATEDIF(E96,TODAY(),"y")</f>
        <v>31</v>
      </c>
      <c r="Q96" s="2">
        <f>(COUNTIF($C$2:$C96,$C96)=1)+0</f>
        <v>1</v>
      </c>
      <c r="R96" s="2">
        <f>IF(Q96=1,RANK(F96,$F$2:$F$202,0),"Alternate event")</f>
        <v>154</v>
      </c>
    </row>
    <row r="97" spans="1:18" x14ac:dyDescent="0.2">
      <c r="A97" s="2">
        <v>96</v>
      </c>
      <c r="B97" s="2">
        <f>IF(Q97=1,B96+1,B96)</f>
        <v>89</v>
      </c>
      <c r="C97" t="s">
        <v>842</v>
      </c>
      <c r="D97" t="s">
        <v>35</v>
      </c>
      <c r="E97" s="7">
        <v>36664</v>
      </c>
      <c r="F97">
        <v>1135</v>
      </c>
      <c r="G97" s="2">
        <v>3</v>
      </c>
      <c r="H97" s="43" t="str">
        <f>IFERROR(VLOOKUP(C97&amp;D97,AUS_male_points_list!$A$3:$S$1048576,19,FALSE), IFERROR(VLOOKUP(C97&amp;D97,AUS_female_points_list!$A$3:$S$1048576,19,FALSE),""))</f>
        <v/>
      </c>
      <c r="J97" s="2">
        <f>IFERROR(VLOOKUP(C97&amp;D97,AUS_male_Toplist_21!$F$3:$G$1048576,2,FALSE),IFERROR(VLOOKUP(C97&amp;D97,AUS_female_Toplist_21!$F$3:$G$1048576,2,FALSE),""))</f>
        <v>3</v>
      </c>
      <c r="K97" s="2">
        <f>IFERROR(VLOOKUP(C97&amp;D97,AUS_male_Toplist_22!$F$3:$G$1048576,2,FALSE),IFERROR(VLOOKUP(C97&amp;D97,AUS_female_Toplist_22!$F$3:$G$1048576,2,FALSE),""))</f>
        <v>2</v>
      </c>
      <c r="L97" s="3">
        <f>IFERROR(VLOOKUP(C97&amp;D97,Comms_male_list_21!$F$3:$G$1048576,2,FALSE),IFERROR(VLOOKUP(C97&amp;D97,Comms_female_list_21!$F$3:$G$1048576,2,FALSE),""))</f>
        <v>12</v>
      </c>
      <c r="M97" s="3">
        <f>IFERROR(VLOOKUP(C97&amp;D97,Comms_male_list_22!$F$3:$G$1048576,2,FALSE),IFERROR(VLOOKUP(C97&amp;D97,Comms_female_list_22!$F$3:$G$1048576,2,FALSE),""))</f>
        <v>3</v>
      </c>
      <c r="N97" s="3">
        <f>IFERROR(VLOOKUP(C97&amp;D97,AUS_male_Toplist_21!$F$3:$H$1048576,3,FALSE), IFERROR(VLOOKUP(C97&amp;D97,AUS_female_Toplist_21!$F$3:$H$1048576,3,FALSE),""))</f>
        <v>1135</v>
      </c>
      <c r="O97" s="2">
        <f>IFERROR(VLOOKUP(C97&amp;D97,AUS_male_Toplist_22!$F$3:$H$1048576,3,FALSE), IFERROR(VLOOKUP(C97&amp;D97,AUS_female_Toplist_22!$F$3:$H$1048576,3,FALSE),""))</f>
        <v>1099</v>
      </c>
      <c r="P97" s="42">
        <f ca="1">DATEDIF(E97,TODAY(),"y")</f>
        <v>21</v>
      </c>
      <c r="Q97" s="2">
        <f>(COUNTIF($C$2:$C97,$C97)=1)+0</f>
        <v>1</v>
      </c>
      <c r="R97" s="2">
        <f>IF(Q97=1,RANK(F97,$F$2:$F$202,0),"Alternate event")</f>
        <v>70</v>
      </c>
    </row>
    <row r="98" spans="1:18" x14ac:dyDescent="0.2">
      <c r="A98" s="2">
        <v>97</v>
      </c>
      <c r="B98" s="2">
        <f>IF(Q98=1,B97+1,B97)</f>
        <v>90</v>
      </c>
      <c r="C98" t="s">
        <v>411</v>
      </c>
      <c r="D98" t="s">
        <v>37</v>
      </c>
      <c r="E98" s="6">
        <v>37055</v>
      </c>
      <c r="F98">
        <v>1090</v>
      </c>
      <c r="G98" s="2">
        <v>3</v>
      </c>
      <c r="H98" s="43" t="str">
        <f>IFERROR(VLOOKUP(C98&amp;D98,AUS_male_points_list!$A$3:$S$1048576,19,FALSE), IFERROR(VLOOKUP(C98&amp;D98,AUS_female_points_list!$A$3:$S$1048576,19,FALSE),""))</f>
        <v/>
      </c>
      <c r="J98" s="2">
        <f>IFERROR(VLOOKUP(C98&amp;D98,AUS_male_Toplist_21!$F$3:$G$1048576,2,FALSE),IFERROR(VLOOKUP(C98&amp;D98,AUS_female_Toplist_21!$F$3:$G$1048576,2,FALSE),""))</f>
        <v>3</v>
      </c>
      <c r="K98" s="2">
        <f>IFERROR(VLOOKUP(C98&amp;D98,AUS_male_Toplist_22!$F$3:$G$1048576,2,FALSE),IFERROR(VLOOKUP(C98&amp;D98,AUS_female_Toplist_22!$F$3:$G$1048576,2,FALSE),""))</f>
        <v>2</v>
      </c>
      <c r="L98" s="3">
        <f>IFERROR(VLOOKUP(C98&amp;D98,Comms_male_list_21!$F$3:$G$1048576,2,FALSE),IFERROR(VLOOKUP(C98&amp;D98,Comms_female_list_21!$F$3:$G$1048576,2,FALSE),""))</f>
        <v>30</v>
      </c>
      <c r="M98" s="3">
        <f>IFERROR(VLOOKUP(C98&amp;D98,Comms_male_list_22!$F$3:$G$1048576,2,FALSE),IFERROR(VLOOKUP(C98&amp;D98,Comms_female_list_22!$F$3:$G$1048576,2,FALSE),""))</f>
        <v>5</v>
      </c>
      <c r="N98" s="3">
        <f>IFERROR(VLOOKUP(C98&amp;D98,AUS_male_Toplist_21!$F$3:$H$1048576,3,FALSE), IFERROR(VLOOKUP(C98&amp;D98,AUS_female_Toplist_21!$F$3:$H$1048576,3,FALSE),""))</f>
        <v>1090</v>
      </c>
      <c r="O98" s="2">
        <f>IFERROR(VLOOKUP(C98&amp;D98,AUS_male_Toplist_22!$F$3:$H$1048576,3,FALSE), IFERROR(VLOOKUP(C98&amp;D98,AUS_female_Toplist_22!$F$3:$H$1048576,3,FALSE),""))</f>
        <v>1051</v>
      </c>
      <c r="P98" s="42">
        <f ca="1">DATEDIF(E98,TODAY(),"y")</f>
        <v>20</v>
      </c>
      <c r="Q98" s="2">
        <f>(COUNTIF($C$2:$C98,$C98)=1)+0</f>
        <v>1</v>
      </c>
      <c r="R98" s="2">
        <f>IF(Q98=1,RANK(F98,$F$2:$F$202,0),"Alternate event")</f>
        <v>131</v>
      </c>
    </row>
    <row r="99" spans="1:18" x14ac:dyDescent="0.2">
      <c r="A99" s="2">
        <v>98</v>
      </c>
      <c r="B99" s="2">
        <f>IF(Q99=1,B98+1,B98)</f>
        <v>90</v>
      </c>
      <c r="C99" t="s">
        <v>351</v>
      </c>
      <c r="D99" t="s">
        <v>29</v>
      </c>
      <c r="E99" s="6">
        <v>36515</v>
      </c>
      <c r="F99">
        <v>1147</v>
      </c>
      <c r="G99" s="2">
        <v>3</v>
      </c>
      <c r="H99" s="43" t="str">
        <f>IFERROR(VLOOKUP(C99&amp;D99,AUS_male_points_list!$A$3:$S$1048576,19,FALSE), IFERROR(VLOOKUP(C99&amp;D99,AUS_female_points_list!$A$3:$S$1048576,19,FALSE),""))</f>
        <v/>
      </c>
      <c r="J99" s="2">
        <f>IFERROR(VLOOKUP(C99&amp;D99,AUS_male_Toplist_21!$F$3:$G$1048576,2,FALSE),IFERROR(VLOOKUP(C99&amp;D99,AUS_female_Toplist_21!$F$3:$G$1048576,2,FALSE),""))</f>
        <v>3</v>
      </c>
      <c r="K99" s="2">
        <f>IFERROR(VLOOKUP(C99&amp;D99,AUS_male_Toplist_22!$F$3:$G$1048576,2,FALSE),IFERROR(VLOOKUP(C99&amp;D99,AUS_female_Toplist_22!$F$3:$G$1048576,2,FALSE),""))</f>
        <v>2</v>
      </c>
      <c r="L99" s="3">
        <f>IFERROR(VLOOKUP(C99&amp;D99,Comms_male_list_21!$F$3:$G$1048576,2,FALSE),IFERROR(VLOOKUP(C99&amp;D99,Comms_female_list_21!$F$3:$G$1048576,2,FALSE),""))</f>
        <v>37</v>
      </c>
      <c r="M99" s="3">
        <f>IFERROR(VLOOKUP(C99&amp;D99,Comms_male_list_22!$F$3:$G$1048576,2,FALSE),IFERROR(VLOOKUP(C99&amp;D99,Comms_female_list_22!$F$3:$G$1048576,2,FALSE),""))</f>
        <v>2</v>
      </c>
      <c r="N99" s="3">
        <f>IFERROR(VLOOKUP(C99&amp;D99,AUS_male_Toplist_21!$F$3:$H$1048576,3,FALSE), IFERROR(VLOOKUP(C99&amp;D99,AUS_female_Toplist_21!$F$3:$H$1048576,3,FALSE),""))</f>
        <v>1147</v>
      </c>
      <c r="O99" s="2">
        <f>IFERROR(VLOOKUP(C99&amp;D99,AUS_male_Toplist_22!$F$3:$H$1048576,3,FALSE), IFERROR(VLOOKUP(C99&amp;D99,AUS_female_Toplist_22!$F$3:$H$1048576,3,FALSE),""))</f>
        <v>1119</v>
      </c>
      <c r="P99" s="42">
        <f ca="1">DATEDIF(E99,TODAY(),"y")</f>
        <v>22</v>
      </c>
      <c r="Q99" s="2">
        <f>(COUNTIF($C$2:$C99,$C99)=1)+0</f>
        <v>0</v>
      </c>
      <c r="R99" s="2" t="str">
        <f>IF(Q99=1,RANK(F99,$F$2:$F$202,0),"Alternate event")</f>
        <v>Alternate event</v>
      </c>
    </row>
    <row r="100" spans="1:18" x14ac:dyDescent="0.2">
      <c r="A100" s="2">
        <v>99</v>
      </c>
      <c r="B100" s="2">
        <f>IF(Q100=1,B99+1,B99)</f>
        <v>91</v>
      </c>
      <c r="C100" t="s">
        <v>796</v>
      </c>
      <c r="D100" t="s">
        <v>31</v>
      </c>
      <c r="E100" s="6">
        <v>35754</v>
      </c>
      <c r="F100">
        <v>1092</v>
      </c>
      <c r="G100" s="2">
        <v>3</v>
      </c>
      <c r="H100" s="43" t="str">
        <f>IFERROR(VLOOKUP(C100&amp;D100,AUS_male_points_list!$A$3:$S$1048576,19,FALSE), IFERROR(VLOOKUP(C100&amp;D100,AUS_female_points_list!$A$3:$S$1048576,19,FALSE),""))</f>
        <v/>
      </c>
      <c r="J100" s="2">
        <f>IFERROR(VLOOKUP(C100&amp;D100,AUS_male_Toplist_21!$F$3:$G$1048576,2,FALSE),IFERROR(VLOOKUP(C100&amp;D100,AUS_female_Toplist_21!$F$3:$G$1048576,2,FALSE),""))</f>
        <v>3</v>
      </c>
      <c r="K100" s="2">
        <f>IFERROR(VLOOKUP(C100&amp;D100,AUS_male_Toplist_22!$F$3:$G$1048576,2,FALSE),IFERROR(VLOOKUP(C100&amp;D100,AUS_female_Toplist_22!$F$3:$G$1048576,2,FALSE),""))</f>
        <v>2</v>
      </c>
      <c r="L100" s="3">
        <f>IFERROR(VLOOKUP(C100&amp;D100,Comms_male_list_21!$F$3:$G$1048576,2,FALSE),IFERROR(VLOOKUP(C100&amp;D100,Comms_female_list_21!$F$3:$G$1048576,2,FALSE),""))</f>
        <v>40</v>
      </c>
      <c r="M100" s="3">
        <f>IFERROR(VLOOKUP(C100&amp;D100,Comms_male_list_22!$F$3:$G$1048576,2,FALSE),IFERROR(VLOOKUP(C100&amp;D100,Comms_female_list_22!$F$3:$G$1048576,2,FALSE),""))</f>
        <v>3</v>
      </c>
      <c r="N100" s="3">
        <f>IFERROR(VLOOKUP(C100&amp;D100,AUS_male_Toplist_21!$F$3:$H$1048576,3,FALSE), IFERROR(VLOOKUP(C100&amp;D100,AUS_female_Toplist_21!$F$3:$H$1048576,3,FALSE),""))</f>
        <v>1092</v>
      </c>
      <c r="O100" s="2">
        <f>IFERROR(VLOOKUP(C100&amp;D100,AUS_male_Toplist_22!$F$3:$H$1048576,3,FALSE), IFERROR(VLOOKUP(C100&amp;D100,AUS_female_Toplist_22!$F$3:$H$1048576,3,FALSE),""))</f>
        <v>1048</v>
      </c>
      <c r="P100" s="42">
        <f ca="1">DATEDIF(E100,TODAY(),"y")</f>
        <v>24</v>
      </c>
      <c r="Q100" s="2">
        <f>(COUNTIF($C$2:$C100,$C100)=1)+0</f>
        <v>1</v>
      </c>
      <c r="R100" s="2">
        <f>IF(Q100=1,RANK(F100,$F$2:$F$202,0),"Alternate event")</f>
        <v>124</v>
      </c>
    </row>
    <row r="101" spans="1:18" x14ac:dyDescent="0.2">
      <c r="A101" s="2">
        <v>100</v>
      </c>
      <c r="B101" s="2">
        <f>IF(Q101=1,B100+1,B100)</f>
        <v>92</v>
      </c>
      <c r="C101" t="s">
        <v>841</v>
      </c>
      <c r="D101" t="s">
        <v>35</v>
      </c>
      <c r="E101" s="6">
        <v>37216</v>
      </c>
      <c r="F101">
        <v>1135</v>
      </c>
      <c r="G101" s="2">
        <v>3</v>
      </c>
      <c r="H101" s="43" t="str">
        <f>IFERROR(VLOOKUP(C101&amp;D101,AUS_male_points_list!$A$3:$S$1048576,19,FALSE), IFERROR(VLOOKUP(C101&amp;D101,AUS_female_points_list!$A$3:$S$1048576,19,FALSE),""))</f>
        <v/>
      </c>
      <c r="J101" s="2">
        <f>IFERROR(VLOOKUP(C101&amp;D101,AUS_male_Toplist_21!$F$3:$G$1048576,2,FALSE),IFERROR(VLOOKUP(C101&amp;D101,AUS_female_Toplist_21!$F$3:$G$1048576,2,FALSE),""))</f>
        <v>3</v>
      </c>
      <c r="K101" s="2">
        <f>IFERROR(VLOOKUP(C101&amp;D101,AUS_male_Toplist_22!$F$3:$G$1048576,2,FALSE),IFERROR(VLOOKUP(C101&amp;D101,AUS_female_Toplist_22!$F$3:$G$1048576,2,FALSE),""))</f>
        <v>3</v>
      </c>
      <c r="L101" s="3">
        <f>IFERROR(VLOOKUP(C101&amp;D101,Comms_male_list_21!$F$3:$G$1048576,2,FALSE),IFERROR(VLOOKUP(C101&amp;D101,Comms_female_list_21!$F$3:$G$1048576,2,FALSE),""))</f>
        <v>12</v>
      </c>
      <c r="M101" s="3">
        <f>IFERROR(VLOOKUP(C101&amp;D101,Comms_male_list_22!$F$3:$G$1048576,2,FALSE),IFERROR(VLOOKUP(C101&amp;D101,Comms_female_list_22!$F$3:$G$1048576,2,FALSE),""))</f>
        <v>4</v>
      </c>
      <c r="N101" s="3">
        <f>IFERROR(VLOOKUP(C101&amp;D101,AUS_male_Toplist_21!$F$3:$H$1048576,3,FALSE), IFERROR(VLOOKUP(C101&amp;D101,AUS_female_Toplist_21!$F$3:$H$1048576,3,FALSE),""))</f>
        <v>1135</v>
      </c>
      <c r="O101" s="2">
        <f>IFERROR(VLOOKUP(C101&amp;D101,AUS_male_Toplist_22!$F$3:$H$1048576,3,FALSE), IFERROR(VLOOKUP(C101&amp;D101,AUS_female_Toplist_22!$F$3:$H$1048576,3,FALSE),""))</f>
        <v>1046</v>
      </c>
      <c r="P101" s="42">
        <f ca="1">DATEDIF(E101,TODAY(),"y")</f>
        <v>20</v>
      </c>
      <c r="Q101" s="2">
        <f>(COUNTIF($C$2:$C101,$C101)=1)+0</f>
        <v>1</v>
      </c>
      <c r="R101" s="2">
        <f>IF(Q101=1,RANK(F101,$F$2:$F$202,0),"Alternate event")</f>
        <v>70</v>
      </c>
    </row>
    <row r="102" spans="1:18" x14ac:dyDescent="0.2">
      <c r="A102" s="2">
        <v>101</v>
      </c>
      <c r="B102" s="2">
        <f>IF(Q102=1,B101+1,B101)</f>
        <v>93</v>
      </c>
      <c r="C102" t="s">
        <v>461</v>
      </c>
      <c r="D102" t="s">
        <v>35</v>
      </c>
      <c r="E102" s="6">
        <v>36535</v>
      </c>
      <c r="F102">
        <v>1072</v>
      </c>
      <c r="G102" s="2">
        <v>3</v>
      </c>
      <c r="H102" s="43" t="str">
        <f>IFERROR(VLOOKUP(C102&amp;D102,AUS_male_points_list!$A$3:$S$1048576,19,FALSE), IFERROR(VLOOKUP(C102&amp;D102,AUS_female_points_list!$A$3:$S$1048576,19,FALSE),""))</f>
        <v/>
      </c>
      <c r="J102" s="2">
        <f>IFERROR(VLOOKUP(C102&amp;D102,AUS_male_Toplist_21!$F$3:$G$1048576,2,FALSE),IFERROR(VLOOKUP(C102&amp;D102,AUS_female_Toplist_21!$F$3:$G$1048576,2,FALSE),""))</f>
        <v>3</v>
      </c>
      <c r="K102" s="2">
        <f>IFERROR(VLOOKUP(C102&amp;D102,AUS_male_Toplist_22!$F$3:$G$1048576,2,FALSE),IFERROR(VLOOKUP(C102&amp;D102,AUS_female_Toplist_22!$F$3:$G$1048576,2,FALSE),""))</f>
        <v>3</v>
      </c>
      <c r="L102" s="3">
        <f>IFERROR(VLOOKUP(C102&amp;D102,Comms_male_list_21!$F$3:$G$1048576,2,FALSE),IFERROR(VLOOKUP(C102&amp;D102,Comms_female_list_21!$F$3:$G$1048576,2,FALSE),""))</f>
        <v>15</v>
      </c>
      <c r="M102" s="3">
        <f>IFERROR(VLOOKUP(C102&amp;D102,Comms_male_list_22!$F$3:$G$1048576,2,FALSE),IFERROR(VLOOKUP(C102&amp;D102,Comms_female_list_22!$F$3:$G$1048576,2,FALSE),""))</f>
        <v>5</v>
      </c>
      <c r="N102" s="3">
        <f>IFERROR(VLOOKUP(C102&amp;D102,AUS_male_Toplist_21!$F$3:$H$1048576,3,FALSE), IFERROR(VLOOKUP(C102&amp;D102,AUS_female_Toplist_21!$F$3:$H$1048576,3,FALSE),""))</f>
        <v>1072</v>
      </c>
      <c r="O102" s="2">
        <f>IFERROR(VLOOKUP(C102&amp;D102,AUS_male_Toplist_22!$F$3:$H$1048576,3,FALSE), IFERROR(VLOOKUP(C102&amp;D102,AUS_female_Toplist_22!$F$3:$H$1048576,3,FALSE),""))</f>
        <v>1023</v>
      </c>
      <c r="P102" s="42">
        <f ca="1">DATEDIF(E102,TODAY(),"y")</f>
        <v>22</v>
      </c>
      <c r="Q102" s="2">
        <f>(COUNTIF($C$2:$C102,$C102)=1)+0</f>
        <v>1</v>
      </c>
      <c r="R102" s="2">
        <f>IF(Q102=1,RANK(F102,$F$2:$F$202,0),"Alternate event")</f>
        <v>144</v>
      </c>
    </row>
    <row r="103" spans="1:18" x14ac:dyDescent="0.2">
      <c r="A103" s="2">
        <v>102</v>
      </c>
      <c r="B103" s="2">
        <f>IF(Q103=1,B102+1,B102)</f>
        <v>94</v>
      </c>
      <c r="C103" t="s">
        <v>884</v>
      </c>
      <c r="D103" t="s">
        <v>41</v>
      </c>
      <c r="E103" s="6">
        <v>34387</v>
      </c>
      <c r="F103">
        <v>1047</v>
      </c>
      <c r="G103" s="2">
        <v>3</v>
      </c>
      <c r="H103" s="43" t="str">
        <f>IFERROR(VLOOKUP(C103&amp;D103,AUS_male_points_list!$A$3:$S$1048576,19,FALSE), IFERROR(VLOOKUP(C103&amp;D103,AUS_female_points_list!$A$3:$S$1048576,19,FALSE),""))</f>
        <v/>
      </c>
      <c r="J103" s="2">
        <f>IFERROR(VLOOKUP(C103&amp;D103,AUS_male_Toplist_21!$F$3:$G$1048576,2,FALSE),IFERROR(VLOOKUP(C103&amp;D103,AUS_female_Toplist_21!$F$3:$G$1048576,2,FALSE),""))</f>
        <v>3</v>
      </c>
      <c r="K103" s="2">
        <f>IFERROR(VLOOKUP(C103&amp;D103,AUS_male_Toplist_22!$F$3:$G$1048576,2,FALSE),IFERROR(VLOOKUP(C103&amp;D103,AUS_female_Toplist_22!$F$3:$G$1048576,2,FALSE),""))</f>
        <v>3</v>
      </c>
      <c r="L103" s="3">
        <f>IFERROR(VLOOKUP(C103&amp;D103,Comms_male_list_21!$F$3:$G$1048576,2,FALSE),IFERROR(VLOOKUP(C103&amp;D103,Comms_female_list_21!$F$3:$G$1048576,2,FALSE),""))</f>
        <v>24</v>
      </c>
      <c r="M103" s="3">
        <f>IFERROR(VLOOKUP(C103&amp;D103,Comms_male_list_22!$F$3:$G$1048576,2,FALSE),IFERROR(VLOOKUP(C103&amp;D103,Comms_female_list_22!$F$3:$G$1048576,2,FALSE),""))</f>
        <v>8</v>
      </c>
      <c r="N103" s="3">
        <f>IFERROR(VLOOKUP(C103&amp;D103,AUS_male_Toplist_21!$F$3:$H$1048576,3,FALSE), IFERROR(VLOOKUP(C103&amp;D103,AUS_female_Toplist_21!$F$3:$H$1048576,3,FALSE),""))</f>
        <v>1047</v>
      </c>
      <c r="O103" s="2">
        <f>IFERROR(VLOOKUP(C103&amp;D103,AUS_male_Toplist_22!$F$3:$H$1048576,3,FALSE), IFERROR(VLOOKUP(C103&amp;D103,AUS_female_Toplist_22!$F$3:$H$1048576,3,FALSE),""))</f>
        <v>1049</v>
      </c>
      <c r="P103" s="42">
        <f ca="1">DATEDIF(E103,TODAY(),"y")</f>
        <v>28</v>
      </c>
      <c r="Q103" s="2">
        <f>(COUNTIF($C$2:$C103,$C103)=1)+0</f>
        <v>1</v>
      </c>
      <c r="R103" s="2">
        <f>IF(Q103=1,RANK(F103,$F$2:$F$202,0),"Alternate event")</f>
        <v>157</v>
      </c>
    </row>
    <row r="104" spans="1:18" x14ac:dyDescent="0.2">
      <c r="A104" s="2">
        <v>103</v>
      </c>
      <c r="B104" s="2">
        <f>IF(Q104=1,B103+1,B103)</f>
        <v>95</v>
      </c>
      <c r="C104" t="s">
        <v>876</v>
      </c>
      <c r="D104" t="s">
        <v>42</v>
      </c>
      <c r="E104" s="6">
        <v>35228</v>
      </c>
      <c r="F104">
        <v>1005</v>
      </c>
      <c r="G104" s="2">
        <v>3</v>
      </c>
      <c r="H104" s="43" t="str">
        <f>IFERROR(VLOOKUP(C104&amp;D104,AUS_male_points_list!$A$3:$S$1048576,19,FALSE), IFERROR(VLOOKUP(C104&amp;D104,AUS_female_points_list!$A$3:$S$1048576,19,FALSE),""))</f>
        <v/>
      </c>
      <c r="J104" s="2">
        <f>IFERROR(VLOOKUP(C104&amp;D104,AUS_male_Toplist_21!$F$3:$G$1048576,2,FALSE),IFERROR(VLOOKUP(C104&amp;D104,AUS_female_Toplist_21!$F$3:$G$1048576,2,FALSE),""))</f>
        <v>3</v>
      </c>
      <c r="K104" s="2">
        <f>IFERROR(VLOOKUP(C104&amp;D104,AUS_male_Toplist_22!$F$3:$G$1048576,2,FALSE),IFERROR(VLOOKUP(C104&amp;D104,AUS_female_Toplist_22!$F$3:$G$1048576,2,FALSE),""))</f>
        <v>4</v>
      </c>
      <c r="L104" s="3">
        <f>IFERROR(VLOOKUP(C104&amp;D104,Comms_male_list_21!$F$3:$G$1048576,2,FALSE),IFERROR(VLOOKUP(C104&amp;D104,Comms_female_list_21!$F$3:$G$1048576,2,FALSE),""))</f>
        <v>22</v>
      </c>
      <c r="M104" s="3">
        <f>IFERROR(VLOOKUP(C104&amp;D104,Comms_male_list_22!$F$3:$G$1048576,2,FALSE),IFERROR(VLOOKUP(C104&amp;D104,Comms_female_list_22!$F$3:$G$1048576,2,FALSE),""))</f>
        <v>7</v>
      </c>
      <c r="N104" s="3">
        <f>IFERROR(VLOOKUP(C104&amp;D104,AUS_male_Toplist_21!$F$3:$H$1048576,3,FALSE), IFERROR(VLOOKUP(C104&amp;D104,AUS_female_Toplist_21!$F$3:$H$1048576,3,FALSE),""))</f>
        <v>1005</v>
      </c>
      <c r="O104" s="2">
        <f>IFERROR(VLOOKUP(C104&amp;D104,AUS_male_Toplist_22!$F$3:$H$1048576,3,FALSE), IFERROR(VLOOKUP(C104&amp;D104,AUS_female_Toplist_22!$F$3:$H$1048576,3,FALSE),""))</f>
        <v>961</v>
      </c>
      <c r="P104" s="42">
        <f ca="1">DATEDIF(E104,TODAY(),"y")</f>
        <v>25</v>
      </c>
      <c r="Q104" s="2">
        <f>(COUNTIF($C$2:$C104,$C104)=1)+0</f>
        <v>1</v>
      </c>
      <c r="R104" s="2">
        <f>IF(Q104=1,RANK(F104,$F$2:$F$202,0),"Alternate event")</f>
        <v>181</v>
      </c>
    </row>
    <row r="105" spans="1:18" x14ac:dyDescent="0.2">
      <c r="A105" s="2">
        <v>104</v>
      </c>
      <c r="B105" s="2">
        <f>IF(Q105=1,B104+1,B104)</f>
        <v>96</v>
      </c>
      <c r="C105" t="s">
        <v>834</v>
      </c>
      <c r="D105" t="s">
        <v>38</v>
      </c>
      <c r="E105" s="6">
        <v>37186</v>
      </c>
      <c r="F105">
        <v>1083</v>
      </c>
      <c r="G105" s="2">
        <v>3</v>
      </c>
      <c r="H105" s="43" t="str">
        <f>IFERROR(VLOOKUP(C105&amp;D105,AUS_male_points_list!$A$3:$S$1048576,19,FALSE), IFERROR(VLOOKUP(C105&amp;D105,AUS_female_points_list!$A$3:$S$1048576,19,FALSE),""))</f>
        <v/>
      </c>
      <c r="J105" s="2">
        <f>IFERROR(VLOOKUP(C105&amp;D105,AUS_male_Toplist_21!$F$3:$G$1048576,2,FALSE),IFERROR(VLOOKUP(C105&amp;D105,AUS_female_Toplist_21!$F$3:$G$1048576,2,FALSE),""))</f>
        <v>3</v>
      </c>
      <c r="K105" s="2">
        <f>IFERROR(VLOOKUP(C105&amp;D105,AUS_male_Toplist_22!$F$3:$G$1048576,2,FALSE),IFERROR(VLOOKUP(C105&amp;D105,AUS_female_Toplist_22!$F$3:$G$1048576,2,FALSE),""))</f>
        <v>4</v>
      </c>
      <c r="L105" s="3">
        <f>IFERROR(VLOOKUP(C105&amp;D105,Comms_male_list_21!$F$3:$G$1048576,2,FALSE),IFERROR(VLOOKUP(C105&amp;D105,Comms_female_list_21!$F$3:$G$1048576,2,FALSE),""))</f>
        <v>25</v>
      </c>
      <c r="M105" s="3">
        <f>IFERROR(VLOOKUP(C105&amp;D105,Comms_male_list_22!$F$3:$G$1048576,2,FALSE),IFERROR(VLOOKUP(C105&amp;D105,Comms_female_list_22!$F$3:$G$1048576,2,FALSE),""))</f>
        <v>7</v>
      </c>
      <c r="N105" s="3">
        <f>IFERROR(VLOOKUP(C105&amp;D105,AUS_male_Toplist_21!$F$3:$H$1048576,3,FALSE), IFERROR(VLOOKUP(C105&amp;D105,AUS_female_Toplist_21!$F$3:$H$1048576,3,FALSE),""))</f>
        <v>1083</v>
      </c>
      <c r="O105" s="2">
        <f>IFERROR(VLOOKUP(C105&amp;D105,AUS_male_Toplist_22!$F$3:$H$1048576,3,FALSE), IFERROR(VLOOKUP(C105&amp;D105,AUS_female_Toplist_22!$F$3:$H$1048576,3,FALSE),""))</f>
        <v>1030</v>
      </c>
      <c r="P105" s="42">
        <f ca="1">DATEDIF(E105,TODAY(),"y")</f>
        <v>20</v>
      </c>
      <c r="Q105" s="2">
        <f>(COUNTIF($C$2:$C105,$C105)=1)+0</f>
        <v>1</v>
      </c>
      <c r="R105" s="2">
        <f>IF(Q105=1,RANK(F105,$F$2:$F$202,0),"Alternate event")</f>
        <v>136</v>
      </c>
    </row>
    <row r="106" spans="1:18" x14ac:dyDescent="0.2">
      <c r="A106" s="2">
        <v>105</v>
      </c>
      <c r="B106" s="2">
        <f>IF(Q106=1,B105+1,B105)</f>
        <v>97</v>
      </c>
      <c r="C106" t="s">
        <v>264</v>
      </c>
      <c r="D106" t="s">
        <v>27</v>
      </c>
      <c r="E106" s="6">
        <v>38454</v>
      </c>
      <c r="F106">
        <v>1134</v>
      </c>
      <c r="G106" s="2">
        <v>3</v>
      </c>
      <c r="H106" s="43" t="str">
        <f>IFERROR(VLOOKUP(C106&amp;D106,AUS_male_points_list!$A$3:$S$1048576,19,FALSE), IFERROR(VLOOKUP(C106&amp;D106,AUS_female_points_list!$A$3:$S$1048576,19,FALSE),""))</f>
        <v/>
      </c>
      <c r="J106" s="2">
        <f>IFERROR(VLOOKUP(C106&amp;D106,AUS_male_Toplist_21!$F$3:$G$1048576,2,FALSE),IFERROR(VLOOKUP(C106&amp;D106,AUS_female_Toplist_21!$F$3:$G$1048576,2,FALSE),""))</f>
        <v>3</v>
      </c>
      <c r="K106" s="2">
        <f>IFERROR(VLOOKUP(C106&amp;D106,AUS_male_Toplist_22!$F$3:$G$1048576,2,FALSE),IFERROR(VLOOKUP(C106&amp;D106,AUS_female_Toplist_22!$F$3:$G$1048576,2,FALSE),""))</f>
        <v>4</v>
      </c>
      <c r="L106" s="3">
        <f>IFERROR(VLOOKUP(C106&amp;D106,Comms_male_list_21!$F$3:$G$1048576,2,FALSE),IFERROR(VLOOKUP(C106&amp;D106,Comms_female_list_21!$F$3:$G$1048576,2,FALSE),""))</f>
        <v>28</v>
      </c>
      <c r="M106" s="3">
        <f>IFERROR(VLOOKUP(C106&amp;D106,Comms_male_list_22!$F$3:$G$1048576,2,FALSE),IFERROR(VLOOKUP(C106&amp;D106,Comms_female_list_22!$F$3:$G$1048576,2,FALSE),""))</f>
        <v>5</v>
      </c>
      <c r="N106" s="3">
        <f>IFERROR(VLOOKUP(C106&amp;D106,AUS_male_Toplist_21!$F$3:$H$1048576,3,FALSE), IFERROR(VLOOKUP(C106&amp;D106,AUS_female_Toplist_21!$F$3:$H$1048576,3,FALSE),""))</f>
        <v>1134</v>
      </c>
      <c r="O106" s="2">
        <f>IFERROR(VLOOKUP(C106&amp;D106,AUS_male_Toplist_22!$F$3:$H$1048576,3,FALSE), IFERROR(VLOOKUP(C106&amp;D106,AUS_female_Toplist_22!$F$3:$H$1048576,3,FALSE),""))</f>
        <v>1103</v>
      </c>
      <c r="P106" s="42">
        <f ca="1">DATEDIF(E106,TODAY(),"y")</f>
        <v>16</v>
      </c>
      <c r="Q106" s="2">
        <f>(COUNTIF($C$2:$C106,$C106)=1)+0</f>
        <v>1</v>
      </c>
      <c r="R106" s="2">
        <f>IF(Q106=1,RANK(F106,$F$2:$F$202,0),"Alternate event")</f>
        <v>74</v>
      </c>
    </row>
    <row r="107" spans="1:18" x14ac:dyDescent="0.2">
      <c r="A107" s="2">
        <v>106</v>
      </c>
      <c r="B107" s="2">
        <f>IF(Q107=1,B106+1,B106)</f>
        <v>98</v>
      </c>
      <c r="C107" t="s">
        <v>417</v>
      </c>
      <c r="D107" t="s">
        <v>38</v>
      </c>
      <c r="E107" s="6">
        <v>36509</v>
      </c>
      <c r="F107">
        <v>1027</v>
      </c>
      <c r="G107" s="2">
        <v>3</v>
      </c>
      <c r="H107" s="43" t="str">
        <f>IFERROR(VLOOKUP(C107&amp;D107,AUS_male_points_list!$A$3:$S$1048576,19,FALSE), IFERROR(VLOOKUP(C107&amp;D107,AUS_female_points_list!$A$3:$S$1048576,19,FALSE),""))</f>
        <v/>
      </c>
      <c r="J107" s="2">
        <f>IFERROR(VLOOKUP(C107&amp;D107,AUS_male_Toplist_21!$F$3:$G$1048576,2,FALSE),IFERROR(VLOOKUP(C107&amp;D107,AUS_female_Toplist_21!$F$3:$G$1048576,2,FALSE),""))</f>
        <v>3</v>
      </c>
      <c r="K107" s="2">
        <f>IFERROR(VLOOKUP(C107&amp;D107,AUS_male_Toplist_22!$F$3:$G$1048576,2,FALSE),IFERROR(VLOOKUP(C107&amp;D107,AUS_female_Toplist_22!$F$3:$G$1048576,2,FALSE),""))</f>
        <v>4</v>
      </c>
      <c r="L107" s="3">
        <f>IFERROR(VLOOKUP(C107&amp;D107,Comms_male_list_21!$F$3:$G$1048576,2,FALSE),IFERROR(VLOOKUP(C107&amp;D107,Comms_female_list_21!$F$3:$G$1048576,2,FALSE),""))</f>
        <v>32</v>
      </c>
      <c r="M107" s="3">
        <f>IFERROR(VLOOKUP(C107&amp;D107,Comms_male_list_22!$F$3:$G$1048576,2,FALSE),IFERROR(VLOOKUP(C107&amp;D107,Comms_female_list_22!$F$3:$G$1048576,2,FALSE),""))</f>
        <v>5</v>
      </c>
      <c r="N107" s="3">
        <f>IFERROR(VLOOKUP(C107&amp;D107,AUS_male_Toplist_21!$F$3:$H$1048576,3,FALSE), IFERROR(VLOOKUP(C107&amp;D107,AUS_female_Toplist_21!$F$3:$H$1048576,3,FALSE),""))</f>
        <v>1027</v>
      </c>
      <c r="O107" s="2">
        <f>IFERROR(VLOOKUP(C107&amp;D107,AUS_male_Toplist_22!$F$3:$H$1048576,3,FALSE), IFERROR(VLOOKUP(C107&amp;D107,AUS_female_Toplist_22!$F$3:$H$1048576,3,FALSE),""))</f>
        <v>1011</v>
      </c>
      <c r="P107" s="42">
        <f ca="1">DATEDIF(E107,TODAY(),"y")</f>
        <v>22</v>
      </c>
      <c r="Q107" s="2">
        <f>(COUNTIF($C$2:$C107,$C107)=1)+0</f>
        <v>1</v>
      </c>
      <c r="R107" s="2">
        <f>IF(Q107=1,RANK(F107,$F$2:$F$202,0),"Alternate event")</f>
        <v>168</v>
      </c>
    </row>
    <row r="108" spans="1:18" x14ac:dyDescent="0.2">
      <c r="A108" s="2">
        <v>107</v>
      </c>
      <c r="B108" s="2">
        <f>IF(Q108=1,B107+1,B107)</f>
        <v>99</v>
      </c>
      <c r="C108" t="s">
        <v>109</v>
      </c>
      <c r="D108" t="s">
        <v>25</v>
      </c>
      <c r="E108" s="6">
        <v>36580</v>
      </c>
      <c r="F108">
        <v>1123</v>
      </c>
      <c r="G108" s="2">
        <v>3</v>
      </c>
      <c r="H108" s="43" t="str">
        <f>IFERROR(VLOOKUP(C108&amp;D108,AUS_male_points_list!$A$3:$S$1048576,19,FALSE), IFERROR(VLOOKUP(C108&amp;D108,AUS_female_points_list!$A$3:$S$1048576,19,FALSE),""))</f>
        <v/>
      </c>
      <c r="J108" s="2">
        <f>IFERROR(VLOOKUP(C108&amp;D108,AUS_male_Toplist_21!$F$3:$G$1048576,2,FALSE),IFERROR(VLOOKUP(C108&amp;D108,AUS_female_Toplist_21!$F$3:$G$1048576,2,FALSE),""))</f>
        <v>3</v>
      </c>
      <c r="K108" s="2">
        <f>IFERROR(VLOOKUP(C108&amp;D108,AUS_male_Toplist_22!$F$3:$G$1048576,2,FALSE),IFERROR(VLOOKUP(C108&amp;D108,AUS_female_Toplist_22!$F$3:$G$1048576,2,FALSE),""))</f>
        <v>4</v>
      </c>
      <c r="L108" s="3">
        <f>IFERROR(VLOOKUP(C108&amp;D108,Comms_male_list_21!$F$3:$G$1048576,2,FALSE),IFERROR(VLOOKUP(C108&amp;D108,Comms_female_list_21!$F$3:$G$1048576,2,FALSE),""))</f>
        <v>45</v>
      </c>
      <c r="M108" s="3">
        <f>IFERROR(VLOOKUP(C108&amp;D108,Comms_male_list_22!$F$3:$G$1048576,2,FALSE),IFERROR(VLOOKUP(C108&amp;D108,Comms_female_list_22!$F$3:$G$1048576,2,FALSE),""))</f>
        <v>6</v>
      </c>
      <c r="N108" s="3">
        <f>IFERROR(VLOOKUP(C108&amp;D108,AUS_male_Toplist_21!$F$3:$H$1048576,3,FALSE), IFERROR(VLOOKUP(C108&amp;D108,AUS_female_Toplist_21!$F$3:$H$1048576,3,FALSE),""))</f>
        <v>1123</v>
      </c>
      <c r="O108" s="2">
        <f>IFERROR(VLOOKUP(C108&amp;D108,AUS_male_Toplist_22!$F$3:$H$1048576,3,FALSE), IFERROR(VLOOKUP(C108&amp;D108,AUS_female_Toplist_22!$F$3:$H$1048576,3,FALSE),""))</f>
        <v>1098</v>
      </c>
      <c r="P108" s="42">
        <f ca="1">DATEDIF(E108,TODAY(),"y")</f>
        <v>22</v>
      </c>
      <c r="Q108" s="2">
        <f>(COUNTIF($C$2:$C108,$C108)=1)+0</f>
        <v>1</v>
      </c>
      <c r="R108" s="2">
        <f>IF(Q108=1,RANK(F108,$F$2:$F$202,0),"Alternate event")</f>
        <v>91</v>
      </c>
    </row>
    <row r="109" spans="1:18" x14ac:dyDescent="0.2">
      <c r="A109" s="2">
        <v>108</v>
      </c>
      <c r="B109" s="2">
        <f>IF(Q109=1,B108+1,B108)</f>
        <v>99</v>
      </c>
      <c r="C109" t="s">
        <v>196</v>
      </c>
      <c r="D109" t="s">
        <v>2</v>
      </c>
      <c r="E109" s="6">
        <v>36615</v>
      </c>
      <c r="F109">
        <v>1133</v>
      </c>
      <c r="G109" s="2">
        <v>3</v>
      </c>
      <c r="H109" s="43" t="str">
        <f>IFERROR(VLOOKUP(C109&amp;D109,AUS_male_points_list!$A$3:$S$1048576,19,FALSE), IFERROR(VLOOKUP(C109&amp;D109,AUS_female_points_list!$A$3:$S$1048576,19,FALSE),""))</f>
        <v/>
      </c>
      <c r="J109" s="2">
        <f>IFERROR(VLOOKUP(C109&amp;D109,AUS_male_Toplist_21!$F$3:$G$1048576,2,FALSE),IFERROR(VLOOKUP(C109&amp;D109,AUS_female_Toplist_21!$F$3:$G$1048576,2,FALSE),""))</f>
        <v>3</v>
      </c>
      <c r="K109" s="2">
        <f>IFERROR(VLOOKUP(C109&amp;D109,AUS_male_Toplist_22!$F$3:$G$1048576,2,FALSE),IFERROR(VLOOKUP(C109&amp;D109,AUS_female_Toplist_22!$F$3:$G$1048576,2,FALSE),""))</f>
        <v>4</v>
      </c>
      <c r="L109" s="3">
        <f>IFERROR(VLOOKUP(C109&amp;D109,Comms_male_list_21!$F$3:$G$1048576,2,FALSE),IFERROR(VLOOKUP(C109&amp;D109,Comms_female_list_21!$F$3:$G$1048576,2,FALSE),""))</f>
        <v>48</v>
      </c>
      <c r="M109" s="3">
        <f>IFERROR(VLOOKUP(C109&amp;D109,Comms_male_list_22!$F$3:$G$1048576,2,FALSE),IFERROR(VLOOKUP(C109&amp;D109,Comms_female_list_22!$F$3:$G$1048576,2,FALSE),""))</f>
        <v>7</v>
      </c>
      <c r="N109" s="3">
        <f>IFERROR(VLOOKUP(C109&amp;D109,AUS_male_Toplist_21!$F$3:$H$1048576,3,FALSE), IFERROR(VLOOKUP(C109&amp;D109,AUS_female_Toplist_21!$F$3:$H$1048576,3,FALSE),""))</f>
        <v>1133</v>
      </c>
      <c r="O109" s="2">
        <f>IFERROR(VLOOKUP(C109&amp;D109,AUS_male_Toplist_22!$F$3:$H$1048576,3,FALSE), IFERROR(VLOOKUP(C109&amp;D109,AUS_female_Toplist_22!$F$3:$H$1048576,3,FALSE),""))</f>
        <v>1114</v>
      </c>
      <c r="P109" s="42">
        <f ca="1">DATEDIF(E109,TODAY(),"y")</f>
        <v>21</v>
      </c>
      <c r="Q109" s="2">
        <f>(COUNTIF($C$2:$C109,$C109)=1)+0</f>
        <v>0</v>
      </c>
      <c r="R109" s="2" t="str">
        <f>IF(Q109=1,RANK(F109,$F$2:$F$202,0),"Alternate event")</f>
        <v>Alternate event</v>
      </c>
    </row>
    <row r="110" spans="1:18" x14ac:dyDescent="0.2">
      <c r="A110" s="2">
        <v>109</v>
      </c>
      <c r="B110" s="2">
        <f>IF(Q110=1,B109+1,B109)</f>
        <v>100</v>
      </c>
      <c r="C110" t="s">
        <v>223</v>
      </c>
      <c r="D110" t="s">
        <v>26</v>
      </c>
      <c r="E110" s="6">
        <v>37624</v>
      </c>
      <c r="F110">
        <v>1102</v>
      </c>
      <c r="G110" s="2">
        <v>3</v>
      </c>
      <c r="H110" s="43" t="str">
        <f>IFERROR(VLOOKUP(C110&amp;D110,AUS_male_points_list!$A$3:$S$1048576,19,FALSE), IFERROR(VLOOKUP(C110&amp;D110,AUS_female_points_list!$A$3:$S$1048576,19,FALSE),""))</f>
        <v/>
      </c>
      <c r="J110" s="2">
        <f>IFERROR(VLOOKUP(C110&amp;D110,AUS_male_Toplist_21!$F$3:$G$1048576,2,FALSE),IFERROR(VLOOKUP(C110&amp;D110,AUS_female_Toplist_21!$F$3:$G$1048576,2,FALSE),""))</f>
        <v>3</v>
      </c>
      <c r="K110" s="2">
        <f>IFERROR(VLOOKUP(C110&amp;D110,AUS_male_Toplist_22!$F$3:$G$1048576,2,FALSE),IFERROR(VLOOKUP(C110&amp;D110,AUS_female_Toplist_22!$F$3:$G$1048576,2,FALSE),""))</f>
        <v>4</v>
      </c>
      <c r="L110" s="3">
        <f>IFERROR(VLOOKUP(C110&amp;D110,Comms_male_list_21!$F$3:$G$1048576,2,FALSE),IFERROR(VLOOKUP(C110&amp;D110,Comms_female_list_21!$F$3:$G$1048576,2,FALSE),""))</f>
        <v>68</v>
      </c>
      <c r="M110" s="3">
        <f>IFERROR(VLOOKUP(C110&amp;D110,Comms_male_list_22!$F$3:$G$1048576,2,FALSE),IFERROR(VLOOKUP(C110&amp;D110,Comms_female_list_22!$F$3:$G$1048576,2,FALSE),""))</f>
        <v>22</v>
      </c>
      <c r="N110" s="3">
        <f>IFERROR(VLOOKUP(C110&amp;D110,AUS_male_Toplist_21!$F$3:$H$1048576,3,FALSE), IFERROR(VLOOKUP(C110&amp;D110,AUS_female_Toplist_21!$F$3:$H$1048576,3,FALSE),""))</f>
        <v>1102</v>
      </c>
      <c r="O110" s="2">
        <f>IFERROR(VLOOKUP(C110&amp;D110,AUS_male_Toplist_22!$F$3:$H$1048576,3,FALSE), IFERROR(VLOOKUP(C110&amp;D110,AUS_female_Toplist_22!$F$3:$H$1048576,3,FALSE),""))</f>
        <v>1069</v>
      </c>
      <c r="P110" s="42">
        <f ca="1">DATEDIF(E110,TODAY(),"y")</f>
        <v>19</v>
      </c>
      <c r="Q110" s="2">
        <f>(COUNTIF($C$2:$C110,$C110)=1)+0</f>
        <v>1</v>
      </c>
      <c r="R110" s="2">
        <f>IF(Q110=1,RANK(F110,$F$2:$F$202,0),"Alternate event")</f>
        <v>117</v>
      </c>
    </row>
    <row r="111" spans="1:18" x14ac:dyDescent="0.2">
      <c r="A111" s="2">
        <v>110</v>
      </c>
      <c r="B111" s="2">
        <f>IF(Q111=1,B110+1,B110)</f>
        <v>101</v>
      </c>
      <c r="C111" t="s">
        <v>564</v>
      </c>
      <c r="D111" t="s">
        <v>2</v>
      </c>
      <c r="E111" s="6">
        <v>35187</v>
      </c>
      <c r="F111">
        <v>1128</v>
      </c>
      <c r="G111" s="2">
        <v>3</v>
      </c>
      <c r="H111" s="43" t="str">
        <f>IFERROR(VLOOKUP(C111&amp;D111,AUS_male_points_list!$A$3:$S$1048576,19,FALSE), IFERROR(VLOOKUP(C111&amp;D111,AUS_female_points_list!$A$3:$S$1048576,19,FALSE),""))</f>
        <v/>
      </c>
      <c r="J111" s="2">
        <f>IFERROR(VLOOKUP(C111&amp;D111,AUS_male_Toplist_21!$F$3:$G$1048576,2,FALSE),IFERROR(VLOOKUP(C111&amp;D111,AUS_female_Toplist_21!$F$3:$G$1048576,2,FALSE),""))</f>
        <v>3</v>
      </c>
      <c r="K111" s="2">
        <f>IFERROR(VLOOKUP(C111&amp;D111,AUS_male_Toplist_22!$F$3:$G$1048576,2,FALSE),IFERROR(VLOOKUP(C111&amp;D111,AUS_female_Toplist_22!$F$3:$G$1048576,2,FALSE),""))</f>
        <v>7</v>
      </c>
      <c r="L111" s="3">
        <f>IFERROR(VLOOKUP(C111&amp;D111,Comms_male_list_21!$F$3:$G$1048576,2,FALSE),IFERROR(VLOOKUP(C111&amp;D111,Comms_female_list_21!$F$3:$G$1048576,2,FALSE),""))</f>
        <v>66</v>
      </c>
      <c r="M111" s="3">
        <f>IFERROR(VLOOKUP(C111&amp;D111,Comms_male_list_22!$F$3:$G$1048576,2,FALSE),IFERROR(VLOOKUP(C111&amp;D111,Comms_female_list_22!$F$3:$G$1048576,2,FALSE),""))</f>
        <v>10</v>
      </c>
      <c r="N111" s="3">
        <f>IFERROR(VLOOKUP(C111&amp;D111,AUS_male_Toplist_21!$F$3:$H$1048576,3,FALSE), IFERROR(VLOOKUP(C111&amp;D111,AUS_female_Toplist_21!$F$3:$H$1048576,3,FALSE),""))</f>
        <v>1128</v>
      </c>
      <c r="O111" s="2">
        <f>IFERROR(VLOOKUP(C111&amp;D111,AUS_male_Toplist_22!$F$3:$H$1048576,3,FALSE), IFERROR(VLOOKUP(C111&amp;D111,AUS_female_Toplist_22!$F$3:$H$1048576,3,FALSE),""))</f>
        <v>1092</v>
      </c>
      <c r="P111" s="42">
        <f ca="1">DATEDIF(E111,TODAY(),"y")</f>
        <v>25</v>
      </c>
      <c r="Q111" s="2">
        <f>(COUNTIF($C$2:$C111,$C111)=1)+0</f>
        <v>1</v>
      </c>
      <c r="R111" s="2">
        <f>IF(Q111=1,RANK(F111,$F$2:$F$202,0),"Alternate event")</f>
        <v>85</v>
      </c>
    </row>
    <row r="112" spans="1:18" x14ac:dyDescent="0.2">
      <c r="A112" s="2">
        <v>111</v>
      </c>
      <c r="B112" s="2">
        <f>IF(Q112=1,B111+1,B111)</f>
        <v>101</v>
      </c>
      <c r="C112" t="s">
        <v>499</v>
      </c>
      <c r="D112" t="s">
        <v>40</v>
      </c>
      <c r="E112" s="6">
        <v>36322</v>
      </c>
      <c r="F112">
        <v>1034</v>
      </c>
      <c r="G112" s="2">
        <v>3</v>
      </c>
      <c r="H112" s="43" t="str">
        <f>IFERROR(VLOOKUP(C112&amp;D112,AUS_male_points_list!$A$3:$S$1048576,19,FALSE), IFERROR(VLOOKUP(C112&amp;D112,AUS_female_points_list!$A$3:$S$1048576,19,FALSE),""))</f>
        <v/>
      </c>
      <c r="J112" s="2">
        <f>IFERROR(VLOOKUP(C112&amp;D112,AUS_male_Toplist_21!$F$3:$G$1048576,2,FALSE),IFERROR(VLOOKUP(C112&amp;D112,AUS_female_Toplist_21!$F$3:$G$1048576,2,FALSE),""))</f>
        <v>3</v>
      </c>
      <c r="K112" s="2" t="str">
        <f>IFERROR(VLOOKUP(C112&amp;D112,AUS_male_Toplist_22!$F$3:$G$1048576,2,FALSE),IFERROR(VLOOKUP(C112&amp;D112,AUS_female_Toplist_22!$F$3:$G$1048576,2,FALSE),""))</f>
        <v/>
      </c>
      <c r="L112" s="3">
        <f>IFERROR(VLOOKUP(C112&amp;D112,Comms_male_list_21!$F$3:$G$1048576,2,FALSE),IFERROR(VLOOKUP(C112&amp;D112,Comms_female_list_21!$F$3:$G$1048576,2,FALSE),""))</f>
        <v>16</v>
      </c>
      <c r="M112" s="3" t="str">
        <f>IFERROR(VLOOKUP(C112&amp;D112,Comms_male_list_22!$F$3:$G$1048576,2,FALSE),IFERROR(VLOOKUP(C112&amp;D112,Comms_female_list_22!$F$3:$G$1048576,2,FALSE),""))</f>
        <v/>
      </c>
      <c r="N112" s="3">
        <f>IFERROR(VLOOKUP(C112&amp;D112,AUS_male_Toplist_21!$F$3:$H$1048576,3,FALSE), IFERROR(VLOOKUP(C112&amp;D112,AUS_female_Toplist_21!$F$3:$H$1048576,3,FALSE),""))</f>
        <v>1034</v>
      </c>
      <c r="O112" s="2" t="str">
        <f>IFERROR(VLOOKUP(C112&amp;D112,AUS_male_Toplist_22!$F$3:$H$1048576,3,FALSE), IFERROR(VLOOKUP(C112&amp;D112,AUS_female_Toplist_22!$F$3:$H$1048576,3,FALSE),""))</f>
        <v/>
      </c>
      <c r="P112" s="42">
        <f ca="1">DATEDIF(E112,TODAY(),"y")</f>
        <v>22</v>
      </c>
      <c r="Q112" s="2">
        <f>(COUNTIF($C$2:$C112,$C112)=1)+0</f>
        <v>0</v>
      </c>
      <c r="R112" s="2" t="str">
        <f>IF(Q112=1,RANK(F112,$F$2:$F$202,0),"Alternate event")</f>
        <v>Alternate event</v>
      </c>
    </row>
    <row r="113" spans="1:18" x14ac:dyDescent="0.2">
      <c r="A113" s="2">
        <v>112</v>
      </c>
      <c r="B113" s="2">
        <f>IF(Q113=1,B112+1,B112)</f>
        <v>101</v>
      </c>
      <c r="C113" t="s">
        <v>757</v>
      </c>
      <c r="D113" t="s">
        <v>29</v>
      </c>
      <c r="E113" s="6">
        <v>35178</v>
      </c>
      <c r="F113">
        <v>1160</v>
      </c>
      <c r="G113" s="2">
        <v>3</v>
      </c>
      <c r="H113" s="43" t="str">
        <f>IFERROR(VLOOKUP(C113&amp;D113,AUS_male_points_list!$A$3:$S$1048576,19,FALSE), IFERROR(VLOOKUP(C113&amp;D113,AUS_female_points_list!$A$3:$S$1048576,19,FALSE),""))</f>
        <v/>
      </c>
      <c r="J113" s="2">
        <f>IFERROR(VLOOKUP(C113&amp;D113,AUS_male_Toplist_21!$F$3:$G$1048576,2,FALSE),IFERROR(VLOOKUP(C113&amp;D113,AUS_female_Toplist_21!$F$3:$G$1048576,2,FALSE),""))</f>
        <v>3</v>
      </c>
      <c r="K113" s="2" t="str">
        <f>IFERROR(VLOOKUP(C113&amp;D113,AUS_male_Toplist_22!$F$3:$G$1048576,2,FALSE),IFERROR(VLOOKUP(C113&amp;D113,AUS_female_Toplist_22!$F$3:$G$1048576,2,FALSE),""))</f>
        <v/>
      </c>
      <c r="L113" s="3">
        <f>IFERROR(VLOOKUP(C113&amp;D113,Comms_male_list_21!$F$3:$G$1048576,2,FALSE),IFERROR(VLOOKUP(C113&amp;D113,Comms_female_list_21!$F$3:$G$1048576,2,FALSE),""))</f>
        <v>21</v>
      </c>
      <c r="M113" s="3" t="str">
        <f>IFERROR(VLOOKUP(C113&amp;D113,Comms_male_list_22!$F$3:$G$1048576,2,FALSE),IFERROR(VLOOKUP(C113&amp;D113,Comms_female_list_22!$F$3:$G$1048576,2,FALSE),""))</f>
        <v/>
      </c>
      <c r="N113" s="3">
        <f>IFERROR(VLOOKUP(C113&amp;D113,AUS_male_Toplist_21!$F$3:$H$1048576,3,FALSE), IFERROR(VLOOKUP(C113&amp;D113,AUS_female_Toplist_21!$F$3:$H$1048576,3,FALSE),""))</f>
        <v>1160</v>
      </c>
      <c r="O113" s="2" t="str">
        <f>IFERROR(VLOOKUP(C113&amp;D113,AUS_male_Toplist_22!$F$3:$H$1048576,3,FALSE), IFERROR(VLOOKUP(C113&amp;D113,AUS_female_Toplist_22!$F$3:$H$1048576,3,FALSE),""))</f>
        <v/>
      </c>
      <c r="P113" s="42">
        <f ca="1">DATEDIF(E113,TODAY(),"y")</f>
        <v>25</v>
      </c>
      <c r="Q113" s="2">
        <f>(COUNTIF($C$2:$C113,$C113)=1)+0</f>
        <v>0</v>
      </c>
      <c r="R113" s="2" t="str">
        <f>IF(Q113=1,RANK(F113,$F$2:$F$202,0),"Alternate event")</f>
        <v>Alternate event</v>
      </c>
    </row>
    <row r="114" spans="1:18" x14ac:dyDescent="0.2">
      <c r="A114" s="2">
        <v>113</v>
      </c>
      <c r="B114" s="2">
        <f>IF(Q114=1,B113+1,B113)</f>
        <v>102</v>
      </c>
      <c r="C114" t="s">
        <v>667</v>
      </c>
      <c r="D114" t="s">
        <v>27</v>
      </c>
      <c r="E114" s="6">
        <v>31727</v>
      </c>
      <c r="F114">
        <v>1178</v>
      </c>
      <c r="G114" s="2">
        <v>3</v>
      </c>
      <c r="H114" s="43" t="str">
        <f>IFERROR(VLOOKUP(C114&amp;D114,AUS_male_points_list!$A$3:$S$1048576,19,FALSE), IFERROR(VLOOKUP(C114&amp;D114,AUS_female_points_list!$A$3:$S$1048576,19,FALSE),""))</f>
        <v/>
      </c>
      <c r="J114" s="2">
        <f>IFERROR(VLOOKUP(C114&amp;D114,AUS_male_Toplist_21!$F$3:$G$1048576,2,FALSE),IFERROR(VLOOKUP(C114&amp;D114,AUS_female_Toplist_21!$F$3:$G$1048576,2,FALSE),""))</f>
        <v>3</v>
      </c>
      <c r="K114" s="2" t="str">
        <f>IFERROR(VLOOKUP(C114&amp;D114,AUS_male_Toplist_22!$F$3:$G$1048576,2,FALSE),IFERROR(VLOOKUP(C114&amp;D114,AUS_female_Toplist_22!$F$3:$G$1048576,2,FALSE),""))</f>
        <v/>
      </c>
      <c r="L114" s="3">
        <f>IFERROR(VLOOKUP(C114&amp;D114,Comms_male_list_21!$F$3:$G$1048576,2,FALSE),IFERROR(VLOOKUP(C114&amp;D114,Comms_female_list_21!$F$3:$G$1048576,2,FALSE),""))</f>
        <v>22</v>
      </c>
      <c r="M114" s="3" t="str">
        <f>IFERROR(VLOOKUP(C114&amp;D114,Comms_male_list_22!$F$3:$G$1048576,2,FALSE),IFERROR(VLOOKUP(C114&amp;D114,Comms_female_list_22!$F$3:$G$1048576,2,FALSE),""))</f>
        <v/>
      </c>
      <c r="N114" s="3">
        <f>IFERROR(VLOOKUP(C114&amp;D114,AUS_male_Toplist_21!$F$3:$H$1048576,3,FALSE), IFERROR(VLOOKUP(C114&amp;D114,AUS_female_Toplist_21!$F$3:$H$1048576,3,FALSE),""))</f>
        <v>1178</v>
      </c>
      <c r="O114" s="2" t="str">
        <f>IFERROR(VLOOKUP(C114&amp;D114,AUS_male_Toplist_22!$F$3:$H$1048576,3,FALSE), IFERROR(VLOOKUP(C114&amp;D114,AUS_female_Toplist_22!$F$3:$H$1048576,3,FALSE),""))</f>
        <v/>
      </c>
      <c r="P114" s="42">
        <f ca="1">DATEDIF(E114,TODAY(),"y")</f>
        <v>35</v>
      </c>
      <c r="Q114" s="2">
        <f>(COUNTIF($C$2:$C114,$C114)=1)+0</f>
        <v>1</v>
      </c>
      <c r="R114" s="2">
        <f>IF(Q114=1,RANK(F114,$F$2:$F$202,0),"Alternate event")</f>
        <v>24</v>
      </c>
    </row>
    <row r="115" spans="1:18" x14ac:dyDescent="0.2">
      <c r="A115" s="2">
        <v>114</v>
      </c>
      <c r="B115" s="2">
        <f>IF(Q115=1,B114+1,B114)</f>
        <v>103</v>
      </c>
      <c r="C115" t="s">
        <v>809</v>
      </c>
      <c r="D115" t="s">
        <v>37</v>
      </c>
      <c r="E115" s="6">
        <v>32977</v>
      </c>
      <c r="F115">
        <v>1131</v>
      </c>
      <c r="G115" s="2">
        <v>3</v>
      </c>
      <c r="H115" s="43" t="str">
        <f>IFERROR(VLOOKUP(C115&amp;D115,AUS_male_points_list!$A$3:$S$1048576,19,FALSE), IFERROR(VLOOKUP(C115&amp;D115,AUS_female_points_list!$A$3:$S$1048576,19,FALSE),""))</f>
        <v/>
      </c>
      <c r="J115" s="2">
        <f>IFERROR(VLOOKUP(C115&amp;D115,AUS_male_Toplist_21!$F$3:$G$1048576,2,FALSE),IFERROR(VLOOKUP(C115&amp;D115,AUS_female_Toplist_21!$F$3:$G$1048576,2,FALSE),""))</f>
        <v>3</v>
      </c>
      <c r="K115" s="2" t="str">
        <f>IFERROR(VLOOKUP(C115&amp;D115,AUS_male_Toplist_22!$F$3:$G$1048576,2,FALSE),IFERROR(VLOOKUP(C115&amp;D115,AUS_female_Toplist_22!$F$3:$G$1048576,2,FALSE),""))</f>
        <v/>
      </c>
      <c r="L115" s="3">
        <f>IFERROR(VLOOKUP(C115&amp;D115,Comms_male_list_21!$F$3:$G$1048576,2,FALSE),IFERROR(VLOOKUP(C115&amp;D115,Comms_female_list_21!$F$3:$G$1048576,2,FALSE),""))</f>
        <v>23</v>
      </c>
      <c r="M115" s="3" t="str">
        <f>IFERROR(VLOOKUP(C115&amp;D115,Comms_male_list_22!$F$3:$G$1048576,2,FALSE),IFERROR(VLOOKUP(C115&amp;D115,Comms_female_list_22!$F$3:$G$1048576,2,FALSE),""))</f>
        <v/>
      </c>
      <c r="N115" s="3">
        <f>IFERROR(VLOOKUP(C115&amp;D115,AUS_male_Toplist_21!$F$3:$H$1048576,3,FALSE), IFERROR(VLOOKUP(C115&amp;D115,AUS_female_Toplist_21!$F$3:$H$1048576,3,FALSE),""))</f>
        <v>1131</v>
      </c>
      <c r="O115" s="2" t="str">
        <f>IFERROR(VLOOKUP(C115&amp;D115,AUS_male_Toplist_22!$F$3:$H$1048576,3,FALSE), IFERROR(VLOOKUP(C115&amp;D115,AUS_female_Toplist_22!$F$3:$H$1048576,3,FALSE),""))</f>
        <v/>
      </c>
      <c r="P115" s="42">
        <f ca="1">DATEDIF(E115,TODAY(),"y")</f>
        <v>31</v>
      </c>
      <c r="Q115" s="2">
        <f>(COUNTIF($C$2:$C115,$C115)=1)+0</f>
        <v>1</v>
      </c>
      <c r="R115" s="2">
        <f>IF(Q115=1,RANK(F115,$F$2:$F$202,0),"Alternate event")</f>
        <v>79</v>
      </c>
    </row>
    <row r="116" spans="1:18" x14ac:dyDescent="0.2">
      <c r="A116" s="2">
        <v>115</v>
      </c>
      <c r="B116" s="2">
        <f>IF(Q116=1,B115+1,B115)</f>
        <v>104</v>
      </c>
      <c r="C116" t="s">
        <v>386</v>
      </c>
      <c r="D116" t="s">
        <v>33</v>
      </c>
      <c r="E116" s="6">
        <v>35822</v>
      </c>
      <c r="F116">
        <v>1111</v>
      </c>
      <c r="G116" s="2">
        <v>3</v>
      </c>
      <c r="H116" s="43" t="str">
        <f>IFERROR(VLOOKUP(C116&amp;D116,AUS_male_points_list!$A$3:$S$1048576,19,FALSE), IFERROR(VLOOKUP(C116&amp;D116,AUS_female_points_list!$A$3:$S$1048576,19,FALSE),""))</f>
        <v/>
      </c>
      <c r="J116" s="2">
        <f>IFERROR(VLOOKUP(C116&amp;D116,AUS_male_Toplist_21!$F$3:$G$1048576,2,FALSE),IFERROR(VLOOKUP(C116&amp;D116,AUS_female_Toplist_21!$F$3:$G$1048576,2,FALSE),""))</f>
        <v>3</v>
      </c>
      <c r="K116" s="2" t="str">
        <f>IFERROR(VLOOKUP(C116&amp;D116,AUS_male_Toplist_22!$F$3:$G$1048576,2,FALSE),IFERROR(VLOOKUP(C116&amp;D116,AUS_female_Toplist_22!$F$3:$G$1048576,2,FALSE),""))</f>
        <v/>
      </c>
      <c r="L116" s="3">
        <f>IFERROR(VLOOKUP(C116&amp;D116,Comms_male_list_21!$F$3:$G$1048576,2,FALSE),IFERROR(VLOOKUP(C116&amp;D116,Comms_female_list_21!$F$3:$G$1048576,2,FALSE),""))</f>
        <v>27</v>
      </c>
      <c r="M116" s="3" t="str">
        <f>IFERROR(VLOOKUP(C116&amp;D116,Comms_male_list_22!$F$3:$G$1048576,2,FALSE),IFERROR(VLOOKUP(C116&amp;D116,Comms_female_list_22!$F$3:$G$1048576,2,FALSE),""))</f>
        <v/>
      </c>
      <c r="N116" s="3">
        <f>IFERROR(VLOOKUP(C116&amp;D116,AUS_male_Toplist_21!$F$3:$H$1048576,3,FALSE), IFERROR(VLOOKUP(C116&amp;D116,AUS_female_Toplist_21!$F$3:$H$1048576,3,FALSE),""))</f>
        <v>1111</v>
      </c>
      <c r="O116" s="2" t="str">
        <f>IFERROR(VLOOKUP(C116&amp;D116,AUS_male_Toplist_22!$F$3:$H$1048576,3,FALSE), IFERROR(VLOOKUP(C116&amp;D116,AUS_female_Toplist_22!$F$3:$H$1048576,3,FALSE),""))</f>
        <v/>
      </c>
      <c r="P116" s="42">
        <f ca="1">DATEDIF(E116,TODAY(),"y")</f>
        <v>24</v>
      </c>
      <c r="Q116" s="2">
        <f>(COUNTIF($C$2:$C116,$C116)=1)+0</f>
        <v>1</v>
      </c>
      <c r="R116" s="2">
        <f>IF(Q116=1,RANK(F116,$F$2:$F$202,0),"Alternate event")</f>
        <v>105</v>
      </c>
    </row>
    <row r="117" spans="1:18" x14ac:dyDescent="0.2">
      <c r="A117" s="2">
        <v>116</v>
      </c>
      <c r="B117" s="2">
        <f>IF(Q117=1,B116+1,B116)</f>
        <v>105</v>
      </c>
      <c r="C117" t="s">
        <v>308</v>
      </c>
      <c r="D117" t="s">
        <v>28</v>
      </c>
      <c r="E117" s="6">
        <v>37075</v>
      </c>
      <c r="F117">
        <v>1144</v>
      </c>
      <c r="G117" s="2">
        <v>3</v>
      </c>
      <c r="H117" s="43" t="str">
        <f>IFERROR(VLOOKUP(C117&amp;D117,AUS_male_points_list!$A$3:$S$1048576,19,FALSE), IFERROR(VLOOKUP(C117&amp;D117,AUS_female_points_list!$A$3:$S$1048576,19,FALSE),""))</f>
        <v/>
      </c>
      <c r="J117" s="2">
        <f>IFERROR(VLOOKUP(C117&amp;D117,AUS_male_Toplist_21!$F$3:$G$1048576,2,FALSE),IFERROR(VLOOKUP(C117&amp;D117,AUS_female_Toplist_21!$F$3:$G$1048576,2,FALSE),""))</f>
        <v>3</v>
      </c>
      <c r="K117" s="2" t="str">
        <f>IFERROR(VLOOKUP(C117&amp;D117,AUS_male_Toplist_22!$F$3:$G$1048576,2,FALSE),IFERROR(VLOOKUP(C117&amp;D117,AUS_female_Toplist_22!$F$3:$G$1048576,2,FALSE),""))</f>
        <v/>
      </c>
      <c r="L117" s="3">
        <f>IFERROR(VLOOKUP(C117&amp;D117,Comms_male_list_21!$F$3:$G$1048576,2,FALSE),IFERROR(VLOOKUP(C117&amp;D117,Comms_female_list_21!$F$3:$G$1048576,2,FALSE),""))</f>
        <v>30</v>
      </c>
      <c r="M117" s="3" t="str">
        <f>IFERROR(VLOOKUP(C117&amp;D117,Comms_male_list_22!$F$3:$G$1048576,2,FALSE),IFERROR(VLOOKUP(C117&amp;D117,Comms_female_list_22!$F$3:$G$1048576,2,FALSE),""))</f>
        <v/>
      </c>
      <c r="N117" s="3">
        <f>IFERROR(VLOOKUP(C117&amp;D117,AUS_male_Toplist_21!$F$3:$H$1048576,3,FALSE), IFERROR(VLOOKUP(C117&amp;D117,AUS_female_Toplist_21!$F$3:$H$1048576,3,FALSE),""))</f>
        <v>1144</v>
      </c>
      <c r="O117" s="2" t="str">
        <f>IFERROR(VLOOKUP(C117&amp;D117,AUS_male_Toplist_22!$F$3:$H$1048576,3,FALSE), IFERROR(VLOOKUP(C117&amp;D117,AUS_female_Toplist_22!$F$3:$H$1048576,3,FALSE),""))</f>
        <v/>
      </c>
      <c r="P117" s="42">
        <f ca="1">DATEDIF(E117,TODAY(),"y")</f>
        <v>20</v>
      </c>
      <c r="Q117" s="2">
        <f>(COUNTIF($C$2:$C117,$C117)=1)+0</f>
        <v>1</v>
      </c>
      <c r="R117" s="2">
        <f>IF(Q117=1,RANK(F117,$F$2:$F$202,0),"Alternate event")</f>
        <v>54</v>
      </c>
    </row>
    <row r="118" spans="1:18" x14ac:dyDescent="0.2">
      <c r="A118" s="2">
        <v>117</v>
      </c>
      <c r="B118" s="2">
        <f>IF(Q118=1,B117+1,B117)</f>
        <v>106</v>
      </c>
      <c r="C118" t="s">
        <v>865</v>
      </c>
      <c r="D118" s="6" t="s">
        <v>40</v>
      </c>
      <c r="E118" s="6">
        <v>34852</v>
      </c>
      <c r="F118">
        <v>1014</v>
      </c>
      <c r="G118" s="2">
        <v>3</v>
      </c>
      <c r="H118" s="43" t="str">
        <f>IFERROR(VLOOKUP(C118&amp;D118,AUS_male_points_list!$A$3:$S$1048576,19,FALSE), IFERROR(VLOOKUP(C118&amp;D118,AUS_female_points_list!$A$3:$S$1048576,19,FALSE),""))</f>
        <v/>
      </c>
      <c r="J118" s="2">
        <f>IFERROR(VLOOKUP(C118&amp;D118,AUS_male_Toplist_21!$F$3:$G$1048576,2,FALSE),IFERROR(VLOOKUP(C118&amp;D118,AUS_female_Toplist_21!$F$3:$G$1048576,2,FALSE),""))</f>
        <v>3</v>
      </c>
      <c r="K118" s="2" t="str">
        <f>IFERROR(VLOOKUP(C118&amp;D118,AUS_male_Toplist_22!$F$3:$G$1048576,2,FALSE),IFERROR(VLOOKUP(C118&amp;D118,AUS_female_Toplist_22!$F$3:$G$1048576,2,FALSE),""))</f>
        <v/>
      </c>
      <c r="L118" s="3">
        <f>IFERROR(VLOOKUP(C118&amp;D118,Comms_male_list_21!$F$3:$G$1048576,2,FALSE),IFERROR(VLOOKUP(C118&amp;D118,Comms_female_list_21!$F$3:$G$1048576,2,FALSE),""))</f>
        <v>34</v>
      </c>
      <c r="M118" s="3" t="str">
        <f>IFERROR(VLOOKUP(C118&amp;D118,Comms_male_list_22!$F$3:$G$1048576,2,FALSE),IFERROR(VLOOKUP(C118&amp;D118,Comms_female_list_22!$F$3:$G$1048576,2,FALSE),""))</f>
        <v/>
      </c>
      <c r="N118" s="3">
        <f>IFERROR(VLOOKUP(C118&amp;D118,AUS_male_Toplist_21!$F$3:$H$1048576,3,FALSE), IFERROR(VLOOKUP(C118&amp;D118,AUS_female_Toplist_21!$F$3:$H$1048576,3,FALSE),""))</f>
        <v>1014</v>
      </c>
      <c r="O118" s="2" t="str">
        <f>IFERROR(VLOOKUP(C118&amp;D118,AUS_male_Toplist_22!$F$3:$H$1048576,3,FALSE), IFERROR(VLOOKUP(C118&amp;D118,AUS_female_Toplist_22!$F$3:$H$1048576,3,FALSE),""))</f>
        <v/>
      </c>
      <c r="P118" s="42">
        <f ca="1">DATEDIF(E118,TODAY(),"y")</f>
        <v>26</v>
      </c>
      <c r="Q118" s="2">
        <f>(COUNTIF($C$2:$C118,$C118)=1)+0</f>
        <v>1</v>
      </c>
      <c r="R118" s="2">
        <f>IF(Q118=1,RANK(F118,$F$2:$F$202,0),"Alternate event")</f>
        <v>176</v>
      </c>
    </row>
    <row r="119" spans="1:18" x14ac:dyDescent="0.2">
      <c r="A119" s="2">
        <v>118</v>
      </c>
      <c r="B119" s="2">
        <f>IF(Q119=1,B118+1,B118)</f>
        <v>106</v>
      </c>
      <c r="C119" t="s">
        <v>334</v>
      </c>
      <c r="D119" t="s">
        <v>30</v>
      </c>
      <c r="E119" s="7">
        <v>32724</v>
      </c>
      <c r="F119">
        <v>1133</v>
      </c>
      <c r="G119" s="2">
        <v>3</v>
      </c>
      <c r="H119" s="43" t="str">
        <f>IFERROR(VLOOKUP(C119&amp;D119,AUS_male_points_list!$A$3:$S$1048576,19,FALSE), IFERROR(VLOOKUP(C119&amp;D119,AUS_female_points_list!$A$3:$S$1048576,19,FALSE),""))</f>
        <v/>
      </c>
      <c r="J119" s="2">
        <f>IFERROR(VLOOKUP(C119&amp;D119,AUS_male_Toplist_21!$F$3:$G$1048576,2,FALSE),IFERROR(VLOOKUP(C119&amp;D119,AUS_female_Toplist_21!$F$3:$G$1048576,2,FALSE),""))</f>
        <v>3</v>
      </c>
      <c r="K119" s="2" t="str">
        <f>IFERROR(VLOOKUP(C119&amp;D119,AUS_male_Toplist_22!$F$3:$G$1048576,2,FALSE),IFERROR(VLOOKUP(C119&amp;D119,AUS_female_Toplist_22!$F$3:$G$1048576,2,FALSE),""))</f>
        <v/>
      </c>
      <c r="L119" s="3">
        <f>IFERROR(VLOOKUP(C119&amp;D119,Comms_male_list_21!$F$3:$G$1048576,2,FALSE),IFERROR(VLOOKUP(C119&amp;D119,Comms_female_list_21!$F$3:$G$1048576,2,FALSE),""))</f>
        <v>37</v>
      </c>
      <c r="M119" s="3" t="str">
        <f>IFERROR(VLOOKUP(C119&amp;D119,Comms_male_list_22!$F$3:$G$1048576,2,FALSE),IFERROR(VLOOKUP(C119&amp;D119,Comms_female_list_22!$F$3:$G$1048576,2,FALSE),""))</f>
        <v/>
      </c>
      <c r="N119" s="3">
        <f>IFERROR(VLOOKUP(C119&amp;D119,AUS_male_Toplist_21!$F$3:$H$1048576,3,FALSE), IFERROR(VLOOKUP(C119&amp;D119,AUS_female_Toplist_21!$F$3:$H$1048576,3,FALSE),""))</f>
        <v>1133</v>
      </c>
      <c r="O119" s="2" t="str">
        <f>IFERROR(VLOOKUP(C119&amp;D119,AUS_male_Toplist_22!$F$3:$H$1048576,3,FALSE), IFERROR(VLOOKUP(C119&amp;D119,AUS_female_Toplist_22!$F$3:$H$1048576,3,FALSE),""))</f>
        <v/>
      </c>
      <c r="P119" s="42">
        <f ca="1">DATEDIF(E119,TODAY(),"y")</f>
        <v>32</v>
      </c>
      <c r="Q119" s="2">
        <f>(COUNTIF($C$2:$C119,$C119)=1)+0</f>
        <v>0</v>
      </c>
      <c r="R119" s="2" t="str">
        <f>IF(Q119=1,RANK(F119,$F$2:$F$202,0),"Alternate event")</f>
        <v>Alternate event</v>
      </c>
    </row>
    <row r="120" spans="1:18" x14ac:dyDescent="0.2">
      <c r="A120" s="2">
        <v>119</v>
      </c>
      <c r="B120" s="2">
        <f>IF(Q120=1,B119+1,B119)</f>
        <v>107</v>
      </c>
      <c r="C120" t="s">
        <v>518</v>
      </c>
      <c r="D120" t="s">
        <v>42</v>
      </c>
      <c r="E120" s="6">
        <v>35938</v>
      </c>
      <c r="F120">
        <v>945</v>
      </c>
      <c r="G120" s="2">
        <v>3</v>
      </c>
      <c r="H120" s="43" t="str">
        <f>IFERROR(VLOOKUP(C120&amp;D120,AUS_male_points_list!$A$3:$S$1048576,19,FALSE), IFERROR(VLOOKUP(C120&amp;D120,AUS_female_points_list!$A$3:$S$1048576,19,FALSE),""))</f>
        <v/>
      </c>
      <c r="J120" s="2">
        <f>IFERROR(VLOOKUP(C120&amp;D120,AUS_male_Toplist_21!$F$3:$G$1048576,2,FALSE),IFERROR(VLOOKUP(C120&amp;D120,AUS_female_Toplist_21!$F$3:$G$1048576,2,FALSE),""))</f>
        <v>3</v>
      </c>
      <c r="K120" s="2" t="str">
        <f>IFERROR(VLOOKUP(C120&amp;D120,AUS_male_Toplist_22!$F$3:$G$1048576,2,FALSE),IFERROR(VLOOKUP(C120&amp;D120,AUS_female_Toplist_22!$F$3:$G$1048576,2,FALSE),""))</f>
        <v/>
      </c>
      <c r="L120" s="3">
        <f>IFERROR(VLOOKUP(C120&amp;D120,Comms_male_list_21!$F$3:$G$1048576,2,FALSE),IFERROR(VLOOKUP(C120&amp;D120,Comms_female_list_21!$F$3:$G$1048576,2,FALSE),""))</f>
        <v>40</v>
      </c>
      <c r="M120" s="3" t="str">
        <f>IFERROR(VLOOKUP(C120&amp;D120,Comms_male_list_22!$F$3:$G$1048576,2,FALSE),IFERROR(VLOOKUP(C120&amp;D120,Comms_female_list_22!$F$3:$G$1048576,2,FALSE),""))</f>
        <v/>
      </c>
      <c r="N120" s="3">
        <f>IFERROR(VLOOKUP(C120&amp;D120,AUS_male_Toplist_21!$F$3:$H$1048576,3,FALSE), IFERROR(VLOOKUP(C120&amp;D120,AUS_female_Toplist_21!$F$3:$H$1048576,3,FALSE),""))</f>
        <v>945</v>
      </c>
      <c r="O120" s="2" t="str">
        <f>IFERROR(VLOOKUP(C120&amp;D120,AUS_male_Toplist_22!$F$3:$H$1048576,3,FALSE), IFERROR(VLOOKUP(C120&amp;D120,AUS_female_Toplist_22!$F$3:$H$1048576,3,FALSE),""))</f>
        <v/>
      </c>
      <c r="P120" s="42">
        <f ca="1">DATEDIF(E120,TODAY(),"y")</f>
        <v>23</v>
      </c>
      <c r="Q120" s="2">
        <f>(COUNTIF($C$2:$C120,$C120)=1)+0</f>
        <v>1</v>
      </c>
      <c r="R120" s="2">
        <f>IF(Q120=1,RANK(F120,$F$2:$F$202,0),"Alternate event")</f>
        <v>191</v>
      </c>
    </row>
    <row r="121" spans="1:18" x14ac:dyDescent="0.2">
      <c r="A121" s="2">
        <v>120</v>
      </c>
      <c r="B121" s="2">
        <f>IF(Q121=1,B120+1,B120)</f>
        <v>107</v>
      </c>
      <c r="C121" t="s">
        <v>518</v>
      </c>
      <c r="D121" t="s">
        <v>39</v>
      </c>
      <c r="E121" s="6">
        <v>35938</v>
      </c>
      <c r="F121">
        <v>880</v>
      </c>
      <c r="G121" s="2">
        <v>3</v>
      </c>
      <c r="H121" s="43" t="str">
        <f>IFERROR(VLOOKUP(C121&amp;D121,AUS_male_points_list!$A$3:$S$1048576,19,FALSE), IFERROR(VLOOKUP(C121&amp;D121,AUS_female_points_list!$A$3:$S$1048576,19,FALSE),""))</f>
        <v/>
      </c>
      <c r="J121" s="2">
        <f>IFERROR(VLOOKUP(C121&amp;D121,AUS_male_Toplist_21!$F$3:$G$1048576,2,FALSE),IFERROR(VLOOKUP(C121&amp;D121,AUS_female_Toplist_21!$F$3:$G$1048576,2,FALSE),""))</f>
        <v>3</v>
      </c>
      <c r="K121" s="2" t="str">
        <f>IFERROR(VLOOKUP(C121&amp;D121,AUS_male_Toplist_22!$F$3:$G$1048576,2,FALSE),IFERROR(VLOOKUP(C121&amp;D121,AUS_female_Toplist_22!$F$3:$G$1048576,2,FALSE),""))</f>
        <v/>
      </c>
      <c r="L121" s="3">
        <f>IFERROR(VLOOKUP(C121&amp;D121,Comms_male_list_21!$F$3:$G$1048576,2,FALSE),IFERROR(VLOOKUP(C121&amp;D121,Comms_female_list_21!$F$3:$G$1048576,2,FALSE),""))</f>
        <v>53</v>
      </c>
      <c r="M121" s="3" t="str">
        <f>IFERROR(VLOOKUP(C121&amp;D121,Comms_male_list_22!$F$3:$G$1048576,2,FALSE),IFERROR(VLOOKUP(C121&amp;D121,Comms_female_list_22!$F$3:$G$1048576,2,FALSE),""))</f>
        <v/>
      </c>
      <c r="N121" s="3">
        <f>IFERROR(VLOOKUP(C121&amp;D121,AUS_male_Toplist_21!$F$3:$H$1048576,3,FALSE), IFERROR(VLOOKUP(C121&amp;D121,AUS_female_Toplist_21!$F$3:$H$1048576,3,FALSE),""))</f>
        <v>880</v>
      </c>
      <c r="O121" s="2" t="str">
        <f>IFERROR(VLOOKUP(C121&amp;D121,AUS_male_Toplist_22!$F$3:$H$1048576,3,FALSE), IFERROR(VLOOKUP(C121&amp;D121,AUS_female_Toplist_22!$F$3:$H$1048576,3,FALSE),""))</f>
        <v/>
      </c>
      <c r="P121" s="42">
        <f ca="1">DATEDIF(E121,TODAY(),"y")</f>
        <v>23</v>
      </c>
      <c r="Q121" s="2">
        <f>(COUNTIF($C$2:$C121,$C121)=1)+0</f>
        <v>0</v>
      </c>
      <c r="R121" s="2" t="str">
        <f>IF(Q121=1,RANK(F121,$F$2:$F$202,0),"Alternate event")</f>
        <v>Alternate event</v>
      </c>
    </row>
    <row r="122" spans="1:18" x14ac:dyDescent="0.2">
      <c r="A122" s="2">
        <v>121</v>
      </c>
      <c r="B122" s="2">
        <f>IF(Q122=1,B121+1,B121)</f>
        <v>108</v>
      </c>
      <c r="C122" t="s">
        <v>353</v>
      </c>
      <c r="D122" t="s">
        <v>82</v>
      </c>
      <c r="E122" s="6">
        <v>30264</v>
      </c>
      <c r="F122">
        <v>1136</v>
      </c>
      <c r="G122" s="2">
        <v>3</v>
      </c>
      <c r="H122" s="43" t="str">
        <f>IFERROR(VLOOKUP(C122&amp;D122,AUS_male_points_list!$A$3:$S$1048576,19,FALSE), IFERROR(VLOOKUP(C122&amp;D122,AUS_female_points_list!$A$3:$S$1048576,19,FALSE),""))</f>
        <v/>
      </c>
      <c r="J122" s="2">
        <f>IFERROR(VLOOKUP(C122&amp;D122,AUS_male_Toplist_21!$F$3:$G$1048576,2,FALSE),IFERROR(VLOOKUP(C122&amp;D122,AUS_female_Toplist_21!$F$3:$G$1048576,2,FALSE),""))</f>
        <v>3</v>
      </c>
      <c r="K122" s="2" t="str">
        <f>IFERROR(VLOOKUP(C122&amp;D122,AUS_male_Toplist_22!$F$3:$G$1048576,2,FALSE),IFERROR(VLOOKUP(C122&amp;D122,AUS_female_Toplist_22!$F$3:$G$1048576,2,FALSE),""))</f>
        <v/>
      </c>
      <c r="L122" s="3">
        <f>IFERROR(VLOOKUP(C122&amp;D122,Comms_male_list_21!$F$3:$G$1048576,2,FALSE),IFERROR(VLOOKUP(C122&amp;D122,Comms_female_list_21!$F$3:$G$1048576,2,FALSE),""))</f>
        <v>59</v>
      </c>
      <c r="M122" s="3" t="str">
        <f>IFERROR(VLOOKUP(C122&amp;D122,Comms_male_list_22!$F$3:$G$1048576,2,FALSE),IFERROR(VLOOKUP(C122&amp;D122,Comms_female_list_22!$F$3:$G$1048576,2,FALSE),""))</f>
        <v/>
      </c>
      <c r="N122" s="3">
        <f>IFERROR(VLOOKUP(C122&amp;D122,AUS_male_Toplist_21!$F$3:$H$1048576,3,FALSE), IFERROR(VLOOKUP(C122&amp;D122,AUS_female_Toplist_21!$F$3:$H$1048576,3,FALSE),""))</f>
        <v>1136</v>
      </c>
      <c r="O122" s="2" t="str">
        <f>IFERROR(VLOOKUP(C122&amp;D122,AUS_male_Toplist_22!$F$3:$H$1048576,3,FALSE), IFERROR(VLOOKUP(C122&amp;D122,AUS_female_Toplist_22!$F$3:$H$1048576,3,FALSE),""))</f>
        <v/>
      </c>
      <c r="P122" s="42">
        <f ca="1">DATEDIF(E122,TODAY(),"y")</f>
        <v>39</v>
      </c>
      <c r="Q122" s="2">
        <f>(COUNTIF($C$2:$C122,$C122)=1)+0</f>
        <v>1</v>
      </c>
      <c r="R122" s="2">
        <f>IF(Q122=1,RANK(F122,$F$2:$F$202,0),"Alternate event")</f>
        <v>67</v>
      </c>
    </row>
    <row r="123" spans="1:18" x14ac:dyDescent="0.2">
      <c r="A123" s="2">
        <v>122</v>
      </c>
      <c r="B123" s="2">
        <f>IF(Q123=1,B122+1,B122)</f>
        <v>108</v>
      </c>
      <c r="C123" t="s">
        <v>562</v>
      </c>
      <c r="D123" t="s">
        <v>25</v>
      </c>
      <c r="E123" s="6">
        <v>35795</v>
      </c>
      <c r="F123">
        <v>1102</v>
      </c>
      <c r="G123" s="2">
        <v>3</v>
      </c>
      <c r="H123" s="43" t="str">
        <f>IFERROR(VLOOKUP(C123&amp;D123,AUS_male_points_list!$A$3:$S$1048576,19,FALSE), IFERROR(VLOOKUP(C123&amp;D123,AUS_female_points_list!$A$3:$S$1048576,19,FALSE),""))</f>
        <v/>
      </c>
      <c r="J123" s="2">
        <f>IFERROR(VLOOKUP(C123&amp;D123,AUS_male_Toplist_21!$F$3:$G$1048576,2,FALSE),IFERROR(VLOOKUP(C123&amp;D123,AUS_female_Toplist_21!$F$3:$G$1048576,2,FALSE),""))</f>
        <v>3</v>
      </c>
      <c r="K123" s="2" t="str">
        <f>IFERROR(VLOOKUP(C123&amp;D123,AUS_male_Toplist_22!$F$3:$G$1048576,2,FALSE),IFERROR(VLOOKUP(C123&amp;D123,AUS_female_Toplist_22!$F$3:$G$1048576,2,FALSE),""))</f>
        <v/>
      </c>
      <c r="L123" s="3">
        <f>IFERROR(VLOOKUP(C123&amp;D123,Comms_male_list_21!$F$3:$G$1048576,2,FALSE),IFERROR(VLOOKUP(C123&amp;D123,Comms_female_list_21!$F$3:$G$1048576,2,FALSE),""))</f>
        <v>76</v>
      </c>
      <c r="M123" s="3" t="str">
        <f>IFERROR(VLOOKUP(C123&amp;D123,Comms_male_list_22!$F$3:$G$1048576,2,FALSE),IFERROR(VLOOKUP(C123&amp;D123,Comms_female_list_22!$F$3:$G$1048576,2,FALSE),""))</f>
        <v/>
      </c>
      <c r="N123" s="3">
        <f>IFERROR(VLOOKUP(C123&amp;D123,AUS_male_Toplist_21!$F$3:$H$1048576,3,FALSE), IFERROR(VLOOKUP(C123&amp;D123,AUS_female_Toplist_21!$F$3:$H$1048576,3,FALSE),""))</f>
        <v>1102</v>
      </c>
      <c r="O123" s="2" t="str">
        <f>IFERROR(VLOOKUP(C123&amp;D123,AUS_male_Toplist_22!$F$3:$H$1048576,3,FALSE), IFERROR(VLOOKUP(C123&amp;D123,AUS_female_Toplist_22!$F$3:$H$1048576,3,FALSE),""))</f>
        <v/>
      </c>
      <c r="P123" s="42">
        <f ca="1">DATEDIF(E123,TODAY(),"y")</f>
        <v>24</v>
      </c>
      <c r="Q123" s="2">
        <f>(COUNTIF($C$2:$C123,$C123)=1)+0</f>
        <v>0</v>
      </c>
      <c r="R123" s="2" t="str">
        <f>IF(Q123=1,RANK(F123,$F$2:$F$202,0),"Alternate event")</f>
        <v>Alternate event</v>
      </c>
    </row>
    <row r="124" spans="1:18" x14ac:dyDescent="0.2">
      <c r="A124" s="2">
        <v>123</v>
      </c>
      <c r="B124" s="2">
        <f>IF(Q124=1,B123+1,B123)</f>
        <v>108</v>
      </c>
      <c r="C124" t="s">
        <v>614</v>
      </c>
      <c r="D124" t="s">
        <v>26</v>
      </c>
      <c r="E124" s="6">
        <v>34998</v>
      </c>
      <c r="F124">
        <v>1093</v>
      </c>
      <c r="G124" s="2">
        <v>3</v>
      </c>
      <c r="H124" s="43" t="str">
        <f>IFERROR(VLOOKUP(C124&amp;D124,AUS_male_points_list!$A$3:$S$1048576,19,FALSE), IFERROR(VLOOKUP(C124&amp;D124,AUS_female_points_list!$A$3:$S$1048576,19,FALSE),""))</f>
        <v/>
      </c>
      <c r="J124" s="2">
        <f>IFERROR(VLOOKUP(C124&amp;D124,AUS_male_Toplist_21!$F$3:$G$1048576,2,FALSE),IFERROR(VLOOKUP(C124&amp;D124,AUS_female_Toplist_21!$F$3:$G$1048576,2,FALSE),""))</f>
        <v>3</v>
      </c>
      <c r="K124" s="2" t="str">
        <f>IFERROR(VLOOKUP(C124&amp;D124,AUS_male_Toplist_22!$F$3:$G$1048576,2,FALSE),IFERROR(VLOOKUP(C124&amp;D124,AUS_female_Toplist_22!$F$3:$G$1048576,2,FALSE),""))</f>
        <v/>
      </c>
      <c r="L124" s="3">
        <f>IFERROR(VLOOKUP(C124&amp;D124,Comms_male_list_21!$F$3:$G$1048576,2,FALSE),IFERROR(VLOOKUP(C124&amp;D124,Comms_female_list_21!$F$3:$G$1048576,2,FALSE),""))</f>
        <v>93</v>
      </c>
      <c r="M124" s="3" t="str">
        <f>IFERROR(VLOOKUP(C124&amp;D124,Comms_male_list_22!$F$3:$G$1048576,2,FALSE),IFERROR(VLOOKUP(C124&amp;D124,Comms_female_list_22!$F$3:$G$1048576,2,FALSE),""))</f>
        <v/>
      </c>
      <c r="N124" s="3">
        <f>IFERROR(VLOOKUP(C124&amp;D124,AUS_male_Toplist_21!$F$3:$H$1048576,3,FALSE), IFERROR(VLOOKUP(C124&amp;D124,AUS_female_Toplist_21!$F$3:$H$1048576,3,FALSE),""))</f>
        <v>1093</v>
      </c>
      <c r="O124" s="2" t="str">
        <f>IFERROR(VLOOKUP(C124&amp;D124,AUS_male_Toplist_22!$F$3:$H$1048576,3,FALSE), IFERROR(VLOOKUP(C124&amp;D124,AUS_female_Toplist_22!$F$3:$H$1048576,3,FALSE),""))</f>
        <v/>
      </c>
      <c r="P124" s="42">
        <f ca="1">DATEDIF(E124,TODAY(),"y")</f>
        <v>26</v>
      </c>
      <c r="Q124" s="2">
        <f>(COUNTIF($C$2:$C124,$C124)=1)+0</f>
        <v>0</v>
      </c>
      <c r="R124" s="2" t="str">
        <f>IF(Q124=1,RANK(F124,$F$2:$F$202,0),"Alternate event")</f>
        <v>Alternate event</v>
      </c>
    </row>
    <row r="125" spans="1:18" x14ac:dyDescent="0.2">
      <c r="A125" s="2">
        <v>124</v>
      </c>
      <c r="B125" s="2">
        <f>IF(Q125=1,B124+1,B124)</f>
        <v>109</v>
      </c>
      <c r="C125" t="s">
        <v>436</v>
      </c>
      <c r="D125" t="s">
        <v>38</v>
      </c>
      <c r="E125" s="6">
        <v>38415</v>
      </c>
      <c r="F125">
        <v>1021</v>
      </c>
      <c r="G125" s="2">
        <v>4</v>
      </c>
      <c r="H125" s="43" t="str">
        <f>IFERROR(VLOOKUP(C125&amp;D125,AUS_male_points_list!$A$3:$S$1048576,19,FALSE), IFERROR(VLOOKUP(C125&amp;D125,AUS_female_points_list!$A$3:$S$1048576,19,FALSE),""))</f>
        <v/>
      </c>
      <c r="J125" s="2">
        <f>IFERROR(VLOOKUP(C125&amp;D125,AUS_male_Toplist_21!$F$3:$G$1048576,2,FALSE),IFERROR(VLOOKUP(C125&amp;D125,AUS_female_Toplist_21!$F$3:$G$1048576,2,FALSE),""))</f>
        <v>4</v>
      </c>
      <c r="K125" s="2">
        <f>IFERROR(VLOOKUP(C125&amp;D125,AUS_male_Toplist_22!$F$3:$G$1048576,2,FALSE),IFERROR(VLOOKUP(C125&amp;D125,AUS_female_Toplist_22!$F$3:$G$1048576,2,FALSE),""))</f>
        <v>1</v>
      </c>
      <c r="L125" s="3">
        <f>IFERROR(VLOOKUP(C125&amp;D125,Comms_male_list_21!$F$3:$G$1048576,2,FALSE),IFERROR(VLOOKUP(C125&amp;D125,Comms_female_list_21!$F$3:$G$1048576,2,FALSE),""))</f>
        <v>38</v>
      </c>
      <c r="M125" s="3">
        <f>IFERROR(VLOOKUP(C125&amp;D125,Comms_male_list_22!$F$3:$G$1048576,2,FALSE),IFERROR(VLOOKUP(C125&amp;D125,Comms_female_list_22!$F$3:$G$1048576,2,FALSE),""))</f>
        <v>1</v>
      </c>
      <c r="N125" s="3">
        <f>IFERROR(VLOOKUP(C125&amp;D125,AUS_male_Toplist_21!$F$3:$H$1048576,3,FALSE), IFERROR(VLOOKUP(C125&amp;D125,AUS_female_Toplist_21!$F$3:$H$1048576,3,FALSE),""))</f>
        <v>1021</v>
      </c>
      <c r="O125" s="2">
        <f>IFERROR(VLOOKUP(C125&amp;D125,AUS_male_Toplist_22!$F$3:$H$1048576,3,FALSE), IFERROR(VLOOKUP(C125&amp;D125,AUS_female_Toplist_22!$F$3:$H$1048576,3,FALSE),""))</f>
        <v>1026</v>
      </c>
      <c r="P125" s="42">
        <f ca="1">DATEDIF(E125,TODAY(),"y")</f>
        <v>16</v>
      </c>
      <c r="Q125" s="2">
        <f>(COUNTIF($C$2:$C125,$C125)=1)+0</f>
        <v>1</v>
      </c>
      <c r="R125" s="2">
        <f>IF(Q125=1,RANK(F125,$F$2:$F$202,0),"Alternate event")</f>
        <v>171</v>
      </c>
    </row>
    <row r="126" spans="1:18" x14ac:dyDescent="0.2">
      <c r="A126" s="2">
        <v>125</v>
      </c>
      <c r="B126" s="2">
        <f>IF(Q126=1,B125+1,B125)</f>
        <v>110</v>
      </c>
      <c r="C126" t="s">
        <v>867</v>
      </c>
      <c r="D126" t="s">
        <v>40</v>
      </c>
      <c r="E126" s="6">
        <v>37069</v>
      </c>
      <c r="F126">
        <v>989</v>
      </c>
      <c r="G126" s="2">
        <v>4</v>
      </c>
      <c r="H126" s="43" t="str">
        <f>IFERROR(VLOOKUP(C126&amp;D126,AUS_male_points_list!$A$3:$S$1048576,19,FALSE), IFERROR(VLOOKUP(C126&amp;D126,AUS_female_points_list!$A$3:$S$1048576,19,FALSE),""))</f>
        <v/>
      </c>
      <c r="J126" s="2">
        <f>IFERROR(VLOOKUP(C126&amp;D126,AUS_male_Toplist_21!$F$3:$G$1048576,2,FALSE),IFERROR(VLOOKUP(C126&amp;D126,AUS_female_Toplist_21!$F$3:$G$1048576,2,FALSE),""))</f>
        <v>4</v>
      </c>
      <c r="K126" s="2">
        <f>IFERROR(VLOOKUP(C126&amp;D126,AUS_male_Toplist_22!$F$3:$G$1048576,2,FALSE),IFERROR(VLOOKUP(C126&amp;D126,AUS_female_Toplist_22!$F$3:$G$1048576,2,FALSE),""))</f>
        <v>1</v>
      </c>
      <c r="L126" s="3">
        <f>IFERROR(VLOOKUP(C126&amp;D126,Comms_male_list_21!$F$3:$G$1048576,2,FALSE),IFERROR(VLOOKUP(C126&amp;D126,Comms_female_list_21!$F$3:$G$1048576,2,FALSE),""))</f>
        <v>43</v>
      </c>
      <c r="M126" s="3">
        <f>IFERROR(VLOOKUP(C126&amp;D126,Comms_male_list_22!$F$3:$G$1048576,2,FALSE),IFERROR(VLOOKUP(C126&amp;D126,Comms_female_list_22!$F$3:$G$1048576,2,FALSE),""))</f>
        <v>7</v>
      </c>
      <c r="N126" s="3">
        <f>IFERROR(VLOOKUP(C126&amp;D126,AUS_male_Toplist_21!$F$3:$H$1048576,3,FALSE), IFERROR(VLOOKUP(C126&amp;D126,AUS_female_Toplist_21!$F$3:$H$1048576,3,FALSE),""))</f>
        <v>989</v>
      </c>
      <c r="O126" s="2">
        <f>IFERROR(VLOOKUP(C126&amp;D126,AUS_male_Toplist_22!$F$3:$H$1048576,3,FALSE), IFERROR(VLOOKUP(C126&amp;D126,AUS_female_Toplist_22!$F$3:$H$1048576,3,FALSE),""))</f>
        <v>995</v>
      </c>
      <c r="P126" s="42">
        <f ca="1">DATEDIF(E126,TODAY(),"y")</f>
        <v>20</v>
      </c>
      <c r="Q126" s="2">
        <f>(COUNTIF($C$2:$C126,$C126)=1)+0</f>
        <v>1</v>
      </c>
      <c r="R126" s="2">
        <f>IF(Q126=1,RANK(F126,$F$2:$F$202,0),"Alternate event")</f>
        <v>186</v>
      </c>
    </row>
    <row r="127" spans="1:18" x14ac:dyDescent="0.2">
      <c r="A127" s="2">
        <v>126</v>
      </c>
      <c r="B127" s="2">
        <f>IF(Q127=1,B126+1,B126)</f>
        <v>111</v>
      </c>
      <c r="C127" t="s">
        <v>517</v>
      </c>
      <c r="D127" t="s">
        <v>39</v>
      </c>
      <c r="E127" s="6">
        <v>36941</v>
      </c>
      <c r="F127">
        <v>877</v>
      </c>
      <c r="G127" s="2">
        <v>4</v>
      </c>
      <c r="H127" s="43" t="str">
        <f>IFERROR(VLOOKUP(C127&amp;D127,AUS_male_points_list!$A$3:$S$1048576,19,FALSE), IFERROR(VLOOKUP(C127&amp;D127,AUS_female_points_list!$A$3:$S$1048576,19,FALSE),""))</f>
        <v/>
      </c>
      <c r="J127" s="2">
        <f>IFERROR(VLOOKUP(C127&amp;D127,AUS_male_Toplist_21!$F$3:$G$1048576,2,FALSE),IFERROR(VLOOKUP(C127&amp;D127,AUS_female_Toplist_21!$F$3:$G$1048576,2,FALSE),""))</f>
        <v>4</v>
      </c>
      <c r="K127" s="2">
        <f>IFERROR(VLOOKUP(C127&amp;D127,AUS_male_Toplist_22!$F$3:$G$1048576,2,FALSE),IFERROR(VLOOKUP(C127&amp;D127,AUS_female_Toplist_22!$F$3:$G$1048576,2,FALSE),""))</f>
        <v>1</v>
      </c>
      <c r="L127" s="3">
        <f>IFERROR(VLOOKUP(C127&amp;D127,Comms_male_list_21!$F$3:$G$1048576,2,FALSE),IFERROR(VLOOKUP(C127&amp;D127,Comms_female_list_21!$F$3:$G$1048576,2,FALSE),""))</f>
        <v>55</v>
      </c>
      <c r="M127" s="3">
        <f>IFERROR(VLOOKUP(C127&amp;D127,Comms_male_list_22!$F$3:$G$1048576,2,FALSE),IFERROR(VLOOKUP(C127&amp;D127,Comms_female_list_22!$F$3:$G$1048576,2,FALSE),""))</f>
        <v>5</v>
      </c>
      <c r="N127" s="3">
        <f>IFERROR(VLOOKUP(C127&amp;D127,AUS_male_Toplist_21!$F$3:$H$1048576,3,FALSE), IFERROR(VLOOKUP(C127&amp;D127,AUS_female_Toplist_21!$F$3:$H$1048576,3,FALSE),""))</f>
        <v>877</v>
      </c>
      <c r="O127" s="2">
        <f>IFERROR(VLOOKUP(C127&amp;D127,AUS_male_Toplist_22!$F$3:$H$1048576,3,FALSE), IFERROR(VLOOKUP(C127&amp;D127,AUS_female_Toplist_22!$F$3:$H$1048576,3,FALSE),""))</f>
        <v>871</v>
      </c>
      <c r="P127" s="42">
        <f ca="1">DATEDIF(E127,TODAY(),"y")</f>
        <v>21</v>
      </c>
      <c r="Q127" s="2">
        <f>(COUNTIF($C$2:$C127,$C127)=1)+0</f>
        <v>1</v>
      </c>
      <c r="R127" s="2">
        <f>IF(Q127=1,RANK(F127,$F$2:$F$202,0),"Alternate event")</f>
        <v>200</v>
      </c>
    </row>
    <row r="128" spans="1:18" x14ac:dyDescent="0.2">
      <c r="A128" s="2">
        <v>127</v>
      </c>
      <c r="B128" s="2">
        <f>IF(Q128=1,B127+1,B127)</f>
        <v>112</v>
      </c>
      <c r="C128" t="s">
        <v>381</v>
      </c>
      <c r="D128" t="s">
        <v>32</v>
      </c>
      <c r="E128" s="6">
        <v>34373</v>
      </c>
      <c r="F128">
        <v>1143</v>
      </c>
      <c r="G128" s="2">
        <v>4</v>
      </c>
      <c r="H128" s="43" t="str">
        <f>IFERROR(VLOOKUP(C128&amp;D128,AUS_male_points_list!$A$3:$S$1048576,19,FALSE), IFERROR(VLOOKUP(C128&amp;D128,AUS_female_points_list!$A$3:$S$1048576,19,FALSE),""))</f>
        <v/>
      </c>
      <c r="J128" s="2">
        <f>IFERROR(VLOOKUP(C128&amp;D128,AUS_male_Toplist_21!$F$3:$G$1048576,2,FALSE),IFERROR(VLOOKUP(C128&amp;D128,AUS_female_Toplist_21!$F$3:$G$1048576,2,FALSE),""))</f>
        <v>4</v>
      </c>
      <c r="K128" s="2">
        <f>IFERROR(VLOOKUP(C128&amp;D128,AUS_male_Toplist_22!$F$3:$G$1048576,2,FALSE),IFERROR(VLOOKUP(C128&amp;D128,AUS_female_Toplist_22!$F$3:$G$1048576,2,FALSE),""))</f>
        <v>2</v>
      </c>
      <c r="L128" s="3">
        <f>IFERROR(VLOOKUP(C128&amp;D128,Comms_male_list_21!$F$3:$G$1048576,2,FALSE),IFERROR(VLOOKUP(C128&amp;D128,Comms_female_list_21!$F$3:$G$1048576,2,FALSE),""))</f>
        <v>19</v>
      </c>
      <c r="M128" s="3">
        <f>IFERROR(VLOOKUP(C128&amp;D128,Comms_male_list_22!$F$3:$G$1048576,2,FALSE),IFERROR(VLOOKUP(C128&amp;D128,Comms_female_list_22!$F$3:$G$1048576,2,FALSE),""))</f>
        <v>2</v>
      </c>
      <c r="N128" s="3">
        <f>IFERROR(VLOOKUP(C128&amp;D128,AUS_male_Toplist_21!$F$3:$H$1048576,3,FALSE), IFERROR(VLOOKUP(C128&amp;D128,AUS_female_Toplist_21!$F$3:$H$1048576,3,FALSE),""))</f>
        <v>1143</v>
      </c>
      <c r="O128" s="2">
        <f>IFERROR(VLOOKUP(C128&amp;D128,AUS_male_Toplist_22!$F$3:$H$1048576,3,FALSE), IFERROR(VLOOKUP(C128&amp;D128,AUS_female_Toplist_22!$F$3:$H$1048576,3,FALSE),""))</f>
        <v>1147</v>
      </c>
      <c r="P128" s="42">
        <f ca="1">DATEDIF(E128,TODAY(),"y")</f>
        <v>28</v>
      </c>
      <c r="Q128" s="2">
        <f>(COUNTIF($C$2:$C128,$C128)=1)+0</f>
        <v>1</v>
      </c>
      <c r="R128" s="2">
        <f>IF(Q128=1,RANK(F128,$F$2:$F$202,0),"Alternate event")</f>
        <v>56</v>
      </c>
    </row>
    <row r="129" spans="1:18" x14ac:dyDescent="0.2">
      <c r="A129" s="2">
        <v>128</v>
      </c>
      <c r="B129" s="2">
        <f>IF(Q129=1,B128+1,B128)</f>
        <v>113</v>
      </c>
      <c r="C129" t="s">
        <v>460</v>
      </c>
      <c r="D129" t="s">
        <v>35</v>
      </c>
      <c r="E129" s="6">
        <v>38237</v>
      </c>
      <c r="F129">
        <v>1062</v>
      </c>
      <c r="G129" s="2">
        <v>4</v>
      </c>
      <c r="H129" s="43" t="str">
        <f>IFERROR(VLOOKUP(C129&amp;D129,AUS_male_points_list!$A$3:$S$1048576,19,FALSE), IFERROR(VLOOKUP(C129&amp;D129,AUS_female_points_list!$A$3:$S$1048576,19,FALSE),""))</f>
        <v/>
      </c>
      <c r="J129" s="2">
        <f>IFERROR(VLOOKUP(C129&amp;D129,AUS_male_Toplist_21!$F$3:$G$1048576,2,FALSE),IFERROR(VLOOKUP(C129&amp;D129,AUS_female_Toplist_21!$F$3:$G$1048576,2,FALSE),""))</f>
        <v>4</v>
      </c>
      <c r="K129" s="2">
        <f>IFERROR(VLOOKUP(C129&amp;D129,AUS_male_Toplist_22!$F$3:$G$1048576,2,FALSE),IFERROR(VLOOKUP(C129&amp;D129,AUS_female_Toplist_22!$F$3:$G$1048576,2,FALSE),""))</f>
        <v>2</v>
      </c>
      <c r="L129" s="3">
        <f>IFERROR(VLOOKUP(C129&amp;D129,Comms_male_list_21!$F$3:$G$1048576,2,FALSE),IFERROR(VLOOKUP(C129&amp;D129,Comms_female_list_21!$F$3:$G$1048576,2,FALSE),""))</f>
        <v>19</v>
      </c>
      <c r="M129" s="3">
        <f>IFERROR(VLOOKUP(C129&amp;D129,Comms_male_list_22!$F$3:$G$1048576,2,FALSE),IFERROR(VLOOKUP(C129&amp;D129,Comms_female_list_22!$F$3:$G$1048576,2,FALSE),""))</f>
        <v>3</v>
      </c>
      <c r="N129" s="3">
        <f>IFERROR(VLOOKUP(C129&amp;D129,AUS_male_Toplist_21!$F$3:$H$1048576,3,FALSE), IFERROR(VLOOKUP(C129&amp;D129,AUS_female_Toplist_21!$F$3:$H$1048576,3,FALSE),""))</f>
        <v>1062</v>
      </c>
      <c r="O129" s="2">
        <f>IFERROR(VLOOKUP(C129&amp;D129,AUS_male_Toplist_22!$F$3:$H$1048576,3,FALSE), IFERROR(VLOOKUP(C129&amp;D129,AUS_female_Toplist_22!$F$3:$H$1048576,3,FALSE),""))</f>
        <v>1052</v>
      </c>
      <c r="P129" s="42">
        <f ca="1">DATEDIF(E129,TODAY(),"y")</f>
        <v>17</v>
      </c>
      <c r="Q129" s="2">
        <f>(COUNTIF($C$2:$C129,$C129)=1)+0</f>
        <v>1</v>
      </c>
      <c r="R129" s="2">
        <f>IF(Q129=1,RANK(F129,$F$2:$F$202,0),"Alternate event")</f>
        <v>149</v>
      </c>
    </row>
    <row r="130" spans="1:18" x14ac:dyDescent="0.2">
      <c r="A130" s="2">
        <v>129</v>
      </c>
      <c r="B130" s="2">
        <f>IF(Q130=1,B129+1,B129)</f>
        <v>114</v>
      </c>
      <c r="C130" t="s">
        <v>831</v>
      </c>
      <c r="D130" t="s">
        <v>38</v>
      </c>
      <c r="E130" s="6">
        <v>35543</v>
      </c>
      <c r="F130">
        <v>1076</v>
      </c>
      <c r="G130" s="2">
        <v>4</v>
      </c>
      <c r="H130" s="43" t="str">
        <f>IFERROR(VLOOKUP(C130&amp;D130,AUS_male_points_list!$A$3:$S$1048576,19,FALSE), IFERROR(VLOOKUP(C130&amp;D130,AUS_female_points_list!$A$3:$S$1048576,19,FALSE),""))</f>
        <v/>
      </c>
      <c r="J130" s="2">
        <f>IFERROR(VLOOKUP(C130&amp;D130,AUS_male_Toplist_21!$F$3:$G$1048576,2,FALSE),IFERROR(VLOOKUP(C130&amp;D130,AUS_female_Toplist_21!$F$3:$G$1048576,2,FALSE),""))</f>
        <v>4</v>
      </c>
      <c r="K130" s="2">
        <f>IFERROR(VLOOKUP(C130&amp;D130,AUS_male_Toplist_22!$F$3:$G$1048576,2,FALSE),IFERROR(VLOOKUP(C130&amp;D130,AUS_female_Toplist_22!$F$3:$G$1048576,2,FALSE),""))</f>
        <v>2</v>
      </c>
      <c r="L130" s="3">
        <f>IFERROR(VLOOKUP(C130&amp;D130,Comms_male_list_21!$F$3:$G$1048576,2,FALSE),IFERROR(VLOOKUP(C130&amp;D130,Comms_female_list_21!$F$3:$G$1048576,2,FALSE),""))</f>
        <v>29</v>
      </c>
      <c r="M130" s="3">
        <f>IFERROR(VLOOKUP(C130&amp;D130,Comms_male_list_22!$F$3:$G$1048576,2,FALSE),IFERROR(VLOOKUP(C130&amp;D130,Comms_female_list_22!$F$3:$G$1048576,2,FALSE),""))</f>
        <v>4</v>
      </c>
      <c r="N130" s="3">
        <f>IFERROR(VLOOKUP(C130&amp;D130,AUS_male_Toplist_21!$F$3:$H$1048576,3,FALSE), IFERROR(VLOOKUP(C130&amp;D130,AUS_female_Toplist_21!$F$3:$H$1048576,3,FALSE),""))</f>
        <v>1076</v>
      </c>
      <c r="O130" s="2">
        <f>IFERROR(VLOOKUP(C130&amp;D130,AUS_male_Toplist_22!$F$3:$H$1048576,3,FALSE), IFERROR(VLOOKUP(C130&amp;D130,AUS_female_Toplist_22!$F$3:$H$1048576,3,FALSE),""))</f>
        <v>1070</v>
      </c>
      <c r="P130" s="42">
        <f ca="1">DATEDIF(E130,TODAY(),"y")</f>
        <v>24</v>
      </c>
      <c r="Q130" s="2">
        <f>(COUNTIF($C$2:$C130,$C130)=1)+0</f>
        <v>1</v>
      </c>
      <c r="R130" s="2">
        <f>IF(Q130=1,RANK(F130,$F$2:$F$202,0),"Alternate event")</f>
        <v>141</v>
      </c>
    </row>
    <row r="131" spans="1:18" x14ac:dyDescent="0.2">
      <c r="A131" s="2">
        <v>130</v>
      </c>
      <c r="B131" s="2">
        <f>IF(Q131=1,B130+1,B130)</f>
        <v>115</v>
      </c>
      <c r="C131" t="s">
        <v>873</v>
      </c>
      <c r="D131" t="s">
        <v>39</v>
      </c>
      <c r="E131" s="7">
        <v>35403</v>
      </c>
      <c r="F131">
        <v>971</v>
      </c>
      <c r="G131" s="2">
        <v>4</v>
      </c>
      <c r="H131" s="43" t="str">
        <f>IFERROR(VLOOKUP(C131&amp;D131,AUS_male_points_list!$A$3:$S$1048576,19,FALSE), IFERROR(VLOOKUP(C131&amp;D131,AUS_female_points_list!$A$3:$S$1048576,19,FALSE),""))</f>
        <v/>
      </c>
      <c r="J131" s="2">
        <f>IFERROR(VLOOKUP(C131&amp;D131,AUS_male_Toplist_21!$F$3:$G$1048576,2,FALSE),IFERROR(VLOOKUP(C131&amp;D131,AUS_female_Toplist_21!$F$3:$G$1048576,2,FALSE),""))</f>
        <v>4</v>
      </c>
      <c r="K131" s="2">
        <f>IFERROR(VLOOKUP(C131&amp;D131,AUS_male_Toplist_22!$F$3:$G$1048576,2,FALSE),IFERROR(VLOOKUP(C131&amp;D131,AUS_female_Toplist_22!$F$3:$G$1048576,2,FALSE),""))</f>
        <v>2</v>
      </c>
      <c r="L131" s="3">
        <f>IFERROR(VLOOKUP(C131&amp;D131,Comms_male_list_21!$F$3:$G$1048576,2,FALSE),IFERROR(VLOOKUP(C131&amp;D131,Comms_female_list_21!$F$3:$G$1048576,2,FALSE),""))</f>
        <v>45</v>
      </c>
      <c r="M131" s="3">
        <f>IFERROR(VLOOKUP(C131&amp;D131,Comms_male_list_22!$F$3:$G$1048576,2,FALSE),IFERROR(VLOOKUP(C131&amp;D131,Comms_female_list_22!$F$3:$G$1048576,2,FALSE),""))</f>
        <v>18</v>
      </c>
      <c r="N131" s="3">
        <f>IFERROR(VLOOKUP(C131&amp;D131,AUS_male_Toplist_21!$F$3:$H$1048576,3,FALSE), IFERROR(VLOOKUP(C131&amp;D131,AUS_female_Toplist_21!$F$3:$H$1048576,3,FALSE),""))</f>
        <v>971</v>
      </c>
      <c r="O131" s="2">
        <f>IFERROR(VLOOKUP(C131&amp;D131,AUS_male_Toplist_22!$F$3:$H$1048576,3,FALSE), IFERROR(VLOOKUP(C131&amp;D131,AUS_female_Toplist_22!$F$3:$H$1048576,3,FALSE),""))</f>
        <v>917</v>
      </c>
      <c r="P131" s="42">
        <f ca="1">DATEDIF(E131,TODAY(),"y")</f>
        <v>25</v>
      </c>
      <c r="Q131" s="2">
        <f>(COUNTIF($C$2:$C131,$C131)=1)+0</f>
        <v>1</v>
      </c>
      <c r="R131" s="2">
        <f>IF(Q131=1,RANK(F131,$F$2:$F$202,0),"Alternate event")</f>
        <v>188</v>
      </c>
    </row>
    <row r="132" spans="1:18" x14ac:dyDescent="0.2">
      <c r="A132" s="2">
        <v>131</v>
      </c>
      <c r="B132" s="2">
        <f>IF(Q132=1,B131+1,B131)</f>
        <v>116</v>
      </c>
      <c r="C132" t="s">
        <v>669</v>
      </c>
      <c r="D132" t="s">
        <v>27</v>
      </c>
      <c r="E132" s="6">
        <v>37180</v>
      </c>
      <c r="F132">
        <v>1122</v>
      </c>
      <c r="G132" s="2">
        <v>4</v>
      </c>
      <c r="H132" s="43" t="str">
        <f>IFERROR(VLOOKUP(C132&amp;D132,AUS_male_points_list!$A$3:$S$1048576,19,FALSE), IFERROR(VLOOKUP(C132&amp;D132,AUS_female_points_list!$A$3:$S$1048576,19,FALSE),""))</f>
        <v/>
      </c>
      <c r="J132" s="2">
        <f>IFERROR(VLOOKUP(C132&amp;D132,AUS_male_Toplist_21!$F$3:$G$1048576,2,FALSE),IFERROR(VLOOKUP(C132&amp;D132,AUS_female_Toplist_21!$F$3:$G$1048576,2,FALSE),""))</f>
        <v>4</v>
      </c>
      <c r="K132" s="2">
        <f>IFERROR(VLOOKUP(C132&amp;D132,AUS_male_Toplist_22!$F$3:$G$1048576,2,FALSE),IFERROR(VLOOKUP(C132&amp;D132,AUS_female_Toplist_22!$F$3:$G$1048576,2,FALSE),""))</f>
        <v>2</v>
      </c>
      <c r="L132" s="3">
        <f>IFERROR(VLOOKUP(C132&amp;D132,Comms_male_list_21!$F$3:$G$1048576,2,FALSE),IFERROR(VLOOKUP(C132&amp;D132,Comms_female_list_21!$F$3:$G$1048576,2,FALSE),""))</f>
        <v>57</v>
      </c>
      <c r="M132" s="3">
        <f>IFERROR(VLOOKUP(C132&amp;D132,Comms_male_list_22!$F$3:$G$1048576,2,FALSE),IFERROR(VLOOKUP(C132&amp;D132,Comms_female_list_22!$F$3:$G$1048576,2,FALSE),""))</f>
        <v>7</v>
      </c>
      <c r="N132" s="3">
        <f>IFERROR(VLOOKUP(C132&amp;D132,AUS_male_Toplist_21!$F$3:$H$1048576,3,FALSE), IFERROR(VLOOKUP(C132&amp;D132,AUS_female_Toplist_21!$F$3:$H$1048576,3,FALSE),""))</f>
        <v>1122</v>
      </c>
      <c r="O132" s="2">
        <f>IFERROR(VLOOKUP(C132&amp;D132,AUS_male_Toplist_22!$F$3:$H$1048576,3,FALSE), IFERROR(VLOOKUP(C132&amp;D132,AUS_female_Toplist_22!$F$3:$H$1048576,3,FALSE),""))</f>
        <v>1101</v>
      </c>
      <c r="P132" s="42">
        <f ca="1">DATEDIF(E132,TODAY(),"y")</f>
        <v>20</v>
      </c>
      <c r="Q132" s="2">
        <f>(COUNTIF($C$2:$C132,$C132)=1)+0</f>
        <v>1</v>
      </c>
      <c r="R132" s="2">
        <f>IF(Q132=1,RANK(F132,$F$2:$F$202,0),"Alternate event")</f>
        <v>93</v>
      </c>
    </row>
    <row r="133" spans="1:18" x14ac:dyDescent="0.2">
      <c r="A133" s="2">
        <v>132</v>
      </c>
      <c r="B133" s="2">
        <f>IF(Q133=1,B132+1,B132)</f>
        <v>116</v>
      </c>
      <c r="C133" t="s">
        <v>758</v>
      </c>
      <c r="D133" t="s">
        <v>30</v>
      </c>
      <c r="E133" s="6">
        <v>31691</v>
      </c>
      <c r="F133">
        <v>1106</v>
      </c>
      <c r="G133" s="2">
        <v>4</v>
      </c>
      <c r="H133" s="43" t="str">
        <f>IFERROR(VLOOKUP(C133&amp;D133,AUS_male_points_list!$A$3:$S$1048576,19,FALSE), IFERROR(VLOOKUP(C133&amp;D133,AUS_female_points_list!$A$3:$S$1048576,19,FALSE),""))</f>
        <v/>
      </c>
      <c r="J133" s="2">
        <f>IFERROR(VLOOKUP(C133&amp;D133,AUS_male_Toplist_21!$F$3:$G$1048576,2,FALSE),IFERROR(VLOOKUP(C133&amp;D133,AUS_female_Toplist_21!$F$3:$G$1048576,2,FALSE),""))</f>
        <v>4</v>
      </c>
      <c r="K133" s="2">
        <f>IFERROR(VLOOKUP(C133&amp;D133,AUS_male_Toplist_22!$F$3:$G$1048576,2,FALSE),IFERROR(VLOOKUP(C133&amp;D133,AUS_female_Toplist_22!$F$3:$G$1048576,2,FALSE),""))</f>
        <v>2</v>
      </c>
      <c r="L133" s="3">
        <f>IFERROR(VLOOKUP(C133&amp;D133,Comms_male_list_21!$F$3:$G$1048576,2,FALSE),IFERROR(VLOOKUP(C133&amp;D133,Comms_female_list_21!$F$3:$G$1048576,2,FALSE),""))</f>
        <v>81</v>
      </c>
      <c r="M133" s="3">
        <f>IFERROR(VLOOKUP(C133&amp;D133,Comms_male_list_22!$F$3:$G$1048576,2,FALSE),IFERROR(VLOOKUP(C133&amp;D133,Comms_female_list_22!$F$3:$G$1048576,2,FALSE),""))</f>
        <v>2</v>
      </c>
      <c r="N133" s="3">
        <f>IFERROR(VLOOKUP(C133&amp;D133,AUS_male_Toplist_21!$F$3:$H$1048576,3,FALSE), IFERROR(VLOOKUP(C133&amp;D133,AUS_female_Toplist_21!$F$3:$H$1048576,3,FALSE),""))</f>
        <v>1106</v>
      </c>
      <c r="O133" s="2">
        <f>IFERROR(VLOOKUP(C133&amp;D133,AUS_male_Toplist_22!$F$3:$H$1048576,3,FALSE), IFERROR(VLOOKUP(C133&amp;D133,AUS_female_Toplist_22!$F$3:$H$1048576,3,FALSE),""))</f>
        <v>1098</v>
      </c>
      <c r="P133" s="42">
        <f ca="1">DATEDIF(E133,TODAY(),"y")</f>
        <v>35</v>
      </c>
      <c r="Q133" s="2">
        <f>(COUNTIF($C$2:$C133,$C133)=1)+0</f>
        <v>0</v>
      </c>
      <c r="R133" s="2" t="str">
        <f>IF(Q133=1,RANK(F133,$F$2:$F$202,0),"Alternate event")</f>
        <v>Alternate event</v>
      </c>
    </row>
    <row r="134" spans="1:18" x14ac:dyDescent="0.2">
      <c r="A134" s="2">
        <v>133</v>
      </c>
      <c r="B134" s="2">
        <f>IF(Q134=1,B133+1,B133)</f>
        <v>117</v>
      </c>
      <c r="C134" t="s">
        <v>535</v>
      </c>
      <c r="D134" t="s">
        <v>41</v>
      </c>
      <c r="E134" s="6">
        <v>36990</v>
      </c>
      <c r="F134">
        <v>1035</v>
      </c>
      <c r="G134" s="2">
        <v>4</v>
      </c>
      <c r="H134" s="43" t="str">
        <f>IFERROR(VLOOKUP(C134&amp;D134,AUS_male_points_list!$A$3:$S$1048576,19,FALSE), IFERROR(VLOOKUP(C134&amp;D134,AUS_female_points_list!$A$3:$S$1048576,19,FALSE),""))</f>
        <v/>
      </c>
      <c r="J134" s="2">
        <f>IFERROR(VLOOKUP(C134&amp;D134,AUS_male_Toplist_21!$F$3:$G$1048576,2,FALSE),IFERROR(VLOOKUP(C134&amp;D134,AUS_female_Toplist_21!$F$3:$G$1048576,2,FALSE),""))</f>
        <v>4</v>
      </c>
      <c r="K134" s="2">
        <f>IFERROR(VLOOKUP(C134&amp;D134,AUS_male_Toplist_22!$F$3:$G$1048576,2,FALSE),IFERROR(VLOOKUP(C134&amp;D134,AUS_female_Toplist_22!$F$3:$G$1048576,2,FALSE),""))</f>
        <v>3</v>
      </c>
      <c r="L134" s="3">
        <f>IFERROR(VLOOKUP(C134&amp;D134,Comms_male_list_21!$F$3:$G$1048576,2,FALSE),IFERROR(VLOOKUP(C134&amp;D134,Comms_female_list_21!$F$3:$G$1048576,2,FALSE),""))</f>
        <v>9</v>
      </c>
      <c r="M134" s="3">
        <f>IFERROR(VLOOKUP(C134&amp;D134,Comms_male_list_22!$F$3:$G$1048576,2,FALSE),IFERROR(VLOOKUP(C134&amp;D134,Comms_female_list_22!$F$3:$G$1048576,2,FALSE),""))</f>
        <v>6</v>
      </c>
      <c r="N134" s="3">
        <f>IFERROR(VLOOKUP(C134&amp;D134,AUS_male_Toplist_21!$F$3:$H$1048576,3,FALSE), IFERROR(VLOOKUP(C134&amp;D134,AUS_female_Toplist_21!$F$3:$H$1048576,3,FALSE),""))</f>
        <v>1035</v>
      </c>
      <c r="O134" s="2">
        <f>IFERROR(VLOOKUP(C134&amp;D134,AUS_male_Toplist_22!$F$3:$H$1048576,3,FALSE), IFERROR(VLOOKUP(C134&amp;D134,AUS_female_Toplist_22!$F$3:$H$1048576,3,FALSE),""))</f>
        <v>922</v>
      </c>
      <c r="P134" s="42">
        <f ca="1">DATEDIF(E134,TODAY(),"y")</f>
        <v>20</v>
      </c>
      <c r="Q134" s="2">
        <f>(COUNTIF($C$2:$C134,$C134)=1)+0</f>
        <v>1</v>
      </c>
      <c r="R134" s="2">
        <f>IF(Q134=1,RANK(F134,$F$2:$F$202,0),"Alternate event")</f>
        <v>163</v>
      </c>
    </row>
    <row r="135" spans="1:18" x14ac:dyDescent="0.2">
      <c r="A135" s="2">
        <v>134</v>
      </c>
      <c r="B135" s="2">
        <f>IF(Q135=1,B134+1,B134)</f>
        <v>118</v>
      </c>
      <c r="C135" t="s">
        <v>395</v>
      </c>
      <c r="D135" t="s">
        <v>33</v>
      </c>
      <c r="E135" s="6">
        <v>34473</v>
      </c>
      <c r="F135">
        <v>1110</v>
      </c>
      <c r="G135" s="2">
        <v>4</v>
      </c>
      <c r="H135" s="43" t="str">
        <f>IFERROR(VLOOKUP(C135&amp;D135,AUS_male_points_list!$A$3:$S$1048576,19,FALSE), IFERROR(VLOOKUP(C135&amp;D135,AUS_female_points_list!$A$3:$S$1048576,19,FALSE),""))</f>
        <v/>
      </c>
      <c r="J135" s="2">
        <f>IFERROR(VLOOKUP(C135&amp;D135,AUS_male_Toplist_21!$F$3:$G$1048576,2,FALSE),IFERROR(VLOOKUP(C135&amp;D135,AUS_female_Toplist_21!$F$3:$G$1048576,2,FALSE),""))</f>
        <v>4</v>
      </c>
      <c r="K135" s="2">
        <f>IFERROR(VLOOKUP(C135&amp;D135,AUS_male_Toplist_22!$F$3:$G$1048576,2,FALSE),IFERROR(VLOOKUP(C135&amp;D135,AUS_female_Toplist_22!$F$3:$G$1048576,2,FALSE),""))</f>
        <v>3</v>
      </c>
      <c r="L135" s="3">
        <f>IFERROR(VLOOKUP(C135&amp;D135,Comms_male_list_21!$F$3:$G$1048576,2,FALSE),IFERROR(VLOOKUP(C135&amp;D135,Comms_female_list_21!$F$3:$G$1048576,2,FALSE),""))</f>
        <v>30</v>
      </c>
      <c r="M135" s="3">
        <f>IFERROR(VLOOKUP(C135&amp;D135,Comms_male_list_22!$F$3:$G$1048576,2,FALSE),IFERROR(VLOOKUP(C135&amp;D135,Comms_female_list_22!$F$3:$G$1048576,2,FALSE),""))</f>
        <v>5</v>
      </c>
      <c r="N135" s="3">
        <f>IFERROR(VLOOKUP(C135&amp;D135,AUS_male_Toplist_21!$F$3:$H$1048576,3,FALSE), IFERROR(VLOOKUP(C135&amp;D135,AUS_female_Toplist_21!$F$3:$H$1048576,3,FALSE),""))</f>
        <v>1110</v>
      </c>
      <c r="O135" s="2">
        <f>IFERROR(VLOOKUP(C135&amp;D135,AUS_male_Toplist_22!$F$3:$H$1048576,3,FALSE), IFERROR(VLOOKUP(C135&amp;D135,AUS_female_Toplist_22!$F$3:$H$1048576,3,FALSE),""))</f>
        <v>1064</v>
      </c>
      <c r="P135" s="42">
        <f ca="1">DATEDIF(E135,TODAY(),"y")</f>
        <v>27</v>
      </c>
      <c r="Q135" s="2">
        <f>(COUNTIF($C$2:$C135,$C135)=1)+0</f>
        <v>1</v>
      </c>
      <c r="R135" s="2">
        <f>IF(Q135=1,RANK(F135,$F$2:$F$202,0),"Alternate event")</f>
        <v>107</v>
      </c>
    </row>
    <row r="136" spans="1:18" x14ac:dyDescent="0.2">
      <c r="A136" s="2">
        <v>135</v>
      </c>
      <c r="B136" s="2">
        <f>IF(Q136=1,B135+1,B135)</f>
        <v>119</v>
      </c>
      <c r="C136" t="s">
        <v>946</v>
      </c>
      <c r="D136" t="s">
        <v>31</v>
      </c>
      <c r="E136" s="6">
        <v>36957</v>
      </c>
      <c r="F136">
        <v>1057</v>
      </c>
      <c r="G136" s="2">
        <v>4</v>
      </c>
      <c r="H136" s="43" t="str">
        <f>IFERROR(VLOOKUP(C136&amp;D136,AUS_male_points_list!$A$3:$S$1048576,19,FALSE), IFERROR(VLOOKUP(C136&amp;D136,AUS_female_points_list!$A$3:$S$1048576,19,FALSE),""))</f>
        <v/>
      </c>
      <c r="J136" s="2">
        <f>IFERROR(VLOOKUP(C136&amp;D136,AUS_male_Toplist_21!$F$3:$G$1048576,2,FALSE),IFERROR(VLOOKUP(C136&amp;D136,AUS_female_Toplist_21!$F$3:$G$1048576,2,FALSE),""))</f>
        <v>4</v>
      </c>
      <c r="K136" s="2">
        <f>IFERROR(VLOOKUP(C136&amp;D136,AUS_male_Toplist_22!$F$3:$G$1048576,2,FALSE),IFERROR(VLOOKUP(C136&amp;D136,AUS_female_Toplist_22!$F$3:$G$1048576,2,FALSE),""))</f>
        <v>3</v>
      </c>
      <c r="L136" s="3">
        <f>IFERROR(VLOOKUP(C136&amp;D136,Comms_male_list_21!$F$3:$G$1048576,2,FALSE),IFERROR(VLOOKUP(C136&amp;D136,Comms_female_list_21!$F$3:$G$1048576,2,FALSE),""))</f>
        <v>52</v>
      </c>
      <c r="M136" s="3">
        <f>IFERROR(VLOOKUP(C136&amp;D136,Comms_male_list_22!$F$3:$G$1048576,2,FALSE),IFERROR(VLOOKUP(C136&amp;D136,Comms_female_list_22!$F$3:$G$1048576,2,FALSE),""))</f>
        <v>6</v>
      </c>
      <c r="N136" s="3">
        <f>IFERROR(VLOOKUP(C136&amp;D136,AUS_male_Toplist_21!$F$3:$H$1048576,3,FALSE), IFERROR(VLOOKUP(C136&amp;D136,AUS_female_Toplist_21!$F$3:$H$1048576,3,FALSE),""))</f>
        <v>1057</v>
      </c>
      <c r="O136" s="2">
        <f>IFERROR(VLOOKUP(C136&amp;D136,AUS_male_Toplist_22!$F$3:$H$1048576,3,FALSE), IFERROR(VLOOKUP(C136&amp;D136,AUS_female_Toplist_22!$F$3:$H$1048576,3,FALSE),""))</f>
        <v>1025</v>
      </c>
      <c r="P136" s="42">
        <f ca="1">DATEDIF(E136,TODAY(),"y")</f>
        <v>20</v>
      </c>
      <c r="Q136" s="2">
        <f>(COUNTIF($C$2:$C136,$C136)=1)+0</f>
        <v>1</v>
      </c>
      <c r="R136" s="2">
        <f>IF(Q136=1,RANK(F136,$F$2:$F$202,0),"Alternate event")</f>
        <v>152</v>
      </c>
    </row>
    <row r="137" spans="1:18" x14ac:dyDescent="0.2">
      <c r="A137" s="2">
        <v>136</v>
      </c>
      <c r="B137" s="2">
        <f>IF(Q137=1,B136+1,B136)</f>
        <v>120</v>
      </c>
      <c r="C137" t="s">
        <v>1113</v>
      </c>
      <c r="D137" t="s">
        <v>85</v>
      </c>
      <c r="E137" s="6">
        <v>35863</v>
      </c>
      <c r="F137">
        <v>1016</v>
      </c>
      <c r="G137" s="2">
        <v>4</v>
      </c>
      <c r="H137" s="43" t="str">
        <f>IFERROR(VLOOKUP(C137&amp;D137,AUS_male_points_list!$A$3:$S$1048576,19,FALSE), IFERROR(VLOOKUP(C137&amp;D137,AUS_female_points_list!$A$3:$S$1048576,19,FALSE),""))</f>
        <v/>
      </c>
      <c r="J137" s="2">
        <f>IFERROR(VLOOKUP(C137&amp;D137,AUS_male_Toplist_21!$F$3:$G$1048576,2,FALSE),IFERROR(VLOOKUP(C137&amp;D137,AUS_female_Toplist_21!$F$3:$G$1048576,2,FALSE),""))</f>
        <v>4</v>
      </c>
      <c r="K137" s="2">
        <f>IFERROR(VLOOKUP(C137&amp;D137,AUS_male_Toplist_22!$F$3:$G$1048576,2,FALSE),IFERROR(VLOOKUP(C137&amp;D137,AUS_female_Toplist_22!$F$3:$G$1048576,2,FALSE),""))</f>
        <v>4</v>
      </c>
      <c r="L137" s="3">
        <f>IFERROR(VLOOKUP(C137&amp;D137,Comms_male_list_21!$F$3:$G$1048576,2,FALSE),IFERROR(VLOOKUP(C137&amp;D137,Comms_female_list_21!$F$3:$G$1048576,2,FALSE),""))</f>
        <v>6</v>
      </c>
      <c r="M137" s="3">
        <f>IFERROR(VLOOKUP(C137&amp;D137,Comms_male_list_22!$F$3:$G$1048576,2,FALSE),IFERROR(VLOOKUP(C137&amp;D137,Comms_female_list_22!$F$3:$G$1048576,2,FALSE),""))</f>
        <v>4</v>
      </c>
      <c r="N137" s="3">
        <f>IFERROR(VLOOKUP(C137&amp;D137,AUS_male_Toplist_21!$F$3:$H$1048576,3,FALSE), IFERROR(VLOOKUP(C137&amp;D137,AUS_female_Toplist_21!$F$3:$H$1048576,3,FALSE),""))</f>
        <v>1016</v>
      </c>
      <c r="O137" s="2">
        <f>IFERROR(VLOOKUP(C137&amp;D137,AUS_male_Toplist_22!$F$3:$H$1048576,3,FALSE), IFERROR(VLOOKUP(C137&amp;D137,AUS_female_Toplist_22!$F$3:$H$1048576,3,FALSE),""))</f>
        <v>1065</v>
      </c>
      <c r="P137" s="42">
        <f ca="1">DATEDIF(E137,TODAY(),"y")</f>
        <v>23</v>
      </c>
      <c r="Q137" s="2">
        <f>(COUNTIF($C$2:$C137,$C137)=1)+0</f>
        <v>1</v>
      </c>
      <c r="R137" s="2">
        <f>IF(Q137=1,RANK(F137,$F$2:$F$202,0),"Alternate event")</f>
        <v>173</v>
      </c>
    </row>
    <row r="138" spans="1:18" x14ac:dyDescent="0.2">
      <c r="A138" s="2">
        <v>137</v>
      </c>
      <c r="B138" s="2">
        <f>IF(Q138=1,B137+1,B137)</f>
        <v>121</v>
      </c>
      <c r="C138" t="s">
        <v>1249</v>
      </c>
      <c r="D138" t="s">
        <v>81</v>
      </c>
      <c r="E138" s="6">
        <v>37578</v>
      </c>
      <c r="F138">
        <v>1050</v>
      </c>
      <c r="G138" s="2">
        <v>4</v>
      </c>
      <c r="H138" s="43" t="str">
        <f>IFERROR(VLOOKUP(C138&amp;D138,AUS_male_points_list!$A$3:$S$1048576,19,FALSE), IFERROR(VLOOKUP(C138&amp;D138,AUS_female_points_list!$A$3:$S$1048576,19,FALSE),""))</f>
        <v/>
      </c>
      <c r="J138" s="2">
        <f>IFERROR(VLOOKUP(C138&amp;D138,AUS_male_Toplist_21!$F$3:$G$1048576,2,FALSE),IFERROR(VLOOKUP(C138&amp;D138,AUS_female_Toplist_21!$F$3:$G$1048576,2,FALSE),""))</f>
        <v>4</v>
      </c>
      <c r="K138" s="2">
        <f>IFERROR(VLOOKUP(C138&amp;D138,AUS_male_Toplist_22!$F$3:$G$1048576,2,FALSE),IFERROR(VLOOKUP(C138&amp;D138,AUS_female_Toplist_22!$F$3:$G$1048576,2,FALSE),""))</f>
        <v>4</v>
      </c>
      <c r="L138" s="3">
        <f>IFERROR(VLOOKUP(C138&amp;D138,Comms_male_list_21!$F$3:$G$1048576,2,FALSE),IFERROR(VLOOKUP(C138&amp;D138,Comms_female_list_21!$F$3:$G$1048576,2,FALSE),""))</f>
        <v>10</v>
      </c>
      <c r="M138" s="3">
        <f>IFERROR(VLOOKUP(C138&amp;D138,Comms_male_list_22!$F$3:$G$1048576,2,FALSE),IFERROR(VLOOKUP(C138&amp;D138,Comms_female_list_22!$F$3:$G$1048576,2,FALSE),""))</f>
        <v>5</v>
      </c>
      <c r="N138" s="3">
        <f>IFERROR(VLOOKUP(C138&amp;D138,AUS_male_Toplist_21!$F$3:$H$1048576,3,FALSE), IFERROR(VLOOKUP(C138&amp;D138,AUS_female_Toplist_21!$F$3:$H$1048576,3,FALSE),""))</f>
        <v>1050</v>
      </c>
      <c r="O138" s="2">
        <f>IFERROR(VLOOKUP(C138&amp;D138,AUS_male_Toplist_22!$F$3:$H$1048576,3,FALSE), IFERROR(VLOOKUP(C138&amp;D138,AUS_female_Toplist_22!$F$3:$H$1048576,3,FALSE),""))</f>
        <v>1085</v>
      </c>
      <c r="P138" s="42">
        <f ca="1">DATEDIF(E138,TODAY(),"y")</f>
        <v>19</v>
      </c>
      <c r="Q138" s="2">
        <f>(COUNTIF($C$2:$C138,$C138)=1)+0</f>
        <v>1</v>
      </c>
      <c r="R138" s="2">
        <f>IF(Q138=1,RANK(F138,$F$2:$F$202,0),"Alternate event")</f>
        <v>156</v>
      </c>
    </row>
    <row r="139" spans="1:18" x14ac:dyDescent="0.2">
      <c r="A139" s="2">
        <v>138</v>
      </c>
      <c r="B139" s="2">
        <f>IF(Q139=1,B138+1,B138)</f>
        <v>122</v>
      </c>
      <c r="C139" t="s">
        <v>335</v>
      </c>
      <c r="D139" t="s">
        <v>34</v>
      </c>
      <c r="E139" s="6">
        <v>35559</v>
      </c>
      <c r="F139">
        <v>1146</v>
      </c>
      <c r="G139" s="2">
        <v>4</v>
      </c>
      <c r="H139" s="43" t="str">
        <f>IFERROR(VLOOKUP(C139&amp;D139,AUS_male_points_list!$A$3:$S$1048576,19,FALSE), IFERROR(VLOOKUP(C139&amp;D139,AUS_female_points_list!$A$3:$S$1048576,19,FALSE),""))</f>
        <v/>
      </c>
      <c r="J139" s="2">
        <f>IFERROR(VLOOKUP(C139&amp;D139,AUS_male_Toplist_21!$F$3:$G$1048576,2,FALSE),IFERROR(VLOOKUP(C139&amp;D139,AUS_female_Toplist_21!$F$3:$G$1048576,2,FALSE),""))</f>
        <v>4</v>
      </c>
      <c r="K139" s="2">
        <f>IFERROR(VLOOKUP(C139&amp;D139,AUS_male_Toplist_22!$F$3:$G$1048576,2,FALSE),IFERROR(VLOOKUP(C139&amp;D139,AUS_female_Toplist_22!$F$3:$G$1048576,2,FALSE),""))</f>
        <v>4</v>
      </c>
      <c r="L139" s="3">
        <f>IFERROR(VLOOKUP(C139&amp;D139,Comms_male_list_21!$F$3:$G$1048576,2,FALSE),IFERROR(VLOOKUP(C139&amp;D139,Comms_female_list_21!$F$3:$G$1048576,2,FALSE),""))</f>
        <v>26</v>
      </c>
      <c r="M139" s="3">
        <f>IFERROR(VLOOKUP(C139&amp;D139,Comms_male_list_22!$F$3:$G$1048576,2,FALSE),IFERROR(VLOOKUP(C139&amp;D139,Comms_female_list_22!$F$3:$G$1048576,2,FALSE),""))</f>
        <v>7</v>
      </c>
      <c r="N139" s="3">
        <f>IFERROR(VLOOKUP(C139&amp;D139,AUS_male_Toplist_21!$F$3:$H$1048576,3,FALSE), IFERROR(VLOOKUP(C139&amp;D139,AUS_female_Toplist_21!$F$3:$H$1048576,3,FALSE),""))</f>
        <v>1146</v>
      </c>
      <c r="O139" s="2">
        <f>IFERROR(VLOOKUP(C139&amp;D139,AUS_male_Toplist_22!$F$3:$H$1048576,3,FALSE), IFERROR(VLOOKUP(C139&amp;D139,AUS_female_Toplist_22!$F$3:$H$1048576,3,FALSE),""))</f>
        <v>1086</v>
      </c>
      <c r="P139" s="42">
        <f ca="1">DATEDIF(E139,TODAY(),"y")</f>
        <v>24</v>
      </c>
      <c r="Q139" s="2">
        <f>(COUNTIF($C$2:$C139,$C139)=1)+0</f>
        <v>1</v>
      </c>
      <c r="R139" s="2">
        <f>IF(Q139=1,RANK(F139,$F$2:$F$202,0),"Alternate event")</f>
        <v>51</v>
      </c>
    </row>
    <row r="140" spans="1:18" x14ac:dyDescent="0.2">
      <c r="A140" s="2">
        <v>139</v>
      </c>
      <c r="B140" s="2">
        <f>IF(Q140=1,B139+1,B139)</f>
        <v>123</v>
      </c>
      <c r="C140" t="s">
        <v>107</v>
      </c>
      <c r="D140" t="s">
        <v>25</v>
      </c>
      <c r="E140" s="6">
        <v>37030</v>
      </c>
      <c r="F140">
        <v>1114</v>
      </c>
      <c r="G140" s="2">
        <v>4</v>
      </c>
      <c r="H140" s="43" t="str">
        <f>IFERROR(VLOOKUP(C140&amp;D140,AUS_male_points_list!$A$3:$S$1048576,19,FALSE), IFERROR(VLOOKUP(C140&amp;D140,AUS_female_points_list!$A$3:$S$1048576,19,FALSE),""))</f>
        <v/>
      </c>
      <c r="J140" s="2">
        <f>IFERROR(VLOOKUP(C140&amp;D140,AUS_male_Toplist_21!$F$3:$G$1048576,2,FALSE),IFERROR(VLOOKUP(C140&amp;D140,AUS_female_Toplist_21!$F$3:$G$1048576,2,FALSE),""))</f>
        <v>4</v>
      </c>
      <c r="K140" s="2">
        <f>IFERROR(VLOOKUP(C140&amp;D140,AUS_male_Toplist_22!$F$3:$G$1048576,2,FALSE),IFERROR(VLOOKUP(C140&amp;D140,AUS_female_Toplist_22!$F$3:$G$1048576,2,FALSE),""))</f>
        <v>5</v>
      </c>
      <c r="L140" s="3">
        <f>IFERROR(VLOOKUP(C140&amp;D140,Comms_male_list_21!$F$3:$G$1048576,2,FALSE),IFERROR(VLOOKUP(C140&amp;D140,Comms_female_list_21!$F$3:$G$1048576,2,FALSE),""))</f>
        <v>51</v>
      </c>
      <c r="M140" s="3">
        <f>IFERROR(VLOOKUP(C140&amp;D140,Comms_male_list_22!$F$3:$G$1048576,2,FALSE),IFERROR(VLOOKUP(C140&amp;D140,Comms_female_list_22!$F$3:$G$1048576,2,FALSE),""))</f>
        <v>7</v>
      </c>
      <c r="N140" s="3">
        <f>IFERROR(VLOOKUP(C140&amp;D140,AUS_male_Toplist_21!$F$3:$H$1048576,3,FALSE), IFERROR(VLOOKUP(C140&amp;D140,AUS_female_Toplist_21!$F$3:$H$1048576,3,FALSE),""))</f>
        <v>1114</v>
      </c>
      <c r="O140" s="2">
        <f>IFERROR(VLOOKUP(C140&amp;D140,AUS_male_Toplist_22!$F$3:$H$1048576,3,FALSE), IFERROR(VLOOKUP(C140&amp;D140,AUS_female_Toplist_22!$F$3:$H$1048576,3,FALSE),""))</f>
        <v>1096</v>
      </c>
      <c r="P140" s="42">
        <f ca="1">DATEDIF(E140,TODAY(),"y")</f>
        <v>20</v>
      </c>
      <c r="Q140" s="2">
        <f>(COUNTIF($C$2:$C140,$C140)=1)+0</f>
        <v>1</v>
      </c>
      <c r="R140" s="2">
        <f>IF(Q140=1,RANK(F140,$F$2:$F$202,0),"Alternate event")</f>
        <v>100</v>
      </c>
    </row>
    <row r="141" spans="1:18" x14ac:dyDescent="0.2">
      <c r="A141" s="2">
        <v>140</v>
      </c>
      <c r="B141" s="2">
        <f>IF(Q141=1,B140+1,B140)</f>
        <v>124</v>
      </c>
      <c r="C141" t="s">
        <v>1238</v>
      </c>
      <c r="D141" t="s">
        <v>41</v>
      </c>
      <c r="E141" s="6">
        <v>36822</v>
      </c>
      <c r="F141">
        <v>1029</v>
      </c>
      <c r="G141" s="2">
        <v>4</v>
      </c>
      <c r="H141" s="43" t="str">
        <f>IFERROR(VLOOKUP(C141&amp;D141,AUS_male_points_list!$A$3:$S$1048576,19,FALSE), IFERROR(VLOOKUP(C141&amp;D141,AUS_female_points_list!$A$3:$S$1048576,19,FALSE),""))</f>
        <v/>
      </c>
      <c r="J141" s="2">
        <f>IFERROR(VLOOKUP(C141&amp;D141,AUS_male_Toplist_21!$F$3:$G$1048576,2,FALSE),IFERROR(VLOOKUP(C141&amp;D141,AUS_female_Toplist_21!$F$3:$G$1048576,2,FALSE),""))</f>
        <v>4</v>
      </c>
      <c r="K141" s="2">
        <f>IFERROR(VLOOKUP(C141&amp;D141,AUS_male_Toplist_22!$F$3:$G$1048576,2,FALSE),IFERROR(VLOOKUP(C141&amp;D141,AUS_female_Toplist_22!$F$3:$G$1048576,2,FALSE),""))</f>
        <v>6</v>
      </c>
      <c r="L141" s="3">
        <f>IFERROR(VLOOKUP(C141&amp;D141,Comms_male_list_21!$F$3:$G$1048576,2,FALSE),IFERROR(VLOOKUP(C141&amp;D141,Comms_female_list_21!$F$3:$G$1048576,2,FALSE),""))</f>
        <v>36</v>
      </c>
      <c r="M141" s="3">
        <f>IFERROR(VLOOKUP(C141&amp;D141,Comms_male_list_22!$F$3:$G$1048576,2,FALSE),IFERROR(VLOOKUP(C141&amp;D141,Comms_female_list_22!$F$3:$G$1048576,2,FALSE),""))</f>
        <v>16</v>
      </c>
      <c r="N141" s="3">
        <f>IFERROR(VLOOKUP(C141&amp;D141,AUS_male_Toplist_21!$F$3:$H$1048576,3,FALSE), IFERROR(VLOOKUP(C141&amp;D141,AUS_female_Toplist_21!$F$3:$H$1048576,3,FALSE),""))</f>
        <v>1029</v>
      </c>
      <c r="O141" s="2">
        <f>IFERROR(VLOOKUP(C141&amp;D141,AUS_male_Toplist_22!$F$3:$H$1048576,3,FALSE), IFERROR(VLOOKUP(C141&amp;D141,AUS_female_Toplist_22!$F$3:$H$1048576,3,FALSE),""))</f>
        <v>981</v>
      </c>
      <c r="P141" s="42">
        <f ca="1">DATEDIF(E141,TODAY(),"y")</f>
        <v>21</v>
      </c>
      <c r="Q141" s="2">
        <f>(COUNTIF($C$2:$C141,$C141)=1)+0</f>
        <v>1</v>
      </c>
      <c r="R141" s="2">
        <f>IF(Q141=1,RANK(F141,$F$2:$F$202,0),"Alternate event")</f>
        <v>167</v>
      </c>
    </row>
    <row r="142" spans="1:18" x14ac:dyDescent="0.2">
      <c r="A142" s="2">
        <v>141</v>
      </c>
      <c r="B142" s="2">
        <f>IF(Q142=1,B141+1,B141)</f>
        <v>125</v>
      </c>
      <c r="C142" t="s">
        <v>104</v>
      </c>
      <c r="D142" t="s">
        <v>2</v>
      </c>
      <c r="E142" s="6">
        <v>38360</v>
      </c>
      <c r="F142">
        <v>1129</v>
      </c>
      <c r="G142" s="2">
        <v>4</v>
      </c>
      <c r="H142" s="43" t="str">
        <f>IFERROR(VLOOKUP(C142&amp;D142,AUS_male_points_list!$A$3:$S$1048576,19,FALSE), IFERROR(VLOOKUP(C142&amp;D142,AUS_female_points_list!$A$3:$S$1048576,19,FALSE),""))</f>
        <v/>
      </c>
      <c r="J142" s="2">
        <f>IFERROR(VLOOKUP(C142&amp;D142,AUS_male_Toplist_21!$F$3:$G$1048576,2,FALSE),IFERROR(VLOOKUP(C142&amp;D142,AUS_female_Toplist_21!$F$3:$G$1048576,2,FALSE),""))</f>
        <v>4</v>
      </c>
      <c r="K142" s="2">
        <f>IFERROR(VLOOKUP(C142&amp;D142,AUS_male_Toplist_22!$F$3:$G$1048576,2,FALSE),IFERROR(VLOOKUP(C142&amp;D142,AUS_female_Toplist_22!$F$3:$G$1048576,2,FALSE),""))</f>
        <v>6</v>
      </c>
      <c r="L142" s="3">
        <f>IFERROR(VLOOKUP(C142&amp;D142,Comms_male_list_21!$F$3:$G$1048576,2,FALSE),IFERROR(VLOOKUP(C142&amp;D142,Comms_female_list_21!$F$3:$G$1048576,2,FALSE),""))</f>
        <v>51</v>
      </c>
      <c r="M142" s="3">
        <f>IFERROR(VLOOKUP(C142&amp;D142,Comms_male_list_22!$F$3:$G$1048576,2,FALSE),IFERROR(VLOOKUP(C142&amp;D142,Comms_female_list_22!$F$3:$G$1048576,2,FALSE),""))</f>
        <v>10</v>
      </c>
      <c r="N142" s="3">
        <f>IFERROR(VLOOKUP(C142&amp;D142,AUS_male_Toplist_21!$F$3:$H$1048576,3,FALSE), IFERROR(VLOOKUP(C142&amp;D142,AUS_female_Toplist_21!$F$3:$H$1048576,3,FALSE),""))</f>
        <v>1129</v>
      </c>
      <c r="O142" s="2">
        <f>IFERROR(VLOOKUP(C142&amp;D142,AUS_male_Toplist_22!$F$3:$H$1048576,3,FALSE), IFERROR(VLOOKUP(C142&amp;D142,AUS_female_Toplist_22!$F$3:$H$1048576,3,FALSE),""))</f>
        <v>1099</v>
      </c>
      <c r="P142" s="42">
        <f ca="1">DATEDIF(E142,TODAY(),"y")</f>
        <v>17</v>
      </c>
      <c r="Q142" s="2">
        <f>(COUNTIF($C$2:$C142,$C142)=1)+0</f>
        <v>1</v>
      </c>
      <c r="R142" s="2">
        <f>IF(Q142=1,RANK(F142,$F$2:$F$202,0),"Alternate event")</f>
        <v>82</v>
      </c>
    </row>
    <row r="143" spans="1:18" x14ac:dyDescent="0.2">
      <c r="A143" s="2">
        <v>142</v>
      </c>
      <c r="B143" s="2">
        <f>IF(Q143=1,B142+1,B142)</f>
        <v>126</v>
      </c>
      <c r="C143" t="s">
        <v>138</v>
      </c>
      <c r="D143" t="s">
        <v>37</v>
      </c>
      <c r="E143" s="6">
        <v>37295</v>
      </c>
      <c r="F143">
        <v>1086</v>
      </c>
      <c r="G143" s="2">
        <v>4</v>
      </c>
      <c r="H143" s="43" t="str">
        <f>IFERROR(VLOOKUP(C143&amp;D143,AUS_male_points_list!$A$3:$S$1048576,19,FALSE), IFERROR(VLOOKUP(C143&amp;D143,AUS_female_points_list!$A$3:$S$1048576,19,FALSE),""))</f>
        <v/>
      </c>
      <c r="J143" s="2">
        <f>IFERROR(VLOOKUP(C143&amp;D143,AUS_male_Toplist_21!$F$3:$G$1048576,2,FALSE),IFERROR(VLOOKUP(C143&amp;D143,AUS_female_Toplist_21!$F$3:$G$1048576,2,FALSE),""))</f>
        <v>4</v>
      </c>
      <c r="K143" s="2">
        <f>IFERROR(VLOOKUP(C143&amp;D143,AUS_male_Toplist_22!$F$3:$G$1048576,2,FALSE),IFERROR(VLOOKUP(C143&amp;D143,AUS_female_Toplist_22!$F$3:$G$1048576,2,FALSE),""))</f>
        <v>17</v>
      </c>
      <c r="L143" s="3">
        <f>IFERROR(VLOOKUP(C143&amp;D143,Comms_male_list_21!$F$3:$G$1048576,2,FALSE),IFERROR(VLOOKUP(C143&amp;D143,Comms_female_list_21!$F$3:$G$1048576,2,FALSE),""))</f>
        <v>34</v>
      </c>
      <c r="M143" s="3">
        <f>IFERROR(VLOOKUP(C143&amp;D143,Comms_male_list_22!$F$3:$G$1048576,2,FALSE),IFERROR(VLOOKUP(C143&amp;D143,Comms_female_list_22!$F$3:$G$1048576,2,FALSE),""))</f>
        <v>29</v>
      </c>
      <c r="N143" s="3">
        <f>IFERROR(VLOOKUP(C143&amp;D143,AUS_male_Toplist_21!$F$3:$H$1048576,3,FALSE), IFERROR(VLOOKUP(C143&amp;D143,AUS_female_Toplist_21!$F$3:$H$1048576,3,FALSE),""))</f>
        <v>1086</v>
      </c>
      <c r="O143" s="2">
        <f>IFERROR(VLOOKUP(C143&amp;D143,AUS_male_Toplist_22!$F$3:$H$1048576,3,FALSE), IFERROR(VLOOKUP(C143&amp;D143,AUS_female_Toplist_22!$F$3:$H$1048576,3,FALSE),""))</f>
        <v>968</v>
      </c>
      <c r="P143" s="42">
        <f ca="1">DATEDIF(E143,TODAY(),"y")</f>
        <v>20</v>
      </c>
      <c r="Q143" s="2">
        <f>(COUNTIF($C$2:$C143,$C143)=1)+0</f>
        <v>1</v>
      </c>
      <c r="R143" s="2">
        <f>IF(Q143=1,RANK(F143,$F$2:$F$202,0),"Alternate event")</f>
        <v>134</v>
      </c>
    </row>
    <row r="144" spans="1:18" x14ac:dyDescent="0.2">
      <c r="A144" s="2">
        <v>143</v>
      </c>
      <c r="B144" s="2">
        <f>IF(Q144=1,B143+1,B143)</f>
        <v>127</v>
      </c>
      <c r="C144" t="s">
        <v>855</v>
      </c>
      <c r="D144" t="s">
        <v>36</v>
      </c>
      <c r="E144" s="6">
        <v>35843</v>
      </c>
      <c r="F144">
        <v>1061</v>
      </c>
      <c r="G144" s="2">
        <v>4</v>
      </c>
      <c r="H144" s="43" t="str">
        <f>IFERROR(VLOOKUP(C144&amp;D144,AUS_male_points_list!$A$3:$S$1048576,19,FALSE), IFERROR(VLOOKUP(C144&amp;D144,AUS_female_points_list!$A$3:$S$1048576,19,FALSE),""))</f>
        <v/>
      </c>
      <c r="J144" s="2">
        <f>IFERROR(VLOOKUP(C144&amp;D144,AUS_male_Toplist_21!$F$3:$G$1048576,2,FALSE),IFERROR(VLOOKUP(C144&amp;D144,AUS_female_Toplist_21!$F$3:$G$1048576,2,FALSE),""))</f>
        <v>4</v>
      </c>
      <c r="K144" s="2" t="str">
        <f>IFERROR(VLOOKUP(C144&amp;D144,AUS_male_Toplist_22!$F$3:$G$1048576,2,FALSE),IFERROR(VLOOKUP(C144&amp;D144,AUS_female_Toplist_22!$F$3:$G$1048576,2,FALSE),""))</f>
        <v/>
      </c>
      <c r="L144" s="3">
        <f>IFERROR(VLOOKUP(C144&amp;D144,Comms_male_list_21!$F$3:$G$1048576,2,FALSE),IFERROR(VLOOKUP(C144&amp;D144,Comms_female_list_21!$F$3:$G$1048576,2,FALSE),""))</f>
        <v>10</v>
      </c>
      <c r="M144" s="3" t="str">
        <f>IFERROR(VLOOKUP(C144&amp;D144,Comms_male_list_22!$F$3:$G$1048576,2,FALSE),IFERROR(VLOOKUP(C144&amp;D144,Comms_female_list_22!$F$3:$G$1048576,2,FALSE),""))</f>
        <v/>
      </c>
      <c r="N144" s="3">
        <f>IFERROR(VLOOKUP(C144&amp;D144,AUS_male_Toplist_21!$F$3:$H$1048576,3,FALSE), IFERROR(VLOOKUP(C144&amp;D144,AUS_female_Toplist_21!$F$3:$H$1048576,3,FALSE),""))</f>
        <v>1061</v>
      </c>
      <c r="O144" s="2" t="str">
        <f>IFERROR(VLOOKUP(C144&amp;D144,AUS_male_Toplist_22!$F$3:$H$1048576,3,FALSE), IFERROR(VLOOKUP(C144&amp;D144,AUS_female_Toplist_22!$F$3:$H$1048576,3,FALSE),""))</f>
        <v/>
      </c>
      <c r="P144" s="42">
        <f ca="1">DATEDIF(E144,TODAY(),"y")</f>
        <v>24</v>
      </c>
      <c r="Q144" s="2">
        <f>(COUNTIF($C$2:$C144,$C144)=1)+0</f>
        <v>1</v>
      </c>
      <c r="R144" s="2">
        <f>IF(Q144=1,RANK(F144,$F$2:$F$202,0),"Alternate event")</f>
        <v>150</v>
      </c>
    </row>
    <row r="145" spans="1:18" x14ac:dyDescent="0.2">
      <c r="A145" s="2">
        <v>144</v>
      </c>
      <c r="B145" s="2">
        <f>IF(Q145=1,B144+1,B144)</f>
        <v>128</v>
      </c>
      <c r="C145" t="s">
        <v>481</v>
      </c>
      <c r="D145" t="s">
        <v>36</v>
      </c>
      <c r="E145" s="6">
        <v>37845</v>
      </c>
      <c r="F145">
        <v>1040</v>
      </c>
      <c r="G145" s="2">
        <v>4</v>
      </c>
      <c r="H145" s="43" t="str">
        <f>IFERROR(VLOOKUP(C145&amp;D145,AUS_male_points_list!$A$3:$S$1048576,19,FALSE), IFERROR(VLOOKUP(C145&amp;D145,AUS_female_points_list!$A$3:$S$1048576,19,FALSE),""))</f>
        <v/>
      </c>
      <c r="J145" s="2">
        <f>IFERROR(VLOOKUP(C145&amp;D145,AUS_male_Toplist_21!$F$3:$G$1048576,2,FALSE),IFERROR(VLOOKUP(C145&amp;D145,AUS_female_Toplist_21!$F$3:$G$1048576,2,FALSE),""))</f>
        <v>4</v>
      </c>
      <c r="K145" s="2" t="str">
        <f>IFERROR(VLOOKUP(C145&amp;D145,AUS_male_Toplist_22!$F$3:$G$1048576,2,FALSE),IFERROR(VLOOKUP(C145&amp;D145,AUS_female_Toplist_22!$F$3:$G$1048576,2,FALSE),""))</f>
        <v/>
      </c>
      <c r="L145" s="3">
        <f>IFERROR(VLOOKUP(C145&amp;D145,Comms_male_list_21!$F$3:$G$1048576,2,FALSE),IFERROR(VLOOKUP(C145&amp;D145,Comms_female_list_21!$F$3:$G$1048576,2,FALSE),""))</f>
        <v>13</v>
      </c>
      <c r="M145" s="3" t="str">
        <f>IFERROR(VLOOKUP(C145&amp;D145,Comms_male_list_22!$F$3:$G$1048576,2,FALSE),IFERROR(VLOOKUP(C145&amp;D145,Comms_female_list_22!$F$3:$G$1048576,2,FALSE),""))</f>
        <v/>
      </c>
      <c r="N145" s="3">
        <f>IFERROR(VLOOKUP(C145&amp;D145,AUS_male_Toplist_21!$F$3:$H$1048576,3,FALSE), IFERROR(VLOOKUP(C145&amp;D145,AUS_female_Toplist_21!$F$3:$H$1048576,3,FALSE),""))</f>
        <v>1040</v>
      </c>
      <c r="O145" s="2" t="str">
        <f>IFERROR(VLOOKUP(C145&amp;D145,AUS_male_Toplist_22!$F$3:$H$1048576,3,FALSE), IFERROR(VLOOKUP(C145&amp;D145,AUS_female_Toplist_22!$F$3:$H$1048576,3,FALSE),""))</f>
        <v/>
      </c>
      <c r="P145" s="42">
        <f ca="1">DATEDIF(E145,TODAY(),"y")</f>
        <v>18</v>
      </c>
      <c r="Q145" s="2">
        <f>(COUNTIF($C$2:$C145,$C145)=1)+0</f>
        <v>1</v>
      </c>
      <c r="R145" s="2">
        <f>IF(Q145=1,RANK(F145,$F$2:$F$202,0),"Alternate event")</f>
        <v>162</v>
      </c>
    </row>
    <row r="146" spans="1:18" x14ac:dyDescent="0.2">
      <c r="A146" s="2">
        <v>145</v>
      </c>
      <c r="B146" s="2">
        <f>IF(Q146=1,B145+1,B145)</f>
        <v>129</v>
      </c>
      <c r="C146" t="s">
        <v>810</v>
      </c>
      <c r="D146" t="s">
        <v>37</v>
      </c>
      <c r="E146" s="6">
        <v>36963</v>
      </c>
      <c r="F146">
        <v>1129</v>
      </c>
      <c r="G146" s="2">
        <v>4</v>
      </c>
      <c r="H146" s="43" t="str">
        <f>IFERROR(VLOOKUP(C146&amp;D146,AUS_male_points_list!$A$3:$S$1048576,19,FALSE), IFERROR(VLOOKUP(C146&amp;D146,AUS_female_points_list!$A$3:$S$1048576,19,FALSE),""))</f>
        <v/>
      </c>
      <c r="J146" s="2">
        <f>IFERROR(VLOOKUP(C146&amp;D146,AUS_male_Toplist_21!$F$3:$G$1048576,2,FALSE),IFERROR(VLOOKUP(C146&amp;D146,AUS_female_Toplist_21!$F$3:$G$1048576,2,FALSE),""))</f>
        <v>4</v>
      </c>
      <c r="K146" s="2" t="str">
        <f>IFERROR(VLOOKUP(C146&amp;D146,AUS_male_Toplist_22!$F$3:$G$1048576,2,FALSE),IFERROR(VLOOKUP(C146&amp;D146,AUS_female_Toplist_22!$F$3:$G$1048576,2,FALSE),""))</f>
        <v/>
      </c>
      <c r="L146" s="3">
        <f>IFERROR(VLOOKUP(C146&amp;D146,Comms_male_list_21!$F$3:$G$1048576,2,FALSE),IFERROR(VLOOKUP(C146&amp;D146,Comms_female_list_21!$F$3:$G$1048576,2,FALSE),""))</f>
        <v>27</v>
      </c>
      <c r="M146" s="3" t="str">
        <f>IFERROR(VLOOKUP(C146&amp;D146,Comms_male_list_22!$F$3:$G$1048576,2,FALSE),IFERROR(VLOOKUP(C146&amp;D146,Comms_female_list_22!$F$3:$G$1048576,2,FALSE),""))</f>
        <v/>
      </c>
      <c r="N146" s="3">
        <f>IFERROR(VLOOKUP(C146&amp;D146,AUS_male_Toplist_21!$F$3:$H$1048576,3,FALSE), IFERROR(VLOOKUP(C146&amp;D146,AUS_female_Toplist_21!$F$3:$H$1048576,3,FALSE),""))</f>
        <v>1129</v>
      </c>
      <c r="O146" s="2" t="str">
        <f>IFERROR(VLOOKUP(C146&amp;D146,AUS_male_Toplist_22!$F$3:$H$1048576,3,FALSE), IFERROR(VLOOKUP(C146&amp;D146,AUS_female_Toplist_22!$F$3:$H$1048576,3,FALSE),""))</f>
        <v/>
      </c>
      <c r="P146" s="42">
        <f ca="1">DATEDIF(E146,TODAY(),"y")</f>
        <v>20</v>
      </c>
      <c r="Q146" s="2">
        <f>(COUNTIF($C$2:$C146,$C146)=1)+0</f>
        <v>1</v>
      </c>
      <c r="R146" s="2">
        <f>IF(Q146=1,RANK(F146,$F$2:$F$202,0),"Alternate event")</f>
        <v>82</v>
      </c>
    </row>
    <row r="147" spans="1:18" x14ac:dyDescent="0.2">
      <c r="A147" s="2">
        <v>146</v>
      </c>
      <c r="B147" s="2">
        <f>IF(Q147=1,B146+1,B146)</f>
        <v>130</v>
      </c>
      <c r="C147" t="s">
        <v>748</v>
      </c>
      <c r="D147" t="s">
        <v>34</v>
      </c>
      <c r="E147" s="6">
        <v>33014</v>
      </c>
      <c r="F147">
        <v>1122</v>
      </c>
      <c r="G147" s="2">
        <v>4</v>
      </c>
      <c r="H147" s="43" t="str">
        <f>IFERROR(VLOOKUP(C147&amp;D147,AUS_male_points_list!$A$3:$S$1048576,19,FALSE), IFERROR(VLOOKUP(C147&amp;D147,AUS_female_points_list!$A$3:$S$1048576,19,FALSE),""))</f>
        <v/>
      </c>
      <c r="J147" s="2">
        <f>IFERROR(VLOOKUP(C147&amp;D147,AUS_male_Toplist_21!$F$3:$G$1048576,2,FALSE),IFERROR(VLOOKUP(C147&amp;D147,AUS_female_Toplist_21!$F$3:$G$1048576,2,FALSE),""))</f>
        <v>4</v>
      </c>
      <c r="K147" s="2" t="str">
        <f>IFERROR(VLOOKUP(C147&amp;D147,AUS_male_Toplist_22!$F$3:$G$1048576,2,FALSE),IFERROR(VLOOKUP(C147&amp;D147,AUS_female_Toplist_22!$F$3:$G$1048576,2,FALSE),""))</f>
        <v/>
      </c>
      <c r="L147" s="3">
        <f>IFERROR(VLOOKUP(C147&amp;D147,Comms_male_list_21!$F$3:$G$1048576,2,FALSE),IFERROR(VLOOKUP(C147&amp;D147,Comms_female_list_21!$F$3:$G$1048576,2,FALSE),""))</f>
        <v>28</v>
      </c>
      <c r="M147" s="3" t="str">
        <f>IFERROR(VLOOKUP(C147&amp;D147,Comms_male_list_22!$F$3:$G$1048576,2,FALSE),IFERROR(VLOOKUP(C147&amp;D147,Comms_female_list_22!$F$3:$G$1048576,2,FALSE),""))</f>
        <v/>
      </c>
      <c r="N147" s="3">
        <f>IFERROR(VLOOKUP(C147&amp;D147,AUS_male_Toplist_21!$F$3:$H$1048576,3,FALSE), IFERROR(VLOOKUP(C147&amp;D147,AUS_female_Toplist_21!$F$3:$H$1048576,3,FALSE),""))</f>
        <v>1122</v>
      </c>
      <c r="O147" s="2" t="str">
        <f>IFERROR(VLOOKUP(C147&amp;D147,AUS_male_Toplist_22!$F$3:$H$1048576,3,FALSE), IFERROR(VLOOKUP(C147&amp;D147,AUS_female_Toplist_22!$F$3:$H$1048576,3,FALSE),""))</f>
        <v/>
      </c>
      <c r="P147" s="42">
        <f ca="1">DATEDIF(E147,TODAY(),"y")</f>
        <v>31</v>
      </c>
      <c r="Q147" s="2">
        <f>(COUNTIF($C$2:$C147,$C147)=1)+0</f>
        <v>1</v>
      </c>
      <c r="R147" s="2">
        <f>IF(Q147=1,RANK(F147,$F$2:$F$202,0),"Alternate event")</f>
        <v>93</v>
      </c>
    </row>
    <row r="148" spans="1:18" x14ac:dyDescent="0.2">
      <c r="A148" s="2">
        <v>147</v>
      </c>
      <c r="B148" s="2">
        <f>IF(Q148=1,B147+1,B147)</f>
        <v>131</v>
      </c>
      <c r="C148" t="s">
        <v>1270</v>
      </c>
      <c r="D148" t="s">
        <v>42</v>
      </c>
      <c r="E148" s="6">
        <v>34474</v>
      </c>
      <c r="F148">
        <v>991</v>
      </c>
      <c r="G148" s="2">
        <v>4</v>
      </c>
      <c r="H148" s="43" t="str">
        <f>IFERROR(VLOOKUP(C148&amp;D148,AUS_male_points_list!$A$3:$S$1048576,19,FALSE), IFERROR(VLOOKUP(C148&amp;D148,AUS_female_points_list!$A$3:$S$1048576,19,FALSE),""))</f>
        <v/>
      </c>
      <c r="J148" s="2">
        <f>IFERROR(VLOOKUP(C148&amp;D148,AUS_male_Toplist_21!$F$3:$G$1048576,2,FALSE),IFERROR(VLOOKUP(C148&amp;D148,AUS_female_Toplist_21!$F$3:$G$1048576,2,FALSE),""))</f>
        <v>4</v>
      </c>
      <c r="K148" s="2" t="str">
        <f>IFERROR(VLOOKUP(C148&amp;D148,AUS_male_Toplist_22!$F$3:$G$1048576,2,FALSE),IFERROR(VLOOKUP(C148&amp;D148,AUS_female_Toplist_22!$F$3:$G$1048576,2,FALSE),""))</f>
        <v/>
      </c>
      <c r="L148" s="3">
        <f>IFERROR(VLOOKUP(C148&amp;D148,Comms_male_list_21!$F$3:$G$1048576,2,FALSE),IFERROR(VLOOKUP(C148&amp;D148,Comms_female_list_21!$F$3:$G$1048576,2,FALSE),""))</f>
        <v>29</v>
      </c>
      <c r="M148" s="3" t="str">
        <f>IFERROR(VLOOKUP(C148&amp;D148,Comms_male_list_22!$F$3:$G$1048576,2,FALSE),IFERROR(VLOOKUP(C148&amp;D148,Comms_female_list_22!$F$3:$G$1048576,2,FALSE),""))</f>
        <v/>
      </c>
      <c r="N148" s="3">
        <f>IFERROR(VLOOKUP(C148&amp;D148,AUS_male_Toplist_21!$F$3:$H$1048576,3,FALSE), IFERROR(VLOOKUP(C148&amp;D148,AUS_female_Toplist_21!$F$3:$H$1048576,3,FALSE),""))</f>
        <v>991</v>
      </c>
      <c r="O148" s="2" t="str">
        <f>IFERROR(VLOOKUP(C148&amp;D148,AUS_male_Toplist_22!$F$3:$H$1048576,3,FALSE), IFERROR(VLOOKUP(C148&amp;D148,AUS_female_Toplist_22!$F$3:$H$1048576,3,FALSE),""))</f>
        <v/>
      </c>
      <c r="P148" s="42">
        <f ca="1">DATEDIF(E148,TODAY(),"y")</f>
        <v>27</v>
      </c>
      <c r="Q148" s="2">
        <f>(COUNTIF($C$2:$C148,$C148)=1)+0</f>
        <v>1</v>
      </c>
      <c r="R148" s="2">
        <f>IF(Q148=1,RANK(F148,$F$2:$F$202,0),"Alternate event")</f>
        <v>182</v>
      </c>
    </row>
    <row r="149" spans="1:18" x14ac:dyDescent="0.2">
      <c r="A149" s="2">
        <v>148</v>
      </c>
      <c r="B149" s="2">
        <f>IF(Q149=1,B148+1,B148)</f>
        <v>132</v>
      </c>
      <c r="C149" t="s">
        <v>350</v>
      </c>
      <c r="D149" t="s">
        <v>28</v>
      </c>
      <c r="E149" s="6">
        <v>34463</v>
      </c>
      <c r="F149">
        <v>1144</v>
      </c>
      <c r="G149" s="2">
        <v>4</v>
      </c>
      <c r="H149" s="43" t="str">
        <f>IFERROR(VLOOKUP(C149&amp;D149,AUS_male_points_list!$A$3:$S$1048576,19,FALSE), IFERROR(VLOOKUP(C149&amp;D149,AUS_female_points_list!$A$3:$S$1048576,19,FALSE),""))</f>
        <v/>
      </c>
      <c r="J149" s="2">
        <f>IFERROR(VLOOKUP(C149&amp;D149,AUS_male_Toplist_21!$F$3:$G$1048576,2,FALSE),IFERROR(VLOOKUP(C149&amp;D149,AUS_female_Toplist_21!$F$3:$G$1048576,2,FALSE),""))</f>
        <v>4</v>
      </c>
      <c r="K149" s="2" t="str">
        <f>IFERROR(VLOOKUP(C149&amp;D149,AUS_male_Toplist_22!$F$3:$G$1048576,2,FALSE),IFERROR(VLOOKUP(C149&amp;D149,AUS_female_Toplist_22!$F$3:$G$1048576,2,FALSE),""))</f>
        <v/>
      </c>
      <c r="L149" s="3">
        <f>IFERROR(VLOOKUP(C149&amp;D149,Comms_male_list_21!$F$3:$G$1048576,2,FALSE),IFERROR(VLOOKUP(C149&amp;D149,Comms_female_list_21!$F$3:$G$1048576,2,FALSE),""))</f>
        <v>31</v>
      </c>
      <c r="M149" s="3" t="str">
        <f>IFERROR(VLOOKUP(C149&amp;D149,Comms_male_list_22!$F$3:$G$1048576,2,FALSE),IFERROR(VLOOKUP(C149&amp;D149,Comms_female_list_22!$F$3:$G$1048576,2,FALSE),""))</f>
        <v/>
      </c>
      <c r="N149" s="3">
        <f>IFERROR(VLOOKUP(C149&amp;D149,AUS_male_Toplist_21!$F$3:$H$1048576,3,FALSE), IFERROR(VLOOKUP(C149&amp;D149,AUS_female_Toplist_21!$F$3:$H$1048576,3,FALSE),""))</f>
        <v>1144</v>
      </c>
      <c r="O149" s="2" t="str">
        <f>IFERROR(VLOOKUP(C149&amp;D149,AUS_male_Toplist_22!$F$3:$H$1048576,3,FALSE), IFERROR(VLOOKUP(C149&amp;D149,AUS_female_Toplist_22!$F$3:$H$1048576,3,FALSE),""))</f>
        <v/>
      </c>
      <c r="P149" s="42">
        <f ca="1">DATEDIF(E149,TODAY(),"y")</f>
        <v>27</v>
      </c>
      <c r="Q149" s="2">
        <f>(COUNTIF($C$2:$C149,$C149)=1)+0</f>
        <v>1</v>
      </c>
      <c r="R149" s="2">
        <f>IF(Q149=1,RANK(F149,$F$2:$F$202,0),"Alternate event")</f>
        <v>54</v>
      </c>
    </row>
    <row r="150" spans="1:18" x14ac:dyDescent="0.2">
      <c r="A150" s="2">
        <v>149</v>
      </c>
      <c r="B150" s="2">
        <f>IF(Q150=1,B149+1,B149)</f>
        <v>133</v>
      </c>
      <c r="C150" t="s">
        <v>1123</v>
      </c>
      <c r="D150" t="s">
        <v>27</v>
      </c>
      <c r="E150" s="6">
        <v>37051</v>
      </c>
      <c r="F150">
        <v>1127</v>
      </c>
      <c r="G150" s="2">
        <v>4</v>
      </c>
      <c r="H150" s="43" t="str">
        <f>IFERROR(VLOOKUP(C150&amp;D150,AUS_male_points_list!$A$3:$S$1048576,19,FALSE), IFERROR(VLOOKUP(C150&amp;D150,AUS_female_points_list!$A$3:$S$1048576,19,FALSE),""))</f>
        <v/>
      </c>
      <c r="J150" s="2">
        <f>IFERROR(VLOOKUP(C150&amp;D150,AUS_male_Toplist_21!$F$3:$G$1048576,2,FALSE),IFERROR(VLOOKUP(C150&amp;D150,AUS_female_Toplist_21!$F$3:$G$1048576,2,FALSE),""))</f>
        <v>4</v>
      </c>
      <c r="K150" s="2" t="str">
        <f>IFERROR(VLOOKUP(C150&amp;D150,AUS_male_Toplist_22!$F$3:$G$1048576,2,FALSE),IFERROR(VLOOKUP(C150&amp;D150,AUS_female_Toplist_22!$F$3:$G$1048576,2,FALSE),""))</f>
        <v/>
      </c>
      <c r="L150" s="3">
        <f>IFERROR(VLOOKUP(C150&amp;D150,Comms_male_list_21!$F$3:$G$1048576,2,FALSE),IFERROR(VLOOKUP(C150&amp;D150,Comms_female_list_21!$F$3:$G$1048576,2,FALSE),""))</f>
        <v>33</v>
      </c>
      <c r="M150" s="3" t="str">
        <f>IFERROR(VLOOKUP(C150&amp;D150,Comms_male_list_22!$F$3:$G$1048576,2,FALSE),IFERROR(VLOOKUP(C150&amp;D150,Comms_female_list_22!$F$3:$G$1048576,2,FALSE),""))</f>
        <v/>
      </c>
      <c r="N150" s="3">
        <f>IFERROR(VLOOKUP(C150&amp;D150,AUS_male_Toplist_21!$F$3:$H$1048576,3,FALSE), IFERROR(VLOOKUP(C150&amp;D150,AUS_female_Toplist_21!$F$3:$H$1048576,3,FALSE),""))</f>
        <v>1127</v>
      </c>
      <c r="O150" s="2" t="str">
        <f>IFERROR(VLOOKUP(C150&amp;D150,AUS_male_Toplist_22!$F$3:$H$1048576,3,FALSE), IFERROR(VLOOKUP(C150&amp;D150,AUS_female_Toplist_22!$F$3:$H$1048576,3,FALSE),""))</f>
        <v/>
      </c>
      <c r="P150" s="42">
        <f ca="1">DATEDIF(E150,TODAY(),"y")</f>
        <v>20</v>
      </c>
      <c r="Q150" s="2">
        <f>(COUNTIF($C$2:$C150,$C150)=1)+0</f>
        <v>1</v>
      </c>
      <c r="R150" s="2">
        <f>IF(Q150=1,RANK(F150,$F$2:$F$202,0),"Alternate event")</f>
        <v>87</v>
      </c>
    </row>
    <row r="151" spans="1:18" x14ac:dyDescent="0.2">
      <c r="A151" s="2">
        <v>150</v>
      </c>
      <c r="B151" s="2">
        <f>IF(Q151=1,B150+1,B150)</f>
        <v>133</v>
      </c>
      <c r="C151" t="s">
        <v>350</v>
      </c>
      <c r="D151" t="s">
        <v>29</v>
      </c>
      <c r="E151" s="6">
        <v>34463</v>
      </c>
      <c r="F151">
        <v>1143</v>
      </c>
      <c r="G151" s="2">
        <v>4</v>
      </c>
      <c r="H151" s="43" t="str">
        <f>IFERROR(VLOOKUP(C151&amp;D151,AUS_male_points_list!$A$3:$S$1048576,19,FALSE), IFERROR(VLOOKUP(C151&amp;D151,AUS_female_points_list!$A$3:$S$1048576,19,FALSE),""))</f>
        <v/>
      </c>
      <c r="J151" s="2">
        <f>IFERROR(VLOOKUP(C151&amp;D151,AUS_male_Toplist_21!$F$3:$G$1048576,2,FALSE),IFERROR(VLOOKUP(C151&amp;D151,AUS_female_Toplist_21!$F$3:$G$1048576,2,FALSE),""))</f>
        <v>4</v>
      </c>
      <c r="K151" s="2" t="str">
        <f>IFERROR(VLOOKUP(C151&amp;D151,AUS_male_Toplist_22!$F$3:$G$1048576,2,FALSE),IFERROR(VLOOKUP(C151&amp;D151,AUS_female_Toplist_22!$F$3:$G$1048576,2,FALSE),""))</f>
        <v/>
      </c>
      <c r="L151" s="3">
        <f>IFERROR(VLOOKUP(C151&amp;D151,Comms_male_list_21!$F$3:$G$1048576,2,FALSE),IFERROR(VLOOKUP(C151&amp;D151,Comms_female_list_21!$F$3:$G$1048576,2,FALSE),""))</f>
        <v>39</v>
      </c>
      <c r="M151" s="3" t="str">
        <f>IFERROR(VLOOKUP(C151&amp;D151,Comms_male_list_22!$F$3:$G$1048576,2,FALSE),IFERROR(VLOOKUP(C151&amp;D151,Comms_female_list_22!$F$3:$G$1048576,2,FALSE),""))</f>
        <v/>
      </c>
      <c r="N151" s="3">
        <f>IFERROR(VLOOKUP(C151&amp;D151,AUS_male_Toplist_21!$F$3:$H$1048576,3,FALSE), IFERROR(VLOOKUP(C151&amp;D151,AUS_female_Toplist_21!$F$3:$H$1048576,3,FALSE),""))</f>
        <v>1143</v>
      </c>
      <c r="O151" s="2" t="str">
        <f>IFERROR(VLOOKUP(C151&amp;D151,AUS_male_Toplist_22!$F$3:$H$1048576,3,FALSE), IFERROR(VLOOKUP(C151&amp;D151,AUS_female_Toplist_22!$F$3:$H$1048576,3,FALSE),""))</f>
        <v/>
      </c>
      <c r="P151" s="42">
        <f ca="1">DATEDIF(E151,TODAY(),"y")</f>
        <v>27</v>
      </c>
      <c r="Q151" s="2">
        <f>(COUNTIF($C$2:$C151,$C151)=1)+0</f>
        <v>0</v>
      </c>
      <c r="R151" s="2" t="str">
        <f>IF(Q151=1,RANK(F151,$F$2:$F$202,0),"Alternate event")</f>
        <v>Alternate event</v>
      </c>
    </row>
    <row r="152" spans="1:18" x14ac:dyDescent="0.2">
      <c r="A152" s="2">
        <v>151</v>
      </c>
      <c r="B152" s="2">
        <f>IF(Q152=1,B151+1,B151)</f>
        <v>133</v>
      </c>
      <c r="C152" t="s">
        <v>501</v>
      </c>
      <c r="D152" t="s">
        <v>40</v>
      </c>
      <c r="E152" s="6">
        <v>37602</v>
      </c>
      <c r="F152">
        <v>932</v>
      </c>
      <c r="G152" s="2">
        <v>4</v>
      </c>
      <c r="H152" s="43" t="str">
        <f>IFERROR(VLOOKUP(C152&amp;D152,AUS_male_points_list!$A$3:$S$1048576,19,FALSE), IFERROR(VLOOKUP(C152&amp;D152,AUS_female_points_list!$A$3:$S$1048576,19,FALSE),""))</f>
        <v/>
      </c>
      <c r="J152" s="2">
        <f>IFERROR(VLOOKUP(C152&amp;D152,AUS_male_Toplist_21!$F$3:$G$1048576,2,FALSE),IFERROR(VLOOKUP(C152&amp;D152,AUS_female_Toplist_21!$F$3:$G$1048576,2,FALSE),""))</f>
        <v>4</v>
      </c>
      <c r="K152" s="2" t="str">
        <f>IFERROR(VLOOKUP(C152&amp;D152,AUS_male_Toplist_22!$F$3:$G$1048576,2,FALSE),IFERROR(VLOOKUP(C152&amp;D152,AUS_female_Toplist_22!$F$3:$G$1048576,2,FALSE),""))</f>
        <v/>
      </c>
      <c r="L152" s="3">
        <f>IFERROR(VLOOKUP(C152&amp;D152,Comms_male_list_21!$F$3:$G$1048576,2,FALSE),IFERROR(VLOOKUP(C152&amp;D152,Comms_female_list_21!$F$3:$G$1048576,2,FALSE),""))</f>
        <v>40</v>
      </c>
      <c r="M152" s="3" t="str">
        <f>IFERROR(VLOOKUP(C152&amp;D152,Comms_male_list_22!$F$3:$G$1048576,2,FALSE),IFERROR(VLOOKUP(C152&amp;D152,Comms_female_list_22!$F$3:$G$1048576,2,FALSE),""))</f>
        <v/>
      </c>
      <c r="N152" s="3">
        <f>IFERROR(VLOOKUP(C152&amp;D152,AUS_male_Toplist_21!$F$3:$H$1048576,3,FALSE), IFERROR(VLOOKUP(C152&amp;D152,AUS_female_Toplist_21!$F$3:$H$1048576,3,FALSE),""))</f>
        <v>932</v>
      </c>
      <c r="O152" s="2" t="str">
        <f>IFERROR(VLOOKUP(C152&amp;D152,AUS_male_Toplist_22!$F$3:$H$1048576,3,FALSE), IFERROR(VLOOKUP(C152&amp;D152,AUS_female_Toplist_22!$F$3:$H$1048576,3,FALSE),""))</f>
        <v/>
      </c>
      <c r="P152" s="42">
        <f ca="1">DATEDIF(E152,TODAY(),"y")</f>
        <v>19</v>
      </c>
      <c r="Q152" s="2">
        <f>(COUNTIF($C$2:$C152,$C152)=1)+0</f>
        <v>0</v>
      </c>
      <c r="R152" s="2" t="str">
        <f>IF(Q152=1,RANK(F152,$F$2:$F$202,0),"Alternate event")</f>
        <v>Alternate event</v>
      </c>
    </row>
    <row r="153" spans="1:18" x14ac:dyDescent="0.2">
      <c r="A153" s="2">
        <v>152</v>
      </c>
      <c r="B153" s="2">
        <f>IF(Q153=1,B152+1,B152)</f>
        <v>133</v>
      </c>
      <c r="C153" t="s">
        <v>499</v>
      </c>
      <c r="D153" t="s">
        <v>42</v>
      </c>
      <c r="E153" s="6">
        <v>36322</v>
      </c>
      <c r="F153">
        <v>943</v>
      </c>
      <c r="G153" s="2">
        <v>4</v>
      </c>
      <c r="H153" s="43" t="str">
        <f>IFERROR(VLOOKUP(C153&amp;D153,AUS_male_points_list!$A$3:$S$1048576,19,FALSE), IFERROR(VLOOKUP(C153&amp;D153,AUS_female_points_list!$A$3:$S$1048576,19,FALSE),""))</f>
        <v/>
      </c>
      <c r="J153" s="2">
        <f>IFERROR(VLOOKUP(C153&amp;D153,AUS_male_Toplist_21!$F$3:$G$1048576,2,FALSE),IFERROR(VLOOKUP(C153&amp;D153,AUS_female_Toplist_21!$F$3:$G$1048576,2,FALSE),""))</f>
        <v>4</v>
      </c>
      <c r="K153" s="2" t="str">
        <f>IFERROR(VLOOKUP(C153&amp;D153,AUS_male_Toplist_22!$F$3:$G$1048576,2,FALSE),IFERROR(VLOOKUP(C153&amp;D153,AUS_female_Toplist_22!$F$3:$G$1048576,2,FALSE),""))</f>
        <v/>
      </c>
      <c r="L153" s="3">
        <f>IFERROR(VLOOKUP(C153&amp;D153,Comms_male_list_21!$F$3:$G$1048576,2,FALSE),IFERROR(VLOOKUP(C153&amp;D153,Comms_female_list_21!$F$3:$G$1048576,2,FALSE),""))</f>
        <v>43</v>
      </c>
      <c r="M153" s="3" t="str">
        <f>IFERROR(VLOOKUP(C153&amp;D153,Comms_male_list_22!$F$3:$G$1048576,2,FALSE),IFERROR(VLOOKUP(C153&amp;D153,Comms_female_list_22!$F$3:$G$1048576,2,FALSE),""))</f>
        <v/>
      </c>
      <c r="N153" s="3">
        <f>IFERROR(VLOOKUP(C153&amp;D153,AUS_male_Toplist_21!$F$3:$H$1048576,3,FALSE), IFERROR(VLOOKUP(C153&amp;D153,AUS_female_Toplist_21!$F$3:$H$1048576,3,FALSE),""))</f>
        <v>943</v>
      </c>
      <c r="O153" s="2" t="str">
        <f>IFERROR(VLOOKUP(C153&amp;D153,AUS_male_Toplist_22!$F$3:$H$1048576,3,FALSE), IFERROR(VLOOKUP(C153&amp;D153,AUS_female_Toplist_22!$F$3:$H$1048576,3,FALSE),""))</f>
        <v/>
      </c>
      <c r="P153" s="42">
        <f ca="1">DATEDIF(E153,TODAY(),"y")</f>
        <v>22</v>
      </c>
      <c r="Q153" s="2">
        <f>(COUNTIF($C$2:$C153,$C153)=1)+0</f>
        <v>0</v>
      </c>
      <c r="R153" s="2" t="str">
        <f>IF(Q153=1,RANK(F153,$F$2:$F$202,0),"Alternate event")</f>
        <v>Alternate event</v>
      </c>
    </row>
    <row r="154" spans="1:18" x14ac:dyDescent="0.2">
      <c r="A154" s="2">
        <v>153</v>
      </c>
      <c r="B154" s="2">
        <f>IF(Q154=1,B153+1,B153)</f>
        <v>134</v>
      </c>
      <c r="C154" t="s">
        <v>310</v>
      </c>
      <c r="D154" t="s">
        <v>30</v>
      </c>
      <c r="E154" s="6">
        <v>35869</v>
      </c>
      <c r="F154">
        <v>1125</v>
      </c>
      <c r="G154" s="2">
        <v>4</v>
      </c>
      <c r="H154" s="43" t="str">
        <f>IFERROR(VLOOKUP(C154&amp;D154,AUS_male_points_list!$A$3:$S$1048576,19,FALSE), IFERROR(VLOOKUP(C154&amp;D154,AUS_female_points_list!$A$3:$S$1048576,19,FALSE),""))</f>
        <v/>
      </c>
      <c r="J154" s="2">
        <f>IFERROR(VLOOKUP(C154&amp;D154,AUS_male_Toplist_21!$F$3:$G$1048576,2,FALSE),IFERROR(VLOOKUP(C154&amp;D154,AUS_female_Toplist_21!$F$3:$G$1048576,2,FALSE),""))</f>
        <v>4</v>
      </c>
      <c r="K154" s="2" t="str">
        <f>IFERROR(VLOOKUP(C154&amp;D154,AUS_male_Toplist_22!$F$3:$G$1048576,2,FALSE),IFERROR(VLOOKUP(C154&amp;D154,AUS_female_Toplist_22!$F$3:$G$1048576,2,FALSE),""))</f>
        <v/>
      </c>
      <c r="L154" s="3">
        <f>IFERROR(VLOOKUP(C154&amp;D154,Comms_male_list_21!$F$3:$G$1048576,2,FALSE),IFERROR(VLOOKUP(C154&amp;D154,Comms_female_list_21!$F$3:$G$1048576,2,FALSE),""))</f>
        <v>43</v>
      </c>
      <c r="M154" s="3" t="str">
        <f>IFERROR(VLOOKUP(C154&amp;D154,Comms_male_list_22!$F$3:$G$1048576,2,FALSE),IFERROR(VLOOKUP(C154&amp;D154,Comms_female_list_22!$F$3:$G$1048576,2,FALSE),""))</f>
        <v/>
      </c>
      <c r="N154" s="3">
        <f>IFERROR(VLOOKUP(C154&amp;D154,AUS_male_Toplist_21!$F$3:$H$1048576,3,FALSE), IFERROR(VLOOKUP(C154&amp;D154,AUS_female_Toplist_21!$F$3:$H$1048576,3,FALSE),""))</f>
        <v>1125</v>
      </c>
      <c r="O154" s="2" t="str">
        <f>IFERROR(VLOOKUP(C154&amp;D154,AUS_male_Toplist_22!$F$3:$H$1048576,3,FALSE), IFERROR(VLOOKUP(C154&amp;D154,AUS_female_Toplist_22!$F$3:$H$1048576,3,FALSE),""))</f>
        <v/>
      </c>
      <c r="P154" s="42">
        <f ca="1">DATEDIF(E154,TODAY(),"y")</f>
        <v>23</v>
      </c>
      <c r="Q154" s="2">
        <f>(COUNTIF($C$2:$C154,$C154)=1)+0</f>
        <v>1</v>
      </c>
      <c r="R154" s="2">
        <f>IF(Q154=1,RANK(F154,$F$2:$F$202,0),"Alternate event")</f>
        <v>89</v>
      </c>
    </row>
    <row r="155" spans="1:18" x14ac:dyDescent="0.2">
      <c r="A155" s="2">
        <v>154</v>
      </c>
      <c r="B155" s="2">
        <f>IF(Q155=1,B154+1,B154)</f>
        <v>135</v>
      </c>
      <c r="C155" t="s">
        <v>1259</v>
      </c>
      <c r="D155" t="s">
        <v>33</v>
      </c>
      <c r="E155" s="6">
        <v>36963</v>
      </c>
      <c r="F155">
        <v>1063</v>
      </c>
      <c r="G155" s="2">
        <v>4</v>
      </c>
      <c r="H155" s="43" t="str">
        <f>IFERROR(VLOOKUP(C155&amp;D155,AUS_male_points_list!$A$3:$S$1048576,19,FALSE), IFERROR(VLOOKUP(C155&amp;D155,AUS_female_points_list!$A$3:$S$1048576,19,FALSE),""))</f>
        <v/>
      </c>
      <c r="J155" s="2">
        <f>IFERROR(VLOOKUP(C155&amp;D155,AUS_male_Toplist_21!$F$3:$G$1048576,2,FALSE),IFERROR(VLOOKUP(C155&amp;D155,AUS_female_Toplist_21!$F$3:$G$1048576,2,FALSE),""))</f>
        <v>4</v>
      </c>
      <c r="K155" s="2" t="str">
        <f>IFERROR(VLOOKUP(C155&amp;D155,AUS_male_Toplist_22!$F$3:$G$1048576,2,FALSE),IFERROR(VLOOKUP(C155&amp;D155,AUS_female_Toplist_22!$F$3:$G$1048576,2,FALSE),""))</f>
        <v/>
      </c>
      <c r="L155" s="3">
        <f>IFERROR(VLOOKUP(C155&amp;D155,Comms_male_list_21!$F$3:$G$1048576,2,FALSE),IFERROR(VLOOKUP(C155&amp;D155,Comms_female_list_21!$F$3:$G$1048576,2,FALSE),""))</f>
        <v>62</v>
      </c>
      <c r="M155" s="3" t="str">
        <f>IFERROR(VLOOKUP(C155&amp;D155,Comms_male_list_22!$F$3:$G$1048576,2,FALSE),IFERROR(VLOOKUP(C155&amp;D155,Comms_female_list_22!$F$3:$G$1048576,2,FALSE),""))</f>
        <v/>
      </c>
      <c r="N155" s="3">
        <f>IFERROR(VLOOKUP(C155&amp;D155,AUS_male_Toplist_21!$F$3:$H$1048576,3,FALSE), IFERROR(VLOOKUP(C155&amp;D155,AUS_female_Toplist_21!$F$3:$H$1048576,3,FALSE),""))</f>
        <v>1063</v>
      </c>
      <c r="O155" s="2" t="str">
        <f>IFERROR(VLOOKUP(C155&amp;D155,AUS_male_Toplist_22!$F$3:$H$1048576,3,FALSE), IFERROR(VLOOKUP(C155&amp;D155,AUS_female_Toplist_22!$F$3:$H$1048576,3,FALSE),""))</f>
        <v/>
      </c>
      <c r="P155" s="42">
        <f ca="1">DATEDIF(E155,TODAY(),"y")</f>
        <v>20</v>
      </c>
      <c r="Q155" s="2">
        <f>(COUNTIF($C$2:$C155,$C155)=1)+0</f>
        <v>1</v>
      </c>
      <c r="R155" s="2">
        <f>IF(Q155=1,RANK(F155,$F$2:$F$202,0),"Alternate event")</f>
        <v>148</v>
      </c>
    </row>
    <row r="156" spans="1:18" x14ac:dyDescent="0.2">
      <c r="A156" s="2">
        <v>155</v>
      </c>
      <c r="B156" s="2">
        <f>IF(Q156=1,B155+1,B155)</f>
        <v>136</v>
      </c>
      <c r="C156" t="s">
        <v>224</v>
      </c>
      <c r="D156" t="s">
        <v>26</v>
      </c>
      <c r="E156" s="6">
        <v>33716</v>
      </c>
      <c r="F156">
        <v>1093</v>
      </c>
      <c r="G156" s="2">
        <v>4</v>
      </c>
      <c r="H156" s="43" t="str">
        <f>IFERROR(VLOOKUP(C156&amp;D156,AUS_male_points_list!$A$3:$S$1048576,19,FALSE), IFERROR(VLOOKUP(C156&amp;D156,AUS_female_points_list!$A$3:$S$1048576,19,FALSE),""))</f>
        <v/>
      </c>
      <c r="J156" s="2">
        <f>IFERROR(VLOOKUP(C156&amp;D156,AUS_male_Toplist_21!$F$3:$G$1048576,2,FALSE),IFERROR(VLOOKUP(C156&amp;D156,AUS_female_Toplist_21!$F$3:$G$1048576,2,FALSE),""))</f>
        <v>4</v>
      </c>
      <c r="K156" s="2" t="str">
        <f>IFERROR(VLOOKUP(C156&amp;D156,AUS_male_Toplist_22!$F$3:$G$1048576,2,FALSE),IFERROR(VLOOKUP(C156&amp;D156,AUS_female_Toplist_22!$F$3:$G$1048576,2,FALSE),""))</f>
        <v/>
      </c>
      <c r="L156" s="3">
        <f>IFERROR(VLOOKUP(C156&amp;D156,Comms_male_list_21!$F$3:$G$1048576,2,FALSE),IFERROR(VLOOKUP(C156&amp;D156,Comms_female_list_21!$F$3:$G$1048576,2,FALSE),""))</f>
        <v>77</v>
      </c>
      <c r="M156" s="3" t="str">
        <f>IFERROR(VLOOKUP(C156&amp;D156,Comms_male_list_22!$F$3:$G$1048576,2,FALSE),IFERROR(VLOOKUP(C156&amp;D156,Comms_female_list_22!$F$3:$G$1048576,2,FALSE),""))</f>
        <v/>
      </c>
      <c r="N156" s="3">
        <f>IFERROR(VLOOKUP(C156&amp;D156,AUS_male_Toplist_21!$F$3:$H$1048576,3,FALSE), IFERROR(VLOOKUP(C156&amp;D156,AUS_female_Toplist_21!$F$3:$H$1048576,3,FALSE),""))</f>
        <v>1093</v>
      </c>
      <c r="O156" s="2" t="str">
        <f>IFERROR(VLOOKUP(C156&amp;D156,AUS_male_Toplist_22!$F$3:$H$1048576,3,FALSE), IFERROR(VLOOKUP(C156&amp;D156,AUS_female_Toplist_22!$F$3:$H$1048576,3,FALSE),""))</f>
        <v/>
      </c>
      <c r="P156" s="42">
        <f ca="1">DATEDIF(E156,TODAY(),"y")</f>
        <v>29</v>
      </c>
      <c r="Q156" s="2">
        <f>(COUNTIF($C$2:$C156,$C156)=1)+0</f>
        <v>1</v>
      </c>
      <c r="R156" s="2">
        <f>IF(Q156=1,RANK(F156,$F$2:$F$202,0),"Alternate event")</f>
        <v>122</v>
      </c>
    </row>
    <row r="157" spans="1:18" x14ac:dyDescent="0.2">
      <c r="A157" s="2">
        <v>156</v>
      </c>
      <c r="B157" s="2">
        <f>IF(Q157=1,B156+1,B156)</f>
        <v>137</v>
      </c>
      <c r="C157" t="s">
        <v>364</v>
      </c>
      <c r="D157" t="s">
        <v>82</v>
      </c>
      <c r="E157" s="6">
        <v>32487</v>
      </c>
      <c r="F157">
        <v>1097</v>
      </c>
      <c r="G157" s="2">
        <v>4</v>
      </c>
      <c r="H157" s="43" t="str">
        <f>IFERROR(VLOOKUP(C157&amp;D157,AUS_male_points_list!$A$3:$S$1048576,19,FALSE), IFERROR(VLOOKUP(C157&amp;D157,AUS_female_points_list!$A$3:$S$1048576,19,FALSE),""))</f>
        <v/>
      </c>
      <c r="J157" s="2">
        <f>IFERROR(VLOOKUP(C157&amp;D157,AUS_male_Toplist_21!$F$3:$G$1048576,2,FALSE),IFERROR(VLOOKUP(C157&amp;D157,AUS_female_Toplist_21!$F$3:$G$1048576,2,FALSE),""))</f>
        <v>4</v>
      </c>
      <c r="K157" s="2" t="str">
        <f>IFERROR(VLOOKUP(C157&amp;D157,AUS_male_Toplist_22!$F$3:$G$1048576,2,FALSE),IFERROR(VLOOKUP(C157&amp;D157,AUS_female_Toplist_22!$F$3:$G$1048576,2,FALSE),""))</f>
        <v/>
      </c>
      <c r="L157" s="3">
        <f>IFERROR(VLOOKUP(C157&amp;D157,Comms_male_list_21!$F$3:$G$1048576,2,FALSE),IFERROR(VLOOKUP(C157&amp;D157,Comms_female_list_21!$F$3:$G$1048576,2,FALSE),""))</f>
        <v>85</v>
      </c>
      <c r="M157" s="3" t="str">
        <f>IFERROR(VLOOKUP(C157&amp;D157,Comms_male_list_22!$F$3:$G$1048576,2,FALSE),IFERROR(VLOOKUP(C157&amp;D157,Comms_female_list_22!$F$3:$G$1048576,2,FALSE),""))</f>
        <v/>
      </c>
      <c r="N157" s="3">
        <f>IFERROR(VLOOKUP(C157&amp;D157,AUS_male_Toplist_21!$F$3:$H$1048576,3,FALSE), IFERROR(VLOOKUP(C157&amp;D157,AUS_female_Toplist_21!$F$3:$H$1048576,3,FALSE),""))</f>
        <v>1097</v>
      </c>
      <c r="O157" s="2" t="str">
        <f>IFERROR(VLOOKUP(C157&amp;D157,AUS_male_Toplist_22!$F$3:$H$1048576,3,FALSE), IFERROR(VLOOKUP(C157&amp;D157,AUS_female_Toplist_22!$F$3:$H$1048576,3,FALSE),""))</f>
        <v/>
      </c>
      <c r="P157" s="42">
        <f ca="1">DATEDIF(E157,TODAY(),"y")</f>
        <v>33</v>
      </c>
      <c r="Q157" s="2">
        <f>(COUNTIF($C$2:$C157,$C157)=1)+0</f>
        <v>1</v>
      </c>
      <c r="R157" s="2">
        <f>IF(Q157=1,RANK(F157,$F$2:$F$202,0),"Alternate event")</f>
        <v>119</v>
      </c>
    </row>
    <row r="158" spans="1:18" x14ac:dyDescent="0.2">
      <c r="A158" s="2">
        <v>157</v>
      </c>
      <c r="B158" s="2">
        <f>IF(Q158=1,B157+1,B157)</f>
        <v>138</v>
      </c>
      <c r="C158" t="s">
        <v>572</v>
      </c>
      <c r="D158" t="s">
        <v>26</v>
      </c>
      <c r="E158" s="6">
        <v>36598</v>
      </c>
      <c r="F158">
        <v>1092</v>
      </c>
      <c r="G158" s="2">
        <v>4</v>
      </c>
      <c r="H158" s="43" t="str">
        <f>IFERROR(VLOOKUP(C158&amp;D158,AUS_male_points_list!$A$3:$S$1048576,19,FALSE), IFERROR(VLOOKUP(C158&amp;D158,AUS_female_points_list!$A$3:$S$1048576,19,FALSE),""))</f>
        <v/>
      </c>
      <c r="J158" s="2">
        <f>IFERROR(VLOOKUP(C158&amp;D158,AUS_male_Toplist_21!$F$3:$G$1048576,2,FALSE),IFERROR(VLOOKUP(C158&amp;D158,AUS_female_Toplist_21!$F$3:$G$1048576,2,FALSE),""))</f>
        <v>4</v>
      </c>
      <c r="K158" s="2" t="str">
        <f>IFERROR(VLOOKUP(C158&amp;D158,AUS_male_Toplist_22!$F$3:$G$1048576,2,FALSE),IFERROR(VLOOKUP(C158&amp;D158,AUS_female_Toplist_22!$F$3:$G$1048576,2,FALSE),""))</f>
        <v/>
      </c>
      <c r="L158" s="3">
        <f>IFERROR(VLOOKUP(C158&amp;D158,Comms_male_list_21!$F$3:$G$1048576,2,FALSE),IFERROR(VLOOKUP(C158&amp;D158,Comms_female_list_21!$F$3:$G$1048576,2,FALSE),""))</f>
        <v>95</v>
      </c>
      <c r="M158" s="3" t="str">
        <f>IFERROR(VLOOKUP(C158&amp;D158,Comms_male_list_22!$F$3:$G$1048576,2,FALSE),IFERROR(VLOOKUP(C158&amp;D158,Comms_female_list_22!$F$3:$G$1048576,2,FALSE),""))</f>
        <v/>
      </c>
      <c r="N158" s="3">
        <f>IFERROR(VLOOKUP(C158&amp;D158,AUS_male_Toplist_21!$F$3:$H$1048576,3,FALSE), IFERROR(VLOOKUP(C158&amp;D158,AUS_female_Toplist_21!$F$3:$H$1048576,3,FALSE),""))</f>
        <v>1092</v>
      </c>
      <c r="O158" s="2" t="str">
        <f>IFERROR(VLOOKUP(C158&amp;D158,AUS_male_Toplist_22!$F$3:$H$1048576,3,FALSE), IFERROR(VLOOKUP(C158&amp;D158,AUS_female_Toplist_22!$F$3:$H$1048576,3,FALSE),""))</f>
        <v/>
      </c>
      <c r="P158" s="42">
        <f ca="1">DATEDIF(E158,TODAY(),"y")</f>
        <v>21</v>
      </c>
      <c r="Q158" s="2">
        <f>(COUNTIF($C$2:$C158,$C158)=1)+0</f>
        <v>1</v>
      </c>
      <c r="R158" s="2">
        <f>IF(Q158=1,RANK(F158,$F$2:$F$202,0),"Alternate event")</f>
        <v>124</v>
      </c>
    </row>
    <row r="159" spans="1:18" x14ac:dyDescent="0.2">
      <c r="A159" s="2">
        <v>158</v>
      </c>
      <c r="B159" s="2">
        <f>IF(Q159=1,B158+1,B158)</f>
        <v>138</v>
      </c>
      <c r="C159" t="s">
        <v>615</v>
      </c>
      <c r="D159" t="s">
        <v>25</v>
      </c>
      <c r="E159" s="6">
        <v>33641</v>
      </c>
      <c r="F159">
        <v>1091</v>
      </c>
      <c r="G159" s="2">
        <v>4</v>
      </c>
      <c r="H159" s="43" t="str">
        <f>IFERROR(VLOOKUP(C159&amp;D159,AUS_male_points_list!$A$3:$S$1048576,19,FALSE), IFERROR(VLOOKUP(C159&amp;D159,AUS_female_points_list!$A$3:$S$1048576,19,FALSE),""))</f>
        <v/>
      </c>
      <c r="J159" s="2">
        <f>IFERROR(VLOOKUP(C159&amp;D159,AUS_male_Toplist_21!$F$3:$G$1048576,2,FALSE),IFERROR(VLOOKUP(C159&amp;D159,AUS_female_Toplist_21!$F$3:$G$1048576,2,FALSE),""))</f>
        <v>4</v>
      </c>
      <c r="K159" s="2" t="str">
        <f>IFERROR(VLOOKUP(C159&amp;D159,AUS_male_Toplist_22!$F$3:$G$1048576,2,FALSE),IFERROR(VLOOKUP(C159&amp;D159,AUS_female_Toplist_22!$F$3:$G$1048576,2,FALSE),""))</f>
        <v/>
      </c>
      <c r="L159" s="3">
        <f>IFERROR(VLOOKUP(C159&amp;D159,Comms_male_list_21!$F$3:$G$1048576,2,FALSE),IFERROR(VLOOKUP(C159&amp;D159,Comms_female_list_21!$F$3:$G$1048576,2,FALSE),""))</f>
        <v>97</v>
      </c>
      <c r="M159" s="3" t="str">
        <f>IFERROR(VLOOKUP(C159&amp;D159,Comms_male_list_22!$F$3:$G$1048576,2,FALSE),IFERROR(VLOOKUP(C159&amp;D159,Comms_female_list_22!$F$3:$G$1048576,2,FALSE),""))</f>
        <v/>
      </c>
      <c r="N159" s="3">
        <f>IFERROR(VLOOKUP(C159&amp;D159,AUS_male_Toplist_21!$F$3:$H$1048576,3,FALSE), IFERROR(VLOOKUP(C159&amp;D159,AUS_female_Toplist_21!$F$3:$H$1048576,3,FALSE),""))</f>
        <v>1091</v>
      </c>
      <c r="O159" s="2" t="str">
        <f>IFERROR(VLOOKUP(C159&amp;D159,AUS_male_Toplist_22!$F$3:$H$1048576,3,FALSE), IFERROR(VLOOKUP(C159&amp;D159,AUS_female_Toplist_22!$F$3:$H$1048576,3,FALSE),""))</f>
        <v/>
      </c>
      <c r="P159" s="42">
        <f ca="1">DATEDIF(E159,TODAY(),"y")</f>
        <v>30</v>
      </c>
      <c r="Q159" s="2">
        <f>(COUNTIF($C$2:$C159,$C159)=1)+0</f>
        <v>0</v>
      </c>
      <c r="R159" s="2" t="str">
        <f>IF(Q159=1,RANK(F159,$F$2:$F$202,0),"Alternate event")</f>
        <v>Alternate event</v>
      </c>
    </row>
    <row r="160" spans="1:18" x14ac:dyDescent="0.2">
      <c r="A160" s="2">
        <v>159</v>
      </c>
      <c r="B160" s="2">
        <f>IF(Q160=1,B159+1,B159)</f>
        <v>139</v>
      </c>
      <c r="C160" t="s">
        <v>792</v>
      </c>
      <c r="D160" t="s">
        <v>82</v>
      </c>
      <c r="E160" s="6">
        <v>32177</v>
      </c>
      <c r="F160">
        <v>1020</v>
      </c>
      <c r="G160" s="2">
        <v>4</v>
      </c>
      <c r="H160" s="43" t="str">
        <f>IFERROR(VLOOKUP(C160&amp;D160,AUS_male_points_list!$A$3:$S$1048576,19,FALSE), IFERROR(VLOOKUP(C160&amp;D160,AUS_female_points_list!$A$3:$S$1048576,19,FALSE),""))</f>
        <v/>
      </c>
      <c r="J160" s="2">
        <f>IFERROR(VLOOKUP(C160&amp;D160,AUS_male_Toplist_21!$F$3:$G$1048576,2,FALSE),IFERROR(VLOOKUP(C160&amp;D160,AUS_female_Toplist_21!$F$3:$G$1048576,2,FALSE),""))</f>
        <v>4</v>
      </c>
      <c r="K160" s="2" t="str">
        <f>IFERROR(VLOOKUP(C160&amp;D160,AUS_male_Toplist_22!$F$3:$G$1048576,2,FALSE),IFERROR(VLOOKUP(C160&amp;D160,AUS_female_Toplist_22!$F$3:$G$1048576,2,FALSE),""))</f>
        <v/>
      </c>
      <c r="L160" s="3" t="str">
        <f>IFERROR(VLOOKUP(C160&amp;D160,Comms_male_list_21!$F$3:$G$1048576,2,FALSE),IFERROR(VLOOKUP(C160&amp;D160,Comms_female_list_21!$F$3:$G$1048576,2,FALSE),""))</f>
        <v/>
      </c>
      <c r="M160" s="3" t="str">
        <f>IFERROR(VLOOKUP(C160&amp;D160,Comms_male_list_22!$F$3:$G$1048576,2,FALSE),IFERROR(VLOOKUP(C160&amp;D160,Comms_female_list_22!$F$3:$G$1048576,2,FALSE),""))</f>
        <v/>
      </c>
      <c r="N160" s="3">
        <f>IFERROR(VLOOKUP(C160&amp;D160,AUS_male_Toplist_21!$F$3:$H$1048576,3,FALSE), IFERROR(VLOOKUP(C160&amp;D160,AUS_female_Toplist_21!$F$3:$H$1048576,3,FALSE),""))</f>
        <v>1020</v>
      </c>
      <c r="O160" s="2" t="str">
        <f>IFERROR(VLOOKUP(C160&amp;D160,AUS_male_Toplist_22!$F$3:$H$1048576,3,FALSE), IFERROR(VLOOKUP(C160&amp;D160,AUS_female_Toplist_22!$F$3:$H$1048576,3,FALSE),""))</f>
        <v/>
      </c>
      <c r="P160" s="42">
        <f ca="1">DATEDIF(E160,TODAY(),"y")</f>
        <v>34</v>
      </c>
      <c r="Q160" s="2">
        <f>(COUNTIF($C$2:$C160,$C160)=1)+0</f>
        <v>1</v>
      </c>
      <c r="R160" s="2">
        <f>IF(Q160=1,RANK(F160,$F$2:$F$202,0),"Alternate event")</f>
        <v>172</v>
      </c>
    </row>
    <row r="161" spans="1:18" x14ac:dyDescent="0.2">
      <c r="A161" s="2">
        <v>160</v>
      </c>
      <c r="B161" s="2">
        <f>IF(Q161=1,B160+1,B160)</f>
        <v>139</v>
      </c>
      <c r="C161" t="s">
        <v>795</v>
      </c>
      <c r="D161" t="s">
        <v>2</v>
      </c>
      <c r="E161" s="6">
        <v>35463</v>
      </c>
      <c r="F161">
        <v>1092</v>
      </c>
      <c r="G161" s="2">
        <v>4</v>
      </c>
      <c r="H161" s="43" t="str">
        <f>IFERROR(VLOOKUP(C161&amp;D161,AUS_male_points_list!$A$3:$S$1048576,19,FALSE), IFERROR(VLOOKUP(C161&amp;D161,AUS_female_points_list!$A$3:$S$1048576,19,FALSE),""))</f>
        <v/>
      </c>
      <c r="J161" s="2">
        <f>IFERROR(VLOOKUP(C161&amp;D161,AUS_male_Toplist_21!$F$3:$G$1048576,2,FALSE),IFERROR(VLOOKUP(C161&amp;D161,AUS_female_Toplist_21!$F$3:$G$1048576,2,FALSE),""))</f>
        <v>4</v>
      </c>
      <c r="K161" s="2" t="str">
        <f>IFERROR(VLOOKUP(C161&amp;D161,AUS_male_Toplist_22!$F$3:$G$1048576,2,FALSE),IFERROR(VLOOKUP(C161&amp;D161,AUS_female_Toplist_22!$F$3:$G$1048576,2,FALSE),""))</f>
        <v/>
      </c>
      <c r="L161" s="3" t="str">
        <f>IFERROR(VLOOKUP(C161&amp;D161,Comms_male_list_21!$F$3:$G$1048576,2,FALSE),IFERROR(VLOOKUP(C161&amp;D161,Comms_female_list_21!$F$3:$G$1048576,2,FALSE),""))</f>
        <v/>
      </c>
      <c r="M161" s="3" t="str">
        <f>IFERROR(VLOOKUP(C161&amp;D161,Comms_male_list_22!$F$3:$G$1048576,2,FALSE),IFERROR(VLOOKUP(C161&amp;D161,Comms_female_list_22!$F$3:$G$1048576,2,FALSE),""))</f>
        <v/>
      </c>
      <c r="N161" s="3">
        <f>IFERROR(VLOOKUP(C161&amp;D161,AUS_male_Toplist_21!$F$3:$H$1048576,3,FALSE), IFERROR(VLOOKUP(C161&amp;D161,AUS_female_Toplist_21!$F$3:$H$1048576,3,FALSE),""))</f>
        <v>1092</v>
      </c>
      <c r="O161" s="2" t="str">
        <f>IFERROR(VLOOKUP(C161&amp;D161,AUS_male_Toplist_22!$F$3:$H$1048576,3,FALSE), IFERROR(VLOOKUP(C161&amp;D161,AUS_female_Toplist_22!$F$3:$H$1048576,3,FALSE),""))</f>
        <v/>
      </c>
      <c r="P161" s="42">
        <f ca="1">DATEDIF(E161,TODAY(),"y")</f>
        <v>25</v>
      </c>
      <c r="Q161" s="2">
        <f>(COUNTIF($C$2:$C161,$C161)=1)+0</f>
        <v>0</v>
      </c>
      <c r="R161" s="2" t="str">
        <f>IF(Q161=1,RANK(F161,$F$2:$F$202,0),"Alternate event")</f>
        <v>Alternate event</v>
      </c>
    </row>
    <row r="162" spans="1:18" x14ac:dyDescent="0.2">
      <c r="A162" s="2">
        <v>161</v>
      </c>
      <c r="B162" s="2">
        <f>IF(Q162=1,B161+1,B161)</f>
        <v>139</v>
      </c>
      <c r="C162" t="s">
        <v>572</v>
      </c>
      <c r="D162" t="s">
        <v>2</v>
      </c>
      <c r="E162" s="7">
        <v>36598</v>
      </c>
      <c r="F162">
        <v>1092</v>
      </c>
      <c r="G162" s="2">
        <v>4</v>
      </c>
      <c r="H162" s="43" t="str">
        <f>IFERROR(VLOOKUP(C162&amp;D162,AUS_male_points_list!$A$3:$S$1048576,19,FALSE), IFERROR(VLOOKUP(C162&amp;D162,AUS_female_points_list!$A$3:$S$1048576,19,FALSE),""))</f>
        <v/>
      </c>
      <c r="J162" s="2">
        <f>IFERROR(VLOOKUP(C162&amp;D162,AUS_male_Toplist_21!$F$3:$G$1048576,2,FALSE),IFERROR(VLOOKUP(C162&amp;D162,AUS_female_Toplist_21!$F$3:$G$1048576,2,FALSE),""))</f>
        <v>4</v>
      </c>
      <c r="K162" s="2" t="str">
        <f>IFERROR(VLOOKUP(C162&amp;D162,AUS_male_Toplist_22!$F$3:$G$1048576,2,FALSE),IFERROR(VLOOKUP(C162&amp;D162,AUS_female_Toplist_22!$F$3:$G$1048576,2,FALSE),""))</f>
        <v/>
      </c>
      <c r="L162" s="3" t="str">
        <f>IFERROR(VLOOKUP(C162&amp;D162,Comms_male_list_21!$F$3:$G$1048576,2,FALSE),IFERROR(VLOOKUP(C162&amp;D162,Comms_female_list_21!$F$3:$G$1048576,2,FALSE),""))</f>
        <v/>
      </c>
      <c r="M162" s="3" t="str">
        <f>IFERROR(VLOOKUP(C162&amp;D162,Comms_male_list_22!$F$3:$G$1048576,2,FALSE),IFERROR(VLOOKUP(C162&amp;D162,Comms_female_list_22!$F$3:$G$1048576,2,FALSE),""))</f>
        <v/>
      </c>
      <c r="N162" s="3">
        <f>IFERROR(VLOOKUP(C162&amp;D162,AUS_male_Toplist_21!$F$3:$H$1048576,3,FALSE), IFERROR(VLOOKUP(C162&amp;D162,AUS_female_Toplist_21!$F$3:$H$1048576,3,FALSE),""))</f>
        <v>1092</v>
      </c>
      <c r="O162" s="2" t="str">
        <f>IFERROR(VLOOKUP(C162&amp;D162,AUS_male_Toplist_22!$F$3:$H$1048576,3,FALSE), IFERROR(VLOOKUP(C162&amp;D162,AUS_female_Toplist_22!$F$3:$H$1048576,3,FALSE),""))</f>
        <v/>
      </c>
      <c r="P162" s="42">
        <f ca="1">DATEDIF(E162,TODAY(),"y")</f>
        <v>21</v>
      </c>
      <c r="Q162" s="2">
        <f>(COUNTIF($C$2:$C162,$C162)=1)+0</f>
        <v>0</v>
      </c>
      <c r="R162" s="2" t="str">
        <f>IF(Q162=1,RANK(F162,$F$2:$F$202,0),"Alternate event")</f>
        <v>Alternate event</v>
      </c>
    </row>
    <row r="163" spans="1:18" x14ac:dyDescent="0.2">
      <c r="A163" s="2">
        <v>162</v>
      </c>
      <c r="B163" s="2">
        <f>IF(Q163=1,B162+1,B162)</f>
        <v>140</v>
      </c>
      <c r="C163" t="s">
        <v>840</v>
      </c>
      <c r="D163" t="s">
        <v>35</v>
      </c>
      <c r="E163" s="6">
        <v>35096</v>
      </c>
      <c r="F163">
        <v>1126</v>
      </c>
      <c r="G163" s="2">
        <v>5</v>
      </c>
      <c r="H163" s="43" t="str">
        <f>IFERROR(VLOOKUP(C163&amp;D163,AUS_male_points_list!$A$3:$S$1048576,19,FALSE), IFERROR(VLOOKUP(C163&amp;D163,AUS_female_points_list!$A$3:$S$1048576,19,FALSE),""))</f>
        <v/>
      </c>
      <c r="J163" s="2">
        <f>IFERROR(VLOOKUP(C163&amp;D163,AUS_male_Toplist_21!$F$3:$G$1048576,2,FALSE),IFERROR(VLOOKUP(C163&amp;D163,AUS_female_Toplist_21!$F$3:$G$1048576,2,FALSE),""))</f>
        <v>5</v>
      </c>
      <c r="K163" s="2">
        <f>IFERROR(VLOOKUP(C163&amp;D163,AUS_male_Toplist_22!$F$3:$G$1048576,2,FALSE),IFERROR(VLOOKUP(C163&amp;D163,AUS_female_Toplist_22!$F$3:$G$1048576,2,FALSE),""))</f>
        <v>1</v>
      </c>
      <c r="L163" s="3">
        <f>IFERROR(VLOOKUP(C163&amp;D163,Comms_male_list_21!$F$3:$G$1048576,2,FALSE),IFERROR(VLOOKUP(C163&amp;D163,Comms_female_list_21!$F$3:$G$1048576,2,FALSE),""))</f>
        <v>16</v>
      </c>
      <c r="M163" s="3">
        <f>IFERROR(VLOOKUP(C163&amp;D163,Comms_male_list_22!$F$3:$G$1048576,2,FALSE),IFERROR(VLOOKUP(C163&amp;D163,Comms_female_list_22!$F$3:$G$1048576,2,FALSE),""))</f>
        <v>2</v>
      </c>
      <c r="N163" s="3">
        <f>IFERROR(VLOOKUP(C163&amp;D163,AUS_male_Toplist_21!$F$3:$H$1048576,3,FALSE), IFERROR(VLOOKUP(C163&amp;D163,AUS_female_Toplist_21!$F$3:$H$1048576,3,FALSE),""))</f>
        <v>1126</v>
      </c>
      <c r="O163" s="2">
        <f>IFERROR(VLOOKUP(C163&amp;D163,AUS_male_Toplist_22!$F$3:$H$1048576,3,FALSE), IFERROR(VLOOKUP(C163&amp;D163,AUS_female_Toplist_22!$F$3:$H$1048576,3,FALSE),""))</f>
        <v>1152</v>
      </c>
      <c r="P163" s="42">
        <f ca="1">DATEDIF(E163,TODAY(),"y")</f>
        <v>26</v>
      </c>
      <c r="Q163" s="2">
        <f>(COUNTIF($C$2:$C163,$C163)=1)+0</f>
        <v>1</v>
      </c>
      <c r="R163" s="2">
        <f>IF(Q163=1,RANK(F163,$F$2:$F$202,0),"Alternate event")</f>
        <v>88</v>
      </c>
    </row>
    <row r="164" spans="1:18" x14ac:dyDescent="0.2">
      <c r="A164" s="2">
        <v>163</v>
      </c>
      <c r="B164" s="2">
        <f>IF(Q164=1,B163+1,B163)</f>
        <v>141</v>
      </c>
      <c r="C164" t="s">
        <v>537</v>
      </c>
      <c r="D164" t="s">
        <v>41</v>
      </c>
      <c r="E164" s="6">
        <v>37658</v>
      </c>
      <c r="F164">
        <v>984</v>
      </c>
      <c r="G164" s="2">
        <v>5</v>
      </c>
      <c r="H164" s="43" t="str">
        <f>IFERROR(VLOOKUP(C164&amp;D164,AUS_male_points_list!$A$3:$S$1048576,19,FALSE), IFERROR(VLOOKUP(C164&amp;D164,AUS_female_points_list!$A$3:$S$1048576,19,FALSE),""))</f>
        <v/>
      </c>
      <c r="J164" s="2">
        <f>IFERROR(VLOOKUP(C164&amp;D164,AUS_male_Toplist_21!$F$3:$G$1048576,2,FALSE),IFERROR(VLOOKUP(C164&amp;D164,AUS_female_Toplist_21!$F$3:$G$1048576,2,FALSE),""))</f>
        <v>5</v>
      </c>
      <c r="K164" s="2">
        <f>IFERROR(VLOOKUP(C164&amp;D164,AUS_male_Toplist_22!$F$3:$G$1048576,2,FALSE),IFERROR(VLOOKUP(C164&amp;D164,AUS_female_Toplist_22!$F$3:$G$1048576,2,FALSE),""))</f>
        <v>2</v>
      </c>
      <c r="L164" s="3">
        <f>IFERROR(VLOOKUP(C164&amp;D164,Comms_male_list_21!$F$3:$G$1048576,2,FALSE),IFERROR(VLOOKUP(C164&amp;D164,Comms_female_list_21!$F$3:$G$1048576,2,FALSE),""))</f>
        <v>14</v>
      </c>
      <c r="M164" s="3">
        <f>IFERROR(VLOOKUP(C164&amp;D164,Comms_male_list_22!$F$3:$G$1048576,2,FALSE),IFERROR(VLOOKUP(C164&amp;D164,Comms_female_list_22!$F$3:$G$1048576,2,FALSE),""))</f>
        <v>4</v>
      </c>
      <c r="N164" s="3">
        <f>IFERROR(VLOOKUP(C164&amp;D164,AUS_male_Toplist_21!$F$3:$H$1048576,3,FALSE), IFERROR(VLOOKUP(C164&amp;D164,AUS_female_Toplist_21!$F$3:$H$1048576,3,FALSE),""))</f>
        <v>984</v>
      </c>
      <c r="O164" s="2">
        <f>IFERROR(VLOOKUP(C164&amp;D164,AUS_male_Toplist_22!$F$3:$H$1048576,3,FALSE), IFERROR(VLOOKUP(C164&amp;D164,AUS_female_Toplist_22!$F$3:$H$1048576,3,FALSE),""))</f>
        <v>955</v>
      </c>
      <c r="P164" s="42">
        <f ca="1">DATEDIF(E164,TODAY(),"y")</f>
        <v>19</v>
      </c>
      <c r="Q164" s="2">
        <f>(COUNTIF($C$2:$C164,$C164)=1)+0</f>
        <v>1</v>
      </c>
      <c r="R164" s="2">
        <f>IF(Q164=1,RANK(F164,$F$2:$F$202,0),"Alternate event")</f>
        <v>187</v>
      </c>
    </row>
    <row r="165" spans="1:18" x14ac:dyDescent="0.2">
      <c r="A165" s="2">
        <v>164</v>
      </c>
      <c r="B165" s="2">
        <f>IF(Q165=1,B164+1,B164)</f>
        <v>142</v>
      </c>
      <c r="C165" t="s">
        <v>316</v>
      </c>
      <c r="D165" t="s">
        <v>34</v>
      </c>
      <c r="E165" s="6">
        <v>36219</v>
      </c>
      <c r="F165">
        <v>1142</v>
      </c>
      <c r="G165" s="2">
        <v>5</v>
      </c>
      <c r="H165" s="43" t="str">
        <f>IFERROR(VLOOKUP(C165&amp;D165,AUS_male_points_list!$A$3:$S$1048576,19,FALSE), IFERROR(VLOOKUP(C165&amp;D165,AUS_female_points_list!$A$3:$S$1048576,19,FALSE),""))</f>
        <v/>
      </c>
      <c r="J165" s="2">
        <f>IFERROR(VLOOKUP(C165&amp;D165,AUS_male_Toplist_21!$F$3:$G$1048576,2,FALSE),IFERROR(VLOOKUP(C165&amp;D165,AUS_female_Toplist_21!$F$3:$G$1048576,2,FALSE),""))</f>
        <v>5</v>
      </c>
      <c r="K165" s="2">
        <f>IFERROR(VLOOKUP(C165&amp;D165,AUS_male_Toplist_22!$F$3:$G$1048576,2,FALSE),IFERROR(VLOOKUP(C165&amp;D165,AUS_female_Toplist_22!$F$3:$G$1048576,2,FALSE),""))</f>
        <v>2</v>
      </c>
      <c r="L165" s="3">
        <f>IFERROR(VLOOKUP(C165&amp;D165,Comms_male_list_21!$F$3:$G$1048576,2,FALSE),IFERROR(VLOOKUP(C165&amp;D165,Comms_female_list_21!$F$3:$G$1048576,2,FALSE),""))</f>
        <v>29</v>
      </c>
      <c r="M165" s="3">
        <f>IFERROR(VLOOKUP(C165&amp;D165,Comms_male_list_22!$F$3:$G$1048576,2,FALSE),IFERROR(VLOOKUP(C165&amp;D165,Comms_female_list_22!$F$3:$G$1048576,2,FALSE),""))</f>
        <v>3</v>
      </c>
      <c r="N165" s="3">
        <f>IFERROR(VLOOKUP(C165&amp;D165,AUS_male_Toplist_21!$F$3:$H$1048576,3,FALSE), IFERROR(VLOOKUP(C165&amp;D165,AUS_female_Toplist_21!$F$3:$H$1048576,3,FALSE),""))</f>
        <v>1142</v>
      </c>
      <c r="O165" s="2">
        <f>IFERROR(VLOOKUP(C165&amp;D165,AUS_male_Toplist_22!$F$3:$H$1048576,3,FALSE), IFERROR(VLOOKUP(C165&amp;D165,AUS_female_Toplist_22!$F$3:$H$1048576,3,FALSE),""))</f>
        <v>1124</v>
      </c>
      <c r="P165" s="42">
        <f ca="1">DATEDIF(E165,TODAY(),"y")</f>
        <v>23</v>
      </c>
      <c r="Q165" s="2">
        <f>(COUNTIF($C$2:$C165,$C165)=1)+0</f>
        <v>1</v>
      </c>
      <c r="R165" s="2">
        <f>IF(Q165=1,RANK(F165,$F$2:$F$202,0),"Alternate event")</f>
        <v>62</v>
      </c>
    </row>
    <row r="166" spans="1:18" x14ac:dyDescent="0.2">
      <c r="A166" s="2">
        <v>165</v>
      </c>
      <c r="B166" s="2">
        <f>IF(Q166=1,B165+1,B165)</f>
        <v>143</v>
      </c>
      <c r="C166" t="s">
        <v>880</v>
      </c>
      <c r="D166" t="s">
        <v>42</v>
      </c>
      <c r="E166" s="7">
        <v>35359</v>
      </c>
      <c r="F166">
        <v>990</v>
      </c>
      <c r="G166" s="2">
        <v>5</v>
      </c>
      <c r="H166" s="43" t="str">
        <f>IFERROR(VLOOKUP(C166&amp;D166,AUS_male_points_list!$A$3:$S$1048576,19,FALSE), IFERROR(VLOOKUP(C166&amp;D166,AUS_female_points_list!$A$3:$S$1048576,19,FALSE),""))</f>
        <v/>
      </c>
      <c r="J166" s="2">
        <f>IFERROR(VLOOKUP(C166&amp;D166,AUS_male_Toplist_21!$F$3:$G$1048576,2,FALSE),IFERROR(VLOOKUP(C166&amp;D166,AUS_female_Toplist_21!$F$3:$G$1048576,2,FALSE),""))</f>
        <v>5</v>
      </c>
      <c r="K166" s="2">
        <f>IFERROR(VLOOKUP(C166&amp;D166,AUS_male_Toplist_22!$F$3:$G$1048576,2,FALSE),IFERROR(VLOOKUP(C166&amp;D166,AUS_female_Toplist_22!$F$3:$G$1048576,2,FALSE),""))</f>
        <v>2</v>
      </c>
      <c r="L166" s="3">
        <f>IFERROR(VLOOKUP(C166&amp;D166,Comms_male_list_21!$F$3:$G$1048576,2,FALSE),IFERROR(VLOOKUP(C166&amp;D166,Comms_female_list_21!$F$3:$G$1048576,2,FALSE),""))</f>
        <v>30</v>
      </c>
      <c r="M166" s="3">
        <f>IFERROR(VLOOKUP(C166&amp;D166,Comms_male_list_22!$F$3:$G$1048576,2,FALSE),IFERROR(VLOOKUP(C166&amp;D166,Comms_female_list_22!$F$3:$G$1048576,2,FALSE),""))</f>
        <v>4</v>
      </c>
      <c r="N166" s="3">
        <f>IFERROR(VLOOKUP(C166&amp;D166,AUS_male_Toplist_21!$F$3:$H$1048576,3,FALSE), IFERROR(VLOOKUP(C166&amp;D166,AUS_female_Toplist_21!$F$3:$H$1048576,3,FALSE),""))</f>
        <v>990</v>
      </c>
      <c r="O166" s="2">
        <f>IFERROR(VLOOKUP(C166&amp;D166,AUS_male_Toplist_22!$F$3:$H$1048576,3,FALSE), IFERROR(VLOOKUP(C166&amp;D166,AUS_female_Toplist_22!$F$3:$H$1048576,3,FALSE),""))</f>
        <v>977</v>
      </c>
      <c r="P166" s="42">
        <f ca="1">DATEDIF(E166,TODAY(),"y")</f>
        <v>25</v>
      </c>
      <c r="Q166" s="2">
        <f>(COUNTIF($C$2:$C166,$C166)=1)+0</f>
        <v>1</v>
      </c>
      <c r="R166" s="2">
        <f>IF(Q166=1,RANK(F166,$F$2:$F$202,0),"Alternate event")</f>
        <v>183</v>
      </c>
    </row>
    <row r="167" spans="1:18" x14ac:dyDescent="0.2">
      <c r="A167" s="2">
        <v>166</v>
      </c>
      <c r="B167" s="2">
        <f>IF(Q167=1,B166+1,B166)</f>
        <v>144</v>
      </c>
      <c r="C167" t="s">
        <v>500</v>
      </c>
      <c r="D167" t="s">
        <v>40</v>
      </c>
      <c r="E167" s="6">
        <v>33247</v>
      </c>
      <c r="F167">
        <v>919</v>
      </c>
      <c r="G167" s="2">
        <v>5</v>
      </c>
      <c r="H167" s="43" t="str">
        <f>IFERROR(VLOOKUP(C167&amp;D167,AUS_male_points_list!$A$3:$S$1048576,19,FALSE), IFERROR(VLOOKUP(C167&amp;D167,AUS_female_points_list!$A$3:$S$1048576,19,FALSE),""))</f>
        <v/>
      </c>
      <c r="J167" s="2">
        <f>IFERROR(VLOOKUP(C167&amp;D167,AUS_male_Toplist_21!$F$3:$G$1048576,2,FALSE),IFERROR(VLOOKUP(C167&amp;D167,AUS_female_Toplist_21!$F$3:$G$1048576,2,FALSE),""))</f>
        <v>5</v>
      </c>
      <c r="K167" s="2">
        <f>IFERROR(VLOOKUP(C167&amp;D167,AUS_male_Toplist_22!$F$3:$G$1048576,2,FALSE),IFERROR(VLOOKUP(C167&amp;D167,AUS_female_Toplist_22!$F$3:$G$1048576,2,FALSE),""))</f>
        <v>2</v>
      </c>
      <c r="L167" s="3">
        <f>IFERROR(VLOOKUP(C167&amp;D167,Comms_male_list_21!$F$3:$G$1048576,2,FALSE),IFERROR(VLOOKUP(C167&amp;D167,Comms_female_list_21!$F$3:$G$1048576,2,FALSE),""))</f>
        <v>46</v>
      </c>
      <c r="M167" s="3">
        <f>IFERROR(VLOOKUP(C167&amp;D167,Comms_male_list_22!$F$3:$G$1048576,2,FALSE),IFERROR(VLOOKUP(C167&amp;D167,Comms_female_list_22!$F$3:$G$1048576,2,FALSE),""))</f>
        <v>12</v>
      </c>
      <c r="N167" s="3">
        <f>IFERROR(VLOOKUP(C167&amp;D167,AUS_male_Toplist_21!$F$3:$H$1048576,3,FALSE), IFERROR(VLOOKUP(C167&amp;D167,AUS_female_Toplist_21!$F$3:$H$1048576,3,FALSE),""))</f>
        <v>919</v>
      </c>
      <c r="O167" s="2">
        <f>IFERROR(VLOOKUP(C167&amp;D167,AUS_male_Toplist_22!$F$3:$H$1048576,3,FALSE), IFERROR(VLOOKUP(C167&amp;D167,AUS_female_Toplist_22!$F$3:$H$1048576,3,FALSE),""))</f>
        <v>887</v>
      </c>
      <c r="P167" s="42">
        <f ca="1">DATEDIF(E167,TODAY(),"y")</f>
        <v>31</v>
      </c>
      <c r="Q167" s="2">
        <f>(COUNTIF($C$2:$C167,$C167)=1)+0</f>
        <v>1</v>
      </c>
      <c r="R167" s="2">
        <f>IF(Q167=1,RANK(F167,$F$2:$F$202,0),"Alternate event")</f>
        <v>197</v>
      </c>
    </row>
    <row r="168" spans="1:18" x14ac:dyDescent="0.2">
      <c r="A168" s="2">
        <v>167</v>
      </c>
      <c r="B168" s="2">
        <f>IF(Q168=1,B167+1,B167)</f>
        <v>145</v>
      </c>
      <c r="C168" t="s">
        <v>653</v>
      </c>
      <c r="D168" t="s">
        <v>33</v>
      </c>
      <c r="E168" s="6">
        <v>37029</v>
      </c>
      <c r="F168">
        <v>1055</v>
      </c>
      <c r="G168" s="2">
        <v>5</v>
      </c>
      <c r="H168" s="43" t="str">
        <f>IFERROR(VLOOKUP(C168&amp;D168,AUS_male_points_list!$A$3:$S$1048576,19,FALSE), IFERROR(VLOOKUP(C168&amp;D168,AUS_female_points_list!$A$3:$S$1048576,19,FALSE),""))</f>
        <v/>
      </c>
      <c r="J168" s="2">
        <f>IFERROR(VLOOKUP(C168&amp;D168,AUS_male_Toplist_21!$F$3:$G$1048576,2,FALSE),IFERROR(VLOOKUP(C168&amp;D168,AUS_female_Toplist_21!$F$3:$G$1048576,2,FALSE),""))</f>
        <v>5</v>
      </c>
      <c r="K168" s="2">
        <f>IFERROR(VLOOKUP(C168&amp;D168,AUS_male_Toplist_22!$F$3:$G$1048576,2,FALSE),IFERROR(VLOOKUP(C168&amp;D168,AUS_female_Toplist_22!$F$3:$G$1048576,2,FALSE),""))</f>
        <v>2</v>
      </c>
      <c r="L168" s="3">
        <f>IFERROR(VLOOKUP(C168&amp;D168,Comms_male_list_21!$F$3:$G$1048576,2,FALSE),IFERROR(VLOOKUP(C168&amp;D168,Comms_female_list_21!$F$3:$G$1048576,2,FALSE),""))</f>
        <v>73</v>
      </c>
      <c r="M168" s="3">
        <f>IFERROR(VLOOKUP(C168&amp;D168,Comms_male_list_22!$F$3:$G$1048576,2,FALSE),IFERROR(VLOOKUP(C168&amp;D168,Comms_female_list_22!$F$3:$G$1048576,2,FALSE),""))</f>
        <v>5</v>
      </c>
      <c r="N168" s="3">
        <f>IFERROR(VLOOKUP(C168&amp;D168,AUS_male_Toplist_21!$F$3:$H$1048576,3,FALSE), IFERROR(VLOOKUP(C168&amp;D168,AUS_female_Toplist_21!$F$3:$H$1048576,3,FALSE),""))</f>
        <v>1055</v>
      </c>
      <c r="O168" s="2">
        <f>IFERROR(VLOOKUP(C168&amp;D168,AUS_male_Toplist_22!$F$3:$H$1048576,3,FALSE), IFERROR(VLOOKUP(C168&amp;D168,AUS_female_Toplist_22!$F$3:$H$1048576,3,FALSE),""))</f>
        <v>1071</v>
      </c>
      <c r="P168" s="42">
        <f ca="1">DATEDIF(E168,TODAY(),"y")</f>
        <v>20</v>
      </c>
      <c r="Q168" s="2">
        <f>(COUNTIF($C$2:$C168,$C168)=1)+0</f>
        <v>1</v>
      </c>
      <c r="R168" s="2">
        <f>IF(Q168=1,RANK(F168,$F$2:$F$202,0),"Alternate event")</f>
        <v>153</v>
      </c>
    </row>
    <row r="169" spans="1:18" x14ac:dyDescent="0.2">
      <c r="A169" s="2">
        <v>168</v>
      </c>
      <c r="B169" s="2">
        <f>IF(Q169=1,B168+1,B168)</f>
        <v>146</v>
      </c>
      <c r="C169" t="s">
        <v>1112</v>
      </c>
      <c r="D169" t="s">
        <v>85</v>
      </c>
      <c r="E169" s="6">
        <v>37643</v>
      </c>
      <c r="F169">
        <v>1015</v>
      </c>
      <c r="G169" s="2">
        <v>5</v>
      </c>
      <c r="H169" s="43" t="str">
        <f>IFERROR(VLOOKUP(C169&amp;D169,AUS_male_points_list!$A$3:$S$1048576,19,FALSE), IFERROR(VLOOKUP(C169&amp;D169,AUS_female_points_list!$A$3:$S$1048576,19,FALSE),""))</f>
        <v/>
      </c>
      <c r="J169" s="2">
        <f>IFERROR(VLOOKUP(C169&amp;D169,AUS_male_Toplist_21!$F$3:$G$1048576,2,FALSE),IFERROR(VLOOKUP(C169&amp;D169,AUS_female_Toplist_21!$F$3:$G$1048576,2,FALSE),""))</f>
        <v>5</v>
      </c>
      <c r="K169" s="2">
        <f>IFERROR(VLOOKUP(C169&amp;D169,AUS_male_Toplist_22!$F$3:$G$1048576,2,FALSE),IFERROR(VLOOKUP(C169&amp;D169,AUS_female_Toplist_22!$F$3:$G$1048576,2,FALSE),""))</f>
        <v>3</v>
      </c>
      <c r="L169" s="3">
        <f>IFERROR(VLOOKUP(C169&amp;D169,Comms_male_list_21!$F$3:$G$1048576,2,FALSE),IFERROR(VLOOKUP(C169&amp;D169,Comms_female_list_21!$F$3:$G$1048576,2,FALSE),""))</f>
        <v>7</v>
      </c>
      <c r="M169" s="3">
        <f>IFERROR(VLOOKUP(C169&amp;D169,Comms_male_list_22!$F$3:$G$1048576,2,FALSE),IFERROR(VLOOKUP(C169&amp;D169,Comms_female_list_22!$F$3:$G$1048576,2,FALSE),""))</f>
        <v>3</v>
      </c>
      <c r="N169" s="3">
        <f>IFERROR(VLOOKUP(C169&amp;D169,AUS_male_Toplist_21!$F$3:$H$1048576,3,FALSE), IFERROR(VLOOKUP(C169&amp;D169,AUS_female_Toplist_21!$F$3:$H$1048576,3,FALSE),""))</f>
        <v>1015</v>
      </c>
      <c r="O169" s="2">
        <f>IFERROR(VLOOKUP(C169&amp;D169,AUS_male_Toplist_22!$F$3:$H$1048576,3,FALSE), IFERROR(VLOOKUP(C169&amp;D169,AUS_female_Toplist_22!$F$3:$H$1048576,3,FALSE),""))</f>
        <v>1072</v>
      </c>
      <c r="P169" s="42">
        <f ca="1">DATEDIF(E169,TODAY(),"y")</f>
        <v>19</v>
      </c>
      <c r="Q169" s="2">
        <f>(COUNTIF($C$2:$C169,$C169)=1)+0</f>
        <v>1</v>
      </c>
      <c r="R169" s="2">
        <f>IF(Q169=1,RANK(F169,$F$2:$F$202,0),"Alternate event")</f>
        <v>174</v>
      </c>
    </row>
    <row r="170" spans="1:18" x14ac:dyDescent="0.2">
      <c r="A170" s="2">
        <v>169</v>
      </c>
      <c r="B170" s="2">
        <f>IF(Q170=1,B169+1,B169)</f>
        <v>147</v>
      </c>
      <c r="C170" t="s">
        <v>811</v>
      </c>
      <c r="D170" t="s">
        <v>37</v>
      </c>
      <c r="E170" s="6">
        <v>36529</v>
      </c>
      <c r="F170">
        <v>1103</v>
      </c>
      <c r="G170" s="2">
        <v>5</v>
      </c>
      <c r="H170" s="43" t="str">
        <f>IFERROR(VLOOKUP(C170&amp;D170,AUS_male_points_list!$A$3:$S$1048576,19,FALSE), IFERROR(VLOOKUP(C170&amp;D170,AUS_female_points_list!$A$3:$S$1048576,19,FALSE),""))</f>
        <v/>
      </c>
      <c r="J170" s="2">
        <f>IFERROR(VLOOKUP(C170&amp;D170,AUS_male_Toplist_21!$F$3:$G$1048576,2,FALSE),IFERROR(VLOOKUP(C170&amp;D170,AUS_female_Toplist_21!$F$3:$G$1048576,2,FALSE),""))</f>
        <v>5</v>
      </c>
      <c r="K170" s="2">
        <f>IFERROR(VLOOKUP(C170&amp;D170,AUS_male_Toplist_22!$F$3:$G$1048576,2,FALSE),IFERROR(VLOOKUP(C170&amp;D170,AUS_female_Toplist_22!$F$3:$G$1048576,2,FALSE),""))</f>
        <v>3</v>
      </c>
      <c r="L170" s="3">
        <f>IFERROR(VLOOKUP(C170&amp;D170,Comms_male_list_21!$F$3:$G$1048576,2,FALSE),IFERROR(VLOOKUP(C170&amp;D170,Comms_female_list_21!$F$3:$G$1048576,2,FALSE),""))</f>
        <v>40</v>
      </c>
      <c r="M170" s="3">
        <f>IFERROR(VLOOKUP(C170&amp;D170,Comms_male_list_22!$F$3:$G$1048576,2,FALSE),IFERROR(VLOOKUP(C170&amp;D170,Comms_female_list_22!$F$3:$G$1048576,2,FALSE),""))</f>
        <v>6</v>
      </c>
      <c r="N170" s="3">
        <f>IFERROR(VLOOKUP(C170&amp;D170,AUS_male_Toplist_21!$F$3:$H$1048576,3,FALSE), IFERROR(VLOOKUP(C170&amp;D170,AUS_female_Toplist_21!$F$3:$H$1048576,3,FALSE),""))</f>
        <v>1103</v>
      </c>
      <c r="O170" s="2">
        <f>IFERROR(VLOOKUP(C170&amp;D170,AUS_male_Toplist_22!$F$3:$H$1048576,3,FALSE), IFERROR(VLOOKUP(C170&amp;D170,AUS_female_Toplist_22!$F$3:$H$1048576,3,FALSE),""))</f>
        <v>1079</v>
      </c>
      <c r="P170" s="42">
        <f ca="1">DATEDIF(E170,TODAY(),"y")</f>
        <v>22</v>
      </c>
      <c r="Q170" s="2">
        <f>(COUNTIF($C$2:$C170,$C170)=1)+0</f>
        <v>1</v>
      </c>
      <c r="R170" s="2">
        <f>IF(Q170=1,RANK(F170,$F$2:$F$202,0),"Alternate event")</f>
        <v>114</v>
      </c>
    </row>
    <row r="171" spans="1:18" x14ac:dyDescent="0.2">
      <c r="A171" s="2">
        <v>170</v>
      </c>
      <c r="B171" s="2">
        <f>IF(Q171=1,B170+1,B170)</f>
        <v>148</v>
      </c>
      <c r="C171" t="s">
        <v>397</v>
      </c>
      <c r="D171" t="s">
        <v>33</v>
      </c>
      <c r="E171" s="6">
        <v>34815</v>
      </c>
      <c r="F171">
        <v>1074</v>
      </c>
      <c r="G171" s="2">
        <v>5</v>
      </c>
      <c r="H171" s="43" t="str">
        <f>IFERROR(VLOOKUP(C171&amp;D171,AUS_male_points_list!$A$3:$S$1048576,19,FALSE), IFERROR(VLOOKUP(C171&amp;D171,AUS_female_points_list!$A$3:$S$1048576,19,FALSE),""))</f>
        <v/>
      </c>
      <c r="J171" s="2">
        <f>IFERROR(VLOOKUP(C171&amp;D171,AUS_male_Toplist_21!$F$3:$G$1048576,2,FALSE),IFERROR(VLOOKUP(C171&amp;D171,AUS_female_Toplist_21!$F$3:$G$1048576,2,FALSE),""))</f>
        <v>5</v>
      </c>
      <c r="K171" s="2">
        <f>IFERROR(VLOOKUP(C171&amp;D171,AUS_male_Toplist_22!$F$3:$G$1048576,2,FALSE),IFERROR(VLOOKUP(C171&amp;D171,AUS_female_Toplist_22!$F$3:$G$1048576,2,FALSE),""))</f>
        <v>4</v>
      </c>
      <c r="L171" s="3">
        <f>IFERROR(VLOOKUP(C171&amp;D171,Comms_male_list_21!$F$3:$G$1048576,2,FALSE),IFERROR(VLOOKUP(C171&amp;D171,Comms_female_list_21!$F$3:$G$1048576,2,FALSE),""))</f>
        <v>46</v>
      </c>
      <c r="M171" s="3">
        <f>IFERROR(VLOOKUP(C171&amp;D171,Comms_male_list_22!$F$3:$G$1048576,2,FALSE),IFERROR(VLOOKUP(C171&amp;D171,Comms_female_list_22!$F$3:$G$1048576,2,FALSE),""))</f>
        <v>6</v>
      </c>
      <c r="N171" s="3">
        <f>IFERROR(VLOOKUP(C171&amp;D171,AUS_male_Toplist_21!$F$3:$H$1048576,3,FALSE), IFERROR(VLOOKUP(C171&amp;D171,AUS_female_Toplist_21!$F$3:$H$1048576,3,FALSE),""))</f>
        <v>1074</v>
      </c>
      <c r="O171" s="2">
        <f>IFERROR(VLOOKUP(C171&amp;D171,AUS_male_Toplist_22!$F$3:$H$1048576,3,FALSE), IFERROR(VLOOKUP(C171&amp;D171,AUS_female_Toplist_22!$F$3:$H$1048576,3,FALSE),""))</f>
        <v>1062</v>
      </c>
      <c r="P171" s="42">
        <f ca="1">DATEDIF(E171,TODAY(),"y")</f>
        <v>26</v>
      </c>
      <c r="Q171" s="2">
        <f>(COUNTIF($C$2:$C171,$C171)=1)+0</f>
        <v>1</v>
      </c>
      <c r="R171" s="2">
        <f>IF(Q171=1,RANK(F171,$F$2:$F$202,0),"Alternate event")</f>
        <v>143</v>
      </c>
    </row>
    <row r="172" spans="1:18" x14ac:dyDescent="0.2">
      <c r="A172" s="2">
        <v>171</v>
      </c>
      <c r="B172" s="2">
        <f>IF(Q172=1,B171+1,B171)</f>
        <v>149</v>
      </c>
      <c r="C172" t="s">
        <v>459</v>
      </c>
      <c r="D172" t="s">
        <v>39</v>
      </c>
      <c r="E172" s="6">
        <v>35434</v>
      </c>
      <c r="F172">
        <v>859</v>
      </c>
      <c r="G172" s="2">
        <v>5</v>
      </c>
      <c r="H172" s="43" t="str">
        <f>IFERROR(VLOOKUP(C172&amp;D172,AUS_male_points_list!$A$3:$S$1048576,19,FALSE), IFERROR(VLOOKUP(C172&amp;D172,AUS_female_points_list!$A$3:$S$1048576,19,FALSE),""))</f>
        <v/>
      </c>
      <c r="J172" s="2">
        <f>IFERROR(VLOOKUP(C172&amp;D172,AUS_male_Toplist_21!$F$3:$G$1048576,2,FALSE),IFERROR(VLOOKUP(C172&amp;D172,AUS_female_Toplist_21!$F$3:$G$1048576,2,FALSE),""))</f>
        <v>5</v>
      </c>
      <c r="K172" s="2">
        <f>IFERROR(VLOOKUP(C172&amp;D172,AUS_male_Toplist_22!$F$3:$G$1048576,2,FALSE),IFERROR(VLOOKUP(C172&amp;D172,AUS_female_Toplist_22!$F$3:$G$1048576,2,FALSE),""))</f>
        <v>4</v>
      </c>
      <c r="L172" s="3">
        <f>IFERROR(VLOOKUP(C172&amp;D172,Comms_male_list_21!$F$3:$G$1048576,2,FALSE),IFERROR(VLOOKUP(C172&amp;D172,Comms_female_list_21!$F$3:$G$1048576,2,FALSE),""))</f>
        <v>69</v>
      </c>
      <c r="M172" s="3">
        <f>IFERROR(VLOOKUP(C172&amp;D172,Comms_male_list_22!$F$3:$G$1048576,2,FALSE),IFERROR(VLOOKUP(C172&amp;D172,Comms_female_list_22!$F$3:$G$1048576,2,FALSE),""))</f>
        <v>17</v>
      </c>
      <c r="N172" s="3">
        <f>IFERROR(VLOOKUP(C172&amp;D172,AUS_male_Toplist_21!$F$3:$H$1048576,3,FALSE), IFERROR(VLOOKUP(C172&amp;D172,AUS_female_Toplist_21!$F$3:$H$1048576,3,FALSE),""))</f>
        <v>859</v>
      </c>
      <c r="O172" s="2">
        <f>IFERROR(VLOOKUP(C172&amp;D172,AUS_male_Toplist_22!$F$3:$H$1048576,3,FALSE), IFERROR(VLOOKUP(C172&amp;D172,AUS_female_Toplist_22!$F$3:$H$1048576,3,FALSE),""))</f>
        <v>809</v>
      </c>
      <c r="P172" s="42">
        <f ca="1">DATEDIF(E172,TODAY(),"y")</f>
        <v>25</v>
      </c>
      <c r="Q172" s="2">
        <f>(COUNTIF($C$2:$C172,$C172)=1)+0</f>
        <v>1</v>
      </c>
      <c r="R172" s="2">
        <f>IF(Q172=1,RANK(F172,$F$2:$F$202,0),"Alternate event")</f>
        <v>201</v>
      </c>
    </row>
    <row r="173" spans="1:18" x14ac:dyDescent="0.2">
      <c r="A173" s="2">
        <v>172</v>
      </c>
      <c r="B173" s="2">
        <f>IF(Q173=1,B172+1,B172)</f>
        <v>150</v>
      </c>
      <c r="C173" t="s">
        <v>483</v>
      </c>
      <c r="D173" t="s">
        <v>36</v>
      </c>
      <c r="E173" s="6">
        <v>37900</v>
      </c>
      <c r="F173">
        <v>990</v>
      </c>
      <c r="G173" s="2">
        <v>5</v>
      </c>
      <c r="H173" s="43" t="str">
        <f>IFERROR(VLOOKUP(C173&amp;D173,AUS_male_points_list!$A$3:$S$1048576,19,FALSE), IFERROR(VLOOKUP(C173&amp;D173,AUS_female_points_list!$A$3:$S$1048576,19,FALSE),""))</f>
        <v/>
      </c>
      <c r="J173" s="2">
        <f>IFERROR(VLOOKUP(C173&amp;D173,AUS_male_Toplist_21!$F$3:$G$1048576,2,FALSE),IFERROR(VLOOKUP(C173&amp;D173,AUS_female_Toplist_21!$F$3:$G$1048576,2,FALSE),""))</f>
        <v>5</v>
      </c>
      <c r="K173" s="2">
        <f>IFERROR(VLOOKUP(C173&amp;D173,AUS_male_Toplist_22!$F$3:$G$1048576,2,FALSE),IFERROR(VLOOKUP(C173&amp;D173,AUS_female_Toplist_22!$F$3:$G$1048576,2,FALSE),""))</f>
        <v>5</v>
      </c>
      <c r="L173" s="3">
        <f>IFERROR(VLOOKUP(C173&amp;D173,Comms_male_list_21!$F$3:$G$1048576,2,FALSE),IFERROR(VLOOKUP(C173&amp;D173,Comms_female_list_21!$F$3:$G$1048576,2,FALSE),""))</f>
        <v>19</v>
      </c>
      <c r="M173" s="3">
        <f>IFERROR(VLOOKUP(C173&amp;D173,Comms_male_list_22!$F$3:$G$1048576,2,FALSE),IFERROR(VLOOKUP(C173&amp;D173,Comms_female_list_22!$F$3:$G$1048576,2,FALSE),""))</f>
        <v>8</v>
      </c>
      <c r="N173" s="3">
        <f>IFERROR(VLOOKUP(C173&amp;D173,AUS_male_Toplist_21!$F$3:$H$1048576,3,FALSE), IFERROR(VLOOKUP(C173&amp;D173,AUS_female_Toplist_21!$F$3:$H$1048576,3,FALSE),""))</f>
        <v>990</v>
      </c>
      <c r="O173" s="2">
        <f>IFERROR(VLOOKUP(C173&amp;D173,AUS_male_Toplist_22!$F$3:$H$1048576,3,FALSE), IFERROR(VLOOKUP(C173&amp;D173,AUS_female_Toplist_22!$F$3:$H$1048576,3,FALSE),""))</f>
        <v>990</v>
      </c>
      <c r="P173" s="42">
        <f ca="1">DATEDIF(E173,TODAY(),"y")</f>
        <v>18</v>
      </c>
      <c r="Q173" s="2">
        <f>(COUNTIF($C$2:$C173,$C173)=1)+0</f>
        <v>1</v>
      </c>
      <c r="R173" s="2">
        <f>IF(Q173=1,RANK(F173,$F$2:$F$202,0),"Alternate event")</f>
        <v>183</v>
      </c>
    </row>
    <row r="174" spans="1:18" x14ac:dyDescent="0.2">
      <c r="A174" s="2">
        <v>173</v>
      </c>
      <c r="B174" s="2">
        <f>IF(Q174=1,B173+1,B173)</f>
        <v>151</v>
      </c>
      <c r="C174" t="s">
        <v>463</v>
      </c>
      <c r="D174" t="s">
        <v>35</v>
      </c>
      <c r="E174" s="6">
        <v>44732</v>
      </c>
      <c r="F174">
        <v>1043</v>
      </c>
      <c r="G174" s="2">
        <v>5</v>
      </c>
      <c r="H174" s="43" t="str">
        <f>IFERROR(VLOOKUP(C174&amp;D174,AUS_male_points_list!$A$3:$S$1048576,19,FALSE), IFERROR(VLOOKUP(C174&amp;D174,AUS_female_points_list!$A$3:$S$1048576,19,FALSE),""))</f>
        <v/>
      </c>
      <c r="J174" s="2">
        <f>IFERROR(VLOOKUP(C174&amp;D174,AUS_male_Toplist_21!$F$3:$G$1048576,2,FALSE),IFERROR(VLOOKUP(C174&amp;D174,AUS_female_Toplist_21!$F$3:$G$1048576,2,FALSE),""))</f>
        <v>5</v>
      </c>
      <c r="K174" s="2">
        <f>IFERROR(VLOOKUP(C174&amp;D174,AUS_male_Toplist_22!$F$3:$G$1048576,2,FALSE),IFERROR(VLOOKUP(C174&amp;D174,AUS_female_Toplist_22!$F$3:$G$1048576,2,FALSE),""))</f>
        <v>5</v>
      </c>
      <c r="L174" s="3">
        <f>IFERROR(VLOOKUP(C174&amp;D174,Comms_male_list_21!$F$3:$G$1048576,2,FALSE),IFERROR(VLOOKUP(C174&amp;D174,Comms_female_list_21!$F$3:$G$1048576,2,FALSE),""))</f>
        <v>27</v>
      </c>
      <c r="M174" s="3">
        <f>IFERROR(VLOOKUP(C174&amp;D174,Comms_male_list_22!$F$3:$G$1048576,2,FALSE),IFERROR(VLOOKUP(C174&amp;D174,Comms_female_list_22!$F$3:$G$1048576,2,FALSE),""))</f>
        <v>8</v>
      </c>
      <c r="N174" s="3">
        <f>IFERROR(VLOOKUP(C174&amp;D174,AUS_male_Toplist_21!$F$3:$H$1048576,3,FALSE), IFERROR(VLOOKUP(C174&amp;D174,AUS_female_Toplist_21!$F$3:$H$1048576,3,FALSE),""))</f>
        <v>1043</v>
      </c>
      <c r="O174" s="2">
        <f>IFERROR(VLOOKUP(C174&amp;D174,AUS_male_Toplist_22!$F$3:$H$1048576,3,FALSE), IFERROR(VLOOKUP(C174&amp;D174,AUS_female_Toplist_22!$F$3:$H$1048576,3,FALSE),""))</f>
        <v>1013</v>
      </c>
      <c r="P174" s="42" t="e">
        <f ca="1">DATEDIF(E174,TODAY(),"y")</f>
        <v>#NUM!</v>
      </c>
      <c r="Q174" s="2">
        <f>(COUNTIF($C$2:$C174,$C174)=1)+0</f>
        <v>1</v>
      </c>
      <c r="R174" s="2">
        <f>IF(Q174=1,RANK(F174,$F$2:$F$202,0),"Alternate event")</f>
        <v>159</v>
      </c>
    </row>
    <row r="175" spans="1:18" x14ac:dyDescent="0.2">
      <c r="A175" s="2">
        <v>174</v>
      </c>
      <c r="B175" s="2">
        <f>IF(Q175=1,B174+1,B174)</f>
        <v>152</v>
      </c>
      <c r="C175" t="s">
        <v>1237</v>
      </c>
      <c r="D175" t="s">
        <v>41</v>
      </c>
      <c r="E175" s="6">
        <v>37126</v>
      </c>
      <c r="F175">
        <v>1010</v>
      </c>
      <c r="G175" s="2">
        <v>5</v>
      </c>
      <c r="H175" s="43" t="str">
        <f>IFERROR(VLOOKUP(C175&amp;D175,AUS_male_points_list!$A$3:$S$1048576,19,FALSE), IFERROR(VLOOKUP(C175&amp;D175,AUS_female_points_list!$A$3:$S$1048576,19,FALSE),""))</f>
        <v/>
      </c>
      <c r="J175" s="2">
        <f>IFERROR(VLOOKUP(C175&amp;D175,AUS_male_Toplist_21!$F$3:$G$1048576,2,FALSE),IFERROR(VLOOKUP(C175&amp;D175,AUS_female_Toplist_21!$F$3:$G$1048576,2,FALSE),""))</f>
        <v>5</v>
      </c>
      <c r="K175" s="2">
        <f>IFERROR(VLOOKUP(C175&amp;D175,AUS_male_Toplist_22!$F$3:$G$1048576,2,FALSE),IFERROR(VLOOKUP(C175&amp;D175,AUS_female_Toplist_22!$F$3:$G$1048576,2,FALSE),""))</f>
        <v>5</v>
      </c>
      <c r="L175" s="3">
        <f>IFERROR(VLOOKUP(C175&amp;D175,Comms_male_list_21!$F$3:$G$1048576,2,FALSE),IFERROR(VLOOKUP(C175&amp;D175,Comms_female_list_21!$F$3:$G$1048576,2,FALSE),""))</f>
        <v>46</v>
      </c>
      <c r="M175" s="3">
        <f>IFERROR(VLOOKUP(C175&amp;D175,Comms_male_list_22!$F$3:$G$1048576,2,FALSE),IFERROR(VLOOKUP(C175&amp;D175,Comms_female_list_22!$F$3:$G$1048576,2,FALSE),""))</f>
        <v>14</v>
      </c>
      <c r="N175" s="3">
        <f>IFERROR(VLOOKUP(C175&amp;D175,AUS_male_Toplist_21!$F$3:$H$1048576,3,FALSE), IFERROR(VLOOKUP(C175&amp;D175,AUS_female_Toplist_21!$F$3:$H$1048576,3,FALSE),""))</f>
        <v>1010</v>
      </c>
      <c r="O175" s="2">
        <f>IFERROR(VLOOKUP(C175&amp;D175,AUS_male_Toplist_22!$F$3:$H$1048576,3,FALSE), IFERROR(VLOOKUP(C175&amp;D175,AUS_female_Toplist_22!$F$3:$H$1048576,3,FALSE),""))</f>
        <v>992</v>
      </c>
      <c r="P175" s="42">
        <f ca="1">DATEDIF(E175,TODAY(),"y")</f>
        <v>20</v>
      </c>
      <c r="Q175" s="2">
        <f>(COUNTIF($C$2:$C175,$C175)=1)+0</f>
        <v>1</v>
      </c>
      <c r="R175" s="2">
        <f>IF(Q175=1,RANK(F175,$F$2:$F$202,0),"Alternate event")</f>
        <v>178</v>
      </c>
    </row>
    <row r="176" spans="1:18" x14ac:dyDescent="0.2">
      <c r="A176" s="2">
        <v>175</v>
      </c>
      <c r="B176" s="2">
        <f>IF(Q176=1,B175+1,B175)</f>
        <v>153</v>
      </c>
      <c r="C176" t="s">
        <v>670</v>
      </c>
      <c r="D176" t="s">
        <v>27</v>
      </c>
      <c r="E176" s="6">
        <v>35944</v>
      </c>
      <c r="F176">
        <v>1113</v>
      </c>
      <c r="G176" s="2">
        <v>5</v>
      </c>
      <c r="H176" s="43" t="str">
        <f>IFERROR(VLOOKUP(C176&amp;D176,AUS_male_points_list!$A$3:$S$1048576,19,FALSE), IFERROR(VLOOKUP(C176&amp;D176,AUS_female_points_list!$A$3:$S$1048576,19,FALSE),""))</f>
        <v/>
      </c>
      <c r="J176" s="2">
        <f>IFERROR(VLOOKUP(C176&amp;D176,AUS_male_Toplist_21!$F$3:$G$1048576,2,FALSE),IFERROR(VLOOKUP(C176&amp;D176,AUS_female_Toplist_21!$F$3:$G$1048576,2,FALSE),""))</f>
        <v>5</v>
      </c>
      <c r="K176" s="2">
        <f>IFERROR(VLOOKUP(C176&amp;D176,AUS_male_Toplist_22!$F$3:$G$1048576,2,FALSE),IFERROR(VLOOKUP(C176&amp;D176,AUS_female_Toplist_22!$F$3:$G$1048576,2,FALSE),""))</f>
        <v>5</v>
      </c>
      <c r="L176" s="3">
        <f>IFERROR(VLOOKUP(C176&amp;D176,Comms_male_list_21!$F$3:$G$1048576,2,FALSE),IFERROR(VLOOKUP(C176&amp;D176,Comms_female_list_21!$F$3:$G$1048576,2,FALSE),""))</f>
        <v>69</v>
      </c>
      <c r="M176" s="3">
        <f>IFERROR(VLOOKUP(C176&amp;D176,Comms_male_list_22!$F$3:$G$1048576,2,FALSE),IFERROR(VLOOKUP(C176&amp;D176,Comms_female_list_22!$F$3:$G$1048576,2,FALSE),""))</f>
        <v>17</v>
      </c>
      <c r="N176" s="3">
        <f>IFERROR(VLOOKUP(C176&amp;D176,AUS_male_Toplist_21!$F$3:$H$1048576,3,FALSE), IFERROR(VLOOKUP(C176&amp;D176,AUS_female_Toplist_21!$F$3:$H$1048576,3,FALSE),""))</f>
        <v>1113</v>
      </c>
      <c r="O176" s="2">
        <f>IFERROR(VLOOKUP(C176&amp;D176,AUS_male_Toplist_22!$F$3:$H$1048576,3,FALSE), IFERROR(VLOOKUP(C176&amp;D176,AUS_female_Toplist_22!$F$3:$H$1048576,3,FALSE),""))</f>
        <v>1080</v>
      </c>
      <c r="P176" s="42">
        <f ca="1">DATEDIF(E176,TODAY(),"y")</f>
        <v>23</v>
      </c>
      <c r="Q176" s="2">
        <f>(COUNTIF($C$2:$C176,$C176)=1)+0</f>
        <v>1</v>
      </c>
      <c r="R176" s="2">
        <f>IF(Q176=1,RANK(F176,$F$2:$F$202,0),"Alternate event")</f>
        <v>101</v>
      </c>
    </row>
    <row r="177" spans="1:18" x14ac:dyDescent="0.2">
      <c r="A177" s="2">
        <v>176</v>
      </c>
      <c r="B177" s="2">
        <f>IF(Q177=1,B176+1,B176)</f>
        <v>154</v>
      </c>
      <c r="C177" t="s">
        <v>484</v>
      </c>
      <c r="D177" t="s">
        <v>36</v>
      </c>
      <c r="E177" s="7">
        <v>35118</v>
      </c>
      <c r="F177">
        <v>990</v>
      </c>
      <c r="G177" s="2">
        <v>5</v>
      </c>
      <c r="H177" s="43" t="str">
        <f>IFERROR(VLOOKUP(C177&amp;D177,AUS_male_points_list!$A$3:$S$1048576,19,FALSE), IFERROR(VLOOKUP(C177&amp;D177,AUS_female_points_list!$A$3:$S$1048576,19,FALSE),""))</f>
        <v/>
      </c>
      <c r="J177" s="2">
        <f>IFERROR(VLOOKUP(C177&amp;D177,AUS_male_Toplist_21!$F$3:$G$1048576,2,FALSE),IFERROR(VLOOKUP(C177&amp;D177,AUS_female_Toplist_21!$F$3:$G$1048576,2,FALSE),""))</f>
        <v>5</v>
      </c>
      <c r="K177" s="2">
        <f>IFERROR(VLOOKUP(C177&amp;D177,AUS_male_Toplist_22!$F$3:$G$1048576,2,FALSE),IFERROR(VLOOKUP(C177&amp;D177,AUS_female_Toplist_22!$F$3:$G$1048576,2,FALSE),""))</f>
        <v>6</v>
      </c>
      <c r="L177" s="3">
        <f>IFERROR(VLOOKUP(C177&amp;D177,Comms_male_list_21!$F$3:$G$1048576,2,FALSE),IFERROR(VLOOKUP(C177&amp;D177,Comms_female_list_21!$F$3:$G$1048576,2,FALSE),""))</f>
        <v>19</v>
      </c>
      <c r="M177" s="3">
        <f>IFERROR(VLOOKUP(C177&amp;D177,Comms_male_list_22!$F$3:$G$1048576,2,FALSE),IFERROR(VLOOKUP(C177&amp;D177,Comms_female_list_22!$F$3:$G$1048576,2,FALSE),""))</f>
        <v>9</v>
      </c>
      <c r="N177" s="3">
        <f>IFERROR(VLOOKUP(C177&amp;D177,AUS_male_Toplist_21!$F$3:$H$1048576,3,FALSE), IFERROR(VLOOKUP(C177&amp;D177,AUS_female_Toplist_21!$F$3:$H$1048576,3,FALSE),""))</f>
        <v>990</v>
      </c>
      <c r="O177" s="2">
        <f>IFERROR(VLOOKUP(C177&amp;D177,AUS_male_Toplist_22!$F$3:$H$1048576,3,FALSE), IFERROR(VLOOKUP(C177&amp;D177,AUS_female_Toplist_22!$F$3:$H$1048576,3,FALSE),""))</f>
        <v>975</v>
      </c>
      <c r="P177" s="42">
        <f ca="1">DATEDIF(E177,TODAY(),"y")</f>
        <v>26</v>
      </c>
      <c r="Q177" s="2">
        <f>(COUNTIF($C$2:$C177,$C177)=1)+0</f>
        <v>1</v>
      </c>
      <c r="R177" s="2">
        <f>IF(Q177=1,RANK(F177,$F$2:$F$202,0),"Alternate event")</f>
        <v>183</v>
      </c>
    </row>
    <row r="178" spans="1:18" x14ac:dyDescent="0.2">
      <c r="A178" s="2">
        <v>177</v>
      </c>
      <c r="B178" s="2">
        <f>IF(Q178=1,B177+1,B177)</f>
        <v>155</v>
      </c>
      <c r="C178" t="s">
        <v>821</v>
      </c>
      <c r="D178" t="s">
        <v>38</v>
      </c>
      <c r="E178" s="6">
        <v>37777</v>
      </c>
      <c r="F178">
        <v>1044</v>
      </c>
      <c r="G178" s="2">
        <v>5</v>
      </c>
      <c r="H178" s="43" t="str">
        <f>IFERROR(VLOOKUP(C178&amp;D178,AUS_male_points_list!$A$3:$S$1048576,19,FALSE), IFERROR(VLOOKUP(C178&amp;D178,AUS_female_points_list!$A$3:$S$1048576,19,FALSE),""))</f>
        <v/>
      </c>
      <c r="J178" s="2">
        <f>IFERROR(VLOOKUP(C178&amp;D178,AUS_male_Toplist_21!$F$3:$G$1048576,2,FALSE),IFERROR(VLOOKUP(C178&amp;D178,AUS_female_Toplist_21!$F$3:$G$1048576,2,FALSE),""))</f>
        <v>5</v>
      </c>
      <c r="K178" s="2">
        <f>IFERROR(VLOOKUP(C178&amp;D178,AUS_male_Toplist_22!$F$3:$G$1048576,2,FALSE),IFERROR(VLOOKUP(C178&amp;D178,AUS_female_Toplist_22!$F$3:$G$1048576,2,FALSE),""))</f>
        <v>6</v>
      </c>
      <c r="L178" s="3">
        <f>IFERROR(VLOOKUP(C178&amp;D178,Comms_male_list_21!$F$3:$G$1048576,2,FALSE),IFERROR(VLOOKUP(C178&amp;D178,Comms_female_list_21!$F$3:$G$1048576,2,FALSE),""))</f>
        <v>56</v>
      </c>
      <c r="M178" s="3">
        <f>IFERROR(VLOOKUP(C178&amp;D178,Comms_male_list_22!$F$3:$G$1048576,2,FALSE),IFERROR(VLOOKUP(C178&amp;D178,Comms_female_list_22!$F$3:$G$1048576,2,FALSE),""))</f>
        <v>12</v>
      </c>
      <c r="N178" s="3">
        <f>IFERROR(VLOOKUP(C178&amp;D178,AUS_male_Toplist_21!$F$3:$H$1048576,3,FALSE), IFERROR(VLOOKUP(C178&amp;D178,AUS_female_Toplist_21!$F$3:$H$1048576,3,FALSE),""))</f>
        <v>1044</v>
      </c>
      <c r="O178" s="2">
        <f>IFERROR(VLOOKUP(C178&amp;D178,AUS_male_Toplist_22!$F$3:$H$1048576,3,FALSE), IFERROR(VLOOKUP(C178&amp;D178,AUS_female_Toplist_22!$F$3:$H$1048576,3,FALSE),""))</f>
        <v>1002</v>
      </c>
      <c r="P178" s="42">
        <f ca="1">DATEDIF(E178,TODAY(),"y")</f>
        <v>18</v>
      </c>
      <c r="Q178" s="2">
        <f>(COUNTIF($C$2:$C178,$C178)=1)+0</f>
        <v>1</v>
      </c>
      <c r="R178" s="2">
        <f>IF(Q178=1,RANK(F178,$F$2:$F$202,0),"Alternate event")</f>
        <v>158</v>
      </c>
    </row>
    <row r="179" spans="1:18" x14ac:dyDescent="0.2">
      <c r="A179" s="2">
        <v>178</v>
      </c>
      <c r="B179" s="2">
        <f>IF(Q179=1,B178+1,B178)</f>
        <v>156</v>
      </c>
      <c r="C179" t="s">
        <v>617</v>
      </c>
      <c r="D179" t="s">
        <v>25</v>
      </c>
      <c r="E179" s="6">
        <v>36109</v>
      </c>
      <c r="F179">
        <v>1095</v>
      </c>
      <c r="G179" s="2">
        <v>5</v>
      </c>
      <c r="H179" s="43" t="str">
        <f>IFERROR(VLOOKUP(C179&amp;D179,AUS_male_points_list!$A$3:$S$1048576,19,FALSE), IFERROR(VLOOKUP(C179&amp;D179,AUS_female_points_list!$A$3:$S$1048576,19,FALSE),""))</f>
        <v/>
      </c>
      <c r="J179" s="2">
        <f>IFERROR(VLOOKUP(C179&amp;D179,AUS_male_Toplist_21!$F$3:$G$1048576,2,FALSE),IFERROR(VLOOKUP(C179&amp;D179,AUS_female_Toplist_21!$F$3:$G$1048576,2,FALSE),""))</f>
        <v>5</v>
      </c>
      <c r="K179" s="2">
        <f>IFERROR(VLOOKUP(C179&amp;D179,AUS_male_Toplist_22!$F$3:$G$1048576,2,FALSE),IFERROR(VLOOKUP(C179&amp;D179,AUS_female_Toplist_22!$F$3:$G$1048576,2,FALSE),""))</f>
        <v>6</v>
      </c>
      <c r="L179" s="3" t="str">
        <f>IFERROR(VLOOKUP(C179&amp;D179,Comms_male_list_21!$F$3:$G$1048576,2,FALSE),IFERROR(VLOOKUP(C179&amp;D179,Comms_female_list_21!$F$3:$G$1048576,2,FALSE),""))</f>
        <v/>
      </c>
      <c r="M179" s="3">
        <f>IFERROR(VLOOKUP(C179&amp;D179,Comms_male_list_22!$F$3:$G$1048576,2,FALSE),IFERROR(VLOOKUP(C179&amp;D179,Comms_female_list_22!$F$3:$G$1048576,2,FALSE),""))</f>
        <v>12</v>
      </c>
      <c r="N179" s="3">
        <f>IFERROR(VLOOKUP(C179&amp;D179,AUS_male_Toplist_21!$F$3:$H$1048576,3,FALSE), IFERROR(VLOOKUP(C179&amp;D179,AUS_female_Toplist_21!$F$3:$H$1048576,3,FALSE),""))</f>
        <v>1095</v>
      </c>
      <c r="O179" s="2">
        <f>IFERROR(VLOOKUP(C179&amp;D179,AUS_male_Toplist_22!$F$3:$H$1048576,3,FALSE), IFERROR(VLOOKUP(C179&amp;D179,AUS_female_Toplist_22!$F$3:$H$1048576,3,FALSE),""))</f>
        <v>1063</v>
      </c>
      <c r="P179" s="42">
        <f ca="1">DATEDIF(E179,TODAY(),"y")</f>
        <v>23</v>
      </c>
      <c r="Q179" s="2">
        <f>(COUNTIF($C$2:$C179,$C179)=1)+0</f>
        <v>1</v>
      </c>
      <c r="R179" s="2">
        <f>IF(Q179=1,RANK(F179,$F$2:$F$202,0),"Alternate event")</f>
        <v>120</v>
      </c>
    </row>
    <row r="180" spans="1:18" x14ac:dyDescent="0.2">
      <c r="A180" s="2">
        <v>179</v>
      </c>
      <c r="B180" s="2">
        <f>IF(Q180=1,B179+1,B179)</f>
        <v>157</v>
      </c>
      <c r="C180" t="s">
        <v>898</v>
      </c>
      <c r="D180" t="s">
        <v>81</v>
      </c>
      <c r="E180" s="6">
        <v>35235</v>
      </c>
      <c r="F180">
        <v>1030</v>
      </c>
      <c r="G180" s="2">
        <v>5</v>
      </c>
      <c r="H180" s="43" t="str">
        <f>IFERROR(VLOOKUP(C180&amp;D180,AUS_male_points_list!$A$3:$S$1048576,19,FALSE), IFERROR(VLOOKUP(C180&amp;D180,AUS_female_points_list!$A$3:$S$1048576,19,FALSE),""))</f>
        <v/>
      </c>
      <c r="J180" s="2">
        <f>IFERROR(VLOOKUP(C180&amp;D180,AUS_male_Toplist_21!$F$3:$G$1048576,2,FALSE),IFERROR(VLOOKUP(C180&amp;D180,AUS_female_Toplist_21!$F$3:$G$1048576,2,FALSE),""))</f>
        <v>5</v>
      </c>
      <c r="K180" s="2">
        <f>IFERROR(VLOOKUP(C180&amp;D180,AUS_male_Toplist_22!$F$3:$G$1048576,2,FALSE),IFERROR(VLOOKUP(C180&amp;D180,AUS_female_Toplist_22!$F$3:$G$1048576,2,FALSE),""))</f>
        <v>7</v>
      </c>
      <c r="L180" s="3">
        <f>IFERROR(VLOOKUP(C180&amp;D180,Comms_male_list_21!$F$3:$G$1048576,2,FALSE),IFERROR(VLOOKUP(C180&amp;D180,Comms_female_list_21!$F$3:$G$1048576,2,FALSE),""))</f>
        <v>15</v>
      </c>
      <c r="M180" s="3">
        <f>IFERROR(VLOOKUP(C180&amp;D180,Comms_male_list_22!$F$3:$G$1048576,2,FALSE),IFERROR(VLOOKUP(C180&amp;D180,Comms_female_list_22!$F$3:$G$1048576,2,FALSE),""))</f>
        <v>8</v>
      </c>
      <c r="N180" s="3">
        <f>IFERROR(VLOOKUP(C180&amp;D180,AUS_male_Toplist_21!$F$3:$H$1048576,3,FALSE), IFERROR(VLOOKUP(C180&amp;D180,AUS_female_Toplist_21!$F$3:$H$1048576,3,FALSE),""))</f>
        <v>1030</v>
      </c>
      <c r="O180" s="2">
        <f>IFERROR(VLOOKUP(C180&amp;D180,AUS_male_Toplist_22!$F$3:$H$1048576,3,FALSE), IFERROR(VLOOKUP(C180&amp;D180,AUS_female_Toplist_22!$F$3:$H$1048576,3,FALSE),""))</f>
        <v>1025</v>
      </c>
      <c r="P180" s="42">
        <f ca="1">DATEDIF(E180,TODAY(),"y")</f>
        <v>25</v>
      </c>
      <c r="Q180" s="2">
        <f>(COUNTIF($C$2:$C180,$C180)=1)+0</f>
        <v>1</v>
      </c>
      <c r="R180" s="2">
        <f>IF(Q180=1,RANK(F180,$F$2:$F$202,0),"Alternate event")</f>
        <v>166</v>
      </c>
    </row>
    <row r="181" spans="1:18" x14ac:dyDescent="0.2">
      <c r="A181" s="2">
        <v>180</v>
      </c>
      <c r="B181" s="2">
        <f>IF(Q181=1,B180+1,B180)</f>
        <v>157</v>
      </c>
      <c r="C181" t="s">
        <v>574</v>
      </c>
      <c r="D181" t="s">
        <v>26</v>
      </c>
      <c r="E181" s="7">
        <v>37908</v>
      </c>
      <c r="F181">
        <v>1091</v>
      </c>
      <c r="G181" s="2">
        <v>5</v>
      </c>
      <c r="H181" s="43" t="str">
        <f>IFERROR(VLOOKUP(C181&amp;D181,AUS_male_points_list!$A$3:$S$1048576,19,FALSE), IFERROR(VLOOKUP(C181&amp;D181,AUS_female_points_list!$A$3:$S$1048576,19,FALSE),""))</f>
        <v/>
      </c>
      <c r="J181" s="2">
        <f>IFERROR(VLOOKUP(C181&amp;D181,AUS_male_Toplist_21!$F$3:$G$1048576,2,FALSE),IFERROR(VLOOKUP(C181&amp;D181,AUS_female_Toplist_21!$F$3:$G$1048576,2,FALSE),""))</f>
        <v>5</v>
      </c>
      <c r="K181" s="2">
        <f>IFERROR(VLOOKUP(C181&amp;D181,AUS_male_Toplist_22!$F$3:$G$1048576,2,FALSE),IFERROR(VLOOKUP(C181&amp;D181,AUS_female_Toplist_22!$F$3:$G$1048576,2,FALSE),""))</f>
        <v>7</v>
      </c>
      <c r="L181" s="3">
        <f>IFERROR(VLOOKUP(C181&amp;D181,Comms_male_list_21!$F$3:$G$1048576,2,FALSE),IFERROR(VLOOKUP(C181&amp;D181,Comms_female_list_21!$F$3:$G$1048576,2,FALSE),""))</f>
        <v>98</v>
      </c>
      <c r="M181" s="3">
        <f>IFERROR(VLOOKUP(C181&amp;D181,Comms_male_list_22!$F$3:$G$1048576,2,FALSE),IFERROR(VLOOKUP(C181&amp;D181,Comms_female_list_22!$F$3:$G$1048576,2,FALSE),""))</f>
        <v>26</v>
      </c>
      <c r="N181" s="3">
        <f>IFERROR(VLOOKUP(C181&amp;D181,AUS_male_Toplist_21!$F$3:$H$1048576,3,FALSE), IFERROR(VLOOKUP(C181&amp;D181,AUS_female_Toplist_21!$F$3:$H$1048576,3,FALSE),""))</f>
        <v>1091</v>
      </c>
      <c r="O181" s="2">
        <f>IFERROR(VLOOKUP(C181&amp;D181,AUS_male_Toplist_22!$F$3:$H$1048576,3,FALSE), IFERROR(VLOOKUP(C181&amp;D181,AUS_female_Toplist_22!$F$3:$H$1048576,3,FALSE),""))</f>
        <v>1056</v>
      </c>
      <c r="P181" s="42">
        <f ca="1">DATEDIF(E181,TODAY(),"y")</f>
        <v>18</v>
      </c>
      <c r="Q181" s="2">
        <f>(COUNTIF($C$2:$C181,$C181)=1)+0</f>
        <v>0</v>
      </c>
      <c r="R181" s="2" t="str">
        <f>IF(Q181=1,RANK(F181,$F$2:$F$202,0),"Alternate event")</f>
        <v>Alternate event</v>
      </c>
    </row>
    <row r="182" spans="1:18" x14ac:dyDescent="0.2">
      <c r="A182" s="2">
        <v>181</v>
      </c>
      <c r="B182" s="2">
        <f>IF(Q182=1,B181+1,B181)</f>
        <v>158</v>
      </c>
      <c r="C182" t="s">
        <v>462</v>
      </c>
      <c r="D182" t="s">
        <v>35</v>
      </c>
      <c r="E182" s="6">
        <v>37383</v>
      </c>
      <c r="F182">
        <v>1043</v>
      </c>
      <c r="G182" s="2">
        <v>5</v>
      </c>
      <c r="H182" s="43" t="str">
        <f>IFERROR(VLOOKUP(C182&amp;D182,AUS_male_points_list!$A$3:$S$1048576,19,FALSE), IFERROR(VLOOKUP(C182&amp;D182,AUS_female_points_list!$A$3:$S$1048576,19,FALSE),""))</f>
        <v/>
      </c>
      <c r="J182" s="2">
        <f>IFERROR(VLOOKUP(C182&amp;D182,AUS_male_Toplist_21!$F$3:$G$1048576,2,FALSE),IFERROR(VLOOKUP(C182&amp;D182,AUS_female_Toplist_21!$F$3:$G$1048576,2,FALSE),""))</f>
        <v>5</v>
      </c>
      <c r="K182" s="2">
        <f>IFERROR(VLOOKUP(C182&amp;D182,AUS_male_Toplist_22!$F$3:$G$1048576,2,FALSE),IFERROR(VLOOKUP(C182&amp;D182,AUS_female_Toplist_22!$F$3:$G$1048576,2,FALSE),""))</f>
        <v>8</v>
      </c>
      <c r="L182" s="3">
        <f>IFERROR(VLOOKUP(C182&amp;D182,Comms_male_list_21!$F$3:$G$1048576,2,FALSE),IFERROR(VLOOKUP(C182&amp;D182,Comms_female_list_21!$F$3:$G$1048576,2,FALSE),""))</f>
        <v>27</v>
      </c>
      <c r="M182" s="3">
        <f>IFERROR(VLOOKUP(C182&amp;D182,Comms_male_list_22!$F$3:$G$1048576,2,FALSE),IFERROR(VLOOKUP(C182&amp;D182,Comms_female_list_22!$F$3:$G$1048576,2,FALSE),""))</f>
        <v>16</v>
      </c>
      <c r="N182" s="3">
        <f>IFERROR(VLOOKUP(C182&amp;D182,AUS_male_Toplist_21!$F$3:$H$1048576,3,FALSE), IFERROR(VLOOKUP(C182&amp;D182,AUS_female_Toplist_21!$F$3:$H$1048576,3,FALSE),""))</f>
        <v>1043</v>
      </c>
      <c r="O182" s="2">
        <f>IFERROR(VLOOKUP(C182&amp;D182,AUS_male_Toplist_22!$F$3:$H$1048576,3,FALSE), IFERROR(VLOOKUP(C182&amp;D182,AUS_female_Toplist_22!$F$3:$H$1048576,3,FALSE),""))</f>
        <v>974</v>
      </c>
      <c r="P182" s="42">
        <f ca="1">DATEDIF(E182,TODAY(),"y")</f>
        <v>19</v>
      </c>
      <c r="Q182" s="2">
        <f>(COUNTIF($C$2:$C182,$C182)=1)+0</f>
        <v>1</v>
      </c>
      <c r="R182" s="2">
        <f>IF(Q182=1,RANK(F182,$F$2:$F$202,0),"Alternate event")</f>
        <v>159</v>
      </c>
    </row>
    <row r="183" spans="1:18" x14ac:dyDescent="0.2">
      <c r="A183" s="2">
        <v>182</v>
      </c>
      <c r="B183" s="2">
        <f>IF(Q183=1,B182+1,B182)</f>
        <v>159</v>
      </c>
      <c r="C183" t="s">
        <v>859</v>
      </c>
      <c r="D183" t="s">
        <v>36</v>
      </c>
      <c r="E183" s="6">
        <v>37757</v>
      </c>
      <c r="F183">
        <v>1023</v>
      </c>
      <c r="G183" s="2">
        <v>5</v>
      </c>
      <c r="H183" s="43" t="str">
        <f>IFERROR(VLOOKUP(C183&amp;D183,AUS_male_points_list!$A$3:$S$1048576,19,FALSE), IFERROR(VLOOKUP(C183&amp;D183,AUS_female_points_list!$A$3:$S$1048576,19,FALSE),""))</f>
        <v/>
      </c>
      <c r="J183" s="2">
        <f>IFERROR(VLOOKUP(C183&amp;D183,AUS_male_Toplist_21!$F$3:$G$1048576,2,FALSE),IFERROR(VLOOKUP(C183&amp;D183,AUS_female_Toplist_21!$F$3:$G$1048576,2,FALSE),""))</f>
        <v>5</v>
      </c>
      <c r="K183" s="2">
        <f>IFERROR(VLOOKUP(C183&amp;D183,AUS_male_Toplist_22!$F$3:$G$1048576,2,FALSE),IFERROR(VLOOKUP(C183&amp;D183,AUS_female_Toplist_22!$F$3:$G$1048576,2,FALSE),""))</f>
        <v>13</v>
      </c>
      <c r="L183" s="3">
        <f>IFERROR(VLOOKUP(C183&amp;D183,Comms_male_list_21!$F$3:$G$1048576,2,FALSE),IFERROR(VLOOKUP(C183&amp;D183,Comms_female_list_21!$F$3:$G$1048576,2,FALSE),""))</f>
        <v>24</v>
      </c>
      <c r="M183" s="3">
        <f>IFERROR(VLOOKUP(C183&amp;D183,Comms_male_list_22!$F$3:$G$1048576,2,FALSE),IFERROR(VLOOKUP(C183&amp;D183,Comms_female_list_22!$F$3:$G$1048576,2,FALSE),""))</f>
        <v>30</v>
      </c>
      <c r="N183" s="3">
        <f>IFERROR(VLOOKUP(C183&amp;D183,AUS_male_Toplist_21!$F$3:$H$1048576,3,FALSE), IFERROR(VLOOKUP(C183&amp;D183,AUS_female_Toplist_21!$F$3:$H$1048576,3,FALSE),""))</f>
        <v>1023</v>
      </c>
      <c r="O183" s="2">
        <f>IFERROR(VLOOKUP(C183&amp;D183,AUS_male_Toplist_22!$F$3:$H$1048576,3,FALSE), IFERROR(VLOOKUP(C183&amp;D183,AUS_female_Toplist_22!$F$3:$H$1048576,3,FALSE),""))</f>
        <v>926</v>
      </c>
      <c r="P183" s="42">
        <f ca="1">DATEDIF(E183,TODAY(),"y")</f>
        <v>18</v>
      </c>
      <c r="Q183" s="2">
        <f>(COUNTIF($C$2:$C183,$C183)=1)+0</f>
        <v>1</v>
      </c>
      <c r="R183" s="2">
        <f>IF(Q183=1,RANK(F183,$F$2:$F$202,0),"Alternate event")</f>
        <v>169</v>
      </c>
    </row>
    <row r="184" spans="1:18" x14ac:dyDescent="0.2">
      <c r="A184" s="2">
        <v>183</v>
      </c>
      <c r="B184" s="2">
        <f>IF(Q184=1,B183+1,B183)</f>
        <v>160</v>
      </c>
      <c r="C184" t="s">
        <v>413</v>
      </c>
      <c r="D184" t="s">
        <v>37</v>
      </c>
      <c r="E184" s="7">
        <v>35173</v>
      </c>
      <c r="F184">
        <v>1084</v>
      </c>
      <c r="G184" s="2">
        <v>5</v>
      </c>
      <c r="H184" s="43" t="str">
        <f>IFERROR(VLOOKUP(C184&amp;D184,AUS_male_points_list!$A$3:$S$1048576,19,FALSE), IFERROR(VLOOKUP(C184&amp;D184,AUS_female_points_list!$A$3:$S$1048576,19,FALSE),""))</f>
        <v/>
      </c>
      <c r="J184" s="2">
        <f>IFERROR(VLOOKUP(C184&amp;D184,AUS_male_Toplist_21!$F$3:$G$1048576,2,FALSE),IFERROR(VLOOKUP(C184&amp;D184,AUS_female_Toplist_21!$F$3:$G$1048576,2,FALSE),""))</f>
        <v>5</v>
      </c>
      <c r="K184" s="2">
        <f>IFERROR(VLOOKUP(C184&amp;D184,AUS_male_Toplist_22!$F$3:$G$1048576,2,FALSE),IFERROR(VLOOKUP(C184&amp;D184,AUS_female_Toplist_22!$F$3:$G$1048576,2,FALSE),""))</f>
        <v>13</v>
      </c>
      <c r="L184" s="3">
        <f>IFERROR(VLOOKUP(C184&amp;D184,Comms_male_list_21!$F$3:$G$1048576,2,FALSE),IFERROR(VLOOKUP(C184&amp;D184,Comms_female_list_21!$F$3:$G$1048576,2,FALSE),""))</f>
        <v>36</v>
      </c>
      <c r="M184" s="3">
        <f>IFERROR(VLOOKUP(C184&amp;D184,Comms_male_list_22!$F$3:$G$1048576,2,FALSE),IFERROR(VLOOKUP(C184&amp;D184,Comms_female_list_22!$F$3:$G$1048576,2,FALSE),""))</f>
        <v>22</v>
      </c>
      <c r="N184" s="3">
        <f>IFERROR(VLOOKUP(C184&amp;D184,AUS_male_Toplist_21!$F$3:$H$1048576,3,FALSE), IFERROR(VLOOKUP(C184&amp;D184,AUS_female_Toplist_21!$F$3:$H$1048576,3,FALSE),""))</f>
        <v>1084</v>
      </c>
      <c r="O184" s="2">
        <f>IFERROR(VLOOKUP(C184&amp;D184,AUS_male_Toplist_22!$F$3:$H$1048576,3,FALSE), IFERROR(VLOOKUP(C184&amp;D184,AUS_female_Toplist_22!$F$3:$H$1048576,3,FALSE),""))</f>
        <v>992</v>
      </c>
      <c r="P184" s="42">
        <f ca="1">DATEDIF(E184,TODAY(),"y")</f>
        <v>25</v>
      </c>
      <c r="Q184" s="2">
        <f>(COUNTIF($C$2:$C184,$C184)=1)+0</f>
        <v>1</v>
      </c>
      <c r="R184" s="2">
        <f>IF(Q184=1,RANK(F184,$F$2:$F$202,0),"Alternate event")</f>
        <v>135</v>
      </c>
    </row>
    <row r="185" spans="1:18" x14ac:dyDescent="0.2">
      <c r="A185" s="2">
        <v>184</v>
      </c>
      <c r="B185" s="2">
        <f>IF(Q185=1,B184+1,B184)</f>
        <v>161</v>
      </c>
      <c r="C185" t="s">
        <v>105</v>
      </c>
      <c r="D185" t="s">
        <v>2</v>
      </c>
      <c r="E185" s="6">
        <v>36107</v>
      </c>
      <c r="F185">
        <v>1116</v>
      </c>
      <c r="G185" s="2">
        <v>5</v>
      </c>
      <c r="H185" s="43" t="str">
        <f>IFERROR(VLOOKUP(C185&amp;D185,AUS_male_points_list!$A$3:$S$1048576,19,FALSE), IFERROR(VLOOKUP(C185&amp;D185,AUS_female_points_list!$A$3:$S$1048576,19,FALSE),""))</f>
        <v/>
      </c>
      <c r="J185" s="2">
        <f>IFERROR(VLOOKUP(C185&amp;D185,AUS_male_Toplist_21!$F$3:$G$1048576,2,FALSE),IFERROR(VLOOKUP(C185&amp;D185,AUS_female_Toplist_21!$F$3:$G$1048576,2,FALSE),""))</f>
        <v>5</v>
      </c>
      <c r="K185" s="2">
        <f>IFERROR(VLOOKUP(C185&amp;D185,AUS_male_Toplist_22!$F$3:$G$1048576,2,FALSE),IFERROR(VLOOKUP(C185&amp;D185,AUS_female_Toplist_22!$F$3:$G$1048576,2,FALSE),""))</f>
        <v>26</v>
      </c>
      <c r="L185" s="3">
        <f>IFERROR(VLOOKUP(C185&amp;D185,Comms_male_list_21!$F$3:$G$1048576,2,FALSE),IFERROR(VLOOKUP(C185&amp;D185,Comms_female_list_21!$F$3:$G$1048576,2,FALSE),""))</f>
        <v>64</v>
      </c>
      <c r="M185" s="3">
        <f>IFERROR(VLOOKUP(C185&amp;D185,Comms_male_list_22!$F$3:$G$1048576,2,FALSE),IFERROR(VLOOKUP(C185&amp;D185,Comms_female_list_22!$F$3:$G$1048576,2,FALSE),""))</f>
        <v>50</v>
      </c>
      <c r="N185" s="3">
        <f>IFERROR(VLOOKUP(C185&amp;D185,AUS_male_Toplist_21!$F$3:$H$1048576,3,FALSE), IFERROR(VLOOKUP(C185&amp;D185,AUS_female_Toplist_21!$F$3:$H$1048576,3,FALSE),""))</f>
        <v>1116</v>
      </c>
      <c r="O185" s="2">
        <f>IFERROR(VLOOKUP(C185&amp;D185,AUS_male_Toplist_22!$F$3:$H$1048576,3,FALSE), IFERROR(VLOOKUP(C185&amp;D185,AUS_female_Toplist_22!$F$3:$H$1048576,3,FALSE),""))</f>
        <v>1026</v>
      </c>
      <c r="P185" s="42">
        <f ca="1">DATEDIF(E185,TODAY(),"y")</f>
        <v>23</v>
      </c>
      <c r="Q185" s="2">
        <f>(COUNTIF($C$2:$C185,$C185)=1)+0</f>
        <v>1</v>
      </c>
      <c r="R185" s="2">
        <f>IF(Q185=1,RANK(F185,$F$2:$F$202,0),"Alternate event")</f>
        <v>97</v>
      </c>
    </row>
    <row r="186" spans="1:18" x14ac:dyDescent="0.2">
      <c r="A186" s="2">
        <v>185</v>
      </c>
      <c r="B186" s="2">
        <f>IF(Q186=1,B185+1,B185)</f>
        <v>162</v>
      </c>
      <c r="C186" t="s">
        <v>208</v>
      </c>
      <c r="D186" t="s">
        <v>26</v>
      </c>
      <c r="E186" s="7">
        <v>32780</v>
      </c>
      <c r="F186">
        <v>1079</v>
      </c>
      <c r="G186" s="2">
        <v>5</v>
      </c>
      <c r="H186" s="43" t="str">
        <f>IFERROR(VLOOKUP(C186&amp;D186,AUS_male_points_list!$A$3:$S$1048576,19,FALSE), IFERROR(VLOOKUP(C186&amp;D186,AUS_female_points_list!$A$3:$S$1048576,19,FALSE),""))</f>
        <v/>
      </c>
      <c r="J186" s="2">
        <f>IFERROR(VLOOKUP(C186&amp;D186,AUS_male_Toplist_21!$F$3:$G$1048576,2,FALSE),IFERROR(VLOOKUP(C186&amp;D186,AUS_female_Toplist_21!$F$3:$G$1048576,2,FALSE),""))</f>
        <v>5</v>
      </c>
      <c r="K186" s="2">
        <f>IFERROR(VLOOKUP(C186&amp;D186,AUS_male_Toplist_22!$F$3:$G$1048576,2,FALSE),IFERROR(VLOOKUP(C186&amp;D186,AUS_female_Toplist_22!$F$3:$G$1048576,2,FALSE),""))</f>
        <v>28</v>
      </c>
      <c r="L186" s="3">
        <f>IFERROR(VLOOKUP(C186&amp;D186,Comms_male_list_21!$F$3:$G$1048576,2,FALSE),IFERROR(VLOOKUP(C186&amp;D186,Comms_female_list_21!$F$3:$G$1048576,2,FALSE),""))</f>
        <v>94</v>
      </c>
      <c r="M186" s="3" t="str">
        <f>IFERROR(VLOOKUP(C186&amp;D186,Comms_male_list_22!$F$3:$G$1048576,2,FALSE),IFERROR(VLOOKUP(C186&amp;D186,Comms_female_list_22!$F$3:$G$1048576,2,FALSE),""))</f>
        <v/>
      </c>
      <c r="N186" s="3">
        <f>IFERROR(VLOOKUP(C186&amp;D186,AUS_male_Toplist_21!$F$3:$H$1048576,3,FALSE), IFERROR(VLOOKUP(C186&amp;D186,AUS_female_Toplist_21!$F$3:$H$1048576,3,FALSE),""))</f>
        <v>1079</v>
      </c>
      <c r="O186" s="2">
        <f>IFERROR(VLOOKUP(C186&amp;D186,AUS_male_Toplist_22!$F$3:$H$1048576,3,FALSE), IFERROR(VLOOKUP(C186&amp;D186,AUS_female_Toplist_22!$F$3:$H$1048576,3,FALSE),""))</f>
        <v>973</v>
      </c>
      <c r="P186" s="42">
        <f ca="1">DATEDIF(E186,TODAY(),"y")</f>
        <v>32</v>
      </c>
      <c r="Q186" s="2">
        <f>(COUNTIF($C$2:$C186,$C186)=1)+0</f>
        <v>1</v>
      </c>
      <c r="R186" s="2">
        <f>IF(Q186=1,RANK(F186,$F$2:$F$202,0),"Alternate event")</f>
        <v>138</v>
      </c>
    </row>
    <row r="187" spans="1:18" x14ac:dyDescent="0.2">
      <c r="A187" s="2">
        <v>186</v>
      </c>
      <c r="B187" s="2">
        <f>IF(Q187=1,B186+1,B186)</f>
        <v>163</v>
      </c>
      <c r="C187" t="s">
        <v>380</v>
      </c>
      <c r="D187" t="s">
        <v>32</v>
      </c>
      <c r="E187" s="6">
        <v>33543</v>
      </c>
      <c r="F187">
        <v>1136</v>
      </c>
      <c r="G187" s="2">
        <v>5</v>
      </c>
      <c r="H187" s="43" t="str">
        <f>IFERROR(VLOOKUP(C187&amp;D187,AUS_male_points_list!$A$3:$S$1048576,19,FALSE), IFERROR(VLOOKUP(C187&amp;D187,AUS_female_points_list!$A$3:$S$1048576,19,FALSE),""))</f>
        <v/>
      </c>
      <c r="J187" s="2">
        <f>IFERROR(VLOOKUP(C187&amp;D187,AUS_male_Toplist_21!$F$3:$G$1048576,2,FALSE),IFERROR(VLOOKUP(C187&amp;D187,AUS_female_Toplist_21!$F$3:$G$1048576,2,FALSE),""))</f>
        <v>5</v>
      </c>
      <c r="K187" s="2" t="str">
        <f>IFERROR(VLOOKUP(C187&amp;D187,AUS_male_Toplist_22!$F$3:$G$1048576,2,FALSE),IFERROR(VLOOKUP(C187&amp;D187,AUS_female_Toplist_22!$F$3:$G$1048576,2,FALSE),""))</f>
        <v/>
      </c>
      <c r="L187" s="3">
        <f>IFERROR(VLOOKUP(C187&amp;D187,Comms_male_list_21!$F$3:$G$1048576,2,FALSE),IFERROR(VLOOKUP(C187&amp;D187,Comms_female_list_21!$F$3:$G$1048576,2,FALSE),""))</f>
        <v>22</v>
      </c>
      <c r="M187" s="3" t="str">
        <f>IFERROR(VLOOKUP(C187&amp;D187,Comms_male_list_22!$F$3:$G$1048576,2,FALSE),IFERROR(VLOOKUP(C187&amp;D187,Comms_female_list_22!$F$3:$G$1048576,2,FALSE),""))</f>
        <v/>
      </c>
      <c r="N187" s="3">
        <f>IFERROR(VLOOKUP(C187&amp;D187,AUS_male_Toplist_21!$F$3:$H$1048576,3,FALSE), IFERROR(VLOOKUP(C187&amp;D187,AUS_female_Toplist_21!$F$3:$H$1048576,3,FALSE),""))</f>
        <v>1136</v>
      </c>
      <c r="O187" s="2" t="str">
        <f>IFERROR(VLOOKUP(C187&amp;D187,AUS_male_Toplist_22!$F$3:$H$1048576,3,FALSE), IFERROR(VLOOKUP(C187&amp;D187,AUS_female_Toplist_22!$F$3:$H$1048576,3,FALSE),""))</f>
        <v/>
      </c>
      <c r="P187" s="42">
        <f ca="1">DATEDIF(E187,TODAY(),"y")</f>
        <v>30</v>
      </c>
      <c r="Q187" s="2">
        <f>(COUNTIF($C$2:$C187,$C187)=1)+0</f>
        <v>1</v>
      </c>
      <c r="R187" s="2">
        <f>IF(Q187=1,RANK(F187,$F$2:$F$202,0),"Alternate event")</f>
        <v>67</v>
      </c>
    </row>
    <row r="188" spans="1:18" x14ac:dyDescent="0.2">
      <c r="A188" s="2">
        <v>187</v>
      </c>
      <c r="B188" s="2">
        <f>IF(Q188=1,B187+1,B187)</f>
        <v>164</v>
      </c>
      <c r="C188" t="s">
        <v>718</v>
      </c>
      <c r="D188" s="6" t="s">
        <v>28</v>
      </c>
      <c r="E188" s="6">
        <v>34002</v>
      </c>
      <c r="F188">
        <v>1155</v>
      </c>
      <c r="G188" s="2">
        <v>5</v>
      </c>
      <c r="H188" s="43" t="str">
        <f>IFERROR(VLOOKUP(C188&amp;D188,AUS_male_points_list!$A$3:$S$1048576,19,FALSE), IFERROR(VLOOKUP(C188&amp;D188,AUS_female_points_list!$A$3:$S$1048576,19,FALSE),""))</f>
        <v/>
      </c>
      <c r="J188" s="2">
        <f>IFERROR(VLOOKUP(C188&amp;D188,AUS_male_Toplist_21!$F$3:$G$1048576,2,FALSE),IFERROR(VLOOKUP(C188&amp;D188,AUS_female_Toplist_21!$F$3:$G$1048576,2,FALSE),""))</f>
        <v>5</v>
      </c>
      <c r="K188" s="2" t="str">
        <f>IFERROR(VLOOKUP(C188&amp;D188,AUS_male_Toplist_22!$F$3:$G$1048576,2,FALSE),IFERROR(VLOOKUP(C188&amp;D188,AUS_female_Toplist_22!$F$3:$G$1048576,2,FALSE),""))</f>
        <v/>
      </c>
      <c r="L188" s="3">
        <f>IFERROR(VLOOKUP(C188&amp;D188,Comms_male_list_21!$F$3:$G$1048576,2,FALSE),IFERROR(VLOOKUP(C188&amp;D188,Comms_female_list_21!$F$3:$G$1048576,2,FALSE),""))</f>
        <v>29</v>
      </c>
      <c r="M188" s="3" t="str">
        <f>IFERROR(VLOOKUP(C188&amp;D188,Comms_male_list_22!$F$3:$G$1048576,2,FALSE),IFERROR(VLOOKUP(C188&amp;D188,Comms_female_list_22!$F$3:$G$1048576,2,FALSE),""))</f>
        <v/>
      </c>
      <c r="N188" s="3">
        <f>IFERROR(VLOOKUP(C188&amp;D188,AUS_male_Toplist_21!$F$3:$H$1048576,3,FALSE), IFERROR(VLOOKUP(C188&amp;D188,AUS_female_Toplist_21!$F$3:$H$1048576,3,FALSE),""))</f>
        <v>1155</v>
      </c>
      <c r="O188" s="2" t="str">
        <f>IFERROR(VLOOKUP(C188&amp;D188,AUS_male_Toplist_22!$F$3:$H$1048576,3,FALSE), IFERROR(VLOOKUP(C188&amp;D188,AUS_female_Toplist_22!$F$3:$H$1048576,3,FALSE),""))</f>
        <v/>
      </c>
      <c r="P188" s="42">
        <f ca="1">DATEDIF(E188,TODAY(),"y")</f>
        <v>29</v>
      </c>
      <c r="Q188" s="2">
        <f>(COUNTIF($C$2:$C188,$C188)=1)+0</f>
        <v>1</v>
      </c>
      <c r="R188" s="2">
        <f>IF(Q188=1,RANK(F188,$F$2:$F$202,0),"Alternate event")</f>
        <v>42</v>
      </c>
    </row>
    <row r="189" spans="1:18" x14ac:dyDescent="0.2">
      <c r="A189" s="2">
        <v>188</v>
      </c>
      <c r="B189" s="2">
        <f>IF(Q189=1,B188+1,B188)</f>
        <v>165</v>
      </c>
      <c r="C189" t="s">
        <v>751</v>
      </c>
      <c r="D189" t="s">
        <v>34</v>
      </c>
      <c r="E189" s="7">
        <v>44612</v>
      </c>
      <c r="F189">
        <v>1113</v>
      </c>
      <c r="G189" s="2">
        <v>5</v>
      </c>
      <c r="H189" s="43" t="str">
        <f>IFERROR(VLOOKUP(C189&amp;D189,AUS_male_points_list!$A$3:$S$1048576,19,FALSE), IFERROR(VLOOKUP(C189&amp;D189,AUS_female_points_list!$A$3:$S$1048576,19,FALSE),""))</f>
        <v/>
      </c>
      <c r="J189" s="2">
        <f>IFERROR(VLOOKUP(C189&amp;D189,AUS_male_Toplist_21!$F$3:$G$1048576,2,FALSE),IFERROR(VLOOKUP(C189&amp;D189,AUS_female_Toplist_21!$F$3:$G$1048576,2,FALSE),""))</f>
        <v>5</v>
      </c>
      <c r="K189" s="2" t="str">
        <f>IFERROR(VLOOKUP(C189&amp;D189,AUS_male_Toplist_22!$F$3:$G$1048576,2,FALSE),IFERROR(VLOOKUP(C189&amp;D189,AUS_female_Toplist_22!$F$3:$G$1048576,2,FALSE),""))</f>
        <v/>
      </c>
      <c r="L189" s="3">
        <f>IFERROR(VLOOKUP(C189&amp;D189,Comms_male_list_21!$F$3:$G$1048576,2,FALSE),IFERROR(VLOOKUP(C189&amp;D189,Comms_female_list_21!$F$3:$G$1048576,2,FALSE),""))</f>
        <v>31</v>
      </c>
      <c r="M189" s="3" t="str">
        <f>IFERROR(VLOOKUP(C189&amp;D189,Comms_male_list_22!$F$3:$G$1048576,2,FALSE),IFERROR(VLOOKUP(C189&amp;D189,Comms_female_list_22!$F$3:$G$1048576,2,FALSE),""))</f>
        <v/>
      </c>
      <c r="N189" s="3">
        <f>IFERROR(VLOOKUP(C189&amp;D189,AUS_male_Toplist_21!$F$3:$H$1048576,3,FALSE), IFERROR(VLOOKUP(C189&amp;D189,AUS_female_Toplist_21!$F$3:$H$1048576,3,FALSE),""))</f>
        <v>1113</v>
      </c>
      <c r="O189" s="2" t="str">
        <f>IFERROR(VLOOKUP(C189&amp;D189,AUS_male_Toplist_22!$F$3:$H$1048576,3,FALSE), IFERROR(VLOOKUP(C189&amp;D189,AUS_female_Toplist_22!$F$3:$H$1048576,3,FALSE),""))</f>
        <v/>
      </c>
      <c r="P189" s="42">
        <f ca="1">DATEDIF(E189,TODAY(),"y")</f>
        <v>0</v>
      </c>
      <c r="Q189" s="2">
        <f>(COUNTIF($C$2:$C189,$C189)=1)+0</f>
        <v>1</v>
      </c>
      <c r="R189" s="2">
        <f>IF(Q189=1,RANK(F189,$F$2:$F$202,0),"Alternate event")</f>
        <v>101</v>
      </c>
    </row>
    <row r="190" spans="1:18" x14ac:dyDescent="0.2">
      <c r="A190" s="2">
        <v>189</v>
      </c>
      <c r="B190" s="2">
        <f>IF(Q190=1,B189+1,B189)</f>
        <v>165</v>
      </c>
      <c r="C190" t="s">
        <v>1123</v>
      </c>
      <c r="D190" t="s">
        <v>28</v>
      </c>
      <c r="E190" s="6">
        <v>37051</v>
      </c>
      <c r="F190">
        <v>1143</v>
      </c>
      <c r="G190" s="2">
        <v>5</v>
      </c>
      <c r="H190" s="43" t="str">
        <f>IFERROR(VLOOKUP(C190&amp;D190,AUS_male_points_list!$A$3:$S$1048576,19,FALSE), IFERROR(VLOOKUP(C190&amp;D190,AUS_female_points_list!$A$3:$S$1048576,19,FALSE),""))</f>
        <v/>
      </c>
      <c r="J190" s="2">
        <f>IFERROR(VLOOKUP(C190&amp;D190,AUS_male_Toplist_21!$F$3:$G$1048576,2,FALSE),IFERROR(VLOOKUP(C190&amp;D190,AUS_female_Toplist_21!$F$3:$G$1048576,2,FALSE),""))</f>
        <v>5</v>
      </c>
      <c r="K190" s="2" t="str">
        <f>IFERROR(VLOOKUP(C190&amp;D190,AUS_male_Toplist_22!$F$3:$G$1048576,2,FALSE),IFERROR(VLOOKUP(C190&amp;D190,AUS_female_Toplist_22!$F$3:$G$1048576,2,FALSE),""))</f>
        <v/>
      </c>
      <c r="L190" s="3">
        <f>IFERROR(VLOOKUP(C190&amp;D190,Comms_male_list_21!$F$3:$G$1048576,2,FALSE),IFERROR(VLOOKUP(C190&amp;D190,Comms_female_list_21!$F$3:$G$1048576,2,FALSE),""))</f>
        <v>32</v>
      </c>
      <c r="M190" s="3" t="str">
        <f>IFERROR(VLOOKUP(C190&amp;D190,Comms_male_list_22!$F$3:$G$1048576,2,FALSE),IFERROR(VLOOKUP(C190&amp;D190,Comms_female_list_22!$F$3:$G$1048576,2,FALSE),""))</f>
        <v/>
      </c>
      <c r="N190" s="3">
        <f>IFERROR(VLOOKUP(C190&amp;D190,AUS_male_Toplist_21!$F$3:$H$1048576,3,FALSE), IFERROR(VLOOKUP(C190&amp;D190,AUS_female_Toplist_21!$F$3:$H$1048576,3,FALSE),""))</f>
        <v>1143</v>
      </c>
      <c r="O190" s="2" t="str">
        <f>IFERROR(VLOOKUP(C190&amp;D190,AUS_male_Toplist_22!$F$3:$H$1048576,3,FALSE), IFERROR(VLOOKUP(C190&amp;D190,AUS_female_Toplist_22!$F$3:$H$1048576,3,FALSE),""))</f>
        <v/>
      </c>
      <c r="P190" s="42">
        <f ca="1">DATEDIF(E190,TODAY(),"y")</f>
        <v>20</v>
      </c>
      <c r="Q190" s="2">
        <f>(COUNTIF($C$2:$C190,$C190)=1)+0</f>
        <v>0</v>
      </c>
      <c r="R190" s="2" t="str">
        <f>IF(Q190=1,RANK(F190,$F$2:$F$202,0),"Alternate event")</f>
        <v>Alternate event</v>
      </c>
    </row>
    <row r="191" spans="1:18" x14ac:dyDescent="0.2">
      <c r="A191" s="2">
        <v>190</v>
      </c>
      <c r="B191" s="2">
        <f>IF(Q191=1,B190+1,B190)</f>
        <v>166</v>
      </c>
      <c r="C191" t="s">
        <v>779</v>
      </c>
      <c r="D191" t="s">
        <v>29</v>
      </c>
      <c r="E191" s="6">
        <v>34588</v>
      </c>
      <c r="F191">
        <v>1136</v>
      </c>
      <c r="G191" s="2">
        <v>5</v>
      </c>
      <c r="H191" s="43" t="str">
        <f>IFERROR(VLOOKUP(C191&amp;D191,AUS_male_points_list!$A$3:$S$1048576,19,FALSE), IFERROR(VLOOKUP(C191&amp;D191,AUS_female_points_list!$A$3:$S$1048576,19,FALSE),""))</f>
        <v/>
      </c>
      <c r="J191" s="2">
        <f>IFERROR(VLOOKUP(C191&amp;D191,AUS_male_Toplist_21!$F$3:$G$1048576,2,FALSE),IFERROR(VLOOKUP(C191&amp;D191,AUS_female_Toplist_21!$F$3:$G$1048576,2,FALSE),""))</f>
        <v>5</v>
      </c>
      <c r="K191" s="2" t="str">
        <f>IFERROR(VLOOKUP(C191&amp;D191,AUS_male_Toplist_22!$F$3:$G$1048576,2,FALSE),IFERROR(VLOOKUP(C191&amp;D191,AUS_female_Toplist_22!$F$3:$G$1048576,2,FALSE),""))</f>
        <v/>
      </c>
      <c r="L191" s="3">
        <f>IFERROR(VLOOKUP(C191&amp;D191,Comms_male_list_21!$F$3:$G$1048576,2,FALSE),IFERROR(VLOOKUP(C191&amp;D191,Comms_female_list_21!$F$3:$G$1048576,2,FALSE),""))</f>
        <v>34</v>
      </c>
      <c r="M191" s="3" t="str">
        <f>IFERROR(VLOOKUP(C191&amp;D191,Comms_male_list_22!$F$3:$G$1048576,2,FALSE),IFERROR(VLOOKUP(C191&amp;D191,Comms_female_list_22!$F$3:$G$1048576,2,FALSE),""))</f>
        <v/>
      </c>
      <c r="N191" s="3">
        <f>IFERROR(VLOOKUP(C191&amp;D191,AUS_male_Toplist_21!$F$3:$H$1048576,3,FALSE), IFERROR(VLOOKUP(C191&amp;D191,AUS_female_Toplist_21!$F$3:$H$1048576,3,FALSE),""))</f>
        <v>1136</v>
      </c>
      <c r="O191" s="2" t="str">
        <f>IFERROR(VLOOKUP(C191&amp;D191,AUS_male_Toplist_22!$F$3:$H$1048576,3,FALSE), IFERROR(VLOOKUP(C191&amp;D191,AUS_female_Toplist_22!$F$3:$H$1048576,3,FALSE),""))</f>
        <v/>
      </c>
      <c r="P191" s="42">
        <f ca="1">DATEDIF(E191,TODAY(),"y")</f>
        <v>27</v>
      </c>
      <c r="Q191" s="2">
        <f>(COUNTIF($C$2:$C191,$C191)=1)+0</f>
        <v>1</v>
      </c>
      <c r="R191" s="2">
        <f>IF(Q191=1,RANK(F191,$F$2:$F$202,0),"Alternate event")</f>
        <v>67</v>
      </c>
    </row>
    <row r="192" spans="1:18" x14ac:dyDescent="0.2">
      <c r="A192" s="2">
        <v>191</v>
      </c>
      <c r="B192" s="2">
        <f>IF(Q192=1,B191+1,B191)</f>
        <v>167</v>
      </c>
      <c r="C192" t="s">
        <v>1124</v>
      </c>
      <c r="D192" t="s">
        <v>27</v>
      </c>
      <c r="E192" s="6">
        <v>33352</v>
      </c>
      <c r="F192">
        <v>1125</v>
      </c>
      <c r="G192" s="2">
        <v>5</v>
      </c>
      <c r="H192" s="43" t="str">
        <f>IFERROR(VLOOKUP(C192&amp;D192,AUS_male_points_list!$A$3:$S$1048576,19,FALSE), IFERROR(VLOOKUP(C192&amp;D192,AUS_female_points_list!$A$3:$S$1048576,19,FALSE),""))</f>
        <v/>
      </c>
      <c r="J192" s="2">
        <f>IFERROR(VLOOKUP(C192&amp;D192,AUS_male_Toplist_21!$F$3:$G$1048576,2,FALSE),IFERROR(VLOOKUP(C192&amp;D192,AUS_female_Toplist_21!$F$3:$G$1048576,2,FALSE),""))</f>
        <v>5</v>
      </c>
      <c r="K192" s="2" t="str">
        <f>IFERROR(VLOOKUP(C192&amp;D192,AUS_male_Toplist_22!$F$3:$G$1048576,2,FALSE),IFERROR(VLOOKUP(C192&amp;D192,AUS_female_Toplist_22!$F$3:$G$1048576,2,FALSE),""))</f>
        <v/>
      </c>
      <c r="L192" s="3">
        <f>IFERROR(VLOOKUP(C192&amp;D192,Comms_male_list_21!$F$3:$G$1048576,2,FALSE),IFERROR(VLOOKUP(C192&amp;D192,Comms_female_list_21!$F$3:$G$1048576,2,FALSE),""))</f>
        <v>35</v>
      </c>
      <c r="M192" s="3" t="str">
        <f>IFERROR(VLOOKUP(C192&amp;D192,Comms_male_list_22!$F$3:$G$1048576,2,FALSE),IFERROR(VLOOKUP(C192&amp;D192,Comms_female_list_22!$F$3:$G$1048576,2,FALSE),""))</f>
        <v/>
      </c>
      <c r="N192" s="3">
        <f>IFERROR(VLOOKUP(C192&amp;D192,AUS_male_Toplist_21!$F$3:$H$1048576,3,FALSE), IFERROR(VLOOKUP(C192&amp;D192,AUS_female_Toplist_21!$F$3:$H$1048576,3,FALSE),""))</f>
        <v>1125</v>
      </c>
      <c r="O192" s="2" t="str">
        <f>IFERROR(VLOOKUP(C192&amp;D192,AUS_male_Toplist_22!$F$3:$H$1048576,3,FALSE), IFERROR(VLOOKUP(C192&amp;D192,AUS_female_Toplist_22!$F$3:$H$1048576,3,FALSE),""))</f>
        <v/>
      </c>
      <c r="P192" s="42">
        <f ca="1">DATEDIF(E192,TODAY(),"y")</f>
        <v>30</v>
      </c>
      <c r="Q192" s="2">
        <f>(COUNTIF($C$2:$C192,$C192)=1)+0</f>
        <v>1</v>
      </c>
      <c r="R192" s="2">
        <f>IF(Q192=1,RANK(F192,$F$2:$F$202,0),"Alternate event")</f>
        <v>89</v>
      </c>
    </row>
    <row r="193" spans="1:18" x14ac:dyDescent="0.2">
      <c r="A193" s="2">
        <v>192</v>
      </c>
      <c r="B193" s="2">
        <f>IF(Q193=1,B192+1,B192)</f>
        <v>168</v>
      </c>
      <c r="C193" t="s">
        <v>1125</v>
      </c>
      <c r="D193" t="s">
        <v>29</v>
      </c>
      <c r="E193" s="6">
        <v>32729</v>
      </c>
      <c r="F193">
        <v>1128</v>
      </c>
      <c r="G193" s="2">
        <v>5</v>
      </c>
      <c r="H193" s="43" t="str">
        <f>IFERROR(VLOOKUP(C193&amp;D193,AUS_male_points_list!$A$3:$S$1048576,19,FALSE), IFERROR(VLOOKUP(C193&amp;D193,AUS_female_points_list!$A$3:$S$1048576,19,FALSE),""))</f>
        <v/>
      </c>
      <c r="J193" s="2">
        <f>IFERROR(VLOOKUP(C193&amp;D193,AUS_male_Toplist_21!$F$3:$G$1048576,2,FALSE),IFERROR(VLOOKUP(C193&amp;D193,AUS_female_Toplist_21!$F$3:$G$1048576,2,FALSE),""))</f>
        <v>5</v>
      </c>
      <c r="K193" s="2" t="str">
        <f>IFERROR(VLOOKUP(C193&amp;D193,AUS_male_Toplist_22!$F$3:$G$1048576,2,FALSE),IFERROR(VLOOKUP(C193&amp;D193,AUS_female_Toplist_22!$F$3:$G$1048576,2,FALSE),""))</f>
        <v/>
      </c>
      <c r="L193" s="3">
        <f>IFERROR(VLOOKUP(C193&amp;D193,Comms_male_list_21!$F$3:$G$1048576,2,FALSE),IFERROR(VLOOKUP(C193&amp;D193,Comms_female_list_21!$F$3:$G$1048576,2,FALSE),""))</f>
        <v>46</v>
      </c>
      <c r="M193" s="3" t="str">
        <f>IFERROR(VLOOKUP(C193&amp;D193,Comms_male_list_22!$F$3:$G$1048576,2,FALSE),IFERROR(VLOOKUP(C193&amp;D193,Comms_female_list_22!$F$3:$G$1048576,2,FALSE),""))</f>
        <v/>
      </c>
      <c r="N193" s="3">
        <f>IFERROR(VLOOKUP(C193&amp;D193,AUS_male_Toplist_21!$F$3:$H$1048576,3,FALSE), IFERROR(VLOOKUP(C193&amp;D193,AUS_female_Toplist_21!$F$3:$H$1048576,3,FALSE),""))</f>
        <v>1128</v>
      </c>
      <c r="O193" s="2" t="str">
        <f>IFERROR(VLOOKUP(C193&amp;D193,AUS_male_Toplist_22!$F$3:$H$1048576,3,FALSE), IFERROR(VLOOKUP(C193&amp;D193,AUS_female_Toplist_22!$F$3:$H$1048576,3,FALSE),""))</f>
        <v/>
      </c>
      <c r="P193" s="42">
        <f ca="1">DATEDIF(E193,TODAY(),"y")</f>
        <v>32</v>
      </c>
      <c r="Q193" s="2">
        <f>(COUNTIF($C$2:$C193,$C193)=1)+0</f>
        <v>1</v>
      </c>
      <c r="R193" s="2">
        <f>IF(Q193=1,RANK(F193,$F$2:$F$202,0),"Alternate event")</f>
        <v>85</v>
      </c>
    </row>
    <row r="194" spans="1:18" x14ac:dyDescent="0.2">
      <c r="A194" s="2">
        <v>193</v>
      </c>
      <c r="B194" s="2">
        <f>IF(Q194=1,B193+1,B193)</f>
        <v>169</v>
      </c>
      <c r="C194" t="s">
        <v>1131</v>
      </c>
      <c r="D194" t="s">
        <v>38</v>
      </c>
      <c r="E194" s="6">
        <v>36378</v>
      </c>
      <c r="F194">
        <v>1008</v>
      </c>
      <c r="G194" s="2">
        <v>5</v>
      </c>
      <c r="H194" s="43" t="str">
        <f>IFERROR(VLOOKUP(C194&amp;D194,AUS_male_points_list!$A$3:$S$1048576,19,FALSE), IFERROR(VLOOKUP(C194&amp;D194,AUS_female_points_list!$A$3:$S$1048576,19,FALSE),""))</f>
        <v/>
      </c>
      <c r="J194" s="2">
        <f>IFERROR(VLOOKUP(C194&amp;D194,AUS_male_Toplist_21!$F$3:$G$1048576,2,FALSE),IFERROR(VLOOKUP(C194&amp;D194,AUS_female_Toplist_21!$F$3:$G$1048576,2,FALSE),""))</f>
        <v>5</v>
      </c>
      <c r="K194" s="2" t="str">
        <f>IFERROR(VLOOKUP(C194&amp;D194,AUS_male_Toplist_22!$F$3:$G$1048576,2,FALSE),IFERROR(VLOOKUP(C194&amp;D194,AUS_female_Toplist_22!$F$3:$G$1048576,2,FALSE),""))</f>
        <v/>
      </c>
      <c r="L194" s="3">
        <f>IFERROR(VLOOKUP(C194&amp;D194,Comms_male_list_21!$F$3:$G$1048576,2,FALSE),IFERROR(VLOOKUP(C194&amp;D194,Comms_female_list_21!$F$3:$G$1048576,2,FALSE),""))</f>
        <v>49</v>
      </c>
      <c r="M194" s="3" t="str">
        <f>IFERROR(VLOOKUP(C194&amp;D194,Comms_male_list_22!$F$3:$G$1048576,2,FALSE),IFERROR(VLOOKUP(C194&amp;D194,Comms_female_list_22!$F$3:$G$1048576,2,FALSE),""))</f>
        <v/>
      </c>
      <c r="N194" s="3">
        <f>IFERROR(VLOOKUP(C194&amp;D194,AUS_male_Toplist_21!$F$3:$H$1048576,3,FALSE), IFERROR(VLOOKUP(C194&amp;D194,AUS_female_Toplist_21!$F$3:$H$1048576,3,FALSE),""))</f>
        <v>1008</v>
      </c>
      <c r="O194" s="2" t="str">
        <f>IFERROR(VLOOKUP(C194&amp;D194,AUS_male_Toplist_22!$F$3:$H$1048576,3,FALSE), IFERROR(VLOOKUP(C194&amp;D194,AUS_female_Toplist_22!$F$3:$H$1048576,3,FALSE),""))</f>
        <v/>
      </c>
      <c r="P194" s="42">
        <f ca="1">DATEDIF(E194,TODAY(),"y")</f>
        <v>22</v>
      </c>
      <c r="Q194" s="2">
        <f>(COUNTIF($C$2:$C194,$C194)=1)+0</f>
        <v>1</v>
      </c>
      <c r="R194" s="2">
        <f>IF(Q194=1,RANK(F194,$F$2:$F$202,0),"Alternate event")</f>
        <v>179</v>
      </c>
    </row>
    <row r="195" spans="1:18" x14ac:dyDescent="0.2">
      <c r="A195" s="2">
        <v>194</v>
      </c>
      <c r="B195" s="2">
        <f>IF(Q195=1,B194+1,B194)</f>
        <v>169</v>
      </c>
      <c r="C195" t="s">
        <v>363</v>
      </c>
      <c r="D195" t="s">
        <v>30</v>
      </c>
      <c r="E195" s="7">
        <v>28173</v>
      </c>
      <c r="F195">
        <v>1107</v>
      </c>
      <c r="G195" s="2">
        <v>5</v>
      </c>
      <c r="H195" s="43" t="str">
        <f>IFERROR(VLOOKUP(C195&amp;D195,AUS_male_points_list!$A$3:$S$1048576,19,FALSE), IFERROR(VLOOKUP(C195&amp;D195,AUS_female_points_list!$A$3:$S$1048576,19,FALSE),""))</f>
        <v/>
      </c>
      <c r="J195" s="2">
        <f>IFERROR(VLOOKUP(C195&amp;D195,AUS_male_Toplist_21!$F$3:$G$1048576,2,FALSE),IFERROR(VLOOKUP(C195&amp;D195,AUS_female_Toplist_21!$F$3:$G$1048576,2,FALSE),""))</f>
        <v>5</v>
      </c>
      <c r="K195" s="2" t="str">
        <f>IFERROR(VLOOKUP(C195&amp;D195,AUS_male_Toplist_22!$F$3:$G$1048576,2,FALSE),IFERROR(VLOOKUP(C195&amp;D195,AUS_female_Toplist_22!$F$3:$G$1048576,2,FALSE),""))</f>
        <v/>
      </c>
      <c r="L195" s="3">
        <f>IFERROR(VLOOKUP(C195&amp;D195,Comms_male_list_21!$F$3:$G$1048576,2,FALSE),IFERROR(VLOOKUP(C195&amp;D195,Comms_female_list_21!$F$3:$G$1048576,2,FALSE),""))</f>
        <v>51</v>
      </c>
      <c r="M195" s="3" t="str">
        <f>IFERROR(VLOOKUP(C195&amp;D195,Comms_male_list_22!$F$3:$G$1048576,2,FALSE),IFERROR(VLOOKUP(C195&amp;D195,Comms_female_list_22!$F$3:$G$1048576,2,FALSE),""))</f>
        <v/>
      </c>
      <c r="N195" s="3">
        <f>IFERROR(VLOOKUP(C195&amp;D195,AUS_male_Toplist_21!$F$3:$H$1048576,3,FALSE), IFERROR(VLOOKUP(C195&amp;D195,AUS_female_Toplist_21!$F$3:$H$1048576,3,FALSE),""))</f>
        <v>1107</v>
      </c>
      <c r="O195" s="2" t="str">
        <f>IFERROR(VLOOKUP(C195&amp;D195,AUS_male_Toplist_22!$F$3:$H$1048576,3,FALSE), IFERROR(VLOOKUP(C195&amp;D195,AUS_female_Toplist_22!$F$3:$H$1048576,3,FALSE),""))</f>
        <v/>
      </c>
      <c r="P195" s="42">
        <f ca="1">DATEDIF(E195,TODAY(),"y")</f>
        <v>45</v>
      </c>
      <c r="Q195" s="2">
        <f>(COUNTIF($C$2:$C195,$C195)=1)+0</f>
        <v>0</v>
      </c>
      <c r="R195" s="2" t="str">
        <f>IF(Q195=1,RANK(F195,$F$2:$F$202,0),"Alternate event")</f>
        <v>Alternate event</v>
      </c>
    </row>
    <row r="196" spans="1:18" x14ac:dyDescent="0.2">
      <c r="A196" s="2">
        <v>195</v>
      </c>
      <c r="B196" s="2">
        <f>IF(Q196=1,B195+1,B195)</f>
        <v>170</v>
      </c>
      <c r="C196" t="s">
        <v>872</v>
      </c>
      <c r="D196" s="6" t="s">
        <v>39</v>
      </c>
      <c r="E196" s="6">
        <v>33293</v>
      </c>
      <c r="F196">
        <v>953</v>
      </c>
      <c r="G196" s="2">
        <v>5</v>
      </c>
      <c r="H196" s="43" t="str">
        <f>IFERROR(VLOOKUP(C196&amp;D196,AUS_male_points_list!$A$3:$S$1048576,19,FALSE), IFERROR(VLOOKUP(C196&amp;D196,AUS_female_points_list!$A$3:$S$1048576,19,FALSE),""))</f>
        <v/>
      </c>
      <c r="J196" s="2">
        <f>IFERROR(VLOOKUP(C196&amp;D196,AUS_male_Toplist_21!$F$3:$G$1048576,2,FALSE),IFERROR(VLOOKUP(C196&amp;D196,AUS_female_Toplist_21!$F$3:$G$1048576,2,FALSE),""))</f>
        <v>5</v>
      </c>
      <c r="K196" s="2" t="str">
        <f>IFERROR(VLOOKUP(C196&amp;D196,AUS_male_Toplist_22!$F$3:$G$1048576,2,FALSE),IFERROR(VLOOKUP(C196&amp;D196,AUS_female_Toplist_22!$F$3:$G$1048576,2,FALSE),""))</f>
        <v/>
      </c>
      <c r="L196" s="3">
        <f>IFERROR(VLOOKUP(C196&amp;D196,Comms_male_list_21!$F$3:$G$1048576,2,FALSE),IFERROR(VLOOKUP(C196&amp;D196,Comms_female_list_21!$F$3:$G$1048576,2,FALSE),""))</f>
        <v>56</v>
      </c>
      <c r="M196" s="3" t="str">
        <f>IFERROR(VLOOKUP(C196&amp;D196,Comms_male_list_22!$F$3:$G$1048576,2,FALSE),IFERROR(VLOOKUP(C196&amp;D196,Comms_female_list_22!$F$3:$G$1048576,2,FALSE),""))</f>
        <v/>
      </c>
      <c r="N196" s="3">
        <f>IFERROR(VLOOKUP(C196&amp;D196,AUS_male_Toplist_21!$F$3:$H$1048576,3,FALSE), IFERROR(VLOOKUP(C196&amp;D196,AUS_female_Toplist_21!$F$3:$H$1048576,3,FALSE),""))</f>
        <v>953</v>
      </c>
      <c r="O196" s="2" t="str">
        <f>IFERROR(VLOOKUP(C196&amp;D196,AUS_male_Toplist_22!$F$3:$H$1048576,3,FALSE), IFERROR(VLOOKUP(C196&amp;D196,AUS_female_Toplist_22!$F$3:$H$1048576,3,FALSE),""))</f>
        <v/>
      </c>
      <c r="P196" s="42">
        <f ca="1">DATEDIF(E196,TODAY(),"y")</f>
        <v>31</v>
      </c>
      <c r="Q196" s="2">
        <f>(COUNTIF($C$2:$C196,$C196)=1)+0</f>
        <v>1</v>
      </c>
      <c r="R196" s="2">
        <f>IF(Q196=1,RANK(F196,$F$2:$F$202,0),"Alternate event")</f>
        <v>190</v>
      </c>
    </row>
    <row r="197" spans="1:18" x14ac:dyDescent="0.2">
      <c r="A197" s="2">
        <v>196</v>
      </c>
      <c r="B197" s="2">
        <f>IF(Q197=1,B196+1,B196)</f>
        <v>170</v>
      </c>
      <c r="C197" t="s">
        <v>572</v>
      </c>
      <c r="D197" t="s">
        <v>31</v>
      </c>
      <c r="E197" s="6">
        <v>36598</v>
      </c>
      <c r="F197">
        <v>1058</v>
      </c>
      <c r="G197" s="2">
        <v>5</v>
      </c>
      <c r="H197" s="43" t="str">
        <f>IFERROR(VLOOKUP(C197&amp;D197,AUS_male_points_list!$A$3:$S$1048576,19,FALSE), IFERROR(VLOOKUP(C197&amp;D197,AUS_female_points_list!$A$3:$S$1048576,19,FALSE),""))</f>
        <v/>
      </c>
      <c r="J197" s="2">
        <f>IFERROR(VLOOKUP(C197&amp;D197,AUS_male_Toplist_21!$F$3:$G$1048576,2,FALSE),IFERROR(VLOOKUP(C197&amp;D197,AUS_female_Toplist_21!$F$3:$G$1048576,2,FALSE),""))</f>
        <v>5</v>
      </c>
      <c r="K197" s="2" t="str">
        <f>IFERROR(VLOOKUP(C197&amp;D197,AUS_male_Toplist_22!$F$3:$G$1048576,2,FALSE),IFERROR(VLOOKUP(C197&amp;D197,AUS_female_Toplist_22!$F$3:$G$1048576,2,FALSE),""))</f>
        <v/>
      </c>
      <c r="L197" s="3">
        <f>IFERROR(VLOOKUP(C197&amp;D197,Comms_male_list_21!$F$3:$G$1048576,2,FALSE),IFERROR(VLOOKUP(C197&amp;D197,Comms_female_list_21!$F$3:$G$1048576,2,FALSE),""))</f>
        <v>57</v>
      </c>
      <c r="M197" s="3" t="str">
        <f>IFERROR(VLOOKUP(C197&amp;D197,Comms_male_list_22!$F$3:$G$1048576,2,FALSE),IFERROR(VLOOKUP(C197&amp;D197,Comms_female_list_22!$F$3:$G$1048576,2,FALSE),""))</f>
        <v/>
      </c>
      <c r="N197" s="3">
        <f>IFERROR(VLOOKUP(C197&amp;D197,AUS_male_Toplist_21!$F$3:$H$1048576,3,FALSE), IFERROR(VLOOKUP(C197&amp;D197,AUS_female_Toplist_21!$F$3:$H$1048576,3,FALSE),""))</f>
        <v>1058</v>
      </c>
      <c r="O197" s="2" t="str">
        <f>IFERROR(VLOOKUP(C197&amp;D197,AUS_male_Toplist_22!$F$3:$H$1048576,3,FALSE), IFERROR(VLOOKUP(C197&amp;D197,AUS_female_Toplist_22!$F$3:$H$1048576,3,FALSE),""))</f>
        <v/>
      </c>
      <c r="P197" s="42">
        <f ca="1">DATEDIF(E197,TODAY(),"y")</f>
        <v>21</v>
      </c>
      <c r="Q197" s="2">
        <f>(COUNTIF($C$2:$C197,$C197)=1)+0</f>
        <v>0</v>
      </c>
      <c r="R197" s="2" t="str">
        <f>IF(Q197=1,RANK(F197,$F$2:$F$202,0),"Alternate event")</f>
        <v>Alternate event</v>
      </c>
    </row>
    <row r="198" spans="1:18" x14ac:dyDescent="0.2">
      <c r="A198" s="2">
        <v>197</v>
      </c>
      <c r="B198" s="2">
        <f>IF(Q198=1,B197+1,B197)</f>
        <v>171</v>
      </c>
      <c r="C198" t="s">
        <v>510</v>
      </c>
      <c r="D198" t="s">
        <v>42</v>
      </c>
      <c r="E198" s="6">
        <v>36914</v>
      </c>
      <c r="F198">
        <v>884</v>
      </c>
      <c r="G198" s="2">
        <v>5</v>
      </c>
      <c r="H198" s="43" t="str">
        <f>IFERROR(VLOOKUP(C198&amp;D198,AUS_male_points_list!$A$3:$S$1048576,19,FALSE), IFERROR(VLOOKUP(C198&amp;D198,AUS_female_points_list!$A$3:$S$1048576,19,FALSE),""))</f>
        <v/>
      </c>
      <c r="J198" s="2">
        <f>IFERROR(VLOOKUP(C198&amp;D198,AUS_male_Toplist_21!$F$3:$G$1048576,2,FALSE),IFERROR(VLOOKUP(C198&amp;D198,AUS_female_Toplist_21!$F$3:$G$1048576,2,FALSE),""))</f>
        <v>5</v>
      </c>
      <c r="K198" s="2" t="str">
        <f>IFERROR(VLOOKUP(C198&amp;D198,AUS_male_Toplist_22!$F$3:$G$1048576,2,FALSE),IFERROR(VLOOKUP(C198&amp;D198,AUS_female_Toplist_22!$F$3:$G$1048576,2,FALSE),""))</f>
        <v/>
      </c>
      <c r="L198" s="3">
        <f>IFERROR(VLOOKUP(C198&amp;D198,Comms_male_list_21!$F$3:$G$1048576,2,FALSE),IFERROR(VLOOKUP(C198&amp;D198,Comms_female_list_21!$F$3:$G$1048576,2,FALSE),""))</f>
        <v>58</v>
      </c>
      <c r="M198" s="3" t="str">
        <f>IFERROR(VLOOKUP(C198&amp;D198,Comms_male_list_22!$F$3:$G$1048576,2,FALSE),IFERROR(VLOOKUP(C198&amp;D198,Comms_female_list_22!$F$3:$G$1048576,2,FALSE),""))</f>
        <v/>
      </c>
      <c r="N198" s="3">
        <f>IFERROR(VLOOKUP(C198&amp;D198,AUS_male_Toplist_21!$F$3:$H$1048576,3,FALSE), IFERROR(VLOOKUP(C198&amp;D198,AUS_female_Toplist_21!$F$3:$H$1048576,3,FALSE),""))</f>
        <v>884</v>
      </c>
      <c r="O198" s="2" t="str">
        <f>IFERROR(VLOOKUP(C198&amp;D198,AUS_male_Toplist_22!$F$3:$H$1048576,3,FALSE), IFERROR(VLOOKUP(C198&amp;D198,AUS_female_Toplist_22!$F$3:$H$1048576,3,FALSE),""))</f>
        <v/>
      </c>
      <c r="P198" s="42">
        <f ca="1">DATEDIF(E198,TODAY(),"y")</f>
        <v>21</v>
      </c>
      <c r="Q198" s="2">
        <f>(COUNTIF($C$2:$C198,$C198)=1)+0</f>
        <v>1</v>
      </c>
      <c r="R198" s="2">
        <f>IF(Q198=1,RANK(F198,$F$2:$F$202,0),"Alternate event")</f>
        <v>198</v>
      </c>
    </row>
    <row r="199" spans="1:18" x14ac:dyDescent="0.2">
      <c r="A199" s="2">
        <v>198</v>
      </c>
      <c r="B199" s="2">
        <f>IF(Q199=1,B198+1,B198)</f>
        <v>172</v>
      </c>
      <c r="C199" t="s">
        <v>197</v>
      </c>
      <c r="D199" t="s">
        <v>25</v>
      </c>
      <c r="E199" s="6">
        <v>35826</v>
      </c>
      <c r="F199">
        <v>1103</v>
      </c>
      <c r="G199" s="2">
        <v>5</v>
      </c>
      <c r="H199" s="43" t="str">
        <f>IFERROR(VLOOKUP(C199&amp;D199,AUS_male_points_list!$A$3:$S$1048576,19,FALSE), IFERROR(VLOOKUP(C199&amp;D199,AUS_female_points_list!$A$3:$S$1048576,19,FALSE),""))</f>
        <v/>
      </c>
      <c r="J199" s="2">
        <f>IFERROR(VLOOKUP(C199&amp;D199,AUS_male_Toplist_21!$F$3:$G$1048576,2,FALSE),IFERROR(VLOOKUP(C199&amp;D199,AUS_female_Toplist_21!$F$3:$G$1048576,2,FALSE),""))</f>
        <v>5</v>
      </c>
      <c r="K199" s="2" t="str">
        <f>IFERROR(VLOOKUP(C199&amp;D199,AUS_male_Toplist_22!$F$3:$G$1048576,2,FALSE),IFERROR(VLOOKUP(C199&amp;D199,AUS_female_Toplist_22!$F$3:$G$1048576,2,FALSE),""))</f>
        <v/>
      </c>
      <c r="L199" s="3">
        <f>IFERROR(VLOOKUP(C199&amp;D199,Comms_male_list_21!$F$3:$G$1048576,2,FALSE),IFERROR(VLOOKUP(C199&amp;D199,Comms_female_list_21!$F$3:$G$1048576,2,FALSE),""))</f>
        <v>63</v>
      </c>
      <c r="M199" s="3" t="str">
        <f>IFERROR(VLOOKUP(C199&amp;D199,Comms_male_list_22!$F$3:$G$1048576,2,FALSE),IFERROR(VLOOKUP(C199&amp;D199,Comms_female_list_22!$F$3:$G$1048576,2,FALSE),""))</f>
        <v/>
      </c>
      <c r="N199" s="3">
        <f>IFERROR(VLOOKUP(C199&amp;D199,AUS_male_Toplist_21!$F$3:$H$1048576,3,FALSE), IFERROR(VLOOKUP(C199&amp;D199,AUS_female_Toplist_21!$F$3:$H$1048576,3,FALSE),""))</f>
        <v>1103</v>
      </c>
      <c r="O199" s="2" t="str">
        <f>IFERROR(VLOOKUP(C199&amp;D199,AUS_male_Toplist_22!$F$3:$H$1048576,3,FALSE), IFERROR(VLOOKUP(C199&amp;D199,AUS_female_Toplist_22!$F$3:$H$1048576,3,FALSE),""))</f>
        <v/>
      </c>
      <c r="P199" s="42">
        <f ca="1">DATEDIF(E199,TODAY(),"y")</f>
        <v>24</v>
      </c>
      <c r="Q199" s="2">
        <f>(COUNTIF($C$2:$C199,$C199)=1)+0</f>
        <v>1</v>
      </c>
      <c r="R199" s="2">
        <f>IF(Q199=1,RANK(F199,$F$2:$F$202,0),"Alternate event")</f>
        <v>114</v>
      </c>
    </row>
    <row r="200" spans="1:18" x14ac:dyDescent="0.2">
      <c r="A200" s="2">
        <v>199</v>
      </c>
      <c r="B200" s="2">
        <f>IF(Q200=1,B199+1,B199)</f>
        <v>173</v>
      </c>
      <c r="C200" t="s">
        <v>1269</v>
      </c>
      <c r="D200" t="s">
        <v>40</v>
      </c>
      <c r="E200" s="6">
        <v>1987</v>
      </c>
      <c r="F200">
        <v>924</v>
      </c>
      <c r="G200" s="2">
        <v>5</v>
      </c>
      <c r="H200" s="43" t="str">
        <f>IFERROR(VLOOKUP(C200&amp;D200,AUS_male_points_list!$A$3:$S$1048576,19,FALSE), IFERROR(VLOOKUP(C200&amp;D200,AUS_female_points_list!$A$3:$S$1048576,19,FALSE),""))</f>
        <v/>
      </c>
      <c r="J200" s="2">
        <f>IFERROR(VLOOKUP(C200&amp;D200,AUS_male_Toplist_21!$F$3:$G$1048576,2,FALSE),IFERROR(VLOOKUP(C200&amp;D200,AUS_female_Toplist_21!$F$3:$G$1048576,2,FALSE),""))</f>
        <v>5</v>
      </c>
      <c r="K200" s="2" t="str">
        <f>IFERROR(VLOOKUP(C200&amp;D200,AUS_male_Toplist_22!$F$3:$G$1048576,2,FALSE),IFERROR(VLOOKUP(C200&amp;D200,AUS_female_Toplist_22!$F$3:$G$1048576,2,FALSE),""))</f>
        <v/>
      </c>
      <c r="L200" s="3">
        <f>IFERROR(VLOOKUP(C200&amp;D200,Comms_male_list_21!$F$3:$G$1048576,2,FALSE),IFERROR(VLOOKUP(C200&amp;D200,Comms_female_list_21!$F$3:$G$1048576,2,FALSE),""))</f>
        <v>74</v>
      </c>
      <c r="M200" s="3" t="str">
        <f>IFERROR(VLOOKUP(C200&amp;D200,Comms_male_list_22!$F$3:$G$1048576,2,FALSE),IFERROR(VLOOKUP(C200&amp;D200,Comms_female_list_22!$F$3:$G$1048576,2,FALSE),""))</f>
        <v/>
      </c>
      <c r="N200" s="3">
        <f>IFERROR(VLOOKUP(C200&amp;D200,AUS_male_Toplist_21!$F$3:$H$1048576,3,FALSE), IFERROR(VLOOKUP(C200&amp;D200,AUS_female_Toplist_21!$F$3:$H$1048576,3,FALSE),""))</f>
        <v>924</v>
      </c>
      <c r="O200" s="2" t="str">
        <f>IFERROR(VLOOKUP(C200&amp;D200,AUS_male_Toplist_22!$F$3:$H$1048576,3,FALSE), IFERROR(VLOOKUP(C200&amp;D200,AUS_female_Toplist_22!$F$3:$H$1048576,3,FALSE),""))</f>
        <v/>
      </c>
      <c r="P200" s="42">
        <f ca="1">DATEDIF(E200,TODAY(),"y")</f>
        <v>116</v>
      </c>
      <c r="Q200" s="2">
        <f>(COUNTIF($C$2:$C200,$C200)=1)+0</f>
        <v>1</v>
      </c>
      <c r="R200" s="2">
        <f>IF(Q200=1,RANK(F200,$F$2:$F$202,0),"Alternate event")</f>
        <v>196</v>
      </c>
    </row>
    <row r="201" spans="1:18" x14ac:dyDescent="0.2">
      <c r="A201" s="2">
        <v>200</v>
      </c>
      <c r="B201" s="2">
        <f>IF(Q201=1,B200+1,B200)</f>
        <v>174</v>
      </c>
      <c r="C201" t="s">
        <v>1256</v>
      </c>
      <c r="D201" t="s">
        <v>30</v>
      </c>
      <c r="E201" s="6">
        <v>35727</v>
      </c>
      <c r="F201">
        <v>1095</v>
      </c>
      <c r="G201" s="2">
        <v>5</v>
      </c>
      <c r="H201" s="43" t="str">
        <f>IFERROR(VLOOKUP(C201&amp;D201,AUS_male_points_list!$A$3:$S$1048576,19,FALSE), IFERROR(VLOOKUP(C201&amp;D201,AUS_female_points_list!$A$3:$S$1048576,19,FALSE),""))</f>
        <v/>
      </c>
      <c r="J201" s="2">
        <f>IFERROR(VLOOKUP(C201&amp;D201,AUS_male_Toplist_21!$F$3:$G$1048576,2,FALSE),IFERROR(VLOOKUP(C201&amp;D201,AUS_female_Toplist_21!$F$3:$G$1048576,2,FALSE),""))</f>
        <v>5</v>
      </c>
      <c r="K201" s="2" t="str">
        <f>IFERROR(VLOOKUP(C201&amp;D201,AUS_male_Toplist_22!$F$3:$G$1048576,2,FALSE),IFERROR(VLOOKUP(C201&amp;D201,AUS_female_Toplist_22!$F$3:$G$1048576,2,FALSE),""))</f>
        <v/>
      </c>
      <c r="L201" s="3">
        <f>IFERROR(VLOOKUP(C201&amp;D201,Comms_male_list_21!$F$3:$G$1048576,2,FALSE),IFERROR(VLOOKUP(C201&amp;D201,Comms_female_list_21!$F$3:$G$1048576,2,FALSE),""))</f>
        <v>86</v>
      </c>
      <c r="M201" s="3" t="str">
        <f>IFERROR(VLOOKUP(C201&amp;D201,Comms_male_list_22!$F$3:$G$1048576,2,FALSE),IFERROR(VLOOKUP(C201&amp;D201,Comms_female_list_22!$F$3:$G$1048576,2,FALSE),""))</f>
        <v/>
      </c>
      <c r="N201" s="3">
        <f>IFERROR(VLOOKUP(C201&amp;D201,AUS_male_Toplist_21!$F$3:$H$1048576,3,FALSE), IFERROR(VLOOKUP(C201&amp;D201,AUS_female_Toplist_21!$F$3:$H$1048576,3,FALSE),""))</f>
        <v>1095</v>
      </c>
      <c r="O201" s="2" t="str">
        <f>IFERROR(VLOOKUP(C201&amp;D201,AUS_male_Toplist_22!$F$3:$H$1048576,3,FALSE), IFERROR(VLOOKUP(C201&amp;D201,AUS_female_Toplist_22!$F$3:$H$1048576,3,FALSE),""))</f>
        <v/>
      </c>
      <c r="P201" s="42">
        <f ca="1">DATEDIF(E201,TODAY(),"y")</f>
        <v>24</v>
      </c>
      <c r="Q201" s="2">
        <f>(COUNTIF($C$2:$C201,$C201)=1)+0</f>
        <v>1</v>
      </c>
      <c r="R201" s="2">
        <f>IF(Q201=1,RANK(F201,$F$2:$F$202,0),"Alternate event")</f>
        <v>120</v>
      </c>
    </row>
    <row r="202" spans="1:18" x14ac:dyDescent="0.2">
      <c r="A202" s="2">
        <v>201</v>
      </c>
      <c r="B202" s="2">
        <f>IF(Q202=1,B201+1,B201)</f>
        <v>175</v>
      </c>
      <c r="C202" t="s">
        <v>551</v>
      </c>
      <c r="D202" t="s">
        <v>82</v>
      </c>
      <c r="E202" s="6">
        <v>28871</v>
      </c>
      <c r="F202">
        <v>1090</v>
      </c>
      <c r="G202" s="2">
        <v>5</v>
      </c>
      <c r="H202" s="43" t="str">
        <f>IFERROR(VLOOKUP(C202&amp;D202,AUS_male_points_list!$A$3:$S$1048576,19,FALSE), IFERROR(VLOOKUP(C202&amp;D202,AUS_female_points_list!$A$3:$S$1048576,19,FALSE),""))</f>
        <v/>
      </c>
      <c r="J202" s="2">
        <f>IFERROR(VLOOKUP(C202&amp;D202,AUS_male_Toplist_21!$F$3:$G$1048576,2,FALSE),IFERROR(VLOOKUP(C202&amp;D202,AUS_female_Toplist_21!$F$3:$G$1048576,2,FALSE),""))</f>
        <v>5</v>
      </c>
      <c r="K202" s="2" t="str">
        <f>IFERROR(VLOOKUP(C202&amp;D202,AUS_male_Toplist_22!$F$3:$G$1048576,2,FALSE),IFERROR(VLOOKUP(C202&amp;D202,AUS_female_Toplist_22!$F$3:$G$1048576,2,FALSE),""))</f>
        <v/>
      </c>
      <c r="L202" s="3">
        <f>IFERROR(VLOOKUP(C202&amp;D202,Comms_male_list_21!$F$3:$G$1048576,2,FALSE),IFERROR(VLOOKUP(C202&amp;D202,Comms_female_list_21!$F$3:$G$1048576,2,FALSE),""))</f>
        <v>89</v>
      </c>
      <c r="M202" s="3" t="str">
        <f>IFERROR(VLOOKUP(C202&amp;D202,Comms_male_list_22!$F$3:$G$1048576,2,FALSE),IFERROR(VLOOKUP(C202&amp;D202,Comms_female_list_22!$F$3:$G$1048576,2,FALSE),""))</f>
        <v/>
      </c>
      <c r="N202" s="3">
        <f>IFERROR(VLOOKUP(C202&amp;D202,AUS_male_Toplist_21!$F$3:$H$1048576,3,FALSE), IFERROR(VLOOKUP(C202&amp;D202,AUS_female_Toplist_21!$F$3:$H$1048576,3,FALSE),""))</f>
        <v>1090</v>
      </c>
      <c r="O202" s="2" t="str">
        <f>IFERROR(VLOOKUP(C202&amp;D202,AUS_male_Toplist_22!$F$3:$H$1048576,3,FALSE), IFERROR(VLOOKUP(C202&amp;D202,AUS_female_Toplist_22!$F$3:$H$1048576,3,FALSE),""))</f>
        <v/>
      </c>
      <c r="P202" s="42">
        <f ca="1">DATEDIF(E202,TODAY(),"y")</f>
        <v>43</v>
      </c>
      <c r="Q202" s="2">
        <f>(COUNTIF($C$2:$C202,$C202)=1)+0</f>
        <v>1</v>
      </c>
      <c r="R202" s="2">
        <f>IF(Q202=1,RANK(F202,$F$2:$F$1986,0),"Alternate event")</f>
        <v>195</v>
      </c>
    </row>
    <row r="203" spans="1:18" x14ac:dyDescent="0.2">
      <c r="A203" s="2">
        <v>202</v>
      </c>
      <c r="B203" s="2">
        <f>IF(Q203=1,B202+1,B202)</f>
        <v>176</v>
      </c>
      <c r="C203" t="s">
        <v>902</v>
      </c>
      <c r="D203" t="s">
        <v>82</v>
      </c>
      <c r="E203" s="6">
        <v>32277</v>
      </c>
      <c r="F203">
        <v>1018</v>
      </c>
      <c r="G203" s="2">
        <v>5</v>
      </c>
      <c r="H203" s="43" t="str">
        <f>IFERROR(VLOOKUP(C203&amp;D203,AUS_male_points_list!$A$3:$S$1048576,19,FALSE), IFERROR(VLOOKUP(C203&amp;D203,AUS_female_points_list!$A$3:$S$1048576,19,FALSE),""))</f>
        <v/>
      </c>
      <c r="J203" s="2">
        <f>IFERROR(VLOOKUP(C203&amp;D203,AUS_male_Toplist_21!$F$3:$G$1048576,2,FALSE),IFERROR(VLOOKUP(C203&amp;D203,AUS_female_Toplist_21!$F$3:$G$1048576,2,FALSE),""))</f>
        <v>5</v>
      </c>
      <c r="K203" s="2" t="str">
        <f>IFERROR(VLOOKUP(C203&amp;D203,AUS_male_Toplist_22!$F$3:$G$1048576,2,FALSE),IFERROR(VLOOKUP(C203&amp;D203,AUS_female_Toplist_22!$F$3:$G$1048576,2,FALSE),""))</f>
        <v/>
      </c>
      <c r="L203" s="3" t="str">
        <f>IFERROR(VLOOKUP(C203&amp;D203,Comms_male_list_21!$F$3:$G$1048576,2,FALSE),IFERROR(VLOOKUP(C203&amp;D203,Comms_female_list_21!$F$3:$G$1048576,2,FALSE),""))</f>
        <v/>
      </c>
      <c r="M203" s="3" t="str">
        <f>IFERROR(VLOOKUP(C203&amp;D203,Comms_male_list_22!$F$3:$G$1048576,2,FALSE),IFERROR(VLOOKUP(C203&amp;D203,Comms_female_list_22!$F$3:$G$1048576,2,FALSE),""))</f>
        <v/>
      </c>
      <c r="N203" s="3">
        <f>IFERROR(VLOOKUP(C203&amp;D203,AUS_male_Toplist_21!$F$3:$H$1048576,3,FALSE), IFERROR(VLOOKUP(C203&amp;D203,AUS_female_Toplist_21!$F$3:$H$1048576,3,FALSE),""))</f>
        <v>1018</v>
      </c>
      <c r="O203" s="2" t="str">
        <f>IFERROR(VLOOKUP(C203&amp;D203,AUS_male_Toplist_22!$F$3:$H$1048576,3,FALSE), IFERROR(VLOOKUP(C203&amp;D203,AUS_female_Toplist_22!$F$3:$H$1048576,3,FALSE),""))</f>
        <v/>
      </c>
      <c r="P203" s="42">
        <f ca="1">DATEDIF(E203,TODAY(),"y")</f>
        <v>33</v>
      </c>
      <c r="Q203" s="2">
        <f>(COUNTIF($C$2:$C203,$C203)=1)+0</f>
        <v>1</v>
      </c>
      <c r="R203" s="2">
        <f>IF(Q203=1,RANK(F203,$F$2:$F$1986,0),"Alternate event")</f>
        <v>549</v>
      </c>
    </row>
    <row r="204" spans="1:18" x14ac:dyDescent="0.2">
      <c r="A204" s="2">
        <v>203</v>
      </c>
      <c r="B204" s="2">
        <f>IF(Q204=1,B203+1,B203)</f>
        <v>177</v>
      </c>
      <c r="C204" t="s">
        <v>412</v>
      </c>
      <c r="D204" t="s">
        <v>37</v>
      </c>
      <c r="E204" s="6">
        <v>37072</v>
      </c>
      <c r="F204">
        <v>1068</v>
      </c>
      <c r="G204" s="2">
        <v>6</v>
      </c>
      <c r="H204" s="43" t="str">
        <f>IFERROR(VLOOKUP(C204&amp;D204,AUS_male_points_list!$A$3:$S$1048576,19,FALSE), IFERROR(VLOOKUP(C204&amp;D204,AUS_female_points_list!$A$3:$S$1048576,19,FALSE),""))</f>
        <v/>
      </c>
      <c r="J204" s="2">
        <f>IFERROR(VLOOKUP(C204&amp;D204,AUS_male_Toplist_21!$F$3:$G$1048576,2,FALSE),IFERROR(VLOOKUP(C204&amp;D204,AUS_female_Toplist_21!$F$3:$G$1048576,2,FALSE),""))</f>
        <v>6</v>
      </c>
      <c r="K204" s="2">
        <f>IFERROR(VLOOKUP(C204&amp;D204,AUS_male_Toplist_22!$F$3:$G$1048576,2,FALSE),IFERROR(VLOOKUP(C204&amp;D204,AUS_female_Toplist_22!$F$3:$G$1048576,2,FALSE),""))</f>
        <v>1</v>
      </c>
      <c r="L204" s="3">
        <f>IFERROR(VLOOKUP(C204&amp;D204,Comms_male_list_21!$F$3:$G$1048576,2,FALSE),IFERROR(VLOOKUP(C204&amp;D204,Comms_female_list_21!$F$3:$G$1048576,2,FALSE),""))</f>
        <v>42</v>
      </c>
      <c r="M204" s="3">
        <f>IFERROR(VLOOKUP(C204&amp;D204,Comms_male_list_22!$F$3:$G$1048576,2,FALSE),IFERROR(VLOOKUP(C204&amp;D204,Comms_female_list_22!$F$3:$G$1048576,2,FALSE),""))</f>
        <v>4</v>
      </c>
      <c r="N204" s="3">
        <f>IFERROR(VLOOKUP(C204&amp;D204,AUS_male_Toplist_21!$F$3:$H$1048576,3,FALSE), IFERROR(VLOOKUP(C204&amp;D204,AUS_female_Toplist_21!$F$3:$H$1048576,3,FALSE),""))</f>
        <v>1068</v>
      </c>
      <c r="O204" s="2">
        <f>IFERROR(VLOOKUP(C204&amp;D204,AUS_male_Toplist_22!$F$3:$H$1048576,3,FALSE), IFERROR(VLOOKUP(C204&amp;D204,AUS_female_Toplist_22!$F$3:$H$1048576,3,FALSE),""))</f>
        <v>1053</v>
      </c>
      <c r="P204" s="42">
        <f ca="1">DATEDIF(E204,TODAY(),"y")</f>
        <v>20</v>
      </c>
      <c r="Q204" s="2">
        <f>(COUNTIF($C$2:$C204,$C204)=1)+0</f>
        <v>1</v>
      </c>
      <c r="R204" s="2">
        <f>IF(Q204=1,RANK(F204,$F$2:$F$1986,0),"Alternate event")</f>
        <v>277</v>
      </c>
    </row>
    <row r="205" spans="1:18" x14ac:dyDescent="0.2">
      <c r="A205" s="2">
        <v>204</v>
      </c>
      <c r="B205" s="2">
        <f>IF(Q205=1,B204+1,B204)</f>
        <v>178</v>
      </c>
      <c r="C205" t="s">
        <v>502</v>
      </c>
      <c r="D205" t="s">
        <v>40</v>
      </c>
      <c r="E205" s="6">
        <v>38571</v>
      </c>
      <c r="F205">
        <v>909</v>
      </c>
      <c r="G205" s="2">
        <v>6</v>
      </c>
      <c r="H205" s="43" t="str">
        <f>IFERROR(VLOOKUP(C205&amp;D205,AUS_male_points_list!$A$3:$S$1048576,19,FALSE), IFERROR(VLOOKUP(C205&amp;D205,AUS_female_points_list!$A$3:$S$1048576,19,FALSE),""))</f>
        <v/>
      </c>
      <c r="J205" s="2">
        <f>IFERROR(VLOOKUP(C205&amp;D205,AUS_male_Toplist_21!$F$3:$G$1048576,2,FALSE),IFERROR(VLOOKUP(C205&amp;D205,AUS_female_Toplist_21!$F$3:$G$1048576,2,FALSE),""))</f>
        <v>6</v>
      </c>
      <c r="K205" s="2">
        <f>IFERROR(VLOOKUP(C205&amp;D205,AUS_male_Toplist_22!$F$3:$G$1048576,2,FALSE),IFERROR(VLOOKUP(C205&amp;D205,AUS_female_Toplist_22!$F$3:$G$1048576,2,FALSE),""))</f>
        <v>1</v>
      </c>
      <c r="L205" s="3">
        <f>IFERROR(VLOOKUP(C205&amp;D205,Comms_male_list_21!$F$3:$G$1048576,2,FALSE),IFERROR(VLOOKUP(C205&amp;D205,Comms_female_list_21!$F$3:$G$1048576,2,FALSE),""))</f>
        <v>50</v>
      </c>
      <c r="M205" s="3">
        <f>IFERROR(VLOOKUP(C205&amp;D205,Comms_male_list_22!$F$3:$G$1048576,2,FALSE),IFERROR(VLOOKUP(C205&amp;D205,Comms_female_list_22!$F$3:$G$1048576,2,FALSE),""))</f>
        <v>9</v>
      </c>
      <c r="N205" s="3">
        <f>IFERROR(VLOOKUP(C205&amp;D205,AUS_male_Toplist_21!$F$3:$H$1048576,3,FALSE), IFERROR(VLOOKUP(C205&amp;D205,AUS_female_Toplist_21!$F$3:$H$1048576,3,FALSE),""))</f>
        <v>909</v>
      </c>
      <c r="O205" s="2">
        <f>IFERROR(VLOOKUP(C205&amp;D205,AUS_male_Toplist_22!$F$3:$H$1048576,3,FALSE), IFERROR(VLOOKUP(C205&amp;D205,AUS_female_Toplist_22!$F$3:$H$1048576,3,FALSE),""))</f>
        <v>916</v>
      </c>
      <c r="P205" s="42">
        <f ca="1">DATEDIF(E205,TODAY(),"y")</f>
        <v>16</v>
      </c>
      <c r="Q205" s="2">
        <f>(COUNTIF($C$2:$C205,$C205)=1)+0</f>
        <v>1</v>
      </c>
      <c r="R205" s="2">
        <f>IF(Q205=1,RANK(F205,$F$2:$F$1986,0),"Alternate event")</f>
        <v>1711</v>
      </c>
    </row>
    <row r="206" spans="1:18" x14ac:dyDescent="0.2">
      <c r="A206" s="2">
        <v>205</v>
      </c>
      <c r="B206" s="2">
        <f>IF(Q206=1,B205+1,B205)</f>
        <v>179</v>
      </c>
      <c r="C206" t="s">
        <v>887</v>
      </c>
      <c r="D206" t="s">
        <v>41</v>
      </c>
      <c r="E206" s="7">
        <v>33161</v>
      </c>
      <c r="F206">
        <v>1007</v>
      </c>
      <c r="G206" s="2">
        <v>6</v>
      </c>
      <c r="H206" s="43" t="str">
        <f>IFERROR(VLOOKUP(C206&amp;D206,AUS_male_points_list!$A$3:$S$1048576,19,FALSE), IFERROR(VLOOKUP(C206&amp;D206,AUS_female_points_list!$A$3:$S$1048576,19,FALSE),""))</f>
        <v/>
      </c>
      <c r="J206" s="2">
        <f>IFERROR(VLOOKUP(C206&amp;D206,AUS_male_Toplist_21!$F$3:$G$1048576,2,FALSE),IFERROR(VLOOKUP(C206&amp;D206,AUS_female_Toplist_21!$F$3:$G$1048576,2,FALSE),""))</f>
        <v>6</v>
      </c>
      <c r="K206" s="2">
        <f>IFERROR(VLOOKUP(C206&amp;D206,AUS_male_Toplist_22!$F$3:$G$1048576,2,FALSE),IFERROR(VLOOKUP(C206&amp;D206,AUS_female_Toplist_22!$F$3:$G$1048576,2,FALSE),""))</f>
        <v>2</v>
      </c>
      <c r="L206" s="3">
        <f>IFERROR(VLOOKUP(C206&amp;D206,Comms_male_list_21!$F$3:$G$1048576,2,FALSE),IFERROR(VLOOKUP(C206&amp;D206,Comms_female_list_21!$F$3:$G$1048576,2,FALSE),""))</f>
        <v>47</v>
      </c>
      <c r="M206" s="3">
        <f>IFERROR(VLOOKUP(C206&amp;D206,Comms_male_list_22!$F$3:$G$1048576,2,FALSE),IFERROR(VLOOKUP(C206&amp;D206,Comms_female_list_22!$F$3:$G$1048576,2,FALSE),""))</f>
        <v>6</v>
      </c>
      <c r="N206" s="3">
        <f>IFERROR(VLOOKUP(C206&amp;D206,AUS_male_Toplist_21!$F$3:$H$1048576,3,FALSE), IFERROR(VLOOKUP(C206&amp;D206,AUS_female_Toplist_21!$F$3:$H$1048576,3,FALSE),""))</f>
        <v>1007</v>
      </c>
      <c r="O206" s="2">
        <f>IFERROR(VLOOKUP(C206&amp;D206,AUS_male_Toplist_22!$F$3:$H$1048576,3,FALSE), IFERROR(VLOOKUP(C206&amp;D206,AUS_female_Toplist_22!$F$3:$H$1048576,3,FALSE),""))</f>
        <v>1061</v>
      </c>
      <c r="P206" s="42">
        <f ca="1">DATEDIF(E206,TODAY(),"y")</f>
        <v>31</v>
      </c>
      <c r="Q206" s="2">
        <f>(COUNTIF($C$2:$C206,$C206)=1)+0</f>
        <v>1</v>
      </c>
      <c r="R206" s="2">
        <f>IF(Q206=1,RANK(F206,$F$2:$F$1986,0),"Alternate event")</f>
        <v>650</v>
      </c>
    </row>
    <row r="207" spans="1:18" x14ac:dyDescent="0.2">
      <c r="A207" s="2">
        <v>206</v>
      </c>
      <c r="B207" s="2">
        <f>IF(Q207=1,B206+1,B206)</f>
        <v>180</v>
      </c>
      <c r="C207" t="s">
        <v>856</v>
      </c>
      <c r="D207" t="s">
        <v>36</v>
      </c>
      <c r="E207" s="7">
        <v>36832</v>
      </c>
      <c r="F207">
        <v>1021</v>
      </c>
      <c r="G207" s="2">
        <v>6</v>
      </c>
      <c r="H207" s="43" t="str">
        <f>IFERROR(VLOOKUP(C207&amp;D207,AUS_male_points_list!$A$3:$S$1048576,19,FALSE), IFERROR(VLOOKUP(C207&amp;D207,AUS_female_points_list!$A$3:$S$1048576,19,FALSE),""))</f>
        <v/>
      </c>
      <c r="J207" s="2">
        <f>IFERROR(VLOOKUP(C207&amp;D207,AUS_male_Toplist_21!$F$3:$G$1048576,2,FALSE),IFERROR(VLOOKUP(C207&amp;D207,AUS_female_Toplist_21!$F$3:$G$1048576,2,FALSE),""))</f>
        <v>6</v>
      </c>
      <c r="K207" s="2">
        <f>IFERROR(VLOOKUP(C207&amp;D207,AUS_male_Toplist_22!$F$3:$G$1048576,2,FALSE),IFERROR(VLOOKUP(C207&amp;D207,AUS_female_Toplist_22!$F$3:$G$1048576,2,FALSE),""))</f>
        <v>3</v>
      </c>
      <c r="L207" s="3">
        <f>IFERROR(VLOOKUP(C207&amp;D207,Comms_male_list_21!$F$3:$G$1048576,2,FALSE),IFERROR(VLOOKUP(C207&amp;D207,Comms_female_list_21!$F$3:$G$1048576,2,FALSE),""))</f>
        <v>25</v>
      </c>
      <c r="M207" s="3">
        <f>IFERROR(VLOOKUP(C207&amp;D207,Comms_male_list_22!$F$3:$G$1048576,2,FALSE),IFERROR(VLOOKUP(C207&amp;D207,Comms_female_list_22!$F$3:$G$1048576,2,FALSE),""))</f>
        <v>3</v>
      </c>
      <c r="N207" s="3">
        <f>IFERROR(VLOOKUP(C207&amp;D207,AUS_male_Toplist_21!$F$3:$H$1048576,3,FALSE), IFERROR(VLOOKUP(C207&amp;D207,AUS_female_Toplist_21!$F$3:$H$1048576,3,FALSE),""))</f>
        <v>1021</v>
      </c>
      <c r="O207" s="2">
        <f>IFERROR(VLOOKUP(C207&amp;D207,AUS_male_Toplist_22!$F$3:$H$1048576,3,FALSE), IFERROR(VLOOKUP(C207&amp;D207,AUS_female_Toplist_22!$F$3:$H$1048576,3,FALSE),""))</f>
        <v>1061</v>
      </c>
      <c r="P207" s="42">
        <f ca="1">DATEDIF(E207,TODAY(),"y")</f>
        <v>21</v>
      </c>
      <c r="Q207" s="2">
        <f>(COUNTIF($C$2:$C207,$C207)=1)+0</f>
        <v>1</v>
      </c>
      <c r="R207" s="2">
        <f>IF(Q207=1,RANK(F207,$F$2:$F$1986,0),"Alternate event")</f>
        <v>525</v>
      </c>
    </row>
    <row r="208" spans="1:18" x14ac:dyDescent="0.2">
      <c r="A208" s="2">
        <v>207</v>
      </c>
      <c r="B208" s="2">
        <f>IF(Q208=1,B207+1,B207)</f>
        <v>181</v>
      </c>
      <c r="C208" t="s">
        <v>879</v>
      </c>
      <c r="D208" t="s">
        <v>42</v>
      </c>
      <c r="E208" s="6">
        <v>35781</v>
      </c>
      <c r="F208">
        <v>977</v>
      </c>
      <c r="G208" s="2">
        <v>6</v>
      </c>
      <c r="H208" s="43" t="str">
        <f>IFERROR(VLOOKUP(C208&amp;D208,AUS_male_points_list!$A$3:$S$1048576,19,FALSE), IFERROR(VLOOKUP(C208&amp;D208,AUS_female_points_list!$A$3:$S$1048576,19,FALSE),""))</f>
        <v/>
      </c>
      <c r="J208" s="2">
        <f>IFERROR(VLOOKUP(C208&amp;D208,AUS_male_Toplist_21!$F$3:$G$1048576,2,FALSE),IFERROR(VLOOKUP(C208&amp;D208,AUS_female_Toplist_21!$F$3:$G$1048576,2,FALSE),""))</f>
        <v>6</v>
      </c>
      <c r="K208" s="2">
        <f>IFERROR(VLOOKUP(C208&amp;D208,AUS_male_Toplist_22!$F$3:$G$1048576,2,FALSE),IFERROR(VLOOKUP(C208&amp;D208,AUS_female_Toplist_22!$F$3:$G$1048576,2,FALSE),""))</f>
        <v>3</v>
      </c>
      <c r="L208" s="3">
        <f>IFERROR(VLOOKUP(C208&amp;D208,Comms_male_list_21!$F$3:$G$1048576,2,FALSE),IFERROR(VLOOKUP(C208&amp;D208,Comms_female_list_21!$F$3:$G$1048576,2,FALSE),""))</f>
        <v>34</v>
      </c>
      <c r="M208" s="3">
        <f>IFERROR(VLOOKUP(C208&amp;D208,Comms_male_list_22!$F$3:$G$1048576,2,FALSE),IFERROR(VLOOKUP(C208&amp;D208,Comms_female_list_22!$F$3:$G$1048576,2,FALSE),""))</f>
        <v>6</v>
      </c>
      <c r="N208" s="3">
        <f>IFERROR(VLOOKUP(C208&amp;D208,AUS_male_Toplist_21!$F$3:$H$1048576,3,FALSE), IFERROR(VLOOKUP(C208&amp;D208,AUS_female_Toplist_21!$F$3:$H$1048576,3,FALSE),""))</f>
        <v>977</v>
      </c>
      <c r="O208" s="2">
        <f>IFERROR(VLOOKUP(C208&amp;D208,AUS_male_Toplist_22!$F$3:$H$1048576,3,FALSE), IFERROR(VLOOKUP(C208&amp;D208,AUS_female_Toplist_22!$F$3:$H$1048576,3,FALSE),""))</f>
        <v>962</v>
      </c>
      <c r="P208" s="42">
        <f ca="1">DATEDIF(E208,TODAY(),"y")</f>
        <v>24</v>
      </c>
      <c r="Q208" s="2">
        <f>(COUNTIF($C$2:$C208,$C208)=1)+0</f>
        <v>1</v>
      </c>
      <c r="R208" s="2">
        <f>IF(Q208=1,RANK(F208,$F$2:$F$1986,0),"Alternate event")</f>
        <v>949</v>
      </c>
    </row>
    <row r="209" spans="1:18" x14ac:dyDescent="0.2">
      <c r="A209" s="2">
        <v>208</v>
      </c>
      <c r="B209" s="2">
        <f>IF(Q209=1,B208+1,B208)</f>
        <v>182</v>
      </c>
      <c r="C209" t="s">
        <v>750</v>
      </c>
      <c r="D209" t="s">
        <v>34</v>
      </c>
      <c r="E209" s="7">
        <v>34654</v>
      </c>
      <c r="F209">
        <v>1064</v>
      </c>
      <c r="G209" s="2">
        <v>6</v>
      </c>
      <c r="H209" s="43" t="str">
        <f>IFERROR(VLOOKUP(C209&amp;D209,AUS_male_points_list!$A$3:$S$1048576,19,FALSE), IFERROR(VLOOKUP(C209&amp;D209,AUS_female_points_list!$A$3:$S$1048576,19,FALSE),""))</f>
        <v/>
      </c>
      <c r="J209" s="2">
        <f>IFERROR(VLOOKUP(C209&amp;D209,AUS_male_Toplist_21!$F$3:$G$1048576,2,FALSE),IFERROR(VLOOKUP(C209&amp;D209,AUS_female_Toplist_21!$F$3:$G$1048576,2,FALSE),""))</f>
        <v>6</v>
      </c>
      <c r="K209" s="2">
        <f>IFERROR(VLOOKUP(C209&amp;D209,AUS_male_Toplist_22!$F$3:$G$1048576,2,FALSE),IFERROR(VLOOKUP(C209&amp;D209,AUS_female_Toplist_22!$F$3:$G$1048576,2,FALSE),""))</f>
        <v>3</v>
      </c>
      <c r="L209" s="3">
        <f>IFERROR(VLOOKUP(C209&amp;D209,Comms_male_list_21!$F$3:$G$1048576,2,FALSE),IFERROR(VLOOKUP(C209&amp;D209,Comms_female_list_21!$F$3:$G$1048576,2,FALSE),""))</f>
        <v>57</v>
      </c>
      <c r="M209" s="3">
        <f>IFERROR(VLOOKUP(C209&amp;D209,Comms_male_list_22!$F$3:$G$1048576,2,FALSE),IFERROR(VLOOKUP(C209&amp;D209,Comms_female_list_22!$F$3:$G$1048576,2,FALSE),""))</f>
        <v>12</v>
      </c>
      <c r="N209" s="3">
        <f>IFERROR(VLOOKUP(C209&amp;D209,AUS_male_Toplist_21!$F$3:$H$1048576,3,FALSE), IFERROR(VLOOKUP(C209&amp;D209,AUS_female_Toplist_21!$F$3:$H$1048576,3,FALSE),""))</f>
        <v>1064</v>
      </c>
      <c r="O209" s="2">
        <f>IFERROR(VLOOKUP(C209&amp;D209,AUS_male_Toplist_22!$F$3:$H$1048576,3,FALSE), IFERROR(VLOOKUP(C209&amp;D209,AUS_female_Toplist_22!$F$3:$H$1048576,3,FALSE),""))</f>
        <v>1020</v>
      </c>
      <c r="P209" s="42">
        <f ca="1">DATEDIF(E209,TODAY(),"y")</f>
        <v>27</v>
      </c>
      <c r="Q209" s="2">
        <f>(COUNTIF($C$2:$C209,$C209)=1)+0</f>
        <v>1</v>
      </c>
      <c r="R209" s="2">
        <f>IF(Q209=1,RANK(F209,$F$2:$F$1986,0),"Alternate event")</f>
        <v>292</v>
      </c>
    </row>
    <row r="210" spans="1:18" x14ac:dyDescent="0.2">
      <c r="A210" s="2">
        <v>209</v>
      </c>
      <c r="B210" s="2">
        <f>IF(Q210=1,B209+1,B209)</f>
        <v>183</v>
      </c>
      <c r="C210" t="s">
        <v>527</v>
      </c>
      <c r="D210" t="s">
        <v>42</v>
      </c>
      <c r="E210" s="6">
        <v>37932</v>
      </c>
      <c r="F210">
        <v>868</v>
      </c>
      <c r="G210" s="2">
        <v>6</v>
      </c>
      <c r="H210" s="43" t="str">
        <f>IFERROR(VLOOKUP(C210&amp;D210,AUS_male_points_list!$A$3:$S$1048576,19,FALSE), IFERROR(VLOOKUP(C210&amp;D210,AUS_female_points_list!$A$3:$S$1048576,19,FALSE),""))</f>
        <v/>
      </c>
      <c r="J210" s="2">
        <f>IFERROR(VLOOKUP(C210&amp;D210,AUS_male_Toplist_21!$F$3:$G$1048576,2,FALSE),IFERROR(VLOOKUP(C210&amp;D210,AUS_female_Toplist_21!$F$3:$G$1048576,2,FALSE),""))</f>
        <v>6</v>
      </c>
      <c r="K210" s="2">
        <f>IFERROR(VLOOKUP(C210&amp;D210,AUS_male_Toplist_22!$F$3:$G$1048576,2,FALSE),IFERROR(VLOOKUP(C210&amp;D210,AUS_female_Toplist_22!$F$3:$G$1048576,2,FALSE),""))</f>
        <v>3</v>
      </c>
      <c r="L210" s="3">
        <f>IFERROR(VLOOKUP(C210&amp;D210,Comms_male_list_21!$F$3:$G$1048576,2,FALSE),IFERROR(VLOOKUP(C210&amp;D210,Comms_female_list_21!$F$3:$G$1048576,2,FALSE),""))</f>
        <v>63</v>
      </c>
      <c r="M210" s="3">
        <f>IFERROR(VLOOKUP(C210&amp;D210,Comms_male_list_22!$F$3:$G$1048576,2,FALSE),IFERROR(VLOOKUP(C210&amp;D210,Comms_female_list_22!$F$3:$G$1048576,2,FALSE),""))</f>
        <v>9</v>
      </c>
      <c r="N210" s="3">
        <f>IFERROR(VLOOKUP(C210&amp;D210,AUS_male_Toplist_21!$F$3:$H$1048576,3,FALSE), IFERROR(VLOOKUP(C210&amp;D210,AUS_female_Toplist_21!$F$3:$H$1048576,3,FALSE),""))</f>
        <v>868</v>
      </c>
      <c r="O210" s="2">
        <f>IFERROR(VLOOKUP(C210&amp;D210,AUS_male_Toplist_22!$F$3:$H$1048576,3,FALSE), IFERROR(VLOOKUP(C210&amp;D210,AUS_female_Toplist_22!$F$3:$H$1048576,3,FALSE),""))</f>
        <v>879</v>
      </c>
      <c r="P210" s="42">
        <f ca="1">DATEDIF(E210,TODAY(),"y")</f>
        <v>18</v>
      </c>
      <c r="Q210" s="2">
        <f>(COUNTIF($C$2:$C210,$C210)=1)+0</f>
        <v>1</v>
      </c>
      <c r="R210" s="2">
        <f>IF(Q210=1,RANK(F210,$F$2:$F$1986,0),"Alternate event")</f>
        <v>1827</v>
      </c>
    </row>
    <row r="211" spans="1:18" x14ac:dyDescent="0.2">
      <c r="A211" s="2">
        <v>210</v>
      </c>
      <c r="B211" s="2">
        <f>IF(Q211=1,B210+1,B210)</f>
        <v>184</v>
      </c>
      <c r="C211" t="s">
        <v>1233</v>
      </c>
      <c r="D211" t="s">
        <v>39</v>
      </c>
      <c r="E211" s="6">
        <v>33252</v>
      </c>
      <c r="F211">
        <v>948</v>
      </c>
      <c r="G211" s="2">
        <v>6</v>
      </c>
      <c r="H211" s="43" t="str">
        <f>IFERROR(VLOOKUP(C211&amp;D211,AUS_male_points_list!$A$3:$S$1048576,19,FALSE), IFERROR(VLOOKUP(C211&amp;D211,AUS_female_points_list!$A$3:$S$1048576,19,FALSE),""))</f>
        <v/>
      </c>
      <c r="J211" s="2">
        <f>IFERROR(VLOOKUP(C211&amp;D211,AUS_male_Toplist_21!$F$3:$G$1048576,2,FALSE),IFERROR(VLOOKUP(C211&amp;D211,AUS_female_Toplist_21!$F$3:$G$1048576,2,FALSE),""))</f>
        <v>6</v>
      </c>
      <c r="K211" s="2">
        <f>IFERROR(VLOOKUP(C211&amp;D211,AUS_male_Toplist_22!$F$3:$G$1048576,2,FALSE),IFERROR(VLOOKUP(C211&amp;D211,AUS_female_Toplist_22!$F$3:$G$1048576,2,FALSE),""))</f>
        <v>3</v>
      </c>
      <c r="L211" s="3">
        <f>IFERROR(VLOOKUP(C211&amp;D211,Comms_male_list_21!$F$3:$G$1048576,2,FALSE),IFERROR(VLOOKUP(C211&amp;D211,Comms_female_list_21!$F$3:$G$1048576,2,FALSE),""))</f>
        <v>63</v>
      </c>
      <c r="M211" s="3">
        <f>IFERROR(VLOOKUP(C211&amp;D211,Comms_male_list_22!$F$3:$G$1048576,2,FALSE),IFERROR(VLOOKUP(C211&amp;D211,Comms_female_list_22!$F$3:$G$1048576,2,FALSE),""))</f>
        <v>21</v>
      </c>
      <c r="N211" s="3">
        <f>IFERROR(VLOOKUP(C211&amp;D211,AUS_male_Toplist_21!$F$3:$H$1048576,3,FALSE), IFERROR(VLOOKUP(C211&amp;D211,AUS_female_Toplist_21!$F$3:$H$1048576,3,FALSE),""))</f>
        <v>948</v>
      </c>
      <c r="O211" s="2">
        <f>IFERROR(VLOOKUP(C211&amp;D211,AUS_male_Toplist_22!$F$3:$H$1048576,3,FALSE), IFERROR(VLOOKUP(C211&amp;D211,AUS_female_Toplist_22!$F$3:$H$1048576,3,FALSE),""))</f>
        <v>909</v>
      </c>
      <c r="P211" s="42">
        <f ca="1">DATEDIF(E211,TODAY(),"y")</f>
        <v>31</v>
      </c>
      <c r="Q211" s="2">
        <f>(COUNTIF($C$2:$C211,$C211)=1)+0</f>
        <v>1</v>
      </c>
      <c r="R211" s="2">
        <f>IF(Q211=1,RANK(F211,$F$2:$F$1986,0),"Alternate event")</f>
        <v>1320</v>
      </c>
    </row>
    <row r="212" spans="1:18" x14ac:dyDescent="0.2">
      <c r="A212" s="2">
        <v>211</v>
      </c>
      <c r="B212" s="2">
        <f>IF(Q212=1,B211+1,B211)</f>
        <v>185</v>
      </c>
      <c r="C212" t="s">
        <v>868</v>
      </c>
      <c r="D212" t="s">
        <v>40</v>
      </c>
      <c r="E212" s="6">
        <v>35930</v>
      </c>
      <c r="F212">
        <v>917</v>
      </c>
      <c r="G212" s="2">
        <v>6</v>
      </c>
      <c r="H212" s="43" t="str">
        <f>IFERROR(VLOOKUP(C212&amp;D212,AUS_male_points_list!$A$3:$S$1048576,19,FALSE), IFERROR(VLOOKUP(C212&amp;D212,AUS_female_points_list!$A$3:$S$1048576,19,FALSE),""))</f>
        <v/>
      </c>
      <c r="J212" s="2">
        <f>IFERROR(VLOOKUP(C212&amp;D212,AUS_male_Toplist_21!$F$3:$G$1048576,2,FALSE),IFERROR(VLOOKUP(C212&amp;D212,AUS_female_Toplist_21!$F$3:$G$1048576,2,FALSE),""))</f>
        <v>6</v>
      </c>
      <c r="K212" s="2">
        <f>IFERROR(VLOOKUP(C212&amp;D212,AUS_male_Toplist_22!$F$3:$G$1048576,2,FALSE),IFERROR(VLOOKUP(C212&amp;D212,AUS_female_Toplist_22!$F$3:$G$1048576,2,FALSE),""))</f>
        <v>3</v>
      </c>
      <c r="L212" s="3">
        <f>IFERROR(VLOOKUP(C212&amp;D212,Comms_male_list_21!$F$3:$G$1048576,2,FALSE),IFERROR(VLOOKUP(C212&amp;D212,Comms_female_list_21!$F$3:$G$1048576,2,FALSE),""))</f>
        <v>80</v>
      </c>
      <c r="M212" s="3">
        <f>IFERROR(VLOOKUP(C212&amp;D212,Comms_male_list_22!$F$3:$G$1048576,2,FALSE),IFERROR(VLOOKUP(C212&amp;D212,Comms_female_list_22!$F$3:$G$1048576,2,FALSE),""))</f>
        <v>14</v>
      </c>
      <c r="N212" s="3">
        <f>IFERROR(VLOOKUP(C212&amp;D212,AUS_male_Toplist_21!$F$3:$H$1048576,3,FALSE), IFERROR(VLOOKUP(C212&amp;D212,AUS_female_Toplist_21!$F$3:$H$1048576,3,FALSE),""))</f>
        <v>917</v>
      </c>
      <c r="O212" s="2">
        <f>IFERROR(VLOOKUP(C212&amp;D212,AUS_male_Toplist_22!$F$3:$H$1048576,3,FALSE), IFERROR(VLOOKUP(C212&amp;D212,AUS_female_Toplist_22!$F$3:$H$1048576,3,FALSE),""))</f>
        <v>916</v>
      </c>
      <c r="P212" s="42">
        <f ca="1">DATEDIF(E212,TODAY(),"y")</f>
        <v>23</v>
      </c>
      <c r="Q212" s="2">
        <f>(COUNTIF($C$2:$C212,$C212)=1)+0</f>
        <v>1</v>
      </c>
      <c r="R212" s="2">
        <f>IF(Q212=1,RANK(F212,$F$2:$F$1986,0),"Alternate event")</f>
        <v>1655</v>
      </c>
    </row>
    <row r="213" spans="1:18" x14ac:dyDescent="0.2">
      <c r="A213" s="2">
        <v>212</v>
      </c>
      <c r="B213" s="2">
        <f>IF(Q213=1,B212+1,B212)</f>
        <v>186</v>
      </c>
      <c r="C213" t="s">
        <v>643</v>
      </c>
      <c r="D213" s="6" t="s">
        <v>26</v>
      </c>
      <c r="E213" s="6">
        <v>34079</v>
      </c>
      <c r="F213">
        <v>1085</v>
      </c>
      <c r="G213" s="2">
        <v>6</v>
      </c>
      <c r="H213" s="43" t="str">
        <f>IFERROR(VLOOKUP(C213&amp;D213,AUS_male_points_list!$A$3:$S$1048576,19,FALSE), IFERROR(VLOOKUP(C213&amp;D213,AUS_female_points_list!$A$3:$S$1048576,19,FALSE),""))</f>
        <v/>
      </c>
      <c r="J213" s="2">
        <f>IFERROR(VLOOKUP(C213&amp;D213,AUS_male_Toplist_21!$F$3:$G$1048576,2,FALSE),IFERROR(VLOOKUP(C213&amp;D213,AUS_female_Toplist_21!$F$3:$G$1048576,2,FALSE),""))</f>
        <v>6</v>
      </c>
      <c r="K213" s="2">
        <f>IFERROR(VLOOKUP(C213&amp;D213,AUS_male_Toplist_22!$F$3:$G$1048576,2,FALSE),IFERROR(VLOOKUP(C213&amp;D213,AUS_female_Toplist_22!$F$3:$G$1048576,2,FALSE),""))</f>
        <v>3</v>
      </c>
      <c r="L213" s="3" t="str">
        <f>IFERROR(VLOOKUP(C213&amp;D213,Comms_male_list_21!$F$3:$G$1048576,2,FALSE),IFERROR(VLOOKUP(C213&amp;D213,Comms_female_list_21!$F$3:$G$1048576,2,FALSE),""))</f>
        <v/>
      </c>
      <c r="M213" s="3">
        <f>IFERROR(VLOOKUP(C213&amp;D213,Comms_male_list_22!$F$3:$G$1048576,2,FALSE),IFERROR(VLOOKUP(C213&amp;D213,Comms_female_list_22!$F$3:$G$1048576,2,FALSE),""))</f>
        <v>10</v>
      </c>
      <c r="N213" s="3">
        <f>IFERROR(VLOOKUP(C213&amp;D213,AUS_male_Toplist_21!$F$3:$H$1048576,3,FALSE), IFERROR(VLOOKUP(C213&amp;D213,AUS_female_Toplist_21!$F$3:$H$1048576,3,FALSE),""))</f>
        <v>1085</v>
      </c>
      <c r="O213" s="2">
        <f>IFERROR(VLOOKUP(C213&amp;D213,AUS_male_Toplist_22!$F$3:$H$1048576,3,FALSE), IFERROR(VLOOKUP(C213&amp;D213,AUS_female_Toplist_22!$F$3:$H$1048576,3,FALSE),""))</f>
        <v>1097</v>
      </c>
      <c r="P213" s="42">
        <f ca="1">DATEDIF(E213,TODAY(),"y")</f>
        <v>28</v>
      </c>
      <c r="Q213" s="2">
        <f>(COUNTIF($C$2:$C213,$C213)=1)+0</f>
        <v>1</v>
      </c>
      <c r="R213" s="2">
        <f>IF(Q213=1,RANK(F213,$F$2:$F$1986,0),"Alternate event")</f>
        <v>207</v>
      </c>
    </row>
    <row r="214" spans="1:18" x14ac:dyDescent="0.2">
      <c r="A214" s="2">
        <v>213</v>
      </c>
      <c r="B214" s="2">
        <f>IF(Q214=1,B213+1,B213)</f>
        <v>187</v>
      </c>
      <c r="C214" t="s">
        <v>382</v>
      </c>
      <c r="D214" t="s">
        <v>32</v>
      </c>
      <c r="E214" s="6">
        <v>34143</v>
      </c>
      <c r="F214">
        <v>1128</v>
      </c>
      <c r="G214" s="2">
        <v>6</v>
      </c>
      <c r="H214" s="43" t="str">
        <f>IFERROR(VLOOKUP(C214&amp;D214,AUS_male_points_list!$A$3:$S$1048576,19,FALSE), IFERROR(VLOOKUP(C214&amp;D214,AUS_female_points_list!$A$3:$S$1048576,19,FALSE),""))</f>
        <v/>
      </c>
      <c r="J214" s="2">
        <f>IFERROR(VLOOKUP(C214&amp;D214,AUS_male_Toplist_21!$F$3:$G$1048576,2,FALSE),IFERROR(VLOOKUP(C214&amp;D214,AUS_female_Toplist_21!$F$3:$G$1048576,2,FALSE),""))</f>
        <v>6</v>
      </c>
      <c r="K214" s="2">
        <f>IFERROR(VLOOKUP(C214&amp;D214,AUS_male_Toplist_22!$F$3:$G$1048576,2,FALSE),IFERROR(VLOOKUP(C214&amp;D214,AUS_female_Toplist_22!$F$3:$G$1048576,2,FALSE),""))</f>
        <v>4</v>
      </c>
      <c r="L214" s="3">
        <f>IFERROR(VLOOKUP(C214&amp;D214,Comms_male_list_21!$F$3:$G$1048576,2,FALSE),IFERROR(VLOOKUP(C214&amp;D214,Comms_female_list_21!$F$3:$G$1048576,2,FALSE),""))</f>
        <v>25</v>
      </c>
      <c r="M214" s="3">
        <f>IFERROR(VLOOKUP(C214&amp;D214,Comms_male_list_22!$F$3:$G$1048576,2,FALSE),IFERROR(VLOOKUP(C214&amp;D214,Comms_female_list_22!$F$3:$G$1048576,2,FALSE),""))</f>
        <v>4</v>
      </c>
      <c r="N214" s="3">
        <f>IFERROR(VLOOKUP(C214&amp;D214,AUS_male_Toplist_21!$F$3:$H$1048576,3,FALSE), IFERROR(VLOOKUP(C214&amp;D214,AUS_female_Toplist_21!$F$3:$H$1048576,3,FALSE),""))</f>
        <v>1128</v>
      </c>
      <c r="O214" s="2">
        <f>IFERROR(VLOOKUP(C214&amp;D214,AUS_male_Toplist_22!$F$3:$H$1048576,3,FALSE), IFERROR(VLOOKUP(C214&amp;D214,AUS_female_Toplist_22!$F$3:$H$1048576,3,FALSE),""))</f>
        <v>1109</v>
      </c>
      <c r="P214" s="42">
        <f ca="1">DATEDIF(E214,TODAY(),"y")</f>
        <v>28</v>
      </c>
      <c r="Q214" s="2">
        <f>(COUNTIF($C$2:$C214,$C214)=1)+0</f>
        <v>1</v>
      </c>
      <c r="R214" s="2">
        <f>IF(Q214=1,RANK(F214,$F$2:$F$1986,0),"Alternate event")</f>
        <v>92</v>
      </c>
    </row>
    <row r="215" spans="1:18" x14ac:dyDescent="0.2">
      <c r="A215" s="2">
        <v>214</v>
      </c>
      <c r="B215" s="2">
        <f>IF(Q215=1,B214+1,B214)</f>
        <v>188</v>
      </c>
      <c r="C215" t="s">
        <v>858</v>
      </c>
      <c r="D215" s="6" t="s">
        <v>36</v>
      </c>
      <c r="E215" s="6">
        <v>35644</v>
      </c>
      <c r="F215">
        <v>1021</v>
      </c>
      <c r="G215" s="2">
        <v>6</v>
      </c>
      <c r="H215" s="43" t="str">
        <f>IFERROR(VLOOKUP(C215&amp;D215,AUS_male_points_list!$A$3:$S$1048576,19,FALSE), IFERROR(VLOOKUP(C215&amp;D215,AUS_female_points_list!$A$3:$S$1048576,19,FALSE),""))</f>
        <v/>
      </c>
      <c r="J215" s="2">
        <f>IFERROR(VLOOKUP(C215&amp;D215,AUS_male_Toplist_21!$F$3:$G$1048576,2,FALSE),IFERROR(VLOOKUP(C215&amp;D215,AUS_female_Toplist_21!$F$3:$G$1048576,2,FALSE),""))</f>
        <v>6</v>
      </c>
      <c r="K215" s="2">
        <f>IFERROR(VLOOKUP(C215&amp;D215,AUS_male_Toplist_22!$F$3:$G$1048576,2,FALSE),IFERROR(VLOOKUP(C215&amp;D215,AUS_female_Toplist_22!$F$3:$G$1048576,2,FALSE),""))</f>
        <v>4</v>
      </c>
      <c r="L215" s="3">
        <f>IFERROR(VLOOKUP(C215&amp;D215,Comms_male_list_21!$F$3:$G$1048576,2,FALSE),IFERROR(VLOOKUP(C215&amp;D215,Comms_female_list_21!$F$3:$G$1048576,2,FALSE),""))</f>
        <v>25</v>
      </c>
      <c r="M215" s="3">
        <f>IFERROR(VLOOKUP(C215&amp;D215,Comms_male_list_22!$F$3:$G$1048576,2,FALSE),IFERROR(VLOOKUP(C215&amp;D215,Comms_female_list_22!$F$3:$G$1048576,2,FALSE),""))</f>
        <v>7</v>
      </c>
      <c r="N215" s="3">
        <f>IFERROR(VLOOKUP(C215&amp;D215,AUS_male_Toplist_21!$F$3:$H$1048576,3,FALSE), IFERROR(VLOOKUP(C215&amp;D215,AUS_female_Toplist_21!$F$3:$H$1048576,3,FALSE),""))</f>
        <v>1021</v>
      </c>
      <c r="O215" s="2">
        <f>IFERROR(VLOOKUP(C215&amp;D215,AUS_male_Toplist_22!$F$3:$H$1048576,3,FALSE), IFERROR(VLOOKUP(C215&amp;D215,AUS_female_Toplist_22!$F$3:$H$1048576,3,FALSE),""))</f>
        <v>1007</v>
      </c>
      <c r="P215" s="42">
        <f ca="1">DATEDIF(E215,TODAY(),"y")</f>
        <v>24</v>
      </c>
      <c r="Q215" s="2">
        <f>(COUNTIF($C$2:$C215,$C215)=1)+0</f>
        <v>1</v>
      </c>
      <c r="R215" s="2">
        <f>IF(Q215=1,RANK(F215,$F$2:$F$1986,0),"Alternate event")</f>
        <v>525</v>
      </c>
    </row>
    <row r="216" spans="1:18" x14ac:dyDescent="0.2">
      <c r="A216" s="2">
        <v>215</v>
      </c>
      <c r="B216" s="2">
        <f>IF(Q216=1,B215+1,B215)</f>
        <v>189</v>
      </c>
      <c r="C216" t="s">
        <v>804</v>
      </c>
      <c r="D216" t="s">
        <v>33</v>
      </c>
      <c r="E216" s="6">
        <v>34494</v>
      </c>
      <c r="F216">
        <v>1032</v>
      </c>
      <c r="G216" s="2">
        <v>6</v>
      </c>
      <c r="H216" s="43" t="str">
        <f>IFERROR(VLOOKUP(C216&amp;D216,AUS_male_points_list!$A$3:$S$1048576,19,FALSE), IFERROR(VLOOKUP(C216&amp;D216,AUS_female_points_list!$A$3:$S$1048576,19,FALSE),""))</f>
        <v/>
      </c>
      <c r="J216" s="2">
        <f>IFERROR(VLOOKUP(C216&amp;D216,AUS_male_Toplist_21!$F$3:$G$1048576,2,FALSE),IFERROR(VLOOKUP(C216&amp;D216,AUS_female_Toplist_21!$F$3:$G$1048576,2,FALSE),""))</f>
        <v>6</v>
      </c>
      <c r="K216" s="2">
        <f>IFERROR(VLOOKUP(C216&amp;D216,AUS_male_Toplist_22!$F$3:$G$1048576,2,FALSE),IFERROR(VLOOKUP(C216&amp;D216,AUS_female_Toplist_22!$F$3:$G$1048576,2,FALSE),""))</f>
        <v>4</v>
      </c>
      <c r="L216" s="3">
        <f>IFERROR(VLOOKUP(C216&amp;D216,Comms_male_list_21!$F$3:$G$1048576,2,FALSE),IFERROR(VLOOKUP(C216&amp;D216,Comms_female_list_21!$F$3:$G$1048576,2,FALSE),""))</f>
        <v>93</v>
      </c>
      <c r="M216" s="3">
        <f>IFERROR(VLOOKUP(C216&amp;D216,Comms_male_list_22!$F$3:$G$1048576,2,FALSE),IFERROR(VLOOKUP(C216&amp;D216,Comms_female_list_22!$F$3:$G$1048576,2,FALSE),""))</f>
        <v>9</v>
      </c>
      <c r="N216" s="3">
        <f>IFERROR(VLOOKUP(C216&amp;D216,AUS_male_Toplist_21!$F$3:$H$1048576,3,FALSE), IFERROR(VLOOKUP(C216&amp;D216,AUS_female_Toplist_21!$F$3:$H$1048576,3,FALSE),""))</f>
        <v>1032</v>
      </c>
      <c r="O216" s="2">
        <f>IFERROR(VLOOKUP(C216&amp;D216,AUS_male_Toplist_22!$F$3:$H$1048576,3,FALSE), IFERROR(VLOOKUP(C216&amp;D216,AUS_female_Toplist_22!$F$3:$H$1048576,3,FALSE),""))</f>
        <v>1037</v>
      </c>
      <c r="P216" s="42">
        <f ca="1">DATEDIF(E216,TODAY(),"y")</f>
        <v>27</v>
      </c>
      <c r="Q216" s="2">
        <f>(COUNTIF($C$2:$C216,$C216)=1)+0</f>
        <v>1</v>
      </c>
      <c r="R216" s="2">
        <f>IF(Q216=1,RANK(F216,$F$2:$F$1986,0),"Alternate event")</f>
        <v>449</v>
      </c>
    </row>
    <row r="217" spans="1:18" x14ac:dyDescent="0.2">
      <c r="A217" s="2">
        <v>216</v>
      </c>
      <c r="B217" s="2">
        <f>IF(Q217=1,B216+1,B216)</f>
        <v>190</v>
      </c>
      <c r="C217" t="s">
        <v>1114</v>
      </c>
      <c r="D217" t="s">
        <v>85</v>
      </c>
      <c r="E217" s="6">
        <v>37870</v>
      </c>
      <c r="F217">
        <v>963</v>
      </c>
      <c r="G217" s="2">
        <v>6</v>
      </c>
      <c r="H217" s="43" t="str">
        <f>IFERROR(VLOOKUP(C217&amp;D217,AUS_male_points_list!$A$3:$S$1048576,19,FALSE), IFERROR(VLOOKUP(C217&amp;D217,AUS_female_points_list!$A$3:$S$1048576,19,FALSE),""))</f>
        <v/>
      </c>
      <c r="J217" s="2">
        <f>IFERROR(VLOOKUP(C217&amp;D217,AUS_male_Toplist_21!$F$3:$G$1048576,2,FALSE),IFERROR(VLOOKUP(C217&amp;D217,AUS_female_Toplist_21!$F$3:$G$1048576,2,FALSE),""))</f>
        <v>6</v>
      </c>
      <c r="K217" s="2">
        <f>IFERROR(VLOOKUP(C217&amp;D217,AUS_male_Toplist_22!$F$3:$G$1048576,2,FALSE),IFERROR(VLOOKUP(C217&amp;D217,AUS_female_Toplist_22!$F$3:$G$1048576,2,FALSE),""))</f>
        <v>5</v>
      </c>
      <c r="L217" s="3">
        <f>IFERROR(VLOOKUP(C217&amp;D217,Comms_male_list_21!$F$3:$G$1048576,2,FALSE),IFERROR(VLOOKUP(C217&amp;D217,Comms_female_list_21!$F$3:$G$1048576,2,FALSE),""))</f>
        <v>17</v>
      </c>
      <c r="M217" s="3">
        <f>IFERROR(VLOOKUP(C217&amp;D217,Comms_male_list_22!$F$3:$G$1048576,2,FALSE),IFERROR(VLOOKUP(C217&amp;D217,Comms_female_list_22!$F$3:$G$1048576,2,FALSE),""))</f>
        <v>7</v>
      </c>
      <c r="N217" s="3">
        <f>IFERROR(VLOOKUP(C217&amp;D217,AUS_male_Toplist_21!$F$3:$H$1048576,3,FALSE), IFERROR(VLOOKUP(C217&amp;D217,AUS_female_Toplist_21!$F$3:$H$1048576,3,FALSE),""))</f>
        <v>963</v>
      </c>
      <c r="O217" s="2">
        <f>IFERROR(VLOOKUP(C217&amp;D217,AUS_male_Toplist_22!$F$3:$H$1048576,3,FALSE), IFERROR(VLOOKUP(C217&amp;D217,AUS_female_Toplist_22!$F$3:$H$1048576,3,FALSE),""))</f>
        <v>973</v>
      </c>
      <c r="P217" s="42">
        <f ca="1">DATEDIF(E217,TODAY(),"y")</f>
        <v>18</v>
      </c>
      <c r="Q217" s="2">
        <f>(COUNTIF($C$2:$C217,$C217)=1)+0</f>
        <v>1</v>
      </c>
      <c r="R217" s="2">
        <f>IF(Q217=1,RANK(F217,$F$2:$F$1986,0),"Alternate event")</f>
        <v>1135</v>
      </c>
    </row>
    <row r="218" spans="1:18" x14ac:dyDescent="0.2">
      <c r="A218" s="2">
        <v>217</v>
      </c>
      <c r="B218" s="2">
        <f>IF(Q218=1,B217+1,B217)</f>
        <v>191</v>
      </c>
      <c r="C218" t="s">
        <v>835</v>
      </c>
      <c r="D218" t="s">
        <v>38</v>
      </c>
      <c r="E218" s="6">
        <v>35457</v>
      </c>
      <c r="F218">
        <v>1041</v>
      </c>
      <c r="G218" s="2">
        <v>6</v>
      </c>
      <c r="H218" s="43" t="str">
        <f>IFERROR(VLOOKUP(C218&amp;D218,AUS_male_points_list!$A$3:$S$1048576,19,FALSE), IFERROR(VLOOKUP(C218&amp;D218,AUS_female_points_list!$A$3:$S$1048576,19,FALSE),""))</f>
        <v/>
      </c>
      <c r="J218" s="2">
        <f>IFERROR(VLOOKUP(C218&amp;D218,AUS_male_Toplist_21!$F$3:$G$1048576,2,FALSE),IFERROR(VLOOKUP(C218&amp;D218,AUS_female_Toplist_21!$F$3:$G$1048576,2,FALSE),""))</f>
        <v>6</v>
      </c>
      <c r="K218" s="2">
        <f>IFERROR(VLOOKUP(C218&amp;D218,AUS_male_Toplist_22!$F$3:$G$1048576,2,FALSE),IFERROR(VLOOKUP(C218&amp;D218,AUS_female_Toplist_22!$F$3:$G$1048576,2,FALSE),""))</f>
        <v>5</v>
      </c>
      <c r="L218" s="3">
        <f>IFERROR(VLOOKUP(C218&amp;D218,Comms_male_list_21!$F$3:$G$1048576,2,FALSE),IFERROR(VLOOKUP(C218&amp;D218,Comms_female_list_21!$F$3:$G$1048576,2,FALSE),""))</f>
        <v>57</v>
      </c>
      <c r="M218" s="3">
        <f>IFERROR(VLOOKUP(C218&amp;D218,Comms_male_list_22!$F$3:$G$1048576,2,FALSE),IFERROR(VLOOKUP(C218&amp;D218,Comms_female_list_22!$F$3:$G$1048576,2,FALSE),""))</f>
        <v>11</v>
      </c>
      <c r="N218" s="3">
        <f>IFERROR(VLOOKUP(C218&amp;D218,AUS_male_Toplist_21!$F$3:$H$1048576,3,FALSE), IFERROR(VLOOKUP(C218&amp;D218,AUS_female_Toplist_21!$F$3:$H$1048576,3,FALSE),""))</f>
        <v>1041</v>
      </c>
      <c r="O218" s="2">
        <f>IFERROR(VLOOKUP(C218&amp;D218,AUS_male_Toplist_22!$F$3:$H$1048576,3,FALSE), IFERROR(VLOOKUP(C218&amp;D218,AUS_female_Toplist_22!$F$3:$H$1048576,3,FALSE),""))</f>
        <v>1005</v>
      </c>
      <c r="P218" s="42">
        <f ca="1">DATEDIF(E218,TODAY(),"y")</f>
        <v>25</v>
      </c>
      <c r="Q218" s="2">
        <f>(COUNTIF($C$2:$C218,$C218)=1)+0</f>
        <v>1</v>
      </c>
      <c r="R218" s="2">
        <f>IF(Q218=1,RANK(F218,$F$2:$F$1986,0),"Alternate event")</f>
        <v>405</v>
      </c>
    </row>
    <row r="219" spans="1:18" x14ac:dyDescent="0.2">
      <c r="A219" s="2">
        <v>218</v>
      </c>
      <c r="B219" s="2">
        <f>IF(Q219=1,B218+1,B218)</f>
        <v>191</v>
      </c>
      <c r="C219" t="s">
        <v>104</v>
      </c>
      <c r="D219" t="s">
        <v>25</v>
      </c>
      <c r="E219" s="6">
        <v>38360</v>
      </c>
      <c r="F219">
        <v>1096</v>
      </c>
      <c r="G219" s="2">
        <v>6</v>
      </c>
      <c r="H219" s="43" t="str">
        <f>IFERROR(VLOOKUP(C219&amp;D219,AUS_male_points_list!$A$3:$S$1048576,19,FALSE), IFERROR(VLOOKUP(C219&amp;D219,AUS_female_points_list!$A$3:$S$1048576,19,FALSE),""))</f>
        <v/>
      </c>
      <c r="J219" s="2">
        <f>IFERROR(VLOOKUP(C219&amp;D219,AUS_male_Toplist_21!$F$3:$G$1048576,2,FALSE),IFERROR(VLOOKUP(C219&amp;D219,AUS_female_Toplist_21!$F$3:$G$1048576,2,FALSE),""))</f>
        <v>6</v>
      </c>
      <c r="K219" s="2">
        <f>IFERROR(VLOOKUP(C219&amp;D219,AUS_male_Toplist_22!$F$3:$G$1048576,2,FALSE),IFERROR(VLOOKUP(C219&amp;D219,AUS_female_Toplist_22!$F$3:$G$1048576,2,FALSE),""))</f>
        <v>5</v>
      </c>
      <c r="L219" s="3">
        <f>IFERROR(VLOOKUP(C219&amp;D219,Comms_male_list_21!$F$3:$G$1048576,2,FALSE),IFERROR(VLOOKUP(C219&amp;D219,Comms_female_list_21!$F$3:$G$1048576,2,FALSE),""))</f>
        <v>69</v>
      </c>
      <c r="M219" s="3">
        <f>IFERROR(VLOOKUP(C219&amp;D219,Comms_male_list_22!$F$3:$G$1048576,2,FALSE),IFERROR(VLOOKUP(C219&amp;D219,Comms_female_list_22!$F$3:$G$1048576,2,FALSE),""))</f>
        <v>7</v>
      </c>
      <c r="N219" s="3">
        <f>IFERROR(VLOOKUP(C219&amp;D219,AUS_male_Toplist_21!$F$3:$H$1048576,3,FALSE), IFERROR(VLOOKUP(C219&amp;D219,AUS_female_Toplist_21!$F$3:$H$1048576,3,FALSE),""))</f>
        <v>1096</v>
      </c>
      <c r="O219" s="2">
        <f>IFERROR(VLOOKUP(C219&amp;D219,AUS_male_Toplist_22!$F$3:$H$1048576,3,FALSE), IFERROR(VLOOKUP(C219&amp;D219,AUS_female_Toplist_22!$F$3:$H$1048576,3,FALSE),""))</f>
        <v>1096</v>
      </c>
      <c r="P219" s="42">
        <f ca="1">DATEDIF(E219,TODAY(),"y")</f>
        <v>17</v>
      </c>
      <c r="Q219" s="2">
        <f>(COUNTIF($C$2:$C219,$C219)=1)+0</f>
        <v>0</v>
      </c>
      <c r="R219" s="2" t="str">
        <f>IF(Q219=1,RANK(F219,$F$2:$F$1986,0),"Alternate event")</f>
        <v>Alternate event</v>
      </c>
    </row>
    <row r="220" spans="1:18" x14ac:dyDescent="0.2">
      <c r="A220" s="2">
        <v>219</v>
      </c>
      <c r="B220" s="2">
        <f>IF(Q220=1,B219+1,B219)</f>
        <v>191</v>
      </c>
      <c r="C220" t="s">
        <v>396</v>
      </c>
      <c r="D220" t="s">
        <v>26</v>
      </c>
      <c r="E220" s="6">
        <v>34582</v>
      </c>
      <c r="F220">
        <v>1076</v>
      </c>
      <c r="G220" s="2">
        <v>6</v>
      </c>
      <c r="H220" s="43" t="str">
        <f>IFERROR(VLOOKUP(C220&amp;D220,AUS_male_points_list!$A$3:$S$1048576,19,FALSE), IFERROR(VLOOKUP(C220&amp;D220,AUS_female_points_list!$A$3:$S$1048576,19,FALSE),""))</f>
        <v/>
      </c>
      <c r="J220" s="2">
        <f>IFERROR(VLOOKUP(C220&amp;D220,AUS_male_Toplist_21!$F$3:$G$1048576,2,FALSE),IFERROR(VLOOKUP(C220&amp;D220,AUS_female_Toplist_21!$F$3:$G$1048576,2,FALSE),""))</f>
        <v>6</v>
      </c>
      <c r="K220" s="2">
        <f>IFERROR(VLOOKUP(C220&amp;D220,AUS_male_Toplist_22!$F$3:$G$1048576,2,FALSE),IFERROR(VLOOKUP(C220&amp;D220,AUS_female_Toplist_22!$F$3:$G$1048576,2,FALSE),""))</f>
        <v>5</v>
      </c>
      <c r="L220" s="3">
        <f>IFERROR(VLOOKUP(C220&amp;D220,Comms_male_list_21!$F$3:$G$1048576,2,FALSE),IFERROR(VLOOKUP(C220&amp;D220,Comms_female_list_21!$F$3:$G$1048576,2,FALSE),""))</f>
        <v>99</v>
      </c>
      <c r="M220" s="3">
        <f>IFERROR(VLOOKUP(C220&amp;D220,Comms_male_list_22!$F$3:$G$1048576,2,FALSE),IFERROR(VLOOKUP(C220&amp;D220,Comms_female_list_22!$F$3:$G$1048576,2,FALSE),""))</f>
        <v>23</v>
      </c>
      <c r="N220" s="3">
        <f>IFERROR(VLOOKUP(C220&amp;D220,AUS_male_Toplist_21!$F$3:$H$1048576,3,FALSE), IFERROR(VLOOKUP(C220&amp;D220,AUS_female_Toplist_21!$F$3:$H$1048576,3,FALSE),""))</f>
        <v>1076</v>
      </c>
      <c r="O220" s="2">
        <f>IFERROR(VLOOKUP(C220&amp;D220,AUS_male_Toplist_22!$F$3:$H$1048576,3,FALSE), IFERROR(VLOOKUP(C220&amp;D220,AUS_female_Toplist_22!$F$3:$H$1048576,3,FALSE),""))</f>
        <v>1069</v>
      </c>
      <c r="P220" s="42">
        <f ca="1">DATEDIF(E220,TODAY(),"y")</f>
        <v>27</v>
      </c>
      <c r="Q220" s="2">
        <f>(COUNTIF($C$2:$C220,$C220)=1)+0</f>
        <v>0</v>
      </c>
      <c r="R220" s="2" t="str">
        <f>IF(Q220=1,RANK(F220,$F$2:$F$1986,0),"Alternate event")</f>
        <v>Alternate event</v>
      </c>
    </row>
    <row r="221" spans="1:18" x14ac:dyDescent="0.2">
      <c r="A221" s="2">
        <v>220</v>
      </c>
      <c r="B221" s="2">
        <f>IF(Q221=1,B220+1,B220)</f>
        <v>192</v>
      </c>
      <c r="C221" t="s">
        <v>568</v>
      </c>
      <c r="D221" t="s">
        <v>2</v>
      </c>
      <c r="E221" s="6">
        <v>35389</v>
      </c>
      <c r="F221">
        <v>1079</v>
      </c>
      <c r="G221" s="2">
        <v>6</v>
      </c>
      <c r="H221" s="43" t="str">
        <f>IFERROR(VLOOKUP(C221&amp;D221,AUS_male_points_list!$A$3:$S$1048576,19,FALSE), IFERROR(VLOOKUP(C221&amp;D221,AUS_female_points_list!$A$3:$S$1048576,19,FALSE),""))</f>
        <v/>
      </c>
      <c r="J221" s="2">
        <f>IFERROR(VLOOKUP(C221&amp;D221,AUS_male_Toplist_21!$F$3:$G$1048576,2,FALSE),IFERROR(VLOOKUP(C221&amp;D221,AUS_female_Toplist_21!$F$3:$G$1048576,2,FALSE),""))</f>
        <v>6</v>
      </c>
      <c r="K221" s="2">
        <f>IFERROR(VLOOKUP(C221&amp;D221,AUS_male_Toplist_22!$F$3:$G$1048576,2,FALSE),IFERROR(VLOOKUP(C221&amp;D221,AUS_female_Toplist_22!$F$3:$G$1048576,2,FALSE),""))</f>
        <v>5</v>
      </c>
      <c r="L221" s="3" t="str">
        <f>IFERROR(VLOOKUP(C221&amp;D221,Comms_male_list_21!$F$3:$G$1048576,2,FALSE),IFERROR(VLOOKUP(C221&amp;D221,Comms_female_list_21!$F$3:$G$1048576,2,FALSE),""))</f>
        <v/>
      </c>
      <c r="M221" s="3">
        <f>IFERROR(VLOOKUP(C221&amp;D221,Comms_male_list_22!$F$3:$G$1048576,2,FALSE),IFERROR(VLOOKUP(C221&amp;D221,Comms_female_list_22!$F$3:$G$1048576,2,FALSE),""))</f>
        <v>8</v>
      </c>
      <c r="N221" s="3">
        <f>IFERROR(VLOOKUP(C221&amp;D221,AUS_male_Toplist_21!$F$3:$H$1048576,3,FALSE), IFERROR(VLOOKUP(C221&amp;D221,AUS_female_Toplist_21!$F$3:$H$1048576,3,FALSE),""))</f>
        <v>1079</v>
      </c>
      <c r="O221" s="2">
        <f>IFERROR(VLOOKUP(C221&amp;D221,AUS_male_Toplist_22!$F$3:$H$1048576,3,FALSE), IFERROR(VLOOKUP(C221&amp;D221,AUS_female_Toplist_22!$F$3:$H$1048576,3,FALSE),""))</f>
        <v>1095</v>
      </c>
      <c r="P221" s="42">
        <f ca="1">DATEDIF(E221,TODAY(),"y")</f>
        <v>25</v>
      </c>
      <c r="Q221" s="2">
        <f>(COUNTIF($C$2:$C221,$C221)=1)+0</f>
        <v>1</v>
      </c>
      <c r="R221" s="2">
        <f>IF(Q221=1,RANK(F221,$F$2:$F$1986,0),"Alternate event")</f>
        <v>227</v>
      </c>
    </row>
    <row r="222" spans="1:18" x14ac:dyDescent="0.2">
      <c r="A222" s="2">
        <v>221</v>
      </c>
      <c r="B222" s="2">
        <f>IF(Q222=1,B221+1,B221)</f>
        <v>193</v>
      </c>
      <c r="C222" t="s">
        <v>861</v>
      </c>
      <c r="D222" s="6" t="s">
        <v>36</v>
      </c>
      <c r="E222" s="6">
        <v>31514</v>
      </c>
      <c r="F222">
        <v>1021</v>
      </c>
      <c r="G222" s="2">
        <v>6</v>
      </c>
      <c r="H222" s="43" t="str">
        <f>IFERROR(VLOOKUP(C222&amp;D222,AUS_male_points_list!$A$3:$S$1048576,19,FALSE), IFERROR(VLOOKUP(C222&amp;D222,AUS_female_points_list!$A$3:$S$1048576,19,FALSE),""))</f>
        <v/>
      </c>
      <c r="J222" s="2">
        <f>IFERROR(VLOOKUP(C222&amp;D222,AUS_male_Toplist_21!$F$3:$G$1048576,2,FALSE),IFERROR(VLOOKUP(C222&amp;D222,AUS_female_Toplist_21!$F$3:$G$1048576,2,FALSE),""))</f>
        <v>6</v>
      </c>
      <c r="K222" s="2">
        <f>IFERROR(VLOOKUP(C222&amp;D222,AUS_male_Toplist_22!$F$3:$G$1048576,2,FALSE),IFERROR(VLOOKUP(C222&amp;D222,AUS_female_Toplist_22!$F$3:$G$1048576,2,FALSE),""))</f>
        <v>8</v>
      </c>
      <c r="L222" s="3">
        <f>IFERROR(VLOOKUP(C222&amp;D222,Comms_male_list_21!$F$3:$G$1048576,2,FALSE),IFERROR(VLOOKUP(C222&amp;D222,Comms_female_list_21!$F$3:$G$1048576,2,FALSE),""))</f>
        <v>25</v>
      </c>
      <c r="M222" s="3">
        <f>IFERROR(VLOOKUP(C222&amp;D222,Comms_male_list_22!$F$3:$G$1048576,2,FALSE),IFERROR(VLOOKUP(C222&amp;D222,Comms_female_list_22!$F$3:$G$1048576,2,FALSE),""))</f>
        <v>17</v>
      </c>
      <c r="N222" s="3">
        <f>IFERROR(VLOOKUP(C222&amp;D222,AUS_male_Toplist_21!$F$3:$H$1048576,3,FALSE), IFERROR(VLOOKUP(C222&amp;D222,AUS_female_Toplist_21!$F$3:$H$1048576,3,FALSE),""))</f>
        <v>1021</v>
      </c>
      <c r="O222" s="2">
        <f>IFERROR(VLOOKUP(C222&amp;D222,AUS_male_Toplist_22!$F$3:$H$1048576,3,FALSE), IFERROR(VLOOKUP(C222&amp;D222,AUS_female_Toplist_22!$F$3:$H$1048576,3,FALSE),""))</f>
        <v>967</v>
      </c>
      <c r="P222" s="42">
        <f ca="1">DATEDIF(E222,TODAY(),"y")</f>
        <v>35</v>
      </c>
      <c r="Q222" s="2">
        <f>(COUNTIF($C$2:$C222,$C222)=1)+0</f>
        <v>1</v>
      </c>
      <c r="R222" s="2">
        <f>IF(Q222=1,RANK(F222,$F$2:$F$1986,0),"Alternate event")</f>
        <v>525</v>
      </c>
    </row>
    <row r="223" spans="1:18" x14ac:dyDescent="0.2">
      <c r="A223" s="2">
        <v>222</v>
      </c>
      <c r="B223" s="2">
        <f>IF(Q223=1,B222+1,B222)</f>
        <v>194</v>
      </c>
      <c r="C223" t="s">
        <v>1002</v>
      </c>
      <c r="D223" t="s">
        <v>27</v>
      </c>
      <c r="E223" s="6">
        <v>35404</v>
      </c>
      <c r="F223">
        <v>1117</v>
      </c>
      <c r="G223" s="2">
        <v>6</v>
      </c>
      <c r="H223" s="43" t="str">
        <f>IFERROR(VLOOKUP(C223&amp;D223,AUS_male_points_list!$A$3:$S$1048576,19,FALSE), IFERROR(VLOOKUP(C223&amp;D223,AUS_female_points_list!$A$3:$S$1048576,19,FALSE),""))</f>
        <v/>
      </c>
      <c r="J223" s="2">
        <f>IFERROR(VLOOKUP(C223&amp;D223,AUS_male_Toplist_21!$F$3:$G$1048576,2,FALSE),IFERROR(VLOOKUP(C223&amp;D223,AUS_female_Toplist_21!$F$3:$G$1048576,2,FALSE),""))</f>
        <v>6</v>
      </c>
      <c r="K223" s="2">
        <f>IFERROR(VLOOKUP(C223&amp;D223,AUS_male_Toplist_22!$F$3:$G$1048576,2,FALSE),IFERROR(VLOOKUP(C223&amp;D223,AUS_female_Toplist_22!$F$3:$G$1048576,2,FALSE),""))</f>
        <v>8</v>
      </c>
      <c r="L223" s="3">
        <f>IFERROR(VLOOKUP(C223&amp;D223,Comms_male_list_21!$F$3:$G$1048576,2,FALSE),IFERROR(VLOOKUP(C223&amp;D223,Comms_female_list_21!$F$3:$G$1048576,2,FALSE),""))</f>
        <v>41</v>
      </c>
      <c r="M223" s="3">
        <f>IFERROR(VLOOKUP(C223&amp;D223,Comms_male_list_22!$F$3:$G$1048576,2,FALSE),IFERROR(VLOOKUP(C223&amp;D223,Comms_female_list_22!$F$3:$G$1048576,2,FALSE),""))</f>
        <v>11</v>
      </c>
      <c r="N223" s="3">
        <f>IFERROR(VLOOKUP(C223&amp;D223,AUS_male_Toplist_21!$F$3:$H$1048576,3,FALSE), IFERROR(VLOOKUP(C223&amp;D223,AUS_female_Toplist_21!$F$3:$H$1048576,3,FALSE),""))</f>
        <v>1117</v>
      </c>
      <c r="O223" s="2">
        <f>IFERROR(VLOOKUP(C223&amp;D223,AUS_male_Toplist_22!$F$3:$H$1048576,3,FALSE), IFERROR(VLOOKUP(C223&amp;D223,AUS_female_Toplist_22!$F$3:$H$1048576,3,FALSE),""))</f>
        <v>1089</v>
      </c>
      <c r="P223" s="42">
        <f ca="1">DATEDIF(E223,TODAY(),"y")</f>
        <v>25</v>
      </c>
      <c r="Q223" s="2">
        <f>(COUNTIF($C$2:$C223,$C223)=1)+0</f>
        <v>1</v>
      </c>
      <c r="R223" s="2">
        <f>IF(Q223=1,RANK(F223,$F$2:$F$1986,0),"Alternate event")</f>
        <v>115</v>
      </c>
    </row>
    <row r="224" spans="1:18" x14ac:dyDescent="0.2">
      <c r="A224" s="2">
        <v>223</v>
      </c>
      <c r="B224" s="2">
        <f>IF(Q224=1,B223+1,B223)</f>
        <v>195</v>
      </c>
      <c r="C224" t="s">
        <v>1251</v>
      </c>
      <c r="D224" t="s">
        <v>81</v>
      </c>
      <c r="E224" s="6">
        <v>37456</v>
      </c>
      <c r="F224">
        <v>1025</v>
      </c>
      <c r="G224" s="2">
        <v>6</v>
      </c>
      <c r="H224" s="43" t="str">
        <f>IFERROR(VLOOKUP(C224&amp;D224,AUS_male_points_list!$A$3:$S$1048576,19,FALSE), IFERROR(VLOOKUP(C224&amp;D224,AUS_female_points_list!$A$3:$S$1048576,19,FALSE),""))</f>
        <v/>
      </c>
      <c r="J224" s="2">
        <f>IFERROR(VLOOKUP(C224&amp;D224,AUS_male_Toplist_21!$F$3:$G$1048576,2,FALSE),IFERROR(VLOOKUP(C224&amp;D224,AUS_female_Toplist_21!$F$3:$G$1048576,2,FALSE),""))</f>
        <v>6</v>
      </c>
      <c r="K224" s="2">
        <f>IFERROR(VLOOKUP(C224&amp;D224,AUS_male_Toplist_22!$F$3:$G$1048576,2,FALSE),IFERROR(VLOOKUP(C224&amp;D224,AUS_female_Toplist_22!$F$3:$G$1048576,2,FALSE),""))</f>
        <v>10</v>
      </c>
      <c r="L224" s="3">
        <f>IFERROR(VLOOKUP(C224&amp;D224,Comms_male_list_21!$F$3:$G$1048576,2,FALSE),IFERROR(VLOOKUP(C224&amp;D224,Comms_female_list_21!$F$3:$G$1048576,2,FALSE),""))</f>
        <v>16</v>
      </c>
      <c r="M224" s="3">
        <f>IFERROR(VLOOKUP(C224&amp;D224,Comms_male_list_22!$F$3:$G$1048576,2,FALSE),IFERROR(VLOOKUP(C224&amp;D224,Comms_female_list_22!$F$3:$G$1048576,2,FALSE),""))</f>
        <v>12</v>
      </c>
      <c r="N224" s="3">
        <f>IFERROR(VLOOKUP(C224&amp;D224,AUS_male_Toplist_21!$F$3:$H$1048576,3,FALSE), IFERROR(VLOOKUP(C224&amp;D224,AUS_female_Toplist_21!$F$3:$H$1048576,3,FALSE),""))</f>
        <v>1025</v>
      </c>
      <c r="O224" s="2">
        <f>IFERROR(VLOOKUP(C224&amp;D224,AUS_male_Toplist_22!$F$3:$H$1048576,3,FALSE), IFERROR(VLOOKUP(C224&amp;D224,AUS_female_Toplist_22!$F$3:$H$1048576,3,FALSE),""))</f>
        <v>968</v>
      </c>
      <c r="P224" s="42">
        <f ca="1">DATEDIF(E224,TODAY(),"y")</f>
        <v>19</v>
      </c>
      <c r="Q224" s="2">
        <f>(COUNTIF($C$2:$C224,$C224)=1)+0</f>
        <v>1</v>
      </c>
      <c r="R224" s="2">
        <f>IF(Q224=1,RANK(F224,$F$2:$F$1986,0),"Alternate event")</f>
        <v>496</v>
      </c>
    </row>
    <row r="225" spans="1:18" x14ac:dyDescent="0.2">
      <c r="A225" s="2">
        <v>224</v>
      </c>
      <c r="B225" s="2">
        <f>IF(Q225=1,B224+1,B224)</f>
        <v>196</v>
      </c>
      <c r="C225" t="s">
        <v>575</v>
      </c>
      <c r="D225" t="s">
        <v>2</v>
      </c>
      <c r="E225" s="7">
        <v>35423</v>
      </c>
      <c r="F225">
        <v>1079</v>
      </c>
      <c r="G225" s="2">
        <v>6</v>
      </c>
      <c r="H225" s="43" t="str">
        <f>IFERROR(VLOOKUP(C225&amp;D225,AUS_male_points_list!$A$3:$S$1048576,19,FALSE), IFERROR(VLOOKUP(C225&amp;D225,AUS_female_points_list!$A$3:$S$1048576,19,FALSE),""))</f>
        <v/>
      </c>
      <c r="J225" s="2">
        <f>IFERROR(VLOOKUP(C225&amp;D225,AUS_male_Toplist_21!$F$3:$G$1048576,2,FALSE),IFERROR(VLOOKUP(C225&amp;D225,AUS_female_Toplist_21!$F$3:$G$1048576,2,FALSE),""))</f>
        <v>6</v>
      </c>
      <c r="K225" s="2">
        <f>IFERROR(VLOOKUP(C225&amp;D225,AUS_male_Toplist_22!$F$3:$G$1048576,2,FALSE),IFERROR(VLOOKUP(C225&amp;D225,AUS_female_Toplist_22!$F$3:$G$1048576,2,FALSE),""))</f>
        <v>15</v>
      </c>
      <c r="L225" s="3" t="str">
        <f>IFERROR(VLOOKUP(C225&amp;D225,Comms_male_list_21!$F$3:$G$1048576,2,FALSE),IFERROR(VLOOKUP(C225&amp;D225,Comms_female_list_21!$F$3:$G$1048576,2,FALSE),""))</f>
        <v/>
      </c>
      <c r="M225" s="3">
        <f>IFERROR(VLOOKUP(C225&amp;D225,Comms_male_list_22!$F$3:$G$1048576,2,FALSE),IFERROR(VLOOKUP(C225&amp;D225,Comms_female_list_22!$F$3:$G$1048576,2,FALSE),""))</f>
        <v>24</v>
      </c>
      <c r="N225" s="3">
        <f>IFERROR(VLOOKUP(C225&amp;D225,AUS_male_Toplist_21!$F$3:$H$1048576,3,FALSE), IFERROR(VLOOKUP(C225&amp;D225,AUS_female_Toplist_21!$F$3:$H$1048576,3,FALSE),""))</f>
        <v>1079</v>
      </c>
      <c r="O225" s="2">
        <f>IFERROR(VLOOKUP(C225&amp;D225,AUS_male_Toplist_22!$F$3:$H$1048576,3,FALSE), IFERROR(VLOOKUP(C225&amp;D225,AUS_female_Toplist_22!$F$3:$H$1048576,3,FALSE),""))</f>
        <v>1040</v>
      </c>
      <c r="P225" s="42">
        <f ca="1">DATEDIF(E225,TODAY(),"y")</f>
        <v>25</v>
      </c>
      <c r="Q225" s="2">
        <f>(COUNTIF($C$2:$C225,$C225)=1)+0</f>
        <v>1</v>
      </c>
      <c r="R225" s="2">
        <f>IF(Q225=1,RANK(F225,$F$2:$F$1986,0),"Alternate event")</f>
        <v>227</v>
      </c>
    </row>
    <row r="226" spans="1:18" x14ac:dyDescent="0.2">
      <c r="A226" s="2">
        <v>225</v>
      </c>
      <c r="B226" s="2">
        <f>IF(Q226=1,B225+1,B225)</f>
        <v>197</v>
      </c>
      <c r="C226" t="s">
        <v>812</v>
      </c>
      <c r="D226" t="s">
        <v>37</v>
      </c>
      <c r="E226" s="7">
        <v>35479</v>
      </c>
      <c r="F226">
        <v>1101</v>
      </c>
      <c r="G226" s="2">
        <v>6</v>
      </c>
      <c r="H226" s="43" t="str">
        <f>IFERROR(VLOOKUP(C226&amp;D226,AUS_male_points_list!$A$3:$S$1048576,19,FALSE), IFERROR(VLOOKUP(C226&amp;D226,AUS_female_points_list!$A$3:$S$1048576,19,FALSE),""))</f>
        <v/>
      </c>
      <c r="J226" s="2">
        <f>IFERROR(VLOOKUP(C226&amp;D226,AUS_male_Toplist_21!$F$3:$G$1048576,2,FALSE),IFERROR(VLOOKUP(C226&amp;D226,AUS_female_Toplist_21!$F$3:$G$1048576,2,FALSE),""))</f>
        <v>6</v>
      </c>
      <c r="K226" s="2">
        <f>IFERROR(VLOOKUP(C226&amp;D226,AUS_male_Toplist_22!$F$3:$G$1048576,2,FALSE),IFERROR(VLOOKUP(C226&amp;D226,AUS_female_Toplist_22!$F$3:$G$1048576,2,FALSE),""))</f>
        <v>18</v>
      </c>
      <c r="L226" s="3">
        <f>IFERROR(VLOOKUP(C226&amp;D226,Comms_male_list_21!$F$3:$G$1048576,2,FALSE),IFERROR(VLOOKUP(C226&amp;D226,Comms_female_list_21!$F$3:$G$1048576,2,FALSE),""))</f>
        <v>42</v>
      </c>
      <c r="M226" s="3">
        <f>IFERROR(VLOOKUP(C226&amp;D226,Comms_male_list_22!$F$3:$G$1048576,2,FALSE),IFERROR(VLOOKUP(C226&amp;D226,Comms_female_list_22!$F$3:$G$1048576,2,FALSE),""))</f>
        <v>36</v>
      </c>
      <c r="N226" s="3">
        <f>IFERROR(VLOOKUP(C226&amp;D226,AUS_male_Toplist_21!$F$3:$H$1048576,3,FALSE), IFERROR(VLOOKUP(C226&amp;D226,AUS_female_Toplist_21!$F$3:$H$1048576,3,FALSE),""))</f>
        <v>1101</v>
      </c>
      <c r="O226" s="2">
        <f>IFERROR(VLOOKUP(C226&amp;D226,AUS_male_Toplist_22!$F$3:$H$1048576,3,FALSE), IFERROR(VLOOKUP(C226&amp;D226,AUS_female_Toplist_22!$F$3:$H$1048576,3,FALSE),""))</f>
        <v>961</v>
      </c>
      <c r="P226" s="42">
        <f ca="1">DATEDIF(E226,TODAY(),"y")</f>
        <v>25</v>
      </c>
      <c r="Q226" s="2">
        <f>(COUNTIF($C$2:$C226,$C226)=1)+0</f>
        <v>1</v>
      </c>
      <c r="R226" s="2">
        <f>IF(Q226=1,RANK(F226,$F$2:$F$1986,0),"Alternate event")</f>
        <v>161</v>
      </c>
    </row>
    <row r="227" spans="1:18" x14ac:dyDescent="0.2">
      <c r="A227" s="2">
        <v>226</v>
      </c>
      <c r="B227" s="2">
        <f>IF(Q227=1,B226+1,B226)</f>
        <v>198</v>
      </c>
      <c r="C227" t="s">
        <v>616</v>
      </c>
      <c r="D227" t="s">
        <v>25</v>
      </c>
      <c r="E227" s="6">
        <v>35153</v>
      </c>
      <c r="F227">
        <v>1088</v>
      </c>
      <c r="G227" s="2">
        <v>6</v>
      </c>
      <c r="H227" s="43" t="str">
        <f>IFERROR(VLOOKUP(C227&amp;D227,AUS_male_points_list!$A$3:$S$1048576,19,FALSE), IFERROR(VLOOKUP(C227&amp;D227,AUS_female_points_list!$A$3:$S$1048576,19,FALSE),""))</f>
        <v/>
      </c>
      <c r="J227" s="2">
        <f>IFERROR(VLOOKUP(C227&amp;D227,AUS_male_Toplist_21!$F$3:$G$1048576,2,FALSE),IFERROR(VLOOKUP(C227&amp;D227,AUS_female_Toplist_21!$F$3:$G$1048576,2,FALSE),""))</f>
        <v>6</v>
      </c>
      <c r="K227" s="2">
        <f>IFERROR(VLOOKUP(C227&amp;D227,AUS_male_Toplist_22!$F$3:$G$1048576,2,FALSE),IFERROR(VLOOKUP(C227&amp;D227,AUS_female_Toplist_22!$F$3:$G$1048576,2,FALSE),""))</f>
        <v>18</v>
      </c>
      <c r="L227" s="3" t="str">
        <f>IFERROR(VLOOKUP(C227&amp;D227,Comms_male_list_21!$F$3:$G$1048576,2,FALSE),IFERROR(VLOOKUP(C227&amp;D227,Comms_female_list_21!$F$3:$G$1048576,2,FALSE),""))</f>
        <v/>
      </c>
      <c r="M227" s="3">
        <f>IFERROR(VLOOKUP(C227&amp;D227,Comms_male_list_22!$F$3:$G$1048576,2,FALSE),IFERROR(VLOOKUP(C227&amp;D227,Comms_female_list_22!$F$3:$G$1048576,2,FALSE),""))</f>
        <v>32</v>
      </c>
      <c r="N227" s="3">
        <f>IFERROR(VLOOKUP(C227&amp;D227,AUS_male_Toplist_21!$F$3:$H$1048576,3,FALSE), IFERROR(VLOOKUP(C227&amp;D227,AUS_female_Toplist_21!$F$3:$H$1048576,3,FALSE),""))</f>
        <v>1088</v>
      </c>
      <c r="O227" s="2">
        <f>IFERROR(VLOOKUP(C227&amp;D227,AUS_male_Toplist_22!$F$3:$H$1048576,3,FALSE), IFERROR(VLOOKUP(C227&amp;D227,AUS_female_Toplist_22!$F$3:$H$1048576,3,FALSE),""))</f>
        <v>1018</v>
      </c>
      <c r="P227" s="42">
        <f ca="1">DATEDIF(E227,TODAY(),"y")</f>
        <v>25</v>
      </c>
      <c r="Q227" s="2">
        <f>(COUNTIF($C$2:$C227,$C227)=1)+0</f>
        <v>1</v>
      </c>
      <c r="R227" s="2">
        <f>IF(Q227=1,RANK(F227,$F$2:$F$1986,0),"Alternate event")</f>
        <v>202</v>
      </c>
    </row>
    <row r="228" spans="1:18" x14ac:dyDescent="0.2">
      <c r="A228" s="2">
        <v>227</v>
      </c>
      <c r="B228" s="2">
        <f>IF(Q228=1,B227+1,B227)</f>
        <v>199</v>
      </c>
      <c r="C228" t="s">
        <v>538</v>
      </c>
      <c r="D228" t="s">
        <v>41</v>
      </c>
      <c r="E228" s="6">
        <v>37568</v>
      </c>
      <c r="F228">
        <v>979</v>
      </c>
      <c r="G228" s="2">
        <v>6</v>
      </c>
      <c r="H228" s="43" t="str">
        <f>IFERROR(VLOOKUP(C228&amp;D228,AUS_male_points_list!$A$3:$S$1048576,19,FALSE), IFERROR(VLOOKUP(C228&amp;D228,AUS_female_points_list!$A$3:$S$1048576,19,FALSE),""))</f>
        <v/>
      </c>
      <c r="J228" s="2">
        <f>IFERROR(VLOOKUP(C228&amp;D228,AUS_male_Toplist_21!$F$3:$G$1048576,2,FALSE),IFERROR(VLOOKUP(C228&amp;D228,AUS_female_Toplist_21!$F$3:$G$1048576,2,FALSE),""))</f>
        <v>6</v>
      </c>
      <c r="K228" s="2" t="str">
        <f>IFERROR(VLOOKUP(C228&amp;D228,AUS_male_Toplist_22!$F$3:$G$1048576,2,FALSE),IFERROR(VLOOKUP(C228&amp;D228,AUS_female_Toplist_22!$F$3:$G$1048576,2,FALSE),""))</f>
        <v/>
      </c>
      <c r="L228" s="3">
        <f>IFERROR(VLOOKUP(C228&amp;D228,Comms_male_list_21!$F$3:$G$1048576,2,FALSE),IFERROR(VLOOKUP(C228&amp;D228,Comms_female_list_21!$F$3:$G$1048576,2,FALSE),""))</f>
        <v>17</v>
      </c>
      <c r="M228" s="3" t="str">
        <f>IFERROR(VLOOKUP(C228&amp;D228,Comms_male_list_22!$F$3:$G$1048576,2,FALSE),IFERROR(VLOOKUP(C228&amp;D228,Comms_female_list_22!$F$3:$G$1048576,2,FALSE),""))</f>
        <v/>
      </c>
      <c r="N228" s="3">
        <f>IFERROR(VLOOKUP(C228&amp;D228,AUS_male_Toplist_21!$F$3:$H$1048576,3,FALSE), IFERROR(VLOOKUP(C228&amp;D228,AUS_female_Toplist_21!$F$3:$H$1048576,3,FALSE),""))</f>
        <v>979</v>
      </c>
      <c r="O228" s="2" t="str">
        <f>IFERROR(VLOOKUP(C228&amp;D228,AUS_male_Toplist_22!$F$3:$H$1048576,3,FALSE), IFERROR(VLOOKUP(C228&amp;D228,AUS_female_Toplist_22!$F$3:$H$1048576,3,FALSE),""))</f>
        <v/>
      </c>
      <c r="P228" s="42">
        <f ca="1">DATEDIF(E228,TODAY(),"y")</f>
        <v>19</v>
      </c>
      <c r="Q228" s="2">
        <f>(COUNTIF($C$2:$C228,$C228)=1)+0</f>
        <v>1</v>
      </c>
      <c r="R228" s="2">
        <f>IF(Q228=1,RANK(F228,$F$2:$F$1986,0),"Alternate event")</f>
        <v>929</v>
      </c>
    </row>
    <row r="229" spans="1:18" x14ac:dyDescent="0.2">
      <c r="A229" s="2">
        <v>228</v>
      </c>
      <c r="B229" s="2">
        <f>IF(Q229=1,B228+1,B228)</f>
        <v>200</v>
      </c>
      <c r="C229" t="s">
        <v>843</v>
      </c>
      <c r="D229" t="s">
        <v>35</v>
      </c>
      <c r="E229" s="6">
        <v>36628</v>
      </c>
      <c r="F229">
        <v>1090</v>
      </c>
      <c r="G229" s="2">
        <v>6</v>
      </c>
      <c r="H229" s="43" t="str">
        <f>IFERROR(VLOOKUP(C229&amp;D229,AUS_male_points_list!$A$3:$S$1048576,19,FALSE), IFERROR(VLOOKUP(C229&amp;D229,AUS_female_points_list!$A$3:$S$1048576,19,FALSE),""))</f>
        <v/>
      </c>
      <c r="J229" s="2">
        <f>IFERROR(VLOOKUP(C229&amp;D229,AUS_male_Toplist_21!$F$3:$G$1048576,2,FALSE),IFERROR(VLOOKUP(C229&amp;D229,AUS_female_Toplist_21!$F$3:$G$1048576,2,FALSE),""))</f>
        <v>6</v>
      </c>
      <c r="K229" s="2" t="str">
        <f>IFERROR(VLOOKUP(C229&amp;D229,AUS_male_Toplist_22!$F$3:$G$1048576,2,FALSE),IFERROR(VLOOKUP(C229&amp;D229,AUS_female_Toplist_22!$F$3:$G$1048576,2,FALSE),""))</f>
        <v/>
      </c>
      <c r="L229" s="3">
        <f>IFERROR(VLOOKUP(C229&amp;D229,Comms_male_list_21!$F$3:$G$1048576,2,FALSE),IFERROR(VLOOKUP(C229&amp;D229,Comms_female_list_21!$F$3:$G$1048576,2,FALSE),""))</f>
        <v>27</v>
      </c>
      <c r="M229" s="3" t="str">
        <f>IFERROR(VLOOKUP(C229&amp;D229,Comms_male_list_22!$F$3:$G$1048576,2,FALSE),IFERROR(VLOOKUP(C229&amp;D229,Comms_female_list_22!$F$3:$G$1048576,2,FALSE),""))</f>
        <v/>
      </c>
      <c r="N229" s="3">
        <f>IFERROR(VLOOKUP(C229&amp;D229,AUS_male_Toplist_21!$F$3:$H$1048576,3,FALSE), IFERROR(VLOOKUP(C229&amp;D229,AUS_female_Toplist_21!$F$3:$H$1048576,3,FALSE),""))</f>
        <v>1090</v>
      </c>
      <c r="O229" s="2" t="str">
        <f>IFERROR(VLOOKUP(C229&amp;D229,AUS_male_Toplist_22!$F$3:$H$1048576,3,FALSE), IFERROR(VLOOKUP(C229&amp;D229,AUS_female_Toplist_22!$F$3:$H$1048576,3,FALSE),""))</f>
        <v/>
      </c>
      <c r="P229" s="42">
        <f ca="1">DATEDIF(E229,TODAY(),"y")</f>
        <v>21</v>
      </c>
      <c r="Q229" s="2">
        <f>(COUNTIF($C$2:$C229,$C229)=1)+0</f>
        <v>1</v>
      </c>
      <c r="R229" s="2">
        <f>IF(Q229=1,RANK(F229,$F$2:$F$1986,0),"Alternate event")</f>
        <v>195</v>
      </c>
    </row>
    <row r="230" spans="1:18" x14ac:dyDescent="0.2">
      <c r="A230" s="2">
        <v>229</v>
      </c>
      <c r="B230" s="2">
        <f>IF(Q230=1,B229+1,B229)</f>
        <v>201</v>
      </c>
      <c r="C230" t="s">
        <v>209</v>
      </c>
      <c r="D230" t="s">
        <v>34</v>
      </c>
      <c r="E230" s="6">
        <v>35243</v>
      </c>
      <c r="F230">
        <v>1134</v>
      </c>
      <c r="G230" s="2">
        <v>6</v>
      </c>
      <c r="H230" s="43" t="str">
        <f>IFERROR(VLOOKUP(C230&amp;D230,AUS_male_points_list!$A$3:$S$1048576,19,FALSE), IFERROR(VLOOKUP(C230&amp;D230,AUS_female_points_list!$A$3:$S$1048576,19,FALSE),""))</f>
        <v/>
      </c>
      <c r="J230" s="2">
        <f>IFERROR(VLOOKUP(C230&amp;D230,AUS_male_Toplist_21!$F$3:$G$1048576,2,FALSE),IFERROR(VLOOKUP(C230&amp;D230,AUS_female_Toplist_21!$F$3:$G$1048576,2,FALSE),""))</f>
        <v>6</v>
      </c>
      <c r="K230" s="2" t="str">
        <f>IFERROR(VLOOKUP(C230&amp;D230,AUS_male_Toplist_22!$F$3:$G$1048576,2,FALSE),IFERROR(VLOOKUP(C230&amp;D230,AUS_female_Toplist_22!$F$3:$G$1048576,2,FALSE),""))</f>
        <v/>
      </c>
      <c r="L230" s="3">
        <f>IFERROR(VLOOKUP(C230&amp;D230,Comms_male_list_21!$F$3:$G$1048576,2,FALSE),IFERROR(VLOOKUP(C230&amp;D230,Comms_female_list_21!$F$3:$G$1048576,2,FALSE),""))</f>
        <v>31</v>
      </c>
      <c r="M230" s="3" t="str">
        <f>IFERROR(VLOOKUP(C230&amp;D230,Comms_male_list_22!$F$3:$G$1048576,2,FALSE),IFERROR(VLOOKUP(C230&amp;D230,Comms_female_list_22!$F$3:$G$1048576,2,FALSE),""))</f>
        <v/>
      </c>
      <c r="N230" s="3">
        <f>IFERROR(VLOOKUP(C230&amp;D230,AUS_male_Toplist_21!$F$3:$H$1048576,3,FALSE), IFERROR(VLOOKUP(C230&amp;D230,AUS_female_Toplist_21!$F$3:$H$1048576,3,FALSE),""))</f>
        <v>1134</v>
      </c>
      <c r="O230" s="2" t="str">
        <f>IFERROR(VLOOKUP(C230&amp;D230,AUS_male_Toplist_22!$F$3:$H$1048576,3,FALSE), IFERROR(VLOOKUP(C230&amp;D230,AUS_female_Toplist_22!$F$3:$H$1048576,3,FALSE),""))</f>
        <v/>
      </c>
      <c r="P230" s="42">
        <f ca="1">DATEDIF(E230,TODAY(),"y")</f>
        <v>25</v>
      </c>
      <c r="Q230" s="2">
        <f>(COUNTIF($C$2:$C230,$C230)=1)+0</f>
        <v>1</v>
      </c>
      <c r="R230" s="2">
        <f>IF(Q230=1,RANK(F230,$F$2:$F$1986,0),"Alternate event")</f>
        <v>78</v>
      </c>
    </row>
    <row r="231" spans="1:18" x14ac:dyDescent="0.2">
      <c r="A231" s="2">
        <v>230</v>
      </c>
      <c r="B231" s="2">
        <f>IF(Q231=1,B230+1,B230)</f>
        <v>202</v>
      </c>
      <c r="C231" t="s">
        <v>719</v>
      </c>
      <c r="D231" t="s">
        <v>28</v>
      </c>
      <c r="E231" s="6">
        <v>32989</v>
      </c>
      <c r="F231">
        <v>1151</v>
      </c>
      <c r="G231" s="2">
        <v>6</v>
      </c>
      <c r="H231" s="43" t="str">
        <f>IFERROR(VLOOKUP(C231&amp;D231,AUS_male_points_list!$A$3:$S$1048576,19,FALSE), IFERROR(VLOOKUP(C231&amp;D231,AUS_female_points_list!$A$3:$S$1048576,19,FALSE),""))</f>
        <v/>
      </c>
      <c r="J231" s="2">
        <f>IFERROR(VLOOKUP(C231&amp;D231,AUS_male_Toplist_21!$F$3:$G$1048576,2,FALSE),IFERROR(VLOOKUP(C231&amp;D231,AUS_female_Toplist_21!$F$3:$G$1048576,2,FALSE),""))</f>
        <v>6</v>
      </c>
      <c r="K231" s="2" t="str">
        <f>IFERROR(VLOOKUP(C231&amp;D231,AUS_male_Toplist_22!$F$3:$G$1048576,2,FALSE),IFERROR(VLOOKUP(C231&amp;D231,AUS_female_Toplist_22!$F$3:$G$1048576,2,FALSE),""))</f>
        <v/>
      </c>
      <c r="L231" s="3">
        <f>IFERROR(VLOOKUP(C231&amp;D231,Comms_male_list_21!$F$3:$G$1048576,2,FALSE),IFERROR(VLOOKUP(C231&amp;D231,Comms_female_list_21!$F$3:$G$1048576,2,FALSE),""))</f>
        <v>31</v>
      </c>
      <c r="M231" s="3" t="str">
        <f>IFERROR(VLOOKUP(C231&amp;D231,Comms_male_list_22!$F$3:$G$1048576,2,FALSE),IFERROR(VLOOKUP(C231&amp;D231,Comms_female_list_22!$F$3:$G$1048576,2,FALSE),""))</f>
        <v/>
      </c>
      <c r="N231" s="3">
        <f>IFERROR(VLOOKUP(C231&amp;D231,AUS_male_Toplist_21!$F$3:$H$1048576,3,FALSE), IFERROR(VLOOKUP(C231&amp;D231,AUS_female_Toplist_21!$F$3:$H$1048576,3,FALSE),""))</f>
        <v>1151</v>
      </c>
      <c r="O231" s="2" t="str">
        <f>IFERROR(VLOOKUP(C231&amp;D231,AUS_male_Toplist_22!$F$3:$H$1048576,3,FALSE), IFERROR(VLOOKUP(C231&amp;D231,AUS_female_Toplist_22!$F$3:$H$1048576,3,FALSE),""))</f>
        <v/>
      </c>
      <c r="P231" s="42">
        <f ca="1">DATEDIF(E231,TODAY(),"y")</f>
        <v>31</v>
      </c>
      <c r="Q231" s="2">
        <f>(COUNTIF($C$2:$C231,$C231)=1)+0</f>
        <v>1</v>
      </c>
      <c r="R231" s="2">
        <f>IF(Q231=1,RANK(F231,$F$2:$F$1986,0),"Alternate event")</f>
        <v>49</v>
      </c>
    </row>
    <row r="232" spans="1:18" x14ac:dyDescent="0.2">
      <c r="A232" s="2">
        <v>231</v>
      </c>
      <c r="B232" s="2">
        <f>IF(Q232=1,B231+1,B231)</f>
        <v>202</v>
      </c>
      <c r="C232" t="s">
        <v>1125</v>
      </c>
      <c r="D232" t="s">
        <v>28</v>
      </c>
      <c r="E232" s="6">
        <v>32729</v>
      </c>
      <c r="F232">
        <v>1138</v>
      </c>
      <c r="G232" s="2">
        <v>6</v>
      </c>
      <c r="H232" s="43" t="str">
        <f>IFERROR(VLOOKUP(C232&amp;D232,AUS_male_points_list!$A$3:$S$1048576,19,FALSE), IFERROR(VLOOKUP(C232&amp;D232,AUS_female_points_list!$A$3:$S$1048576,19,FALSE),""))</f>
        <v/>
      </c>
      <c r="J232" s="2">
        <f>IFERROR(VLOOKUP(C232&amp;D232,AUS_male_Toplist_21!$F$3:$G$1048576,2,FALSE),IFERROR(VLOOKUP(C232&amp;D232,AUS_female_Toplist_21!$F$3:$G$1048576,2,FALSE),""))</f>
        <v>6</v>
      </c>
      <c r="K232" s="2" t="str">
        <f>IFERROR(VLOOKUP(C232&amp;D232,AUS_male_Toplist_22!$F$3:$G$1048576,2,FALSE),IFERROR(VLOOKUP(C232&amp;D232,AUS_female_Toplist_22!$F$3:$G$1048576,2,FALSE),""))</f>
        <v/>
      </c>
      <c r="L232" s="3">
        <f>IFERROR(VLOOKUP(C232&amp;D232,Comms_male_list_21!$F$3:$G$1048576,2,FALSE),IFERROR(VLOOKUP(C232&amp;D232,Comms_female_list_21!$F$3:$G$1048576,2,FALSE),""))</f>
        <v>36</v>
      </c>
      <c r="M232" s="3" t="str">
        <f>IFERROR(VLOOKUP(C232&amp;D232,Comms_male_list_22!$F$3:$G$1048576,2,FALSE),IFERROR(VLOOKUP(C232&amp;D232,Comms_female_list_22!$F$3:$G$1048576,2,FALSE),""))</f>
        <v/>
      </c>
      <c r="N232" s="3">
        <f>IFERROR(VLOOKUP(C232&amp;D232,AUS_male_Toplist_21!$F$3:$H$1048576,3,FALSE), IFERROR(VLOOKUP(C232&amp;D232,AUS_female_Toplist_21!$F$3:$H$1048576,3,FALSE),""))</f>
        <v>1138</v>
      </c>
      <c r="O232" s="2" t="str">
        <f>IFERROR(VLOOKUP(C232&amp;D232,AUS_male_Toplist_22!$F$3:$H$1048576,3,FALSE), IFERROR(VLOOKUP(C232&amp;D232,AUS_female_Toplist_22!$F$3:$H$1048576,3,FALSE),""))</f>
        <v/>
      </c>
      <c r="P232" s="42">
        <f ca="1">DATEDIF(E232,TODAY(),"y")</f>
        <v>32</v>
      </c>
      <c r="Q232" s="2">
        <f>(COUNTIF($C$2:$C232,$C232)=1)+0</f>
        <v>0</v>
      </c>
      <c r="R232" s="2" t="str">
        <f>IF(Q232=1,RANK(F232,$F$2:$F$1986,0),"Alternate event")</f>
        <v>Alternate event</v>
      </c>
    </row>
    <row r="233" spans="1:18" x14ac:dyDescent="0.2">
      <c r="A233" s="2">
        <v>232</v>
      </c>
      <c r="B233" s="2">
        <f>IF(Q233=1,B232+1,B232)</f>
        <v>202</v>
      </c>
      <c r="C233" t="s">
        <v>715</v>
      </c>
      <c r="D233" t="s">
        <v>29</v>
      </c>
      <c r="E233" s="6">
        <v>35459</v>
      </c>
      <c r="F233">
        <v>1130</v>
      </c>
      <c r="G233" s="2">
        <v>6</v>
      </c>
      <c r="H233" s="43" t="str">
        <f>IFERROR(VLOOKUP(C233&amp;D233,AUS_male_points_list!$A$3:$S$1048576,19,FALSE), IFERROR(VLOOKUP(C233&amp;D233,AUS_female_points_list!$A$3:$S$1048576,19,FALSE),""))</f>
        <v/>
      </c>
      <c r="J233" s="2">
        <f>IFERROR(VLOOKUP(C233&amp;D233,AUS_male_Toplist_21!$F$3:$G$1048576,2,FALSE),IFERROR(VLOOKUP(C233&amp;D233,AUS_female_Toplist_21!$F$3:$G$1048576,2,FALSE),""))</f>
        <v>6</v>
      </c>
      <c r="K233" s="2" t="str">
        <f>IFERROR(VLOOKUP(C233&amp;D233,AUS_male_Toplist_22!$F$3:$G$1048576,2,FALSE),IFERROR(VLOOKUP(C233&amp;D233,AUS_female_Toplist_22!$F$3:$G$1048576,2,FALSE),""))</f>
        <v/>
      </c>
      <c r="L233" s="3">
        <f>IFERROR(VLOOKUP(C233&amp;D233,Comms_male_list_21!$F$3:$G$1048576,2,FALSE),IFERROR(VLOOKUP(C233&amp;D233,Comms_female_list_21!$F$3:$G$1048576,2,FALSE),""))</f>
        <v>47</v>
      </c>
      <c r="M233" s="3" t="str">
        <f>IFERROR(VLOOKUP(C233&amp;D233,Comms_male_list_22!$F$3:$G$1048576,2,FALSE),IFERROR(VLOOKUP(C233&amp;D233,Comms_female_list_22!$F$3:$G$1048576,2,FALSE),""))</f>
        <v/>
      </c>
      <c r="N233" s="3">
        <f>IFERROR(VLOOKUP(C233&amp;D233,AUS_male_Toplist_21!$F$3:$H$1048576,3,FALSE), IFERROR(VLOOKUP(C233&amp;D233,AUS_female_Toplist_21!$F$3:$H$1048576,3,FALSE),""))</f>
        <v>1130</v>
      </c>
      <c r="O233" s="2" t="str">
        <f>IFERROR(VLOOKUP(C233&amp;D233,AUS_male_Toplist_22!$F$3:$H$1048576,3,FALSE), IFERROR(VLOOKUP(C233&amp;D233,AUS_female_Toplist_22!$F$3:$H$1048576,3,FALSE),""))</f>
        <v/>
      </c>
      <c r="P233" s="42">
        <f ca="1">DATEDIF(E233,TODAY(),"y")</f>
        <v>25</v>
      </c>
      <c r="Q233" s="2">
        <f>(COUNTIF($C$2:$C233,$C233)=1)+0</f>
        <v>0</v>
      </c>
      <c r="R233" s="2" t="str">
        <f>IF(Q233=1,RANK(F233,$F$2:$F$1986,0),"Alternate event")</f>
        <v>Alternate event</v>
      </c>
    </row>
    <row r="234" spans="1:18" x14ac:dyDescent="0.2">
      <c r="A234" s="2">
        <v>233</v>
      </c>
      <c r="B234" s="2">
        <f>IF(Q234=1,B233+1,B233)</f>
        <v>202</v>
      </c>
      <c r="C234" t="s">
        <v>310</v>
      </c>
      <c r="D234" t="s">
        <v>29</v>
      </c>
      <c r="E234" s="6">
        <v>35869</v>
      </c>
      <c r="F234">
        <v>1120</v>
      </c>
      <c r="G234" s="2">
        <v>6</v>
      </c>
      <c r="H234" s="43" t="str">
        <f>IFERROR(VLOOKUP(C234&amp;D234,AUS_male_points_list!$A$3:$S$1048576,19,FALSE), IFERROR(VLOOKUP(C234&amp;D234,AUS_female_points_list!$A$3:$S$1048576,19,FALSE),""))</f>
        <v/>
      </c>
      <c r="J234" s="2">
        <f>IFERROR(VLOOKUP(C234&amp;D234,AUS_male_Toplist_21!$F$3:$G$1048576,2,FALSE),IFERROR(VLOOKUP(C234&amp;D234,AUS_female_Toplist_21!$F$3:$G$1048576,2,FALSE),""))</f>
        <v>6</v>
      </c>
      <c r="K234" s="2" t="str">
        <f>IFERROR(VLOOKUP(C234&amp;D234,AUS_male_Toplist_22!$F$3:$G$1048576,2,FALSE),IFERROR(VLOOKUP(C234&amp;D234,AUS_female_Toplist_22!$F$3:$G$1048576,2,FALSE),""))</f>
        <v/>
      </c>
      <c r="L234" s="3">
        <f>IFERROR(VLOOKUP(C234&amp;D234,Comms_male_list_21!$F$3:$G$1048576,2,FALSE),IFERROR(VLOOKUP(C234&amp;D234,Comms_female_list_21!$F$3:$G$1048576,2,FALSE),""))</f>
        <v>50</v>
      </c>
      <c r="M234" s="3" t="str">
        <f>IFERROR(VLOOKUP(C234&amp;D234,Comms_male_list_22!$F$3:$G$1048576,2,FALSE),IFERROR(VLOOKUP(C234&amp;D234,Comms_female_list_22!$F$3:$G$1048576,2,FALSE),""))</f>
        <v/>
      </c>
      <c r="N234" s="3">
        <f>IFERROR(VLOOKUP(C234&amp;D234,AUS_male_Toplist_21!$F$3:$H$1048576,3,FALSE), IFERROR(VLOOKUP(C234&amp;D234,AUS_female_Toplist_21!$F$3:$H$1048576,3,FALSE),""))</f>
        <v>1120</v>
      </c>
      <c r="O234" s="2" t="str">
        <f>IFERROR(VLOOKUP(C234&amp;D234,AUS_male_Toplist_22!$F$3:$H$1048576,3,FALSE), IFERROR(VLOOKUP(C234&amp;D234,AUS_female_Toplist_22!$F$3:$H$1048576,3,FALSE),""))</f>
        <v/>
      </c>
      <c r="P234" s="42">
        <f ca="1">DATEDIF(E234,TODAY(),"y")</f>
        <v>23</v>
      </c>
      <c r="Q234" s="2">
        <f>(COUNTIF($C$2:$C234,$C234)=1)+0</f>
        <v>0</v>
      </c>
      <c r="R234" s="2" t="str">
        <f>IF(Q234=1,RANK(F234,$F$2:$F$1986,0),"Alternate event")</f>
        <v>Alternate event</v>
      </c>
    </row>
    <row r="235" spans="1:18" x14ac:dyDescent="0.2">
      <c r="A235" s="2">
        <v>234</v>
      </c>
      <c r="B235" s="2">
        <f>IF(Q235=1,B234+1,B234)</f>
        <v>203</v>
      </c>
      <c r="C235" t="s">
        <v>354</v>
      </c>
      <c r="D235" t="s">
        <v>30</v>
      </c>
      <c r="E235" s="6">
        <v>36173</v>
      </c>
      <c r="F235">
        <v>1107</v>
      </c>
      <c r="G235" s="2">
        <v>6</v>
      </c>
      <c r="H235" s="43" t="str">
        <f>IFERROR(VLOOKUP(C235&amp;D235,AUS_male_points_list!$A$3:$S$1048576,19,FALSE), IFERROR(VLOOKUP(C235&amp;D235,AUS_female_points_list!$A$3:$S$1048576,19,FALSE),""))</f>
        <v/>
      </c>
      <c r="J235" s="2">
        <f>IFERROR(VLOOKUP(C235&amp;D235,AUS_male_Toplist_21!$F$3:$G$1048576,2,FALSE),IFERROR(VLOOKUP(C235&amp;D235,AUS_female_Toplist_21!$F$3:$G$1048576,2,FALSE),""))</f>
        <v>6</v>
      </c>
      <c r="K235" s="2" t="str">
        <f>IFERROR(VLOOKUP(C235&amp;D235,AUS_male_Toplist_22!$F$3:$G$1048576,2,FALSE),IFERROR(VLOOKUP(C235&amp;D235,AUS_female_Toplist_22!$F$3:$G$1048576,2,FALSE),""))</f>
        <v/>
      </c>
      <c r="L235" s="3">
        <f>IFERROR(VLOOKUP(C235&amp;D235,Comms_male_list_21!$F$3:$G$1048576,2,FALSE),IFERROR(VLOOKUP(C235&amp;D235,Comms_female_list_21!$F$3:$G$1048576,2,FALSE),""))</f>
        <v>52</v>
      </c>
      <c r="M235" s="3" t="str">
        <f>IFERROR(VLOOKUP(C235&amp;D235,Comms_male_list_22!$F$3:$G$1048576,2,FALSE),IFERROR(VLOOKUP(C235&amp;D235,Comms_female_list_22!$F$3:$G$1048576,2,FALSE),""))</f>
        <v/>
      </c>
      <c r="N235" s="3">
        <f>IFERROR(VLOOKUP(C235&amp;D235,AUS_male_Toplist_21!$F$3:$H$1048576,3,FALSE), IFERROR(VLOOKUP(C235&amp;D235,AUS_female_Toplist_21!$F$3:$H$1048576,3,FALSE),""))</f>
        <v>1107</v>
      </c>
      <c r="O235" s="2" t="str">
        <f>IFERROR(VLOOKUP(C235&amp;D235,AUS_male_Toplist_22!$F$3:$H$1048576,3,FALSE), IFERROR(VLOOKUP(C235&amp;D235,AUS_female_Toplist_22!$F$3:$H$1048576,3,FALSE),""))</f>
        <v/>
      </c>
      <c r="P235" s="42">
        <f ca="1">DATEDIF(E235,TODAY(),"y")</f>
        <v>23</v>
      </c>
      <c r="Q235" s="2">
        <f>(COUNTIF($C$2:$C235,$C235)=1)+0</f>
        <v>1</v>
      </c>
      <c r="R235" s="2">
        <f>IF(Q235=1,RANK(F235,$F$2:$F$1986,0),"Alternate event")</f>
        <v>144</v>
      </c>
    </row>
    <row r="236" spans="1:18" x14ac:dyDescent="0.2">
      <c r="A236" s="2">
        <v>235</v>
      </c>
      <c r="B236" s="2">
        <f>IF(Q236=1,B235+1,B235)</f>
        <v>204</v>
      </c>
      <c r="C236" t="s">
        <v>444</v>
      </c>
      <c r="D236" t="s">
        <v>38</v>
      </c>
      <c r="E236" s="6">
        <v>37271</v>
      </c>
      <c r="F236">
        <v>1003</v>
      </c>
      <c r="G236" s="2">
        <v>6</v>
      </c>
      <c r="H236" s="43" t="str">
        <f>IFERROR(VLOOKUP(C236&amp;D236,AUS_male_points_list!$A$3:$S$1048576,19,FALSE), IFERROR(VLOOKUP(C236&amp;D236,AUS_female_points_list!$A$3:$S$1048576,19,FALSE),""))</f>
        <v/>
      </c>
      <c r="J236" s="2">
        <f>IFERROR(VLOOKUP(C236&amp;D236,AUS_male_Toplist_21!$F$3:$G$1048576,2,FALSE),IFERROR(VLOOKUP(C236&amp;D236,AUS_female_Toplist_21!$F$3:$G$1048576,2,FALSE),""))</f>
        <v>6</v>
      </c>
      <c r="K236" s="2" t="str">
        <f>IFERROR(VLOOKUP(C236&amp;D236,AUS_male_Toplist_22!$F$3:$G$1048576,2,FALSE),IFERROR(VLOOKUP(C236&amp;D236,AUS_female_Toplist_22!$F$3:$G$1048576,2,FALSE),""))</f>
        <v/>
      </c>
      <c r="L236" s="3">
        <f>IFERROR(VLOOKUP(C236&amp;D236,Comms_male_list_21!$F$3:$G$1048576,2,FALSE),IFERROR(VLOOKUP(C236&amp;D236,Comms_female_list_21!$F$3:$G$1048576,2,FALSE),""))</f>
        <v>53</v>
      </c>
      <c r="M236" s="3" t="str">
        <f>IFERROR(VLOOKUP(C236&amp;D236,Comms_male_list_22!$F$3:$G$1048576,2,FALSE),IFERROR(VLOOKUP(C236&amp;D236,Comms_female_list_22!$F$3:$G$1048576,2,FALSE),""))</f>
        <v/>
      </c>
      <c r="N236" s="3">
        <f>IFERROR(VLOOKUP(C236&amp;D236,AUS_male_Toplist_21!$F$3:$H$1048576,3,FALSE), IFERROR(VLOOKUP(C236&amp;D236,AUS_female_Toplist_21!$F$3:$H$1048576,3,FALSE),""))</f>
        <v>1003</v>
      </c>
      <c r="O236" s="2" t="str">
        <f>IFERROR(VLOOKUP(C236&amp;D236,AUS_male_Toplist_22!$F$3:$H$1048576,3,FALSE), IFERROR(VLOOKUP(C236&amp;D236,AUS_female_Toplist_22!$F$3:$H$1048576,3,FALSE),""))</f>
        <v/>
      </c>
      <c r="P236" s="42">
        <f ca="1">DATEDIF(E236,TODAY(),"y")</f>
        <v>20</v>
      </c>
      <c r="Q236" s="2">
        <f>(COUNTIF($C$2:$C236,$C236)=1)+0</f>
        <v>1</v>
      </c>
      <c r="R236" s="2">
        <f>IF(Q236=1,RANK(F236,$F$2:$F$1986,0),"Alternate event")</f>
        <v>696</v>
      </c>
    </row>
    <row r="237" spans="1:18" x14ac:dyDescent="0.2">
      <c r="A237" s="2">
        <v>236</v>
      </c>
      <c r="B237" s="2">
        <f>IF(Q237=1,B236+1,B236)</f>
        <v>205</v>
      </c>
      <c r="C237" t="s">
        <v>798</v>
      </c>
      <c r="D237" t="s">
        <v>31</v>
      </c>
      <c r="E237" s="6">
        <v>34302</v>
      </c>
      <c r="F237">
        <v>1050</v>
      </c>
      <c r="G237" s="2">
        <v>6</v>
      </c>
      <c r="H237" s="43" t="str">
        <f>IFERROR(VLOOKUP(C237&amp;D237,AUS_male_points_list!$A$3:$S$1048576,19,FALSE), IFERROR(VLOOKUP(C237&amp;D237,AUS_female_points_list!$A$3:$S$1048576,19,FALSE),""))</f>
        <v/>
      </c>
      <c r="J237" s="2">
        <f>IFERROR(VLOOKUP(C237&amp;D237,AUS_male_Toplist_21!$F$3:$G$1048576,2,FALSE),IFERROR(VLOOKUP(C237&amp;D237,AUS_female_Toplist_21!$F$3:$G$1048576,2,FALSE),""))</f>
        <v>6</v>
      </c>
      <c r="K237" s="2" t="str">
        <f>IFERROR(VLOOKUP(C237&amp;D237,AUS_male_Toplist_22!$F$3:$G$1048576,2,FALSE),IFERROR(VLOOKUP(C237&amp;D237,AUS_female_Toplist_22!$F$3:$G$1048576,2,FALSE),""))</f>
        <v/>
      </c>
      <c r="L237" s="3">
        <f>IFERROR(VLOOKUP(C237&amp;D237,Comms_male_list_21!$F$3:$G$1048576,2,FALSE),IFERROR(VLOOKUP(C237&amp;D237,Comms_female_list_21!$F$3:$G$1048576,2,FALSE),""))</f>
        <v>59</v>
      </c>
      <c r="M237" s="3" t="str">
        <f>IFERROR(VLOOKUP(C237&amp;D237,Comms_male_list_22!$F$3:$G$1048576,2,FALSE),IFERROR(VLOOKUP(C237&amp;D237,Comms_female_list_22!$F$3:$G$1048576,2,FALSE),""))</f>
        <v/>
      </c>
      <c r="N237" s="3">
        <f>IFERROR(VLOOKUP(C237&amp;D237,AUS_male_Toplist_21!$F$3:$H$1048576,3,FALSE), IFERROR(VLOOKUP(C237&amp;D237,AUS_female_Toplist_21!$F$3:$H$1048576,3,FALSE),""))</f>
        <v>1050</v>
      </c>
      <c r="O237" s="2" t="str">
        <f>IFERROR(VLOOKUP(C237&amp;D237,AUS_male_Toplist_22!$F$3:$H$1048576,3,FALSE), IFERROR(VLOOKUP(C237&amp;D237,AUS_female_Toplist_22!$F$3:$H$1048576,3,FALSE),""))</f>
        <v/>
      </c>
      <c r="P237" s="42">
        <f ca="1">DATEDIF(E237,TODAY(),"y")</f>
        <v>28</v>
      </c>
      <c r="Q237" s="2">
        <f>(COUNTIF($C$2:$C237,$C237)=1)+0</f>
        <v>1</v>
      </c>
      <c r="R237" s="2">
        <f>IF(Q237=1,RANK(F237,$F$2:$F$1986,0),"Alternate event")</f>
        <v>358</v>
      </c>
    </row>
    <row r="238" spans="1:18" x14ac:dyDescent="0.2">
      <c r="A238" s="2">
        <v>237</v>
      </c>
      <c r="B238" s="2">
        <f>IF(Q238=1,B237+1,B237)</f>
        <v>206</v>
      </c>
      <c r="C238" t="s">
        <v>239</v>
      </c>
      <c r="D238" t="s">
        <v>33</v>
      </c>
      <c r="E238" s="6">
        <v>36574</v>
      </c>
      <c r="F238">
        <v>1053</v>
      </c>
      <c r="G238" s="2">
        <v>6</v>
      </c>
      <c r="H238" s="43" t="str">
        <f>IFERROR(VLOOKUP(C238&amp;D238,AUS_male_points_list!$A$3:$S$1048576,19,FALSE), IFERROR(VLOOKUP(C238&amp;D238,AUS_female_points_list!$A$3:$S$1048576,19,FALSE),""))</f>
        <v/>
      </c>
      <c r="J238" s="2">
        <f>IFERROR(VLOOKUP(C238&amp;D238,AUS_male_Toplist_21!$F$3:$G$1048576,2,FALSE),IFERROR(VLOOKUP(C238&amp;D238,AUS_female_Toplist_21!$F$3:$G$1048576,2,FALSE),""))</f>
        <v>6</v>
      </c>
      <c r="K238" s="2" t="str">
        <f>IFERROR(VLOOKUP(C238&amp;D238,AUS_male_Toplist_22!$F$3:$G$1048576,2,FALSE),IFERROR(VLOOKUP(C238&amp;D238,AUS_female_Toplist_22!$F$3:$G$1048576,2,FALSE),""))</f>
        <v/>
      </c>
      <c r="L238" s="3">
        <f>IFERROR(VLOOKUP(C238&amp;D238,Comms_male_list_21!$F$3:$G$1048576,2,FALSE),IFERROR(VLOOKUP(C238&amp;D238,Comms_female_list_21!$F$3:$G$1048576,2,FALSE),""))</f>
        <v>60</v>
      </c>
      <c r="M238" s="3" t="str">
        <f>IFERROR(VLOOKUP(C238&amp;D238,Comms_male_list_22!$F$3:$G$1048576,2,FALSE),IFERROR(VLOOKUP(C238&amp;D238,Comms_female_list_22!$F$3:$G$1048576,2,FALSE),""))</f>
        <v/>
      </c>
      <c r="N238" s="3">
        <f>IFERROR(VLOOKUP(C238&amp;D238,AUS_male_Toplist_21!$F$3:$H$1048576,3,FALSE), IFERROR(VLOOKUP(C238&amp;D238,AUS_female_Toplist_21!$F$3:$H$1048576,3,FALSE),""))</f>
        <v>1053</v>
      </c>
      <c r="O238" s="2" t="str">
        <f>IFERROR(VLOOKUP(C238&amp;D238,AUS_male_Toplist_22!$F$3:$H$1048576,3,FALSE), IFERROR(VLOOKUP(C238&amp;D238,AUS_female_Toplist_22!$F$3:$H$1048576,3,FALSE),""))</f>
        <v/>
      </c>
      <c r="P238" s="42">
        <f ca="1">DATEDIF(E238,TODAY(),"y")</f>
        <v>22</v>
      </c>
      <c r="Q238" s="2">
        <f>(COUNTIF($C$2:$C238,$C238)=1)+0</f>
        <v>1</v>
      </c>
      <c r="R238" s="2">
        <f>IF(Q238=1,RANK(F238,$F$2:$F$1986,0),"Alternate event")</f>
        <v>342</v>
      </c>
    </row>
    <row r="239" spans="1:18" x14ac:dyDescent="0.2">
      <c r="A239" s="2">
        <v>238</v>
      </c>
      <c r="B239" s="2">
        <f>IF(Q239=1,B238+1,B238)</f>
        <v>207</v>
      </c>
      <c r="C239" t="s">
        <v>672</v>
      </c>
      <c r="D239" t="s">
        <v>27</v>
      </c>
      <c r="E239" s="6">
        <v>34891</v>
      </c>
      <c r="F239">
        <v>1113</v>
      </c>
      <c r="G239" s="2">
        <v>6</v>
      </c>
      <c r="H239" s="43" t="str">
        <f>IFERROR(VLOOKUP(C239&amp;D239,AUS_male_points_list!$A$3:$S$1048576,19,FALSE), IFERROR(VLOOKUP(C239&amp;D239,AUS_female_points_list!$A$3:$S$1048576,19,FALSE),""))</f>
        <v/>
      </c>
      <c r="J239" s="2">
        <f>IFERROR(VLOOKUP(C239&amp;D239,AUS_male_Toplist_21!$F$3:$G$1048576,2,FALSE),IFERROR(VLOOKUP(C239&amp;D239,AUS_female_Toplist_21!$F$3:$G$1048576,2,FALSE),""))</f>
        <v>6</v>
      </c>
      <c r="K239" s="2" t="str">
        <f>IFERROR(VLOOKUP(C239&amp;D239,AUS_male_Toplist_22!$F$3:$G$1048576,2,FALSE),IFERROR(VLOOKUP(C239&amp;D239,AUS_female_Toplist_22!$F$3:$G$1048576,2,FALSE),""))</f>
        <v/>
      </c>
      <c r="L239" s="3">
        <f>IFERROR(VLOOKUP(C239&amp;D239,Comms_male_list_21!$F$3:$G$1048576,2,FALSE),IFERROR(VLOOKUP(C239&amp;D239,Comms_female_list_21!$F$3:$G$1048576,2,FALSE),""))</f>
        <v>70</v>
      </c>
      <c r="M239" s="3" t="str">
        <f>IFERROR(VLOOKUP(C239&amp;D239,Comms_male_list_22!$F$3:$G$1048576,2,FALSE),IFERROR(VLOOKUP(C239&amp;D239,Comms_female_list_22!$F$3:$G$1048576,2,FALSE),""))</f>
        <v/>
      </c>
      <c r="N239" s="3">
        <f>IFERROR(VLOOKUP(C239&amp;D239,AUS_male_Toplist_21!$F$3:$H$1048576,3,FALSE), IFERROR(VLOOKUP(C239&amp;D239,AUS_female_Toplist_21!$F$3:$H$1048576,3,FALSE),""))</f>
        <v>1113</v>
      </c>
      <c r="O239" s="2" t="str">
        <f>IFERROR(VLOOKUP(C239&amp;D239,AUS_male_Toplist_22!$F$3:$H$1048576,3,FALSE), IFERROR(VLOOKUP(C239&amp;D239,AUS_female_Toplist_22!$F$3:$H$1048576,3,FALSE),""))</f>
        <v/>
      </c>
      <c r="P239" s="42">
        <f ca="1">DATEDIF(E239,TODAY(),"y")</f>
        <v>26</v>
      </c>
      <c r="Q239" s="2">
        <f>(COUNTIF($C$2:$C239,$C239)=1)+0</f>
        <v>1</v>
      </c>
      <c r="R239" s="2">
        <f>IF(Q239=1,RANK(F239,$F$2:$F$1986,0),"Alternate event")</f>
        <v>125</v>
      </c>
    </row>
    <row r="240" spans="1:18" x14ac:dyDescent="0.2">
      <c r="A240" s="2">
        <v>239</v>
      </c>
      <c r="B240" s="2">
        <f>IF(Q240=1,B239+1,B239)</f>
        <v>208</v>
      </c>
      <c r="C240" t="s">
        <v>519</v>
      </c>
      <c r="D240" t="s">
        <v>39</v>
      </c>
      <c r="E240" s="6">
        <v>36650</v>
      </c>
      <c r="F240">
        <v>853</v>
      </c>
      <c r="G240" s="2">
        <v>6</v>
      </c>
      <c r="H240" s="43" t="str">
        <f>IFERROR(VLOOKUP(C240&amp;D240,AUS_male_points_list!$A$3:$S$1048576,19,FALSE), IFERROR(VLOOKUP(C240&amp;D240,AUS_female_points_list!$A$3:$S$1048576,19,FALSE),""))</f>
        <v/>
      </c>
      <c r="J240" s="2">
        <f>IFERROR(VLOOKUP(C240&amp;D240,AUS_male_Toplist_21!$F$3:$G$1048576,2,FALSE),IFERROR(VLOOKUP(C240&amp;D240,AUS_female_Toplist_21!$F$3:$G$1048576,2,FALSE),""))</f>
        <v>6</v>
      </c>
      <c r="K240" s="2" t="str">
        <f>IFERROR(VLOOKUP(C240&amp;D240,AUS_male_Toplist_22!$F$3:$G$1048576,2,FALSE),IFERROR(VLOOKUP(C240&amp;D240,AUS_female_Toplist_22!$F$3:$G$1048576,2,FALSE),""))</f>
        <v/>
      </c>
      <c r="L240" s="3">
        <f>IFERROR(VLOOKUP(C240&amp;D240,Comms_male_list_21!$F$3:$G$1048576,2,FALSE),IFERROR(VLOOKUP(C240&amp;D240,Comms_female_list_21!$F$3:$G$1048576,2,FALSE),""))</f>
        <v>71</v>
      </c>
      <c r="M240" s="3" t="str">
        <f>IFERROR(VLOOKUP(C240&amp;D240,Comms_male_list_22!$F$3:$G$1048576,2,FALSE),IFERROR(VLOOKUP(C240&amp;D240,Comms_female_list_22!$F$3:$G$1048576,2,FALSE),""))</f>
        <v/>
      </c>
      <c r="N240" s="3">
        <f>IFERROR(VLOOKUP(C240&amp;D240,AUS_male_Toplist_21!$F$3:$H$1048576,3,FALSE), IFERROR(VLOOKUP(C240&amp;D240,AUS_female_Toplist_21!$F$3:$H$1048576,3,FALSE),""))</f>
        <v>853</v>
      </c>
      <c r="O240" s="2" t="str">
        <f>IFERROR(VLOOKUP(C240&amp;D240,AUS_male_Toplist_22!$F$3:$H$1048576,3,FALSE), IFERROR(VLOOKUP(C240&amp;D240,AUS_female_Toplist_22!$F$3:$H$1048576,3,FALSE),""))</f>
        <v/>
      </c>
      <c r="P240" s="42">
        <f ca="1">DATEDIF(E240,TODAY(),"y")</f>
        <v>21</v>
      </c>
      <c r="Q240" s="2">
        <f>(COUNTIF($C$2:$C240,$C240)=1)+0</f>
        <v>1</v>
      </c>
      <c r="R240" s="2">
        <f>IF(Q240=1,RANK(F240,$F$2:$F$1986,0),"Alternate event")</f>
        <v>1853</v>
      </c>
    </row>
    <row r="241" spans="1:18" x14ac:dyDescent="0.2">
      <c r="A241" s="2">
        <v>240</v>
      </c>
      <c r="B241" s="2">
        <f>IF(Q241=1,B240+1,B240)</f>
        <v>208</v>
      </c>
      <c r="C241" t="s">
        <v>197</v>
      </c>
      <c r="D241" t="s">
        <v>2</v>
      </c>
      <c r="E241" s="6">
        <v>35826</v>
      </c>
      <c r="F241">
        <v>1106</v>
      </c>
      <c r="G241" s="2">
        <v>6</v>
      </c>
      <c r="H241" s="43" t="str">
        <f>IFERROR(VLOOKUP(C241&amp;D241,AUS_male_points_list!$A$3:$S$1048576,19,FALSE), IFERROR(VLOOKUP(C241&amp;D241,AUS_female_points_list!$A$3:$S$1048576,19,FALSE),""))</f>
        <v/>
      </c>
      <c r="J241" s="2">
        <f>IFERROR(VLOOKUP(C241&amp;D241,AUS_male_Toplist_21!$F$3:$G$1048576,2,FALSE),IFERROR(VLOOKUP(C241&amp;D241,AUS_female_Toplist_21!$F$3:$G$1048576,2,FALSE),""))</f>
        <v>6</v>
      </c>
      <c r="K241" s="2" t="str">
        <f>IFERROR(VLOOKUP(C241&amp;D241,AUS_male_Toplist_22!$F$3:$G$1048576,2,FALSE),IFERROR(VLOOKUP(C241&amp;D241,AUS_female_Toplist_22!$F$3:$G$1048576,2,FALSE),""))</f>
        <v/>
      </c>
      <c r="L241" s="3">
        <f>IFERROR(VLOOKUP(C241&amp;D241,Comms_male_list_21!$F$3:$G$1048576,2,FALSE),IFERROR(VLOOKUP(C241&amp;D241,Comms_female_list_21!$F$3:$G$1048576,2,FALSE),""))</f>
        <v>75</v>
      </c>
      <c r="M241" s="3" t="str">
        <f>IFERROR(VLOOKUP(C241&amp;D241,Comms_male_list_22!$F$3:$G$1048576,2,FALSE),IFERROR(VLOOKUP(C241&amp;D241,Comms_female_list_22!$F$3:$G$1048576,2,FALSE),""))</f>
        <v/>
      </c>
      <c r="N241" s="3">
        <f>IFERROR(VLOOKUP(C241&amp;D241,AUS_male_Toplist_21!$F$3:$H$1048576,3,FALSE), IFERROR(VLOOKUP(C241&amp;D241,AUS_female_Toplist_21!$F$3:$H$1048576,3,FALSE),""))</f>
        <v>1106</v>
      </c>
      <c r="O241" s="2" t="str">
        <f>IFERROR(VLOOKUP(C241&amp;D241,AUS_male_Toplist_22!$F$3:$H$1048576,3,FALSE), IFERROR(VLOOKUP(C241&amp;D241,AUS_female_Toplist_22!$F$3:$H$1048576,3,FALSE),""))</f>
        <v/>
      </c>
      <c r="P241" s="42">
        <f ca="1">DATEDIF(E241,TODAY(),"y")</f>
        <v>24</v>
      </c>
      <c r="Q241" s="2">
        <f>(COUNTIF($C$2:$C241,$C241)=1)+0</f>
        <v>0</v>
      </c>
      <c r="R241" s="2" t="str">
        <f>IF(Q241=1,RANK(F241,$F$2:$F$1986,0),"Alternate event")</f>
        <v>Alternate event</v>
      </c>
    </row>
    <row r="242" spans="1:18" x14ac:dyDescent="0.2">
      <c r="A242" s="2">
        <v>241</v>
      </c>
      <c r="B242" s="2">
        <f>IF(Q242=1,B241+1,B241)</f>
        <v>208</v>
      </c>
      <c r="C242" t="s">
        <v>779</v>
      </c>
      <c r="D242" t="s">
        <v>30</v>
      </c>
      <c r="E242" s="7">
        <v>34588</v>
      </c>
      <c r="F242">
        <v>1078</v>
      </c>
      <c r="G242" s="2">
        <v>6</v>
      </c>
      <c r="H242" s="43" t="str">
        <f>IFERROR(VLOOKUP(C242&amp;D242,AUS_male_points_list!$A$3:$S$1048576,19,FALSE), IFERROR(VLOOKUP(C242&amp;D242,AUS_female_points_list!$A$3:$S$1048576,19,FALSE),""))</f>
        <v/>
      </c>
      <c r="J242" s="2">
        <f>IFERROR(VLOOKUP(C242&amp;D242,AUS_male_Toplist_21!$F$3:$G$1048576,2,FALSE),IFERROR(VLOOKUP(C242&amp;D242,AUS_female_Toplist_21!$F$3:$G$1048576,2,FALSE),""))</f>
        <v>6</v>
      </c>
      <c r="K242" s="2" t="str">
        <f>IFERROR(VLOOKUP(C242&amp;D242,AUS_male_Toplist_22!$F$3:$G$1048576,2,FALSE),IFERROR(VLOOKUP(C242&amp;D242,AUS_female_Toplist_22!$F$3:$G$1048576,2,FALSE),""))</f>
        <v/>
      </c>
      <c r="L242" s="3">
        <f>IFERROR(VLOOKUP(C242&amp;D242,Comms_male_list_21!$F$3:$G$1048576,2,FALSE),IFERROR(VLOOKUP(C242&amp;D242,Comms_female_list_21!$F$3:$G$1048576,2,FALSE),""))</f>
        <v>99</v>
      </c>
      <c r="M242" s="3" t="str">
        <f>IFERROR(VLOOKUP(C242&amp;D242,Comms_male_list_22!$F$3:$G$1048576,2,FALSE),IFERROR(VLOOKUP(C242&amp;D242,Comms_female_list_22!$F$3:$G$1048576,2,FALSE),""))</f>
        <v/>
      </c>
      <c r="N242" s="3">
        <f>IFERROR(VLOOKUP(C242&amp;D242,AUS_male_Toplist_21!$F$3:$H$1048576,3,FALSE), IFERROR(VLOOKUP(C242&amp;D242,AUS_female_Toplist_21!$F$3:$H$1048576,3,FALSE),""))</f>
        <v>1078</v>
      </c>
      <c r="O242" s="2" t="str">
        <f>IFERROR(VLOOKUP(C242&amp;D242,AUS_male_Toplist_22!$F$3:$H$1048576,3,FALSE), IFERROR(VLOOKUP(C242&amp;D242,AUS_female_Toplist_22!$F$3:$H$1048576,3,FALSE),""))</f>
        <v/>
      </c>
      <c r="P242" s="42">
        <f ca="1">DATEDIF(E242,TODAY(),"y")</f>
        <v>27</v>
      </c>
      <c r="Q242" s="2">
        <f>(COUNTIF($C$2:$C242,$C242)=1)+0</f>
        <v>0</v>
      </c>
      <c r="R242" s="2" t="str">
        <f>IF(Q242=1,RANK(F242,$F$2:$F$1986,0),"Alternate event")</f>
        <v>Alternate event</v>
      </c>
    </row>
    <row r="243" spans="1:18" x14ac:dyDescent="0.2">
      <c r="A243" s="2">
        <v>242</v>
      </c>
      <c r="B243" s="2">
        <f>IF(Q243=1,B242+1,B242)</f>
        <v>209</v>
      </c>
      <c r="C243" t="s">
        <v>726</v>
      </c>
      <c r="D243" t="s">
        <v>82</v>
      </c>
      <c r="E243" s="6">
        <v>36346</v>
      </c>
      <c r="F243">
        <v>1014</v>
      </c>
      <c r="G243" s="2">
        <v>6</v>
      </c>
      <c r="H243" s="43" t="str">
        <f>IFERROR(VLOOKUP(C243&amp;D243,AUS_male_points_list!$A$3:$S$1048576,19,FALSE), IFERROR(VLOOKUP(C243&amp;D243,AUS_female_points_list!$A$3:$S$1048576,19,FALSE),""))</f>
        <v/>
      </c>
      <c r="J243" s="2">
        <f>IFERROR(VLOOKUP(C243&amp;D243,AUS_male_Toplist_21!$F$3:$G$1048576,2,FALSE),IFERROR(VLOOKUP(C243&amp;D243,AUS_female_Toplist_21!$F$3:$G$1048576,2,FALSE),""))</f>
        <v>6</v>
      </c>
      <c r="K243" s="2" t="str">
        <f>IFERROR(VLOOKUP(C243&amp;D243,AUS_male_Toplist_22!$F$3:$G$1048576,2,FALSE),IFERROR(VLOOKUP(C243&amp;D243,AUS_female_Toplist_22!$F$3:$G$1048576,2,FALSE),""))</f>
        <v/>
      </c>
      <c r="L243" s="3" t="str">
        <f>IFERROR(VLOOKUP(C243&amp;D243,Comms_male_list_21!$F$3:$G$1048576,2,FALSE),IFERROR(VLOOKUP(C243&amp;D243,Comms_female_list_21!$F$3:$G$1048576,2,FALSE),""))</f>
        <v/>
      </c>
      <c r="M243" s="3" t="str">
        <f>IFERROR(VLOOKUP(C243&amp;D243,Comms_male_list_22!$F$3:$G$1048576,2,FALSE),IFERROR(VLOOKUP(C243&amp;D243,Comms_female_list_22!$F$3:$G$1048576,2,FALSE),""))</f>
        <v/>
      </c>
      <c r="N243" s="3">
        <f>IFERROR(VLOOKUP(C243&amp;D243,AUS_male_Toplist_21!$F$3:$H$1048576,3,FALSE), IFERROR(VLOOKUP(C243&amp;D243,AUS_female_Toplist_21!$F$3:$H$1048576,3,FALSE),""))</f>
        <v>1014</v>
      </c>
      <c r="O243" s="2" t="str">
        <f>IFERROR(VLOOKUP(C243&amp;D243,AUS_male_Toplist_22!$F$3:$H$1048576,3,FALSE), IFERROR(VLOOKUP(C243&amp;D243,AUS_female_Toplist_22!$F$3:$H$1048576,3,FALSE),""))</f>
        <v/>
      </c>
      <c r="P243" s="42">
        <f ca="1">DATEDIF(E243,TODAY(),"y")</f>
        <v>22</v>
      </c>
      <c r="Q243" s="2">
        <f>(COUNTIF($C$2:$C243,$C243)=1)+0</f>
        <v>1</v>
      </c>
      <c r="R243" s="2">
        <f>IF(Q243=1,RANK(F243,$F$2:$F$1986,0),"Alternate event")</f>
        <v>589</v>
      </c>
    </row>
    <row r="244" spans="1:18" x14ac:dyDescent="0.2">
      <c r="A244" s="2">
        <v>243</v>
      </c>
      <c r="B244" s="2">
        <f>IF(Q244=1,B243+1,B243)</f>
        <v>210</v>
      </c>
      <c r="C244" t="s">
        <v>1043</v>
      </c>
      <c r="D244" t="s">
        <v>82</v>
      </c>
      <c r="E244" s="6">
        <v>30757</v>
      </c>
      <c r="F244">
        <v>1044</v>
      </c>
      <c r="G244" s="2">
        <v>6</v>
      </c>
      <c r="H244" s="43" t="str">
        <f>IFERROR(VLOOKUP(C244&amp;D244,AUS_male_points_list!$A$3:$S$1048576,19,FALSE), IFERROR(VLOOKUP(C244&amp;D244,AUS_female_points_list!$A$3:$S$1048576,19,FALSE),""))</f>
        <v/>
      </c>
      <c r="J244" s="2">
        <f>IFERROR(VLOOKUP(C244&amp;D244,AUS_male_Toplist_21!$F$3:$G$1048576,2,FALSE),IFERROR(VLOOKUP(C244&amp;D244,AUS_female_Toplist_21!$F$3:$G$1048576,2,FALSE),""))</f>
        <v>6</v>
      </c>
      <c r="K244" s="2" t="str">
        <f>IFERROR(VLOOKUP(C244&amp;D244,AUS_male_Toplist_22!$F$3:$G$1048576,2,FALSE),IFERROR(VLOOKUP(C244&amp;D244,AUS_female_Toplist_22!$F$3:$G$1048576,2,FALSE),""))</f>
        <v/>
      </c>
      <c r="L244" s="3" t="str">
        <f>IFERROR(VLOOKUP(C244&amp;D244,Comms_male_list_21!$F$3:$G$1048576,2,FALSE),IFERROR(VLOOKUP(C244&amp;D244,Comms_female_list_21!$F$3:$G$1048576,2,FALSE),""))</f>
        <v/>
      </c>
      <c r="M244" s="3" t="str">
        <f>IFERROR(VLOOKUP(C244&amp;D244,Comms_male_list_22!$F$3:$G$1048576,2,FALSE),IFERROR(VLOOKUP(C244&amp;D244,Comms_female_list_22!$F$3:$G$1048576,2,FALSE),""))</f>
        <v/>
      </c>
      <c r="N244" s="3">
        <f>IFERROR(VLOOKUP(C244&amp;D244,AUS_male_Toplist_21!$F$3:$H$1048576,3,FALSE), IFERROR(VLOOKUP(C244&amp;D244,AUS_female_Toplist_21!$F$3:$H$1048576,3,FALSE),""))</f>
        <v>1044</v>
      </c>
      <c r="O244" s="2" t="str">
        <f>IFERROR(VLOOKUP(C244&amp;D244,AUS_male_Toplist_22!$F$3:$H$1048576,3,FALSE), IFERROR(VLOOKUP(C244&amp;D244,AUS_female_Toplist_22!$F$3:$H$1048576,3,FALSE),""))</f>
        <v/>
      </c>
      <c r="P244" s="42">
        <f ca="1">DATEDIF(E244,TODAY(),"y")</f>
        <v>37</v>
      </c>
      <c r="Q244" s="2">
        <f>(COUNTIF($C$2:$C244,$C244)=1)+0</f>
        <v>1</v>
      </c>
      <c r="R244" s="2">
        <f>IF(Q244=1,RANK(F244,$F$2:$F$1986,0),"Alternate event")</f>
        <v>381</v>
      </c>
    </row>
    <row r="245" spans="1:18" x14ac:dyDescent="0.2">
      <c r="A245" s="2">
        <v>244</v>
      </c>
      <c r="B245" s="2">
        <f>IF(Q245=1,B244+1,B244)</f>
        <v>211</v>
      </c>
      <c r="C245" t="s">
        <v>102</v>
      </c>
      <c r="D245" t="s">
        <v>2</v>
      </c>
      <c r="E245" s="6">
        <v>34874</v>
      </c>
      <c r="F245">
        <v>1099</v>
      </c>
      <c r="G245" s="2">
        <v>7</v>
      </c>
      <c r="H245" s="43" t="str">
        <f>IFERROR(VLOOKUP(C245&amp;D245,AUS_male_points_list!$A$3:$S$1048576,19,FALSE), IFERROR(VLOOKUP(C245&amp;D245,AUS_female_points_list!$A$3:$S$1048576,19,FALSE),""))</f>
        <v/>
      </c>
      <c r="J245" s="2">
        <f>IFERROR(VLOOKUP(C245&amp;D245,AUS_male_Toplist_21!$F$3:$G$1048576,2,FALSE),IFERROR(VLOOKUP(C245&amp;D245,AUS_female_Toplist_21!$F$3:$G$1048576,2,FALSE),""))</f>
        <v>7</v>
      </c>
      <c r="K245" s="2">
        <f>IFERROR(VLOOKUP(C245&amp;D245,AUS_male_Toplist_22!$F$3:$G$1048576,2,FALSE),IFERROR(VLOOKUP(C245&amp;D245,AUS_female_Toplist_22!$F$3:$G$1048576,2,FALSE),""))</f>
        <v>1</v>
      </c>
      <c r="L245" s="3">
        <f>IFERROR(VLOOKUP(C245&amp;D245,Comms_male_list_21!$F$3:$G$1048576,2,FALSE),IFERROR(VLOOKUP(C245&amp;D245,Comms_female_list_21!$F$3:$G$1048576,2,FALSE),""))</f>
        <v>87</v>
      </c>
      <c r="M245" s="3">
        <f>IFERROR(VLOOKUP(C245&amp;D245,Comms_male_list_22!$F$3:$G$1048576,2,FALSE),IFERROR(VLOOKUP(C245&amp;D245,Comms_female_list_22!$F$3:$G$1048576,2,FALSE),""))</f>
        <v>3</v>
      </c>
      <c r="N245" s="3">
        <f>IFERROR(VLOOKUP(C245&amp;D245,AUS_male_Toplist_21!$F$3:$H$1048576,3,FALSE), IFERROR(VLOOKUP(C245&amp;D245,AUS_female_Toplist_21!$F$3:$H$1048576,3,FALSE),""))</f>
        <v>1099</v>
      </c>
      <c r="O245" s="2">
        <f>IFERROR(VLOOKUP(C245&amp;D245,AUS_male_Toplist_22!$F$3:$H$1048576,3,FALSE), IFERROR(VLOOKUP(C245&amp;D245,AUS_female_Toplist_22!$F$3:$H$1048576,3,FALSE),""))</f>
        <v>1123</v>
      </c>
      <c r="P245" s="42">
        <f ca="1">DATEDIF(E245,TODAY(),"y")</f>
        <v>26</v>
      </c>
      <c r="Q245" s="2">
        <f>(COUNTIF($C$2:$C245,$C245)=1)+0</f>
        <v>1</v>
      </c>
      <c r="R245" s="2">
        <f>IF(Q245=1,RANK(F245,$F$2:$F$1986,0),"Alternate event")</f>
        <v>163</v>
      </c>
    </row>
    <row r="246" spans="1:18" x14ac:dyDescent="0.2">
      <c r="A246" s="2">
        <v>245</v>
      </c>
      <c r="B246" s="2">
        <f>IF(Q246=1,B245+1,B245)</f>
        <v>212</v>
      </c>
      <c r="C246" t="s">
        <v>503</v>
      </c>
      <c r="D246" t="s">
        <v>39</v>
      </c>
      <c r="E246" s="6">
        <v>37360</v>
      </c>
      <c r="F246">
        <v>837</v>
      </c>
      <c r="G246" s="2">
        <v>7</v>
      </c>
      <c r="H246" s="43" t="str">
        <f>IFERROR(VLOOKUP(C246&amp;D246,AUS_male_points_list!$A$3:$S$1048576,19,FALSE), IFERROR(VLOOKUP(C246&amp;D246,AUS_female_points_list!$A$3:$S$1048576,19,FALSE),""))</f>
        <v/>
      </c>
      <c r="J246" s="2">
        <f>IFERROR(VLOOKUP(C246&amp;D246,AUS_male_Toplist_21!$F$3:$G$1048576,2,FALSE),IFERROR(VLOOKUP(C246&amp;D246,AUS_female_Toplist_21!$F$3:$G$1048576,2,FALSE),""))</f>
        <v>7</v>
      </c>
      <c r="K246" s="2">
        <f>IFERROR(VLOOKUP(C246&amp;D246,AUS_male_Toplist_22!$F$3:$G$1048576,2,FALSE),IFERROR(VLOOKUP(C246&amp;D246,AUS_female_Toplist_22!$F$3:$G$1048576,2,FALSE),""))</f>
        <v>2</v>
      </c>
      <c r="L246" s="3">
        <f>IFERROR(VLOOKUP(C246&amp;D246,Comms_male_list_21!$F$3:$G$1048576,2,FALSE),IFERROR(VLOOKUP(C246&amp;D246,Comms_female_list_21!$F$3:$G$1048576,2,FALSE),""))</f>
        <v>86</v>
      </c>
      <c r="M246" s="3">
        <f>IFERROR(VLOOKUP(C246&amp;D246,Comms_male_list_22!$F$3:$G$1048576,2,FALSE),IFERROR(VLOOKUP(C246&amp;D246,Comms_female_list_22!$F$3:$G$1048576,2,FALSE),""))</f>
        <v>13</v>
      </c>
      <c r="N246" s="3">
        <f>IFERROR(VLOOKUP(C246&amp;D246,AUS_male_Toplist_21!$F$3:$H$1048576,3,FALSE), IFERROR(VLOOKUP(C246&amp;D246,AUS_female_Toplist_21!$F$3:$H$1048576,3,FALSE),""))</f>
        <v>837</v>
      </c>
      <c r="O246" s="2">
        <f>IFERROR(VLOOKUP(C246&amp;D246,AUS_male_Toplist_22!$F$3:$H$1048576,3,FALSE), IFERROR(VLOOKUP(C246&amp;D246,AUS_female_Toplist_22!$F$3:$H$1048576,3,FALSE),""))</f>
        <v>825</v>
      </c>
      <c r="P246" s="42">
        <f ca="1">DATEDIF(E246,TODAY(),"y")</f>
        <v>19</v>
      </c>
      <c r="Q246" s="2">
        <f>(COUNTIF($C$2:$C246,$C246)=1)+0</f>
        <v>1</v>
      </c>
      <c r="R246" s="2">
        <f>IF(Q246=1,RANK(F246,$F$2:$F$1986,0),"Alternate event")</f>
        <v>1878</v>
      </c>
    </row>
    <row r="247" spans="1:18" x14ac:dyDescent="0.2">
      <c r="A247" s="2">
        <v>246</v>
      </c>
      <c r="B247" s="2">
        <f>IF(Q247=1,B246+1,B246)</f>
        <v>212</v>
      </c>
      <c r="C247" t="s">
        <v>503</v>
      </c>
      <c r="D247" t="s">
        <v>40</v>
      </c>
      <c r="E247" s="6">
        <v>37360</v>
      </c>
      <c r="F247">
        <v>904</v>
      </c>
      <c r="G247" s="2">
        <v>7</v>
      </c>
      <c r="H247" s="43" t="str">
        <f>IFERROR(VLOOKUP(C247&amp;D247,AUS_male_points_list!$A$3:$S$1048576,19,FALSE), IFERROR(VLOOKUP(C247&amp;D247,AUS_female_points_list!$A$3:$S$1048576,19,FALSE),""))</f>
        <v/>
      </c>
      <c r="J247" s="2">
        <f>IFERROR(VLOOKUP(C247&amp;D247,AUS_male_Toplist_21!$F$3:$G$1048576,2,FALSE),IFERROR(VLOOKUP(C247&amp;D247,AUS_female_Toplist_21!$F$3:$G$1048576,2,FALSE),""))</f>
        <v>7</v>
      </c>
      <c r="K247" s="2">
        <f>IFERROR(VLOOKUP(C247&amp;D247,AUS_male_Toplist_22!$F$3:$G$1048576,2,FALSE),IFERROR(VLOOKUP(C247&amp;D247,AUS_female_Toplist_22!$F$3:$G$1048576,2,FALSE),""))</f>
        <v>3</v>
      </c>
      <c r="L247" s="3">
        <f>IFERROR(VLOOKUP(C247&amp;D247,Comms_male_list_21!$F$3:$G$1048576,2,FALSE),IFERROR(VLOOKUP(C247&amp;D247,Comms_female_list_21!$F$3:$G$1048576,2,FALSE),""))</f>
        <v>53</v>
      </c>
      <c r="M247" s="3">
        <f>IFERROR(VLOOKUP(C247&amp;D247,Comms_male_list_22!$F$3:$G$1048576,2,FALSE),IFERROR(VLOOKUP(C247&amp;D247,Comms_female_list_22!$F$3:$G$1048576,2,FALSE),""))</f>
        <v>13</v>
      </c>
      <c r="N247" s="3">
        <f>IFERROR(VLOOKUP(C247&amp;D247,AUS_male_Toplist_21!$F$3:$H$1048576,3,FALSE), IFERROR(VLOOKUP(C247&amp;D247,AUS_female_Toplist_21!$F$3:$H$1048576,3,FALSE),""))</f>
        <v>904</v>
      </c>
      <c r="O247" s="2">
        <f>IFERROR(VLOOKUP(C247&amp;D247,AUS_male_Toplist_22!$F$3:$H$1048576,3,FALSE), IFERROR(VLOOKUP(C247&amp;D247,AUS_female_Toplist_22!$F$3:$H$1048576,3,FALSE),""))</f>
        <v>879</v>
      </c>
      <c r="P247" s="42">
        <f ca="1">DATEDIF(E247,TODAY(),"y")</f>
        <v>19</v>
      </c>
      <c r="Q247" s="2">
        <f>(COUNTIF($C$2:$C247,$C247)=1)+0</f>
        <v>0</v>
      </c>
      <c r="R247" s="2" t="str">
        <f>IF(Q247=1,RANK(F247,$F$2:$F$1986,0),"Alternate event")</f>
        <v>Alternate event</v>
      </c>
    </row>
    <row r="248" spans="1:18" x14ac:dyDescent="0.2">
      <c r="A248" s="2">
        <v>247</v>
      </c>
      <c r="B248" s="2">
        <f>IF(Q248=1,B247+1,B247)</f>
        <v>213</v>
      </c>
      <c r="C248" t="s">
        <v>232</v>
      </c>
      <c r="D248" t="s">
        <v>27</v>
      </c>
      <c r="E248" s="6">
        <v>36496</v>
      </c>
      <c r="F248">
        <v>1109</v>
      </c>
      <c r="G248" s="2">
        <v>7</v>
      </c>
      <c r="H248" s="43" t="str">
        <f>IFERROR(VLOOKUP(C248&amp;D248,AUS_male_points_list!$A$3:$S$1048576,19,FALSE), IFERROR(VLOOKUP(C248&amp;D248,AUS_female_points_list!$A$3:$S$1048576,19,FALSE),""))</f>
        <v/>
      </c>
      <c r="J248" s="2">
        <f>IFERROR(VLOOKUP(C248&amp;D248,AUS_male_Toplist_21!$F$3:$G$1048576,2,FALSE),IFERROR(VLOOKUP(C248&amp;D248,AUS_female_Toplist_21!$F$3:$G$1048576,2,FALSE),""))</f>
        <v>7</v>
      </c>
      <c r="K248" s="2">
        <f>IFERROR(VLOOKUP(C248&amp;D248,AUS_male_Toplist_22!$F$3:$G$1048576,2,FALSE),IFERROR(VLOOKUP(C248&amp;D248,AUS_female_Toplist_22!$F$3:$G$1048576,2,FALSE),""))</f>
        <v>3</v>
      </c>
      <c r="L248" s="3">
        <f>IFERROR(VLOOKUP(C248&amp;D248,Comms_male_list_21!$F$3:$G$1048576,2,FALSE),IFERROR(VLOOKUP(C248&amp;D248,Comms_female_list_21!$F$3:$G$1048576,2,FALSE),""))</f>
        <v>54</v>
      </c>
      <c r="M248" s="3">
        <f>IFERROR(VLOOKUP(C248&amp;D248,Comms_male_list_22!$F$3:$G$1048576,2,FALSE),IFERROR(VLOOKUP(C248&amp;D248,Comms_female_list_22!$F$3:$G$1048576,2,FALSE),""))</f>
        <v>3</v>
      </c>
      <c r="N248" s="3">
        <f>IFERROR(VLOOKUP(C248&amp;D248,AUS_male_Toplist_21!$F$3:$H$1048576,3,FALSE), IFERROR(VLOOKUP(C248&amp;D248,AUS_female_Toplist_21!$F$3:$H$1048576,3,FALSE),""))</f>
        <v>1109</v>
      </c>
      <c r="O248" s="2">
        <f>IFERROR(VLOOKUP(C248&amp;D248,AUS_male_Toplist_22!$F$3:$H$1048576,3,FALSE), IFERROR(VLOOKUP(C248&amp;D248,AUS_female_Toplist_22!$F$3:$H$1048576,3,FALSE),""))</f>
        <v>1111</v>
      </c>
      <c r="P248" s="42">
        <f ca="1">DATEDIF(E248,TODAY(),"y")</f>
        <v>22</v>
      </c>
      <c r="Q248" s="2">
        <f>(COUNTIF($C$2:$C248,$C248)=1)+0</f>
        <v>1</v>
      </c>
      <c r="R248" s="2">
        <f>IF(Q248=1,RANK(F248,$F$2:$F$1986,0),"Alternate event")</f>
        <v>140</v>
      </c>
    </row>
    <row r="249" spans="1:18" x14ac:dyDescent="0.2">
      <c r="A249" s="2">
        <v>248</v>
      </c>
      <c r="B249" s="2">
        <f>IF(Q249=1,B248+1,B248)</f>
        <v>214</v>
      </c>
      <c r="C249" t="s">
        <v>673</v>
      </c>
      <c r="D249" t="s">
        <v>27</v>
      </c>
      <c r="E249" s="6">
        <v>38240</v>
      </c>
      <c r="F249">
        <v>1086</v>
      </c>
      <c r="G249" s="2">
        <v>7</v>
      </c>
      <c r="H249" s="43" t="str">
        <f>IFERROR(VLOOKUP(C249&amp;D249,AUS_male_points_list!$A$3:$S$1048576,19,FALSE), IFERROR(VLOOKUP(C249&amp;D249,AUS_female_points_list!$A$3:$S$1048576,19,FALSE),""))</f>
        <v/>
      </c>
      <c r="J249" s="2">
        <f>IFERROR(VLOOKUP(C249&amp;D249,AUS_male_Toplist_21!$F$3:$G$1048576,2,FALSE),IFERROR(VLOOKUP(C249&amp;D249,AUS_female_Toplist_21!$F$3:$G$1048576,2,FALSE),""))</f>
        <v>7</v>
      </c>
      <c r="K249" s="2">
        <f>IFERROR(VLOOKUP(C249&amp;D249,AUS_male_Toplist_22!$F$3:$G$1048576,2,FALSE),IFERROR(VLOOKUP(C249&amp;D249,AUS_female_Toplist_22!$F$3:$G$1048576,2,FALSE),""))</f>
        <v>3</v>
      </c>
      <c r="L249" s="3">
        <f>IFERROR(VLOOKUP(C249&amp;D249,Comms_male_list_21!$F$3:$G$1048576,2,FALSE),IFERROR(VLOOKUP(C249&amp;D249,Comms_female_list_21!$F$3:$G$1048576,2,FALSE),""))</f>
        <v>95</v>
      </c>
      <c r="M249" s="3">
        <f>IFERROR(VLOOKUP(C249&amp;D249,Comms_male_list_22!$F$3:$G$1048576,2,FALSE),IFERROR(VLOOKUP(C249&amp;D249,Comms_female_list_22!$F$3:$G$1048576,2,FALSE),""))</f>
        <v>9</v>
      </c>
      <c r="N249" s="3">
        <f>IFERROR(VLOOKUP(C249&amp;D249,AUS_male_Toplist_21!$F$3:$H$1048576,3,FALSE), IFERROR(VLOOKUP(C249&amp;D249,AUS_female_Toplist_21!$F$3:$H$1048576,3,FALSE),""))</f>
        <v>1086</v>
      </c>
      <c r="O249" s="2">
        <f>IFERROR(VLOOKUP(C249&amp;D249,AUS_male_Toplist_22!$F$3:$H$1048576,3,FALSE), IFERROR(VLOOKUP(C249&amp;D249,AUS_female_Toplist_22!$F$3:$H$1048576,3,FALSE),""))</f>
        <v>1096</v>
      </c>
      <c r="P249" s="42">
        <f ca="1">DATEDIF(E249,TODAY(),"y")</f>
        <v>17</v>
      </c>
      <c r="Q249" s="2">
        <f>(COUNTIF($C$2:$C249,$C249)=1)+0</f>
        <v>1</v>
      </c>
      <c r="R249" s="2">
        <f>IF(Q249=1,RANK(F249,$F$2:$F$1986,0),"Alternate event")</f>
        <v>204</v>
      </c>
    </row>
    <row r="250" spans="1:18" x14ac:dyDescent="0.2">
      <c r="A250" s="2">
        <v>249</v>
      </c>
      <c r="B250" s="2">
        <f>IF(Q250=1,B249+1,B249)</f>
        <v>215</v>
      </c>
      <c r="C250" t="s">
        <v>652</v>
      </c>
      <c r="D250" t="s">
        <v>33</v>
      </c>
      <c r="E250" s="6">
        <v>36226</v>
      </c>
      <c r="F250">
        <v>1029</v>
      </c>
      <c r="G250" s="2">
        <v>7</v>
      </c>
      <c r="H250" s="43" t="str">
        <f>IFERROR(VLOOKUP(C250&amp;D250,AUS_male_points_list!$A$3:$S$1048576,19,FALSE), IFERROR(VLOOKUP(C250&amp;D250,AUS_female_points_list!$A$3:$S$1048576,19,FALSE),""))</f>
        <v/>
      </c>
      <c r="J250" s="2">
        <f>IFERROR(VLOOKUP(C250&amp;D250,AUS_male_Toplist_21!$F$3:$G$1048576,2,FALSE),IFERROR(VLOOKUP(C250&amp;D250,AUS_female_Toplist_21!$F$3:$G$1048576,2,FALSE),""))</f>
        <v>7</v>
      </c>
      <c r="K250" s="2">
        <f>IFERROR(VLOOKUP(C250&amp;D250,AUS_male_Toplist_22!$F$3:$G$1048576,2,FALSE),IFERROR(VLOOKUP(C250&amp;D250,AUS_female_Toplist_22!$F$3:$G$1048576,2,FALSE),""))</f>
        <v>3</v>
      </c>
      <c r="L250" s="3">
        <f>IFERROR(VLOOKUP(C250&amp;D250,Comms_male_list_21!$F$3:$G$1048576,2,FALSE),IFERROR(VLOOKUP(C250&amp;D250,Comms_female_list_21!$F$3:$G$1048576,2,FALSE),""))</f>
        <v>96</v>
      </c>
      <c r="M250" s="3">
        <f>IFERROR(VLOOKUP(C250&amp;D250,Comms_male_list_22!$F$3:$G$1048576,2,FALSE),IFERROR(VLOOKUP(C250&amp;D250,Comms_female_list_22!$F$3:$G$1048576,2,FALSE),""))</f>
        <v>7</v>
      </c>
      <c r="N250" s="3">
        <f>IFERROR(VLOOKUP(C250&amp;D250,AUS_male_Toplist_21!$F$3:$H$1048576,3,FALSE), IFERROR(VLOOKUP(C250&amp;D250,AUS_female_Toplist_21!$F$3:$H$1048576,3,FALSE),""))</f>
        <v>1029</v>
      </c>
      <c r="O250" s="2">
        <f>IFERROR(VLOOKUP(C250&amp;D250,AUS_male_Toplist_22!$F$3:$H$1048576,3,FALSE), IFERROR(VLOOKUP(C250&amp;D250,AUS_female_Toplist_22!$F$3:$H$1048576,3,FALSE),""))</f>
        <v>1053</v>
      </c>
      <c r="P250" s="42">
        <f ca="1">DATEDIF(E250,TODAY(),"y")</f>
        <v>22</v>
      </c>
      <c r="Q250" s="2">
        <f>(COUNTIF($C$2:$C250,$C250)=1)+0</f>
        <v>1</v>
      </c>
      <c r="R250" s="2">
        <f>IF(Q250=1,RANK(F250,$F$2:$F$1986,0),"Alternate event")</f>
        <v>470</v>
      </c>
    </row>
    <row r="251" spans="1:18" x14ac:dyDescent="0.2">
      <c r="A251" s="2">
        <v>250</v>
      </c>
      <c r="B251" s="2">
        <f>IF(Q251=1,B250+1,B250)</f>
        <v>215</v>
      </c>
      <c r="C251" t="s">
        <v>102</v>
      </c>
      <c r="D251" t="s">
        <v>25</v>
      </c>
      <c r="E251" s="6">
        <v>34874</v>
      </c>
      <c r="F251">
        <v>1082</v>
      </c>
      <c r="G251" s="2">
        <v>7</v>
      </c>
      <c r="H251" s="43" t="str">
        <f>IFERROR(VLOOKUP(C251&amp;D251,AUS_male_points_list!$A$3:$S$1048576,19,FALSE), IFERROR(VLOOKUP(C251&amp;D251,AUS_female_points_list!$A$3:$S$1048576,19,FALSE),""))</f>
        <v/>
      </c>
      <c r="J251" s="2">
        <f>IFERROR(VLOOKUP(C251&amp;D251,AUS_male_Toplist_21!$F$3:$G$1048576,2,FALSE),IFERROR(VLOOKUP(C251&amp;D251,AUS_female_Toplist_21!$F$3:$G$1048576,2,FALSE),""))</f>
        <v>7</v>
      </c>
      <c r="K251" s="2">
        <f>IFERROR(VLOOKUP(C251&amp;D251,AUS_male_Toplist_22!$F$3:$G$1048576,2,FALSE),IFERROR(VLOOKUP(C251&amp;D251,AUS_female_Toplist_22!$F$3:$G$1048576,2,FALSE),""))</f>
        <v>3</v>
      </c>
      <c r="L251" s="3">
        <f>IFERROR(VLOOKUP(C251&amp;D251,Comms_male_list_21!$F$3:$G$1048576,2,FALSE),IFERROR(VLOOKUP(C251&amp;D251,Comms_female_list_21!$F$3:$G$1048576,2,FALSE),""))</f>
        <v>99</v>
      </c>
      <c r="M251" s="3">
        <f>IFERROR(VLOOKUP(C251&amp;D251,Comms_male_list_22!$F$3:$G$1048576,2,FALSE),IFERROR(VLOOKUP(C251&amp;D251,Comms_female_list_22!$F$3:$G$1048576,2,FALSE),""))</f>
        <v>4</v>
      </c>
      <c r="N251" s="3">
        <f>IFERROR(VLOOKUP(C251&amp;D251,AUS_male_Toplist_21!$F$3:$H$1048576,3,FALSE), IFERROR(VLOOKUP(C251&amp;D251,AUS_female_Toplist_21!$F$3:$H$1048576,3,FALSE),""))</f>
        <v>1082</v>
      </c>
      <c r="O251" s="2">
        <f>IFERROR(VLOOKUP(C251&amp;D251,AUS_male_Toplist_22!$F$3:$H$1048576,3,FALSE), IFERROR(VLOOKUP(C251&amp;D251,AUS_female_Toplist_22!$F$3:$H$1048576,3,FALSE),""))</f>
        <v>1117</v>
      </c>
      <c r="P251" s="42">
        <f ca="1">DATEDIF(E251,TODAY(),"y")</f>
        <v>26</v>
      </c>
      <c r="Q251" s="2">
        <f>(COUNTIF($C$2:$C251,$C251)=1)+0</f>
        <v>0</v>
      </c>
      <c r="R251" s="2" t="str">
        <f>IF(Q251=1,RANK(F251,$F$2:$F$1986,0),"Alternate event")</f>
        <v>Alternate event</v>
      </c>
    </row>
    <row r="252" spans="1:18" x14ac:dyDescent="0.2">
      <c r="A252" s="2">
        <v>251</v>
      </c>
      <c r="B252" s="2">
        <f>IF(Q252=1,B251+1,B251)</f>
        <v>216</v>
      </c>
      <c r="C252" t="s">
        <v>485</v>
      </c>
      <c r="D252" t="s">
        <v>36</v>
      </c>
      <c r="E252" s="6">
        <v>36960</v>
      </c>
      <c r="F252">
        <v>981</v>
      </c>
      <c r="G252" s="2">
        <v>7</v>
      </c>
      <c r="H252" s="43" t="str">
        <f>IFERROR(VLOOKUP(C252&amp;D252,AUS_male_points_list!$A$3:$S$1048576,19,FALSE), IFERROR(VLOOKUP(C252&amp;D252,AUS_female_points_list!$A$3:$S$1048576,19,FALSE),""))</f>
        <v/>
      </c>
      <c r="J252" s="2">
        <f>IFERROR(VLOOKUP(C252&amp;D252,AUS_male_Toplist_21!$F$3:$G$1048576,2,FALSE),IFERROR(VLOOKUP(C252&amp;D252,AUS_female_Toplist_21!$F$3:$G$1048576,2,FALSE),""))</f>
        <v>7</v>
      </c>
      <c r="K252" s="2">
        <f>IFERROR(VLOOKUP(C252&amp;D252,AUS_male_Toplist_22!$F$3:$G$1048576,2,FALSE),IFERROR(VLOOKUP(C252&amp;D252,AUS_female_Toplist_22!$F$3:$G$1048576,2,FALSE),""))</f>
        <v>4</v>
      </c>
      <c r="L252" s="3">
        <f>IFERROR(VLOOKUP(C252&amp;D252,Comms_male_list_21!$F$3:$G$1048576,2,FALSE),IFERROR(VLOOKUP(C252&amp;D252,Comms_female_list_21!$F$3:$G$1048576,2,FALSE),""))</f>
        <v>22</v>
      </c>
      <c r="M252" s="3">
        <f>IFERROR(VLOOKUP(C252&amp;D252,Comms_male_list_22!$F$3:$G$1048576,2,FALSE),IFERROR(VLOOKUP(C252&amp;D252,Comms_female_list_22!$F$3:$G$1048576,2,FALSE),""))</f>
        <v>7</v>
      </c>
      <c r="N252" s="3">
        <f>IFERROR(VLOOKUP(C252&amp;D252,AUS_male_Toplist_21!$F$3:$H$1048576,3,FALSE), IFERROR(VLOOKUP(C252&amp;D252,AUS_female_Toplist_21!$F$3:$H$1048576,3,FALSE),""))</f>
        <v>981</v>
      </c>
      <c r="O252" s="2">
        <f>IFERROR(VLOOKUP(C252&amp;D252,AUS_male_Toplist_22!$F$3:$H$1048576,3,FALSE), IFERROR(VLOOKUP(C252&amp;D252,AUS_female_Toplist_22!$F$3:$H$1048576,3,FALSE),""))</f>
        <v>994</v>
      </c>
      <c r="P252" s="42">
        <f ca="1">DATEDIF(E252,TODAY(),"y")</f>
        <v>20</v>
      </c>
      <c r="Q252" s="2">
        <f>(COUNTIF($C$2:$C252,$C252)=1)+0</f>
        <v>1</v>
      </c>
      <c r="R252" s="2">
        <f>IF(Q252=1,RANK(F252,$F$2:$F$1986,0),"Alternate event")</f>
        <v>907</v>
      </c>
    </row>
    <row r="253" spans="1:18" x14ac:dyDescent="0.2">
      <c r="A253" s="2">
        <v>252</v>
      </c>
      <c r="B253" s="2">
        <f>IF(Q253=1,B252+1,B252)</f>
        <v>217</v>
      </c>
      <c r="C253" t="s">
        <v>801</v>
      </c>
      <c r="D253" t="s">
        <v>37</v>
      </c>
      <c r="E253" s="7">
        <v>35651</v>
      </c>
      <c r="F253">
        <v>1081</v>
      </c>
      <c r="G253" s="2">
        <v>7</v>
      </c>
      <c r="H253" s="43" t="str">
        <f>IFERROR(VLOOKUP(C253&amp;D253,AUS_male_points_list!$A$3:$S$1048576,19,FALSE), IFERROR(VLOOKUP(C253&amp;D253,AUS_female_points_list!$A$3:$S$1048576,19,FALSE),""))</f>
        <v/>
      </c>
      <c r="J253" s="2">
        <f>IFERROR(VLOOKUP(C253&amp;D253,AUS_male_Toplist_21!$F$3:$G$1048576,2,FALSE),IFERROR(VLOOKUP(C253&amp;D253,AUS_female_Toplist_21!$F$3:$G$1048576,2,FALSE),""))</f>
        <v>7</v>
      </c>
      <c r="K253" s="2">
        <f>IFERROR(VLOOKUP(C253&amp;D253,AUS_male_Toplist_22!$F$3:$G$1048576,2,FALSE),IFERROR(VLOOKUP(C253&amp;D253,AUS_female_Toplist_22!$F$3:$G$1048576,2,FALSE),""))</f>
        <v>4</v>
      </c>
      <c r="L253" s="3">
        <f>IFERROR(VLOOKUP(C253&amp;D253,Comms_male_list_21!$F$3:$G$1048576,2,FALSE),IFERROR(VLOOKUP(C253&amp;D253,Comms_female_list_21!$F$3:$G$1048576,2,FALSE),""))</f>
        <v>60</v>
      </c>
      <c r="M253" s="3">
        <f>IFERROR(VLOOKUP(C253&amp;D253,Comms_male_list_22!$F$3:$G$1048576,2,FALSE),IFERROR(VLOOKUP(C253&amp;D253,Comms_female_list_22!$F$3:$G$1048576,2,FALSE),""))</f>
        <v>8</v>
      </c>
      <c r="N253" s="3">
        <f>IFERROR(VLOOKUP(C253&amp;D253,AUS_male_Toplist_21!$F$3:$H$1048576,3,FALSE), IFERROR(VLOOKUP(C253&amp;D253,AUS_female_Toplist_21!$F$3:$H$1048576,3,FALSE),""))</f>
        <v>1081</v>
      </c>
      <c r="O253" s="2">
        <f>IFERROR(VLOOKUP(C253&amp;D253,AUS_male_Toplist_22!$F$3:$H$1048576,3,FALSE), IFERROR(VLOOKUP(C253&amp;D253,AUS_female_Toplist_22!$F$3:$H$1048576,3,FALSE),""))</f>
        <v>1075</v>
      </c>
      <c r="P253" s="42">
        <f ca="1">DATEDIF(E253,TODAY(),"y")</f>
        <v>24</v>
      </c>
      <c r="Q253" s="2">
        <f>(COUNTIF($C$2:$C253,$C253)=1)+0</f>
        <v>1</v>
      </c>
      <c r="R253" s="2">
        <f>IF(Q253=1,RANK(F253,$F$2:$F$1986,0),"Alternate event")</f>
        <v>219</v>
      </c>
    </row>
    <row r="254" spans="1:18" x14ac:dyDescent="0.2">
      <c r="A254" s="2">
        <v>253</v>
      </c>
      <c r="B254" s="2">
        <f>IF(Q254=1,B253+1,B253)</f>
        <v>218</v>
      </c>
      <c r="C254" t="s">
        <v>874</v>
      </c>
      <c r="D254" t="s">
        <v>39</v>
      </c>
      <c r="E254" s="6">
        <v>32443</v>
      </c>
      <c r="F254">
        <v>879</v>
      </c>
      <c r="G254" s="2">
        <v>7</v>
      </c>
      <c r="H254" s="43" t="str">
        <f>IFERROR(VLOOKUP(C254&amp;D254,AUS_male_points_list!$A$3:$S$1048576,19,FALSE), IFERROR(VLOOKUP(C254&amp;D254,AUS_female_points_list!$A$3:$S$1048576,19,FALSE),""))</f>
        <v/>
      </c>
      <c r="J254" s="2">
        <f>IFERROR(VLOOKUP(C254&amp;D254,AUS_male_Toplist_21!$F$3:$G$1048576,2,FALSE),IFERROR(VLOOKUP(C254&amp;D254,AUS_female_Toplist_21!$F$3:$G$1048576,2,FALSE),""))</f>
        <v>7</v>
      </c>
      <c r="K254" s="2">
        <f>IFERROR(VLOOKUP(C254&amp;D254,AUS_male_Toplist_22!$F$3:$G$1048576,2,FALSE),IFERROR(VLOOKUP(C254&amp;D254,AUS_female_Toplist_22!$F$3:$G$1048576,2,FALSE),""))</f>
        <v>4</v>
      </c>
      <c r="L254" s="3" t="str">
        <f>IFERROR(VLOOKUP(C254&amp;D254,Comms_male_list_21!$F$3:$G$1048576,2,FALSE),IFERROR(VLOOKUP(C254&amp;D254,Comms_female_list_21!$F$3:$G$1048576,2,FALSE),""))</f>
        <v/>
      </c>
      <c r="M254" s="3">
        <f>IFERROR(VLOOKUP(C254&amp;D254,Comms_male_list_22!$F$3:$G$1048576,2,FALSE),IFERROR(VLOOKUP(C254&amp;D254,Comms_female_list_22!$F$3:$G$1048576,2,FALSE),""))</f>
        <v>27</v>
      </c>
      <c r="N254" s="3">
        <f>IFERROR(VLOOKUP(C254&amp;D254,AUS_male_Toplist_21!$F$3:$H$1048576,3,FALSE), IFERROR(VLOOKUP(C254&amp;D254,AUS_female_Toplist_21!$F$3:$H$1048576,3,FALSE),""))</f>
        <v>879</v>
      </c>
      <c r="O254" s="2">
        <f>IFERROR(VLOOKUP(C254&amp;D254,AUS_male_Toplist_22!$F$3:$H$1048576,3,FALSE), IFERROR(VLOOKUP(C254&amp;D254,AUS_female_Toplist_22!$F$3:$H$1048576,3,FALSE),""))</f>
        <v>877</v>
      </c>
      <c r="P254" s="42">
        <f ca="1">DATEDIF(E254,TODAY(),"y")</f>
        <v>33</v>
      </c>
      <c r="Q254" s="2">
        <f>(COUNTIF($C$2:$C254,$C254)=1)+0</f>
        <v>1</v>
      </c>
      <c r="R254" s="2">
        <f>IF(Q254=1,RANK(F254,$F$2:$F$1986,0),"Alternate event")</f>
        <v>1804</v>
      </c>
    </row>
    <row r="255" spans="1:18" x14ac:dyDescent="0.2">
      <c r="A255" s="2">
        <v>254</v>
      </c>
      <c r="B255" s="2">
        <f>IF(Q255=1,B254+1,B254)</f>
        <v>219</v>
      </c>
      <c r="C255" t="s">
        <v>948</v>
      </c>
      <c r="D255" t="s">
        <v>81</v>
      </c>
      <c r="E255" s="6">
        <v>37078</v>
      </c>
      <c r="F255">
        <v>1023</v>
      </c>
      <c r="G255" s="2">
        <v>7</v>
      </c>
      <c r="H255" s="43" t="str">
        <f>IFERROR(VLOOKUP(C255&amp;D255,AUS_male_points_list!$A$3:$S$1048576,19,FALSE), IFERROR(VLOOKUP(C255&amp;D255,AUS_female_points_list!$A$3:$S$1048576,19,FALSE),""))</f>
        <v/>
      </c>
      <c r="J255" s="2">
        <f>IFERROR(VLOOKUP(C255&amp;D255,AUS_male_Toplist_21!$F$3:$G$1048576,2,FALSE),IFERROR(VLOOKUP(C255&amp;D255,AUS_female_Toplist_21!$F$3:$G$1048576,2,FALSE),""))</f>
        <v>7</v>
      </c>
      <c r="K255" s="2">
        <f>IFERROR(VLOOKUP(C255&amp;D255,AUS_male_Toplist_22!$F$3:$G$1048576,2,FALSE),IFERROR(VLOOKUP(C255&amp;D255,AUS_female_Toplist_22!$F$3:$G$1048576,2,FALSE),""))</f>
        <v>5</v>
      </c>
      <c r="L255" s="3">
        <f>IFERROR(VLOOKUP(C255&amp;D255,Comms_male_list_21!$F$3:$G$1048576,2,FALSE),IFERROR(VLOOKUP(C255&amp;D255,Comms_female_list_21!$F$3:$G$1048576,2,FALSE),""))</f>
        <v>17</v>
      </c>
      <c r="M255" s="3">
        <f>IFERROR(VLOOKUP(C255&amp;D255,Comms_male_list_22!$F$3:$G$1048576,2,FALSE),IFERROR(VLOOKUP(C255&amp;D255,Comms_female_list_22!$F$3:$G$1048576,2,FALSE),""))</f>
        <v>6</v>
      </c>
      <c r="N255" s="3">
        <f>IFERROR(VLOOKUP(C255&amp;D255,AUS_male_Toplist_21!$F$3:$H$1048576,3,FALSE), IFERROR(VLOOKUP(C255&amp;D255,AUS_female_Toplist_21!$F$3:$H$1048576,3,FALSE),""))</f>
        <v>1023</v>
      </c>
      <c r="O255" s="2">
        <f>IFERROR(VLOOKUP(C255&amp;D255,AUS_male_Toplist_22!$F$3:$H$1048576,3,FALSE), IFERROR(VLOOKUP(C255&amp;D255,AUS_female_Toplist_22!$F$3:$H$1048576,3,FALSE),""))</f>
        <v>1064</v>
      </c>
      <c r="P255" s="42">
        <f ca="1">DATEDIF(E255,TODAY(),"y")</f>
        <v>20</v>
      </c>
      <c r="Q255" s="2">
        <f>(COUNTIF($C$2:$C255,$C255)=1)+0</f>
        <v>1</v>
      </c>
      <c r="R255" s="2">
        <f>IF(Q255=1,RANK(F255,$F$2:$F$1986,0),"Alternate event")</f>
        <v>515</v>
      </c>
    </row>
    <row r="256" spans="1:18" x14ac:dyDescent="0.2">
      <c r="A256" s="2">
        <v>255</v>
      </c>
      <c r="B256" s="2">
        <f>IF(Q256=1,B255+1,B255)</f>
        <v>220</v>
      </c>
      <c r="C256" t="s">
        <v>420</v>
      </c>
      <c r="D256" t="s">
        <v>38</v>
      </c>
      <c r="E256" s="6">
        <v>36877</v>
      </c>
      <c r="F256">
        <v>998</v>
      </c>
      <c r="G256" s="2">
        <v>7</v>
      </c>
      <c r="H256" s="43" t="str">
        <f>IFERROR(VLOOKUP(C256&amp;D256,AUS_male_points_list!$A$3:$S$1048576,19,FALSE), IFERROR(VLOOKUP(C256&amp;D256,AUS_female_points_list!$A$3:$S$1048576,19,FALSE),""))</f>
        <v/>
      </c>
      <c r="J256" s="2">
        <f>IFERROR(VLOOKUP(C256&amp;D256,AUS_male_Toplist_21!$F$3:$G$1048576,2,FALSE),IFERROR(VLOOKUP(C256&amp;D256,AUS_female_Toplist_21!$F$3:$G$1048576,2,FALSE),""))</f>
        <v>7</v>
      </c>
      <c r="K256" s="2">
        <f>IFERROR(VLOOKUP(C256&amp;D256,AUS_male_Toplist_22!$F$3:$G$1048576,2,FALSE),IFERROR(VLOOKUP(C256&amp;D256,AUS_female_Toplist_22!$F$3:$G$1048576,2,FALSE),""))</f>
        <v>5</v>
      </c>
      <c r="L256" s="3">
        <f>IFERROR(VLOOKUP(C256&amp;D256,Comms_male_list_21!$F$3:$G$1048576,2,FALSE),IFERROR(VLOOKUP(C256&amp;D256,Comms_female_list_21!$F$3:$G$1048576,2,FALSE),""))</f>
        <v>55</v>
      </c>
      <c r="M256" s="3">
        <f>IFERROR(VLOOKUP(C256&amp;D256,Comms_male_list_22!$F$3:$G$1048576,2,FALSE),IFERROR(VLOOKUP(C256&amp;D256,Comms_female_list_22!$F$3:$G$1048576,2,FALSE),""))</f>
        <v>10</v>
      </c>
      <c r="N256" s="3">
        <f>IFERROR(VLOOKUP(C256&amp;D256,AUS_male_Toplist_21!$F$3:$H$1048576,3,FALSE), IFERROR(VLOOKUP(C256&amp;D256,AUS_female_Toplist_21!$F$3:$H$1048576,3,FALSE),""))</f>
        <v>998</v>
      </c>
      <c r="O256" s="2">
        <f>IFERROR(VLOOKUP(C256&amp;D256,AUS_male_Toplist_22!$F$3:$H$1048576,3,FALSE), IFERROR(VLOOKUP(C256&amp;D256,AUS_female_Toplist_22!$F$3:$H$1048576,3,FALSE),""))</f>
        <v>995</v>
      </c>
      <c r="P256" s="42">
        <f ca="1">DATEDIF(E256,TODAY(),"y")</f>
        <v>21</v>
      </c>
      <c r="Q256" s="2">
        <f>(COUNTIF($C$2:$C256,$C256)=1)+0</f>
        <v>1</v>
      </c>
      <c r="R256" s="2">
        <f>IF(Q256=1,RANK(F256,$F$2:$F$1986,0),"Alternate event")</f>
        <v>737</v>
      </c>
    </row>
    <row r="257" spans="1:18" x14ac:dyDescent="0.2">
      <c r="A257" s="2">
        <v>256</v>
      </c>
      <c r="B257" s="2">
        <f>IF(Q257=1,B256+1,B256)</f>
        <v>221</v>
      </c>
      <c r="C257" t="s">
        <v>881</v>
      </c>
      <c r="D257" t="s">
        <v>42</v>
      </c>
      <c r="E257" s="6">
        <v>33736</v>
      </c>
      <c r="F257">
        <v>898</v>
      </c>
      <c r="G257" s="2">
        <v>7</v>
      </c>
      <c r="H257" s="43" t="str">
        <f>IFERROR(VLOOKUP(C257&amp;D257,AUS_male_points_list!$A$3:$S$1048576,19,FALSE), IFERROR(VLOOKUP(C257&amp;D257,AUS_female_points_list!$A$3:$S$1048576,19,FALSE),""))</f>
        <v/>
      </c>
      <c r="J257" s="2">
        <f>IFERROR(VLOOKUP(C257&amp;D257,AUS_male_Toplist_21!$F$3:$G$1048576,2,FALSE),IFERROR(VLOOKUP(C257&amp;D257,AUS_female_Toplist_21!$F$3:$G$1048576,2,FALSE),""))</f>
        <v>7</v>
      </c>
      <c r="K257" s="2">
        <f>IFERROR(VLOOKUP(C257&amp;D257,AUS_male_Toplist_22!$F$3:$G$1048576,2,FALSE),IFERROR(VLOOKUP(C257&amp;D257,AUS_female_Toplist_22!$F$3:$G$1048576,2,FALSE),""))</f>
        <v>5</v>
      </c>
      <c r="L257" s="3">
        <f>IFERROR(VLOOKUP(C257&amp;D257,Comms_male_list_21!$F$3:$G$1048576,2,FALSE),IFERROR(VLOOKUP(C257&amp;D257,Comms_female_list_21!$F$3:$G$1048576,2,FALSE),""))</f>
        <v>64</v>
      </c>
      <c r="M257" s="3">
        <f>IFERROR(VLOOKUP(C257&amp;D257,Comms_male_list_22!$F$3:$G$1048576,2,FALSE),IFERROR(VLOOKUP(C257&amp;D257,Comms_female_list_22!$F$3:$G$1048576,2,FALSE),""))</f>
        <v>18</v>
      </c>
      <c r="N257" s="3">
        <f>IFERROR(VLOOKUP(C257&amp;D257,AUS_male_Toplist_21!$F$3:$H$1048576,3,FALSE), IFERROR(VLOOKUP(C257&amp;D257,AUS_female_Toplist_21!$F$3:$H$1048576,3,FALSE),""))</f>
        <v>898</v>
      </c>
      <c r="O257" s="2">
        <f>IFERROR(VLOOKUP(C257&amp;D257,AUS_male_Toplist_22!$F$3:$H$1048576,3,FALSE), IFERROR(VLOOKUP(C257&amp;D257,AUS_female_Toplist_22!$F$3:$H$1048576,3,FALSE),""))</f>
        <v>846</v>
      </c>
      <c r="P257" s="42">
        <f ca="1">DATEDIF(E257,TODAY(),"y")</f>
        <v>29</v>
      </c>
      <c r="Q257" s="2">
        <f>(COUNTIF($C$2:$C257,$C257)=1)+0</f>
        <v>1</v>
      </c>
      <c r="R257" s="2">
        <f>IF(Q257=1,RANK(F257,$F$2:$F$1986,0),"Alternate event")</f>
        <v>1751</v>
      </c>
    </row>
    <row r="258" spans="1:18" x14ac:dyDescent="0.2">
      <c r="A258" s="2">
        <v>257</v>
      </c>
      <c r="B258" s="2">
        <f>IF(Q258=1,B257+1,B257)</f>
        <v>222</v>
      </c>
      <c r="C258" t="s">
        <v>536</v>
      </c>
      <c r="D258" t="s">
        <v>41</v>
      </c>
      <c r="E258" s="6">
        <v>36538</v>
      </c>
      <c r="F258">
        <v>978</v>
      </c>
      <c r="G258" s="2">
        <v>7</v>
      </c>
      <c r="H258" s="43" t="str">
        <f>IFERROR(VLOOKUP(C258&amp;D258,AUS_male_points_list!$A$3:$S$1048576,19,FALSE), IFERROR(VLOOKUP(C258&amp;D258,AUS_female_points_list!$A$3:$S$1048576,19,FALSE),""))</f>
        <v/>
      </c>
      <c r="J258" s="2">
        <f>IFERROR(VLOOKUP(C258&amp;D258,AUS_male_Toplist_21!$F$3:$G$1048576,2,FALSE),IFERROR(VLOOKUP(C258&amp;D258,AUS_female_Toplist_21!$F$3:$G$1048576,2,FALSE),""))</f>
        <v>7</v>
      </c>
      <c r="K258" s="2">
        <f>IFERROR(VLOOKUP(C258&amp;D258,AUS_male_Toplist_22!$F$3:$G$1048576,2,FALSE),IFERROR(VLOOKUP(C258&amp;D258,AUS_female_Toplist_22!$F$3:$G$1048576,2,FALSE),""))</f>
        <v>6</v>
      </c>
      <c r="L258" s="3">
        <f>IFERROR(VLOOKUP(C258&amp;D258,Comms_male_list_21!$F$3:$G$1048576,2,FALSE),IFERROR(VLOOKUP(C258&amp;D258,Comms_female_list_21!$F$3:$G$1048576,2,FALSE),""))</f>
        <v>18</v>
      </c>
      <c r="M258" s="3">
        <f>IFERROR(VLOOKUP(C258&amp;D258,Comms_male_list_22!$F$3:$G$1048576,2,FALSE),IFERROR(VLOOKUP(C258&amp;D258,Comms_female_list_22!$F$3:$G$1048576,2,FALSE),""))</f>
        <v>19</v>
      </c>
      <c r="N258" s="3">
        <f>IFERROR(VLOOKUP(C258&amp;D258,AUS_male_Toplist_21!$F$3:$H$1048576,3,FALSE), IFERROR(VLOOKUP(C258&amp;D258,AUS_female_Toplist_21!$F$3:$H$1048576,3,FALSE),""))</f>
        <v>978</v>
      </c>
      <c r="O258" s="2">
        <f>IFERROR(VLOOKUP(C258&amp;D258,AUS_male_Toplist_22!$F$3:$H$1048576,3,FALSE), IFERROR(VLOOKUP(C258&amp;D258,AUS_female_Toplist_22!$F$3:$H$1048576,3,FALSE),""))</f>
        <v>827</v>
      </c>
      <c r="P258" s="42">
        <f ca="1">DATEDIF(E258,TODAY(),"y")</f>
        <v>22</v>
      </c>
      <c r="Q258" s="2">
        <f>(COUNTIF($C$2:$C258,$C258)=1)+0</f>
        <v>1</v>
      </c>
      <c r="R258" s="2">
        <f>IF(Q258=1,RANK(F258,$F$2:$F$1986,0),"Alternate event")</f>
        <v>937</v>
      </c>
    </row>
    <row r="259" spans="1:18" x14ac:dyDescent="0.2">
      <c r="A259" s="2">
        <v>258</v>
      </c>
      <c r="B259" s="2">
        <f>IF(Q259=1,B258+1,B258)</f>
        <v>223</v>
      </c>
      <c r="C259" t="s">
        <v>486</v>
      </c>
      <c r="D259" t="s">
        <v>36</v>
      </c>
      <c r="E259" s="6">
        <v>37497</v>
      </c>
      <c r="F259">
        <v>981</v>
      </c>
      <c r="G259" s="2">
        <v>7</v>
      </c>
      <c r="H259" s="43" t="str">
        <f>IFERROR(VLOOKUP(C259&amp;D259,AUS_male_points_list!$A$3:$S$1048576,19,FALSE), IFERROR(VLOOKUP(C259&amp;D259,AUS_female_points_list!$A$3:$S$1048576,19,FALSE),""))</f>
        <v/>
      </c>
      <c r="J259" s="2">
        <f>IFERROR(VLOOKUP(C259&amp;D259,AUS_male_Toplist_21!$F$3:$G$1048576,2,FALSE),IFERROR(VLOOKUP(C259&amp;D259,AUS_female_Toplist_21!$F$3:$G$1048576,2,FALSE),""))</f>
        <v>7</v>
      </c>
      <c r="K259" s="2">
        <f>IFERROR(VLOOKUP(C259&amp;D259,AUS_male_Toplist_22!$F$3:$G$1048576,2,FALSE),IFERROR(VLOOKUP(C259&amp;D259,AUS_female_Toplist_22!$F$3:$G$1048576,2,FALSE),""))</f>
        <v>7</v>
      </c>
      <c r="L259" s="3">
        <f>IFERROR(VLOOKUP(C259&amp;D259,Comms_male_list_21!$F$3:$G$1048576,2,FALSE),IFERROR(VLOOKUP(C259&amp;D259,Comms_female_list_21!$F$3:$G$1048576,2,FALSE),""))</f>
        <v>22</v>
      </c>
      <c r="M259" s="3">
        <f>IFERROR(VLOOKUP(C259&amp;D259,Comms_male_list_22!$F$3:$G$1048576,2,FALSE),IFERROR(VLOOKUP(C259&amp;D259,Comms_female_list_22!$F$3:$G$1048576,2,FALSE),""))</f>
        <v>10</v>
      </c>
      <c r="N259" s="3">
        <f>IFERROR(VLOOKUP(C259&amp;D259,AUS_male_Toplist_21!$F$3:$H$1048576,3,FALSE), IFERROR(VLOOKUP(C259&amp;D259,AUS_female_Toplist_21!$F$3:$H$1048576,3,FALSE),""))</f>
        <v>981</v>
      </c>
      <c r="O259" s="2">
        <f>IFERROR(VLOOKUP(C259&amp;D259,AUS_male_Toplist_22!$F$3:$H$1048576,3,FALSE), IFERROR(VLOOKUP(C259&amp;D259,AUS_female_Toplist_22!$F$3:$H$1048576,3,FALSE),""))</f>
        <v>960</v>
      </c>
      <c r="P259" s="42">
        <f ca="1">DATEDIF(E259,TODAY(),"y")</f>
        <v>19</v>
      </c>
      <c r="Q259" s="2">
        <f>(COUNTIF($C$2:$C259,$C259)=1)+0</f>
        <v>1</v>
      </c>
      <c r="R259" s="2">
        <f>IF(Q259=1,RANK(F259,$F$2:$F$1986,0),"Alternate event")</f>
        <v>907</v>
      </c>
    </row>
    <row r="260" spans="1:18" x14ac:dyDescent="0.2">
      <c r="A260" s="2">
        <v>259</v>
      </c>
      <c r="B260" s="2">
        <f>IF(Q260=1,B259+1,B259)</f>
        <v>224</v>
      </c>
      <c r="C260" t="s">
        <v>1116</v>
      </c>
      <c r="D260" t="s">
        <v>85</v>
      </c>
      <c r="E260" s="6">
        <v>37209</v>
      </c>
      <c r="F260">
        <v>886</v>
      </c>
      <c r="G260" s="2">
        <v>7</v>
      </c>
      <c r="H260" s="43" t="str">
        <f>IFERROR(VLOOKUP(C260&amp;D260,AUS_male_points_list!$A$3:$S$1048576,19,FALSE), IFERROR(VLOOKUP(C260&amp;D260,AUS_female_points_list!$A$3:$S$1048576,19,FALSE),""))</f>
        <v/>
      </c>
      <c r="J260" s="2">
        <f>IFERROR(VLOOKUP(C260&amp;D260,AUS_male_Toplist_21!$F$3:$G$1048576,2,FALSE),IFERROR(VLOOKUP(C260&amp;D260,AUS_female_Toplist_21!$F$3:$G$1048576,2,FALSE),""))</f>
        <v>7</v>
      </c>
      <c r="K260" s="2">
        <f>IFERROR(VLOOKUP(C260&amp;D260,AUS_male_Toplist_22!$F$3:$G$1048576,2,FALSE),IFERROR(VLOOKUP(C260&amp;D260,AUS_female_Toplist_22!$F$3:$G$1048576,2,FALSE),""))</f>
        <v>7</v>
      </c>
      <c r="L260" s="3">
        <f>IFERROR(VLOOKUP(C260&amp;D260,Comms_male_list_21!$F$3:$G$1048576,2,FALSE),IFERROR(VLOOKUP(C260&amp;D260,Comms_female_list_21!$F$3:$G$1048576,2,FALSE),""))</f>
        <v>26</v>
      </c>
      <c r="M260" s="3">
        <f>IFERROR(VLOOKUP(C260&amp;D260,Comms_male_list_22!$F$3:$G$1048576,2,FALSE),IFERROR(VLOOKUP(C260&amp;D260,Comms_female_list_22!$F$3:$G$1048576,2,FALSE),""))</f>
        <v>11</v>
      </c>
      <c r="N260" s="3">
        <f>IFERROR(VLOOKUP(C260&amp;D260,AUS_male_Toplist_21!$F$3:$H$1048576,3,FALSE), IFERROR(VLOOKUP(C260&amp;D260,AUS_female_Toplist_21!$F$3:$H$1048576,3,FALSE),""))</f>
        <v>886</v>
      </c>
      <c r="O260" s="2">
        <f>IFERROR(VLOOKUP(C260&amp;D260,AUS_male_Toplist_22!$F$3:$H$1048576,3,FALSE), IFERROR(VLOOKUP(C260&amp;D260,AUS_female_Toplist_22!$F$3:$H$1048576,3,FALSE),""))</f>
        <v>844</v>
      </c>
      <c r="P260" s="42">
        <f ca="1">DATEDIF(E260,TODAY(),"y")</f>
        <v>20</v>
      </c>
      <c r="Q260" s="2">
        <f>(COUNTIF($C$2:$C260,$C260)=1)+0</f>
        <v>1</v>
      </c>
      <c r="R260" s="2">
        <f>IF(Q260=1,RANK(F260,$F$2:$F$1986,0),"Alternate event")</f>
        <v>1781</v>
      </c>
    </row>
    <row r="261" spans="1:18" x14ac:dyDescent="0.2">
      <c r="A261" s="2">
        <v>260</v>
      </c>
      <c r="B261" s="2">
        <f>IF(Q261=1,B260+1,B260)</f>
        <v>225</v>
      </c>
      <c r="C261" t="s">
        <v>737</v>
      </c>
      <c r="D261" t="s">
        <v>34</v>
      </c>
      <c r="E261" s="6">
        <v>35426</v>
      </c>
      <c r="F261">
        <v>1038</v>
      </c>
      <c r="G261" s="2">
        <v>7</v>
      </c>
      <c r="H261" s="43" t="str">
        <f>IFERROR(VLOOKUP(C261&amp;D261,AUS_male_points_list!$A$3:$S$1048576,19,FALSE), IFERROR(VLOOKUP(C261&amp;D261,AUS_female_points_list!$A$3:$S$1048576,19,FALSE),""))</f>
        <v/>
      </c>
      <c r="J261" s="2">
        <f>IFERROR(VLOOKUP(C261&amp;D261,AUS_male_Toplist_21!$F$3:$G$1048576,2,FALSE),IFERROR(VLOOKUP(C261&amp;D261,AUS_female_Toplist_21!$F$3:$G$1048576,2,FALSE),""))</f>
        <v>7</v>
      </c>
      <c r="K261" s="2">
        <f>IFERROR(VLOOKUP(C261&amp;D261,AUS_male_Toplist_22!$F$3:$G$1048576,2,FALSE),IFERROR(VLOOKUP(C261&amp;D261,AUS_female_Toplist_22!$F$3:$G$1048576,2,FALSE),""))</f>
        <v>7</v>
      </c>
      <c r="L261" s="3">
        <f>IFERROR(VLOOKUP(C261&amp;D261,Comms_male_list_21!$F$3:$G$1048576,2,FALSE),IFERROR(VLOOKUP(C261&amp;D261,Comms_female_list_21!$F$3:$G$1048576,2,FALSE),""))</f>
        <v>68</v>
      </c>
      <c r="M261" s="3">
        <f>IFERROR(VLOOKUP(C261&amp;D261,Comms_male_list_22!$F$3:$G$1048576,2,FALSE),IFERROR(VLOOKUP(C261&amp;D261,Comms_female_list_22!$F$3:$G$1048576,2,FALSE),""))</f>
        <v>19</v>
      </c>
      <c r="N261" s="3">
        <f>IFERROR(VLOOKUP(C261&amp;D261,AUS_male_Toplist_21!$F$3:$H$1048576,3,FALSE), IFERROR(VLOOKUP(C261&amp;D261,AUS_female_Toplist_21!$F$3:$H$1048576,3,FALSE),""))</f>
        <v>1038</v>
      </c>
      <c r="O261" s="2">
        <f>IFERROR(VLOOKUP(C261&amp;D261,AUS_male_Toplist_22!$F$3:$H$1048576,3,FALSE), IFERROR(VLOOKUP(C261&amp;D261,AUS_female_Toplist_22!$F$3:$H$1048576,3,FALSE),""))</f>
        <v>996</v>
      </c>
      <c r="P261" s="42">
        <f ca="1">DATEDIF(E261,TODAY(),"y")</f>
        <v>25</v>
      </c>
      <c r="Q261" s="2">
        <f>(COUNTIF($C$2:$C261,$C261)=1)+0</f>
        <v>1</v>
      </c>
      <c r="R261" s="2">
        <f>IF(Q261=1,RANK(F261,$F$2:$F$1986,0),"Alternate event")</f>
        <v>416</v>
      </c>
    </row>
    <row r="262" spans="1:18" x14ac:dyDescent="0.2">
      <c r="A262" s="2">
        <v>261</v>
      </c>
      <c r="B262" s="2">
        <f>IF(Q262=1,B261+1,B261)</f>
        <v>225</v>
      </c>
      <c r="C262" t="s">
        <v>110</v>
      </c>
      <c r="D262" t="s">
        <v>2</v>
      </c>
      <c r="E262" s="6">
        <v>36383</v>
      </c>
      <c r="F262">
        <v>1099</v>
      </c>
      <c r="G262" s="2">
        <v>7</v>
      </c>
      <c r="H262" s="43" t="str">
        <f>IFERROR(VLOOKUP(C262&amp;D262,AUS_male_points_list!$A$3:$S$1048576,19,FALSE), IFERROR(VLOOKUP(C262&amp;D262,AUS_female_points_list!$A$3:$S$1048576,19,FALSE),""))</f>
        <v/>
      </c>
      <c r="J262" s="2">
        <f>IFERROR(VLOOKUP(C262&amp;D262,AUS_male_Toplist_21!$F$3:$G$1048576,2,FALSE),IFERROR(VLOOKUP(C262&amp;D262,AUS_female_Toplist_21!$F$3:$G$1048576,2,FALSE),""))</f>
        <v>7</v>
      </c>
      <c r="K262" s="2">
        <f>IFERROR(VLOOKUP(C262&amp;D262,AUS_male_Toplist_22!$F$3:$G$1048576,2,FALSE),IFERROR(VLOOKUP(C262&amp;D262,AUS_female_Toplist_22!$F$3:$G$1048576,2,FALSE),""))</f>
        <v>7</v>
      </c>
      <c r="L262" s="3">
        <f>IFERROR(VLOOKUP(C262&amp;D262,Comms_male_list_21!$F$3:$G$1048576,2,FALSE),IFERROR(VLOOKUP(C262&amp;D262,Comms_female_list_21!$F$3:$G$1048576,2,FALSE),""))</f>
        <v>87</v>
      </c>
      <c r="M262" s="3">
        <f>IFERROR(VLOOKUP(C262&amp;D262,Comms_male_list_22!$F$3:$G$1048576,2,FALSE),IFERROR(VLOOKUP(C262&amp;D262,Comms_female_list_22!$F$3:$G$1048576,2,FALSE),""))</f>
        <v>15</v>
      </c>
      <c r="N262" s="3">
        <f>IFERROR(VLOOKUP(C262&amp;D262,AUS_male_Toplist_21!$F$3:$H$1048576,3,FALSE), IFERROR(VLOOKUP(C262&amp;D262,AUS_female_Toplist_21!$F$3:$H$1048576,3,FALSE),""))</f>
        <v>1099</v>
      </c>
      <c r="O262" s="2">
        <f>IFERROR(VLOOKUP(C262&amp;D262,AUS_male_Toplist_22!$F$3:$H$1048576,3,FALSE), IFERROR(VLOOKUP(C262&amp;D262,AUS_female_Toplist_22!$F$3:$H$1048576,3,FALSE),""))</f>
        <v>1062</v>
      </c>
      <c r="P262" s="42">
        <f ca="1">DATEDIF(E262,TODAY(),"y")</f>
        <v>22</v>
      </c>
      <c r="Q262" s="2">
        <f>(COUNTIF($C$2:$C262,$C262)=1)+0</f>
        <v>0</v>
      </c>
      <c r="R262" s="2" t="str">
        <f>IF(Q262=1,RANK(F262,$F$2:$F$1986,0),"Alternate event")</f>
        <v>Alternate event</v>
      </c>
    </row>
    <row r="263" spans="1:18" x14ac:dyDescent="0.2">
      <c r="A263" s="2">
        <v>262</v>
      </c>
      <c r="B263" s="2">
        <f>IF(Q263=1,B262+1,B262)</f>
        <v>226</v>
      </c>
      <c r="C263" t="s">
        <v>886</v>
      </c>
      <c r="D263" t="s">
        <v>41</v>
      </c>
      <c r="E263" s="6">
        <v>34725</v>
      </c>
      <c r="F263">
        <v>994</v>
      </c>
      <c r="G263" s="2">
        <v>7</v>
      </c>
      <c r="H263" s="43" t="str">
        <f>IFERROR(VLOOKUP(C263&amp;D263,AUS_male_points_list!$A$3:$S$1048576,19,FALSE), IFERROR(VLOOKUP(C263&amp;D263,AUS_female_points_list!$A$3:$S$1048576,19,FALSE),""))</f>
        <v/>
      </c>
      <c r="J263" s="2">
        <f>IFERROR(VLOOKUP(C263&amp;D263,AUS_male_Toplist_21!$F$3:$G$1048576,2,FALSE),IFERROR(VLOOKUP(C263&amp;D263,AUS_female_Toplist_21!$F$3:$G$1048576,2,FALSE),""))</f>
        <v>7</v>
      </c>
      <c r="K263" s="2">
        <f>IFERROR(VLOOKUP(C263&amp;D263,AUS_male_Toplist_22!$F$3:$G$1048576,2,FALSE),IFERROR(VLOOKUP(C263&amp;D263,AUS_female_Toplist_22!$F$3:$G$1048576,2,FALSE),""))</f>
        <v>9</v>
      </c>
      <c r="L263" s="3">
        <f>IFERROR(VLOOKUP(C263&amp;D263,Comms_male_list_21!$F$3:$G$1048576,2,FALSE),IFERROR(VLOOKUP(C263&amp;D263,Comms_female_list_21!$F$3:$G$1048576,2,FALSE),""))</f>
        <v>54</v>
      </c>
      <c r="M263" s="3">
        <f>IFERROR(VLOOKUP(C263&amp;D263,Comms_male_list_22!$F$3:$G$1048576,2,FALSE),IFERROR(VLOOKUP(C263&amp;D263,Comms_female_list_22!$F$3:$G$1048576,2,FALSE),""))</f>
        <v>22</v>
      </c>
      <c r="N263" s="3">
        <f>IFERROR(VLOOKUP(C263&amp;D263,AUS_male_Toplist_21!$F$3:$H$1048576,3,FALSE), IFERROR(VLOOKUP(C263&amp;D263,AUS_female_Toplist_21!$F$3:$H$1048576,3,FALSE),""))</f>
        <v>994</v>
      </c>
      <c r="O263" s="2">
        <f>IFERROR(VLOOKUP(C263&amp;D263,AUS_male_Toplist_22!$F$3:$H$1048576,3,FALSE), IFERROR(VLOOKUP(C263&amp;D263,AUS_female_Toplist_22!$F$3:$H$1048576,3,FALSE),""))</f>
        <v>946</v>
      </c>
      <c r="P263" s="42">
        <f ca="1">DATEDIF(E263,TODAY(),"y")</f>
        <v>27</v>
      </c>
      <c r="Q263" s="2">
        <f>(COUNTIF($C$2:$C263,$C263)=1)+0</f>
        <v>1</v>
      </c>
      <c r="R263" s="2">
        <f>IF(Q263=1,RANK(F263,$F$2:$F$1986,0),"Alternate event")</f>
        <v>771</v>
      </c>
    </row>
    <row r="264" spans="1:18" x14ac:dyDescent="0.2">
      <c r="A264" s="2">
        <v>263</v>
      </c>
      <c r="B264" s="2">
        <f>IF(Q264=1,B263+1,B263)</f>
        <v>227</v>
      </c>
      <c r="C264" t="s">
        <v>844</v>
      </c>
      <c r="D264" t="s">
        <v>35</v>
      </c>
      <c r="E264" s="6">
        <v>35415</v>
      </c>
      <c r="F264">
        <v>1028</v>
      </c>
      <c r="G264" s="2">
        <v>7</v>
      </c>
      <c r="H264" s="43" t="str">
        <f>IFERROR(VLOOKUP(C264&amp;D264,AUS_male_points_list!$A$3:$S$1048576,19,FALSE), IFERROR(VLOOKUP(C264&amp;D264,AUS_female_points_list!$A$3:$S$1048576,19,FALSE),""))</f>
        <v/>
      </c>
      <c r="J264" s="2">
        <f>IFERROR(VLOOKUP(C264&amp;D264,AUS_male_Toplist_21!$F$3:$G$1048576,2,FALSE),IFERROR(VLOOKUP(C264&amp;D264,AUS_female_Toplist_21!$F$3:$G$1048576,2,FALSE),""))</f>
        <v>7</v>
      </c>
      <c r="K264" s="2">
        <f>IFERROR(VLOOKUP(C264&amp;D264,AUS_male_Toplist_22!$F$3:$G$1048576,2,FALSE),IFERROR(VLOOKUP(C264&amp;D264,AUS_female_Toplist_22!$F$3:$G$1048576,2,FALSE),""))</f>
        <v>9</v>
      </c>
      <c r="L264" s="3">
        <f>IFERROR(VLOOKUP(C264&amp;D264,Comms_male_list_21!$F$3:$G$1048576,2,FALSE),IFERROR(VLOOKUP(C264&amp;D264,Comms_female_list_21!$F$3:$G$1048576,2,FALSE),""))</f>
        <v>60</v>
      </c>
      <c r="M264" s="3">
        <f>IFERROR(VLOOKUP(C264&amp;D264,Comms_male_list_22!$F$3:$G$1048576,2,FALSE),IFERROR(VLOOKUP(C264&amp;D264,Comms_female_list_22!$F$3:$G$1048576,2,FALSE),""))</f>
        <v>19</v>
      </c>
      <c r="N264" s="3">
        <f>IFERROR(VLOOKUP(C264&amp;D264,AUS_male_Toplist_21!$F$3:$H$1048576,3,FALSE), IFERROR(VLOOKUP(C264&amp;D264,AUS_female_Toplist_21!$F$3:$H$1048576,3,FALSE),""))</f>
        <v>1028</v>
      </c>
      <c r="O264" s="2">
        <f>IFERROR(VLOOKUP(C264&amp;D264,AUS_male_Toplist_22!$F$3:$H$1048576,3,FALSE), IFERROR(VLOOKUP(C264&amp;D264,AUS_female_Toplist_22!$F$3:$H$1048576,3,FALSE),""))</f>
        <v>967</v>
      </c>
      <c r="P264" s="42">
        <f ca="1">DATEDIF(E264,TODAY(),"y")</f>
        <v>25</v>
      </c>
      <c r="Q264" s="2">
        <f>(COUNTIF($C$2:$C264,$C264)=1)+0</f>
        <v>1</v>
      </c>
      <c r="R264" s="2">
        <f>IF(Q264=1,RANK(F264,$F$2:$F$1986,0),"Alternate event")</f>
        <v>477</v>
      </c>
    </row>
    <row r="265" spans="1:18" x14ac:dyDescent="0.2">
      <c r="A265" s="2">
        <v>264</v>
      </c>
      <c r="B265" s="2">
        <f>IF(Q265=1,B264+1,B264)</f>
        <v>228</v>
      </c>
      <c r="C265" t="s">
        <v>642</v>
      </c>
      <c r="D265" t="s">
        <v>26</v>
      </c>
      <c r="E265" s="6">
        <v>36456</v>
      </c>
      <c r="F265">
        <v>1084</v>
      </c>
      <c r="G265" s="2">
        <v>7</v>
      </c>
      <c r="H265" s="43" t="str">
        <f>IFERROR(VLOOKUP(C265&amp;D265,AUS_male_points_list!$A$3:$S$1048576,19,FALSE), IFERROR(VLOOKUP(C265&amp;D265,AUS_female_points_list!$A$3:$S$1048576,19,FALSE),""))</f>
        <v/>
      </c>
      <c r="J265" s="2">
        <f>IFERROR(VLOOKUP(C265&amp;D265,AUS_male_Toplist_21!$F$3:$G$1048576,2,FALSE),IFERROR(VLOOKUP(C265&amp;D265,AUS_female_Toplist_21!$F$3:$G$1048576,2,FALSE),""))</f>
        <v>7</v>
      </c>
      <c r="K265" s="2">
        <f>IFERROR(VLOOKUP(C265&amp;D265,AUS_male_Toplist_22!$F$3:$G$1048576,2,FALSE),IFERROR(VLOOKUP(C265&amp;D265,AUS_female_Toplist_22!$F$3:$G$1048576,2,FALSE),""))</f>
        <v>9</v>
      </c>
      <c r="L265" s="3" t="str">
        <f>IFERROR(VLOOKUP(C265&amp;D265,Comms_male_list_21!$F$3:$G$1048576,2,FALSE),IFERROR(VLOOKUP(C265&amp;D265,Comms_female_list_21!$F$3:$G$1048576,2,FALSE),""))</f>
        <v/>
      </c>
      <c r="M265" s="3">
        <f>IFERROR(VLOOKUP(C265&amp;D265,Comms_male_list_22!$F$3:$G$1048576,2,FALSE),IFERROR(VLOOKUP(C265&amp;D265,Comms_female_list_22!$F$3:$G$1048576,2,FALSE),""))</f>
        <v>39</v>
      </c>
      <c r="N265" s="3">
        <f>IFERROR(VLOOKUP(C265&amp;D265,AUS_male_Toplist_21!$F$3:$H$1048576,3,FALSE), IFERROR(VLOOKUP(C265&amp;D265,AUS_female_Toplist_21!$F$3:$H$1048576,3,FALSE),""))</f>
        <v>1084</v>
      </c>
      <c r="O265" s="2">
        <f>IFERROR(VLOOKUP(C265&amp;D265,AUS_male_Toplist_22!$F$3:$H$1048576,3,FALSE), IFERROR(VLOOKUP(C265&amp;D265,AUS_female_Toplist_22!$F$3:$H$1048576,3,FALSE),""))</f>
        <v>1044</v>
      </c>
      <c r="P265" s="42">
        <f ca="1">DATEDIF(E265,TODAY(),"y")</f>
        <v>22</v>
      </c>
      <c r="Q265" s="2">
        <f>(COUNTIF($C$2:$C265,$C265)=1)+0</f>
        <v>1</v>
      </c>
      <c r="R265" s="2">
        <f>IF(Q265=1,RANK(F265,$F$2:$F$1986,0),"Alternate event")</f>
        <v>209</v>
      </c>
    </row>
    <row r="266" spans="1:18" x14ac:dyDescent="0.2">
      <c r="A266" s="2">
        <v>265</v>
      </c>
      <c r="B266" s="2">
        <f>IF(Q266=1,B265+1,B265)</f>
        <v>229</v>
      </c>
      <c r="C266" t="s">
        <v>760</v>
      </c>
      <c r="D266" t="s">
        <v>30</v>
      </c>
      <c r="E266" s="6">
        <v>33338</v>
      </c>
      <c r="F266">
        <v>1078</v>
      </c>
      <c r="G266" s="2">
        <v>7</v>
      </c>
      <c r="H266" s="43" t="str">
        <f>IFERROR(VLOOKUP(C266&amp;D266,AUS_male_points_list!$A$3:$S$1048576,19,FALSE), IFERROR(VLOOKUP(C266&amp;D266,AUS_female_points_list!$A$3:$S$1048576,19,FALSE),""))</f>
        <v/>
      </c>
      <c r="J266" s="2">
        <f>IFERROR(VLOOKUP(C266&amp;D266,AUS_male_Toplist_21!$F$3:$G$1048576,2,FALSE),IFERROR(VLOOKUP(C266&amp;D266,AUS_female_Toplist_21!$F$3:$G$1048576,2,FALSE),""))</f>
        <v>7</v>
      </c>
      <c r="K266" s="2">
        <f>IFERROR(VLOOKUP(C266&amp;D266,AUS_male_Toplist_22!$F$3:$G$1048576,2,FALSE),IFERROR(VLOOKUP(C266&amp;D266,AUS_female_Toplist_22!$F$3:$G$1048576,2,FALSE),""))</f>
        <v>11</v>
      </c>
      <c r="L266" s="3">
        <f>IFERROR(VLOOKUP(C266&amp;D266,Comms_male_list_21!$F$3:$G$1048576,2,FALSE),IFERROR(VLOOKUP(C266&amp;D266,Comms_female_list_21!$F$3:$G$1048576,2,FALSE),""))</f>
        <v>100</v>
      </c>
      <c r="M266" s="3">
        <f>IFERROR(VLOOKUP(C266&amp;D266,Comms_male_list_22!$F$3:$G$1048576,2,FALSE),IFERROR(VLOOKUP(C266&amp;D266,Comms_female_list_22!$F$3:$G$1048576,2,FALSE),""))</f>
        <v>32</v>
      </c>
      <c r="N266" s="3">
        <f>IFERROR(VLOOKUP(C266&amp;D266,AUS_male_Toplist_21!$F$3:$H$1048576,3,FALSE), IFERROR(VLOOKUP(C266&amp;D266,AUS_female_Toplist_21!$F$3:$H$1048576,3,FALSE),""))</f>
        <v>1078</v>
      </c>
      <c r="O266" s="2">
        <f>IFERROR(VLOOKUP(C266&amp;D266,AUS_male_Toplist_22!$F$3:$H$1048576,3,FALSE), IFERROR(VLOOKUP(C266&amp;D266,AUS_female_Toplist_22!$F$3:$H$1048576,3,FALSE),""))</f>
        <v>953</v>
      </c>
      <c r="P266" s="42">
        <f ca="1">DATEDIF(E266,TODAY(),"y")</f>
        <v>30</v>
      </c>
      <c r="Q266" s="2">
        <f>(COUNTIF($C$2:$C266,$C266)=1)+0</f>
        <v>1</v>
      </c>
      <c r="R266" s="2">
        <f>IF(Q266=1,RANK(F266,$F$2:$F$1986,0),"Alternate event")</f>
        <v>233</v>
      </c>
    </row>
    <row r="267" spans="1:18" x14ac:dyDescent="0.2">
      <c r="A267" s="2">
        <v>266</v>
      </c>
      <c r="B267" s="2">
        <f>IF(Q267=1,B266+1,B266)</f>
        <v>230</v>
      </c>
      <c r="C267" t="s">
        <v>569</v>
      </c>
      <c r="D267" t="s">
        <v>25</v>
      </c>
      <c r="E267" s="6">
        <v>36491</v>
      </c>
      <c r="F267">
        <v>1082</v>
      </c>
      <c r="G267" s="2">
        <v>7</v>
      </c>
      <c r="H267" s="43" t="str">
        <f>IFERROR(VLOOKUP(C267&amp;D267,AUS_male_points_list!$A$3:$S$1048576,19,FALSE), IFERROR(VLOOKUP(C267&amp;D267,AUS_female_points_list!$A$3:$S$1048576,19,FALSE),""))</f>
        <v/>
      </c>
      <c r="J267" s="2">
        <f>IFERROR(VLOOKUP(C267&amp;D267,AUS_male_Toplist_21!$F$3:$G$1048576,2,FALSE),IFERROR(VLOOKUP(C267&amp;D267,AUS_female_Toplist_21!$F$3:$G$1048576,2,FALSE),""))</f>
        <v>7</v>
      </c>
      <c r="K267" s="2">
        <f>IFERROR(VLOOKUP(C267&amp;D267,AUS_male_Toplist_22!$F$3:$G$1048576,2,FALSE),IFERROR(VLOOKUP(C267&amp;D267,AUS_female_Toplist_22!$F$3:$G$1048576,2,FALSE),""))</f>
        <v>28</v>
      </c>
      <c r="L267" s="3" t="str">
        <f>IFERROR(VLOOKUP(C267&amp;D267,Comms_male_list_21!$F$3:$G$1048576,2,FALSE),IFERROR(VLOOKUP(C267&amp;D267,Comms_female_list_21!$F$3:$G$1048576,2,FALSE),""))</f>
        <v/>
      </c>
      <c r="M267" s="3">
        <f>IFERROR(VLOOKUP(C267&amp;D267,Comms_male_list_22!$F$3:$G$1048576,2,FALSE),IFERROR(VLOOKUP(C267&amp;D267,Comms_female_list_22!$F$3:$G$1048576,2,FALSE),""))</f>
        <v>47</v>
      </c>
      <c r="N267" s="3">
        <f>IFERROR(VLOOKUP(C267&amp;D267,AUS_male_Toplist_21!$F$3:$H$1048576,3,FALSE), IFERROR(VLOOKUP(C267&amp;D267,AUS_female_Toplist_21!$F$3:$H$1048576,3,FALSE),""))</f>
        <v>1082</v>
      </c>
      <c r="O267" s="2">
        <f>IFERROR(VLOOKUP(C267&amp;D267,AUS_male_Toplist_22!$F$3:$H$1048576,3,FALSE), IFERROR(VLOOKUP(C267&amp;D267,AUS_female_Toplist_22!$F$3:$H$1048576,3,FALSE),""))</f>
        <v>998</v>
      </c>
      <c r="P267" s="42">
        <f ca="1">DATEDIF(E267,TODAY(),"y")</f>
        <v>22</v>
      </c>
      <c r="Q267" s="2">
        <f>(COUNTIF($C$2:$C267,$C267)=1)+0</f>
        <v>1</v>
      </c>
      <c r="R267" s="2">
        <f>IF(Q267=1,RANK(F267,$F$2:$F$1986,0),"Alternate event")</f>
        <v>215</v>
      </c>
    </row>
    <row r="268" spans="1:18" x14ac:dyDescent="0.2">
      <c r="A268" s="2">
        <v>267</v>
      </c>
      <c r="B268" s="2">
        <f>IF(Q268=1,B267+1,B267)</f>
        <v>231</v>
      </c>
      <c r="C268" t="s">
        <v>339</v>
      </c>
      <c r="D268" t="s">
        <v>34</v>
      </c>
      <c r="E268" s="6">
        <v>36546</v>
      </c>
      <c r="F268">
        <v>1131</v>
      </c>
      <c r="G268" s="2">
        <v>7</v>
      </c>
      <c r="H268" s="43" t="str">
        <f>IFERROR(VLOOKUP(C268&amp;D268,AUS_male_points_list!$A$3:$S$1048576,19,FALSE), IFERROR(VLOOKUP(C268&amp;D268,AUS_female_points_list!$A$3:$S$1048576,19,FALSE),""))</f>
        <v/>
      </c>
      <c r="J268" s="2">
        <f>IFERROR(VLOOKUP(C268&amp;D268,AUS_male_Toplist_21!$F$3:$G$1048576,2,FALSE),IFERROR(VLOOKUP(C268&amp;D268,AUS_female_Toplist_21!$F$3:$G$1048576,2,FALSE),""))</f>
        <v>7</v>
      </c>
      <c r="K268" s="2" t="str">
        <f>IFERROR(VLOOKUP(C268&amp;D268,AUS_male_Toplist_22!$F$3:$G$1048576,2,FALSE),IFERROR(VLOOKUP(C268&amp;D268,AUS_female_Toplist_22!$F$3:$G$1048576,2,FALSE),""))</f>
        <v/>
      </c>
      <c r="L268" s="3">
        <f>IFERROR(VLOOKUP(C268&amp;D268,Comms_male_list_21!$F$3:$G$1048576,2,FALSE),IFERROR(VLOOKUP(C268&amp;D268,Comms_female_list_21!$F$3:$G$1048576,2,FALSE),""))</f>
        <v>32</v>
      </c>
      <c r="M268" s="3" t="str">
        <f>IFERROR(VLOOKUP(C268&amp;D268,Comms_male_list_22!$F$3:$G$1048576,2,FALSE),IFERROR(VLOOKUP(C268&amp;D268,Comms_female_list_22!$F$3:$G$1048576,2,FALSE),""))</f>
        <v/>
      </c>
      <c r="N268" s="3">
        <f>IFERROR(VLOOKUP(C268&amp;D268,AUS_male_Toplist_21!$F$3:$H$1048576,3,FALSE), IFERROR(VLOOKUP(C268&amp;D268,AUS_female_Toplist_21!$F$3:$H$1048576,3,FALSE),""))</f>
        <v>1131</v>
      </c>
      <c r="O268" s="2" t="str">
        <f>IFERROR(VLOOKUP(C268&amp;D268,AUS_male_Toplist_22!$F$3:$H$1048576,3,FALSE), IFERROR(VLOOKUP(C268&amp;D268,AUS_female_Toplist_22!$F$3:$H$1048576,3,FALSE),""))</f>
        <v/>
      </c>
      <c r="P268" s="42">
        <f ca="1">DATEDIF(E268,TODAY(),"y")</f>
        <v>22</v>
      </c>
      <c r="Q268" s="2">
        <f>(COUNTIF($C$2:$C268,$C268)=1)+0</f>
        <v>1</v>
      </c>
      <c r="R268" s="2">
        <f>IF(Q268=1,RANK(F268,$F$2:$F$1986,0),"Alternate event")</f>
        <v>84</v>
      </c>
    </row>
    <row r="269" spans="1:18" x14ac:dyDescent="0.2">
      <c r="A269" s="2">
        <v>268</v>
      </c>
      <c r="B269" s="2">
        <f>IF(Q269=1,B268+1,B268)</f>
        <v>231</v>
      </c>
      <c r="C269" t="s">
        <v>459</v>
      </c>
      <c r="D269" t="s">
        <v>35</v>
      </c>
      <c r="E269" s="6">
        <v>35434</v>
      </c>
      <c r="F269">
        <v>1023</v>
      </c>
      <c r="G269" s="2">
        <v>7</v>
      </c>
      <c r="H269" s="43" t="str">
        <f>IFERROR(VLOOKUP(C269&amp;D269,AUS_male_points_list!$A$3:$S$1048576,19,FALSE), IFERROR(VLOOKUP(C269&amp;D269,AUS_female_points_list!$A$3:$S$1048576,19,FALSE),""))</f>
        <v/>
      </c>
      <c r="J269" s="2">
        <f>IFERROR(VLOOKUP(C269&amp;D269,AUS_male_Toplist_21!$F$3:$G$1048576,2,FALSE),IFERROR(VLOOKUP(C269&amp;D269,AUS_female_Toplist_21!$F$3:$G$1048576,2,FALSE),""))</f>
        <v>7</v>
      </c>
      <c r="K269" s="2" t="str">
        <f>IFERROR(VLOOKUP(C269&amp;D269,AUS_male_Toplist_22!$F$3:$G$1048576,2,FALSE),IFERROR(VLOOKUP(C269&amp;D269,AUS_female_Toplist_22!$F$3:$G$1048576,2,FALSE),""))</f>
        <v/>
      </c>
      <c r="L269" s="3">
        <f>IFERROR(VLOOKUP(C269&amp;D269,Comms_male_list_21!$F$3:$G$1048576,2,FALSE),IFERROR(VLOOKUP(C269&amp;D269,Comms_female_list_21!$F$3:$G$1048576,2,FALSE),""))</f>
        <v>33</v>
      </c>
      <c r="M269" s="3" t="str">
        <f>IFERROR(VLOOKUP(C269&amp;D269,Comms_male_list_22!$F$3:$G$1048576,2,FALSE),IFERROR(VLOOKUP(C269&amp;D269,Comms_female_list_22!$F$3:$G$1048576,2,FALSE),""))</f>
        <v/>
      </c>
      <c r="N269" s="3">
        <f>IFERROR(VLOOKUP(C269&amp;D269,AUS_male_Toplist_21!$F$3:$H$1048576,3,FALSE), IFERROR(VLOOKUP(C269&amp;D269,AUS_female_Toplist_21!$F$3:$H$1048576,3,FALSE),""))</f>
        <v>1023</v>
      </c>
      <c r="O269" s="2" t="str">
        <f>IFERROR(VLOOKUP(C269&amp;D269,AUS_male_Toplist_22!$F$3:$H$1048576,3,FALSE), IFERROR(VLOOKUP(C269&amp;D269,AUS_female_Toplist_22!$F$3:$H$1048576,3,FALSE),""))</f>
        <v/>
      </c>
      <c r="P269" s="42">
        <f ca="1">DATEDIF(E269,TODAY(),"y")</f>
        <v>25</v>
      </c>
      <c r="Q269" s="2">
        <f>(COUNTIF($C$2:$C269,$C269)=1)+0</f>
        <v>0</v>
      </c>
      <c r="R269" s="2" t="str">
        <f>IF(Q269=1,RANK(F269,$F$2:$F$1986,0),"Alternate event")</f>
        <v>Alternate event</v>
      </c>
    </row>
    <row r="270" spans="1:18" x14ac:dyDescent="0.2">
      <c r="A270" s="2">
        <v>269</v>
      </c>
      <c r="B270" s="2">
        <f>IF(Q270=1,B269+1,B269)</f>
        <v>231</v>
      </c>
      <c r="C270" t="s">
        <v>758</v>
      </c>
      <c r="D270" t="s">
        <v>28</v>
      </c>
      <c r="E270" s="6">
        <v>31691</v>
      </c>
      <c r="F270">
        <v>1142</v>
      </c>
      <c r="G270" s="2">
        <v>7</v>
      </c>
      <c r="H270" s="43" t="str">
        <f>IFERROR(VLOOKUP(C270&amp;D270,AUS_male_points_list!$A$3:$S$1048576,19,FALSE), IFERROR(VLOOKUP(C270&amp;D270,AUS_female_points_list!$A$3:$S$1048576,19,FALSE),""))</f>
        <v/>
      </c>
      <c r="J270" s="2">
        <f>IFERROR(VLOOKUP(C270&amp;D270,AUS_male_Toplist_21!$F$3:$G$1048576,2,FALSE),IFERROR(VLOOKUP(C270&amp;D270,AUS_female_Toplist_21!$F$3:$G$1048576,2,FALSE),""))</f>
        <v>7</v>
      </c>
      <c r="K270" s="2" t="str">
        <f>IFERROR(VLOOKUP(C270&amp;D270,AUS_male_Toplist_22!$F$3:$G$1048576,2,FALSE),IFERROR(VLOOKUP(C270&amp;D270,AUS_female_Toplist_22!$F$3:$G$1048576,2,FALSE),""))</f>
        <v/>
      </c>
      <c r="L270" s="3">
        <f>IFERROR(VLOOKUP(C270&amp;D270,Comms_male_list_21!$F$3:$G$1048576,2,FALSE),IFERROR(VLOOKUP(C270&amp;D270,Comms_female_list_21!$F$3:$G$1048576,2,FALSE),""))</f>
        <v>36</v>
      </c>
      <c r="M270" s="3" t="str">
        <f>IFERROR(VLOOKUP(C270&amp;D270,Comms_male_list_22!$F$3:$G$1048576,2,FALSE),IFERROR(VLOOKUP(C270&amp;D270,Comms_female_list_22!$F$3:$G$1048576,2,FALSE),""))</f>
        <v/>
      </c>
      <c r="N270" s="3">
        <f>IFERROR(VLOOKUP(C270&amp;D270,AUS_male_Toplist_21!$F$3:$H$1048576,3,FALSE), IFERROR(VLOOKUP(C270&amp;D270,AUS_female_Toplist_21!$F$3:$H$1048576,3,FALSE),""))</f>
        <v>1142</v>
      </c>
      <c r="O270" s="2" t="str">
        <f>IFERROR(VLOOKUP(C270&amp;D270,AUS_male_Toplist_22!$F$3:$H$1048576,3,FALSE), IFERROR(VLOOKUP(C270&amp;D270,AUS_female_Toplist_22!$F$3:$H$1048576,3,FALSE),""))</f>
        <v/>
      </c>
      <c r="P270" s="42">
        <f ca="1">DATEDIF(E270,TODAY(),"y")</f>
        <v>35</v>
      </c>
      <c r="Q270" s="2">
        <f>(COUNTIF($C$2:$C270,$C270)=1)+0</f>
        <v>0</v>
      </c>
      <c r="R270" s="2" t="str">
        <f>IF(Q270=1,RANK(F270,$F$2:$F$1986,0),"Alternate event")</f>
        <v>Alternate event</v>
      </c>
    </row>
    <row r="271" spans="1:18" x14ac:dyDescent="0.2">
      <c r="A271" s="2">
        <v>270</v>
      </c>
      <c r="B271" s="2">
        <f>IF(Q271=1,B270+1,B270)</f>
        <v>232</v>
      </c>
      <c r="C271" t="s">
        <v>383</v>
      </c>
      <c r="D271" t="s">
        <v>32</v>
      </c>
      <c r="E271" s="6">
        <v>37062</v>
      </c>
      <c r="F271">
        <v>1104</v>
      </c>
      <c r="G271" s="2">
        <v>7</v>
      </c>
      <c r="H271" s="43" t="str">
        <f>IFERROR(VLOOKUP(C271&amp;D271,AUS_male_points_list!$A$3:$S$1048576,19,FALSE), IFERROR(VLOOKUP(C271&amp;D271,AUS_female_points_list!$A$3:$S$1048576,19,FALSE),""))</f>
        <v/>
      </c>
      <c r="J271" s="2">
        <f>IFERROR(VLOOKUP(C271&amp;D271,AUS_male_Toplist_21!$F$3:$G$1048576,2,FALSE),IFERROR(VLOOKUP(C271&amp;D271,AUS_female_Toplist_21!$F$3:$G$1048576,2,FALSE),""))</f>
        <v>7</v>
      </c>
      <c r="K271" s="2" t="str">
        <f>IFERROR(VLOOKUP(C271&amp;D271,AUS_male_Toplist_22!$F$3:$G$1048576,2,FALSE),IFERROR(VLOOKUP(C271&amp;D271,AUS_female_Toplist_22!$F$3:$G$1048576,2,FALSE),""))</f>
        <v/>
      </c>
      <c r="L271" s="3">
        <f>IFERROR(VLOOKUP(C271&amp;D271,Comms_male_list_21!$F$3:$G$1048576,2,FALSE),IFERROR(VLOOKUP(C271&amp;D271,Comms_female_list_21!$F$3:$G$1048576,2,FALSE),""))</f>
        <v>42</v>
      </c>
      <c r="M271" s="3" t="str">
        <f>IFERROR(VLOOKUP(C271&amp;D271,Comms_male_list_22!$F$3:$G$1048576,2,FALSE),IFERROR(VLOOKUP(C271&amp;D271,Comms_female_list_22!$F$3:$G$1048576,2,FALSE),""))</f>
        <v/>
      </c>
      <c r="N271" s="3">
        <f>IFERROR(VLOOKUP(C271&amp;D271,AUS_male_Toplist_21!$F$3:$H$1048576,3,FALSE), IFERROR(VLOOKUP(C271&amp;D271,AUS_female_Toplist_21!$F$3:$H$1048576,3,FALSE),""))</f>
        <v>1104</v>
      </c>
      <c r="O271" s="2" t="str">
        <f>IFERROR(VLOOKUP(C271&amp;D271,AUS_male_Toplist_22!$F$3:$H$1048576,3,FALSE), IFERROR(VLOOKUP(C271&amp;D271,AUS_female_Toplist_22!$F$3:$H$1048576,3,FALSE),""))</f>
        <v/>
      </c>
      <c r="P271" s="42">
        <f ca="1">DATEDIF(E271,TODAY(),"y")</f>
        <v>20</v>
      </c>
      <c r="Q271" s="2">
        <f>(COUNTIF($C$2:$C271,$C271)=1)+0</f>
        <v>1</v>
      </c>
      <c r="R271" s="2">
        <f>IF(Q271=1,RANK(F271,$F$2:$F$1986,0),"Alternate event")</f>
        <v>153</v>
      </c>
    </row>
    <row r="272" spans="1:18" x14ac:dyDescent="0.2">
      <c r="A272" s="2">
        <v>271</v>
      </c>
      <c r="B272" s="2">
        <f>IF(Q272=1,B271+1,B271)</f>
        <v>233</v>
      </c>
      <c r="C272" t="s">
        <v>309</v>
      </c>
      <c r="D272" t="s">
        <v>28</v>
      </c>
      <c r="E272" s="6">
        <v>35529</v>
      </c>
      <c r="F272">
        <v>1128</v>
      </c>
      <c r="G272" s="2">
        <v>7</v>
      </c>
      <c r="H272" s="43" t="str">
        <f>IFERROR(VLOOKUP(C272&amp;D272,AUS_male_points_list!$A$3:$S$1048576,19,FALSE), IFERROR(VLOOKUP(C272&amp;D272,AUS_female_points_list!$A$3:$S$1048576,19,FALSE),""))</f>
        <v/>
      </c>
      <c r="J272" s="2">
        <f>IFERROR(VLOOKUP(C272&amp;D272,AUS_male_Toplist_21!$F$3:$G$1048576,2,FALSE),IFERROR(VLOOKUP(C272&amp;D272,AUS_female_Toplist_21!$F$3:$G$1048576,2,FALSE),""))</f>
        <v>7</v>
      </c>
      <c r="K272" s="2" t="str">
        <f>IFERROR(VLOOKUP(C272&amp;D272,AUS_male_Toplist_22!$F$3:$G$1048576,2,FALSE),IFERROR(VLOOKUP(C272&amp;D272,AUS_female_Toplist_22!$F$3:$G$1048576,2,FALSE),""))</f>
        <v/>
      </c>
      <c r="L272" s="3">
        <f>IFERROR(VLOOKUP(C272&amp;D272,Comms_male_list_21!$F$3:$G$1048576,2,FALSE),IFERROR(VLOOKUP(C272&amp;D272,Comms_female_list_21!$F$3:$G$1048576,2,FALSE),""))</f>
        <v>45</v>
      </c>
      <c r="M272" s="3" t="str">
        <f>IFERROR(VLOOKUP(C272&amp;D272,Comms_male_list_22!$F$3:$G$1048576,2,FALSE),IFERROR(VLOOKUP(C272&amp;D272,Comms_female_list_22!$F$3:$G$1048576,2,FALSE),""))</f>
        <v/>
      </c>
      <c r="N272" s="3">
        <f>IFERROR(VLOOKUP(C272&amp;D272,AUS_male_Toplist_21!$F$3:$H$1048576,3,FALSE), IFERROR(VLOOKUP(C272&amp;D272,AUS_female_Toplist_21!$F$3:$H$1048576,3,FALSE),""))</f>
        <v>1128</v>
      </c>
      <c r="O272" s="2" t="str">
        <f>IFERROR(VLOOKUP(C272&amp;D272,AUS_male_Toplist_22!$F$3:$H$1048576,3,FALSE), IFERROR(VLOOKUP(C272&amp;D272,AUS_female_Toplist_22!$F$3:$H$1048576,3,FALSE),""))</f>
        <v/>
      </c>
      <c r="P272" s="42">
        <f ca="1">DATEDIF(E272,TODAY(),"y")</f>
        <v>24</v>
      </c>
      <c r="Q272" s="2">
        <f>(COUNTIF($C$2:$C272,$C272)=1)+0</f>
        <v>1</v>
      </c>
      <c r="R272" s="2">
        <f>IF(Q272=1,RANK(F272,$F$2:$F$1986,0),"Alternate event")</f>
        <v>92</v>
      </c>
    </row>
    <row r="273" spans="1:18" x14ac:dyDescent="0.2">
      <c r="A273" s="2">
        <v>272</v>
      </c>
      <c r="B273" s="2">
        <f>IF(Q273=1,B272+1,B272)</f>
        <v>233</v>
      </c>
      <c r="C273" t="s">
        <v>781</v>
      </c>
      <c r="D273" t="s">
        <v>29</v>
      </c>
      <c r="E273" s="6">
        <v>33366</v>
      </c>
      <c r="F273">
        <v>1124</v>
      </c>
      <c r="G273" s="2">
        <v>7</v>
      </c>
      <c r="H273" s="43" t="str">
        <f>IFERROR(VLOOKUP(C273&amp;D273,AUS_male_points_list!$A$3:$S$1048576,19,FALSE), IFERROR(VLOOKUP(C273&amp;D273,AUS_female_points_list!$A$3:$S$1048576,19,FALSE),""))</f>
        <v/>
      </c>
      <c r="J273" s="2">
        <f>IFERROR(VLOOKUP(C273&amp;D273,AUS_male_Toplist_21!$F$3:$G$1048576,2,FALSE),IFERROR(VLOOKUP(C273&amp;D273,AUS_female_Toplist_21!$F$3:$G$1048576,2,FALSE),""))</f>
        <v>7</v>
      </c>
      <c r="K273" s="2" t="str">
        <f>IFERROR(VLOOKUP(C273&amp;D273,AUS_male_Toplist_22!$F$3:$G$1048576,2,FALSE),IFERROR(VLOOKUP(C273&amp;D273,AUS_female_Toplist_22!$F$3:$G$1048576,2,FALSE),""))</f>
        <v/>
      </c>
      <c r="L273" s="3">
        <f>IFERROR(VLOOKUP(C273&amp;D273,Comms_male_list_21!$F$3:$G$1048576,2,FALSE),IFERROR(VLOOKUP(C273&amp;D273,Comms_female_list_21!$F$3:$G$1048576,2,FALSE),""))</f>
        <v>50</v>
      </c>
      <c r="M273" s="3" t="str">
        <f>IFERROR(VLOOKUP(C273&amp;D273,Comms_male_list_22!$F$3:$G$1048576,2,FALSE),IFERROR(VLOOKUP(C273&amp;D273,Comms_female_list_22!$F$3:$G$1048576,2,FALSE),""))</f>
        <v/>
      </c>
      <c r="N273" s="3">
        <f>IFERROR(VLOOKUP(C273&amp;D273,AUS_male_Toplist_21!$F$3:$H$1048576,3,FALSE), IFERROR(VLOOKUP(C273&amp;D273,AUS_female_Toplist_21!$F$3:$H$1048576,3,FALSE),""))</f>
        <v>1124</v>
      </c>
      <c r="O273" s="2" t="str">
        <f>IFERROR(VLOOKUP(C273&amp;D273,AUS_male_Toplist_22!$F$3:$H$1048576,3,FALSE), IFERROR(VLOOKUP(C273&amp;D273,AUS_female_Toplist_22!$F$3:$H$1048576,3,FALSE),""))</f>
        <v/>
      </c>
      <c r="P273" s="42">
        <f ca="1">DATEDIF(E273,TODAY(),"y")</f>
        <v>30</v>
      </c>
      <c r="Q273" s="2">
        <f>(COUNTIF($C$2:$C273,$C273)=1)+0</f>
        <v>0</v>
      </c>
      <c r="R273" s="2" t="str">
        <f>IF(Q273=1,RANK(F273,$F$2:$F$1986,0),"Alternate event")</f>
        <v>Alternate event</v>
      </c>
    </row>
    <row r="274" spans="1:18" x14ac:dyDescent="0.2">
      <c r="A274" s="2">
        <v>273</v>
      </c>
      <c r="B274" s="2">
        <f>IF(Q274=1,B273+1,B273)</f>
        <v>234</v>
      </c>
      <c r="C274" t="s">
        <v>421</v>
      </c>
      <c r="D274" t="s">
        <v>37</v>
      </c>
      <c r="E274" s="6">
        <v>35834</v>
      </c>
      <c r="F274">
        <v>1055</v>
      </c>
      <c r="G274" s="2">
        <v>7</v>
      </c>
      <c r="H274" s="43" t="str">
        <f>IFERROR(VLOOKUP(C274&amp;D274,AUS_male_points_list!$A$3:$S$1048576,19,FALSE), IFERROR(VLOOKUP(C274&amp;D274,AUS_female_points_list!$A$3:$S$1048576,19,FALSE),""))</f>
        <v/>
      </c>
      <c r="J274" s="2">
        <f>IFERROR(VLOOKUP(C274&amp;D274,AUS_male_Toplist_21!$F$3:$G$1048576,2,FALSE),IFERROR(VLOOKUP(C274&amp;D274,AUS_female_Toplist_21!$F$3:$G$1048576,2,FALSE),""))</f>
        <v>7</v>
      </c>
      <c r="K274" s="2" t="str">
        <f>IFERROR(VLOOKUP(C274&amp;D274,AUS_male_Toplist_22!$F$3:$G$1048576,2,FALSE),IFERROR(VLOOKUP(C274&amp;D274,AUS_female_Toplist_22!$F$3:$G$1048576,2,FALSE),""))</f>
        <v/>
      </c>
      <c r="L274" s="3">
        <f>IFERROR(VLOOKUP(C274&amp;D274,Comms_male_list_21!$F$3:$G$1048576,2,FALSE),IFERROR(VLOOKUP(C274&amp;D274,Comms_female_list_21!$F$3:$G$1048576,2,FALSE),""))</f>
        <v>53</v>
      </c>
      <c r="M274" s="3" t="str">
        <f>IFERROR(VLOOKUP(C274&amp;D274,Comms_male_list_22!$F$3:$G$1048576,2,FALSE),IFERROR(VLOOKUP(C274&amp;D274,Comms_female_list_22!$F$3:$G$1048576,2,FALSE),""))</f>
        <v/>
      </c>
      <c r="N274" s="3">
        <f>IFERROR(VLOOKUP(C274&amp;D274,AUS_male_Toplist_21!$F$3:$H$1048576,3,FALSE), IFERROR(VLOOKUP(C274&amp;D274,AUS_female_Toplist_21!$F$3:$H$1048576,3,FALSE),""))</f>
        <v>1055</v>
      </c>
      <c r="O274" s="2" t="str">
        <f>IFERROR(VLOOKUP(C274&amp;D274,AUS_male_Toplist_22!$F$3:$H$1048576,3,FALSE), IFERROR(VLOOKUP(C274&amp;D274,AUS_female_Toplist_22!$F$3:$H$1048576,3,FALSE),""))</f>
        <v/>
      </c>
      <c r="P274" s="42">
        <f ca="1">DATEDIF(E274,TODAY(),"y")</f>
        <v>24</v>
      </c>
      <c r="Q274" s="2">
        <f>(COUNTIF($C$2:$C274,$C274)=1)+0</f>
        <v>1</v>
      </c>
      <c r="R274" s="2">
        <f>IF(Q274=1,RANK(F274,$F$2:$F$1986,0),"Alternate event")</f>
        <v>329</v>
      </c>
    </row>
    <row r="275" spans="1:18" x14ac:dyDescent="0.2">
      <c r="A275" s="2">
        <v>274</v>
      </c>
      <c r="B275" s="2">
        <f>IF(Q275=1,B274+1,B274)</f>
        <v>234</v>
      </c>
      <c r="C275" t="s">
        <v>334</v>
      </c>
      <c r="D275" t="s">
        <v>29</v>
      </c>
      <c r="E275" s="6">
        <v>32724</v>
      </c>
      <c r="F275">
        <v>1110</v>
      </c>
      <c r="G275" s="2">
        <v>7</v>
      </c>
      <c r="H275" s="43" t="str">
        <f>IFERROR(VLOOKUP(C275&amp;D275,AUS_male_points_list!$A$3:$S$1048576,19,FALSE), IFERROR(VLOOKUP(C275&amp;D275,AUS_female_points_list!$A$3:$S$1048576,19,FALSE),""))</f>
        <v/>
      </c>
      <c r="J275" s="2">
        <f>IFERROR(VLOOKUP(C275&amp;D275,AUS_male_Toplist_21!$F$3:$G$1048576,2,FALSE),IFERROR(VLOOKUP(C275&amp;D275,AUS_female_Toplist_21!$F$3:$G$1048576,2,FALSE),""))</f>
        <v>7</v>
      </c>
      <c r="K275" s="2" t="str">
        <f>IFERROR(VLOOKUP(C275&amp;D275,AUS_male_Toplist_22!$F$3:$G$1048576,2,FALSE),IFERROR(VLOOKUP(C275&amp;D275,AUS_female_Toplist_22!$F$3:$G$1048576,2,FALSE),""))</f>
        <v/>
      </c>
      <c r="L275" s="3">
        <f>IFERROR(VLOOKUP(C275&amp;D275,Comms_male_list_21!$F$3:$G$1048576,2,FALSE),IFERROR(VLOOKUP(C275&amp;D275,Comms_female_list_21!$F$3:$G$1048576,2,FALSE),""))</f>
        <v>58</v>
      </c>
      <c r="M275" s="3" t="str">
        <f>IFERROR(VLOOKUP(C275&amp;D275,Comms_male_list_22!$F$3:$G$1048576,2,FALSE),IFERROR(VLOOKUP(C275&amp;D275,Comms_female_list_22!$F$3:$G$1048576,2,FALSE),""))</f>
        <v/>
      </c>
      <c r="N275" s="3">
        <f>IFERROR(VLOOKUP(C275&amp;D275,AUS_male_Toplist_21!$F$3:$H$1048576,3,FALSE), IFERROR(VLOOKUP(C275&amp;D275,AUS_female_Toplist_21!$F$3:$H$1048576,3,FALSE),""))</f>
        <v>1110</v>
      </c>
      <c r="O275" s="2" t="str">
        <f>IFERROR(VLOOKUP(C275&amp;D275,AUS_male_Toplist_22!$F$3:$H$1048576,3,FALSE), IFERROR(VLOOKUP(C275&amp;D275,AUS_female_Toplist_22!$F$3:$H$1048576,3,FALSE),""))</f>
        <v/>
      </c>
      <c r="P275" s="42">
        <f ca="1">DATEDIF(E275,TODAY(),"y")</f>
        <v>32</v>
      </c>
      <c r="Q275" s="2">
        <f>(COUNTIF($C$2:$C275,$C275)=1)+0</f>
        <v>0</v>
      </c>
      <c r="R275" s="2" t="str">
        <f>IF(Q275=1,RANK(F275,$F$2:$F$1986,0),"Alternate event")</f>
        <v>Alternate event</v>
      </c>
    </row>
    <row r="276" spans="1:18" x14ac:dyDescent="0.2">
      <c r="A276" s="2">
        <v>275</v>
      </c>
      <c r="B276" s="2">
        <f>IF(Q276=1,B275+1,B275)</f>
        <v>234</v>
      </c>
      <c r="C276" t="s">
        <v>364</v>
      </c>
      <c r="D276" t="s">
        <v>30</v>
      </c>
      <c r="E276" s="6">
        <v>32487</v>
      </c>
      <c r="F276">
        <v>1094</v>
      </c>
      <c r="G276" s="2">
        <v>7</v>
      </c>
      <c r="H276" s="43" t="str">
        <f>IFERROR(VLOOKUP(C276&amp;D276,AUS_male_points_list!$A$3:$S$1048576,19,FALSE), IFERROR(VLOOKUP(C276&amp;D276,AUS_female_points_list!$A$3:$S$1048576,19,FALSE),""))</f>
        <v/>
      </c>
      <c r="J276" s="2">
        <f>IFERROR(VLOOKUP(C276&amp;D276,AUS_male_Toplist_21!$F$3:$G$1048576,2,FALSE),IFERROR(VLOOKUP(C276&amp;D276,AUS_female_Toplist_21!$F$3:$G$1048576,2,FALSE),""))</f>
        <v>7</v>
      </c>
      <c r="K276" s="2" t="str">
        <f>IFERROR(VLOOKUP(C276&amp;D276,AUS_male_Toplist_22!$F$3:$G$1048576,2,FALSE),IFERROR(VLOOKUP(C276&amp;D276,AUS_female_Toplist_22!$F$3:$G$1048576,2,FALSE),""))</f>
        <v/>
      </c>
      <c r="L276" s="3">
        <f>IFERROR(VLOOKUP(C276&amp;D276,Comms_male_list_21!$F$3:$G$1048576,2,FALSE),IFERROR(VLOOKUP(C276&amp;D276,Comms_female_list_21!$F$3:$G$1048576,2,FALSE),""))</f>
        <v>64</v>
      </c>
      <c r="M276" s="3" t="str">
        <f>IFERROR(VLOOKUP(C276&amp;D276,Comms_male_list_22!$F$3:$G$1048576,2,FALSE),IFERROR(VLOOKUP(C276&amp;D276,Comms_female_list_22!$F$3:$G$1048576,2,FALSE),""))</f>
        <v/>
      </c>
      <c r="N276" s="3">
        <f>IFERROR(VLOOKUP(C276&amp;D276,AUS_male_Toplist_21!$F$3:$H$1048576,3,FALSE), IFERROR(VLOOKUP(C276&amp;D276,AUS_female_Toplist_21!$F$3:$H$1048576,3,FALSE),""))</f>
        <v>1094</v>
      </c>
      <c r="O276" s="2" t="str">
        <f>IFERROR(VLOOKUP(C276&amp;D276,AUS_male_Toplist_22!$F$3:$H$1048576,3,FALSE), IFERROR(VLOOKUP(C276&amp;D276,AUS_female_Toplist_22!$F$3:$H$1048576,3,FALSE),""))</f>
        <v/>
      </c>
      <c r="P276" s="42">
        <f ca="1">DATEDIF(E276,TODAY(),"y")</f>
        <v>33</v>
      </c>
      <c r="Q276" s="2">
        <f>(COUNTIF($C$2:$C276,$C276)=1)+0</f>
        <v>0</v>
      </c>
      <c r="R276" s="2" t="str">
        <f>IF(Q276=1,RANK(F276,$F$2:$F$1986,0),"Alternate event")</f>
        <v>Alternate event</v>
      </c>
    </row>
    <row r="277" spans="1:18" x14ac:dyDescent="0.2">
      <c r="A277" s="2">
        <v>276</v>
      </c>
      <c r="B277" s="2">
        <f>IF(Q277=1,B276+1,B276)</f>
        <v>235</v>
      </c>
      <c r="C277" t="s">
        <v>235</v>
      </c>
      <c r="D277" t="s">
        <v>33</v>
      </c>
      <c r="E277" s="6">
        <v>36706</v>
      </c>
      <c r="F277">
        <v>1043</v>
      </c>
      <c r="G277" s="2">
        <v>7</v>
      </c>
      <c r="H277" s="43" t="str">
        <f>IFERROR(VLOOKUP(C277&amp;D277,AUS_male_points_list!$A$3:$S$1048576,19,FALSE), IFERROR(VLOOKUP(C277&amp;D277,AUS_female_points_list!$A$3:$S$1048576,19,FALSE),""))</f>
        <v/>
      </c>
      <c r="J277" s="2">
        <f>IFERROR(VLOOKUP(C277&amp;D277,AUS_male_Toplist_21!$F$3:$G$1048576,2,FALSE),IFERROR(VLOOKUP(C277&amp;D277,AUS_female_Toplist_21!$F$3:$G$1048576,2,FALSE),""))</f>
        <v>7</v>
      </c>
      <c r="K277" s="2" t="str">
        <f>IFERROR(VLOOKUP(C277&amp;D277,AUS_male_Toplist_22!$F$3:$G$1048576,2,FALSE),IFERROR(VLOOKUP(C277&amp;D277,AUS_female_Toplist_22!$F$3:$G$1048576,2,FALSE),""))</f>
        <v/>
      </c>
      <c r="L277" s="3">
        <f>IFERROR(VLOOKUP(C277&amp;D277,Comms_male_list_21!$F$3:$G$1048576,2,FALSE),IFERROR(VLOOKUP(C277&amp;D277,Comms_female_list_21!$F$3:$G$1048576,2,FALSE),""))</f>
        <v>67</v>
      </c>
      <c r="M277" s="3" t="str">
        <f>IFERROR(VLOOKUP(C277&amp;D277,Comms_male_list_22!$F$3:$G$1048576,2,FALSE),IFERROR(VLOOKUP(C277&amp;D277,Comms_female_list_22!$F$3:$G$1048576,2,FALSE),""))</f>
        <v/>
      </c>
      <c r="N277" s="3">
        <f>IFERROR(VLOOKUP(C277&amp;D277,AUS_male_Toplist_21!$F$3:$H$1048576,3,FALSE), IFERROR(VLOOKUP(C277&amp;D277,AUS_female_Toplist_21!$F$3:$H$1048576,3,FALSE),""))</f>
        <v>1043</v>
      </c>
      <c r="O277" s="2" t="str">
        <f>IFERROR(VLOOKUP(C277&amp;D277,AUS_male_Toplist_22!$F$3:$H$1048576,3,FALSE), IFERROR(VLOOKUP(C277&amp;D277,AUS_female_Toplist_22!$F$3:$H$1048576,3,FALSE),""))</f>
        <v/>
      </c>
      <c r="P277" s="42">
        <f ca="1">DATEDIF(E277,TODAY(),"y")</f>
        <v>21</v>
      </c>
      <c r="Q277" s="2">
        <f>(COUNTIF($C$2:$C277,$C277)=1)+0</f>
        <v>1</v>
      </c>
      <c r="R277" s="2">
        <f>IF(Q277=1,RANK(F277,$F$2:$F$1986,0),"Alternate event")</f>
        <v>387</v>
      </c>
    </row>
    <row r="278" spans="1:18" x14ac:dyDescent="0.2">
      <c r="A278" s="2">
        <v>277</v>
      </c>
      <c r="B278" s="2">
        <f>IF(Q278=1,B277+1,B277)</f>
        <v>236</v>
      </c>
      <c r="C278" t="s">
        <v>817</v>
      </c>
      <c r="D278" t="s">
        <v>38</v>
      </c>
      <c r="E278" s="7">
        <v>37317</v>
      </c>
      <c r="F278">
        <v>1031</v>
      </c>
      <c r="G278" s="2">
        <v>7</v>
      </c>
      <c r="H278" s="43" t="str">
        <f>IFERROR(VLOOKUP(C278&amp;D278,AUS_male_points_list!$A$3:$S$1048576,19,FALSE), IFERROR(VLOOKUP(C278&amp;D278,AUS_female_points_list!$A$3:$S$1048576,19,FALSE),""))</f>
        <v/>
      </c>
      <c r="J278" s="2">
        <f>IFERROR(VLOOKUP(C278&amp;D278,AUS_male_Toplist_21!$F$3:$G$1048576,2,FALSE),IFERROR(VLOOKUP(C278&amp;D278,AUS_female_Toplist_21!$F$3:$G$1048576,2,FALSE),""))</f>
        <v>7</v>
      </c>
      <c r="K278" s="2" t="str">
        <f>IFERROR(VLOOKUP(C278&amp;D278,AUS_male_Toplist_22!$F$3:$G$1048576,2,FALSE),IFERROR(VLOOKUP(C278&amp;D278,AUS_female_Toplist_22!$F$3:$G$1048576,2,FALSE),""))</f>
        <v/>
      </c>
      <c r="L278" s="3">
        <f>IFERROR(VLOOKUP(C278&amp;D278,Comms_male_list_21!$F$3:$G$1048576,2,FALSE),IFERROR(VLOOKUP(C278&amp;D278,Comms_female_list_21!$F$3:$G$1048576,2,FALSE),""))</f>
        <v>69</v>
      </c>
      <c r="M278" s="3" t="str">
        <f>IFERROR(VLOOKUP(C278&amp;D278,Comms_male_list_22!$F$3:$G$1048576,2,FALSE),IFERROR(VLOOKUP(C278&amp;D278,Comms_female_list_22!$F$3:$G$1048576,2,FALSE),""))</f>
        <v/>
      </c>
      <c r="N278" s="3">
        <f>IFERROR(VLOOKUP(C278&amp;D278,AUS_male_Toplist_21!$F$3:$H$1048576,3,FALSE), IFERROR(VLOOKUP(C278&amp;D278,AUS_female_Toplist_21!$F$3:$H$1048576,3,FALSE),""))</f>
        <v>1031</v>
      </c>
      <c r="O278" s="2" t="str">
        <f>IFERROR(VLOOKUP(C278&amp;D278,AUS_male_Toplist_22!$F$3:$H$1048576,3,FALSE), IFERROR(VLOOKUP(C278&amp;D278,AUS_female_Toplist_22!$F$3:$H$1048576,3,FALSE),""))</f>
        <v/>
      </c>
      <c r="P278" s="42">
        <f ca="1">DATEDIF(E278,TODAY(),"y")</f>
        <v>20</v>
      </c>
      <c r="Q278" s="2">
        <f>(COUNTIF($C$2:$C278,$C278)=1)+0</f>
        <v>1</v>
      </c>
      <c r="R278" s="2">
        <f>IF(Q278=1,RANK(F278,$F$2:$F$1986,0),"Alternate event")</f>
        <v>456</v>
      </c>
    </row>
    <row r="279" spans="1:18" x14ac:dyDescent="0.2">
      <c r="A279" s="2">
        <v>278</v>
      </c>
      <c r="B279" s="2">
        <f>IF(Q279=1,B278+1,B278)</f>
        <v>237</v>
      </c>
      <c r="C279" t="s">
        <v>797</v>
      </c>
      <c r="D279" t="s">
        <v>31</v>
      </c>
      <c r="E279" s="6">
        <v>34712</v>
      </c>
      <c r="F279">
        <v>1036</v>
      </c>
      <c r="G279" s="2">
        <v>7</v>
      </c>
      <c r="H279" s="43" t="str">
        <f>IFERROR(VLOOKUP(C279&amp;D279,AUS_male_points_list!$A$3:$S$1048576,19,FALSE), IFERROR(VLOOKUP(C279&amp;D279,AUS_female_points_list!$A$3:$S$1048576,19,FALSE),""))</f>
        <v/>
      </c>
      <c r="J279" s="2">
        <f>IFERROR(VLOOKUP(C279&amp;D279,AUS_male_Toplist_21!$F$3:$G$1048576,2,FALSE),IFERROR(VLOOKUP(C279&amp;D279,AUS_female_Toplist_21!$F$3:$G$1048576,2,FALSE),""))</f>
        <v>7</v>
      </c>
      <c r="K279" s="2" t="str">
        <f>IFERROR(VLOOKUP(C279&amp;D279,AUS_male_Toplist_22!$F$3:$G$1048576,2,FALSE),IFERROR(VLOOKUP(C279&amp;D279,AUS_female_Toplist_22!$F$3:$G$1048576,2,FALSE),""))</f>
        <v/>
      </c>
      <c r="L279" s="3">
        <f>IFERROR(VLOOKUP(C279&amp;D279,Comms_male_list_21!$F$3:$G$1048576,2,FALSE),IFERROR(VLOOKUP(C279&amp;D279,Comms_female_list_21!$F$3:$G$1048576,2,FALSE),""))</f>
        <v>72</v>
      </c>
      <c r="M279" s="3" t="str">
        <f>IFERROR(VLOOKUP(C279&amp;D279,Comms_male_list_22!$F$3:$G$1048576,2,FALSE),IFERROR(VLOOKUP(C279&amp;D279,Comms_female_list_22!$F$3:$G$1048576,2,FALSE),""))</f>
        <v/>
      </c>
      <c r="N279" s="3">
        <f>IFERROR(VLOOKUP(C279&amp;D279,AUS_male_Toplist_21!$F$3:$H$1048576,3,FALSE), IFERROR(VLOOKUP(C279&amp;D279,AUS_female_Toplist_21!$F$3:$H$1048576,3,FALSE),""))</f>
        <v>1036</v>
      </c>
      <c r="O279" s="2" t="str">
        <f>IFERROR(VLOOKUP(C279&amp;D279,AUS_male_Toplist_22!$F$3:$H$1048576,3,FALSE), IFERROR(VLOOKUP(C279&amp;D279,AUS_female_Toplist_22!$F$3:$H$1048576,3,FALSE),""))</f>
        <v/>
      </c>
      <c r="P279" s="42">
        <f ca="1">DATEDIF(E279,TODAY(),"y")</f>
        <v>27</v>
      </c>
      <c r="Q279" s="2">
        <f>(COUNTIF($C$2:$C279,$C279)=1)+0</f>
        <v>1</v>
      </c>
      <c r="R279" s="2">
        <f>IF(Q279=1,RANK(F279,$F$2:$F$1986,0),"Alternate event")</f>
        <v>427</v>
      </c>
    </row>
    <row r="280" spans="1:18" x14ac:dyDescent="0.2">
      <c r="A280" s="2">
        <v>279</v>
      </c>
      <c r="B280" s="2">
        <f>IF(Q280=1,B279+1,B279)</f>
        <v>237</v>
      </c>
      <c r="C280" t="s">
        <v>501</v>
      </c>
      <c r="D280" t="s">
        <v>42</v>
      </c>
      <c r="E280" s="6">
        <v>37602</v>
      </c>
      <c r="F280">
        <v>832</v>
      </c>
      <c r="G280" s="2">
        <v>7</v>
      </c>
      <c r="H280" s="43" t="str">
        <f>IFERROR(VLOOKUP(C280&amp;D280,AUS_male_points_list!$A$3:$S$1048576,19,FALSE), IFERROR(VLOOKUP(C280&amp;D280,AUS_female_points_list!$A$3:$S$1048576,19,FALSE),""))</f>
        <v/>
      </c>
      <c r="J280" s="2">
        <f>IFERROR(VLOOKUP(C280&amp;D280,AUS_male_Toplist_21!$F$3:$G$1048576,2,FALSE),IFERROR(VLOOKUP(C280&amp;D280,AUS_female_Toplist_21!$F$3:$G$1048576,2,FALSE),""))</f>
        <v>7</v>
      </c>
      <c r="K280" s="2" t="str">
        <f>IFERROR(VLOOKUP(C280&amp;D280,AUS_male_Toplist_22!$F$3:$G$1048576,2,FALSE),IFERROR(VLOOKUP(C280&amp;D280,AUS_female_Toplist_22!$F$3:$G$1048576,2,FALSE),""))</f>
        <v/>
      </c>
      <c r="L280" s="3">
        <f>IFERROR(VLOOKUP(C280&amp;D280,Comms_male_list_21!$F$3:$G$1048576,2,FALSE),IFERROR(VLOOKUP(C280&amp;D280,Comms_female_list_21!$F$3:$G$1048576,2,FALSE),""))</f>
        <v>88</v>
      </c>
      <c r="M280" s="3" t="str">
        <f>IFERROR(VLOOKUP(C280&amp;D280,Comms_male_list_22!$F$3:$G$1048576,2,FALSE),IFERROR(VLOOKUP(C280&amp;D280,Comms_female_list_22!$F$3:$G$1048576,2,FALSE),""))</f>
        <v/>
      </c>
      <c r="N280" s="3">
        <f>IFERROR(VLOOKUP(C280&amp;D280,AUS_male_Toplist_21!$F$3:$H$1048576,3,FALSE), IFERROR(VLOOKUP(C280&amp;D280,AUS_female_Toplist_21!$F$3:$H$1048576,3,FALSE),""))</f>
        <v>832</v>
      </c>
      <c r="O280" s="2" t="str">
        <f>IFERROR(VLOOKUP(C280&amp;D280,AUS_male_Toplist_22!$F$3:$H$1048576,3,FALSE), IFERROR(VLOOKUP(C280&amp;D280,AUS_female_Toplist_22!$F$3:$H$1048576,3,FALSE),""))</f>
        <v/>
      </c>
      <c r="P280" s="42">
        <f ca="1">DATEDIF(E280,TODAY(),"y")</f>
        <v>19</v>
      </c>
      <c r="Q280" s="2">
        <f>(COUNTIF($C$2:$C280,$C280)=1)+0</f>
        <v>0</v>
      </c>
      <c r="R280" s="2" t="str">
        <f>IF(Q280=1,RANK(F280,$F$2:$F$1986,0),"Alternate event")</f>
        <v>Alternate event</v>
      </c>
    </row>
    <row r="281" spans="1:18" x14ac:dyDescent="0.2">
      <c r="A281" s="2">
        <v>280</v>
      </c>
      <c r="B281" s="2">
        <f>IF(Q281=1,B280+1,B280)</f>
        <v>237</v>
      </c>
      <c r="C281" t="s">
        <v>798</v>
      </c>
      <c r="D281" t="s">
        <v>40</v>
      </c>
      <c r="E281" s="6">
        <v>34302</v>
      </c>
      <c r="F281">
        <v>900</v>
      </c>
      <c r="G281" s="2">
        <v>7</v>
      </c>
      <c r="H281" s="43" t="str">
        <f>IFERROR(VLOOKUP(C281&amp;D281,AUS_male_points_list!$A$3:$S$1048576,19,FALSE), IFERROR(VLOOKUP(C281&amp;D281,AUS_female_points_list!$A$3:$S$1048576,19,FALSE),""))</f>
        <v/>
      </c>
      <c r="J281" s="2">
        <f>IFERROR(VLOOKUP(C281&amp;D281,AUS_male_Toplist_21!$F$3:$G$1048576,2,FALSE),IFERROR(VLOOKUP(C281&amp;D281,AUS_female_Toplist_21!$F$3:$G$1048576,2,FALSE),""))</f>
        <v>7</v>
      </c>
      <c r="K281" s="2" t="str">
        <f>IFERROR(VLOOKUP(C281&amp;D281,AUS_male_Toplist_22!$F$3:$G$1048576,2,FALSE),IFERROR(VLOOKUP(C281&amp;D281,AUS_female_Toplist_22!$F$3:$G$1048576,2,FALSE),""))</f>
        <v/>
      </c>
      <c r="L281" s="3">
        <f>IFERROR(VLOOKUP(C281&amp;D281,Comms_male_list_21!$F$3:$G$1048576,2,FALSE),IFERROR(VLOOKUP(C281&amp;D281,Comms_female_list_21!$F$3:$G$1048576,2,FALSE),""))</f>
        <v>94</v>
      </c>
      <c r="M281" s="3" t="str">
        <f>IFERROR(VLOOKUP(C281&amp;D281,Comms_male_list_22!$F$3:$G$1048576,2,FALSE),IFERROR(VLOOKUP(C281&amp;D281,Comms_female_list_22!$F$3:$G$1048576,2,FALSE),""))</f>
        <v/>
      </c>
      <c r="N281" s="3">
        <f>IFERROR(VLOOKUP(C281&amp;D281,AUS_male_Toplist_21!$F$3:$H$1048576,3,FALSE), IFERROR(VLOOKUP(C281&amp;D281,AUS_female_Toplist_21!$F$3:$H$1048576,3,FALSE),""))</f>
        <v>900</v>
      </c>
      <c r="O281" s="2" t="str">
        <f>IFERROR(VLOOKUP(C281&amp;D281,AUS_male_Toplist_22!$F$3:$H$1048576,3,FALSE), IFERROR(VLOOKUP(C281&amp;D281,AUS_female_Toplist_22!$F$3:$H$1048576,3,FALSE),""))</f>
        <v/>
      </c>
      <c r="P281" s="42">
        <f ca="1">DATEDIF(E281,TODAY(),"y")</f>
        <v>28</v>
      </c>
      <c r="Q281" s="2">
        <f>(COUNTIF($C$2:$C281,$C281)=1)+0</f>
        <v>0</v>
      </c>
      <c r="R281" s="2" t="str">
        <f>IF(Q281=1,RANK(F281,$F$2:$F$1986,0),"Alternate event")</f>
        <v>Alternate event</v>
      </c>
    </row>
    <row r="282" spans="1:18" x14ac:dyDescent="0.2">
      <c r="A282" s="2">
        <v>281</v>
      </c>
      <c r="B282" s="2">
        <f>IF(Q282=1,B281+1,B281)</f>
        <v>238</v>
      </c>
      <c r="C282" t="s">
        <v>1674</v>
      </c>
      <c r="D282" t="s">
        <v>82</v>
      </c>
      <c r="E282" s="6"/>
      <c r="F282">
        <v>1011</v>
      </c>
      <c r="G282" s="2">
        <v>7</v>
      </c>
      <c r="H282" s="43" t="str">
        <f>IFERROR(VLOOKUP(C282&amp;D282,AUS_male_points_list!$A$3:$S$1048576,19,FALSE), IFERROR(VLOOKUP(C282&amp;D282,AUS_female_points_list!$A$3:$S$1048576,19,FALSE),""))</f>
        <v/>
      </c>
      <c r="J282" s="2">
        <f>IFERROR(VLOOKUP(C282&amp;D282,AUS_male_Toplist_21!$F$3:$G$1048576,2,FALSE),IFERROR(VLOOKUP(C282&amp;D282,AUS_female_Toplist_21!$F$3:$G$1048576,2,FALSE),""))</f>
        <v>7</v>
      </c>
      <c r="K282" s="2" t="str">
        <f>IFERROR(VLOOKUP(C282&amp;D282,AUS_male_Toplist_22!$F$3:$G$1048576,2,FALSE),IFERROR(VLOOKUP(C282&amp;D282,AUS_female_Toplist_22!$F$3:$G$1048576,2,FALSE),""))</f>
        <v/>
      </c>
      <c r="L282" s="3" t="str">
        <f>IFERROR(VLOOKUP(C282&amp;D282,Comms_male_list_21!$F$3:$G$1048576,2,FALSE),IFERROR(VLOOKUP(C282&amp;D282,Comms_female_list_21!$F$3:$G$1048576,2,FALSE),""))</f>
        <v/>
      </c>
      <c r="M282" s="3" t="str">
        <f>IFERROR(VLOOKUP(C282&amp;D282,Comms_male_list_22!$F$3:$G$1048576,2,FALSE),IFERROR(VLOOKUP(C282&amp;D282,Comms_female_list_22!$F$3:$G$1048576,2,FALSE),""))</f>
        <v/>
      </c>
      <c r="N282" s="3">
        <f>IFERROR(VLOOKUP(C282&amp;D282,AUS_male_Toplist_21!$F$3:$H$1048576,3,FALSE), IFERROR(VLOOKUP(C282&amp;D282,AUS_female_Toplist_21!$F$3:$H$1048576,3,FALSE),""))</f>
        <v>1011</v>
      </c>
      <c r="O282" s="2" t="str">
        <f>IFERROR(VLOOKUP(C282&amp;D282,AUS_male_Toplist_22!$F$3:$H$1048576,3,FALSE), IFERROR(VLOOKUP(C282&amp;D282,AUS_female_Toplist_22!$F$3:$H$1048576,3,FALSE),""))</f>
        <v/>
      </c>
      <c r="P282" s="42">
        <f ca="1">DATEDIF(E282,TODAY(),"y")</f>
        <v>122</v>
      </c>
      <c r="Q282" s="2">
        <f>(COUNTIF($C$2:$C282,$C282)=1)+0</f>
        <v>1</v>
      </c>
      <c r="R282" s="2">
        <f>IF(Q282=1,RANK(F282,$F$2:$F$1986,0),"Alternate event")</f>
        <v>609</v>
      </c>
    </row>
    <row r="283" spans="1:18" x14ac:dyDescent="0.2">
      <c r="A283" s="2">
        <v>282</v>
      </c>
      <c r="B283" s="2">
        <f>IF(Q283=1,B282+1,B282)</f>
        <v>239</v>
      </c>
      <c r="C283" t="s">
        <v>553</v>
      </c>
      <c r="D283" t="s">
        <v>82</v>
      </c>
      <c r="E283" s="6">
        <v>32568</v>
      </c>
      <c r="F283">
        <v>1024</v>
      </c>
      <c r="G283" s="2">
        <v>7</v>
      </c>
      <c r="H283" s="43" t="str">
        <f>IFERROR(VLOOKUP(C283&amp;D283,AUS_male_points_list!$A$3:$S$1048576,19,FALSE), IFERROR(VLOOKUP(C283&amp;D283,AUS_female_points_list!$A$3:$S$1048576,19,FALSE),""))</f>
        <v/>
      </c>
      <c r="J283" s="2">
        <f>IFERROR(VLOOKUP(C283&amp;D283,AUS_male_Toplist_21!$F$3:$G$1048576,2,FALSE),IFERROR(VLOOKUP(C283&amp;D283,AUS_female_Toplist_21!$F$3:$G$1048576,2,FALSE),""))</f>
        <v>7</v>
      </c>
      <c r="K283" s="2" t="str">
        <f>IFERROR(VLOOKUP(C283&amp;D283,AUS_male_Toplist_22!$F$3:$G$1048576,2,FALSE),IFERROR(VLOOKUP(C283&amp;D283,AUS_female_Toplist_22!$F$3:$G$1048576,2,FALSE),""))</f>
        <v/>
      </c>
      <c r="L283" s="3" t="str">
        <f>IFERROR(VLOOKUP(C283&amp;D283,Comms_male_list_21!$F$3:$G$1048576,2,FALSE),IFERROR(VLOOKUP(C283&amp;D283,Comms_female_list_21!$F$3:$G$1048576,2,FALSE),""))</f>
        <v/>
      </c>
      <c r="M283" s="3" t="str">
        <f>IFERROR(VLOOKUP(C283&amp;D283,Comms_male_list_22!$F$3:$G$1048576,2,FALSE),IFERROR(VLOOKUP(C283&amp;D283,Comms_female_list_22!$F$3:$G$1048576,2,FALSE),""))</f>
        <v/>
      </c>
      <c r="N283" s="3">
        <f>IFERROR(VLOOKUP(C283&amp;D283,AUS_male_Toplist_21!$F$3:$H$1048576,3,FALSE), IFERROR(VLOOKUP(C283&amp;D283,AUS_female_Toplist_21!$F$3:$H$1048576,3,FALSE),""))</f>
        <v>1024</v>
      </c>
      <c r="O283" s="2" t="str">
        <f>IFERROR(VLOOKUP(C283&amp;D283,AUS_male_Toplist_22!$F$3:$H$1048576,3,FALSE), IFERROR(VLOOKUP(C283&amp;D283,AUS_female_Toplist_22!$F$3:$H$1048576,3,FALSE),""))</f>
        <v/>
      </c>
      <c r="P283" s="42">
        <f ca="1">DATEDIF(E283,TODAY(),"y")</f>
        <v>33</v>
      </c>
      <c r="Q283" s="2">
        <f>(COUNTIF($C$2:$C283,$C283)=1)+0</f>
        <v>1</v>
      </c>
      <c r="R283" s="2">
        <f>IF(Q283=1,RANK(F283,$F$2:$F$1986,0),"Alternate event")</f>
        <v>502</v>
      </c>
    </row>
    <row r="284" spans="1:18" x14ac:dyDescent="0.2">
      <c r="A284" s="2">
        <v>283</v>
      </c>
      <c r="B284" s="2">
        <f>IF(Q284=1,B283+1,B283)</f>
        <v>240</v>
      </c>
      <c r="C284" t="s">
        <v>1293</v>
      </c>
      <c r="D284" t="s">
        <v>26</v>
      </c>
      <c r="E284" s="6">
        <v>35479</v>
      </c>
      <c r="F284">
        <v>1074</v>
      </c>
      <c r="G284" s="2">
        <v>7</v>
      </c>
      <c r="H284" s="43" t="str">
        <f>IFERROR(VLOOKUP(C284&amp;D284,AUS_male_points_list!$A$3:$S$1048576,19,FALSE), IFERROR(VLOOKUP(C284&amp;D284,AUS_female_points_list!$A$3:$S$1048576,19,FALSE),""))</f>
        <v/>
      </c>
      <c r="J284" s="2">
        <f>IFERROR(VLOOKUP(C284&amp;D284,AUS_male_Toplist_21!$F$3:$G$1048576,2,FALSE),IFERROR(VLOOKUP(C284&amp;D284,AUS_female_Toplist_21!$F$3:$G$1048576,2,FALSE),""))</f>
        <v>7</v>
      </c>
      <c r="K284" s="2" t="str">
        <f>IFERROR(VLOOKUP(C284&amp;D284,AUS_male_Toplist_22!$F$3:$G$1048576,2,FALSE),IFERROR(VLOOKUP(C284&amp;D284,AUS_female_Toplist_22!$F$3:$G$1048576,2,FALSE),""))</f>
        <v/>
      </c>
      <c r="L284" s="3" t="str">
        <f>IFERROR(VLOOKUP(C284&amp;D284,Comms_male_list_21!$F$3:$G$1048576,2,FALSE),IFERROR(VLOOKUP(C284&amp;D284,Comms_female_list_21!$F$3:$G$1048576,2,FALSE),""))</f>
        <v/>
      </c>
      <c r="M284" s="3" t="str">
        <f>IFERROR(VLOOKUP(C284&amp;D284,Comms_male_list_22!$F$3:$G$1048576,2,FALSE),IFERROR(VLOOKUP(C284&amp;D284,Comms_female_list_22!$F$3:$G$1048576,2,FALSE),""))</f>
        <v/>
      </c>
      <c r="N284" s="3">
        <f>IFERROR(VLOOKUP(C284&amp;D284,AUS_male_Toplist_21!$F$3:$H$1048576,3,FALSE), IFERROR(VLOOKUP(C284&amp;D284,AUS_female_Toplist_21!$F$3:$H$1048576,3,FALSE),""))</f>
        <v>1074</v>
      </c>
      <c r="O284" s="2" t="str">
        <f>IFERROR(VLOOKUP(C284&amp;D284,AUS_male_Toplist_22!$F$3:$H$1048576,3,FALSE), IFERROR(VLOOKUP(C284&amp;D284,AUS_female_Toplist_22!$F$3:$H$1048576,3,FALSE),""))</f>
        <v/>
      </c>
      <c r="P284" s="42">
        <f ca="1">DATEDIF(E284,TODAY(),"y")</f>
        <v>25</v>
      </c>
      <c r="Q284" s="2">
        <f>(COUNTIF($C$2:$C284,$C284)=1)+0</f>
        <v>1</v>
      </c>
      <c r="R284" s="2">
        <f>IF(Q284=1,RANK(F284,$F$2:$F$1986,0),"Alternate event")</f>
        <v>257</v>
      </c>
    </row>
    <row r="285" spans="1:18" x14ac:dyDescent="0.2">
      <c r="A285" s="2">
        <v>284</v>
      </c>
      <c r="B285" s="2">
        <f>IF(Q285=1,B284+1,B284)</f>
        <v>241</v>
      </c>
      <c r="C285" t="s">
        <v>442</v>
      </c>
      <c r="D285" t="s">
        <v>38</v>
      </c>
      <c r="E285" s="6">
        <v>35747</v>
      </c>
      <c r="F285">
        <v>997</v>
      </c>
      <c r="G285" s="2">
        <v>8</v>
      </c>
      <c r="H285" s="43" t="str">
        <f>IFERROR(VLOOKUP(C285&amp;D285,AUS_male_points_list!$A$3:$S$1048576,19,FALSE), IFERROR(VLOOKUP(C285&amp;D285,AUS_female_points_list!$A$3:$S$1048576,19,FALSE),""))</f>
        <v/>
      </c>
      <c r="J285" s="2">
        <f>IFERROR(VLOOKUP(C285&amp;D285,AUS_male_Toplist_21!$F$3:$G$1048576,2,FALSE),IFERROR(VLOOKUP(C285&amp;D285,AUS_female_Toplist_21!$F$3:$G$1048576,2,FALSE),""))</f>
        <v>8</v>
      </c>
      <c r="K285" s="2">
        <f>IFERROR(VLOOKUP(C285&amp;D285,AUS_male_Toplist_22!$F$3:$G$1048576,2,FALSE),IFERROR(VLOOKUP(C285&amp;D285,AUS_female_Toplist_22!$F$3:$G$1048576,2,FALSE),""))</f>
        <v>3</v>
      </c>
      <c r="L285" s="3">
        <f>IFERROR(VLOOKUP(C285&amp;D285,Comms_male_list_21!$F$3:$G$1048576,2,FALSE),IFERROR(VLOOKUP(C285&amp;D285,Comms_female_list_21!$F$3:$G$1048576,2,FALSE),""))</f>
        <v>57</v>
      </c>
      <c r="M285" s="3">
        <f>IFERROR(VLOOKUP(C285&amp;D285,Comms_male_list_22!$F$3:$G$1048576,2,FALSE),IFERROR(VLOOKUP(C285&amp;D285,Comms_female_list_22!$F$3:$G$1048576,2,FALSE),""))</f>
        <v>3</v>
      </c>
      <c r="N285" s="3">
        <f>IFERROR(VLOOKUP(C285&amp;D285,AUS_male_Toplist_21!$F$3:$H$1048576,3,FALSE), IFERROR(VLOOKUP(C285&amp;D285,AUS_female_Toplist_21!$F$3:$H$1048576,3,FALSE),""))</f>
        <v>997</v>
      </c>
      <c r="O285" s="2">
        <f>IFERROR(VLOOKUP(C285&amp;D285,AUS_male_Toplist_22!$F$3:$H$1048576,3,FALSE), IFERROR(VLOOKUP(C285&amp;D285,AUS_female_Toplist_22!$F$3:$H$1048576,3,FALSE),""))</f>
        <v>1016</v>
      </c>
      <c r="P285" s="42">
        <f ca="1">DATEDIF(E285,TODAY(),"y")</f>
        <v>24</v>
      </c>
      <c r="Q285" s="2">
        <f>(COUNTIF($C$2:$C285,$C285)=1)+0</f>
        <v>1</v>
      </c>
      <c r="R285" s="2">
        <f>IF(Q285=1,RANK(F285,$F$2:$F$1986,0),"Alternate event")</f>
        <v>744</v>
      </c>
    </row>
    <row r="286" spans="1:18" x14ac:dyDescent="0.2">
      <c r="A286" s="2">
        <v>285</v>
      </c>
      <c r="B286" s="2">
        <f>IF(Q286=1,B285+1,B285)</f>
        <v>242</v>
      </c>
      <c r="C286" t="s">
        <v>352</v>
      </c>
      <c r="D286" t="s">
        <v>29</v>
      </c>
      <c r="E286" s="6">
        <v>35618</v>
      </c>
      <c r="F286">
        <v>1107</v>
      </c>
      <c r="G286" s="2">
        <v>8</v>
      </c>
      <c r="H286" s="43" t="str">
        <f>IFERROR(VLOOKUP(C286&amp;D286,AUS_male_points_list!$A$3:$S$1048576,19,FALSE), IFERROR(VLOOKUP(C286&amp;D286,AUS_female_points_list!$A$3:$S$1048576,19,FALSE),""))</f>
        <v/>
      </c>
      <c r="J286" s="2">
        <f>IFERROR(VLOOKUP(C286&amp;D286,AUS_male_Toplist_21!$F$3:$G$1048576,2,FALSE),IFERROR(VLOOKUP(C286&amp;D286,AUS_female_Toplist_21!$F$3:$G$1048576,2,FALSE),""))</f>
        <v>8</v>
      </c>
      <c r="K286" s="2">
        <f>IFERROR(VLOOKUP(C286&amp;D286,AUS_male_Toplist_22!$F$3:$G$1048576,2,FALSE),IFERROR(VLOOKUP(C286&amp;D286,AUS_female_Toplist_22!$F$3:$G$1048576,2,FALSE),""))</f>
        <v>4</v>
      </c>
      <c r="L286" s="3">
        <f>IFERROR(VLOOKUP(C286&amp;D286,Comms_male_list_21!$F$3:$G$1048576,2,FALSE),IFERROR(VLOOKUP(C286&amp;D286,Comms_female_list_21!$F$3:$G$1048576,2,FALSE),""))</f>
        <v>59</v>
      </c>
      <c r="M286" s="3">
        <f>IFERROR(VLOOKUP(C286&amp;D286,Comms_male_list_22!$F$3:$G$1048576,2,FALSE),IFERROR(VLOOKUP(C286&amp;D286,Comms_female_list_22!$F$3:$G$1048576,2,FALSE),""))</f>
        <v>10</v>
      </c>
      <c r="N286" s="3">
        <f>IFERROR(VLOOKUP(C286&amp;D286,AUS_male_Toplist_21!$F$3:$H$1048576,3,FALSE), IFERROR(VLOOKUP(C286&amp;D286,AUS_female_Toplist_21!$F$3:$H$1048576,3,FALSE),""))</f>
        <v>1107</v>
      </c>
      <c r="O286" s="2">
        <f>IFERROR(VLOOKUP(C286&amp;D286,AUS_male_Toplist_22!$F$3:$H$1048576,3,FALSE), IFERROR(VLOOKUP(C286&amp;D286,AUS_female_Toplist_22!$F$3:$H$1048576,3,FALSE),""))</f>
        <v>1081</v>
      </c>
      <c r="P286" s="42">
        <f ca="1">DATEDIF(E286,TODAY(),"y")</f>
        <v>24</v>
      </c>
      <c r="Q286" s="2">
        <f>(COUNTIF($C$2:$C286,$C286)=1)+0</f>
        <v>1</v>
      </c>
      <c r="R286" s="2">
        <f>IF(Q286=1,RANK(F286,$F$2:$F$1986,0),"Alternate event")</f>
        <v>144</v>
      </c>
    </row>
    <row r="287" spans="1:18" x14ac:dyDescent="0.2">
      <c r="A287" s="2">
        <v>286</v>
      </c>
      <c r="B287" s="2">
        <f>IF(Q287=1,B286+1,B286)</f>
        <v>243</v>
      </c>
      <c r="C287" t="s">
        <v>671</v>
      </c>
      <c r="D287" t="s">
        <v>27</v>
      </c>
      <c r="E287" s="7">
        <v>36386</v>
      </c>
      <c r="F287">
        <v>1085</v>
      </c>
      <c r="G287" s="2">
        <v>8</v>
      </c>
      <c r="H287" s="43" t="str">
        <f>IFERROR(VLOOKUP(C287&amp;D287,AUS_male_points_list!$A$3:$S$1048576,19,FALSE), IFERROR(VLOOKUP(C287&amp;D287,AUS_female_points_list!$A$3:$S$1048576,19,FALSE),""))</f>
        <v/>
      </c>
      <c r="J287" s="2">
        <f>IFERROR(VLOOKUP(C287&amp;D287,AUS_male_Toplist_21!$F$3:$G$1048576,2,FALSE),IFERROR(VLOOKUP(C287&amp;D287,AUS_female_Toplist_21!$F$3:$G$1048576,2,FALSE),""))</f>
        <v>8</v>
      </c>
      <c r="K287" s="2">
        <f>IFERROR(VLOOKUP(C287&amp;D287,AUS_male_Toplist_22!$F$3:$G$1048576,2,FALSE),IFERROR(VLOOKUP(C287&amp;D287,AUS_female_Toplist_22!$F$3:$G$1048576,2,FALSE),""))</f>
        <v>4</v>
      </c>
      <c r="L287" s="3">
        <f>IFERROR(VLOOKUP(C287&amp;D287,Comms_male_list_21!$F$3:$G$1048576,2,FALSE),IFERROR(VLOOKUP(C287&amp;D287,Comms_female_list_21!$F$3:$G$1048576,2,FALSE),""))</f>
        <v>98</v>
      </c>
      <c r="M287" s="3">
        <f>IFERROR(VLOOKUP(C287&amp;D287,Comms_male_list_22!$F$3:$G$1048576,2,FALSE),IFERROR(VLOOKUP(C287&amp;D287,Comms_female_list_22!$F$3:$G$1048576,2,FALSE),""))</f>
        <v>16</v>
      </c>
      <c r="N287" s="3">
        <f>IFERROR(VLOOKUP(C287&amp;D287,AUS_male_Toplist_21!$F$3:$H$1048576,3,FALSE), IFERROR(VLOOKUP(C287&amp;D287,AUS_female_Toplist_21!$F$3:$H$1048576,3,FALSE),""))</f>
        <v>1085</v>
      </c>
      <c r="O287" s="2">
        <f>IFERROR(VLOOKUP(C287&amp;D287,AUS_male_Toplist_22!$F$3:$H$1048576,3,FALSE), IFERROR(VLOOKUP(C287&amp;D287,AUS_female_Toplist_22!$F$3:$H$1048576,3,FALSE),""))</f>
        <v>1080</v>
      </c>
      <c r="P287" s="42">
        <f ca="1">DATEDIF(E287,TODAY(),"y")</f>
        <v>22</v>
      </c>
      <c r="Q287" s="2">
        <f>(COUNTIF($C$2:$C287,$C287)=1)+0</f>
        <v>1</v>
      </c>
      <c r="R287" s="2">
        <f>IF(Q287=1,RANK(F287,$F$2:$F$1986,0),"Alternate event")</f>
        <v>207</v>
      </c>
    </row>
    <row r="288" spans="1:18" x14ac:dyDescent="0.2">
      <c r="A288" s="2">
        <v>287</v>
      </c>
      <c r="B288" s="2">
        <f>IF(Q288=1,B287+1,B287)</f>
        <v>244</v>
      </c>
      <c r="C288" t="s">
        <v>504</v>
      </c>
      <c r="D288" t="s">
        <v>40</v>
      </c>
      <c r="E288" s="7">
        <v>38096</v>
      </c>
      <c r="F288">
        <v>884</v>
      </c>
      <c r="G288" s="2">
        <v>8</v>
      </c>
      <c r="H288" s="43" t="str">
        <f>IFERROR(VLOOKUP(C288&amp;D288,AUS_male_points_list!$A$3:$S$1048576,19,FALSE), IFERROR(VLOOKUP(C288&amp;D288,AUS_female_points_list!$A$3:$S$1048576,19,FALSE),""))</f>
        <v/>
      </c>
      <c r="J288" s="2">
        <f>IFERROR(VLOOKUP(C288&amp;D288,AUS_male_Toplist_21!$F$3:$G$1048576,2,FALSE),IFERROR(VLOOKUP(C288&amp;D288,AUS_female_Toplist_21!$F$3:$G$1048576,2,FALSE),""))</f>
        <v>8</v>
      </c>
      <c r="K288" s="2">
        <f>IFERROR(VLOOKUP(C288&amp;D288,AUS_male_Toplist_22!$F$3:$G$1048576,2,FALSE),IFERROR(VLOOKUP(C288&amp;D288,AUS_female_Toplist_22!$F$3:$G$1048576,2,FALSE),""))</f>
        <v>5</v>
      </c>
      <c r="L288" s="3">
        <f>IFERROR(VLOOKUP(C288&amp;D288,Comms_male_list_21!$F$3:$G$1048576,2,FALSE),IFERROR(VLOOKUP(C288&amp;D288,Comms_female_list_21!$F$3:$G$1048576,2,FALSE),""))</f>
        <v>60</v>
      </c>
      <c r="M288" s="3">
        <f>IFERROR(VLOOKUP(C288&amp;D288,Comms_male_list_22!$F$3:$G$1048576,2,FALSE),IFERROR(VLOOKUP(C288&amp;D288,Comms_female_list_22!$F$3:$G$1048576,2,FALSE),""))</f>
        <v>21</v>
      </c>
      <c r="N288" s="3">
        <f>IFERROR(VLOOKUP(C288&amp;D288,AUS_male_Toplist_21!$F$3:$H$1048576,3,FALSE), IFERROR(VLOOKUP(C288&amp;D288,AUS_female_Toplist_21!$F$3:$H$1048576,3,FALSE),""))</f>
        <v>884</v>
      </c>
      <c r="O288" s="2">
        <f>IFERROR(VLOOKUP(C288&amp;D288,AUS_male_Toplist_22!$F$3:$H$1048576,3,FALSE), IFERROR(VLOOKUP(C288&amp;D288,AUS_female_Toplist_22!$F$3:$H$1048576,3,FALSE),""))</f>
        <v>850</v>
      </c>
      <c r="P288" s="42">
        <f ca="1">DATEDIF(E288,TODAY(),"y")</f>
        <v>17</v>
      </c>
      <c r="Q288" s="2">
        <f>(COUNTIF($C$2:$C288,$C288)=1)+0</f>
        <v>1</v>
      </c>
      <c r="R288" s="2">
        <f>IF(Q288=1,RANK(F288,$F$2:$F$1986,0),"Alternate event")</f>
        <v>1787</v>
      </c>
    </row>
    <row r="289" spans="1:18" x14ac:dyDescent="0.2">
      <c r="A289" s="2">
        <v>288</v>
      </c>
      <c r="B289" s="2">
        <f>IF(Q289=1,B288+1,B288)</f>
        <v>245</v>
      </c>
      <c r="C289" t="s">
        <v>845</v>
      </c>
      <c r="D289" t="s">
        <v>35</v>
      </c>
      <c r="E289" s="6">
        <v>36930</v>
      </c>
      <c r="F289">
        <v>1019</v>
      </c>
      <c r="G289" s="2">
        <v>8</v>
      </c>
      <c r="H289" s="43" t="str">
        <f>IFERROR(VLOOKUP(C289&amp;D289,AUS_male_points_list!$A$3:$S$1048576,19,FALSE), IFERROR(VLOOKUP(C289&amp;D289,AUS_female_points_list!$A$3:$S$1048576,19,FALSE),""))</f>
        <v/>
      </c>
      <c r="J289" s="2">
        <f>IFERROR(VLOOKUP(C289&amp;D289,AUS_male_Toplist_21!$F$3:$G$1048576,2,FALSE),IFERROR(VLOOKUP(C289&amp;D289,AUS_female_Toplist_21!$F$3:$G$1048576,2,FALSE),""))</f>
        <v>8</v>
      </c>
      <c r="K289" s="2">
        <f>IFERROR(VLOOKUP(C289&amp;D289,AUS_male_Toplist_22!$F$3:$G$1048576,2,FALSE),IFERROR(VLOOKUP(C289&amp;D289,AUS_female_Toplist_22!$F$3:$G$1048576,2,FALSE),""))</f>
        <v>5</v>
      </c>
      <c r="L289" s="3">
        <f>IFERROR(VLOOKUP(C289&amp;D289,Comms_male_list_21!$F$3:$G$1048576,2,FALSE),IFERROR(VLOOKUP(C289&amp;D289,Comms_female_list_21!$F$3:$G$1048576,2,FALSE),""))</f>
        <v>65</v>
      </c>
      <c r="M289" s="3">
        <f>IFERROR(VLOOKUP(C289&amp;D289,Comms_male_list_22!$F$3:$G$1048576,2,FALSE),IFERROR(VLOOKUP(C289&amp;D289,Comms_female_list_22!$F$3:$G$1048576,2,FALSE),""))</f>
        <v>9</v>
      </c>
      <c r="N289" s="3">
        <f>IFERROR(VLOOKUP(C289&amp;D289,AUS_male_Toplist_21!$F$3:$H$1048576,3,FALSE), IFERROR(VLOOKUP(C289&amp;D289,AUS_female_Toplist_21!$F$3:$H$1048576,3,FALSE),""))</f>
        <v>1019</v>
      </c>
      <c r="O289" s="2">
        <f>IFERROR(VLOOKUP(C289&amp;D289,AUS_male_Toplist_22!$F$3:$H$1048576,3,FALSE), IFERROR(VLOOKUP(C289&amp;D289,AUS_female_Toplist_22!$F$3:$H$1048576,3,FALSE),""))</f>
        <v>1002</v>
      </c>
      <c r="P289" s="42">
        <f ca="1">DATEDIF(E289,TODAY(),"y")</f>
        <v>21</v>
      </c>
      <c r="Q289" s="2">
        <f>(COUNTIF($C$2:$C289,$C289)=1)+0</f>
        <v>1</v>
      </c>
      <c r="R289" s="2">
        <f>IF(Q289=1,RANK(F289,$F$2:$F$1986,0),"Alternate event")</f>
        <v>543</v>
      </c>
    </row>
    <row r="290" spans="1:18" x14ac:dyDescent="0.2">
      <c r="A290" s="2">
        <v>289</v>
      </c>
      <c r="B290" s="2">
        <f>IF(Q290=1,B289+1,B289)</f>
        <v>246</v>
      </c>
      <c r="C290" t="s">
        <v>398</v>
      </c>
      <c r="D290" t="s">
        <v>33</v>
      </c>
      <c r="E290" s="6">
        <v>35899</v>
      </c>
      <c r="F290">
        <v>1031</v>
      </c>
      <c r="G290" s="2">
        <v>8</v>
      </c>
      <c r="H290" s="43" t="str">
        <f>IFERROR(VLOOKUP(C290&amp;D290,AUS_male_points_list!$A$3:$S$1048576,19,FALSE), IFERROR(VLOOKUP(C290&amp;D290,AUS_female_points_list!$A$3:$S$1048576,19,FALSE),""))</f>
        <v/>
      </c>
      <c r="J290" s="2">
        <f>IFERROR(VLOOKUP(C290&amp;D290,AUS_male_Toplist_21!$F$3:$G$1048576,2,FALSE),IFERROR(VLOOKUP(C290&amp;D290,AUS_female_Toplist_21!$F$3:$G$1048576,2,FALSE),""))</f>
        <v>8</v>
      </c>
      <c r="K290" s="2">
        <f>IFERROR(VLOOKUP(C290&amp;D290,AUS_male_Toplist_22!$F$3:$G$1048576,2,FALSE),IFERROR(VLOOKUP(C290&amp;D290,AUS_female_Toplist_22!$F$3:$G$1048576,2,FALSE),""))</f>
        <v>5</v>
      </c>
      <c r="L290" s="3">
        <f>IFERROR(VLOOKUP(C290&amp;D290,Comms_male_list_21!$F$3:$G$1048576,2,FALSE),IFERROR(VLOOKUP(C290&amp;D290,Comms_female_list_21!$F$3:$G$1048576,2,FALSE),""))</f>
        <v>72</v>
      </c>
      <c r="M290" s="3">
        <f>IFERROR(VLOOKUP(C290&amp;D290,Comms_male_list_22!$F$3:$G$1048576,2,FALSE),IFERROR(VLOOKUP(C290&amp;D290,Comms_female_list_22!$F$3:$G$1048576,2,FALSE),""))</f>
        <v>7</v>
      </c>
      <c r="N290" s="3">
        <f>IFERROR(VLOOKUP(C290&amp;D290,AUS_male_Toplist_21!$F$3:$H$1048576,3,FALSE), IFERROR(VLOOKUP(C290&amp;D290,AUS_female_Toplist_21!$F$3:$H$1048576,3,FALSE),""))</f>
        <v>1031</v>
      </c>
      <c r="O290" s="2">
        <f>IFERROR(VLOOKUP(C290&amp;D290,AUS_male_Toplist_22!$F$3:$H$1048576,3,FALSE), IFERROR(VLOOKUP(C290&amp;D290,AUS_female_Toplist_22!$F$3:$H$1048576,3,FALSE),""))</f>
        <v>1046</v>
      </c>
      <c r="P290" s="42">
        <f ca="1">DATEDIF(E290,TODAY(),"y")</f>
        <v>23</v>
      </c>
      <c r="Q290" s="2">
        <f>(COUNTIF($C$2:$C290,$C290)=1)+0</f>
        <v>1</v>
      </c>
      <c r="R290" s="2">
        <f>IF(Q290=1,RANK(F290,$F$2:$F$1986,0),"Alternate event")</f>
        <v>456</v>
      </c>
    </row>
    <row r="291" spans="1:18" x14ac:dyDescent="0.2">
      <c r="A291" s="2">
        <v>290</v>
      </c>
      <c r="B291" s="2">
        <f>IF(Q291=1,B290+1,B290)</f>
        <v>247</v>
      </c>
      <c r="C291" t="s">
        <v>128</v>
      </c>
      <c r="D291" t="s">
        <v>32</v>
      </c>
      <c r="E291" s="6">
        <v>36013</v>
      </c>
      <c r="F291">
        <v>1067</v>
      </c>
      <c r="G291" s="2">
        <v>8</v>
      </c>
      <c r="H291" s="43" t="str">
        <f>IFERROR(VLOOKUP(C291&amp;D291,AUS_male_points_list!$A$3:$S$1048576,19,FALSE), IFERROR(VLOOKUP(C291&amp;D291,AUS_female_points_list!$A$3:$S$1048576,19,FALSE),""))</f>
        <v/>
      </c>
      <c r="J291" s="2">
        <f>IFERROR(VLOOKUP(C291&amp;D291,AUS_male_Toplist_21!$F$3:$G$1048576,2,FALSE),IFERROR(VLOOKUP(C291&amp;D291,AUS_female_Toplist_21!$F$3:$G$1048576,2,FALSE),""))</f>
        <v>8</v>
      </c>
      <c r="K291" s="2">
        <f>IFERROR(VLOOKUP(C291&amp;D291,AUS_male_Toplist_22!$F$3:$G$1048576,2,FALSE),IFERROR(VLOOKUP(C291&amp;D291,AUS_female_Toplist_22!$F$3:$G$1048576,2,FALSE),""))</f>
        <v>5</v>
      </c>
      <c r="L291" s="3">
        <f>IFERROR(VLOOKUP(C291&amp;D291,Comms_male_list_21!$F$3:$G$1048576,2,FALSE),IFERROR(VLOOKUP(C291&amp;D291,Comms_female_list_21!$F$3:$G$1048576,2,FALSE),""))</f>
        <v>76</v>
      </c>
      <c r="M291" s="3">
        <f>IFERROR(VLOOKUP(C291&amp;D291,Comms_male_list_22!$F$3:$G$1048576,2,FALSE),IFERROR(VLOOKUP(C291&amp;D291,Comms_female_list_22!$F$3:$G$1048576,2,FALSE),""))</f>
        <v>5</v>
      </c>
      <c r="N291" s="3">
        <f>IFERROR(VLOOKUP(C291&amp;D291,AUS_male_Toplist_21!$F$3:$H$1048576,3,FALSE), IFERROR(VLOOKUP(C291&amp;D291,AUS_female_Toplist_21!$F$3:$H$1048576,3,FALSE),""))</f>
        <v>1067</v>
      </c>
      <c r="O291" s="2">
        <f>IFERROR(VLOOKUP(C291&amp;D291,AUS_male_Toplist_22!$F$3:$H$1048576,3,FALSE), IFERROR(VLOOKUP(C291&amp;D291,AUS_female_Toplist_22!$F$3:$H$1048576,3,FALSE),""))</f>
        <v>1090</v>
      </c>
      <c r="P291" s="42">
        <f ca="1">DATEDIF(E291,TODAY(),"y")</f>
        <v>23</v>
      </c>
      <c r="Q291" s="2">
        <f>(COUNTIF($C$2:$C291,$C291)=1)+0</f>
        <v>1</v>
      </c>
      <c r="R291" s="2">
        <f>IF(Q291=1,RANK(F291,$F$2:$F$1986,0),"Alternate event")</f>
        <v>278</v>
      </c>
    </row>
    <row r="292" spans="1:18" x14ac:dyDescent="0.2">
      <c r="A292" s="2">
        <v>291</v>
      </c>
      <c r="B292" s="2">
        <f>IF(Q292=1,B291+1,B291)</f>
        <v>248</v>
      </c>
      <c r="C292" t="s">
        <v>570</v>
      </c>
      <c r="D292" t="s">
        <v>25</v>
      </c>
      <c r="E292" s="6">
        <v>34035</v>
      </c>
      <c r="F292">
        <v>1079</v>
      </c>
      <c r="G292" s="2">
        <v>8</v>
      </c>
      <c r="H292" s="43" t="str">
        <f>IFERROR(VLOOKUP(C292&amp;D292,AUS_male_points_list!$A$3:$S$1048576,19,FALSE), IFERROR(VLOOKUP(C292&amp;D292,AUS_female_points_list!$A$3:$S$1048576,19,FALSE),""))</f>
        <v/>
      </c>
      <c r="J292" s="2">
        <f>IFERROR(VLOOKUP(C292&amp;D292,AUS_male_Toplist_21!$F$3:$G$1048576,2,FALSE),IFERROR(VLOOKUP(C292&amp;D292,AUS_female_Toplist_21!$F$3:$G$1048576,2,FALSE),""))</f>
        <v>8</v>
      </c>
      <c r="K292" s="2">
        <f>IFERROR(VLOOKUP(C292&amp;D292,AUS_male_Toplist_22!$F$3:$G$1048576,2,FALSE),IFERROR(VLOOKUP(C292&amp;D292,AUS_female_Toplist_22!$F$3:$G$1048576,2,FALSE),""))</f>
        <v>5</v>
      </c>
      <c r="L292" s="3" t="str">
        <f>IFERROR(VLOOKUP(C292&amp;D292,Comms_male_list_21!$F$3:$G$1048576,2,FALSE),IFERROR(VLOOKUP(C292&amp;D292,Comms_female_list_21!$F$3:$G$1048576,2,FALSE),""))</f>
        <v/>
      </c>
      <c r="M292" s="3">
        <f>IFERROR(VLOOKUP(C292&amp;D292,Comms_male_list_22!$F$3:$G$1048576,2,FALSE),IFERROR(VLOOKUP(C292&amp;D292,Comms_female_list_22!$F$3:$G$1048576,2,FALSE),""))</f>
        <v>10</v>
      </c>
      <c r="N292" s="3">
        <f>IFERROR(VLOOKUP(C292&amp;D292,AUS_male_Toplist_21!$F$3:$H$1048576,3,FALSE), IFERROR(VLOOKUP(C292&amp;D292,AUS_female_Toplist_21!$F$3:$H$1048576,3,FALSE),""))</f>
        <v>1079</v>
      </c>
      <c r="O292" s="2">
        <f>IFERROR(VLOOKUP(C292&amp;D292,AUS_male_Toplist_22!$F$3:$H$1048576,3,FALSE), IFERROR(VLOOKUP(C292&amp;D292,AUS_female_Toplist_22!$F$3:$H$1048576,3,FALSE),""))</f>
        <v>1066</v>
      </c>
      <c r="P292" s="42">
        <f ca="1">DATEDIF(E292,TODAY(),"y")</f>
        <v>28</v>
      </c>
      <c r="Q292" s="2">
        <f>(COUNTIF($C$2:$C292,$C292)=1)+0</f>
        <v>1</v>
      </c>
      <c r="R292" s="2">
        <f>IF(Q292=1,RANK(F292,$F$2:$F$1986,0),"Alternate event")</f>
        <v>227</v>
      </c>
    </row>
    <row r="293" spans="1:18" x14ac:dyDescent="0.2">
      <c r="A293" s="2">
        <v>292</v>
      </c>
      <c r="B293" s="2">
        <f>IF(Q293=1,B292+1,B292)</f>
        <v>249</v>
      </c>
      <c r="C293" t="s">
        <v>947</v>
      </c>
      <c r="D293" t="s">
        <v>81</v>
      </c>
      <c r="E293" s="7">
        <v>35893</v>
      </c>
      <c r="F293">
        <v>1012</v>
      </c>
      <c r="G293" s="2">
        <v>8</v>
      </c>
      <c r="H293" s="43" t="str">
        <f>IFERROR(VLOOKUP(C293&amp;D293,AUS_male_points_list!$A$3:$S$1048576,19,FALSE), IFERROR(VLOOKUP(C293&amp;D293,AUS_female_points_list!$A$3:$S$1048576,19,FALSE),""))</f>
        <v/>
      </c>
      <c r="J293" s="2">
        <f>IFERROR(VLOOKUP(C293&amp;D293,AUS_male_Toplist_21!$F$3:$G$1048576,2,FALSE),IFERROR(VLOOKUP(C293&amp;D293,AUS_female_Toplist_21!$F$3:$G$1048576,2,FALSE),""))</f>
        <v>8</v>
      </c>
      <c r="K293" s="2">
        <f>IFERROR(VLOOKUP(C293&amp;D293,AUS_male_Toplist_22!$F$3:$G$1048576,2,FALSE),IFERROR(VLOOKUP(C293&amp;D293,AUS_female_Toplist_22!$F$3:$G$1048576,2,FALSE),""))</f>
        <v>6</v>
      </c>
      <c r="L293" s="3">
        <f>IFERROR(VLOOKUP(C293&amp;D293,Comms_male_list_21!$F$3:$G$1048576,2,FALSE),IFERROR(VLOOKUP(C293&amp;D293,Comms_female_list_21!$F$3:$G$1048576,2,FALSE),""))</f>
        <v>20</v>
      </c>
      <c r="M293" s="3">
        <f>IFERROR(VLOOKUP(C293&amp;D293,Comms_male_list_22!$F$3:$G$1048576,2,FALSE),IFERROR(VLOOKUP(C293&amp;D293,Comms_female_list_22!$F$3:$G$1048576,2,FALSE),""))</f>
        <v>7</v>
      </c>
      <c r="N293" s="3">
        <f>IFERROR(VLOOKUP(C293&amp;D293,AUS_male_Toplist_21!$F$3:$H$1048576,3,FALSE), IFERROR(VLOOKUP(C293&amp;D293,AUS_female_Toplist_21!$F$3:$H$1048576,3,FALSE),""))</f>
        <v>1012</v>
      </c>
      <c r="O293" s="2">
        <f>IFERROR(VLOOKUP(C293&amp;D293,AUS_male_Toplist_22!$F$3:$H$1048576,3,FALSE), IFERROR(VLOOKUP(C293&amp;D293,AUS_female_Toplist_22!$F$3:$H$1048576,3,FALSE),""))</f>
        <v>1058</v>
      </c>
      <c r="P293" s="42">
        <f ca="1">DATEDIF(E293,TODAY(),"y")</f>
        <v>23</v>
      </c>
      <c r="Q293" s="2">
        <f>(COUNTIF($C$2:$C293,$C293)=1)+0</f>
        <v>1</v>
      </c>
      <c r="R293" s="2">
        <f>IF(Q293=1,RANK(F293,$F$2:$F$1986,0),"Alternate event")</f>
        <v>600</v>
      </c>
    </row>
    <row r="294" spans="1:18" x14ac:dyDescent="0.2">
      <c r="A294" s="2">
        <v>293</v>
      </c>
      <c r="B294" s="2">
        <f>IF(Q294=1,B293+1,B293)</f>
        <v>250</v>
      </c>
      <c r="C294" t="s">
        <v>265</v>
      </c>
      <c r="D294" t="s">
        <v>27</v>
      </c>
      <c r="E294" s="6">
        <v>35747</v>
      </c>
      <c r="F294">
        <v>1108</v>
      </c>
      <c r="G294" s="2">
        <v>8</v>
      </c>
      <c r="H294" s="43" t="str">
        <f>IFERROR(VLOOKUP(C294&amp;D294,AUS_male_points_list!$A$3:$S$1048576,19,FALSE), IFERROR(VLOOKUP(C294&amp;D294,AUS_female_points_list!$A$3:$S$1048576,19,FALSE),""))</f>
        <v/>
      </c>
      <c r="J294" s="2">
        <f>IFERROR(VLOOKUP(C294&amp;D294,AUS_male_Toplist_21!$F$3:$G$1048576,2,FALSE),IFERROR(VLOOKUP(C294&amp;D294,AUS_female_Toplist_21!$F$3:$G$1048576,2,FALSE),""))</f>
        <v>8</v>
      </c>
      <c r="K294" s="2">
        <f>IFERROR(VLOOKUP(C294&amp;D294,AUS_male_Toplist_22!$F$3:$G$1048576,2,FALSE),IFERROR(VLOOKUP(C294&amp;D294,AUS_female_Toplist_22!$F$3:$G$1048576,2,FALSE),""))</f>
        <v>6</v>
      </c>
      <c r="L294" s="3">
        <f>IFERROR(VLOOKUP(C294&amp;D294,Comms_male_list_21!$F$3:$G$1048576,2,FALSE),IFERROR(VLOOKUP(C294&amp;D294,Comms_female_list_21!$F$3:$G$1048576,2,FALSE),""))</f>
        <v>55</v>
      </c>
      <c r="M294" s="3">
        <f>IFERROR(VLOOKUP(C294&amp;D294,Comms_male_list_22!$F$3:$G$1048576,2,FALSE),IFERROR(VLOOKUP(C294&amp;D294,Comms_female_list_22!$F$3:$G$1048576,2,FALSE),""))</f>
        <v>7</v>
      </c>
      <c r="N294" s="3">
        <f>IFERROR(VLOOKUP(C294&amp;D294,AUS_male_Toplist_21!$F$3:$H$1048576,3,FALSE), IFERROR(VLOOKUP(C294&amp;D294,AUS_female_Toplist_21!$F$3:$H$1048576,3,FALSE),""))</f>
        <v>1108</v>
      </c>
      <c r="O294" s="2">
        <f>IFERROR(VLOOKUP(C294&amp;D294,AUS_male_Toplist_22!$F$3:$H$1048576,3,FALSE), IFERROR(VLOOKUP(C294&amp;D294,AUS_female_Toplist_22!$F$3:$H$1048576,3,FALSE),""))</f>
        <v>1100</v>
      </c>
      <c r="P294" s="42">
        <f ca="1">DATEDIF(E294,TODAY(),"y")</f>
        <v>24</v>
      </c>
      <c r="Q294" s="2">
        <f>(COUNTIF($C$2:$C294,$C294)=1)+0</f>
        <v>1</v>
      </c>
      <c r="R294" s="2">
        <f>IF(Q294=1,RANK(F294,$F$2:$F$1986,0),"Alternate event")</f>
        <v>142</v>
      </c>
    </row>
    <row r="295" spans="1:18" x14ac:dyDescent="0.2">
      <c r="A295" s="2">
        <v>294</v>
      </c>
      <c r="B295" s="2">
        <f>IF(Q295=1,B294+1,B294)</f>
        <v>251</v>
      </c>
      <c r="C295" t="s">
        <v>529</v>
      </c>
      <c r="D295" t="s">
        <v>42</v>
      </c>
      <c r="E295" s="6">
        <v>37463</v>
      </c>
      <c r="F295">
        <v>828</v>
      </c>
      <c r="G295" s="2">
        <v>8</v>
      </c>
      <c r="H295" s="43" t="str">
        <f>IFERROR(VLOOKUP(C295&amp;D295,AUS_male_points_list!$A$3:$S$1048576,19,FALSE), IFERROR(VLOOKUP(C295&amp;D295,AUS_female_points_list!$A$3:$S$1048576,19,FALSE),""))</f>
        <v/>
      </c>
      <c r="J295" s="2">
        <f>IFERROR(VLOOKUP(C295&amp;D295,AUS_male_Toplist_21!$F$3:$G$1048576,2,FALSE),IFERROR(VLOOKUP(C295&amp;D295,AUS_female_Toplist_21!$F$3:$G$1048576,2,FALSE),""))</f>
        <v>8</v>
      </c>
      <c r="K295" s="2">
        <f>IFERROR(VLOOKUP(C295&amp;D295,AUS_male_Toplist_22!$F$3:$G$1048576,2,FALSE),IFERROR(VLOOKUP(C295&amp;D295,AUS_female_Toplist_22!$F$3:$G$1048576,2,FALSE),""))</f>
        <v>6</v>
      </c>
      <c r="L295" s="3">
        <f>IFERROR(VLOOKUP(C295&amp;D295,Comms_male_list_21!$F$3:$G$1048576,2,FALSE),IFERROR(VLOOKUP(C295&amp;D295,Comms_female_list_21!$F$3:$G$1048576,2,FALSE),""))</f>
        <v>95</v>
      </c>
      <c r="M295" s="3">
        <f>IFERROR(VLOOKUP(C295&amp;D295,Comms_male_list_22!$F$3:$G$1048576,2,FALSE),IFERROR(VLOOKUP(C295&amp;D295,Comms_female_list_22!$F$3:$G$1048576,2,FALSE),""))</f>
        <v>17</v>
      </c>
      <c r="N295" s="3">
        <f>IFERROR(VLOOKUP(C295&amp;D295,AUS_male_Toplist_21!$F$3:$H$1048576,3,FALSE), IFERROR(VLOOKUP(C295&amp;D295,AUS_female_Toplist_21!$F$3:$H$1048576,3,FALSE),""))</f>
        <v>828</v>
      </c>
      <c r="O295" s="2">
        <f>IFERROR(VLOOKUP(C295&amp;D295,AUS_male_Toplist_22!$F$3:$H$1048576,3,FALSE), IFERROR(VLOOKUP(C295&amp;D295,AUS_female_Toplist_22!$F$3:$H$1048576,3,FALSE),""))</f>
        <v>801</v>
      </c>
      <c r="P295" s="42">
        <f ca="1">DATEDIF(E295,TODAY(),"y")</f>
        <v>19</v>
      </c>
      <c r="Q295" s="2">
        <f>(COUNTIF($C$2:$C295,$C295)=1)+0</f>
        <v>1</v>
      </c>
      <c r="R295" s="2">
        <f>IF(Q295=1,RANK(F295,$F$2:$F$1986,0),"Alternate event")</f>
        <v>1887</v>
      </c>
    </row>
    <row r="296" spans="1:18" x14ac:dyDescent="0.2">
      <c r="A296" s="2">
        <v>295</v>
      </c>
      <c r="B296" s="2">
        <f>IF(Q296=1,B295+1,B295)</f>
        <v>252</v>
      </c>
      <c r="C296" t="s">
        <v>465</v>
      </c>
      <c r="D296" t="s">
        <v>35</v>
      </c>
      <c r="E296" s="6">
        <v>38647</v>
      </c>
      <c r="F296">
        <v>1004</v>
      </c>
      <c r="G296" s="2">
        <v>8</v>
      </c>
      <c r="H296" s="43" t="str">
        <f>IFERROR(VLOOKUP(C296&amp;D296,AUS_male_points_list!$A$3:$S$1048576,19,FALSE), IFERROR(VLOOKUP(C296&amp;D296,AUS_female_points_list!$A$3:$S$1048576,19,FALSE),""))</f>
        <v/>
      </c>
      <c r="J296" s="2">
        <f>IFERROR(VLOOKUP(C296&amp;D296,AUS_male_Toplist_21!$F$3:$G$1048576,2,FALSE),IFERROR(VLOOKUP(C296&amp;D296,AUS_female_Toplist_21!$F$3:$G$1048576,2,FALSE),""))</f>
        <v>8</v>
      </c>
      <c r="K296" s="2">
        <f>IFERROR(VLOOKUP(C296&amp;D296,AUS_male_Toplist_22!$F$3:$G$1048576,2,FALSE),IFERROR(VLOOKUP(C296&amp;D296,AUS_female_Toplist_22!$F$3:$G$1048576,2,FALSE),""))</f>
        <v>7</v>
      </c>
      <c r="L296" s="3">
        <f>IFERROR(VLOOKUP(C296&amp;D296,Comms_male_list_21!$F$3:$G$1048576,2,FALSE),IFERROR(VLOOKUP(C296&amp;D296,Comms_female_list_21!$F$3:$G$1048576,2,FALSE),""))</f>
        <v>50</v>
      </c>
      <c r="M296" s="3">
        <f>IFERROR(VLOOKUP(C296&amp;D296,Comms_male_list_22!$F$3:$G$1048576,2,FALSE),IFERROR(VLOOKUP(C296&amp;D296,Comms_female_list_22!$F$3:$G$1048576,2,FALSE),""))</f>
        <v>13</v>
      </c>
      <c r="N296" s="3">
        <f>IFERROR(VLOOKUP(C296&amp;D296,AUS_male_Toplist_21!$F$3:$H$1048576,3,FALSE), IFERROR(VLOOKUP(C296&amp;D296,AUS_female_Toplist_21!$F$3:$H$1048576,3,FALSE),""))</f>
        <v>1004</v>
      </c>
      <c r="O296" s="2">
        <f>IFERROR(VLOOKUP(C296&amp;D296,AUS_male_Toplist_22!$F$3:$H$1048576,3,FALSE), IFERROR(VLOOKUP(C296&amp;D296,AUS_female_Toplist_22!$F$3:$H$1048576,3,FALSE),""))</f>
        <v>984</v>
      </c>
      <c r="P296" s="42">
        <f ca="1">DATEDIF(E296,TODAY(),"y")</f>
        <v>16</v>
      </c>
      <c r="Q296" s="2">
        <f>(COUNTIF($C$2:$C296,$C296)=1)+0</f>
        <v>1</v>
      </c>
      <c r="R296" s="2">
        <f>IF(Q296=1,RANK(F296,$F$2:$F$1986,0),"Alternate event")</f>
        <v>684</v>
      </c>
    </row>
    <row r="297" spans="1:18" x14ac:dyDescent="0.2">
      <c r="A297" s="2">
        <v>296</v>
      </c>
      <c r="B297" s="2">
        <f>IF(Q297=1,B296+1,B296)</f>
        <v>253</v>
      </c>
      <c r="C297" t="s">
        <v>875</v>
      </c>
      <c r="D297" t="s">
        <v>39</v>
      </c>
      <c r="E297" s="6">
        <v>32225</v>
      </c>
      <c r="F297">
        <v>878</v>
      </c>
      <c r="G297" s="2">
        <v>8</v>
      </c>
      <c r="H297" s="43" t="str">
        <f>IFERROR(VLOOKUP(C297&amp;D297,AUS_male_points_list!$A$3:$S$1048576,19,FALSE), IFERROR(VLOOKUP(C297&amp;D297,AUS_female_points_list!$A$3:$S$1048576,19,FALSE),""))</f>
        <v/>
      </c>
      <c r="J297" s="2">
        <f>IFERROR(VLOOKUP(C297&amp;D297,AUS_male_Toplist_21!$F$3:$G$1048576,2,FALSE),IFERROR(VLOOKUP(C297&amp;D297,AUS_female_Toplist_21!$F$3:$G$1048576,2,FALSE),""))</f>
        <v>8</v>
      </c>
      <c r="K297" s="2">
        <f>IFERROR(VLOOKUP(C297&amp;D297,AUS_male_Toplist_22!$F$3:$G$1048576,2,FALSE),IFERROR(VLOOKUP(C297&amp;D297,AUS_female_Toplist_22!$F$3:$G$1048576,2,FALSE),""))</f>
        <v>7</v>
      </c>
      <c r="L297" s="3" t="str">
        <f>IFERROR(VLOOKUP(C297&amp;D297,Comms_male_list_21!$F$3:$G$1048576,2,FALSE),IFERROR(VLOOKUP(C297&amp;D297,Comms_female_list_21!$F$3:$G$1048576,2,FALSE),""))</f>
        <v/>
      </c>
      <c r="M297" s="3">
        <f>IFERROR(VLOOKUP(C297&amp;D297,Comms_male_list_22!$F$3:$G$1048576,2,FALSE),IFERROR(VLOOKUP(C297&amp;D297,Comms_female_list_22!$F$3:$G$1048576,2,FALSE),""))</f>
        <v>37</v>
      </c>
      <c r="N297" s="3">
        <f>IFERROR(VLOOKUP(C297&amp;D297,AUS_male_Toplist_21!$F$3:$H$1048576,3,FALSE), IFERROR(VLOOKUP(C297&amp;D297,AUS_female_Toplist_21!$F$3:$H$1048576,3,FALSE),""))</f>
        <v>878</v>
      </c>
      <c r="O297" s="2">
        <f>IFERROR(VLOOKUP(C297&amp;D297,AUS_male_Toplist_22!$F$3:$H$1048576,3,FALSE), IFERROR(VLOOKUP(C297&amp;D297,AUS_female_Toplist_22!$F$3:$H$1048576,3,FALSE),""))</f>
        <v>850</v>
      </c>
      <c r="P297" s="42">
        <f ca="1">DATEDIF(E297,TODAY(),"y")</f>
        <v>33</v>
      </c>
      <c r="Q297" s="2">
        <f>(COUNTIF($C$2:$C297,$C297)=1)+0</f>
        <v>1</v>
      </c>
      <c r="R297" s="2">
        <f>IF(Q297=1,RANK(F297,$F$2:$F$1986,0),"Alternate event")</f>
        <v>1809</v>
      </c>
    </row>
    <row r="298" spans="1:18" x14ac:dyDescent="0.2">
      <c r="A298" s="2">
        <v>297</v>
      </c>
      <c r="B298" s="2">
        <f>IF(Q298=1,B297+1,B297)</f>
        <v>254</v>
      </c>
      <c r="C298" t="s">
        <v>1117</v>
      </c>
      <c r="D298" t="s">
        <v>85</v>
      </c>
      <c r="E298" s="6">
        <v>37712</v>
      </c>
      <c r="F298">
        <v>850</v>
      </c>
      <c r="G298" s="2">
        <v>8</v>
      </c>
      <c r="H298" s="43" t="str">
        <f>IFERROR(VLOOKUP(C298&amp;D298,AUS_male_points_list!$A$3:$S$1048576,19,FALSE), IFERROR(VLOOKUP(C298&amp;D298,AUS_female_points_list!$A$3:$S$1048576,19,FALSE),""))</f>
        <v/>
      </c>
      <c r="J298" s="2">
        <f>IFERROR(VLOOKUP(C298&amp;D298,AUS_male_Toplist_21!$F$3:$G$1048576,2,FALSE),IFERROR(VLOOKUP(C298&amp;D298,AUS_female_Toplist_21!$F$3:$G$1048576,2,FALSE),""))</f>
        <v>8</v>
      </c>
      <c r="K298" s="2">
        <f>IFERROR(VLOOKUP(C298&amp;D298,AUS_male_Toplist_22!$F$3:$G$1048576,2,FALSE),IFERROR(VLOOKUP(C298&amp;D298,AUS_female_Toplist_22!$F$3:$G$1048576,2,FALSE),""))</f>
        <v>8</v>
      </c>
      <c r="L298" s="3">
        <f>IFERROR(VLOOKUP(C298&amp;D298,Comms_male_list_21!$F$3:$G$1048576,2,FALSE),IFERROR(VLOOKUP(C298&amp;D298,Comms_female_list_21!$F$3:$G$1048576,2,FALSE),""))</f>
        <v>31</v>
      </c>
      <c r="M298" s="3">
        <f>IFERROR(VLOOKUP(C298&amp;D298,Comms_male_list_22!$F$3:$G$1048576,2,FALSE),IFERROR(VLOOKUP(C298&amp;D298,Comms_female_list_22!$F$3:$G$1048576,2,FALSE),""))</f>
        <v>12</v>
      </c>
      <c r="N298" s="3">
        <f>IFERROR(VLOOKUP(C298&amp;D298,AUS_male_Toplist_21!$F$3:$H$1048576,3,FALSE), IFERROR(VLOOKUP(C298&amp;D298,AUS_female_Toplist_21!$F$3:$H$1048576,3,FALSE),""))</f>
        <v>850</v>
      </c>
      <c r="O298" s="2">
        <f>IFERROR(VLOOKUP(C298&amp;D298,AUS_male_Toplist_22!$F$3:$H$1048576,3,FALSE), IFERROR(VLOOKUP(C298&amp;D298,AUS_female_Toplist_22!$F$3:$H$1048576,3,FALSE),""))</f>
        <v>840</v>
      </c>
      <c r="P298" s="42">
        <f ca="1">DATEDIF(E298,TODAY(),"y")</f>
        <v>18</v>
      </c>
      <c r="Q298" s="2">
        <f>(COUNTIF($C$2:$C298,$C298)=1)+0</f>
        <v>1</v>
      </c>
      <c r="R298" s="2">
        <f>IF(Q298=1,RANK(F298,$F$2:$F$1986,0),"Alternate event")</f>
        <v>1859</v>
      </c>
    </row>
    <row r="299" spans="1:18" x14ac:dyDescent="0.2">
      <c r="A299" s="2">
        <v>298</v>
      </c>
      <c r="B299" s="2">
        <f>IF(Q299=1,B298+1,B298)</f>
        <v>255</v>
      </c>
      <c r="C299" t="s">
        <v>752</v>
      </c>
      <c r="D299" t="s">
        <v>34</v>
      </c>
      <c r="E299" s="7">
        <v>31691</v>
      </c>
      <c r="F299">
        <v>1035</v>
      </c>
      <c r="G299" s="2">
        <v>8</v>
      </c>
      <c r="H299" s="43" t="str">
        <f>IFERROR(VLOOKUP(C299&amp;D299,AUS_male_points_list!$A$3:$S$1048576,19,FALSE), IFERROR(VLOOKUP(C299&amp;D299,AUS_female_points_list!$A$3:$S$1048576,19,FALSE),""))</f>
        <v/>
      </c>
      <c r="J299" s="2">
        <f>IFERROR(VLOOKUP(C299&amp;D299,AUS_male_Toplist_21!$F$3:$G$1048576,2,FALSE),IFERROR(VLOOKUP(C299&amp;D299,AUS_female_Toplist_21!$F$3:$G$1048576,2,FALSE),""))</f>
        <v>8</v>
      </c>
      <c r="K299" s="2">
        <f>IFERROR(VLOOKUP(C299&amp;D299,AUS_male_Toplist_22!$F$3:$G$1048576,2,FALSE),IFERROR(VLOOKUP(C299&amp;D299,AUS_female_Toplist_22!$F$3:$G$1048576,2,FALSE),""))</f>
        <v>8</v>
      </c>
      <c r="L299" s="3">
        <f>IFERROR(VLOOKUP(C299&amp;D299,Comms_male_list_21!$F$3:$G$1048576,2,FALSE),IFERROR(VLOOKUP(C299&amp;D299,Comms_female_list_21!$F$3:$G$1048576,2,FALSE),""))</f>
        <v>75</v>
      </c>
      <c r="M299" s="3">
        <f>IFERROR(VLOOKUP(C299&amp;D299,Comms_male_list_22!$F$3:$G$1048576,2,FALSE),IFERROR(VLOOKUP(C299&amp;D299,Comms_female_list_22!$F$3:$G$1048576,2,FALSE),""))</f>
        <v>20</v>
      </c>
      <c r="N299" s="3">
        <f>IFERROR(VLOOKUP(C299&amp;D299,AUS_male_Toplist_21!$F$3:$H$1048576,3,FALSE), IFERROR(VLOOKUP(C299&amp;D299,AUS_female_Toplist_21!$F$3:$H$1048576,3,FALSE),""))</f>
        <v>1035</v>
      </c>
      <c r="O299" s="2">
        <f>IFERROR(VLOOKUP(C299&amp;D299,AUS_male_Toplist_22!$F$3:$H$1048576,3,FALSE), IFERROR(VLOOKUP(C299&amp;D299,AUS_female_Toplist_22!$F$3:$H$1048576,3,FALSE),""))</f>
        <v>980</v>
      </c>
      <c r="P299" s="42">
        <f ca="1">DATEDIF(E299,TODAY(),"y")</f>
        <v>35</v>
      </c>
      <c r="Q299" s="2">
        <f>(COUNTIF($C$2:$C299,$C299)=1)+0</f>
        <v>1</v>
      </c>
      <c r="R299" s="2">
        <f>IF(Q299=1,RANK(F299,$F$2:$F$1986,0),"Alternate event")</f>
        <v>432</v>
      </c>
    </row>
    <row r="300" spans="1:18" x14ac:dyDescent="0.2">
      <c r="A300" s="2">
        <v>299</v>
      </c>
      <c r="B300" s="2">
        <f>IF(Q300=1,B299+1,B299)</f>
        <v>256</v>
      </c>
      <c r="C300" t="s">
        <v>160</v>
      </c>
      <c r="D300" t="s">
        <v>37</v>
      </c>
      <c r="E300" s="6">
        <v>38952</v>
      </c>
      <c r="F300">
        <v>1053</v>
      </c>
      <c r="G300" s="2">
        <v>8</v>
      </c>
      <c r="H300" s="43" t="str">
        <f>IFERROR(VLOOKUP(C300&amp;D300,AUS_male_points_list!$A$3:$S$1048576,19,FALSE), IFERROR(VLOOKUP(C300&amp;D300,AUS_female_points_list!$A$3:$S$1048576,19,FALSE),""))</f>
        <v/>
      </c>
      <c r="J300" s="2">
        <f>IFERROR(VLOOKUP(C300&amp;D300,AUS_male_Toplist_21!$F$3:$G$1048576,2,FALSE),IFERROR(VLOOKUP(C300&amp;D300,AUS_female_Toplist_21!$F$3:$G$1048576,2,FALSE),""))</f>
        <v>8</v>
      </c>
      <c r="K300" s="2">
        <f>IFERROR(VLOOKUP(C300&amp;D300,AUS_male_Toplist_22!$F$3:$G$1048576,2,FALSE),IFERROR(VLOOKUP(C300&amp;D300,AUS_female_Toplist_22!$F$3:$G$1048576,2,FALSE),""))</f>
        <v>11</v>
      </c>
      <c r="L300" s="3">
        <f>IFERROR(VLOOKUP(C300&amp;D300,Comms_male_list_21!$F$3:$G$1048576,2,FALSE),IFERROR(VLOOKUP(C300&amp;D300,Comms_female_list_21!$F$3:$G$1048576,2,FALSE),""))</f>
        <v>56</v>
      </c>
      <c r="M300" s="3">
        <f>IFERROR(VLOOKUP(C300&amp;D300,Comms_male_list_22!$F$3:$G$1048576,2,FALSE),IFERROR(VLOOKUP(C300&amp;D300,Comms_female_list_22!$F$3:$G$1048576,2,FALSE),""))</f>
        <v>17</v>
      </c>
      <c r="N300" s="3">
        <f>IFERROR(VLOOKUP(C300&amp;D300,AUS_male_Toplist_21!$F$3:$H$1048576,3,FALSE), IFERROR(VLOOKUP(C300&amp;D300,AUS_female_Toplist_21!$F$3:$H$1048576,3,FALSE),""))</f>
        <v>1053</v>
      </c>
      <c r="O300" s="2">
        <f>IFERROR(VLOOKUP(C300&amp;D300,AUS_male_Toplist_22!$F$3:$H$1048576,3,FALSE), IFERROR(VLOOKUP(C300&amp;D300,AUS_female_Toplist_22!$F$3:$H$1048576,3,FALSE),""))</f>
        <v>1012</v>
      </c>
      <c r="P300" s="42">
        <f ca="1">DATEDIF(E300,TODAY(),"y")</f>
        <v>15</v>
      </c>
      <c r="Q300" s="2">
        <f>(COUNTIF($C$2:$C300,$C300)=1)+0</f>
        <v>1</v>
      </c>
      <c r="R300" s="2">
        <f>IF(Q300=1,RANK(F300,$F$2:$F$1986,0),"Alternate event")</f>
        <v>342</v>
      </c>
    </row>
    <row r="301" spans="1:18" x14ac:dyDescent="0.2">
      <c r="A301" s="2">
        <v>300</v>
      </c>
      <c r="B301" s="2">
        <f>IF(Q301=1,B300+1,B300)</f>
        <v>257</v>
      </c>
      <c r="C301" t="s">
        <v>425</v>
      </c>
      <c r="D301" t="s">
        <v>35</v>
      </c>
      <c r="E301" s="6">
        <v>44701</v>
      </c>
      <c r="F301">
        <v>1004</v>
      </c>
      <c r="G301" s="2">
        <v>8</v>
      </c>
      <c r="H301" s="43" t="str">
        <f>IFERROR(VLOOKUP(C301&amp;D301,AUS_male_points_list!$A$3:$S$1048576,19,FALSE), IFERROR(VLOOKUP(C301&amp;D301,AUS_female_points_list!$A$3:$S$1048576,19,FALSE),""))</f>
        <v/>
      </c>
      <c r="J301" s="2">
        <f>IFERROR(VLOOKUP(C301&amp;D301,AUS_male_Toplist_21!$F$3:$G$1048576,2,FALSE),IFERROR(VLOOKUP(C301&amp;D301,AUS_female_Toplist_21!$F$3:$G$1048576,2,FALSE),""))</f>
        <v>8</v>
      </c>
      <c r="K301" s="2">
        <f>IFERROR(VLOOKUP(C301&amp;D301,AUS_male_Toplist_22!$F$3:$G$1048576,2,FALSE),IFERROR(VLOOKUP(C301&amp;D301,AUS_female_Toplist_22!$F$3:$G$1048576,2,FALSE),""))</f>
        <v>12</v>
      </c>
      <c r="L301" s="3">
        <f>IFERROR(VLOOKUP(C301&amp;D301,Comms_male_list_21!$F$3:$G$1048576,2,FALSE),IFERROR(VLOOKUP(C301&amp;D301,Comms_female_list_21!$F$3:$G$1048576,2,FALSE),""))</f>
        <v>50</v>
      </c>
      <c r="M301" s="3">
        <f>IFERROR(VLOOKUP(C301&amp;D301,Comms_male_list_22!$F$3:$G$1048576,2,FALSE),IFERROR(VLOOKUP(C301&amp;D301,Comms_female_list_22!$F$3:$G$1048576,2,FALSE),""))</f>
        <v>30</v>
      </c>
      <c r="N301" s="3">
        <f>IFERROR(VLOOKUP(C301&amp;D301,AUS_male_Toplist_21!$F$3:$H$1048576,3,FALSE), IFERROR(VLOOKUP(C301&amp;D301,AUS_female_Toplist_21!$F$3:$H$1048576,3,FALSE),""))</f>
        <v>1004</v>
      </c>
      <c r="O301" s="2">
        <f>IFERROR(VLOOKUP(C301&amp;D301,AUS_male_Toplist_22!$F$3:$H$1048576,3,FALSE), IFERROR(VLOOKUP(C301&amp;D301,AUS_female_Toplist_22!$F$3:$H$1048576,3,FALSE),""))</f>
        <v>926</v>
      </c>
      <c r="P301" s="42" t="e">
        <f ca="1">DATEDIF(E301,TODAY(),"y")</f>
        <v>#NUM!</v>
      </c>
      <c r="Q301" s="2">
        <f>(COUNTIF($C$2:$C301,$C301)=1)+0</f>
        <v>1</v>
      </c>
      <c r="R301" s="2">
        <f>IF(Q301=1,RANK(F301,$F$2:$F$1986,0),"Alternate event")</f>
        <v>684</v>
      </c>
    </row>
    <row r="302" spans="1:18" x14ac:dyDescent="0.2">
      <c r="A302" s="2">
        <v>301</v>
      </c>
      <c r="B302" s="2">
        <f>IF(Q302=1,B301+1,B301)</f>
        <v>258</v>
      </c>
      <c r="C302" t="s">
        <v>571</v>
      </c>
      <c r="D302" s="6" t="s">
        <v>2</v>
      </c>
      <c r="E302" s="6">
        <v>35634</v>
      </c>
      <c r="F302">
        <v>1076</v>
      </c>
      <c r="G302" s="2">
        <v>8</v>
      </c>
      <c r="H302" s="43" t="str">
        <f>IFERROR(VLOOKUP(C302&amp;D302,AUS_male_points_list!$A$3:$S$1048576,19,FALSE), IFERROR(VLOOKUP(C302&amp;D302,AUS_female_points_list!$A$3:$S$1048576,19,FALSE),""))</f>
        <v/>
      </c>
      <c r="J302" s="2">
        <f>IFERROR(VLOOKUP(C302&amp;D302,AUS_male_Toplist_21!$F$3:$G$1048576,2,FALSE),IFERROR(VLOOKUP(C302&amp;D302,AUS_female_Toplist_21!$F$3:$G$1048576,2,FALSE),""))</f>
        <v>8</v>
      </c>
      <c r="K302" s="2">
        <f>IFERROR(VLOOKUP(C302&amp;D302,AUS_male_Toplist_22!$F$3:$G$1048576,2,FALSE),IFERROR(VLOOKUP(C302&amp;D302,AUS_female_Toplist_22!$F$3:$G$1048576,2,FALSE),""))</f>
        <v>20</v>
      </c>
      <c r="L302" s="3" t="str">
        <f>IFERROR(VLOOKUP(C302&amp;D302,Comms_male_list_21!$F$3:$G$1048576,2,FALSE),IFERROR(VLOOKUP(C302&amp;D302,Comms_female_list_21!$F$3:$G$1048576,2,FALSE),""))</f>
        <v/>
      </c>
      <c r="M302" s="3">
        <f>IFERROR(VLOOKUP(C302&amp;D302,Comms_male_list_22!$F$3:$G$1048576,2,FALSE),IFERROR(VLOOKUP(C302&amp;D302,Comms_female_list_22!$F$3:$G$1048576,2,FALSE),""))</f>
        <v>39</v>
      </c>
      <c r="N302" s="3">
        <f>IFERROR(VLOOKUP(C302&amp;D302,AUS_male_Toplist_21!$F$3:$H$1048576,3,FALSE), IFERROR(VLOOKUP(C302&amp;D302,AUS_female_Toplist_21!$F$3:$H$1048576,3,FALSE),""))</f>
        <v>1076</v>
      </c>
      <c r="O302" s="2">
        <f>IFERROR(VLOOKUP(C302&amp;D302,AUS_male_Toplist_22!$F$3:$H$1048576,3,FALSE), IFERROR(VLOOKUP(C302&amp;D302,AUS_female_Toplist_22!$F$3:$H$1048576,3,FALSE),""))</f>
        <v>1018</v>
      </c>
      <c r="P302" s="42">
        <f ca="1">DATEDIF(E302,TODAY(),"y")</f>
        <v>24</v>
      </c>
      <c r="Q302" s="2">
        <f>(COUNTIF($C$2:$C302,$C302)=1)+0</f>
        <v>1</v>
      </c>
      <c r="R302" s="2">
        <f>IF(Q302=1,RANK(F302,$F$2:$F$1986,0),"Alternate event")</f>
        <v>242</v>
      </c>
    </row>
    <row r="303" spans="1:18" x14ac:dyDescent="0.2">
      <c r="A303" s="2">
        <v>302</v>
      </c>
      <c r="B303" s="2">
        <f>IF(Q303=1,B302+1,B302)</f>
        <v>259</v>
      </c>
      <c r="C303" t="s">
        <v>203</v>
      </c>
      <c r="D303" t="s">
        <v>26</v>
      </c>
      <c r="E303" s="6">
        <v>32737</v>
      </c>
      <c r="F303">
        <v>1066</v>
      </c>
      <c r="G303" s="2">
        <v>8</v>
      </c>
      <c r="H303" s="43" t="str">
        <f>IFERROR(VLOOKUP(C303&amp;D303,AUS_male_points_list!$A$3:$S$1048576,19,FALSE), IFERROR(VLOOKUP(C303&amp;D303,AUS_female_points_list!$A$3:$S$1048576,19,FALSE),""))</f>
        <v/>
      </c>
      <c r="J303" s="2">
        <f>IFERROR(VLOOKUP(C303&amp;D303,AUS_male_Toplist_21!$F$3:$G$1048576,2,FALSE),IFERROR(VLOOKUP(C303&amp;D303,AUS_female_Toplist_21!$F$3:$G$1048576,2,FALSE),""))</f>
        <v>8</v>
      </c>
      <c r="K303" s="2">
        <f>IFERROR(VLOOKUP(C303&amp;D303,AUS_male_Toplist_22!$F$3:$G$1048576,2,FALSE),IFERROR(VLOOKUP(C303&amp;D303,AUS_female_Toplist_22!$F$3:$G$1048576,2,FALSE),""))</f>
        <v>43</v>
      </c>
      <c r="L303" s="3" t="str">
        <f>IFERROR(VLOOKUP(C303&amp;D303,Comms_male_list_21!$F$3:$G$1048576,2,FALSE),IFERROR(VLOOKUP(C303&amp;D303,Comms_female_list_21!$F$3:$G$1048576,2,FALSE),""))</f>
        <v/>
      </c>
      <c r="M303" s="3" t="str">
        <f>IFERROR(VLOOKUP(C303&amp;D303,Comms_male_list_22!$F$3:$G$1048576,2,FALSE),IFERROR(VLOOKUP(C303&amp;D303,Comms_female_list_22!$F$3:$G$1048576,2,FALSE),""))</f>
        <v/>
      </c>
      <c r="N303" s="3">
        <f>IFERROR(VLOOKUP(C303&amp;D303,AUS_male_Toplist_21!$F$3:$H$1048576,3,FALSE), IFERROR(VLOOKUP(C303&amp;D303,AUS_female_Toplist_21!$F$3:$H$1048576,3,FALSE),""))</f>
        <v>1066</v>
      </c>
      <c r="O303" s="2">
        <f>IFERROR(VLOOKUP(C303&amp;D303,AUS_male_Toplist_22!$F$3:$H$1048576,3,FALSE), IFERROR(VLOOKUP(C303&amp;D303,AUS_female_Toplist_22!$F$3:$H$1048576,3,FALSE),""))</f>
        <v>950</v>
      </c>
      <c r="P303" s="42">
        <f ca="1">DATEDIF(E303,TODAY(),"y")</f>
        <v>32</v>
      </c>
      <c r="Q303" s="2">
        <f>(COUNTIF($C$2:$C303,$C303)=1)+0</f>
        <v>1</v>
      </c>
      <c r="R303" s="2">
        <f>IF(Q303=1,RANK(F303,$F$2:$F$1986,0),"Alternate event")</f>
        <v>282</v>
      </c>
    </row>
    <row r="304" spans="1:18" x14ac:dyDescent="0.2">
      <c r="A304" s="2">
        <v>303</v>
      </c>
      <c r="B304" s="2">
        <f>IF(Q304=1,B303+1,B303)</f>
        <v>260</v>
      </c>
      <c r="C304" t="s">
        <v>542</v>
      </c>
      <c r="D304" t="s">
        <v>41</v>
      </c>
      <c r="E304" s="6">
        <v>37552</v>
      </c>
      <c r="F304">
        <v>954</v>
      </c>
      <c r="G304" s="2">
        <v>8</v>
      </c>
      <c r="H304" s="43" t="str">
        <f>IFERROR(VLOOKUP(C304&amp;D304,AUS_male_points_list!$A$3:$S$1048576,19,FALSE), IFERROR(VLOOKUP(C304&amp;D304,AUS_female_points_list!$A$3:$S$1048576,19,FALSE),""))</f>
        <v/>
      </c>
      <c r="J304" s="2">
        <f>IFERROR(VLOOKUP(C304&amp;D304,AUS_male_Toplist_21!$F$3:$G$1048576,2,FALSE),IFERROR(VLOOKUP(C304&amp;D304,AUS_female_Toplist_21!$F$3:$G$1048576,2,FALSE),""))</f>
        <v>8</v>
      </c>
      <c r="K304" s="2" t="str">
        <f>IFERROR(VLOOKUP(C304&amp;D304,AUS_male_Toplist_22!$F$3:$G$1048576,2,FALSE),IFERROR(VLOOKUP(C304&amp;D304,AUS_female_Toplist_22!$F$3:$G$1048576,2,FALSE),""))</f>
        <v/>
      </c>
      <c r="L304" s="3">
        <f>IFERROR(VLOOKUP(C304&amp;D304,Comms_male_list_21!$F$3:$G$1048576,2,FALSE),IFERROR(VLOOKUP(C304&amp;D304,Comms_female_list_21!$F$3:$G$1048576,2,FALSE),""))</f>
        <v>23</v>
      </c>
      <c r="M304" s="3" t="str">
        <f>IFERROR(VLOOKUP(C304&amp;D304,Comms_male_list_22!$F$3:$G$1048576,2,FALSE),IFERROR(VLOOKUP(C304&amp;D304,Comms_female_list_22!$F$3:$G$1048576,2,FALSE),""))</f>
        <v/>
      </c>
      <c r="N304" s="3">
        <f>IFERROR(VLOOKUP(C304&amp;D304,AUS_male_Toplist_21!$F$3:$H$1048576,3,FALSE), IFERROR(VLOOKUP(C304&amp;D304,AUS_female_Toplist_21!$F$3:$H$1048576,3,FALSE),""))</f>
        <v>954</v>
      </c>
      <c r="O304" s="2" t="str">
        <f>IFERROR(VLOOKUP(C304&amp;D304,AUS_male_Toplist_22!$F$3:$H$1048576,3,FALSE), IFERROR(VLOOKUP(C304&amp;D304,AUS_female_Toplist_22!$F$3:$H$1048576,3,FALSE),""))</f>
        <v/>
      </c>
      <c r="P304" s="42">
        <f ca="1">DATEDIF(E304,TODAY(),"y")</f>
        <v>19</v>
      </c>
      <c r="Q304" s="2">
        <f>(COUNTIF($C$2:$C304,$C304)=1)+0</f>
        <v>1</v>
      </c>
      <c r="R304" s="2">
        <f>IF(Q304=1,RANK(F304,$F$2:$F$1986,0),"Alternate event")</f>
        <v>1249</v>
      </c>
    </row>
    <row r="305" spans="1:18" x14ac:dyDescent="0.2">
      <c r="A305" s="2">
        <v>304</v>
      </c>
      <c r="B305" s="2">
        <f>IF(Q305=1,B304+1,B304)</f>
        <v>260</v>
      </c>
      <c r="C305" t="s">
        <v>666</v>
      </c>
      <c r="D305" t="s">
        <v>28</v>
      </c>
      <c r="E305" s="6">
        <v>35266</v>
      </c>
      <c r="F305">
        <v>1139</v>
      </c>
      <c r="G305" s="2">
        <v>8</v>
      </c>
      <c r="H305" s="43" t="str">
        <f>IFERROR(VLOOKUP(C305&amp;D305,AUS_male_points_list!$A$3:$S$1048576,19,FALSE), IFERROR(VLOOKUP(C305&amp;D305,AUS_female_points_list!$A$3:$S$1048576,19,FALSE),""))</f>
        <v/>
      </c>
      <c r="J305" s="2">
        <f>IFERROR(VLOOKUP(C305&amp;D305,AUS_male_Toplist_21!$F$3:$G$1048576,2,FALSE),IFERROR(VLOOKUP(C305&amp;D305,AUS_female_Toplist_21!$F$3:$G$1048576,2,FALSE),""))</f>
        <v>8</v>
      </c>
      <c r="K305" s="2" t="str">
        <f>IFERROR(VLOOKUP(C305&amp;D305,AUS_male_Toplist_22!$F$3:$G$1048576,2,FALSE),IFERROR(VLOOKUP(C305&amp;D305,AUS_female_Toplist_22!$F$3:$G$1048576,2,FALSE),""))</f>
        <v/>
      </c>
      <c r="L305" s="3">
        <f>IFERROR(VLOOKUP(C305&amp;D305,Comms_male_list_21!$F$3:$G$1048576,2,FALSE),IFERROR(VLOOKUP(C305&amp;D305,Comms_female_list_21!$F$3:$G$1048576,2,FALSE),""))</f>
        <v>38</v>
      </c>
      <c r="M305" s="3" t="str">
        <f>IFERROR(VLOOKUP(C305&amp;D305,Comms_male_list_22!$F$3:$G$1048576,2,FALSE),IFERROR(VLOOKUP(C305&amp;D305,Comms_female_list_22!$F$3:$G$1048576,2,FALSE),""))</f>
        <v/>
      </c>
      <c r="N305" s="3">
        <f>IFERROR(VLOOKUP(C305&amp;D305,AUS_male_Toplist_21!$F$3:$H$1048576,3,FALSE), IFERROR(VLOOKUP(C305&amp;D305,AUS_female_Toplist_21!$F$3:$H$1048576,3,FALSE),""))</f>
        <v>1139</v>
      </c>
      <c r="O305" s="2" t="str">
        <f>IFERROR(VLOOKUP(C305&amp;D305,AUS_male_Toplist_22!$F$3:$H$1048576,3,FALSE), IFERROR(VLOOKUP(C305&amp;D305,AUS_female_Toplist_22!$F$3:$H$1048576,3,FALSE),""))</f>
        <v/>
      </c>
      <c r="P305" s="42">
        <f ca="1">DATEDIF(E305,TODAY(),"y")</f>
        <v>25</v>
      </c>
      <c r="Q305" s="2">
        <f>(COUNTIF($C$2:$C305,$C305)=1)+0</f>
        <v>0</v>
      </c>
      <c r="R305" s="2" t="str">
        <f>IF(Q305=1,RANK(F305,$F$2:$F$1986,0),"Alternate event")</f>
        <v>Alternate event</v>
      </c>
    </row>
    <row r="306" spans="1:18" x14ac:dyDescent="0.2">
      <c r="A306" s="2">
        <v>305</v>
      </c>
      <c r="B306" s="2">
        <f>IF(Q306=1,B305+1,B305)</f>
        <v>261</v>
      </c>
      <c r="C306" t="s">
        <v>338</v>
      </c>
      <c r="D306" t="s">
        <v>34</v>
      </c>
      <c r="E306" s="7">
        <v>34875</v>
      </c>
      <c r="F306">
        <v>1115</v>
      </c>
      <c r="G306" s="2">
        <v>8</v>
      </c>
      <c r="H306" s="43" t="str">
        <f>IFERROR(VLOOKUP(C306&amp;D306,AUS_male_points_list!$A$3:$S$1048576,19,FALSE), IFERROR(VLOOKUP(C306&amp;D306,AUS_female_points_list!$A$3:$S$1048576,19,FALSE),""))</f>
        <v/>
      </c>
      <c r="J306" s="2">
        <f>IFERROR(VLOOKUP(C306&amp;D306,AUS_male_Toplist_21!$F$3:$G$1048576,2,FALSE),IFERROR(VLOOKUP(C306&amp;D306,AUS_female_Toplist_21!$F$3:$G$1048576,2,FALSE),""))</f>
        <v>8</v>
      </c>
      <c r="K306" s="2" t="str">
        <f>IFERROR(VLOOKUP(C306&amp;D306,AUS_male_Toplist_22!$F$3:$G$1048576,2,FALSE),IFERROR(VLOOKUP(C306&amp;D306,AUS_female_Toplist_22!$F$3:$G$1048576,2,FALSE),""))</f>
        <v/>
      </c>
      <c r="L306" s="3">
        <f>IFERROR(VLOOKUP(C306&amp;D306,Comms_male_list_21!$F$3:$G$1048576,2,FALSE),IFERROR(VLOOKUP(C306&amp;D306,Comms_female_list_21!$F$3:$G$1048576,2,FALSE),""))</f>
        <v>42</v>
      </c>
      <c r="M306" s="3" t="str">
        <f>IFERROR(VLOOKUP(C306&amp;D306,Comms_male_list_22!$F$3:$G$1048576,2,FALSE),IFERROR(VLOOKUP(C306&amp;D306,Comms_female_list_22!$F$3:$G$1048576,2,FALSE),""))</f>
        <v/>
      </c>
      <c r="N306" s="3">
        <f>IFERROR(VLOOKUP(C306&amp;D306,AUS_male_Toplist_21!$F$3:$H$1048576,3,FALSE), IFERROR(VLOOKUP(C306&amp;D306,AUS_female_Toplist_21!$F$3:$H$1048576,3,FALSE),""))</f>
        <v>1115</v>
      </c>
      <c r="O306" s="2" t="str">
        <f>IFERROR(VLOOKUP(C306&amp;D306,AUS_male_Toplist_22!$F$3:$H$1048576,3,FALSE), IFERROR(VLOOKUP(C306&amp;D306,AUS_female_Toplist_22!$F$3:$H$1048576,3,FALSE),""))</f>
        <v/>
      </c>
      <c r="P306" s="42">
        <f ca="1">DATEDIF(E306,TODAY(),"y")</f>
        <v>26</v>
      </c>
      <c r="Q306" s="2">
        <f>(COUNTIF($C$2:$C306,$C306)=1)+0</f>
        <v>1</v>
      </c>
      <c r="R306" s="2">
        <f>IF(Q306=1,RANK(F306,$F$2:$F$1986,0),"Alternate event")</f>
        <v>122</v>
      </c>
    </row>
    <row r="307" spans="1:18" x14ac:dyDescent="0.2">
      <c r="A307" s="2">
        <v>306</v>
      </c>
      <c r="B307" s="2">
        <f>IF(Q307=1,B306+1,B306)</f>
        <v>261</v>
      </c>
      <c r="C307" t="s">
        <v>334</v>
      </c>
      <c r="D307" t="s">
        <v>28</v>
      </c>
      <c r="E307" s="6">
        <v>32724</v>
      </c>
      <c r="F307">
        <v>1126</v>
      </c>
      <c r="G307" s="2">
        <v>8</v>
      </c>
      <c r="H307" s="43" t="str">
        <f>IFERROR(VLOOKUP(C307&amp;D307,AUS_male_points_list!$A$3:$S$1048576,19,FALSE), IFERROR(VLOOKUP(C307&amp;D307,AUS_female_points_list!$A$3:$S$1048576,19,FALSE),""))</f>
        <v/>
      </c>
      <c r="J307" s="2">
        <f>IFERROR(VLOOKUP(C307&amp;D307,AUS_male_Toplist_21!$F$3:$G$1048576,2,FALSE),IFERROR(VLOOKUP(C307&amp;D307,AUS_female_Toplist_21!$F$3:$G$1048576,2,FALSE),""))</f>
        <v>8</v>
      </c>
      <c r="K307" s="2" t="str">
        <f>IFERROR(VLOOKUP(C307&amp;D307,AUS_male_Toplist_22!$F$3:$G$1048576,2,FALSE),IFERROR(VLOOKUP(C307&amp;D307,AUS_female_Toplist_22!$F$3:$G$1048576,2,FALSE),""))</f>
        <v/>
      </c>
      <c r="L307" s="3">
        <f>IFERROR(VLOOKUP(C307&amp;D307,Comms_male_list_21!$F$3:$G$1048576,2,FALSE),IFERROR(VLOOKUP(C307&amp;D307,Comms_female_list_21!$F$3:$G$1048576,2,FALSE),""))</f>
        <v>46</v>
      </c>
      <c r="M307" s="3" t="str">
        <f>IFERROR(VLOOKUP(C307&amp;D307,Comms_male_list_22!$F$3:$G$1048576,2,FALSE),IFERROR(VLOOKUP(C307&amp;D307,Comms_female_list_22!$F$3:$G$1048576,2,FALSE),""))</f>
        <v/>
      </c>
      <c r="N307" s="3">
        <f>IFERROR(VLOOKUP(C307&amp;D307,AUS_male_Toplist_21!$F$3:$H$1048576,3,FALSE), IFERROR(VLOOKUP(C307&amp;D307,AUS_female_Toplist_21!$F$3:$H$1048576,3,FALSE),""))</f>
        <v>1126</v>
      </c>
      <c r="O307" s="2" t="str">
        <f>IFERROR(VLOOKUP(C307&amp;D307,AUS_male_Toplist_22!$F$3:$H$1048576,3,FALSE), IFERROR(VLOOKUP(C307&amp;D307,AUS_female_Toplist_22!$F$3:$H$1048576,3,FALSE),""))</f>
        <v/>
      </c>
      <c r="P307" s="42">
        <f ca="1">DATEDIF(E307,TODAY(),"y")</f>
        <v>32</v>
      </c>
      <c r="Q307" s="2">
        <f>(COUNTIF($C$2:$C307,$C307)=1)+0</f>
        <v>0</v>
      </c>
      <c r="R307" s="2" t="str">
        <f>IF(Q307=1,RANK(F307,$F$2:$F$1986,0),"Alternate event")</f>
        <v>Alternate event</v>
      </c>
    </row>
    <row r="308" spans="1:18" x14ac:dyDescent="0.2">
      <c r="A308" s="2">
        <v>307</v>
      </c>
      <c r="B308" s="2">
        <f>IF(Q308=1,B307+1,B307)</f>
        <v>262</v>
      </c>
      <c r="C308" t="s">
        <v>384</v>
      </c>
      <c r="D308" t="s">
        <v>35</v>
      </c>
      <c r="E308" s="6">
        <v>34623</v>
      </c>
      <c r="F308">
        <v>1004</v>
      </c>
      <c r="G308" s="2">
        <v>8</v>
      </c>
      <c r="H308" s="43" t="str">
        <f>IFERROR(VLOOKUP(C308&amp;D308,AUS_male_points_list!$A$3:$S$1048576,19,FALSE), IFERROR(VLOOKUP(C308&amp;D308,AUS_female_points_list!$A$3:$S$1048576,19,FALSE),""))</f>
        <v/>
      </c>
      <c r="J308" s="2">
        <f>IFERROR(VLOOKUP(C308&amp;D308,AUS_male_Toplist_21!$F$3:$G$1048576,2,FALSE),IFERROR(VLOOKUP(C308&amp;D308,AUS_female_Toplist_21!$F$3:$G$1048576,2,FALSE),""))</f>
        <v>8</v>
      </c>
      <c r="K308" s="2" t="str">
        <f>IFERROR(VLOOKUP(C308&amp;D308,AUS_male_Toplist_22!$F$3:$G$1048576,2,FALSE),IFERROR(VLOOKUP(C308&amp;D308,AUS_female_Toplist_22!$F$3:$G$1048576,2,FALSE),""))</f>
        <v/>
      </c>
      <c r="L308" s="3">
        <f>IFERROR(VLOOKUP(C308&amp;D308,Comms_male_list_21!$F$3:$G$1048576,2,FALSE),IFERROR(VLOOKUP(C308&amp;D308,Comms_female_list_21!$F$3:$G$1048576,2,FALSE),""))</f>
        <v>50</v>
      </c>
      <c r="M308" s="3" t="str">
        <f>IFERROR(VLOOKUP(C308&amp;D308,Comms_male_list_22!$F$3:$G$1048576,2,FALSE),IFERROR(VLOOKUP(C308&amp;D308,Comms_female_list_22!$F$3:$G$1048576,2,FALSE),""))</f>
        <v/>
      </c>
      <c r="N308" s="3">
        <f>IFERROR(VLOOKUP(C308&amp;D308,AUS_male_Toplist_21!$F$3:$H$1048576,3,FALSE), IFERROR(VLOOKUP(C308&amp;D308,AUS_female_Toplist_21!$F$3:$H$1048576,3,FALSE),""))</f>
        <v>1004</v>
      </c>
      <c r="O308" s="2" t="str">
        <f>IFERROR(VLOOKUP(C308&amp;D308,AUS_male_Toplist_22!$F$3:$H$1048576,3,FALSE), IFERROR(VLOOKUP(C308&amp;D308,AUS_female_Toplist_22!$F$3:$H$1048576,3,FALSE),""))</f>
        <v/>
      </c>
      <c r="P308" s="42">
        <f ca="1">DATEDIF(E308,TODAY(),"y")</f>
        <v>27</v>
      </c>
      <c r="Q308" s="2">
        <f>(COUNTIF($C$2:$C308,$C308)=1)+0</f>
        <v>1</v>
      </c>
      <c r="R308" s="2">
        <f>IF(Q308=1,RANK(F308,$F$2:$F$1986,0),"Alternate event")</f>
        <v>684</v>
      </c>
    </row>
    <row r="309" spans="1:18" x14ac:dyDescent="0.2">
      <c r="A309" s="2">
        <v>308</v>
      </c>
      <c r="B309" s="2">
        <f>IF(Q309=1,B308+1,B308)</f>
        <v>262</v>
      </c>
      <c r="C309" t="s">
        <v>572</v>
      </c>
      <c r="D309" t="s">
        <v>37</v>
      </c>
      <c r="E309" s="6">
        <v>36598</v>
      </c>
      <c r="F309">
        <v>1077</v>
      </c>
      <c r="G309" s="2">
        <v>8</v>
      </c>
      <c r="H309" s="43" t="str">
        <f>IFERROR(VLOOKUP(C309&amp;D309,AUS_male_points_list!$A$3:$S$1048576,19,FALSE), IFERROR(VLOOKUP(C309&amp;D309,AUS_female_points_list!$A$3:$S$1048576,19,FALSE),""))</f>
        <v/>
      </c>
      <c r="J309" s="2">
        <f>IFERROR(VLOOKUP(C309&amp;D309,AUS_male_Toplist_21!$F$3:$G$1048576,2,FALSE),IFERROR(VLOOKUP(C309&amp;D309,AUS_female_Toplist_21!$F$3:$G$1048576,2,FALSE),""))</f>
        <v>8</v>
      </c>
      <c r="K309" s="2" t="str">
        <f>IFERROR(VLOOKUP(C309&amp;D309,AUS_male_Toplist_22!$F$3:$G$1048576,2,FALSE),IFERROR(VLOOKUP(C309&amp;D309,AUS_female_Toplist_22!$F$3:$G$1048576,2,FALSE),""))</f>
        <v/>
      </c>
      <c r="L309" s="3">
        <f>IFERROR(VLOOKUP(C309&amp;D309,Comms_male_list_21!$F$3:$G$1048576,2,FALSE),IFERROR(VLOOKUP(C309&amp;D309,Comms_female_list_21!$F$3:$G$1048576,2,FALSE),""))</f>
        <v>64</v>
      </c>
      <c r="M309" s="3" t="str">
        <f>IFERROR(VLOOKUP(C309&amp;D309,Comms_male_list_22!$F$3:$G$1048576,2,FALSE),IFERROR(VLOOKUP(C309&amp;D309,Comms_female_list_22!$F$3:$G$1048576,2,FALSE),""))</f>
        <v/>
      </c>
      <c r="N309" s="3">
        <f>IFERROR(VLOOKUP(C309&amp;D309,AUS_male_Toplist_21!$F$3:$H$1048576,3,FALSE), IFERROR(VLOOKUP(C309&amp;D309,AUS_female_Toplist_21!$F$3:$H$1048576,3,FALSE),""))</f>
        <v>1077</v>
      </c>
      <c r="O309" s="2" t="str">
        <f>IFERROR(VLOOKUP(C309&amp;D309,AUS_male_Toplist_22!$F$3:$H$1048576,3,FALSE), IFERROR(VLOOKUP(C309&amp;D309,AUS_female_Toplist_22!$F$3:$H$1048576,3,FALSE),""))</f>
        <v/>
      </c>
      <c r="P309" s="42">
        <f ca="1">DATEDIF(E309,TODAY(),"y")</f>
        <v>21</v>
      </c>
      <c r="Q309" s="2">
        <f>(COUNTIF($C$2:$C309,$C309)=1)+0</f>
        <v>0</v>
      </c>
      <c r="R309" s="2" t="str">
        <f>IF(Q309=1,RANK(F309,$F$2:$F$1986,0),"Alternate event")</f>
        <v>Alternate event</v>
      </c>
    </row>
    <row r="310" spans="1:18" x14ac:dyDescent="0.2">
      <c r="A310" s="2">
        <v>309</v>
      </c>
      <c r="B310" s="2">
        <f>IF(Q310=1,B309+1,B309)</f>
        <v>263</v>
      </c>
      <c r="C310" t="s">
        <v>885</v>
      </c>
      <c r="D310" t="s">
        <v>41</v>
      </c>
      <c r="E310" s="6">
        <v>36470</v>
      </c>
      <c r="F310">
        <v>984</v>
      </c>
      <c r="G310" s="2">
        <v>8</v>
      </c>
      <c r="H310" s="43" t="str">
        <f>IFERROR(VLOOKUP(C310&amp;D310,AUS_male_points_list!$A$3:$S$1048576,19,FALSE), IFERROR(VLOOKUP(C310&amp;D310,AUS_female_points_list!$A$3:$S$1048576,19,FALSE),""))</f>
        <v/>
      </c>
      <c r="J310" s="2">
        <f>IFERROR(VLOOKUP(C310&amp;D310,AUS_male_Toplist_21!$F$3:$G$1048576,2,FALSE),IFERROR(VLOOKUP(C310&amp;D310,AUS_female_Toplist_21!$F$3:$G$1048576,2,FALSE),""))</f>
        <v>8</v>
      </c>
      <c r="K310" s="2" t="str">
        <f>IFERROR(VLOOKUP(C310&amp;D310,AUS_male_Toplist_22!$F$3:$G$1048576,2,FALSE),IFERROR(VLOOKUP(C310&amp;D310,AUS_female_Toplist_22!$F$3:$G$1048576,2,FALSE),""))</f>
        <v/>
      </c>
      <c r="L310" s="3">
        <f>IFERROR(VLOOKUP(C310&amp;D310,Comms_male_list_21!$F$3:$G$1048576,2,FALSE),IFERROR(VLOOKUP(C310&amp;D310,Comms_female_list_21!$F$3:$G$1048576,2,FALSE),""))</f>
        <v>65</v>
      </c>
      <c r="M310" s="3" t="str">
        <f>IFERROR(VLOOKUP(C310&amp;D310,Comms_male_list_22!$F$3:$G$1048576,2,FALSE),IFERROR(VLOOKUP(C310&amp;D310,Comms_female_list_22!$F$3:$G$1048576,2,FALSE),""))</f>
        <v/>
      </c>
      <c r="N310" s="3">
        <f>IFERROR(VLOOKUP(C310&amp;D310,AUS_male_Toplist_21!$F$3:$H$1048576,3,FALSE), IFERROR(VLOOKUP(C310&amp;D310,AUS_female_Toplist_21!$F$3:$H$1048576,3,FALSE),""))</f>
        <v>984</v>
      </c>
      <c r="O310" s="2" t="str">
        <f>IFERROR(VLOOKUP(C310&amp;D310,AUS_male_Toplist_22!$F$3:$H$1048576,3,FALSE), IFERROR(VLOOKUP(C310&amp;D310,AUS_female_Toplist_22!$F$3:$H$1048576,3,FALSE),""))</f>
        <v/>
      </c>
      <c r="P310" s="42">
        <f ca="1">DATEDIF(E310,TODAY(),"y")</f>
        <v>22</v>
      </c>
      <c r="Q310" s="2">
        <f>(COUNTIF($C$2:$C310,$C310)=1)+0</f>
        <v>1</v>
      </c>
      <c r="R310" s="2">
        <f>IF(Q310=1,RANK(F310,$F$2:$F$1986,0),"Alternate event")</f>
        <v>868</v>
      </c>
    </row>
    <row r="311" spans="1:18" x14ac:dyDescent="0.2">
      <c r="A311" s="2">
        <v>310</v>
      </c>
      <c r="B311" s="2">
        <f>IF(Q311=1,B310+1,B310)</f>
        <v>264</v>
      </c>
      <c r="C311" t="s">
        <v>356</v>
      </c>
      <c r="D311" t="s">
        <v>30</v>
      </c>
      <c r="E311" s="6">
        <v>35241</v>
      </c>
      <c r="F311">
        <v>1091</v>
      </c>
      <c r="G311" s="2">
        <v>8</v>
      </c>
      <c r="H311" s="43" t="str">
        <f>IFERROR(VLOOKUP(C311&amp;D311,AUS_male_points_list!$A$3:$S$1048576,19,FALSE), IFERROR(VLOOKUP(C311&amp;D311,AUS_female_points_list!$A$3:$S$1048576,19,FALSE),""))</f>
        <v/>
      </c>
      <c r="J311" s="2">
        <f>IFERROR(VLOOKUP(C311&amp;D311,AUS_male_Toplist_21!$F$3:$G$1048576,2,FALSE),IFERROR(VLOOKUP(C311&amp;D311,AUS_female_Toplist_21!$F$3:$G$1048576,2,FALSE),""))</f>
        <v>8</v>
      </c>
      <c r="K311" s="2" t="str">
        <f>IFERROR(VLOOKUP(C311&amp;D311,AUS_male_Toplist_22!$F$3:$G$1048576,2,FALSE),IFERROR(VLOOKUP(C311&amp;D311,AUS_female_Toplist_22!$F$3:$G$1048576,2,FALSE),""))</f>
        <v/>
      </c>
      <c r="L311" s="3">
        <f>IFERROR(VLOOKUP(C311&amp;D311,Comms_male_list_21!$F$3:$G$1048576,2,FALSE),IFERROR(VLOOKUP(C311&amp;D311,Comms_female_list_21!$F$3:$G$1048576,2,FALSE),""))</f>
        <v>68</v>
      </c>
      <c r="M311" s="3" t="str">
        <f>IFERROR(VLOOKUP(C311&amp;D311,Comms_male_list_22!$F$3:$G$1048576,2,FALSE),IFERROR(VLOOKUP(C311&amp;D311,Comms_female_list_22!$F$3:$G$1048576,2,FALSE),""))</f>
        <v/>
      </c>
      <c r="N311" s="3">
        <f>IFERROR(VLOOKUP(C311&amp;D311,AUS_male_Toplist_21!$F$3:$H$1048576,3,FALSE), IFERROR(VLOOKUP(C311&amp;D311,AUS_female_Toplist_21!$F$3:$H$1048576,3,FALSE),""))</f>
        <v>1091</v>
      </c>
      <c r="O311" s="2" t="str">
        <f>IFERROR(VLOOKUP(C311&amp;D311,AUS_male_Toplist_22!$F$3:$H$1048576,3,FALSE), IFERROR(VLOOKUP(C311&amp;D311,AUS_female_Toplist_22!$F$3:$H$1048576,3,FALSE),""))</f>
        <v/>
      </c>
      <c r="P311" s="42">
        <f ca="1">DATEDIF(E311,TODAY(),"y")</f>
        <v>25</v>
      </c>
      <c r="Q311" s="2">
        <f>(COUNTIF($C$2:$C311,$C311)=1)+0</f>
        <v>1</v>
      </c>
      <c r="R311" s="2">
        <f>IF(Q311=1,RANK(F311,$F$2:$F$1986,0),"Alternate event")</f>
        <v>188</v>
      </c>
    </row>
    <row r="312" spans="1:18" x14ac:dyDescent="0.2">
      <c r="A312" s="2">
        <v>311</v>
      </c>
      <c r="B312" s="2">
        <f>IF(Q312=1,B311+1,B311)</f>
        <v>265</v>
      </c>
      <c r="C312" t="s">
        <v>1271</v>
      </c>
      <c r="D312" t="s">
        <v>42</v>
      </c>
      <c r="E312" s="6">
        <v>37816</v>
      </c>
      <c r="F312">
        <v>869</v>
      </c>
      <c r="G312" s="2">
        <v>8</v>
      </c>
      <c r="H312" s="43" t="str">
        <f>IFERROR(VLOOKUP(C312&amp;D312,AUS_male_points_list!$A$3:$S$1048576,19,FALSE), IFERROR(VLOOKUP(C312&amp;D312,AUS_female_points_list!$A$3:$S$1048576,19,FALSE),""))</f>
        <v/>
      </c>
      <c r="J312" s="2">
        <f>IFERROR(VLOOKUP(C312&amp;D312,AUS_male_Toplist_21!$F$3:$G$1048576,2,FALSE),IFERROR(VLOOKUP(C312&amp;D312,AUS_female_Toplist_21!$F$3:$G$1048576,2,FALSE),""))</f>
        <v>8</v>
      </c>
      <c r="K312" s="2" t="str">
        <f>IFERROR(VLOOKUP(C312&amp;D312,AUS_male_Toplist_22!$F$3:$G$1048576,2,FALSE),IFERROR(VLOOKUP(C312&amp;D312,AUS_female_Toplist_22!$F$3:$G$1048576,2,FALSE),""))</f>
        <v/>
      </c>
      <c r="L312" s="3">
        <f>IFERROR(VLOOKUP(C312&amp;D312,Comms_male_list_21!$F$3:$G$1048576,2,FALSE),IFERROR(VLOOKUP(C312&amp;D312,Comms_female_list_21!$F$3:$G$1048576,2,FALSE),""))</f>
        <v>78</v>
      </c>
      <c r="M312" s="3" t="str">
        <f>IFERROR(VLOOKUP(C312&amp;D312,Comms_male_list_22!$F$3:$G$1048576,2,FALSE),IFERROR(VLOOKUP(C312&amp;D312,Comms_female_list_22!$F$3:$G$1048576,2,FALSE),""))</f>
        <v/>
      </c>
      <c r="N312" s="3">
        <f>IFERROR(VLOOKUP(C312&amp;D312,AUS_male_Toplist_21!$F$3:$H$1048576,3,FALSE), IFERROR(VLOOKUP(C312&amp;D312,AUS_female_Toplist_21!$F$3:$H$1048576,3,FALSE),""))</f>
        <v>869</v>
      </c>
      <c r="O312" s="2" t="str">
        <f>IFERROR(VLOOKUP(C312&amp;D312,AUS_male_Toplist_22!$F$3:$H$1048576,3,FALSE), IFERROR(VLOOKUP(C312&amp;D312,AUS_female_Toplist_22!$F$3:$H$1048576,3,FALSE),""))</f>
        <v/>
      </c>
      <c r="P312" s="42">
        <f ca="1">DATEDIF(E312,TODAY(),"y")</f>
        <v>18</v>
      </c>
      <c r="Q312" s="2">
        <f>(COUNTIF($C$2:$C312,$C312)=1)+0</f>
        <v>1</v>
      </c>
      <c r="R312" s="2">
        <f>IF(Q312=1,RANK(F312,$F$2:$F$1986,0),"Alternate event")</f>
        <v>1824</v>
      </c>
    </row>
    <row r="313" spans="1:18" x14ac:dyDescent="0.2">
      <c r="A313" s="2">
        <v>312</v>
      </c>
      <c r="B313" s="2">
        <f>IF(Q313=1,B312+1,B312)</f>
        <v>266</v>
      </c>
      <c r="C313" t="s">
        <v>836</v>
      </c>
      <c r="D313" t="s">
        <v>38</v>
      </c>
      <c r="E313" s="6">
        <v>35917</v>
      </c>
      <c r="F313">
        <v>1019</v>
      </c>
      <c r="G313" s="2">
        <v>8</v>
      </c>
      <c r="H313" s="43" t="str">
        <f>IFERROR(VLOOKUP(C313&amp;D313,AUS_male_points_list!$A$3:$S$1048576,19,FALSE), IFERROR(VLOOKUP(C313&amp;D313,AUS_female_points_list!$A$3:$S$1048576,19,FALSE),""))</f>
        <v/>
      </c>
      <c r="J313" s="2">
        <f>IFERROR(VLOOKUP(C313&amp;D313,AUS_male_Toplist_21!$F$3:$G$1048576,2,FALSE),IFERROR(VLOOKUP(C313&amp;D313,AUS_female_Toplist_21!$F$3:$G$1048576,2,FALSE),""))</f>
        <v>8</v>
      </c>
      <c r="K313" s="2" t="str">
        <f>IFERROR(VLOOKUP(C313&amp;D313,AUS_male_Toplist_22!$F$3:$G$1048576,2,FALSE),IFERROR(VLOOKUP(C313&amp;D313,AUS_female_Toplist_22!$F$3:$G$1048576,2,FALSE),""))</f>
        <v/>
      </c>
      <c r="L313" s="3">
        <f>IFERROR(VLOOKUP(C313&amp;D313,Comms_male_list_21!$F$3:$G$1048576,2,FALSE),IFERROR(VLOOKUP(C313&amp;D313,Comms_female_list_21!$F$3:$G$1048576,2,FALSE),""))</f>
        <v>83</v>
      </c>
      <c r="M313" s="3" t="str">
        <f>IFERROR(VLOOKUP(C313&amp;D313,Comms_male_list_22!$F$3:$G$1048576,2,FALSE),IFERROR(VLOOKUP(C313&amp;D313,Comms_female_list_22!$F$3:$G$1048576,2,FALSE),""))</f>
        <v/>
      </c>
      <c r="N313" s="3">
        <f>IFERROR(VLOOKUP(C313&amp;D313,AUS_male_Toplist_21!$F$3:$H$1048576,3,FALSE), IFERROR(VLOOKUP(C313&amp;D313,AUS_female_Toplist_21!$F$3:$H$1048576,3,FALSE),""))</f>
        <v>1019</v>
      </c>
      <c r="O313" s="2" t="str">
        <f>IFERROR(VLOOKUP(C313&amp;D313,AUS_male_Toplist_22!$F$3:$H$1048576,3,FALSE), IFERROR(VLOOKUP(C313&amp;D313,AUS_female_Toplist_22!$F$3:$H$1048576,3,FALSE),""))</f>
        <v/>
      </c>
      <c r="P313" s="42">
        <f ca="1">DATEDIF(E313,TODAY(),"y")</f>
        <v>23</v>
      </c>
      <c r="Q313" s="2">
        <f>(COUNTIF($C$2:$C313,$C313)=1)+0</f>
        <v>1</v>
      </c>
      <c r="R313" s="2">
        <f>IF(Q313=1,RANK(F313,$F$2:$F$1986,0),"Alternate event")</f>
        <v>543</v>
      </c>
    </row>
    <row r="314" spans="1:18" x14ac:dyDescent="0.2">
      <c r="A314" s="2">
        <v>313</v>
      </c>
      <c r="B314" s="2">
        <f>IF(Q314=1,B313+1,B313)</f>
        <v>267</v>
      </c>
      <c r="C314" t="s">
        <v>759</v>
      </c>
      <c r="D314" t="s">
        <v>29</v>
      </c>
      <c r="E314" s="6">
        <v>36253</v>
      </c>
      <c r="F314">
        <v>1099</v>
      </c>
      <c r="G314" s="2">
        <v>8</v>
      </c>
      <c r="H314" s="43" t="str">
        <f>IFERROR(VLOOKUP(C314&amp;D314,AUS_male_points_list!$A$3:$S$1048576,19,FALSE), IFERROR(VLOOKUP(C314&amp;D314,AUS_female_points_list!$A$3:$S$1048576,19,FALSE),""))</f>
        <v/>
      </c>
      <c r="J314" s="2">
        <f>IFERROR(VLOOKUP(C314&amp;D314,AUS_male_Toplist_21!$F$3:$G$1048576,2,FALSE),IFERROR(VLOOKUP(C314&amp;D314,AUS_female_Toplist_21!$F$3:$G$1048576,2,FALSE),""))</f>
        <v>8</v>
      </c>
      <c r="K314" s="2" t="str">
        <f>IFERROR(VLOOKUP(C314&amp;D314,AUS_male_Toplist_22!$F$3:$G$1048576,2,FALSE),IFERROR(VLOOKUP(C314&amp;D314,AUS_female_Toplist_22!$F$3:$G$1048576,2,FALSE),""))</f>
        <v/>
      </c>
      <c r="L314" s="3">
        <f>IFERROR(VLOOKUP(C314&amp;D314,Comms_male_list_21!$F$3:$G$1048576,2,FALSE),IFERROR(VLOOKUP(C314&amp;D314,Comms_female_list_21!$F$3:$G$1048576,2,FALSE),""))</f>
        <v>83</v>
      </c>
      <c r="M314" s="3" t="str">
        <f>IFERROR(VLOOKUP(C314&amp;D314,Comms_male_list_22!$F$3:$G$1048576,2,FALSE),IFERROR(VLOOKUP(C314&amp;D314,Comms_female_list_22!$F$3:$G$1048576,2,FALSE),""))</f>
        <v/>
      </c>
      <c r="N314" s="3">
        <f>IFERROR(VLOOKUP(C314&amp;D314,AUS_male_Toplist_21!$F$3:$H$1048576,3,FALSE), IFERROR(VLOOKUP(C314&amp;D314,AUS_female_Toplist_21!$F$3:$H$1048576,3,FALSE),""))</f>
        <v>1099</v>
      </c>
      <c r="O314" s="2" t="str">
        <f>IFERROR(VLOOKUP(C314&amp;D314,AUS_male_Toplist_22!$F$3:$H$1048576,3,FALSE), IFERROR(VLOOKUP(C314&amp;D314,AUS_female_Toplist_22!$F$3:$H$1048576,3,FALSE),""))</f>
        <v/>
      </c>
      <c r="P314" s="42">
        <f ca="1">DATEDIF(E314,TODAY(),"y")</f>
        <v>22</v>
      </c>
      <c r="Q314" s="2">
        <f>(COUNTIF($C$2:$C314,$C314)=1)+0</f>
        <v>1</v>
      </c>
      <c r="R314" s="2">
        <f>IF(Q314=1,RANK(F314,$F$2:$F$1986,0),"Alternate event")</f>
        <v>163</v>
      </c>
    </row>
    <row r="315" spans="1:18" x14ac:dyDescent="0.2">
      <c r="A315" s="2">
        <v>314</v>
      </c>
      <c r="B315" s="2">
        <f>IF(Q315=1,B314+1,B314)</f>
        <v>267</v>
      </c>
      <c r="C315" t="s">
        <v>500</v>
      </c>
      <c r="D315" t="s">
        <v>39</v>
      </c>
      <c r="E315" s="6">
        <v>33247</v>
      </c>
      <c r="F315">
        <v>828</v>
      </c>
      <c r="G315" s="2">
        <v>8</v>
      </c>
      <c r="H315" s="43" t="str">
        <f>IFERROR(VLOOKUP(C315&amp;D315,AUS_male_points_list!$A$3:$S$1048576,19,FALSE), IFERROR(VLOOKUP(C315&amp;D315,AUS_female_points_list!$A$3:$S$1048576,19,FALSE),""))</f>
        <v/>
      </c>
      <c r="J315" s="2">
        <f>IFERROR(VLOOKUP(C315&amp;D315,AUS_male_Toplist_21!$F$3:$G$1048576,2,FALSE),IFERROR(VLOOKUP(C315&amp;D315,AUS_female_Toplist_21!$F$3:$G$1048576,2,FALSE),""))</f>
        <v>8</v>
      </c>
      <c r="K315" s="2" t="str">
        <f>IFERROR(VLOOKUP(C315&amp;D315,AUS_male_Toplist_22!$F$3:$G$1048576,2,FALSE),IFERROR(VLOOKUP(C315&amp;D315,AUS_female_Toplist_22!$F$3:$G$1048576,2,FALSE),""))</f>
        <v/>
      </c>
      <c r="L315" s="3">
        <f>IFERROR(VLOOKUP(C315&amp;D315,Comms_male_list_21!$F$3:$G$1048576,2,FALSE),IFERROR(VLOOKUP(C315&amp;D315,Comms_female_list_21!$F$3:$G$1048576,2,FALSE),""))</f>
        <v>91</v>
      </c>
      <c r="M315" s="3" t="str">
        <f>IFERROR(VLOOKUP(C315&amp;D315,Comms_male_list_22!$F$3:$G$1048576,2,FALSE),IFERROR(VLOOKUP(C315&amp;D315,Comms_female_list_22!$F$3:$G$1048576,2,FALSE),""))</f>
        <v/>
      </c>
      <c r="N315" s="3">
        <f>IFERROR(VLOOKUP(C315&amp;D315,AUS_male_Toplist_21!$F$3:$H$1048576,3,FALSE), IFERROR(VLOOKUP(C315&amp;D315,AUS_female_Toplist_21!$F$3:$H$1048576,3,FALSE),""))</f>
        <v>828</v>
      </c>
      <c r="O315" s="2" t="str">
        <f>IFERROR(VLOOKUP(C315&amp;D315,AUS_male_Toplist_22!$F$3:$H$1048576,3,FALSE), IFERROR(VLOOKUP(C315&amp;D315,AUS_female_Toplist_22!$F$3:$H$1048576,3,FALSE),""))</f>
        <v/>
      </c>
      <c r="P315" s="42">
        <f ca="1">DATEDIF(E315,TODAY(),"y")</f>
        <v>31</v>
      </c>
      <c r="Q315" s="2">
        <f>(COUNTIF($C$2:$C315,$C315)=1)+0</f>
        <v>0</v>
      </c>
      <c r="R315" s="2" t="str">
        <f>IF(Q315=1,RANK(F315,$F$2:$F$1986,0),"Alternate event")</f>
        <v>Alternate event</v>
      </c>
    </row>
    <row r="316" spans="1:18" x14ac:dyDescent="0.2">
      <c r="A316" s="2">
        <v>315</v>
      </c>
      <c r="B316" s="2">
        <f>IF(Q316=1,B315+1,B315)</f>
        <v>268</v>
      </c>
      <c r="C316" t="s">
        <v>1257</v>
      </c>
      <c r="D316" t="s">
        <v>31</v>
      </c>
      <c r="E316" s="6">
        <v>36559</v>
      </c>
      <c r="F316">
        <v>992</v>
      </c>
      <c r="G316" s="2">
        <v>8</v>
      </c>
      <c r="H316" s="43" t="str">
        <f>IFERROR(VLOOKUP(C316&amp;D316,AUS_male_points_list!$A$3:$S$1048576,19,FALSE), IFERROR(VLOOKUP(C316&amp;D316,AUS_female_points_list!$A$3:$S$1048576,19,FALSE),""))</f>
        <v/>
      </c>
      <c r="J316" s="2">
        <f>IFERROR(VLOOKUP(C316&amp;D316,AUS_male_Toplist_21!$F$3:$G$1048576,2,FALSE),IFERROR(VLOOKUP(C316&amp;D316,AUS_female_Toplist_21!$F$3:$G$1048576,2,FALSE),""))</f>
        <v>8</v>
      </c>
      <c r="K316" s="2" t="str">
        <f>IFERROR(VLOOKUP(C316&amp;D316,AUS_male_Toplist_22!$F$3:$G$1048576,2,FALSE),IFERROR(VLOOKUP(C316&amp;D316,AUS_female_Toplist_22!$F$3:$G$1048576,2,FALSE),""))</f>
        <v/>
      </c>
      <c r="L316" s="3">
        <f>IFERROR(VLOOKUP(C316&amp;D316,Comms_male_list_21!$F$3:$G$1048576,2,FALSE),IFERROR(VLOOKUP(C316&amp;D316,Comms_female_list_21!$F$3:$G$1048576,2,FALSE),""))</f>
        <v>96</v>
      </c>
      <c r="M316" s="3" t="str">
        <f>IFERROR(VLOOKUP(C316&amp;D316,Comms_male_list_22!$F$3:$G$1048576,2,FALSE),IFERROR(VLOOKUP(C316&amp;D316,Comms_female_list_22!$F$3:$G$1048576,2,FALSE),""))</f>
        <v/>
      </c>
      <c r="N316" s="3">
        <f>IFERROR(VLOOKUP(C316&amp;D316,AUS_male_Toplist_21!$F$3:$H$1048576,3,FALSE), IFERROR(VLOOKUP(C316&amp;D316,AUS_female_Toplist_21!$F$3:$H$1048576,3,FALSE),""))</f>
        <v>992</v>
      </c>
      <c r="O316" s="2" t="str">
        <f>IFERROR(VLOOKUP(C316&amp;D316,AUS_male_Toplist_22!$F$3:$H$1048576,3,FALSE), IFERROR(VLOOKUP(C316&amp;D316,AUS_female_Toplist_22!$F$3:$H$1048576,3,FALSE),""))</f>
        <v/>
      </c>
      <c r="P316" s="42">
        <f ca="1">DATEDIF(E316,TODAY(),"y")</f>
        <v>22</v>
      </c>
      <c r="Q316" s="2">
        <f>(COUNTIF($C$2:$C316,$C316)=1)+0</f>
        <v>1</v>
      </c>
      <c r="R316" s="2">
        <f>IF(Q316=1,RANK(F316,$F$2:$F$1986,0),"Alternate event")</f>
        <v>791</v>
      </c>
    </row>
    <row r="317" spans="1:18" x14ac:dyDescent="0.2">
      <c r="A317" s="2">
        <v>316</v>
      </c>
      <c r="B317" s="2">
        <f>IF(Q317=1,B316+1,B316)</f>
        <v>269</v>
      </c>
      <c r="C317" t="s">
        <v>1258</v>
      </c>
      <c r="D317" t="s">
        <v>31</v>
      </c>
      <c r="E317" s="6">
        <v>37483</v>
      </c>
      <c r="F317">
        <v>992</v>
      </c>
      <c r="G317" s="2">
        <v>8</v>
      </c>
      <c r="H317" s="43" t="str">
        <f>IFERROR(VLOOKUP(C317&amp;D317,AUS_male_points_list!$A$3:$S$1048576,19,FALSE), IFERROR(VLOOKUP(C317&amp;D317,AUS_female_points_list!$A$3:$S$1048576,19,FALSE),""))</f>
        <v/>
      </c>
      <c r="J317" s="2">
        <f>IFERROR(VLOOKUP(C317&amp;D317,AUS_male_Toplist_21!$F$3:$G$1048576,2,FALSE),IFERROR(VLOOKUP(C317&amp;D317,AUS_female_Toplist_21!$F$3:$G$1048576,2,FALSE),""))</f>
        <v>8</v>
      </c>
      <c r="K317" s="2" t="str">
        <f>IFERROR(VLOOKUP(C317&amp;D317,AUS_male_Toplist_22!$F$3:$G$1048576,2,FALSE),IFERROR(VLOOKUP(C317&amp;D317,AUS_female_Toplist_22!$F$3:$G$1048576,2,FALSE),""))</f>
        <v/>
      </c>
      <c r="L317" s="3">
        <f>IFERROR(VLOOKUP(C317&amp;D317,Comms_male_list_21!$F$3:$G$1048576,2,FALSE),IFERROR(VLOOKUP(C317&amp;D317,Comms_female_list_21!$F$3:$G$1048576,2,FALSE),""))</f>
        <v>96</v>
      </c>
      <c r="M317" s="3" t="str">
        <f>IFERROR(VLOOKUP(C317&amp;D317,Comms_male_list_22!$F$3:$G$1048576,2,FALSE),IFERROR(VLOOKUP(C317&amp;D317,Comms_female_list_22!$F$3:$G$1048576,2,FALSE),""))</f>
        <v/>
      </c>
      <c r="N317" s="3">
        <f>IFERROR(VLOOKUP(C317&amp;D317,AUS_male_Toplist_21!$F$3:$H$1048576,3,FALSE), IFERROR(VLOOKUP(C317&amp;D317,AUS_female_Toplist_21!$F$3:$H$1048576,3,FALSE),""))</f>
        <v>992</v>
      </c>
      <c r="O317" s="2" t="str">
        <f>IFERROR(VLOOKUP(C317&amp;D317,AUS_male_Toplist_22!$F$3:$H$1048576,3,FALSE), IFERROR(VLOOKUP(C317&amp;D317,AUS_female_Toplist_22!$F$3:$H$1048576,3,FALSE),""))</f>
        <v/>
      </c>
      <c r="P317" s="42">
        <f ca="1">DATEDIF(E317,TODAY(),"y")</f>
        <v>19</v>
      </c>
      <c r="Q317" s="2">
        <f>(COUNTIF($C$2:$C317,$C317)=1)+0</f>
        <v>1</v>
      </c>
      <c r="R317" s="2">
        <f>IF(Q317=1,RANK(F317,$F$2:$F$1986,0),"Alternate event")</f>
        <v>791</v>
      </c>
    </row>
    <row r="318" spans="1:18" x14ac:dyDescent="0.2">
      <c r="A318" s="2">
        <v>317</v>
      </c>
      <c r="B318" s="2">
        <f>IF(Q318=1,B317+1,B317)</f>
        <v>270</v>
      </c>
      <c r="C318" t="s">
        <v>805</v>
      </c>
      <c r="D318" t="s">
        <v>33</v>
      </c>
      <c r="E318" s="6">
        <v>35241</v>
      </c>
      <c r="F318">
        <v>1027</v>
      </c>
      <c r="G318" s="2">
        <v>8</v>
      </c>
      <c r="H318" s="43" t="str">
        <f>IFERROR(VLOOKUP(C318&amp;D318,AUS_male_points_list!$A$3:$S$1048576,19,FALSE), IFERROR(VLOOKUP(C318&amp;D318,AUS_female_points_list!$A$3:$S$1048576,19,FALSE),""))</f>
        <v/>
      </c>
      <c r="J318" s="2">
        <f>IFERROR(VLOOKUP(C318&amp;D318,AUS_male_Toplist_21!$F$3:$G$1048576,2,FALSE),IFERROR(VLOOKUP(C318&amp;D318,AUS_female_Toplist_21!$F$3:$G$1048576,2,FALSE),""))</f>
        <v>8</v>
      </c>
      <c r="K318" s="2" t="str">
        <f>IFERROR(VLOOKUP(C318&amp;D318,AUS_male_Toplist_22!$F$3:$G$1048576,2,FALSE),IFERROR(VLOOKUP(C318&amp;D318,AUS_female_Toplist_22!$F$3:$G$1048576,2,FALSE),""))</f>
        <v/>
      </c>
      <c r="L318" s="3">
        <f>IFERROR(VLOOKUP(C318&amp;D318,Comms_male_list_21!$F$3:$G$1048576,2,FALSE),IFERROR(VLOOKUP(C318&amp;D318,Comms_female_list_21!$F$3:$G$1048576,2,FALSE),""))</f>
        <v>99</v>
      </c>
      <c r="M318" s="3" t="str">
        <f>IFERROR(VLOOKUP(C318&amp;D318,Comms_male_list_22!$F$3:$G$1048576,2,FALSE),IFERROR(VLOOKUP(C318&amp;D318,Comms_female_list_22!$F$3:$G$1048576,2,FALSE),""))</f>
        <v/>
      </c>
      <c r="N318" s="3">
        <f>IFERROR(VLOOKUP(C318&amp;D318,AUS_male_Toplist_21!$F$3:$H$1048576,3,FALSE), IFERROR(VLOOKUP(C318&amp;D318,AUS_female_Toplist_21!$F$3:$H$1048576,3,FALSE),""))</f>
        <v>1027</v>
      </c>
      <c r="O318" s="2" t="str">
        <f>IFERROR(VLOOKUP(C318&amp;D318,AUS_male_Toplist_22!$F$3:$H$1048576,3,FALSE), IFERROR(VLOOKUP(C318&amp;D318,AUS_female_Toplist_22!$F$3:$H$1048576,3,FALSE),""))</f>
        <v/>
      </c>
      <c r="P318" s="42">
        <f ca="1">DATEDIF(E318,TODAY(),"y")</f>
        <v>25</v>
      </c>
      <c r="Q318" s="2">
        <f>(COUNTIF($C$2:$C318,$C318)=1)+0</f>
        <v>1</v>
      </c>
      <c r="R318" s="2">
        <f>IF(Q318=1,RANK(F318,$F$2:$F$1986,0),"Alternate event")</f>
        <v>487</v>
      </c>
    </row>
    <row r="319" spans="1:18" x14ac:dyDescent="0.2">
      <c r="A319" s="2">
        <v>318</v>
      </c>
      <c r="B319" s="2">
        <f>IF(Q319=1,B318+1,B318)</f>
        <v>271</v>
      </c>
      <c r="C319" t="s">
        <v>1659</v>
      </c>
      <c r="D319" t="s">
        <v>40</v>
      </c>
      <c r="E319" s="6">
        <v>33220</v>
      </c>
      <c r="F319">
        <v>874</v>
      </c>
      <c r="G319" s="2">
        <v>8</v>
      </c>
      <c r="H319" s="43" t="str">
        <f>IFERROR(VLOOKUP(C319&amp;D319,AUS_male_points_list!$A$3:$S$1048576,19,FALSE), IFERROR(VLOOKUP(C319&amp;D319,AUS_female_points_list!$A$3:$S$1048576,19,FALSE),""))</f>
        <v/>
      </c>
      <c r="J319" s="2">
        <f>IFERROR(VLOOKUP(C319&amp;D319,AUS_male_Toplist_21!$F$3:$G$1048576,2,FALSE),IFERROR(VLOOKUP(C319&amp;D319,AUS_female_Toplist_21!$F$3:$G$1048576,2,FALSE),""))</f>
        <v>8</v>
      </c>
      <c r="K319" s="2" t="str">
        <f>IFERROR(VLOOKUP(C319&amp;D319,AUS_male_Toplist_22!$F$3:$G$1048576,2,FALSE),IFERROR(VLOOKUP(C319&amp;D319,AUS_female_Toplist_22!$F$3:$G$1048576,2,FALSE),""))</f>
        <v/>
      </c>
      <c r="L319" s="3" t="str">
        <f>IFERROR(VLOOKUP(C319&amp;D319,Comms_male_list_21!$F$3:$G$1048576,2,FALSE),IFERROR(VLOOKUP(C319&amp;D319,Comms_female_list_21!$F$3:$G$1048576,2,FALSE),""))</f>
        <v/>
      </c>
      <c r="M319" s="3" t="str">
        <f>IFERROR(VLOOKUP(C319&amp;D319,Comms_male_list_22!$F$3:$G$1048576,2,FALSE),IFERROR(VLOOKUP(C319&amp;D319,Comms_female_list_22!$F$3:$G$1048576,2,FALSE),""))</f>
        <v/>
      </c>
      <c r="N319" s="3">
        <f>IFERROR(VLOOKUP(C319&amp;D319,AUS_male_Toplist_21!$F$3:$H$1048576,3,FALSE), IFERROR(VLOOKUP(C319&amp;D319,AUS_female_Toplist_21!$F$3:$H$1048576,3,FALSE),""))</f>
        <v>874</v>
      </c>
      <c r="O319" s="2" t="str">
        <f>IFERROR(VLOOKUP(C319&amp;D319,AUS_male_Toplist_22!$F$3:$H$1048576,3,FALSE), IFERROR(VLOOKUP(C319&amp;D319,AUS_female_Toplist_22!$F$3:$H$1048576,3,FALSE),""))</f>
        <v/>
      </c>
      <c r="P319" s="42">
        <f ca="1">DATEDIF(E319,TODAY(),"y")</f>
        <v>31</v>
      </c>
      <c r="Q319" s="2">
        <f>(COUNTIF($C$2:$C319,$C319)=1)+0</f>
        <v>1</v>
      </c>
      <c r="R319" s="2">
        <f>IF(Q319=1,RANK(F319,$F$2:$F$1986,0),"Alternate event")</f>
        <v>1814</v>
      </c>
    </row>
    <row r="320" spans="1:18" x14ac:dyDescent="0.2">
      <c r="A320" s="2">
        <v>319</v>
      </c>
      <c r="B320" s="2">
        <f>IF(Q320=1,B319+1,B319)</f>
        <v>272</v>
      </c>
      <c r="C320" t="s">
        <v>1612</v>
      </c>
      <c r="D320" t="s">
        <v>82</v>
      </c>
      <c r="E320" s="6">
        <v>33550</v>
      </c>
      <c r="F320">
        <v>943</v>
      </c>
      <c r="G320" s="2">
        <v>8</v>
      </c>
      <c r="H320" s="43" t="str">
        <f>IFERROR(VLOOKUP(C320&amp;D320,AUS_male_points_list!$A$3:$S$1048576,19,FALSE), IFERROR(VLOOKUP(C320&amp;D320,AUS_female_points_list!$A$3:$S$1048576,19,FALSE),""))</f>
        <v/>
      </c>
      <c r="J320" s="2">
        <f>IFERROR(VLOOKUP(C320&amp;D320,AUS_male_Toplist_21!$F$3:$G$1048576,2,FALSE),IFERROR(VLOOKUP(C320&amp;D320,AUS_female_Toplist_21!$F$3:$G$1048576,2,FALSE),""))</f>
        <v>8</v>
      </c>
      <c r="K320" s="2" t="str">
        <f>IFERROR(VLOOKUP(C320&amp;D320,AUS_male_Toplist_22!$F$3:$G$1048576,2,FALSE),IFERROR(VLOOKUP(C320&amp;D320,AUS_female_Toplist_22!$F$3:$G$1048576,2,FALSE),""))</f>
        <v/>
      </c>
      <c r="L320" s="3" t="str">
        <f>IFERROR(VLOOKUP(C320&amp;D320,Comms_male_list_21!$F$3:$G$1048576,2,FALSE),IFERROR(VLOOKUP(C320&amp;D320,Comms_female_list_21!$F$3:$G$1048576,2,FALSE),""))</f>
        <v/>
      </c>
      <c r="M320" s="3" t="str">
        <f>IFERROR(VLOOKUP(C320&amp;D320,Comms_male_list_22!$F$3:$G$1048576,2,FALSE),IFERROR(VLOOKUP(C320&amp;D320,Comms_female_list_22!$F$3:$G$1048576,2,FALSE),""))</f>
        <v/>
      </c>
      <c r="N320" s="3">
        <f>IFERROR(VLOOKUP(C320&amp;D320,AUS_male_Toplist_21!$F$3:$H$1048576,3,FALSE), IFERROR(VLOOKUP(C320&amp;D320,AUS_female_Toplist_21!$F$3:$H$1048576,3,FALSE),""))</f>
        <v>943</v>
      </c>
      <c r="O320" s="2" t="str">
        <f>IFERROR(VLOOKUP(C320&amp;D320,AUS_male_Toplist_22!$F$3:$H$1048576,3,FALSE), IFERROR(VLOOKUP(C320&amp;D320,AUS_female_Toplist_22!$F$3:$H$1048576,3,FALSE),""))</f>
        <v/>
      </c>
      <c r="P320" s="42">
        <f ca="1">DATEDIF(E320,TODAY(),"y")</f>
        <v>30</v>
      </c>
      <c r="Q320" s="2">
        <f>(COUNTIF($C$2:$C320,$C320)=1)+0</f>
        <v>1</v>
      </c>
      <c r="R320" s="2">
        <f>IF(Q320=1,RANK(F320,$F$2:$F$1986,0),"Alternate event")</f>
        <v>1389</v>
      </c>
    </row>
    <row r="321" spans="1:18" x14ac:dyDescent="0.2">
      <c r="A321" s="2">
        <v>320</v>
      </c>
      <c r="B321" s="2">
        <f>IF(Q321=1,B320+1,B320)</f>
        <v>273</v>
      </c>
      <c r="C321" t="s">
        <v>1335</v>
      </c>
      <c r="D321" t="s">
        <v>82</v>
      </c>
      <c r="E321" s="6">
        <v>31761</v>
      </c>
      <c r="F321">
        <v>1013</v>
      </c>
      <c r="G321" s="2">
        <v>8</v>
      </c>
      <c r="H321" s="43" t="str">
        <f>IFERROR(VLOOKUP(C321&amp;D321,AUS_male_points_list!$A$3:$S$1048576,19,FALSE), IFERROR(VLOOKUP(C321&amp;D321,AUS_female_points_list!$A$3:$S$1048576,19,FALSE),""))</f>
        <v/>
      </c>
      <c r="J321" s="2">
        <f>IFERROR(VLOOKUP(C321&amp;D321,AUS_male_Toplist_21!$F$3:$G$1048576,2,FALSE),IFERROR(VLOOKUP(C321&amp;D321,AUS_female_Toplist_21!$F$3:$G$1048576,2,FALSE),""))</f>
        <v>8</v>
      </c>
      <c r="K321" s="2" t="str">
        <f>IFERROR(VLOOKUP(C321&amp;D321,AUS_male_Toplist_22!$F$3:$G$1048576,2,FALSE),IFERROR(VLOOKUP(C321&amp;D321,AUS_female_Toplist_22!$F$3:$G$1048576,2,FALSE),""))</f>
        <v/>
      </c>
      <c r="L321" s="3" t="str">
        <f>IFERROR(VLOOKUP(C321&amp;D321,Comms_male_list_21!$F$3:$G$1048576,2,FALSE),IFERROR(VLOOKUP(C321&amp;D321,Comms_female_list_21!$F$3:$G$1048576,2,FALSE),""))</f>
        <v/>
      </c>
      <c r="M321" s="3" t="str">
        <f>IFERROR(VLOOKUP(C321&amp;D321,Comms_male_list_22!$F$3:$G$1048576,2,FALSE),IFERROR(VLOOKUP(C321&amp;D321,Comms_female_list_22!$F$3:$G$1048576,2,FALSE),""))</f>
        <v/>
      </c>
      <c r="N321" s="3">
        <f>IFERROR(VLOOKUP(C321&amp;D321,AUS_male_Toplist_21!$F$3:$H$1048576,3,FALSE), IFERROR(VLOOKUP(C321&amp;D321,AUS_female_Toplist_21!$F$3:$H$1048576,3,FALSE),""))</f>
        <v>1013</v>
      </c>
      <c r="O321" s="2" t="str">
        <f>IFERROR(VLOOKUP(C321&amp;D321,AUS_male_Toplist_22!$F$3:$H$1048576,3,FALSE), IFERROR(VLOOKUP(C321&amp;D321,AUS_female_Toplist_22!$F$3:$H$1048576,3,FALSE),""))</f>
        <v/>
      </c>
      <c r="P321" s="42">
        <f ca="1">DATEDIF(E321,TODAY(),"y")</f>
        <v>35</v>
      </c>
      <c r="Q321" s="2">
        <f>(COUNTIF($C$2:$C321,$C321)=1)+0</f>
        <v>1</v>
      </c>
      <c r="R321" s="2">
        <f>IF(Q321=1,RANK(F321,$F$2:$F$1986,0),"Alternate event")</f>
        <v>595</v>
      </c>
    </row>
    <row r="322" spans="1:18" x14ac:dyDescent="0.2">
      <c r="A322" s="2">
        <v>321</v>
      </c>
      <c r="B322" s="2">
        <f>IF(Q322=1,B321+1,B321)</f>
        <v>274</v>
      </c>
      <c r="C322" t="s">
        <v>619</v>
      </c>
      <c r="D322" s="6" t="s">
        <v>26</v>
      </c>
      <c r="E322" s="6">
        <v>37340</v>
      </c>
      <c r="F322">
        <v>1071</v>
      </c>
      <c r="G322" s="2">
        <v>8</v>
      </c>
      <c r="H322" s="43" t="str">
        <f>IFERROR(VLOOKUP(C322&amp;D322,AUS_male_points_list!$A$3:$S$1048576,19,FALSE), IFERROR(VLOOKUP(C322&amp;D322,AUS_female_points_list!$A$3:$S$1048576,19,FALSE),""))</f>
        <v/>
      </c>
      <c r="J322" s="2">
        <f>IFERROR(VLOOKUP(C322&amp;D322,AUS_male_Toplist_21!$F$3:$G$1048576,2,FALSE),IFERROR(VLOOKUP(C322&amp;D322,AUS_female_Toplist_21!$F$3:$G$1048576,2,FALSE),""))</f>
        <v>8</v>
      </c>
      <c r="K322" s="2" t="str">
        <f>IFERROR(VLOOKUP(C322&amp;D322,AUS_male_Toplist_22!$F$3:$G$1048576,2,FALSE),IFERROR(VLOOKUP(C322&amp;D322,AUS_female_Toplist_22!$F$3:$G$1048576,2,FALSE),""))</f>
        <v/>
      </c>
      <c r="L322" s="3" t="str">
        <f>IFERROR(VLOOKUP(C322&amp;D322,Comms_male_list_21!$F$3:$G$1048576,2,FALSE),IFERROR(VLOOKUP(C322&amp;D322,Comms_female_list_21!$F$3:$G$1048576,2,FALSE),""))</f>
        <v/>
      </c>
      <c r="M322" s="3" t="str">
        <f>IFERROR(VLOOKUP(C322&amp;D322,Comms_male_list_22!$F$3:$G$1048576,2,FALSE),IFERROR(VLOOKUP(C322&amp;D322,Comms_female_list_22!$F$3:$G$1048576,2,FALSE),""))</f>
        <v/>
      </c>
      <c r="N322" s="3">
        <f>IFERROR(VLOOKUP(C322&amp;D322,AUS_male_Toplist_21!$F$3:$H$1048576,3,FALSE), IFERROR(VLOOKUP(C322&amp;D322,AUS_female_Toplist_21!$F$3:$H$1048576,3,FALSE),""))</f>
        <v>1071</v>
      </c>
      <c r="O322" s="2" t="str">
        <f>IFERROR(VLOOKUP(C322&amp;D322,AUS_male_Toplist_22!$F$3:$H$1048576,3,FALSE), IFERROR(VLOOKUP(C322&amp;D322,AUS_female_Toplist_22!$F$3:$H$1048576,3,FALSE),""))</f>
        <v/>
      </c>
      <c r="P322" s="42">
        <f ca="1">DATEDIF(E322,TODAY(),"y")</f>
        <v>19</v>
      </c>
      <c r="Q322" s="2">
        <f>(COUNTIF($C$2:$C322,$C322)=1)+0</f>
        <v>1</v>
      </c>
      <c r="R322" s="2">
        <f>IF(Q322=1,RANK(F322,$F$2:$F$1986,0),"Alternate event")</f>
        <v>266</v>
      </c>
    </row>
    <row r="323" spans="1:18" x14ac:dyDescent="0.2">
      <c r="A323" s="2">
        <v>322</v>
      </c>
      <c r="B323" s="2">
        <f>IF(Q323=1,B322+1,B322)</f>
        <v>275</v>
      </c>
      <c r="C323" t="s">
        <v>567</v>
      </c>
      <c r="D323" t="s">
        <v>2</v>
      </c>
      <c r="E323" s="7">
        <v>34127</v>
      </c>
      <c r="F323">
        <v>1076</v>
      </c>
      <c r="G323" s="2">
        <v>8</v>
      </c>
      <c r="H323" s="43" t="str">
        <f>IFERROR(VLOOKUP(C323&amp;D323,AUS_male_points_list!$A$3:$S$1048576,19,FALSE), IFERROR(VLOOKUP(C323&amp;D323,AUS_female_points_list!$A$3:$S$1048576,19,FALSE),""))</f>
        <v/>
      </c>
      <c r="J323" s="2">
        <f>IFERROR(VLOOKUP(C323&amp;D323,AUS_male_Toplist_21!$F$3:$G$1048576,2,FALSE),IFERROR(VLOOKUP(C323&amp;D323,AUS_female_Toplist_21!$F$3:$G$1048576,2,FALSE),""))</f>
        <v>8</v>
      </c>
      <c r="K323" s="2" t="str">
        <f>IFERROR(VLOOKUP(C323&amp;D323,AUS_male_Toplist_22!$F$3:$G$1048576,2,FALSE),IFERROR(VLOOKUP(C323&amp;D323,AUS_female_Toplist_22!$F$3:$G$1048576,2,FALSE),""))</f>
        <v/>
      </c>
      <c r="L323" s="3" t="str">
        <f>IFERROR(VLOOKUP(C323&amp;D323,Comms_male_list_21!$F$3:$G$1048576,2,FALSE),IFERROR(VLOOKUP(C323&amp;D323,Comms_female_list_21!$F$3:$G$1048576,2,FALSE),""))</f>
        <v/>
      </c>
      <c r="M323" s="3" t="str">
        <f>IFERROR(VLOOKUP(C323&amp;D323,Comms_male_list_22!$F$3:$G$1048576,2,FALSE),IFERROR(VLOOKUP(C323&amp;D323,Comms_female_list_22!$F$3:$G$1048576,2,FALSE),""))</f>
        <v/>
      </c>
      <c r="N323" s="3">
        <f>IFERROR(VLOOKUP(C323&amp;D323,AUS_male_Toplist_21!$F$3:$H$1048576,3,FALSE), IFERROR(VLOOKUP(C323&amp;D323,AUS_female_Toplist_21!$F$3:$H$1048576,3,FALSE),""))</f>
        <v>1076</v>
      </c>
      <c r="O323" s="2" t="str">
        <f>IFERROR(VLOOKUP(C323&amp;D323,AUS_male_Toplist_22!$F$3:$H$1048576,3,FALSE), IFERROR(VLOOKUP(C323&amp;D323,AUS_female_Toplist_22!$F$3:$H$1048576,3,FALSE),""))</f>
        <v/>
      </c>
      <c r="P323" s="42">
        <f ca="1">DATEDIF(E323,TODAY(),"y")</f>
        <v>28</v>
      </c>
      <c r="Q323" s="2">
        <f>(COUNTIF($C$2:$C323,$C323)=1)+0</f>
        <v>1</v>
      </c>
      <c r="R323" s="2">
        <f>IF(Q323=1,RANK(F323,$F$2:$F$1986,0),"Alternate event")</f>
        <v>242</v>
      </c>
    </row>
    <row r="324" spans="1:18" x14ac:dyDescent="0.2">
      <c r="A324" s="2">
        <v>323</v>
      </c>
      <c r="B324" s="2">
        <f>IF(Q324=1,B323+1,B323)</f>
        <v>276</v>
      </c>
      <c r="C324" t="s">
        <v>785</v>
      </c>
      <c r="D324" t="s">
        <v>30</v>
      </c>
      <c r="E324" s="6">
        <v>31562</v>
      </c>
      <c r="F324">
        <v>1077</v>
      </c>
      <c r="G324" s="2">
        <v>8</v>
      </c>
      <c r="H324" s="43" t="str">
        <f>IFERROR(VLOOKUP(C324&amp;D324,AUS_male_points_list!$A$3:$S$1048576,19,FALSE), IFERROR(VLOOKUP(C324&amp;D324,AUS_female_points_list!$A$3:$S$1048576,19,FALSE),""))</f>
        <v/>
      </c>
      <c r="J324" s="2">
        <f>IFERROR(VLOOKUP(C324&amp;D324,AUS_male_Toplist_21!$F$3:$G$1048576,2,FALSE),IFERROR(VLOOKUP(C324&amp;D324,AUS_female_Toplist_21!$F$3:$G$1048576,2,FALSE),""))</f>
        <v>8</v>
      </c>
      <c r="K324" s="2" t="str">
        <f>IFERROR(VLOOKUP(C324&amp;D324,AUS_male_Toplist_22!$F$3:$G$1048576,2,FALSE),IFERROR(VLOOKUP(C324&amp;D324,AUS_female_Toplist_22!$F$3:$G$1048576,2,FALSE),""))</f>
        <v/>
      </c>
      <c r="L324" s="3" t="str">
        <f>IFERROR(VLOOKUP(C324&amp;D324,Comms_male_list_21!$F$3:$G$1048576,2,FALSE),IFERROR(VLOOKUP(C324&amp;D324,Comms_female_list_21!$F$3:$G$1048576,2,FALSE),""))</f>
        <v/>
      </c>
      <c r="M324" s="3" t="str">
        <f>IFERROR(VLOOKUP(C324&amp;D324,Comms_male_list_22!$F$3:$G$1048576,2,FALSE),IFERROR(VLOOKUP(C324&amp;D324,Comms_female_list_22!$F$3:$G$1048576,2,FALSE),""))</f>
        <v/>
      </c>
      <c r="N324" s="3">
        <f>IFERROR(VLOOKUP(C324&amp;D324,AUS_male_Toplist_21!$F$3:$H$1048576,3,FALSE), IFERROR(VLOOKUP(C324&amp;D324,AUS_female_Toplist_21!$F$3:$H$1048576,3,FALSE),""))</f>
        <v>1077</v>
      </c>
      <c r="O324" s="2" t="str">
        <f>IFERROR(VLOOKUP(C324&amp;D324,AUS_male_Toplist_22!$F$3:$H$1048576,3,FALSE), IFERROR(VLOOKUP(C324&amp;D324,AUS_female_Toplist_22!$F$3:$H$1048576,3,FALSE),""))</f>
        <v/>
      </c>
      <c r="P324" s="42">
        <f ca="1">DATEDIF(E324,TODAY(),"y")</f>
        <v>35</v>
      </c>
      <c r="Q324" s="2">
        <f>(COUNTIF($C$2:$C324,$C324)=1)+0</f>
        <v>1</v>
      </c>
      <c r="R324" s="2">
        <f>IF(Q324=1,RANK(F324,$F$2:$F$1986,0),"Alternate event")</f>
        <v>238</v>
      </c>
    </row>
    <row r="325" spans="1:18" x14ac:dyDescent="0.2">
      <c r="A325" s="2">
        <v>324</v>
      </c>
      <c r="B325" s="2">
        <f>IF(Q325=1,B324+1,B324)</f>
        <v>277</v>
      </c>
      <c r="C325" t="s">
        <v>117</v>
      </c>
      <c r="D325" t="s">
        <v>25</v>
      </c>
      <c r="E325" s="7">
        <v>33583</v>
      </c>
      <c r="F325">
        <v>1077</v>
      </c>
      <c r="G325" s="2">
        <v>8</v>
      </c>
      <c r="H325" s="43" t="str">
        <f>IFERROR(VLOOKUP(C325&amp;D325,AUS_male_points_list!$A$3:$S$1048576,19,FALSE), IFERROR(VLOOKUP(C325&amp;D325,AUS_female_points_list!$A$3:$S$1048576,19,FALSE),""))</f>
        <v/>
      </c>
      <c r="J325" s="2">
        <f>IFERROR(VLOOKUP(C325&amp;D325,AUS_male_Toplist_21!$F$3:$G$1048576,2,FALSE),IFERROR(VLOOKUP(C325&amp;D325,AUS_female_Toplist_21!$F$3:$G$1048576,2,FALSE),""))</f>
        <v>8</v>
      </c>
      <c r="K325" s="2" t="str">
        <f>IFERROR(VLOOKUP(C325&amp;D325,AUS_male_Toplist_22!$F$3:$G$1048576,2,FALSE),IFERROR(VLOOKUP(C325&amp;D325,AUS_female_Toplist_22!$F$3:$G$1048576,2,FALSE),""))</f>
        <v/>
      </c>
      <c r="L325" s="3" t="str">
        <f>IFERROR(VLOOKUP(C325&amp;D325,Comms_male_list_21!$F$3:$G$1048576,2,FALSE),IFERROR(VLOOKUP(C325&amp;D325,Comms_female_list_21!$F$3:$G$1048576,2,FALSE),""))</f>
        <v/>
      </c>
      <c r="M325" s="3" t="str">
        <f>IFERROR(VLOOKUP(C325&amp;D325,Comms_male_list_22!$F$3:$G$1048576,2,FALSE),IFERROR(VLOOKUP(C325&amp;D325,Comms_female_list_22!$F$3:$G$1048576,2,FALSE),""))</f>
        <v/>
      </c>
      <c r="N325" s="3">
        <f>IFERROR(VLOOKUP(C325&amp;D325,AUS_male_Toplist_21!$F$3:$H$1048576,3,FALSE), IFERROR(VLOOKUP(C325&amp;D325,AUS_female_Toplist_21!$F$3:$H$1048576,3,FALSE),""))</f>
        <v>1077</v>
      </c>
      <c r="O325" s="2" t="str">
        <f>IFERROR(VLOOKUP(C325&amp;D325,AUS_male_Toplist_22!$F$3:$H$1048576,3,FALSE), IFERROR(VLOOKUP(C325&amp;D325,AUS_female_Toplist_22!$F$3:$H$1048576,3,FALSE),""))</f>
        <v/>
      </c>
      <c r="P325" s="42">
        <f ca="1">DATEDIF(E325,TODAY(),"y")</f>
        <v>30</v>
      </c>
      <c r="Q325" s="2">
        <f>(COUNTIF($C$2:$C325,$C325)=1)+0</f>
        <v>1</v>
      </c>
      <c r="R325" s="2">
        <f>IF(Q325=1,RANK(F325,$F$2:$F$1986,0),"Alternate event")</f>
        <v>238</v>
      </c>
    </row>
    <row r="326" spans="1:18" x14ac:dyDescent="0.2">
      <c r="A326" s="2">
        <v>325</v>
      </c>
      <c r="B326" s="2">
        <f>IF(Q326=1,B325+1,B325)</f>
        <v>278</v>
      </c>
      <c r="C326" t="s">
        <v>516</v>
      </c>
      <c r="D326" t="s">
        <v>39</v>
      </c>
      <c r="E326" s="7">
        <v>37230</v>
      </c>
      <c r="F326">
        <v>821</v>
      </c>
      <c r="G326" s="2">
        <v>9</v>
      </c>
      <c r="H326" s="43" t="str">
        <f>IFERROR(VLOOKUP(C326&amp;D326,AUS_male_points_list!$A$3:$S$1048576,19,FALSE), IFERROR(VLOOKUP(C326&amp;D326,AUS_female_points_list!$A$3:$S$1048576,19,FALSE),""))</f>
        <v/>
      </c>
      <c r="J326" s="2">
        <f>IFERROR(VLOOKUP(C326&amp;D326,AUS_male_Toplist_21!$F$3:$G$1048576,2,FALSE),IFERROR(VLOOKUP(C326&amp;D326,AUS_female_Toplist_21!$F$3:$G$1048576,2,FALSE),""))</f>
        <v>9</v>
      </c>
      <c r="K326" s="2">
        <f>IFERROR(VLOOKUP(C326&amp;D326,AUS_male_Toplist_22!$F$3:$G$1048576,2,FALSE),IFERROR(VLOOKUP(C326&amp;D326,AUS_female_Toplist_22!$F$3:$G$1048576,2,FALSE),""))</f>
        <v>3</v>
      </c>
      <c r="L326" s="3">
        <f>IFERROR(VLOOKUP(C326&amp;D326,Comms_male_list_21!$F$3:$G$1048576,2,FALSE),IFERROR(VLOOKUP(C326&amp;D326,Comms_female_list_21!$F$3:$G$1048576,2,FALSE),""))</f>
        <v>94</v>
      </c>
      <c r="M326" s="3">
        <f>IFERROR(VLOOKUP(C326&amp;D326,Comms_male_list_22!$F$3:$G$1048576,2,FALSE),IFERROR(VLOOKUP(C326&amp;D326,Comms_female_list_22!$F$3:$G$1048576,2,FALSE),""))</f>
        <v>16</v>
      </c>
      <c r="N326" s="3">
        <f>IFERROR(VLOOKUP(C326&amp;D326,AUS_male_Toplist_21!$F$3:$H$1048576,3,FALSE), IFERROR(VLOOKUP(C326&amp;D326,AUS_female_Toplist_21!$F$3:$H$1048576,3,FALSE),""))</f>
        <v>821</v>
      </c>
      <c r="O326" s="2">
        <f>IFERROR(VLOOKUP(C326&amp;D326,AUS_male_Toplist_22!$F$3:$H$1048576,3,FALSE), IFERROR(VLOOKUP(C326&amp;D326,AUS_female_Toplist_22!$F$3:$H$1048576,3,FALSE),""))</f>
        <v>812</v>
      </c>
      <c r="P326" s="42">
        <f ca="1">DATEDIF(E326,TODAY(),"y")</f>
        <v>20</v>
      </c>
      <c r="Q326" s="2">
        <f>(COUNTIF($C$2:$C326,$C326)=1)+0</f>
        <v>1</v>
      </c>
      <c r="R326" s="2">
        <f>IF(Q326=1,RANK(F326,$F$2:$F$1986,0),"Alternate event")</f>
        <v>1896</v>
      </c>
    </row>
    <row r="327" spans="1:18" x14ac:dyDescent="0.2">
      <c r="A327" s="2">
        <v>326</v>
      </c>
      <c r="B327" s="2">
        <f>IF(Q327=1,B326+1,B326)</f>
        <v>278</v>
      </c>
      <c r="C327" t="s">
        <v>227</v>
      </c>
      <c r="D327" t="s">
        <v>26</v>
      </c>
      <c r="E327" s="6">
        <v>34394</v>
      </c>
      <c r="F327">
        <v>1064</v>
      </c>
      <c r="G327" s="2">
        <v>9</v>
      </c>
      <c r="H327" s="43" t="str">
        <f>IFERROR(VLOOKUP(C327&amp;D327,AUS_male_points_list!$A$3:$S$1048576,19,FALSE), IFERROR(VLOOKUP(C327&amp;D327,AUS_female_points_list!$A$3:$S$1048576,19,FALSE),""))</f>
        <v/>
      </c>
      <c r="J327" s="2">
        <f>IFERROR(VLOOKUP(C327&amp;D327,AUS_male_Toplist_21!$F$3:$G$1048576,2,FALSE),IFERROR(VLOOKUP(C327&amp;D327,AUS_female_Toplist_21!$F$3:$G$1048576,2,FALSE),""))</f>
        <v>9</v>
      </c>
      <c r="K327" s="2">
        <f>IFERROR(VLOOKUP(C327&amp;D327,AUS_male_Toplist_22!$F$3:$G$1048576,2,FALSE),IFERROR(VLOOKUP(C327&amp;D327,AUS_female_Toplist_22!$F$3:$G$1048576,2,FALSE),""))</f>
        <v>3</v>
      </c>
      <c r="L327" s="3" t="str">
        <f>IFERROR(VLOOKUP(C327&amp;D327,Comms_male_list_21!$F$3:$G$1048576,2,FALSE),IFERROR(VLOOKUP(C327&amp;D327,Comms_female_list_21!$F$3:$G$1048576,2,FALSE),""))</f>
        <v/>
      </c>
      <c r="M327" s="3">
        <f>IFERROR(VLOOKUP(C327&amp;D327,Comms_male_list_22!$F$3:$G$1048576,2,FALSE),IFERROR(VLOOKUP(C327&amp;D327,Comms_female_list_22!$F$3:$G$1048576,2,FALSE),""))</f>
        <v>21</v>
      </c>
      <c r="N327" s="3">
        <f>IFERROR(VLOOKUP(C327&amp;D327,AUS_male_Toplist_21!$F$3:$H$1048576,3,FALSE), IFERROR(VLOOKUP(C327&amp;D327,AUS_female_Toplist_21!$F$3:$H$1048576,3,FALSE),""))</f>
        <v>1064</v>
      </c>
      <c r="O327" s="2">
        <f>IFERROR(VLOOKUP(C327&amp;D327,AUS_male_Toplist_22!$F$3:$H$1048576,3,FALSE), IFERROR(VLOOKUP(C327&amp;D327,AUS_female_Toplist_22!$F$3:$H$1048576,3,FALSE),""))</f>
        <v>1070</v>
      </c>
      <c r="P327" s="42">
        <f ca="1">DATEDIF(E327,TODAY(),"y")</f>
        <v>28</v>
      </c>
      <c r="Q327" s="2">
        <f>(COUNTIF($C$2:$C327,$C327)=1)+0</f>
        <v>0</v>
      </c>
      <c r="R327" s="2" t="str">
        <f>IF(Q327=1,RANK(F327,$F$2:$F$1986,0),"Alternate event")</f>
        <v>Alternate event</v>
      </c>
    </row>
    <row r="328" spans="1:18" x14ac:dyDescent="0.2">
      <c r="A328" s="2">
        <v>327</v>
      </c>
      <c r="B328" s="2">
        <f>IF(Q328=1,B327+1,B327)</f>
        <v>279</v>
      </c>
      <c r="C328" t="s">
        <v>541</v>
      </c>
      <c r="D328" t="s">
        <v>41</v>
      </c>
      <c r="E328" s="6">
        <v>37362</v>
      </c>
      <c r="F328">
        <v>948</v>
      </c>
      <c r="G328" s="2">
        <v>9</v>
      </c>
      <c r="H328" s="43" t="str">
        <f>IFERROR(VLOOKUP(C328&amp;D328,AUS_male_points_list!$A$3:$S$1048576,19,FALSE), IFERROR(VLOOKUP(C328&amp;D328,AUS_female_points_list!$A$3:$S$1048576,19,FALSE),""))</f>
        <v/>
      </c>
      <c r="J328" s="2">
        <f>IFERROR(VLOOKUP(C328&amp;D328,AUS_male_Toplist_21!$F$3:$G$1048576,2,FALSE),IFERROR(VLOOKUP(C328&amp;D328,AUS_female_Toplist_21!$F$3:$G$1048576,2,FALSE),""))</f>
        <v>9</v>
      </c>
      <c r="K328" s="2">
        <f>IFERROR(VLOOKUP(C328&amp;D328,AUS_male_Toplist_22!$F$3:$G$1048576,2,FALSE),IFERROR(VLOOKUP(C328&amp;D328,AUS_female_Toplist_22!$F$3:$G$1048576,2,FALSE),""))</f>
        <v>4</v>
      </c>
      <c r="L328" s="3">
        <f>IFERROR(VLOOKUP(C328&amp;D328,Comms_male_list_21!$F$3:$G$1048576,2,FALSE),IFERROR(VLOOKUP(C328&amp;D328,Comms_female_list_21!$F$3:$G$1048576,2,FALSE),""))</f>
        <v>24</v>
      </c>
      <c r="M328" s="3">
        <f>IFERROR(VLOOKUP(C328&amp;D328,Comms_male_list_22!$F$3:$G$1048576,2,FALSE),IFERROR(VLOOKUP(C328&amp;D328,Comms_female_list_22!$F$3:$G$1048576,2,FALSE),""))</f>
        <v>9</v>
      </c>
      <c r="N328" s="3">
        <f>IFERROR(VLOOKUP(C328&amp;D328,AUS_male_Toplist_21!$F$3:$H$1048576,3,FALSE), IFERROR(VLOOKUP(C328&amp;D328,AUS_female_Toplist_21!$F$3:$H$1048576,3,FALSE),""))</f>
        <v>948</v>
      </c>
      <c r="O328" s="2">
        <f>IFERROR(VLOOKUP(C328&amp;D328,AUS_male_Toplist_22!$F$3:$H$1048576,3,FALSE), IFERROR(VLOOKUP(C328&amp;D328,AUS_female_Toplist_22!$F$3:$H$1048576,3,FALSE),""))</f>
        <v>883</v>
      </c>
      <c r="P328" s="42">
        <f ca="1">DATEDIF(E328,TODAY(),"y")</f>
        <v>19</v>
      </c>
      <c r="Q328" s="2">
        <f>(COUNTIF($C$2:$C328,$C328)=1)+0</f>
        <v>1</v>
      </c>
      <c r="R328" s="2">
        <f>IF(Q328=1,RANK(F328,$F$2:$F$1986,0),"Alternate event")</f>
        <v>1320</v>
      </c>
    </row>
    <row r="329" spans="1:18" x14ac:dyDescent="0.2">
      <c r="A329" s="2">
        <v>328</v>
      </c>
      <c r="B329" s="2">
        <f>IF(Q329=1,B328+1,B328)</f>
        <v>280</v>
      </c>
      <c r="C329" t="s">
        <v>311</v>
      </c>
      <c r="D329" t="s">
        <v>28</v>
      </c>
      <c r="E329" s="7">
        <v>32903</v>
      </c>
      <c r="F329">
        <v>1123</v>
      </c>
      <c r="G329" s="2">
        <v>9</v>
      </c>
      <c r="H329" s="43" t="str">
        <f>IFERROR(VLOOKUP(C329&amp;D329,AUS_male_points_list!$A$3:$S$1048576,19,FALSE), IFERROR(VLOOKUP(C329&amp;D329,AUS_female_points_list!$A$3:$S$1048576,19,FALSE),""))</f>
        <v/>
      </c>
      <c r="J329" s="2">
        <f>IFERROR(VLOOKUP(C329&amp;D329,AUS_male_Toplist_21!$F$3:$G$1048576,2,FALSE),IFERROR(VLOOKUP(C329&amp;D329,AUS_female_Toplist_21!$F$3:$G$1048576,2,FALSE),""))</f>
        <v>9</v>
      </c>
      <c r="K329" s="2">
        <f>IFERROR(VLOOKUP(C329&amp;D329,AUS_male_Toplist_22!$F$3:$G$1048576,2,FALSE),IFERROR(VLOOKUP(C329&amp;D329,AUS_female_Toplist_22!$F$3:$G$1048576,2,FALSE),""))</f>
        <v>4</v>
      </c>
      <c r="L329" s="3">
        <f>IFERROR(VLOOKUP(C329&amp;D329,Comms_male_list_21!$F$3:$G$1048576,2,FALSE),IFERROR(VLOOKUP(C329&amp;D329,Comms_female_list_21!$F$3:$G$1048576,2,FALSE),""))</f>
        <v>48</v>
      </c>
      <c r="M329" s="3">
        <f>IFERROR(VLOOKUP(C329&amp;D329,Comms_male_list_22!$F$3:$G$1048576,2,FALSE),IFERROR(VLOOKUP(C329&amp;D329,Comms_female_list_22!$F$3:$G$1048576,2,FALSE),""))</f>
        <v>10</v>
      </c>
      <c r="N329" s="3">
        <f>IFERROR(VLOOKUP(C329&amp;D329,AUS_male_Toplist_21!$F$3:$H$1048576,3,FALSE), IFERROR(VLOOKUP(C329&amp;D329,AUS_female_Toplist_21!$F$3:$H$1048576,3,FALSE),""))</f>
        <v>1123</v>
      </c>
      <c r="O329" s="2">
        <f>IFERROR(VLOOKUP(C329&amp;D329,AUS_male_Toplist_22!$F$3:$H$1048576,3,FALSE), IFERROR(VLOOKUP(C329&amp;D329,AUS_female_Toplist_22!$F$3:$H$1048576,3,FALSE),""))</f>
        <v>1064</v>
      </c>
      <c r="P329" s="42">
        <f ca="1">DATEDIF(E329,TODAY(),"y")</f>
        <v>32</v>
      </c>
      <c r="Q329" s="2">
        <f>(COUNTIF($C$2:$C329,$C329)=1)+0</f>
        <v>1</v>
      </c>
      <c r="R329" s="2">
        <f>IF(Q329=1,RANK(F329,$F$2:$F$1986,0),"Alternate event")</f>
        <v>104</v>
      </c>
    </row>
    <row r="330" spans="1:18" x14ac:dyDescent="0.2">
      <c r="A330" s="2">
        <v>329</v>
      </c>
      <c r="B330" s="2">
        <f>IF(Q330=1,B329+1,B329)</f>
        <v>280</v>
      </c>
      <c r="C330" t="s">
        <v>568</v>
      </c>
      <c r="D330" t="s">
        <v>25</v>
      </c>
      <c r="E330" s="6">
        <v>35389</v>
      </c>
      <c r="F330">
        <v>1076</v>
      </c>
      <c r="G330" s="2">
        <v>9</v>
      </c>
      <c r="H330" s="43" t="str">
        <f>IFERROR(VLOOKUP(C330&amp;D330,AUS_male_points_list!$A$3:$S$1048576,19,FALSE), IFERROR(VLOOKUP(C330&amp;D330,AUS_female_points_list!$A$3:$S$1048576,19,FALSE),""))</f>
        <v/>
      </c>
      <c r="J330" s="2">
        <f>IFERROR(VLOOKUP(C330&amp;D330,AUS_male_Toplist_21!$F$3:$G$1048576,2,FALSE),IFERROR(VLOOKUP(C330&amp;D330,AUS_female_Toplist_21!$F$3:$G$1048576,2,FALSE),""))</f>
        <v>9</v>
      </c>
      <c r="K330" s="2">
        <f>IFERROR(VLOOKUP(C330&amp;D330,AUS_male_Toplist_22!$F$3:$G$1048576,2,FALSE),IFERROR(VLOOKUP(C330&amp;D330,AUS_female_Toplist_22!$F$3:$G$1048576,2,FALSE),""))</f>
        <v>4</v>
      </c>
      <c r="L330" s="3" t="str">
        <f>IFERROR(VLOOKUP(C330&amp;D330,Comms_male_list_21!$F$3:$G$1048576,2,FALSE),IFERROR(VLOOKUP(C330&amp;D330,Comms_female_list_21!$F$3:$G$1048576,2,FALSE),""))</f>
        <v/>
      </c>
      <c r="M330" s="3">
        <f>IFERROR(VLOOKUP(C330&amp;D330,Comms_male_list_22!$F$3:$G$1048576,2,FALSE),IFERROR(VLOOKUP(C330&amp;D330,Comms_female_list_22!$F$3:$G$1048576,2,FALSE),""))</f>
        <v>7</v>
      </c>
      <c r="N330" s="3">
        <f>IFERROR(VLOOKUP(C330&amp;D330,AUS_male_Toplist_21!$F$3:$H$1048576,3,FALSE), IFERROR(VLOOKUP(C330&amp;D330,AUS_female_Toplist_21!$F$3:$H$1048576,3,FALSE),""))</f>
        <v>1076</v>
      </c>
      <c r="O330" s="2">
        <f>IFERROR(VLOOKUP(C330&amp;D330,AUS_male_Toplist_22!$F$3:$H$1048576,3,FALSE), IFERROR(VLOOKUP(C330&amp;D330,AUS_female_Toplist_22!$F$3:$H$1048576,3,FALSE),""))</f>
        <v>1076</v>
      </c>
      <c r="P330" s="42">
        <f ca="1">DATEDIF(E330,TODAY(),"y")</f>
        <v>25</v>
      </c>
      <c r="Q330" s="2">
        <f>(COUNTIF($C$2:$C330,$C330)=1)+0</f>
        <v>0</v>
      </c>
      <c r="R330" s="2" t="str">
        <f>IF(Q330=1,RANK(F330,$F$2:$F$1986,0),"Alternate event")</f>
        <v>Alternate event</v>
      </c>
    </row>
    <row r="331" spans="1:18" x14ac:dyDescent="0.2">
      <c r="A331" s="2">
        <v>330</v>
      </c>
      <c r="B331" s="2">
        <f>IF(Q331=1,B330+1,B330)</f>
        <v>281</v>
      </c>
      <c r="C331" t="s">
        <v>620</v>
      </c>
      <c r="D331" t="s">
        <v>26</v>
      </c>
      <c r="E331" s="6">
        <v>36818</v>
      </c>
      <c r="F331">
        <v>1067</v>
      </c>
      <c r="G331" s="2">
        <v>9</v>
      </c>
      <c r="H331" s="43" t="str">
        <f>IFERROR(VLOOKUP(C331&amp;D331,AUS_male_points_list!$A$3:$S$1048576,19,FALSE), IFERROR(VLOOKUP(C331&amp;D331,AUS_female_points_list!$A$3:$S$1048576,19,FALSE),""))</f>
        <v/>
      </c>
      <c r="J331" s="2">
        <f>IFERROR(VLOOKUP(C331&amp;D331,AUS_male_Toplist_21!$F$3:$G$1048576,2,FALSE),IFERROR(VLOOKUP(C331&amp;D331,AUS_female_Toplist_21!$F$3:$G$1048576,2,FALSE),""))</f>
        <v>9</v>
      </c>
      <c r="K331" s="2">
        <f>IFERROR(VLOOKUP(C331&amp;D331,AUS_male_Toplist_22!$F$3:$G$1048576,2,FALSE),IFERROR(VLOOKUP(C331&amp;D331,AUS_female_Toplist_22!$F$3:$G$1048576,2,FALSE),""))</f>
        <v>4</v>
      </c>
      <c r="L331" s="3" t="str">
        <f>IFERROR(VLOOKUP(C331&amp;D331,Comms_male_list_21!$F$3:$G$1048576,2,FALSE),IFERROR(VLOOKUP(C331&amp;D331,Comms_female_list_21!$F$3:$G$1048576,2,FALSE),""))</f>
        <v/>
      </c>
      <c r="M331" s="3">
        <f>IFERROR(VLOOKUP(C331&amp;D331,Comms_male_list_22!$F$3:$G$1048576,2,FALSE),IFERROR(VLOOKUP(C331&amp;D331,Comms_female_list_22!$F$3:$G$1048576,2,FALSE),""))</f>
        <v>15</v>
      </c>
      <c r="N331" s="3">
        <f>IFERROR(VLOOKUP(C331&amp;D331,AUS_male_Toplist_21!$F$3:$H$1048576,3,FALSE), IFERROR(VLOOKUP(C331&amp;D331,AUS_female_Toplist_21!$F$3:$H$1048576,3,FALSE),""))</f>
        <v>1067</v>
      </c>
      <c r="O331" s="2">
        <f>IFERROR(VLOOKUP(C331&amp;D331,AUS_male_Toplist_22!$F$3:$H$1048576,3,FALSE), IFERROR(VLOOKUP(C331&amp;D331,AUS_female_Toplist_22!$F$3:$H$1048576,3,FALSE),""))</f>
        <v>1075</v>
      </c>
      <c r="P331" s="42">
        <f ca="1">DATEDIF(E331,TODAY(),"y")</f>
        <v>21</v>
      </c>
      <c r="Q331" s="2">
        <f>(COUNTIF($C$2:$C331,$C331)=1)+0</f>
        <v>1</v>
      </c>
      <c r="R331" s="2">
        <f>IF(Q331=1,RANK(F331,$F$2:$F$1986,0),"Alternate event")</f>
        <v>278</v>
      </c>
    </row>
    <row r="332" spans="1:18" x14ac:dyDescent="0.2">
      <c r="A332" s="2">
        <v>331</v>
      </c>
      <c r="B332" s="2">
        <f>IF(Q332=1,B331+1,B331)</f>
        <v>282</v>
      </c>
      <c r="C332" t="s">
        <v>1171</v>
      </c>
      <c r="D332" t="s">
        <v>34</v>
      </c>
      <c r="E332" s="6">
        <v>36237</v>
      </c>
      <c r="F332">
        <v>1022</v>
      </c>
      <c r="G332" s="2">
        <v>9</v>
      </c>
      <c r="H332" s="43" t="str">
        <f>IFERROR(VLOOKUP(C332&amp;D332,AUS_male_points_list!$A$3:$S$1048576,19,FALSE), IFERROR(VLOOKUP(C332&amp;D332,AUS_female_points_list!$A$3:$S$1048576,19,FALSE),""))</f>
        <v/>
      </c>
      <c r="J332" s="2">
        <f>IFERROR(VLOOKUP(C332&amp;D332,AUS_male_Toplist_21!$F$3:$G$1048576,2,FALSE),IFERROR(VLOOKUP(C332&amp;D332,AUS_female_Toplist_21!$F$3:$G$1048576,2,FALSE),""))</f>
        <v>9</v>
      </c>
      <c r="K332" s="2">
        <f>IFERROR(VLOOKUP(C332&amp;D332,AUS_male_Toplist_22!$F$3:$G$1048576,2,FALSE),IFERROR(VLOOKUP(C332&amp;D332,AUS_female_Toplist_22!$F$3:$G$1048576,2,FALSE),""))</f>
        <v>5</v>
      </c>
      <c r="L332" s="3">
        <f>IFERROR(VLOOKUP(C332&amp;D332,Comms_male_list_21!$F$3:$G$1048576,2,FALSE),IFERROR(VLOOKUP(C332&amp;D332,Comms_female_list_21!$F$3:$G$1048576,2,FALSE),""))</f>
        <v>92</v>
      </c>
      <c r="M332" s="3">
        <f>IFERROR(VLOOKUP(C332&amp;D332,Comms_male_list_22!$F$3:$G$1048576,2,FALSE),IFERROR(VLOOKUP(C332&amp;D332,Comms_female_list_22!$F$3:$G$1048576,2,FALSE),""))</f>
        <v>16</v>
      </c>
      <c r="N332" s="3">
        <f>IFERROR(VLOOKUP(C332&amp;D332,AUS_male_Toplist_21!$F$3:$H$1048576,3,FALSE), IFERROR(VLOOKUP(C332&amp;D332,AUS_female_Toplist_21!$F$3:$H$1048576,3,FALSE),""))</f>
        <v>1022</v>
      </c>
      <c r="O332" s="2">
        <f>IFERROR(VLOOKUP(C332&amp;D332,AUS_male_Toplist_22!$F$3:$H$1048576,3,FALSE), IFERROR(VLOOKUP(C332&amp;D332,AUS_female_Toplist_22!$F$3:$H$1048576,3,FALSE),""))</f>
        <v>1008</v>
      </c>
      <c r="P332" s="42">
        <f ca="1">DATEDIF(E332,TODAY(),"y")</f>
        <v>22</v>
      </c>
      <c r="Q332" s="2">
        <f>(COUNTIF($C$2:$C332,$C332)=1)+0</f>
        <v>1</v>
      </c>
      <c r="R332" s="2">
        <f>IF(Q332=1,RANK(F332,$F$2:$F$1986,0),"Alternate event")</f>
        <v>520</v>
      </c>
    </row>
    <row r="333" spans="1:18" x14ac:dyDescent="0.2">
      <c r="A333" s="2">
        <v>332</v>
      </c>
      <c r="B333" s="2">
        <f>IF(Q333=1,B332+1,B332)</f>
        <v>283</v>
      </c>
      <c r="C333" t="s">
        <v>528</v>
      </c>
      <c r="D333" t="s">
        <v>42</v>
      </c>
      <c r="E333" s="6">
        <v>36420</v>
      </c>
      <c r="F333">
        <v>818</v>
      </c>
      <c r="G333" s="2">
        <v>9</v>
      </c>
      <c r="H333" s="43" t="str">
        <f>IFERROR(VLOOKUP(C333&amp;D333,AUS_male_points_list!$A$3:$S$1048576,19,FALSE), IFERROR(VLOOKUP(C333&amp;D333,AUS_female_points_list!$A$3:$S$1048576,19,FALSE),""))</f>
        <v/>
      </c>
      <c r="J333" s="2">
        <f>IFERROR(VLOOKUP(C333&amp;D333,AUS_male_Toplist_21!$F$3:$G$1048576,2,FALSE),IFERROR(VLOOKUP(C333&amp;D333,AUS_female_Toplist_21!$F$3:$G$1048576,2,FALSE),""))</f>
        <v>9</v>
      </c>
      <c r="K333" s="2">
        <f>IFERROR(VLOOKUP(C333&amp;D333,AUS_male_Toplist_22!$F$3:$G$1048576,2,FALSE),IFERROR(VLOOKUP(C333&amp;D333,AUS_female_Toplist_22!$F$3:$G$1048576,2,FALSE),""))</f>
        <v>5</v>
      </c>
      <c r="L333" s="3">
        <f>IFERROR(VLOOKUP(C333&amp;D333,Comms_male_list_21!$F$3:$G$1048576,2,FALSE),IFERROR(VLOOKUP(C333&amp;D333,Comms_female_list_21!$F$3:$G$1048576,2,FALSE),""))</f>
        <v>99</v>
      </c>
      <c r="M333" s="3">
        <f>IFERROR(VLOOKUP(C333&amp;D333,Comms_male_list_22!$F$3:$G$1048576,2,FALSE),IFERROR(VLOOKUP(C333&amp;D333,Comms_female_list_22!$F$3:$G$1048576,2,FALSE),""))</f>
        <v>15</v>
      </c>
      <c r="N333" s="3">
        <f>IFERROR(VLOOKUP(C333&amp;D333,AUS_male_Toplist_21!$F$3:$H$1048576,3,FALSE), IFERROR(VLOOKUP(C333&amp;D333,AUS_female_Toplist_21!$F$3:$H$1048576,3,FALSE),""))</f>
        <v>818</v>
      </c>
      <c r="O333" s="2">
        <f>IFERROR(VLOOKUP(C333&amp;D333,AUS_male_Toplist_22!$F$3:$H$1048576,3,FALSE), IFERROR(VLOOKUP(C333&amp;D333,AUS_female_Toplist_22!$F$3:$H$1048576,3,FALSE),""))</f>
        <v>826</v>
      </c>
      <c r="P333" s="42">
        <f ca="1">DATEDIF(E333,TODAY(),"y")</f>
        <v>22</v>
      </c>
      <c r="Q333" s="2">
        <f>(COUNTIF($C$2:$C333,$C333)=1)+0</f>
        <v>1</v>
      </c>
      <c r="R333" s="2">
        <f>IF(Q333=1,RANK(F333,$F$2:$F$1986,0),"Alternate event")</f>
        <v>1900</v>
      </c>
    </row>
    <row r="334" spans="1:18" x14ac:dyDescent="0.2">
      <c r="A334" s="2">
        <v>333</v>
      </c>
      <c r="B334" s="2">
        <f>IF(Q334=1,B333+1,B333)</f>
        <v>284</v>
      </c>
      <c r="C334" t="s">
        <v>1232</v>
      </c>
      <c r="D334" t="s">
        <v>40</v>
      </c>
      <c r="E334" s="6">
        <v>38095</v>
      </c>
      <c r="F334">
        <v>872</v>
      </c>
      <c r="G334" s="2">
        <v>9</v>
      </c>
      <c r="H334" s="43" t="str">
        <f>IFERROR(VLOOKUP(C334&amp;D334,AUS_male_points_list!$A$3:$S$1048576,19,FALSE), IFERROR(VLOOKUP(C334&amp;D334,AUS_female_points_list!$A$3:$S$1048576,19,FALSE),""))</f>
        <v/>
      </c>
      <c r="J334" s="2">
        <f>IFERROR(VLOOKUP(C334&amp;D334,AUS_male_Toplist_21!$F$3:$G$1048576,2,FALSE),IFERROR(VLOOKUP(C334&amp;D334,AUS_female_Toplist_21!$F$3:$G$1048576,2,FALSE),""))</f>
        <v>9</v>
      </c>
      <c r="K334" s="2">
        <f>IFERROR(VLOOKUP(C334&amp;D334,AUS_male_Toplist_22!$F$3:$G$1048576,2,FALSE),IFERROR(VLOOKUP(C334&amp;D334,AUS_female_Toplist_22!$F$3:$G$1048576,2,FALSE),""))</f>
        <v>5</v>
      </c>
      <c r="L334" s="3" t="str">
        <f>IFERROR(VLOOKUP(C334&amp;D334,Comms_male_list_21!$F$3:$G$1048576,2,FALSE),IFERROR(VLOOKUP(C334&amp;D334,Comms_female_list_21!$F$3:$G$1048576,2,FALSE),""))</f>
        <v/>
      </c>
      <c r="M334" s="3">
        <f>IFERROR(VLOOKUP(C334&amp;D334,Comms_male_list_22!$F$3:$G$1048576,2,FALSE),IFERROR(VLOOKUP(C334&amp;D334,Comms_female_list_22!$F$3:$G$1048576,2,FALSE),""))</f>
        <v>27</v>
      </c>
      <c r="N334" s="3">
        <f>IFERROR(VLOOKUP(C334&amp;D334,AUS_male_Toplist_21!$F$3:$H$1048576,3,FALSE), IFERROR(VLOOKUP(C334&amp;D334,AUS_female_Toplist_21!$F$3:$H$1048576,3,FALSE),""))</f>
        <v>872</v>
      </c>
      <c r="O334" s="2">
        <f>IFERROR(VLOOKUP(C334&amp;D334,AUS_male_Toplist_22!$F$3:$H$1048576,3,FALSE), IFERROR(VLOOKUP(C334&amp;D334,AUS_female_Toplist_22!$F$3:$H$1048576,3,FALSE),""))</f>
        <v>858</v>
      </c>
      <c r="P334" s="42">
        <f ca="1">DATEDIF(E334,TODAY(),"y")</f>
        <v>17</v>
      </c>
      <c r="Q334" s="2">
        <f>(COUNTIF($C$2:$C334,$C334)=1)+0</f>
        <v>1</v>
      </c>
      <c r="R334" s="2">
        <f>IF(Q334=1,RANK(F334,$F$2:$F$1986,0),"Alternate event")</f>
        <v>1820</v>
      </c>
    </row>
    <row r="335" spans="1:18" x14ac:dyDescent="0.2">
      <c r="A335" s="2">
        <v>334</v>
      </c>
      <c r="B335" s="2">
        <f>IF(Q335=1,B334+1,B334)</f>
        <v>284</v>
      </c>
      <c r="C335" t="s">
        <v>417</v>
      </c>
      <c r="D335" t="s">
        <v>37</v>
      </c>
      <c r="E335" s="6">
        <v>36509</v>
      </c>
      <c r="F335">
        <v>1031</v>
      </c>
      <c r="G335" s="2">
        <v>9</v>
      </c>
      <c r="H335" s="43" t="str">
        <f>IFERROR(VLOOKUP(C335&amp;D335,AUS_male_points_list!$A$3:$S$1048576,19,FALSE), IFERROR(VLOOKUP(C335&amp;D335,AUS_female_points_list!$A$3:$S$1048576,19,FALSE),""))</f>
        <v/>
      </c>
      <c r="J335" s="2">
        <f>IFERROR(VLOOKUP(C335&amp;D335,AUS_male_Toplist_21!$F$3:$G$1048576,2,FALSE),IFERROR(VLOOKUP(C335&amp;D335,AUS_female_Toplist_21!$F$3:$G$1048576,2,FALSE),""))</f>
        <v>9</v>
      </c>
      <c r="K335" s="2">
        <f>IFERROR(VLOOKUP(C335&amp;D335,AUS_male_Toplist_22!$F$3:$G$1048576,2,FALSE),IFERROR(VLOOKUP(C335&amp;D335,AUS_female_Toplist_22!$F$3:$G$1048576,2,FALSE),""))</f>
        <v>6</v>
      </c>
      <c r="L335" s="3">
        <f>IFERROR(VLOOKUP(C335&amp;D335,Comms_male_list_21!$F$3:$G$1048576,2,FALSE),IFERROR(VLOOKUP(C335&amp;D335,Comms_female_list_21!$F$3:$G$1048576,2,FALSE),""))</f>
        <v>71</v>
      </c>
      <c r="M335" s="3">
        <f>IFERROR(VLOOKUP(C335&amp;D335,Comms_male_list_22!$F$3:$G$1048576,2,FALSE),IFERROR(VLOOKUP(C335&amp;D335,Comms_female_list_22!$F$3:$G$1048576,2,FALSE),""))</f>
        <v>10</v>
      </c>
      <c r="N335" s="3">
        <f>IFERROR(VLOOKUP(C335&amp;D335,AUS_male_Toplist_21!$F$3:$H$1048576,3,FALSE), IFERROR(VLOOKUP(C335&amp;D335,AUS_female_Toplist_21!$F$3:$H$1048576,3,FALSE),""))</f>
        <v>1031</v>
      </c>
      <c r="O335" s="2">
        <f>IFERROR(VLOOKUP(C335&amp;D335,AUS_male_Toplist_22!$F$3:$H$1048576,3,FALSE), IFERROR(VLOOKUP(C335&amp;D335,AUS_female_Toplist_22!$F$3:$H$1048576,3,FALSE),""))</f>
        <v>1029</v>
      </c>
      <c r="P335" s="42">
        <f ca="1">DATEDIF(E335,TODAY(),"y")</f>
        <v>22</v>
      </c>
      <c r="Q335" s="2">
        <f>(COUNTIF($C$2:$C335,$C335)=1)+0</f>
        <v>0</v>
      </c>
      <c r="R335" s="2" t="str">
        <f>IF(Q335=1,RANK(F335,$F$2:$F$1986,0),"Alternate event")</f>
        <v>Alternate event</v>
      </c>
    </row>
    <row r="336" spans="1:18" x14ac:dyDescent="0.2">
      <c r="A336" s="2">
        <v>335</v>
      </c>
      <c r="B336" s="2">
        <f>IF(Q336=1,B335+1,B335)</f>
        <v>284</v>
      </c>
      <c r="C336" t="s">
        <v>384</v>
      </c>
      <c r="D336" t="s">
        <v>32</v>
      </c>
      <c r="E336" s="6">
        <v>34623</v>
      </c>
      <c r="F336">
        <v>1052</v>
      </c>
      <c r="G336" s="2">
        <v>9</v>
      </c>
      <c r="H336" s="43" t="str">
        <f>IFERROR(VLOOKUP(C336&amp;D336,AUS_male_points_list!$A$3:$S$1048576,19,FALSE), IFERROR(VLOOKUP(C336&amp;D336,AUS_female_points_list!$A$3:$S$1048576,19,FALSE),""))</f>
        <v/>
      </c>
      <c r="J336" s="2">
        <f>IFERROR(VLOOKUP(C336&amp;D336,AUS_male_Toplist_21!$F$3:$G$1048576,2,FALSE),IFERROR(VLOOKUP(C336&amp;D336,AUS_female_Toplist_21!$F$3:$G$1048576,2,FALSE),""))</f>
        <v>9</v>
      </c>
      <c r="K336" s="2">
        <f>IFERROR(VLOOKUP(C336&amp;D336,AUS_male_Toplist_22!$F$3:$G$1048576,2,FALSE),IFERROR(VLOOKUP(C336&amp;D336,AUS_female_Toplist_22!$F$3:$G$1048576,2,FALSE),""))</f>
        <v>6</v>
      </c>
      <c r="L336" s="3">
        <f>IFERROR(VLOOKUP(C336&amp;D336,Comms_male_list_21!$F$3:$G$1048576,2,FALSE),IFERROR(VLOOKUP(C336&amp;D336,Comms_female_list_21!$F$3:$G$1048576,2,FALSE),""))</f>
        <v>91</v>
      </c>
      <c r="M336" s="3">
        <f>IFERROR(VLOOKUP(C336&amp;D336,Comms_male_list_22!$F$3:$G$1048576,2,FALSE),IFERROR(VLOOKUP(C336&amp;D336,Comms_female_list_22!$F$3:$G$1048576,2,FALSE),""))</f>
        <v>6</v>
      </c>
      <c r="N336" s="3">
        <f>IFERROR(VLOOKUP(C336&amp;D336,AUS_male_Toplist_21!$F$3:$H$1048576,3,FALSE), IFERROR(VLOOKUP(C336&amp;D336,AUS_female_Toplist_21!$F$3:$H$1048576,3,FALSE),""))</f>
        <v>1052</v>
      </c>
      <c r="O336" s="2">
        <f>IFERROR(VLOOKUP(C336&amp;D336,AUS_male_Toplist_22!$F$3:$H$1048576,3,FALSE), IFERROR(VLOOKUP(C336&amp;D336,AUS_female_Toplist_22!$F$3:$H$1048576,3,FALSE),""))</f>
        <v>1088</v>
      </c>
      <c r="P336" s="42">
        <f ca="1">DATEDIF(E336,TODAY(),"y")</f>
        <v>27</v>
      </c>
      <c r="Q336" s="2">
        <f>(COUNTIF($C$2:$C336,$C336)=1)+0</f>
        <v>0</v>
      </c>
      <c r="R336" s="2" t="str">
        <f>IF(Q336=1,RANK(F336,$F$2:$F$1986,0),"Alternate event")</f>
        <v>Alternate event</v>
      </c>
    </row>
    <row r="337" spans="1:18" x14ac:dyDescent="0.2">
      <c r="A337" s="2">
        <v>336</v>
      </c>
      <c r="B337" s="2">
        <f>IF(Q337=1,B336+1,B336)</f>
        <v>285</v>
      </c>
      <c r="C337" t="s">
        <v>1239</v>
      </c>
      <c r="D337" t="s">
        <v>41</v>
      </c>
      <c r="E337" s="6">
        <v>35041</v>
      </c>
      <c r="F337">
        <v>957</v>
      </c>
      <c r="G337" s="2">
        <v>9</v>
      </c>
      <c r="H337" s="43" t="str">
        <f>IFERROR(VLOOKUP(C337&amp;D337,AUS_male_points_list!$A$3:$S$1048576,19,FALSE), IFERROR(VLOOKUP(C337&amp;D337,AUS_female_points_list!$A$3:$S$1048576,19,FALSE),""))</f>
        <v/>
      </c>
      <c r="J337" s="2">
        <f>IFERROR(VLOOKUP(C337&amp;D337,AUS_male_Toplist_21!$F$3:$G$1048576,2,FALSE),IFERROR(VLOOKUP(C337&amp;D337,AUS_female_Toplist_21!$F$3:$G$1048576,2,FALSE),""))</f>
        <v>9</v>
      </c>
      <c r="K337" s="2">
        <f>IFERROR(VLOOKUP(C337&amp;D337,AUS_male_Toplist_22!$F$3:$G$1048576,2,FALSE),IFERROR(VLOOKUP(C337&amp;D337,AUS_female_Toplist_22!$F$3:$G$1048576,2,FALSE),""))</f>
        <v>7</v>
      </c>
      <c r="L337" s="3">
        <f>IFERROR(VLOOKUP(C337&amp;D337,Comms_male_list_21!$F$3:$G$1048576,2,FALSE),IFERROR(VLOOKUP(C337&amp;D337,Comms_female_list_21!$F$3:$G$1048576,2,FALSE),""))</f>
        <v>81</v>
      </c>
      <c r="M337" s="3">
        <f>IFERROR(VLOOKUP(C337&amp;D337,Comms_male_list_22!$F$3:$G$1048576,2,FALSE),IFERROR(VLOOKUP(C337&amp;D337,Comms_female_list_22!$F$3:$G$1048576,2,FALSE),""))</f>
        <v>20</v>
      </c>
      <c r="N337" s="3">
        <f>IFERROR(VLOOKUP(C337&amp;D337,AUS_male_Toplist_21!$F$3:$H$1048576,3,FALSE), IFERROR(VLOOKUP(C337&amp;D337,AUS_female_Toplist_21!$F$3:$H$1048576,3,FALSE),""))</f>
        <v>957</v>
      </c>
      <c r="O337" s="2">
        <f>IFERROR(VLOOKUP(C337&amp;D337,AUS_male_Toplist_22!$F$3:$H$1048576,3,FALSE), IFERROR(VLOOKUP(C337&amp;D337,AUS_female_Toplist_22!$F$3:$H$1048576,3,FALSE),""))</f>
        <v>957</v>
      </c>
      <c r="P337" s="42">
        <f ca="1">DATEDIF(E337,TODAY(),"y")</f>
        <v>26</v>
      </c>
      <c r="Q337" s="2">
        <f>(COUNTIF($C$2:$C337,$C337)=1)+0</f>
        <v>1</v>
      </c>
      <c r="R337" s="2">
        <f>IF(Q337=1,RANK(F337,$F$2:$F$1986,0),"Alternate event")</f>
        <v>1204</v>
      </c>
    </row>
    <row r="338" spans="1:18" x14ac:dyDescent="0.2">
      <c r="A338" s="2">
        <v>337</v>
      </c>
      <c r="B338" s="2">
        <f>IF(Q338=1,B337+1,B337)</f>
        <v>286</v>
      </c>
      <c r="C338" t="s">
        <v>899</v>
      </c>
      <c r="D338" t="s">
        <v>81</v>
      </c>
      <c r="E338" s="6">
        <v>2000</v>
      </c>
      <c r="F338">
        <v>996</v>
      </c>
      <c r="G338" s="2">
        <v>9</v>
      </c>
      <c r="H338" s="43" t="str">
        <f>IFERROR(VLOOKUP(C338&amp;D338,AUS_male_points_list!$A$3:$S$1048576,19,FALSE), IFERROR(VLOOKUP(C338&amp;D338,AUS_female_points_list!$A$3:$S$1048576,19,FALSE),""))</f>
        <v/>
      </c>
      <c r="J338" s="2">
        <f>IFERROR(VLOOKUP(C338&amp;D338,AUS_male_Toplist_21!$F$3:$G$1048576,2,FALSE),IFERROR(VLOOKUP(C338&amp;D338,AUS_female_Toplist_21!$F$3:$G$1048576,2,FALSE),""))</f>
        <v>9</v>
      </c>
      <c r="K338" s="2">
        <f>IFERROR(VLOOKUP(C338&amp;D338,AUS_male_Toplist_22!$F$3:$G$1048576,2,FALSE),IFERROR(VLOOKUP(C338&amp;D338,AUS_female_Toplist_22!$F$3:$G$1048576,2,FALSE),""))</f>
        <v>8</v>
      </c>
      <c r="L338" s="3">
        <f>IFERROR(VLOOKUP(C338&amp;D338,Comms_male_list_21!$F$3:$G$1048576,2,FALSE),IFERROR(VLOOKUP(C338&amp;D338,Comms_female_list_21!$F$3:$G$1048576,2,FALSE),""))</f>
        <v>22</v>
      </c>
      <c r="M338" s="3">
        <f>IFERROR(VLOOKUP(C338&amp;D338,Comms_male_list_22!$F$3:$G$1048576,2,FALSE),IFERROR(VLOOKUP(C338&amp;D338,Comms_female_list_22!$F$3:$G$1048576,2,FALSE),""))</f>
        <v>9</v>
      </c>
      <c r="N338" s="3">
        <f>IFERROR(VLOOKUP(C338&amp;D338,AUS_male_Toplist_21!$F$3:$H$1048576,3,FALSE), IFERROR(VLOOKUP(C338&amp;D338,AUS_female_Toplist_21!$F$3:$H$1048576,3,FALSE),""))</f>
        <v>996</v>
      </c>
      <c r="O338" s="2">
        <f>IFERROR(VLOOKUP(C338&amp;D338,AUS_male_Toplist_22!$F$3:$H$1048576,3,FALSE), IFERROR(VLOOKUP(C338&amp;D338,AUS_female_Toplist_22!$F$3:$H$1048576,3,FALSE),""))</f>
        <v>1003</v>
      </c>
      <c r="P338" s="42">
        <f ca="1">DATEDIF(E338,TODAY(),"y")</f>
        <v>116</v>
      </c>
      <c r="Q338" s="2">
        <f>(COUNTIF($C$2:$C338,$C338)=1)+0</f>
        <v>1</v>
      </c>
      <c r="R338" s="2">
        <f>IF(Q338=1,RANK(F338,$F$2:$F$1986,0),"Alternate event")</f>
        <v>755</v>
      </c>
    </row>
    <row r="339" spans="1:18" x14ac:dyDescent="0.2">
      <c r="A339" s="2">
        <v>338</v>
      </c>
      <c r="B339" s="2">
        <f>IF(Q339=1,B338+1,B338)</f>
        <v>287</v>
      </c>
      <c r="C339" t="s">
        <v>1062</v>
      </c>
      <c r="D339" t="s">
        <v>33</v>
      </c>
      <c r="E339" s="6">
        <v>35071</v>
      </c>
      <c r="F339">
        <v>1024</v>
      </c>
      <c r="G339" s="2">
        <v>9</v>
      </c>
      <c r="H339" s="43" t="str">
        <f>IFERROR(VLOOKUP(C339&amp;D339,AUS_male_points_list!$A$3:$S$1048576,19,FALSE), IFERROR(VLOOKUP(C339&amp;D339,AUS_female_points_list!$A$3:$S$1048576,19,FALSE),""))</f>
        <v/>
      </c>
      <c r="J339" s="2">
        <f>IFERROR(VLOOKUP(C339&amp;D339,AUS_male_Toplist_21!$F$3:$G$1048576,2,FALSE),IFERROR(VLOOKUP(C339&amp;D339,AUS_female_Toplist_21!$F$3:$G$1048576,2,FALSE),""))</f>
        <v>9</v>
      </c>
      <c r="K339" s="2">
        <f>IFERROR(VLOOKUP(C339&amp;D339,AUS_male_Toplist_22!$F$3:$G$1048576,2,FALSE),IFERROR(VLOOKUP(C339&amp;D339,AUS_female_Toplist_22!$F$3:$G$1048576,2,FALSE),""))</f>
        <v>8</v>
      </c>
      <c r="L339" s="3">
        <f>IFERROR(VLOOKUP(C339&amp;D339,Comms_male_list_21!$F$3:$G$1048576,2,FALSE),IFERROR(VLOOKUP(C339&amp;D339,Comms_female_list_21!$F$3:$G$1048576,2,FALSE),""))</f>
        <v>77</v>
      </c>
      <c r="M339" s="3">
        <f>IFERROR(VLOOKUP(C339&amp;D339,Comms_male_list_22!$F$3:$G$1048576,2,FALSE),IFERROR(VLOOKUP(C339&amp;D339,Comms_female_list_22!$F$3:$G$1048576,2,FALSE),""))</f>
        <v>20</v>
      </c>
      <c r="N339" s="3">
        <f>IFERROR(VLOOKUP(C339&amp;D339,AUS_male_Toplist_21!$F$3:$H$1048576,3,FALSE), IFERROR(VLOOKUP(C339&amp;D339,AUS_female_Toplist_21!$F$3:$H$1048576,3,FALSE),""))</f>
        <v>1024</v>
      </c>
      <c r="O339" s="2">
        <f>IFERROR(VLOOKUP(C339&amp;D339,AUS_male_Toplist_22!$F$3:$H$1048576,3,FALSE), IFERROR(VLOOKUP(C339&amp;D339,AUS_female_Toplist_22!$F$3:$H$1048576,3,FALSE),""))</f>
        <v>984</v>
      </c>
      <c r="P339" s="42">
        <f ca="1">DATEDIF(E339,TODAY(),"y")</f>
        <v>26</v>
      </c>
      <c r="Q339" s="2">
        <f>(COUNTIF($C$2:$C339,$C339)=1)+0</f>
        <v>1</v>
      </c>
      <c r="R339" s="2">
        <f>IF(Q339=1,RANK(F339,$F$2:$F$1986,0),"Alternate event")</f>
        <v>502</v>
      </c>
    </row>
    <row r="340" spans="1:18" x14ac:dyDescent="0.2">
      <c r="A340" s="2">
        <v>339</v>
      </c>
      <c r="B340" s="2">
        <f>IF(Q340=1,B339+1,B339)</f>
        <v>288</v>
      </c>
      <c r="C340" t="s">
        <v>120</v>
      </c>
      <c r="D340" t="s">
        <v>25</v>
      </c>
      <c r="E340" s="7">
        <v>36346</v>
      </c>
      <c r="F340">
        <v>1074</v>
      </c>
      <c r="G340" s="2">
        <v>9</v>
      </c>
      <c r="H340" s="43" t="str">
        <f>IFERROR(VLOOKUP(C340&amp;D340,AUS_male_points_list!$A$3:$S$1048576,19,FALSE), IFERROR(VLOOKUP(C340&amp;D340,AUS_female_points_list!$A$3:$S$1048576,19,FALSE),""))</f>
        <v/>
      </c>
      <c r="J340" s="2">
        <f>IFERROR(VLOOKUP(C340&amp;D340,AUS_male_Toplist_21!$F$3:$G$1048576,2,FALSE),IFERROR(VLOOKUP(C340&amp;D340,AUS_female_Toplist_21!$F$3:$G$1048576,2,FALSE),""))</f>
        <v>9</v>
      </c>
      <c r="K340" s="2">
        <f>IFERROR(VLOOKUP(C340&amp;D340,AUS_male_Toplist_22!$F$3:$G$1048576,2,FALSE),IFERROR(VLOOKUP(C340&amp;D340,AUS_female_Toplist_22!$F$3:$G$1048576,2,FALSE),""))</f>
        <v>8</v>
      </c>
      <c r="L340" s="3" t="str">
        <f>IFERROR(VLOOKUP(C340&amp;D340,Comms_male_list_21!$F$3:$G$1048576,2,FALSE),IFERROR(VLOOKUP(C340&amp;D340,Comms_female_list_21!$F$3:$G$1048576,2,FALSE),""))</f>
        <v/>
      </c>
      <c r="M340" s="3">
        <f>IFERROR(VLOOKUP(C340&amp;D340,Comms_male_list_22!$F$3:$G$1048576,2,FALSE),IFERROR(VLOOKUP(C340&amp;D340,Comms_female_list_22!$F$3:$G$1048576,2,FALSE),""))</f>
        <v>11</v>
      </c>
      <c r="N340" s="3">
        <f>IFERROR(VLOOKUP(C340&amp;D340,AUS_male_Toplist_21!$F$3:$H$1048576,3,FALSE), IFERROR(VLOOKUP(C340&amp;D340,AUS_female_Toplist_21!$F$3:$H$1048576,3,FALSE),""))</f>
        <v>1074</v>
      </c>
      <c r="O340" s="2">
        <f>IFERROR(VLOOKUP(C340&amp;D340,AUS_male_Toplist_22!$F$3:$H$1048576,3,FALSE), IFERROR(VLOOKUP(C340&amp;D340,AUS_female_Toplist_22!$F$3:$H$1048576,3,FALSE),""))</f>
        <v>1075</v>
      </c>
      <c r="P340" s="42">
        <f ca="1">DATEDIF(E340,TODAY(),"y")</f>
        <v>22</v>
      </c>
      <c r="Q340" s="2">
        <f>(COUNTIF($C$2:$C340,$C340)=1)+0</f>
        <v>1</v>
      </c>
      <c r="R340" s="2">
        <f>IF(Q340=1,RANK(F340,$F$2:$F$1986,0),"Alternate event")</f>
        <v>257</v>
      </c>
    </row>
    <row r="341" spans="1:18" x14ac:dyDescent="0.2">
      <c r="A341" s="2">
        <v>340</v>
      </c>
      <c r="B341" s="2">
        <f>IF(Q341=1,B340+1,B340)</f>
        <v>289</v>
      </c>
      <c r="C341" t="s">
        <v>487</v>
      </c>
      <c r="D341" t="s">
        <v>36</v>
      </c>
      <c r="E341" s="6">
        <v>38081</v>
      </c>
      <c r="F341">
        <v>960</v>
      </c>
      <c r="G341" s="2">
        <v>9</v>
      </c>
      <c r="H341" s="43" t="str">
        <f>IFERROR(VLOOKUP(C341&amp;D341,AUS_male_points_list!$A$3:$S$1048576,19,FALSE), IFERROR(VLOOKUP(C341&amp;D341,AUS_female_points_list!$A$3:$S$1048576,19,FALSE),""))</f>
        <v/>
      </c>
      <c r="J341" s="2">
        <f>IFERROR(VLOOKUP(C341&amp;D341,AUS_male_Toplist_21!$F$3:$G$1048576,2,FALSE),IFERROR(VLOOKUP(C341&amp;D341,AUS_female_Toplist_21!$F$3:$G$1048576,2,FALSE),""))</f>
        <v>9</v>
      </c>
      <c r="K341" s="2">
        <f>IFERROR(VLOOKUP(C341&amp;D341,AUS_male_Toplist_22!$F$3:$G$1048576,2,FALSE),IFERROR(VLOOKUP(C341&amp;D341,AUS_female_Toplist_22!$F$3:$G$1048576,2,FALSE),""))</f>
        <v>10</v>
      </c>
      <c r="L341" s="3">
        <f>IFERROR(VLOOKUP(C341&amp;D341,Comms_male_list_21!$F$3:$G$1048576,2,FALSE),IFERROR(VLOOKUP(C341&amp;D341,Comms_female_list_21!$F$3:$G$1048576,2,FALSE),""))</f>
        <v>25</v>
      </c>
      <c r="M341" s="3">
        <f>IFERROR(VLOOKUP(C341&amp;D341,Comms_male_list_22!$F$3:$G$1048576,2,FALSE),IFERROR(VLOOKUP(C341&amp;D341,Comms_female_list_22!$F$3:$G$1048576,2,FALSE),""))</f>
        <v>18</v>
      </c>
      <c r="N341" s="3">
        <f>IFERROR(VLOOKUP(C341&amp;D341,AUS_male_Toplist_21!$F$3:$H$1048576,3,FALSE), IFERROR(VLOOKUP(C341&amp;D341,AUS_female_Toplist_21!$F$3:$H$1048576,3,FALSE),""))</f>
        <v>960</v>
      </c>
      <c r="O341" s="2">
        <f>IFERROR(VLOOKUP(C341&amp;D341,AUS_male_Toplist_22!$F$3:$H$1048576,3,FALSE), IFERROR(VLOOKUP(C341&amp;D341,AUS_female_Toplist_22!$F$3:$H$1048576,3,FALSE),""))</f>
        <v>929</v>
      </c>
      <c r="P341" s="42">
        <f ca="1">DATEDIF(E341,TODAY(),"y")</f>
        <v>17</v>
      </c>
      <c r="Q341" s="2">
        <f>(COUNTIF($C$2:$C341,$C341)=1)+0</f>
        <v>1</v>
      </c>
      <c r="R341" s="2">
        <f>IF(Q341=1,RANK(F341,$F$2:$F$1986,0),"Alternate event")</f>
        <v>1174</v>
      </c>
    </row>
    <row r="342" spans="1:18" x14ac:dyDescent="0.2">
      <c r="A342" s="2">
        <v>341</v>
      </c>
      <c r="B342" s="2">
        <f>IF(Q342=1,B341+1,B341)</f>
        <v>290</v>
      </c>
      <c r="C342" t="s">
        <v>267</v>
      </c>
      <c r="D342" t="s">
        <v>27</v>
      </c>
      <c r="E342" s="6">
        <v>36472</v>
      </c>
      <c r="F342">
        <v>1105</v>
      </c>
      <c r="G342" s="2">
        <v>9</v>
      </c>
      <c r="H342" s="43" t="str">
        <f>IFERROR(VLOOKUP(C342&amp;D342,AUS_male_points_list!$A$3:$S$1048576,19,FALSE), IFERROR(VLOOKUP(C342&amp;D342,AUS_female_points_list!$A$3:$S$1048576,19,FALSE),""))</f>
        <v/>
      </c>
      <c r="J342" s="2">
        <f>IFERROR(VLOOKUP(C342&amp;D342,AUS_male_Toplist_21!$F$3:$G$1048576,2,FALSE),IFERROR(VLOOKUP(C342&amp;D342,AUS_female_Toplist_21!$F$3:$G$1048576,2,FALSE),""))</f>
        <v>9</v>
      </c>
      <c r="K342" s="2">
        <f>IFERROR(VLOOKUP(C342&amp;D342,AUS_male_Toplist_22!$F$3:$G$1048576,2,FALSE),IFERROR(VLOOKUP(C342&amp;D342,AUS_female_Toplist_22!$F$3:$G$1048576,2,FALSE),""))</f>
        <v>10</v>
      </c>
      <c r="L342" s="3">
        <f>IFERROR(VLOOKUP(C342&amp;D342,Comms_male_list_21!$F$3:$G$1048576,2,FALSE),IFERROR(VLOOKUP(C342&amp;D342,Comms_female_list_21!$F$3:$G$1048576,2,FALSE),""))</f>
        <v>58</v>
      </c>
      <c r="M342" s="3">
        <f>IFERROR(VLOOKUP(C342&amp;D342,Comms_male_list_22!$F$3:$G$1048576,2,FALSE),IFERROR(VLOOKUP(C342&amp;D342,Comms_female_list_22!$F$3:$G$1048576,2,FALSE),""))</f>
        <v>14</v>
      </c>
      <c r="N342" s="3">
        <f>IFERROR(VLOOKUP(C342&amp;D342,AUS_male_Toplist_21!$F$3:$H$1048576,3,FALSE), IFERROR(VLOOKUP(C342&amp;D342,AUS_female_Toplist_21!$F$3:$H$1048576,3,FALSE),""))</f>
        <v>1105</v>
      </c>
      <c r="O342" s="2">
        <f>IFERROR(VLOOKUP(C342&amp;D342,AUS_male_Toplist_22!$F$3:$H$1048576,3,FALSE), IFERROR(VLOOKUP(C342&amp;D342,AUS_female_Toplist_22!$F$3:$H$1048576,3,FALSE),""))</f>
        <v>1084</v>
      </c>
      <c r="P342" s="42">
        <f ca="1">DATEDIF(E342,TODAY(),"y")</f>
        <v>22</v>
      </c>
      <c r="Q342" s="2">
        <f>(COUNTIF($C$2:$C342,$C342)=1)+0</f>
        <v>1</v>
      </c>
      <c r="R342" s="2">
        <f>IF(Q342=1,RANK(F342,$F$2:$F$1986,0),"Alternate event")</f>
        <v>151</v>
      </c>
    </row>
    <row r="343" spans="1:18" x14ac:dyDescent="0.2">
      <c r="A343" s="2">
        <v>342</v>
      </c>
      <c r="B343" s="2">
        <f>IF(Q343=1,B342+1,B342)</f>
        <v>291</v>
      </c>
      <c r="C343" t="s">
        <v>482</v>
      </c>
      <c r="D343" t="s">
        <v>36</v>
      </c>
      <c r="E343" s="6">
        <v>36545</v>
      </c>
      <c r="F343">
        <v>960</v>
      </c>
      <c r="G343" s="2">
        <v>9</v>
      </c>
      <c r="H343" s="43" t="str">
        <f>IFERROR(VLOOKUP(C343&amp;D343,AUS_male_points_list!$A$3:$S$1048576,19,FALSE), IFERROR(VLOOKUP(C343&amp;D343,AUS_female_points_list!$A$3:$S$1048576,19,FALSE),""))</f>
        <v/>
      </c>
      <c r="J343" s="2">
        <f>IFERROR(VLOOKUP(C343&amp;D343,AUS_male_Toplist_21!$F$3:$G$1048576,2,FALSE),IFERROR(VLOOKUP(C343&amp;D343,AUS_female_Toplist_21!$F$3:$G$1048576,2,FALSE),""))</f>
        <v>9</v>
      </c>
      <c r="K343" s="2" t="str">
        <f>IFERROR(VLOOKUP(C343&amp;D343,AUS_male_Toplist_22!$F$3:$G$1048576,2,FALSE),IFERROR(VLOOKUP(C343&amp;D343,AUS_female_Toplist_22!$F$3:$G$1048576,2,FALSE),""))</f>
        <v/>
      </c>
      <c r="L343" s="3">
        <f>IFERROR(VLOOKUP(C343&amp;D343,Comms_male_list_21!$F$3:$G$1048576,2,FALSE),IFERROR(VLOOKUP(C343&amp;D343,Comms_female_list_21!$F$3:$G$1048576,2,FALSE),""))</f>
        <v>25</v>
      </c>
      <c r="M343" s="3" t="str">
        <f>IFERROR(VLOOKUP(C343&amp;D343,Comms_male_list_22!$F$3:$G$1048576,2,FALSE),IFERROR(VLOOKUP(C343&amp;D343,Comms_female_list_22!$F$3:$G$1048576,2,FALSE),""))</f>
        <v/>
      </c>
      <c r="N343" s="3">
        <f>IFERROR(VLOOKUP(C343&amp;D343,AUS_male_Toplist_21!$F$3:$H$1048576,3,FALSE), IFERROR(VLOOKUP(C343&amp;D343,AUS_female_Toplist_21!$F$3:$H$1048576,3,FALSE),""))</f>
        <v>960</v>
      </c>
      <c r="O343" s="2" t="str">
        <f>IFERROR(VLOOKUP(C343&amp;D343,AUS_male_Toplist_22!$F$3:$H$1048576,3,FALSE), IFERROR(VLOOKUP(C343&amp;D343,AUS_female_Toplist_22!$F$3:$H$1048576,3,FALSE),""))</f>
        <v/>
      </c>
      <c r="P343" s="42">
        <f ca="1">DATEDIF(E343,TODAY(),"y")</f>
        <v>22</v>
      </c>
      <c r="Q343" s="2">
        <f>(COUNTIF($C$2:$C343,$C343)=1)+0</f>
        <v>1</v>
      </c>
      <c r="R343" s="2">
        <f>IF(Q343=1,RANK(F343,$F$2:$F$1986,0),"Alternate event")</f>
        <v>1174</v>
      </c>
    </row>
    <row r="344" spans="1:18" x14ac:dyDescent="0.2">
      <c r="A344" s="2">
        <v>343</v>
      </c>
      <c r="B344" s="2">
        <f>IF(Q344=1,B343+1,B343)</f>
        <v>291</v>
      </c>
      <c r="C344" t="s">
        <v>572</v>
      </c>
      <c r="D344" t="s">
        <v>36</v>
      </c>
      <c r="E344" s="6">
        <v>36598</v>
      </c>
      <c r="F344">
        <v>1007</v>
      </c>
      <c r="G344" s="2">
        <v>9</v>
      </c>
      <c r="H344" s="43" t="str">
        <f>IFERROR(VLOOKUP(C344&amp;D344,AUS_male_points_list!$A$3:$S$1048576,19,FALSE), IFERROR(VLOOKUP(C344&amp;D344,AUS_female_points_list!$A$3:$S$1048576,19,FALSE),""))</f>
        <v/>
      </c>
      <c r="J344" s="2">
        <f>IFERROR(VLOOKUP(C344&amp;D344,AUS_male_Toplist_21!$F$3:$G$1048576,2,FALSE),IFERROR(VLOOKUP(C344&amp;D344,AUS_female_Toplist_21!$F$3:$G$1048576,2,FALSE),""))</f>
        <v>9</v>
      </c>
      <c r="K344" s="2" t="str">
        <f>IFERROR(VLOOKUP(C344&amp;D344,AUS_male_Toplist_22!$F$3:$G$1048576,2,FALSE),IFERROR(VLOOKUP(C344&amp;D344,AUS_female_Toplist_22!$F$3:$G$1048576,2,FALSE),""))</f>
        <v/>
      </c>
      <c r="L344" s="3">
        <f>IFERROR(VLOOKUP(C344&amp;D344,Comms_male_list_21!$F$3:$G$1048576,2,FALSE),IFERROR(VLOOKUP(C344&amp;D344,Comms_female_list_21!$F$3:$G$1048576,2,FALSE),""))</f>
        <v>30</v>
      </c>
      <c r="M344" s="3" t="str">
        <f>IFERROR(VLOOKUP(C344&amp;D344,Comms_male_list_22!$F$3:$G$1048576,2,FALSE),IFERROR(VLOOKUP(C344&amp;D344,Comms_female_list_22!$F$3:$G$1048576,2,FALSE),""))</f>
        <v/>
      </c>
      <c r="N344" s="3">
        <f>IFERROR(VLOOKUP(C344&amp;D344,AUS_male_Toplist_21!$F$3:$H$1048576,3,FALSE), IFERROR(VLOOKUP(C344&amp;D344,AUS_female_Toplist_21!$F$3:$H$1048576,3,FALSE),""))</f>
        <v>1007</v>
      </c>
      <c r="O344" s="2" t="str">
        <f>IFERROR(VLOOKUP(C344&amp;D344,AUS_male_Toplist_22!$F$3:$H$1048576,3,FALSE), IFERROR(VLOOKUP(C344&amp;D344,AUS_female_Toplist_22!$F$3:$H$1048576,3,FALSE),""))</f>
        <v/>
      </c>
      <c r="P344" s="42">
        <f ca="1">DATEDIF(E344,TODAY(),"y")</f>
        <v>21</v>
      </c>
      <c r="Q344" s="2">
        <f>(COUNTIF($C$2:$C344,$C344)=1)+0</f>
        <v>0</v>
      </c>
      <c r="R344" s="2" t="str">
        <f>IF(Q344=1,RANK(F344,$F$2:$F$1986,0),"Alternate event")</f>
        <v>Alternate event</v>
      </c>
    </row>
    <row r="345" spans="1:18" x14ac:dyDescent="0.2">
      <c r="A345" s="2">
        <v>344</v>
      </c>
      <c r="B345" s="2">
        <f>IF(Q345=1,B344+1,B344)</f>
        <v>292</v>
      </c>
      <c r="C345" t="s">
        <v>1144</v>
      </c>
      <c r="D345" t="s">
        <v>85</v>
      </c>
      <c r="E345" s="6">
        <v>44640</v>
      </c>
      <c r="F345">
        <v>811</v>
      </c>
      <c r="G345" s="2">
        <v>9</v>
      </c>
      <c r="H345" s="43" t="str">
        <f>IFERROR(VLOOKUP(C345&amp;D345,AUS_male_points_list!$A$3:$S$1048576,19,FALSE), IFERROR(VLOOKUP(C345&amp;D345,AUS_female_points_list!$A$3:$S$1048576,19,FALSE),""))</f>
        <v/>
      </c>
      <c r="J345" s="2">
        <f>IFERROR(VLOOKUP(C345&amp;D345,AUS_male_Toplist_21!$F$3:$G$1048576,2,FALSE),IFERROR(VLOOKUP(C345&amp;D345,AUS_female_Toplist_21!$F$3:$G$1048576,2,FALSE),""))</f>
        <v>9</v>
      </c>
      <c r="K345" s="2" t="str">
        <f>IFERROR(VLOOKUP(C345&amp;D345,AUS_male_Toplist_22!$F$3:$G$1048576,2,FALSE),IFERROR(VLOOKUP(C345&amp;D345,AUS_female_Toplist_22!$F$3:$G$1048576,2,FALSE),""))</f>
        <v/>
      </c>
      <c r="L345" s="3">
        <f>IFERROR(VLOOKUP(C345&amp;D345,Comms_male_list_21!$F$3:$G$1048576,2,FALSE),IFERROR(VLOOKUP(C345&amp;D345,Comms_female_list_21!$F$3:$G$1048576,2,FALSE),""))</f>
        <v>37</v>
      </c>
      <c r="M345" s="3" t="str">
        <f>IFERROR(VLOOKUP(C345&amp;D345,Comms_male_list_22!$F$3:$G$1048576,2,FALSE),IFERROR(VLOOKUP(C345&amp;D345,Comms_female_list_22!$F$3:$G$1048576,2,FALSE),""))</f>
        <v/>
      </c>
      <c r="N345" s="3">
        <f>IFERROR(VLOOKUP(C345&amp;D345,AUS_male_Toplist_21!$F$3:$H$1048576,3,FALSE), IFERROR(VLOOKUP(C345&amp;D345,AUS_female_Toplist_21!$F$3:$H$1048576,3,FALSE),""))</f>
        <v>811</v>
      </c>
      <c r="O345" s="2" t="str">
        <f>IFERROR(VLOOKUP(C345&amp;D345,AUS_male_Toplist_22!$F$3:$H$1048576,3,FALSE), IFERROR(VLOOKUP(C345&amp;D345,AUS_female_Toplist_22!$F$3:$H$1048576,3,FALSE),""))</f>
        <v/>
      </c>
      <c r="P345" s="42" t="e">
        <f ca="1">DATEDIF(E345,TODAY(),"y")</f>
        <v>#NUM!</v>
      </c>
      <c r="Q345" s="2">
        <f>(COUNTIF($C$2:$C345,$C345)=1)+0</f>
        <v>1</v>
      </c>
      <c r="R345" s="2">
        <f>IF(Q345=1,RANK(F345,$F$2:$F$1986,0),"Alternate event")</f>
        <v>1904</v>
      </c>
    </row>
    <row r="346" spans="1:18" x14ac:dyDescent="0.2">
      <c r="A346" s="2">
        <v>345</v>
      </c>
      <c r="B346" s="2">
        <f>IF(Q346=1,B345+1,B345)</f>
        <v>292</v>
      </c>
      <c r="C346" t="s">
        <v>672</v>
      </c>
      <c r="D346" t="s">
        <v>28</v>
      </c>
      <c r="E346" s="6">
        <v>34891</v>
      </c>
      <c r="F346">
        <v>1127</v>
      </c>
      <c r="G346" s="2">
        <v>9</v>
      </c>
      <c r="H346" s="43" t="str">
        <f>IFERROR(VLOOKUP(C346&amp;D346,AUS_male_points_list!$A$3:$S$1048576,19,FALSE), IFERROR(VLOOKUP(C346&amp;D346,AUS_female_points_list!$A$3:$S$1048576,19,FALSE),""))</f>
        <v/>
      </c>
      <c r="J346" s="2">
        <f>IFERROR(VLOOKUP(C346&amp;D346,AUS_male_Toplist_21!$F$3:$G$1048576,2,FALSE),IFERROR(VLOOKUP(C346&amp;D346,AUS_female_Toplist_21!$F$3:$G$1048576,2,FALSE),""))</f>
        <v>9</v>
      </c>
      <c r="K346" s="2" t="str">
        <f>IFERROR(VLOOKUP(C346&amp;D346,AUS_male_Toplist_22!$F$3:$G$1048576,2,FALSE),IFERROR(VLOOKUP(C346&amp;D346,AUS_female_Toplist_22!$F$3:$G$1048576,2,FALSE),""))</f>
        <v/>
      </c>
      <c r="L346" s="3">
        <f>IFERROR(VLOOKUP(C346&amp;D346,Comms_male_list_21!$F$3:$G$1048576,2,FALSE),IFERROR(VLOOKUP(C346&amp;D346,Comms_female_list_21!$F$3:$G$1048576,2,FALSE),""))</f>
        <v>47</v>
      </c>
      <c r="M346" s="3" t="str">
        <f>IFERROR(VLOOKUP(C346&amp;D346,Comms_male_list_22!$F$3:$G$1048576,2,FALSE),IFERROR(VLOOKUP(C346&amp;D346,Comms_female_list_22!$F$3:$G$1048576,2,FALSE),""))</f>
        <v/>
      </c>
      <c r="N346" s="3">
        <f>IFERROR(VLOOKUP(C346&amp;D346,AUS_male_Toplist_21!$F$3:$H$1048576,3,FALSE), IFERROR(VLOOKUP(C346&amp;D346,AUS_female_Toplist_21!$F$3:$H$1048576,3,FALSE),""))</f>
        <v>1127</v>
      </c>
      <c r="O346" s="2" t="str">
        <f>IFERROR(VLOOKUP(C346&amp;D346,AUS_male_Toplist_22!$F$3:$H$1048576,3,FALSE), IFERROR(VLOOKUP(C346&amp;D346,AUS_female_Toplist_22!$F$3:$H$1048576,3,FALSE),""))</f>
        <v/>
      </c>
      <c r="P346" s="42">
        <f ca="1">DATEDIF(E346,TODAY(),"y")</f>
        <v>26</v>
      </c>
      <c r="Q346" s="2">
        <f>(COUNTIF($C$2:$C346,$C346)=1)+0</f>
        <v>0</v>
      </c>
      <c r="R346" s="2" t="str">
        <f>IF(Q346=1,RANK(F346,$F$2:$F$1986,0),"Alternate event")</f>
        <v>Alternate event</v>
      </c>
    </row>
    <row r="347" spans="1:18" x14ac:dyDescent="0.2">
      <c r="A347" s="2">
        <v>346</v>
      </c>
      <c r="B347" s="2">
        <f>IF(Q347=1,B346+1,B346)</f>
        <v>293</v>
      </c>
      <c r="C347" t="s">
        <v>340</v>
      </c>
      <c r="D347" t="s">
        <v>34</v>
      </c>
      <c r="E347" s="7">
        <v>35633</v>
      </c>
      <c r="F347">
        <v>1089</v>
      </c>
      <c r="G347" s="2">
        <v>9</v>
      </c>
      <c r="H347" s="43" t="str">
        <f>IFERROR(VLOOKUP(C347&amp;D347,AUS_male_points_list!$A$3:$S$1048576,19,FALSE), IFERROR(VLOOKUP(C347&amp;D347,AUS_female_points_list!$A$3:$S$1048576,19,FALSE),""))</f>
        <v/>
      </c>
      <c r="J347" s="2">
        <f>IFERROR(VLOOKUP(C347&amp;D347,AUS_male_Toplist_21!$F$3:$G$1048576,2,FALSE),IFERROR(VLOOKUP(C347&amp;D347,AUS_female_Toplist_21!$F$3:$G$1048576,2,FALSE),""))</f>
        <v>9</v>
      </c>
      <c r="K347" s="2" t="str">
        <f>IFERROR(VLOOKUP(C347&amp;D347,AUS_male_Toplist_22!$F$3:$G$1048576,2,FALSE),IFERROR(VLOOKUP(C347&amp;D347,AUS_female_Toplist_22!$F$3:$G$1048576,2,FALSE),""))</f>
        <v/>
      </c>
      <c r="L347" s="3">
        <f>IFERROR(VLOOKUP(C347&amp;D347,Comms_male_list_21!$F$3:$G$1048576,2,FALSE),IFERROR(VLOOKUP(C347&amp;D347,Comms_female_list_21!$F$3:$G$1048576,2,FALSE),""))</f>
        <v>49</v>
      </c>
      <c r="M347" s="3" t="str">
        <f>IFERROR(VLOOKUP(C347&amp;D347,Comms_male_list_22!$F$3:$G$1048576,2,FALSE),IFERROR(VLOOKUP(C347&amp;D347,Comms_female_list_22!$F$3:$G$1048576,2,FALSE),""))</f>
        <v/>
      </c>
      <c r="N347" s="3">
        <f>IFERROR(VLOOKUP(C347&amp;D347,AUS_male_Toplist_21!$F$3:$H$1048576,3,FALSE), IFERROR(VLOOKUP(C347&amp;D347,AUS_female_Toplist_21!$F$3:$H$1048576,3,FALSE),""))</f>
        <v>1089</v>
      </c>
      <c r="O347" s="2" t="str">
        <f>IFERROR(VLOOKUP(C347&amp;D347,AUS_male_Toplist_22!$F$3:$H$1048576,3,FALSE), IFERROR(VLOOKUP(C347&amp;D347,AUS_female_Toplist_22!$F$3:$H$1048576,3,FALSE),""))</f>
        <v/>
      </c>
      <c r="P347" s="42">
        <f ca="1">DATEDIF(E347,TODAY(),"y")</f>
        <v>24</v>
      </c>
      <c r="Q347" s="2">
        <f>(COUNTIF($C$2:$C347,$C347)=1)+0</f>
        <v>1</v>
      </c>
      <c r="R347" s="2">
        <f>IF(Q347=1,RANK(F347,$F$2:$F$1986,0),"Alternate event")</f>
        <v>200</v>
      </c>
    </row>
    <row r="348" spans="1:18" x14ac:dyDescent="0.2">
      <c r="A348" s="2">
        <v>347</v>
      </c>
      <c r="B348" s="2">
        <f>IF(Q348=1,B347+1,B347)</f>
        <v>294</v>
      </c>
      <c r="C348" t="s">
        <v>443</v>
      </c>
      <c r="D348" t="s">
        <v>38</v>
      </c>
      <c r="E348" s="6">
        <v>34170</v>
      </c>
      <c r="F348">
        <v>992</v>
      </c>
      <c r="G348" s="2">
        <v>9</v>
      </c>
      <c r="H348" s="43" t="str">
        <f>IFERROR(VLOOKUP(C348&amp;D348,AUS_male_points_list!$A$3:$S$1048576,19,FALSE), IFERROR(VLOOKUP(C348&amp;D348,AUS_female_points_list!$A$3:$S$1048576,19,FALSE),""))</f>
        <v/>
      </c>
      <c r="J348" s="2">
        <f>IFERROR(VLOOKUP(C348&amp;D348,AUS_male_Toplist_21!$F$3:$G$1048576,2,FALSE),IFERROR(VLOOKUP(C348&amp;D348,AUS_female_Toplist_21!$F$3:$G$1048576,2,FALSE),""))</f>
        <v>9</v>
      </c>
      <c r="K348" s="2" t="str">
        <f>IFERROR(VLOOKUP(C348&amp;D348,AUS_male_Toplist_22!$F$3:$G$1048576,2,FALSE),IFERROR(VLOOKUP(C348&amp;D348,AUS_female_Toplist_22!$F$3:$G$1048576,2,FALSE),""))</f>
        <v/>
      </c>
      <c r="L348" s="3">
        <f>IFERROR(VLOOKUP(C348&amp;D348,Comms_male_list_21!$F$3:$G$1048576,2,FALSE),IFERROR(VLOOKUP(C348&amp;D348,Comms_female_list_21!$F$3:$G$1048576,2,FALSE),""))</f>
        <v>61</v>
      </c>
      <c r="M348" s="3" t="str">
        <f>IFERROR(VLOOKUP(C348&amp;D348,Comms_male_list_22!$F$3:$G$1048576,2,FALSE),IFERROR(VLOOKUP(C348&amp;D348,Comms_female_list_22!$F$3:$G$1048576,2,FALSE),""))</f>
        <v/>
      </c>
      <c r="N348" s="3">
        <f>IFERROR(VLOOKUP(C348&amp;D348,AUS_male_Toplist_21!$F$3:$H$1048576,3,FALSE), IFERROR(VLOOKUP(C348&amp;D348,AUS_female_Toplist_21!$F$3:$H$1048576,3,FALSE),""))</f>
        <v>992</v>
      </c>
      <c r="O348" s="2" t="str">
        <f>IFERROR(VLOOKUP(C348&amp;D348,AUS_male_Toplist_22!$F$3:$H$1048576,3,FALSE), IFERROR(VLOOKUP(C348&amp;D348,AUS_female_Toplist_22!$F$3:$H$1048576,3,FALSE),""))</f>
        <v/>
      </c>
      <c r="P348" s="42">
        <f ca="1">DATEDIF(E348,TODAY(),"y")</f>
        <v>28</v>
      </c>
      <c r="Q348" s="2">
        <f>(COUNTIF($C$2:$C348,$C348)=1)+0</f>
        <v>1</v>
      </c>
      <c r="R348" s="2">
        <f>IF(Q348=1,RANK(F348,$F$2:$F$1986,0),"Alternate event")</f>
        <v>791</v>
      </c>
    </row>
    <row r="349" spans="1:18" x14ac:dyDescent="0.2">
      <c r="A349" s="2">
        <v>348</v>
      </c>
      <c r="B349" s="2">
        <f>IF(Q349=1,B348+1,B348)</f>
        <v>295</v>
      </c>
      <c r="C349" t="s">
        <v>445</v>
      </c>
      <c r="D349" t="s">
        <v>38</v>
      </c>
      <c r="E349" s="6">
        <v>34893</v>
      </c>
      <c r="F349">
        <v>997</v>
      </c>
      <c r="G349" s="2">
        <v>9</v>
      </c>
      <c r="H349" s="43" t="str">
        <f>IFERROR(VLOOKUP(C349&amp;D349,AUS_male_points_list!$A$3:$S$1048576,19,FALSE), IFERROR(VLOOKUP(C349&amp;D349,AUS_female_points_list!$A$3:$S$1048576,19,FALSE),""))</f>
        <v/>
      </c>
      <c r="J349" s="2">
        <f>IFERROR(VLOOKUP(C349&amp;D349,AUS_male_Toplist_21!$F$3:$G$1048576,2,FALSE),IFERROR(VLOOKUP(C349&amp;D349,AUS_female_Toplist_21!$F$3:$G$1048576,2,FALSE),""))</f>
        <v>9</v>
      </c>
      <c r="K349" s="2" t="str">
        <f>IFERROR(VLOOKUP(C349&amp;D349,AUS_male_Toplist_22!$F$3:$G$1048576,2,FALSE),IFERROR(VLOOKUP(C349&amp;D349,AUS_female_Toplist_22!$F$3:$G$1048576,2,FALSE),""))</f>
        <v/>
      </c>
      <c r="L349" s="3">
        <f>IFERROR(VLOOKUP(C349&amp;D349,Comms_male_list_21!$F$3:$G$1048576,2,FALSE),IFERROR(VLOOKUP(C349&amp;D349,Comms_female_list_21!$F$3:$G$1048576,2,FALSE),""))</f>
        <v>61</v>
      </c>
      <c r="M349" s="3" t="str">
        <f>IFERROR(VLOOKUP(C349&amp;D349,Comms_male_list_22!$F$3:$G$1048576,2,FALSE),IFERROR(VLOOKUP(C349&amp;D349,Comms_female_list_22!$F$3:$G$1048576,2,FALSE),""))</f>
        <v/>
      </c>
      <c r="N349" s="3">
        <f>IFERROR(VLOOKUP(C349&amp;D349,AUS_male_Toplist_21!$F$3:$H$1048576,3,FALSE), IFERROR(VLOOKUP(C349&amp;D349,AUS_female_Toplist_21!$F$3:$H$1048576,3,FALSE),""))</f>
        <v>997</v>
      </c>
      <c r="O349" s="2" t="str">
        <f>IFERROR(VLOOKUP(C349&amp;D349,AUS_male_Toplist_22!$F$3:$H$1048576,3,FALSE), IFERROR(VLOOKUP(C349&amp;D349,AUS_female_Toplist_22!$F$3:$H$1048576,3,FALSE),""))</f>
        <v/>
      </c>
      <c r="P349" s="42">
        <f ca="1">DATEDIF(E349,TODAY(),"y")</f>
        <v>26</v>
      </c>
      <c r="Q349" s="2">
        <f>(COUNTIF($C$2:$C349,$C349)=1)+0</f>
        <v>1</v>
      </c>
      <c r="R349" s="2">
        <f>IF(Q349=1,RANK(F349,$F$2:$F$1986,0),"Alternate event")</f>
        <v>744</v>
      </c>
    </row>
    <row r="350" spans="1:18" x14ac:dyDescent="0.2">
      <c r="A350" s="2">
        <v>349</v>
      </c>
      <c r="B350" s="2">
        <f>IF(Q350=1,B349+1,B349)</f>
        <v>296</v>
      </c>
      <c r="C350" t="s">
        <v>1127</v>
      </c>
      <c r="D350" t="s">
        <v>29</v>
      </c>
      <c r="E350" s="6">
        <v>31249</v>
      </c>
      <c r="F350">
        <v>1100</v>
      </c>
      <c r="G350" s="2">
        <v>9</v>
      </c>
      <c r="H350" s="43" t="str">
        <f>IFERROR(VLOOKUP(C350&amp;D350,AUS_male_points_list!$A$3:$S$1048576,19,FALSE), IFERROR(VLOOKUP(C350&amp;D350,AUS_female_points_list!$A$3:$S$1048576,19,FALSE),""))</f>
        <v/>
      </c>
      <c r="J350" s="2">
        <f>IFERROR(VLOOKUP(C350&amp;D350,AUS_male_Toplist_21!$F$3:$G$1048576,2,FALSE),IFERROR(VLOOKUP(C350&amp;D350,AUS_female_Toplist_21!$F$3:$G$1048576,2,FALSE),""))</f>
        <v>9</v>
      </c>
      <c r="K350" s="2" t="str">
        <f>IFERROR(VLOOKUP(C350&amp;D350,AUS_male_Toplist_22!$F$3:$G$1048576,2,FALSE),IFERROR(VLOOKUP(C350&amp;D350,AUS_female_Toplist_22!$F$3:$G$1048576,2,FALSE),""))</f>
        <v/>
      </c>
      <c r="L350" s="3">
        <f>IFERROR(VLOOKUP(C350&amp;D350,Comms_male_list_21!$F$3:$G$1048576,2,FALSE),IFERROR(VLOOKUP(C350&amp;D350,Comms_female_list_21!$F$3:$G$1048576,2,FALSE),""))</f>
        <v>65</v>
      </c>
      <c r="M350" s="3" t="str">
        <f>IFERROR(VLOOKUP(C350&amp;D350,Comms_male_list_22!$F$3:$G$1048576,2,FALSE),IFERROR(VLOOKUP(C350&amp;D350,Comms_female_list_22!$F$3:$G$1048576,2,FALSE),""))</f>
        <v/>
      </c>
      <c r="N350" s="3">
        <f>IFERROR(VLOOKUP(C350&amp;D350,AUS_male_Toplist_21!$F$3:$H$1048576,3,FALSE), IFERROR(VLOOKUP(C350&amp;D350,AUS_female_Toplist_21!$F$3:$H$1048576,3,FALSE),""))</f>
        <v>1100</v>
      </c>
      <c r="O350" s="2" t="str">
        <f>IFERROR(VLOOKUP(C350&amp;D350,AUS_male_Toplist_22!$F$3:$H$1048576,3,FALSE), IFERROR(VLOOKUP(C350&amp;D350,AUS_female_Toplist_22!$F$3:$H$1048576,3,FALSE),""))</f>
        <v/>
      </c>
      <c r="P350" s="42">
        <f ca="1">DATEDIF(E350,TODAY(),"y")</f>
        <v>36</v>
      </c>
      <c r="Q350" s="2">
        <f>(COUNTIF($C$2:$C350,$C350)=1)+0</f>
        <v>1</v>
      </c>
      <c r="R350" s="2">
        <f>IF(Q350=1,RANK(F350,$F$2:$F$1986,0),"Alternate event")</f>
        <v>162</v>
      </c>
    </row>
    <row r="351" spans="1:18" x14ac:dyDescent="0.2">
      <c r="A351" s="2">
        <v>350</v>
      </c>
      <c r="B351" s="2">
        <f>IF(Q351=1,B350+1,B350)</f>
        <v>297</v>
      </c>
      <c r="C351" t="s">
        <v>815</v>
      </c>
      <c r="D351" s="6" t="s">
        <v>37</v>
      </c>
      <c r="E351" s="6">
        <v>36468</v>
      </c>
      <c r="F351">
        <v>1075</v>
      </c>
      <c r="G351" s="2">
        <v>9</v>
      </c>
      <c r="H351" s="43" t="str">
        <f>IFERROR(VLOOKUP(C351&amp;D351,AUS_male_points_list!$A$3:$S$1048576,19,FALSE), IFERROR(VLOOKUP(C351&amp;D351,AUS_female_points_list!$A$3:$S$1048576,19,FALSE),""))</f>
        <v/>
      </c>
      <c r="J351" s="2">
        <f>IFERROR(VLOOKUP(C351&amp;D351,AUS_male_Toplist_21!$F$3:$G$1048576,2,FALSE),IFERROR(VLOOKUP(C351&amp;D351,AUS_female_Toplist_21!$F$3:$G$1048576,2,FALSE),""))</f>
        <v>9</v>
      </c>
      <c r="K351" s="2" t="str">
        <f>IFERROR(VLOOKUP(C351&amp;D351,AUS_male_Toplist_22!$F$3:$G$1048576,2,FALSE),IFERROR(VLOOKUP(C351&amp;D351,AUS_female_Toplist_22!$F$3:$G$1048576,2,FALSE),""))</f>
        <v/>
      </c>
      <c r="L351" s="3">
        <f>IFERROR(VLOOKUP(C351&amp;D351,Comms_male_list_21!$F$3:$G$1048576,2,FALSE),IFERROR(VLOOKUP(C351&amp;D351,Comms_female_list_21!$F$3:$G$1048576,2,FALSE),""))</f>
        <v>67</v>
      </c>
      <c r="M351" s="3" t="str">
        <f>IFERROR(VLOOKUP(C351&amp;D351,Comms_male_list_22!$F$3:$G$1048576,2,FALSE),IFERROR(VLOOKUP(C351&amp;D351,Comms_female_list_22!$F$3:$G$1048576,2,FALSE),""))</f>
        <v/>
      </c>
      <c r="N351" s="3">
        <f>IFERROR(VLOOKUP(C351&amp;D351,AUS_male_Toplist_21!$F$3:$H$1048576,3,FALSE), IFERROR(VLOOKUP(C351&amp;D351,AUS_female_Toplist_21!$F$3:$H$1048576,3,FALSE),""))</f>
        <v>1075</v>
      </c>
      <c r="O351" s="2" t="str">
        <f>IFERROR(VLOOKUP(C351&amp;D351,AUS_male_Toplist_22!$F$3:$H$1048576,3,FALSE), IFERROR(VLOOKUP(C351&amp;D351,AUS_female_Toplist_22!$F$3:$H$1048576,3,FALSE),""))</f>
        <v/>
      </c>
      <c r="P351" s="42">
        <f ca="1">DATEDIF(E351,TODAY(),"y")</f>
        <v>22</v>
      </c>
      <c r="Q351" s="2">
        <f>(COUNTIF($C$2:$C351,$C351)=1)+0</f>
        <v>1</v>
      </c>
      <c r="R351" s="2">
        <f>IF(Q351=1,RANK(F351,$F$2:$F$1986,0),"Alternate event")</f>
        <v>250</v>
      </c>
    </row>
    <row r="352" spans="1:18" x14ac:dyDescent="0.2">
      <c r="A352" s="2">
        <v>351</v>
      </c>
      <c r="B352" s="2">
        <f>IF(Q352=1,B351+1,B351)</f>
        <v>298</v>
      </c>
      <c r="C352" t="s">
        <v>365</v>
      </c>
      <c r="D352" t="s">
        <v>30</v>
      </c>
      <c r="E352" s="6">
        <v>31256</v>
      </c>
      <c r="F352">
        <v>1090</v>
      </c>
      <c r="G352" s="2">
        <v>9</v>
      </c>
      <c r="H352" s="43" t="str">
        <f>IFERROR(VLOOKUP(C352&amp;D352,AUS_male_points_list!$A$3:$S$1048576,19,FALSE), IFERROR(VLOOKUP(C352&amp;D352,AUS_female_points_list!$A$3:$S$1048576,19,FALSE),""))</f>
        <v/>
      </c>
      <c r="J352" s="2">
        <f>IFERROR(VLOOKUP(C352&amp;D352,AUS_male_Toplist_21!$F$3:$G$1048576,2,FALSE),IFERROR(VLOOKUP(C352&amp;D352,AUS_female_Toplist_21!$F$3:$G$1048576,2,FALSE),""))</f>
        <v>9</v>
      </c>
      <c r="K352" s="2" t="str">
        <f>IFERROR(VLOOKUP(C352&amp;D352,AUS_male_Toplist_22!$F$3:$G$1048576,2,FALSE),IFERROR(VLOOKUP(C352&amp;D352,AUS_female_Toplist_22!$F$3:$G$1048576,2,FALSE),""))</f>
        <v/>
      </c>
      <c r="L352" s="3">
        <f>IFERROR(VLOOKUP(C352&amp;D352,Comms_male_list_21!$F$3:$G$1048576,2,FALSE),IFERROR(VLOOKUP(C352&amp;D352,Comms_female_list_21!$F$3:$G$1048576,2,FALSE),""))</f>
        <v>69</v>
      </c>
      <c r="M352" s="3" t="str">
        <f>IFERROR(VLOOKUP(C352&amp;D352,Comms_male_list_22!$F$3:$G$1048576,2,FALSE),IFERROR(VLOOKUP(C352&amp;D352,Comms_female_list_22!$F$3:$G$1048576,2,FALSE),""))</f>
        <v/>
      </c>
      <c r="N352" s="3">
        <f>IFERROR(VLOOKUP(C352&amp;D352,AUS_male_Toplist_21!$F$3:$H$1048576,3,FALSE), IFERROR(VLOOKUP(C352&amp;D352,AUS_female_Toplist_21!$F$3:$H$1048576,3,FALSE),""))</f>
        <v>1090</v>
      </c>
      <c r="O352" s="2" t="str">
        <f>IFERROR(VLOOKUP(C352&amp;D352,AUS_male_Toplist_22!$F$3:$H$1048576,3,FALSE), IFERROR(VLOOKUP(C352&amp;D352,AUS_female_Toplist_22!$F$3:$H$1048576,3,FALSE),""))</f>
        <v/>
      </c>
      <c r="P352" s="42">
        <f ca="1">DATEDIF(E352,TODAY(),"y")</f>
        <v>36</v>
      </c>
      <c r="Q352" s="2">
        <f>(COUNTIF($C$2:$C352,$C352)=1)+0</f>
        <v>1</v>
      </c>
      <c r="R352" s="2">
        <f>IF(Q352=1,RANK(F352,$F$2:$F$1986,0),"Alternate event")</f>
        <v>195</v>
      </c>
    </row>
    <row r="353" spans="1:18" x14ac:dyDescent="0.2">
      <c r="A353" s="2">
        <v>352</v>
      </c>
      <c r="B353" s="2">
        <f>IF(Q353=1,B352+1,B352)</f>
        <v>299</v>
      </c>
      <c r="C353" t="s">
        <v>505</v>
      </c>
      <c r="D353" t="s">
        <v>40</v>
      </c>
      <c r="E353" s="7">
        <v>44701</v>
      </c>
      <c r="F353">
        <v>861</v>
      </c>
      <c r="G353" s="2">
        <v>9</v>
      </c>
      <c r="H353" s="43" t="str">
        <f>IFERROR(VLOOKUP(C353&amp;D353,AUS_male_points_list!$A$3:$S$1048576,19,FALSE), IFERROR(VLOOKUP(C353&amp;D353,AUS_female_points_list!$A$3:$S$1048576,19,FALSE),""))</f>
        <v/>
      </c>
      <c r="J353" s="2">
        <f>IFERROR(VLOOKUP(C353&amp;D353,AUS_male_Toplist_21!$F$3:$G$1048576,2,FALSE),IFERROR(VLOOKUP(C353&amp;D353,AUS_female_Toplist_21!$F$3:$G$1048576,2,FALSE),""))</f>
        <v>9</v>
      </c>
      <c r="K353" s="2" t="str">
        <f>IFERROR(VLOOKUP(C353&amp;D353,AUS_male_Toplist_22!$F$3:$G$1048576,2,FALSE),IFERROR(VLOOKUP(C353&amp;D353,AUS_female_Toplist_22!$F$3:$G$1048576,2,FALSE),""))</f>
        <v/>
      </c>
      <c r="L353" s="3">
        <f>IFERROR(VLOOKUP(C353&amp;D353,Comms_male_list_21!$F$3:$G$1048576,2,FALSE),IFERROR(VLOOKUP(C353&amp;D353,Comms_female_list_21!$F$3:$G$1048576,2,FALSE),""))</f>
        <v>73</v>
      </c>
      <c r="M353" s="3" t="str">
        <f>IFERROR(VLOOKUP(C353&amp;D353,Comms_male_list_22!$F$3:$G$1048576,2,FALSE),IFERROR(VLOOKUP(C353&amp;D353,Comms_female_list_22!$F$3:$G$1048576,2,FALSE),""))</f>
        <v/>
      </c>
      <c r="N353" s="3">
        <f>IFERROR(VLOOKUP(C353&amp;D353,AUS_male_Toplist_21!$F$3:$H$1048576,3,FALSE), IFERROR(VLOOKUP(C353&amp;D353,AUS_female_Toplist_21!$F$3:$H$1048576,3,FALSE),""))</f>
        <v>861</v>
      </c>
      <c r="O353" s="2" t="str">
        <f>IFERROR(VLOOKUP(C353&amp;D353,AUS_male_Toplist_22!$F$3:$H$1048576,3,FALSE), IFERROR(VLOOKUP(C353&amp;D353,AUS_female_Toplist_22!$F$3:$H$1048576,3,FALSE),""))</f>
        <v/>
      </c>
      <c r="P353" s="42" t="e">
        <f ca="1">DATEDIF(E353,TODAY(),"y")</f>
        <v>#NUM!</v>
      </c>
      <c r="Q353" s="2">
        <f>(COUNTIF($C$2:$C353,$C353)=1)+0</f>
        <v>1</v>
      </c>
      <c r="R353" s="2">
        <f>IF(Q353=1,RANK(F353,$F$2:$F$1986,0),"Alternate event")</f>
        <v>1840</v>
      </c>
    </row>
    <row r="354" spans="1:18" x14ac:dyDescent="0.2">
      <c r="A354" s="2">
        <v>353</v>
      </c>
      <c r="B354" s="2">
        <f>IF(Q354=1,B353+1,B353)</f>
        <v>299</v>
      </c>
      <c r="C354" t="s">
        <v>572</v>
      </c>
      <c r="D354" s="6" t="s">
        <v>35</v>
      </c>
      <c r="E354" s="6">
        <v>36598</v>
      </c>
      <c r="F354">
        <v>1011</v>
      </c>
      <c r="G354" s="2">
        <v>9</v>
      </c>
      <c r="H354" s="43" t="str">
        <f>IFERROR(VLOOKUP(C354&amp;D354,AUS_male_points_list!$A$3:$S$1048576,19,FALSE), IFERROR(VLOOKUP(C354&amp;D354,AUS_female_points_list!$A$3:$S$1048576,19,FALSE),""))</f>
        <v/>
      </c>
      <c r="J354" s="2">
        <f>IFERROR(VLOOKUP(C354&amp;D354,AUS_male_Toplist_21!$F$3:$G$1048576,2,FALSE),IFERROR(VLOOKUP(C354&amp;D354,AUS_female_Toplist_21!$F$3:$G$1048576,2,FALSE),""))</f>
        <v>9</v>
      </c>
      <c r="K354" s="2" t="str">
        <f>IFERROR(VLOOKUP(C354&amp;D354,AUS_male_Toplist_22!$F$3:$G$1048576,2,FALSE),IFERROR(VLOOKUP(C354&amp;D354,AUS_female_Toplist_22!$F$3:$G$1048576,2,FALSE),""))</f>
        <v/>
      </c>
      <c r="L354" s="3">
        <f>IFERROR(VLOOKUP(C354&amp;D354,Comms_male_list_21!$F$3:$G$1048576,2,FALSE),IFERROR(VLOOKUP(C354&amp;D354,Comms_female_list_21!$F$3:$G$1048576,2,FALSE),""))</f>
        <v>73</v>
      </c>
      <c r="M354" s="3" t="str">
        <f>IFERROR(VLOOKUP(C354&amp;D354,Comms_male_list_22!$F$3:$G$1048576,2,FALSE),IFERROR(VLOOKUP(C354&amp;D354,Comms_female_list_22!$F$3:$G$1048576,2,FALSE),""))</f>
        <v/>
      </c>
      <c r="N354" s="3">
        <f>IFERROR(VLOOKUP(C354&amp;D354,AUS_male_Toplist_21!$F$3:$H$1048576,3,FALSE), IFERROR(VLOOKUP(C354&amp;D354,AUS_female_Toplist_21!$F$3:$H$1048576,3,FALSE),""))</f>
        <v>1011</v>
      </c>
      <c r="O354" s="2" t="str">
        <f>IFERROR(VLOOKUP(C354&amp;D354,AUS_male_Toplist_22!$F$3:$H$1048576,3,FALSE), IFERROR(VLOOKUP(C354&amp;D354,AUS_female_Toplist_22!$F$3:$H$1048576,3,FALSE),""))</f>
        <v/>
      </c>
      <c r="P354" s="42">
        <f ca="1">DATEDIF(E354,TODAY(),"y")</f>
        <v>21</v>
      </c>
      <c r="Q354" s="2">
        <f>(COUNTIF($C$2:$C354,$C354)=1)+0</f>
        <v>0</v>
      </c>
      <c r="R354" s="2" t="str">
        <f>IF(Q354=1,RANK(F354,$F$2:$F$1986,0),"Alternate event")</f>
        <v>Alternate event</v>
      </c>
    </row>
    <row r="355" spans="1:18" x14ac:dyDescent="0.2">
      <c r="A355" s="2">
        <v>354</v>
      </c>
      <c r="B355" s="2">
        <f>IF(Q355=1,B354+1,B354)</f>
        <v>299</v>
      </c>
      <c r="C355" t="s">
        <v>719</v>
      </c>
      <c r="D355" t="s">
        <v>29</v>
      </c>
      <c r="E355" s="6">
        <v>32989</v>
      </c>
      <c r="F355">
        <v>1090</v>
      </c>
      <c r="G355" s="2">
        <v>9</v>
      </c>
      <c r="H355" s="43" t="str">
        <f>IFERROR(VLOOKUP(C355&amp;D355,AUS_male_points_list!$A$3:$S$1048576,19,FALSE), IFERROR(VLOOKUP(C355&amp;D355,AUS_female_points_list!$A$3:$S$1048576,19,FALSE),""))</f>
        <v/>
      </c>
      <c r="J355" s="2">
        <f>IFERROR(VLOOKUP(C355&amp;D355,AUS_male_Toplist_21!$F$3:$G$1048576,2,FALSE),IFERROR(VLOOKUP(C355&amp;D355,AUS_female_Toplist_21!$F$3:$G$1048576,2,FALSE),""))</f>
        <v>9</v>
      </c>
      <c r="K355" s="2" t="str">
        <f>IFERROR(VLOOKUP(C355&amp;D355,AUS_male_Toplist_22!$F$3:$G$1048576,2,FALSE),IFERROR(VLOOKUP(C355&amp;D355,AUS_female_Toplist_22!$F$3:$G$1048576,2,FALSE),""))</f>
        <v/>
      </c>
      <c r="L355" s="3">
        <f>IFERROR(VLOOKUP(C355&amp;D355,Comms_male_list_21!$F$3:$G$1048576,2,FALSE),IFERROR(VLOOKUP(C355&amp;D355,Comms_female_list_21!$F$3:$G$1048576,2,FALSE),""))</f>
        <v>88</v>
      </c>
      <c r="M355" s="3" t="str">
        <f>IFERROR(VLOOKUP(C355&amp;D355,Comms_male_list_22!$F$3:$G$1048576,2,FALSE),IFERROR(VLOOKUP(C355&amp;D355,Comms_female_list_22!$F$3:$G$1048576,2,FALSE),""))</f>
        <v/>
      </c>
      <c r="N355" s="3">
        <f>IFERROR(VLOOKUP(C355&amp;D355,AUS_male_Toplist_21!$F$3:$H$1048576,3,FALSE), IFERROR(VLOOKUP(C355&amp;D355,AUS_female_Toplist_21!$F$3:$H$1048576,3,FALSE),""))</f>
        <v>1090</v>
      </c>
      <c r="O355" s="2" t="str">
        <f>IFERROR(VLOOKUP(C355&amp;D355,AUS_male_Toplist_22!$F$3:$H$1048576,3,FALSE), IFERROR(VLOOKUP(C355&amp;D355,AUS_female_Toplist_22!$F$3:$H$1048576,3,FALSE),""))</f>
        <v/>
      </c>
      <c r="P355" s="42">
        <f ca="1">DATEDIF(E355,TODAY(),"y")</f>
        <v>31</v>
      </c>
      <c r="Q355" s="2">
        <f>(COUNTIF($C$2:$C355,$C355)=1)+0</f>
        <v>0</v>
      </c>
      <c r="R355" s="2" t="str">
        <f>IF(Q355=1,RANK(F355,$F$2:$F$1986,0),"Alternate event")</f>
        <v>Alternate event</v>
      </c>
    </row>
    <row r="356" spans="1:18" x14ac:dyDescent="0.2">
      <c r="A356" s="2">
        <v>355</v>
      </c>
      <c r="B356" s="2">
        <f>IF(Q356=1,B355+1,B355)</f>
        <v>299</v>
      </c>
      <c r="C356" t="s">
        <v>380</v>
      </c>
      <c r="D356" t="s">
        <v>2</v>
      </c>
      <c r="E356" s="6">
        <v>33543</v>
      </c>
      <c r="F356">
        <v>1097</v>
      </c>
      <c r="G356" s="2">
        <v>9</v>
      </c>
      <c r="H356" s="43" t="str">
        <f>IFERROR(VLOOKUP(C356&amp;D356,AUS_male_points_list!$A$3:$S$1048576,19,FALSE), IFERROR(VLOOKUP(C356&amp;D356,AUS_female_points_list!$A$3:$S$1048576,19,FALSE),""))</f>
        <v/>
      </c>
      <c r="J356" s="2">
        <f>IFERROR(VLOOKUP(C356&amp;D356,AUS_male_Toplist_21!$F$3:$G$1048576,2,FALSE),IFERROR(VLOOKUP(C356&amp;D356,AUS_female_Toplist_21!$F$3:$G$1048576,2,FALSE),""))</f>
        <v>9</v>
      </c>
      <c r="K356" s="2" t="str">
        <f>IFERROR(VLOOKUP(C356&amp;D356,AUS_male_Toplist_22!$F$3:$G$1048576,2,FALSE),IFERROR(VLOOKUP(C356&amp;D356,AUS_female_Toplist_22!$F$3:$G$1048576,2,FALSE),""))</f>
        <v/>
      </c>
      <c r="L356" s="3">
        <f>IFERROR(VLOOKUP(C356&amp;D356,Comms_male_list_21!$F$3:$G$1048576,2,FALSE),IFERROR(VLOOKUP(C356&amp;D356,Comms_female_list_21!$F$3:$G$1048576,2,FALSE),""))</f>
        <v>91</v>
      </c>
      <c r="M356" s="3" t="str">
        <f>IFERROR(VLOOKUP(C356&amp;D356,Comms_male_list_22!$F$3:$G$1048576,2,FALSE),IFERROR(VLOOKUP(C356&amp;D356,Comms_female_list_22!$F$3:$G$1048576,2,FALSE),""))</f>
        <v/>
      </c>
      <c r="N356" s="3">
        <f>IFERROR(VLOOKUP(C356&amp;D356,AUS_male_Toplist_21!$F$3:$H$1048576,3,FALSE), IFERROR(VLOOKUP(C356&amp;D356,AUS_female_Toplist_21!$F$3:$H$1048576,3,FALSE),""))</f>
        <v>1097</v>
      </c>
      <c r="O356" s="2" t="str">
        <f>IFERROR(VLOOKUP(C356&amp;D356,AUS_male_Toplist_22!$F$3:$H$1048576,3,FALSE), IFERROR(VLOOKUP(C356&amp;D356,AUS_female_Toplist_22!$F$3:$H$1048576,3,FALSE),""))</f>
        <v/>
      </c>
      <c r="P356" s="42">
        <f ca="1">DATEDIF(E356,TODAY(),"y")</f>
        <v>30</v>
      </c>
      <c r="Q356" s="2">
        <f>(COUNTIF($C$2:$C356,$C356)=1)+0</f>
        <v>0</v>
      </c>
      <c r="R356" s="2" t="str">
        <f>IF(Q356=1,RANK(F356,$F$2:$F$1986,0),"Alternate event")</f>
        <v>Alternate event</v>
      </c>
    </row>
    <row r="357" spans="1:18" x14ac:dyDescent="0.2">
      <c r="A357" s="2">
        <v>356</v>
      </c>
      <c r="B357" s="2">
        <f>IF(Q357=1,B356+1,B356)</f>
        <v>300</v>
      </c>
      <c r="C357" t="s">
        <v>1664</v>
      </c>
      <c r="D357" t="s">
        <v>42</v>
      </c>
      <c r="E357" s="6">
        <v>37367</v>
      </c>
      <c r="F357">
        <v>818</v>
      </c>
      <c r="G357" s="2">
        <v>9</v>
      </c>
      <c r="H357" s="43" t="str">
        <f>IFERROR(VLOOKUP(C357&amp;D357,AUS_male_points_list!$A$3:$S$1048576,19,FALSE), IFERROR(VLOOKUP(C357&amp;D357,AUS_female_points_list!$A$3:$S$1048576,19,FALSE),""))</f>
        <v/>
      </c>
      <c r="J357" s="2">
        <f>IFERROR(VLOOKUP(C357&amp;D357,AUS_male_Toplist_21!$F$3:$G$1048576,2,FALSE),IFERROR(VLOOKUP(C357&amp;D357,AUS_female_Toplist_21!$F$3:$G$1048576,2,FALSE),""))</f>
        <v>9</v>
      </c>
      <c r="K357" s="2" t="str">
        <f>IFERROR(VLOOKUP(C357&amp;D357,AUS_male_Toplist_22!$F$3:$G$1048576,2,FALSE),IFERROR(VLOOKUP(C357&amp;D357,AUS_female_Toplist_22!$F$3:$G$1048576,2,FALSE),""))</f>
        <v/>
      </c>
      <c r="L357" s="3" t="str">
        <f>IFERROR(VLOOKUP(C357&amp;D357,Comms_male_list_21!$F$3:$G$1048576,2,FALSE),IFERROR(VLOOKUP(C357&amp;D357,Comms_female_list_21!$F$3:$G$1048576,2,FALSE),""))</f>
        <v/>
      </c>
      <c r="M357" s="3" t="str">
        <f>IFERROR(VLOOKUP(C357&amp;D357,Comms_male_list_22!$F$3:$G$1048576,2,FALSE),IFERROR(VLOOKUP(C357&amp;D357,Comms_female_list_22!$F$3:$G$1048576,2,FALSE),""))</f>
        <v/>
      </c>
      <c r="N357" s="3">
        <f>IFERROR(VLOOKUP(C357&amp;D357,AUS_male_Toplist_21!$F$3:$H$1048576,3,FALSE), IFERROR(VLOOKUP(C357&amp;D357,AUS_female_Toplist_21!$F$3:$H$1048576,3,FALSE),""))</f>
        <v>818</v>
      </c>
      <c r="O357" s="2" t="str">
        <f>IFERROR(VLOOKUP(C357&amp;D357,AUS_male_Toplist_22!$F$3:$H$1048576,3,FALSE), IFERROR(VLOOKUP(C357&amp;D357,AUS_female_Toplist_22!$F$3:$H$1048576,3,FALSE),""))</f>
        <v/>
      </c>
      <c r="P357" s="42">
        <f ca="1">DATEDIF(E357,TODAY(),"y")</f>
        <v>19</v>
      </c>
      <c r="Q357" s="2">
        <f>(COUNTIF($C$2:$C357,$C357)=1)+0</f>
        <v>1</v>
      </c>
      <c r="R357" s="2">
        <f>IF(Q357=1,RANK(F357,$F$2:$F$1986,0),"Alternate event")</f>
        <v>1900</v>
      </c>
    </row>
    <row r="358" spans="1:18" x14ac:dyDescent="0.2">
      <c r="A358" s="2">
        <v>357</v>
      </c>
      <c r="B358" s="2">
        <f>IF(Q358=1,B357+1,B357)</f>
        <v>300</v>
      </c>
      <c r="C358" t="s">
        <v>798</v>
      </c>
      <c r="D358" t="s">
        <v>39</v>
      </c>
      <c r="E358" s="6">
        <v>34302</v>
      </c>
      <c r="F358">
        <v>845</v>
      </c>
      <c r="G358" s="2">
        <v>9</v>
      </c>
      <c r="H358" s="43" t="str">
        <f>IFERROR(VLOOKUP(C358&amp;D358,AUS_male_points_list!$A$3:$S$1048576,19,FALSE), IFERROR(VLOOKUP(C358&amp;D358,AUS_female_points_list!$A$3:$S$1048576,19,FALSE),""))</f>
        <v/>
      </c>
      <c r="J358" s="2">
        <f>IFERROR(VLOOKUP(C358&amp;D358,AUS_male_Toplist_21!$F$3:$G$1048576,2,FALSE),IFERROR(VLOOKUP(C358&amp;D358,AUS_female_Toplist_21!$F$3:$G$1048576,2,FALSE),""))</f>
        <v>9</v>
      </c>
      <c r="K358" s="2" t="str">
        <f>IFERROR(VLOOKUP(C358&amp;D358,AUS_male_Toplist_22!$F$3:$G$1048576,2,FALSE),IFERROR(VLOOKUP(C358&amp;D358,AUS_female_Toplist_22!$F$3:$G$1048576,2,FALSE),""))</f>
        <v/>
      </c>
      <c r="L358" s="3" t="str">
        <f>IFERROR(VLOOKUP(C358&amp;D358,Comms_male_list_21!$F$3:$G$1048576,2,FALSE),IFERROR(VLOOKUP(C358&amp;D358,Comms_female_list_21!$F$3:$G$1048576,2,FALSE),""))</f>
        <v/>
      </c>
      <c r="M358" s="3" t="str">
        <f>IFERROR(VLOOKUP(C358&amp;D358,Comms_male_list_22!$F$3:$G$1048576,2,FALSE),IFERROR(VLOOKUP(C358&amp;D358,Comms_female_list_22!$F$3:$G$1048576,2,FALSE),""))</f>
        <v/>
      </c>
      <c r="N358" s="3">
        <f>IFERROR(VLOOKUP(C358&amp;D358,AUS_male_Toplist_21!$F$3:$H$1048576,3,FALSE), IFERROR(VLOOKUP(C358&amp;D358,AUS_female_Toplist_21!$F$3:$H$1048576,3,FALSE),""))</f>
        <v>845</v>
      </c>
      <c r="O358" s="2" t="str">
        <f>IFERROR(VLOOKUP(C358&amp;D358,AUS_male_Toplist_22!$F$3:$H$1048576,3,FALSE), IFERROR(VLOOKUP(C358&amp;D358,AUS_female_Toplist_22!$F$3:$H$1048576,3,FALSE),""))</f>
        <v/>
      </c>
      <c r="P358" s="42">
        <f ca="1">DATEDIF(E358,TODAY(),"y")</f>
        <v>28</v>
      </c>
      <c r="Q358" s="2">
        <f>(COUNTIF($C$2:$C358,$C358)=1)+0</f>
        <v>0</v>
      </c>
      <c r="R358" s="2" t="str">
        <f>IF(Q358=1,RANK(F358,$F$2:$F$1986,0),"Alternate event")</f>
        <v>Alternate event</v>
      </c>
    </row>
    <row r="359" spans="1:18" x14ac:dyDescent="0.2">
      <c r="A359" s="2">
        <v>358</v>
      </c>
      <c r="B359" s="2">
        <f>IF(Q359=1,B358+1,B358)</f>
        <v>300</v>
      </c>
      <c r="C359" t="s">
        <v>781</v>
      </c>
      <c r="D359" t="s">
        <v>82</v>
      </c>
      <c r="E359" s="6">
        <v>33366</v>
      </c>
      <c r="F359">
        <v>939</v>
      </c>
      <c r="G359" s="2">
        <v>9</v>
      </c>
      <c r="H359" s="43" t="str">
        <f>IFERROR(VLOOKUP(C359&amp;D359,AUS_male_points_list!$A$3:$S$1048576,19,FALSE), IFERROR(VLOOKUP(C359&amp;D359,AUS_female_points_list!$A$3:$S$1048576,19,FALSE),""))</f>
        <v/>
      </c>
      <c r="J359" s="2">
        <f>IFERROR(VLOOKUP(C359&amp;D359,AUS_male_Toplist_21!$F$3:$G$1048576,2,FALSE),IFERROR(VLOOKUP(C359&amp;D359,AUS_female_Toplist_21!$F$3:$G$1048576,2,FALSE),""))</f>
        <v>9</v>
      </c>
      <c r="K359" s="2" t="str">
        <f>IFERROR(VLOOKUP(C359&amp;D359,AUS_male_Toplist_22!$F$3:$G$1048576,2,FALSE),IFERROR(VLOOKUP(C359&amp;D359,AUS_female_Toplist_22!$F$3:$G$1048576,2,FALSE),""))</f>
        <v/>
      </c>
      <c r="L359" s="3" t="str">
        <f>IFERROR(VLOOKUP(C359&amp;D359,Comms_male_list_21!$F$3:$G$1048576,2,FALSE),IFERROR(VLOOKUP(C359&amp;D359,Comms_female_list_21!$F$3:$G$1048576,2,FALSE),""))</f>
        <v/>
      </c>
      <c r="M359" s="3" t="str">
        <f>IFERROR(VLOOKUP(C359&amp;D359,Comms_male_list_22!$F$3:$G$1048576,2,FALSE),IFERROR(VLOOKUP(C359&amp;D359,Comms_female_list_22!$F$3:$G$1048576,2,FALSE),""))</f>
        <v/>
      </c>
      <c r="N359" s="3">
        <f>IFERROR(VLOOKUP(C359&amp;D359,AUS_male_Toplist_21!$F$3:$H$1048576,3,FALSE), IFERROR(VLOOKUP(C359&amp;D359,AUS_female_Toplist_21!$F$3:$H$1048576,3,FALSE),""))</f>
        <v>939</v>
      </c>
      <c r="O359" s="2" t="str">
        <f>IFERROR(VLOOKUP(C359&amp;D359,AUS_male_Toplist_22!$F$3:$H$1048576,3,FALSE), IFERROR(VLOOKUP(C359&amp;D359,AUS_female_Toplist_22!$F$3:$H$1048576,3,FALSE),""))</f>
        <v/>
      </c>
      <c r="P359" s="42">
        <f ca="1">DATEDIF(E359,TODAY(),"y")</f>
        <v>30</v>
      </c>
      <c r="Q359" s="2">
        <f>(COUNTIF($C$2:$C359,$C359)=1)+0</f>
        <v>0</v>
      </c>
      <c r="R359" s="2" t="str">
        <f>IF(Q359=1,RANK(F359,$F$2:$F$1986,0),"Alternate event")</f>
        <v>Alternate event</v>
      </c>
    </row>
    <row r="360" spans="1:18" x14ac:dyDescent="0.2">
      <c r="A360" s="2">
        <v>359</v>
      </c>
      <c r="B360" s="2">
        <f>IF(Q360=1,B359+1,B359)</f>
        <v>301</v>
      </c>
      <c r="C360" t="s">
        <v>826</v>
      </c>
      <c r="D360" t="s">
        <v>38</v>
      </c>
      <c r="E360" s="6">
        <v>36178</v>
      </c>
      <c r="F360">
        <v>998</v>
      </c>
      <c r="G360" s="2">
        <v>9</v>
      </c>
      <c r="H360" s="43" t="str">
        <f>IFERROR(VLOOKUP(C360&amp;D360,AUS_male_points_list!$A$3:$S$1048576,19,FALSE), IFERROR(VLOOKUP(C360&amp;D360,AUS_female_points_list!$A$3:$S$1048576,19,FALSE),""))</f>
        <v/>
      </c>
      <c r="J360" s="2">
        <f>IFERROR(VLOOKUP(C360&amp;D360,AUS_male_Toplist_21!$F$3:$G$1048576,2,FALSE),IFERROR(VLOOKUP(C360&amp;D360,AUS_female_Toplist_21!$F$3:$G$1048576,2,FALSE),""))</f>
        <v>9</v>
      </c>
      <c r="K360" s="2" t="str">
        <f>IFERROR(VLOOKUP(C360&amp;D360,AUS_male_Toplist_22!$F$3:$G$1048576,2,FALSE),IFERROR(VLOOKUP(C360&amp;D360,AUS_female_Toplist_22!$F$3:$G$1048576,2,FALSE),""))</f>
        <v/>
      </c>
      <c r="L360" s="3" t="str">
        <f>IFERROR(VLOOKUP(C360&amp;D360,Comms_male_list_21!$F$3:$G$1048576,2,FALSE),IFERROR(VLOOKUP(C360&amp;D360,Comms_female_list_21!$F$3:$G$1048576,2,FALSE),""))</f>
        <v/>
      </c>
      <c r="M360" s="3" t="str">
        <f>IFERROR(VLOOKUP(C360&amp;D360,Comms_male_list_22!$F$3:$G$1048576,2,FALSE),IFERROR(VLOOKUP(C360&amp;D360,Comms_female_list_22!$F$3:$G$1048576,2,FALSE),""))</f>
        <v/>
      </c>
      <c r="N360" s="3">
        <f>IFERROR(VLOOKUP(C360&amp;D360,AUS_male_Toplist_21!$F$3:$H$1048576,3,FALSE), IFERROR(VLOOKUP(C360&amp;D360,AUS_female_Toplist_21!$F$3:$H$1048576,3,FALSE),""))</f>
        <v>998</v>
      </c>
      <c r="O360" s="2" t="str">
        <f>IFERROR(VLOOKUP(C360&amp;D360,AUS_male_Toplist_22!$F$3:$H$1048576,3,FALSE), IFERROR(VLOOKUP(C360&amp;D360,AUS_female_Toplist_22!$F$3:$H$1048576,3,FALSE),""))</f>
        <v/>
      </c>
      <c r="P360" s="42">
        <f ca="1">DATEDIF(E360,TODAY(),"y")</f>
        <v>23</v>
      </c>
      <c r="Q360" s="2">
        <f>(COUNTIF($C$2:$C360,$C360)=1)+0</f>
        <v>1</v>
      </c>
      <c r="R360" s="2">
        <f>IF(Q360=1,RANK(F360,$F$2:$F$1986,0),"Alternate event")</f>
        <v>737</v>
      </c>
    </row>
    <row r="361" spans="1:18" x14ac:dyDescent="0.2">
      <c r="A361" s="2">
        <v>360</v>
      </c>
      <c r="B361" s="2">
        <f>IF(Q361=1,B360+1,B360)</f>
        <v>302</v>
      </c>
      <c r="C361" t="s">
        <v>554</v>
      </c>
      <c r="D361" t="s">
        <v>82</v>
      </c>
      <c r="E361" s="6">
        <v>1991</v>
      </c>
      <c r="F361">
        <v>1006</v>
      </c>
      <c r="G361" s="2">
        <v>9</v>
      </c>
      <c r="H361" s="43" t="str">
        <f>IFERROR(VLOOKUP(C361&amp;D361,AUS_male_points_list!$A$3:$S$1048576,19,FALSE), IFERROR(VLOOKUP(C361&amp;D361,AUS_female_points_list!$A$3:$S$1048576,19,FALSE),""))</f>
        <v/>
      </c>
      <c r="J361" s="2">
        <f>IFERROR(VLOOKUP(C361&amp;D361,AUS_male_Toplist_21!$F$3:$G$1048576,2,FALSE),IFERROR(VLOOKUP(C361&amp;D361,AUS_female_Toplist_21!$F$3:$G$1048576,2,FALSE),""))</f>
        <v>9</v>
      </c>
      <c r="K361" s="2" t="str">
        <f>IFERROR(VLOOKUP(C361&amp;D361,AUS_male_Toplist_22!$F$3:$G$1048576,2,FALSE),IFERROR(VLOOKUP(C361&amp;D361,AUS_female_Toplist_22!$F$3:$G$1048576,2,FALSE),""))</f>
        <v/>
      </c>
      <c r="L361" s="3" t="str">
        <f>IFERROR(VLOOKUP(C361&amp;D361,Comms_male_list_21!$F$3:$G$1048576,2,FALSE),IFERROR(VLOOKUP(C361&amp;D361,Comms_female_list_21!$F$3:$G$1048576,2,FALSE),""))</f>
        <v/>
      </c>
      <c r="M361" s="3" t="str">
        <f>IFERROR(VLOOKUP(C361&amp;D361,Comms_male_list_22!$F$3:$G$1048576,2,FALSE),IFERROR(VLOOKUP(C361&amp;D361,Comms_female_list_22!$F$3:$G$1048576,2,FALSE),""))</f>
        <v/>
      </c>
      <c r="N361" s="3">
        <f>IFERROR(VLOOKUP(C361&amp;D361,AUS_male_Toplist_21!$F$3:$H$1048576,3,FALSE), IFERROR(VLOOKUP(C361&amp;D361,AUS_female_Toplist_21!$F$3:$H$1048576,3,FALSE),""))</f>
        <v>1006</v>
      </c>
      <c r="O361" s="2" t="str">
        <f>IFERROR(VLOOKUP(C361&amp;D361,AUS_male_Toplist_22!$F$3:$H$1048576,3,FALSE), IFERROR(VLOOKUP(C361&amp;D361,AUS_female_Toplist_22!$F$3:$H$1048576,3,FALSE),""))</f>
        <v/>
      </c>
      <c r="P361" s="42">
        <f ca="1">DATEDIF(E361,TODAY(),"y")</f>
        <v>116</v>
      </c>
      <c r="Q361" s="2">
        <f>(COUNTIF($C$2:$C361,$C361)=1)+0</f>
        <v>1</v>
      </c>
      <c r="R361" s="2">
        <f>IF(Q361=1,RANK(F361,$F$2:$F$1986,0),"Alternate event")</f>
        <v>664</v>
      </c>
    </row>
    <row r="362" spans="1:18" x14ac:dyDescent="0.2">
      <c r="A362" s="2">
        <v>361</v>
      </c>
      <c r="B362" s="2">
        <f>IF(Q362=1,B361+1,B361)</f>
        <v>303</v>
      </c>
      <c r="C362" t="s">
        <v>806</v>
      </c>
      <c r="D362" t="s">
        <v>33</v>
      </c>
      <c r="E362" s="6">
        <v>37167</v>
      </c>
      <c r="F362">
        <v>1022</v>
      </c>
      <c r="G362" s="2">
        <v>9</v>
      </c>
      <c r="H362" s="43" t="str">
        <f>IFERROR(VLOOKUP(C362&amp;D362,AUS_male_points_list!$A$3:$S$1048576,19,FALSE), IFERROR(VLOOKUP(C362&amp;D362,AUS_female_points_list!$A$3:$S$1048576,19,FALSE),""))</f>
        <v/>
      </c>
      <c r="J362" s="2">
        <f>IFERROR(VLOOKUP(C362&amp;D362,AUS_male_Toplist_21!$F$3:$G$1048576,2,FALSE),IFERROR(VLOOKUP(C362&amp;D362,AUS_female_Toplist_21!$F$3:$G$1048576,2,FALSE),""))</f>
        <v>9</v>
      </c>
      <c r="K362" s="2" t="str">
        <f>IFERROR(VLOOKUP(C362&amp;D362,AUS_male_Toplist_22!$F$3:$G$1048576,2,FALSE),IFERROR(VLOOKUP(C362&amp;D362,AUS_female_Toplist_22!$F$3:$G$1048576,2,FALSE),""))</f>
        <v/>
      </c>
      <c r="L362" s="3" t="str">
        <f>IFERROR(VLOOKUP(C362&amp;D362,Comms_male_list_21!$F$3:$G$1048576,2,FALSE),IFERROR(VLOOKUP(C362&amp;D362,Comms_female_list_21!$F$3:$G$1048576,2,FALSE),""))</f>
        <v/>
      </c>
      <c r="M362" s="3" t="str">
        <f>IFERROR(VLOOKUP(C362&amp;D362,Comms_male_list_22!$F$3:$G$1048576,2,FALSE),IFERROR(VLOOKUP(C362&amp;D362,Comms_female_list_22!$F$3:$G$1048576,2,FALSE),""))</f>
        <v/>
      </c>
      <c r="N362" s="3">
        <f>IFERROR(VLOOKUP(C362&amp;D362,AUS_male_Toplist_21!$F$3:$H$1048576,3,FALSE), IFERROR(VLOOKUP(C362&amp;D362,AUS_female_Toplist_21!$F$3:$H$1048576,3,FALSE),""))</f>
        <v>1022</v>
      </c>
      <c r="O362" s="2" t="str">
        <f>IFERROR(VLOOKUP(C362&amp;D362,AUS_male_Toplist_22!$F$3:$H$1048576,3,FALSE), IFERROR(VLOOKUP(C362&amp;D362,AUS_female_Toplist_22!$F$3:$H$1048576,3,FALSE),""))</f>
        <v/>
      </c>
      <c r="P362" s="42">
        <f ca="1">DATEDIF(E362,TODAY(),"y")</f>
        <v>20</v>
      </c>
      <c r="Q362" s="2">
        <f>(COUNTIF($C$2:$C362,$C362)=1)+0</f>
        <v>1</v>
      </c>
      <c r="R362" s="2">
        <f>IF(Q362=1,RANK(F362,$F$2:$F$1986,0),"Alternate event")</f>
        <v>520</v>
      </c>
    </row>
    <row r="363" spans="1:18" x14ac:dyDescent="0.2">
      <c r="A363" s="2">
        <v>362</v>
      </c>
      <c r="B363" s="2">
        <f>IF(Q363=1,B362+1,B362)</f>
        <v>304</v>
      </c>
      <c r="C363" t="s">
        <v>786</v>
      </c>
      <c r="D363" t="s">
        <v>30</v>
      </c>
      <c r="E363" s="6">
        <v>35060</v>
      </c>
      <c r="F363">
        <v>1063</v>
      </c>
      <c r="G363" s="2">
        <v>9</v>
      </c>
      <c r="H363" s="43" t="str">
        <f>IFERROR(VLOOKUP(C363&amp;D363,AUS_male_points_list!$A$3:$S$1048576,19,FALSE), IFERROR(VLOOKUP(C363&amp;D363,AUS_female_points_list!$A$3:$S$1048576,19,FALSE),""))</f>
        <v/>
      </c>
      <c r="J363" s="2">
        <f>IFERROR(VLOOKUP(C363&amp;D363,AUS_male_Toplist_21!$F$3:$G$1048576,2,FALSE),IFERROR(VLOOKUP(C363&amp;D363,AUS_female_Toplist_21!$F$3:$G$1048576,2,FALSE),""))</f>
        <v>9</v>
      </c>
      <c r="K363" s="2" t="str">
        <f>IFERROR(VLOOKUP(C363&amp;D363,AUS_male_Toplist_22!$F$3:$G$1048576,2,FALSE),IFERROR(VLOOKUP(C363&amp;D363,AUS_female_Toplist_22!$F$3:$G$1048576,2,FALSE),""))</f>
        <v/>
      </c>
      <c r="L363" s="3" t="str">
        <f>IFERROR(VLOOKUP(C363&amp;D363,Comms_male_list_21!$F$3:$G$1048576,2,FALSE),IFERROR(VLOOKUP(C363&amp;D363,Comms_female_list_21!$F$3:$G$1048576,2,FALSE),""))</f>
        <v/>
      </c>
      <c r="M363" s="3" t="str">
        <f>IFERROR(VLOOKUP(C363&amp;D363,Comms_male_list_22!$F$3:$G$1048576,2,FALSE),IFERROR(VLOOKUP(C363&amp;D363,Comms_female_list_22!$F$3:$G$1048576,2,FALSE),""))</f>
        <v/>
      </c>
      <c r="N363" s="3">
        <f>IFERROR(VLOOKUP(C363&amp;D363,AUS_male_Toplist_21!$F$3:$H$1048576,3,FALSE), IFERROR(VLOOKUP(C363&amp;D363,AUS_female_Toplist_21!$F$3:$H$1048576,3,FALSE),""))</f>
        <v>1063</v>
      </c>
      <c r="O363" s="2" t="str">
        <f>IFERROR(VLOOKUP(C363&amp;D363,AUS_male_Toplist_22!$F$3:$H$1048576,3,FALSE), IFERROR(VLOOKUP(C363&amp;D363,AUS_female_Toplist_22!$F$3:$H$1048576,3,FALSE),""))</f>
        <v/>
      </c>
      <c r="P363" s="42">
        <f ca="1">DATEDIF(E363,TODAY(),"y")</f>
        <v>26</v>
      </c>
      <c r="Q363" s="2">
        <f>(COUNTIF($C$2:$C363,$C363)=1)+0</f>
        <v>1</v>
      </c>
      <c r="R363" s="2">
        <f>IF(Q363=1,RANK(F363,$F$2:$F$1986,0),"Alternate event")</f>
        <v>297</v>
      </c>
    </row>
    <row r="364" spans="1:18" x14ac:dyDescent="0.2">
      <c r="A364" s="2">
        <v>363</v>
      </c>
      <c r="B364" s="2">
        <f>IF(Q364=1,B363+1,B363)</f>
        <v>305</v>
      </c>
      <c r="C364" t="s">
        <v>1534</v>
      </c>
      <c r="D364" t="s">
        <v>27</v>
      </c>
      <c r="E364" s="6">
        <v>34871</v>
      </c>
      <c r="F364">
        <v>1081</v>
      </c>
      <c r="G364" s="2">
        <v>9</v>
      </c>
      <c r="H364" s="43" t="str">
        <f>IFERROR(VLOOKUP(C364&amp;D364,AUS_male_points_list!$A$3:$S$1048576,19,FALSE), IFERROR(VLOOKUP(C364&amp;D364,AUS_female_points_list!$A$3:$S$1048576,19,FALSE),""))</f>
        <v/>
      </c>
      <c r="J364" s="2">
        <f>IFERROR(VLOOKUP(C364&amp;D364,AUS_male_Toplist_21!$F$3:$G$1048576,2,FALSE),IFERROR(VLOOKUP(C364&amp;D364,AUS_female_Toplist_21!$F$3:$G$1048576,2,FALSE),""))</f>
        <v>9</v>
      </c>
      <c r="K364" s="2" t="str">
        <f>IFERROR(VLOOKUP(C364&amp;D364,AUS_male_Toplist_22!$F$3:$G$1048576,2,FALSE),IFERROR(VLOOKUP(C364&amp;D364,AUS_female_Toplist_22!$F$3:$G$1048576,2,FALSE),""))</f>
        <v/>
      </c>
      <c r="L364" s="3" t="str">
        <f>IFERROR(VLOOKUP(C364&amp;D364,Comms_male_list_21!$F$3:$G$1048576,2,FALSE),IFERROR(VLOOKUP(C364&amp;D364,Comms_female_list_21!$F$3:$G$1048576,2,FALSE),""))</f>
        <v/>
      </c>
      <c r="M364" s="3" t="str">
        <f>IFERROR(VLOOKUP(C364&amp;D364,Comms_male_list_22!$F$3:$G$1048576,2,FALSE),IFERROR(VLOOKUP(C364&amp;D364,Comms_female_list_22!$F$3:$G$1048576,2,FALSE),""))</f>
        <v/>
      </c>
      <c r="N364" s="3">
        <f>IFERROR(VLOOKUP(C364&amp;D364,AUS_male_Toplist_21!$F$3:$H$1048576,3,FALSE), IFERROR(VLOOKUP(C364&amp;D364,AUS_female_Toplist_21!$F$3:$H$1048576,3,FALSE),""))</f>
        <v>1081</v>
      </c>
      <c r="O364" s="2" t="str">
        <f>IFERROR(VLOOKUP(C364&amp;D364,AUS_male_Toplist_22!$F$3:$H$1048576,3,FALSE), IFERROR(VLOOKUP(C364&amp;D364,AUS_female_Toplist_22!$F$3:$H$1048576,3,FALSE),""))</f>
        <v/>
      </c>
      <c r="P364" s="42">
        <f ca="1">DATEDIF(E364,TODAY(),"y")</f>
        <v>26</v>
      </c>
      <c r="Q364" s="2">
        <f>(COUNTIF($C$2:$C364,$C364)=1)+0</f>
        <v>1</v>
      </c>
      <c r="R364" s="2">
        <f>IF(Q364=1,RANK(F364,$F$2:$F$1986,0),"Alternate event")</f>
        <v>219</v>
      </c>
    </row>
    <row r="365" spans="1:18" x14ac:dyDescent="0.2">
      <c r="A365" s="2">
        <v>364</v>
      </c>
      <c r="B365" s="2">
        <f>IF(Q365=1,B364+1,B364)</f>
        <v>306</v>
      </c>
      <c r="C365" t="s">
        <v>400</v>
      </c>
      <c r="D365" t="s">
        <v>33</v>
      </c>
      <c r="E365" s="6">
        <v>37885</v>
      </c>
      <c r="F365">
        <v>1018</v>
      </c>
      <c r="G365" s="2">
        <v>10</v>
      </c>
      <c r="H365" s="43" t="str">
        <f>IFERROR(VLOOKUP(C365&amp;D365,AUS_male_points_list!$A$3:$S$1048576,19,FALSE), IFERROR(VLOOKUP(C365&amp;D365,AUS_female_points_list!$A$3:$S$1048576,19,FALSE),""))</f>
        <v/>
      </c>
      <c r="J365" s="2">
        <f>IFERROR(VLOOKUP(C365&amp;D365,AUS_male_Toplist_21!$F$3:$G$1048576,2,FALSE),IFERROR(VLOOKUP(C365&amp;D365,AUS_female_Toplist_21!$F$3:$G$1048576,2,FALSE),""))</f>
        <v>10</v>
      </c>
      <c r="K365" s="2">
        <f>IFERROR(VLOOKUP(C365&amp;D365,AUS_male_Toplist_22!$F$3:$G$1048576,2,FALSE),IFERROR(VLOOKUP(C365&amp;D365,AUS_female_Toplist_22!$F$3:$G$1048576,2,FALSE),""))</f>
        <v>2</v>
      </c>
      <c r="L365" s="3">
        <f>IFERROR(VLOOKUP(C365&amp;D365,Comms_male_list_21!$F$3:$G$1048576,2,FALSE),IFERROR(VLOOKUP(C365&amp;D365,Comms_female_list_21!$F$3:$G$1048576,2,FALSE),""))</f>
        <v>83</v>
      </c>
      <c r="M365" s="3">
        <f>IFERROR(VLOOKUP(C365&amp;D365,Comms_male_list_22!$F$3:$G$1048576,2,FALSE),IFERROR(VLOOKUP(C365&amp;D365,Comms_female_list_22!$F$3:$G$1048576,2,FALSE),""))</f>
        <v>4</v>
      </c>
      <c r="N365" s="3">
        <f>IFERROR(VLOOKUP(C365&amp;D365,AUS_male_Toplist_21!$F$3:$H$1048576,3,FALSE), IFERROR(VLOOKUP(C365&amp;D365,AUS_female_Toplist_21!$F$3:$H$1048576,3,FALSE),""))</f>
        <v>1018</v>
      </c>
      <c r="O365" s="2">
        <f>IFERROR(VLOOKUP(C365&amp;D365,AUS_male_Toplist_22!$F$3:$H$1048576,3,FALSE), IFERROR(VLOOKUP(C365&amp;D365,AUS_female_Toplist_22!$F$3:$H$1048576,3,FALSE),""))</f>
        <v>1068</v>
      </c>
      <c r="P365" s="42">
        <f ca="1">DATEDIF(E365,TODAY(),"y")</f>
        <v>18</v>
      </c>
      <c r="Q365" s="2">
        <f>(COUNTIF($C$2:$C365,$C365)=1)+0</f>
        <v>1</v>
      </c>
      <c r="R365" s="2">
        <f>IF(Q365=1,RANK(F365,$F$2:$F$1986,0),"Alternate event")</f>
        <v>549</v>
      </c>
    </row>
    <row r="366" spans="1:18" x14ac:dyDescent="0.2">
      <c r="A366" s="2">
        <v>365</v>
      </c>
      <c r="B366" s="2">
        <f>IF(Q366=1,B365+1,B365)</f>
        <v>307</v>
      </c>
      <c r="C366" t="s">
        <v>857</v>
      </c>
      <c r="D366" t="s">
        <v>36</v>
      </c>
      <c r="E366" s="7">
        <v>35677</v>
      </c>
      <c r="F366">
        <v>1002</v>
      </c>
      <c r="G366" s="2">
        <v>10</v>
      </c>
      <c r="H366" s="43" t="str">
        <f>IFERROR(VLOOKUP(C366&amp;D366,AUS_male_points_list!$A$3:$S$1048576,19,FALSE), IFERROR(VLOOKUP(C366&amp;D366,AUS_female_points_list!$A$3:$S$1048576,19,FALSE),""))</f>
        <v/>
      </c>
      <c r="J366" s="2">
        <f>IFERROR(VLOOKUP(C366&amp;D366,AUS_male_Toplist_21!$F$3:$G$1048576,2,FALSE),IFERROR(VLOOKUP(C366&amp;D366,AUS_female_Toplist_21!$F$3:$G$1048576,2,FALSE),""))</f>
        <v>10</v>
      </c>
      <c r="K366" s="2">
        <f>IFERROR(VLOOKUP(C366&amp;D366,AUS_male_Toplist_22!$F$3:$G$1048576,2,FALSE),IFERROR(VLOOKUP(C366&amp;D366,AUS_female_Toplist_22!$F$3:$G$1048576,2,FALSE),""))</f>
        <v>4</v>
      </c>
      <c r="L366" s="3">
        <f>IFERROR(VLOOKUP(C366&amp;D366,Comms_male_list_21!$F$3:$G$1048576,2,FALSE),IFERROR(VLOOKUP(C366&amp;D366,Comms_female_list_21!$F$3:$G$1048576,2,FALSE),""))</f>
        <v>34</v>
      </c>
      <c r="M366" s="3">
        <f>IFERROR(VLOOKUP(C366&amp;D366,Comms_male_list_22!$F$3:$G$1048576,2,FALSE),IFERROR(VLOOKUP(C366&amp;D366,Comms_female_list_22!$F$3:$G$1048576,2,FALSE),""))</f>
        <v>7</v>
      </c>
      <c r="N366" s="3">
        <f>IFERROR(VLOOKUP(C366&amp;D366,AUS_male_Toplist_21!$F$3:$H$1048576,3,FALSE), IFERROR(VLOOKUP(C366&amp;D366,AUS_female_Toplist_21!$F$3:$H$1048576,3,FALSE),""))</f>
        <v>1002</v>
      </c>
      <c r="O366" s="2">
        <f>IFERROR(VLOOKUP(C366&amp;D366,AUS_male_Toplist_22!$F$3:$H$1048576,3,FALSE), IFERROR(VLOOKUP(C366&amp;D366,AUS_female_Toplist_22!$F$3:$H$1048576,3,FALSE),""))</f>
        <v>1007</v>
      </c>
      <c r="P366" s="42">
        <f ca="1">DATEDIF(E366,TODAY(),"y")</f>
        <v>24</v>
      </c>
      <c r="Q366" s="2">
        <f>(COUNTIF($C$2:$C366,$C366)=1)+0</f>
        <v>1</v>
      </c>
      <c r="R366" s="2">
        <f>IF(Q366=1,RANK(F366,$F$2:$F$1986,0),"Alternate event")</f>
        <v>705</v>
      </c>
    </row>
    <row r="367" spans="1:18" x14ac:dyDescent="0.2">
      <c r="A367" s="2">
        <v>366</v>
      </c>
      <c r="B367" s="2">
        <f>IF(Q367=1,B366+1,B366)</f>
        <v>307</v>
      </c>
      <c r="C367" t="s">
        <v>801</v>
      </c>
      <c r="D367" t="s">
        <v>31</v>
      </c>
      <c r="E367" s="6">
        <v>35651</v>
      </c>
      <c r="F367">
        <v>964</v>
      </c>
      <c r="G367" s="2">
        <v>10</v>
      </c>
      <c r="H367" s="43" t="str">
        <f>IFERROR(VLOOKUP(C367&amp;D367,AUS_male_points_list!$A$3:$S$1048576,19,FALSE), IFERROR(VLOOKUP(C367&amp;D367,AUS_female_points_list!$A$3:$S$1048576,19,FALSE),""))</f>
        <v/>
      </c>
      <c r="J367" s="2">
        <f>IFERROR(VLOOKUP(C367&amp;D367,AUS_male_Toplist_21!$F$3:$G$1048576,2,FALSE),IFERROR(VLOOKUP(C367&amp;D367,AUS_female_Toplist_21!$F$3:$G$1048576,2,FALSE),""))</f>
        <v>10</v>
      </c>
      <c r="K367" s="2">
        <f>IFERROR(VLOOKUP(C367&amp;D367,AUS_male_Toplist_22!$F$3:$G$1048576,2,FALSE),IFERROR(VLOOKUP(C367&amp;D367,AUS_female_Toplist_22!$F$3:$G$1048576,2,FALSE),""))</f>
        <v>4</v>
      </c>
      <c r="L367" s="3" t="str">
        <f>IFERROR(VLOOKUP(C367&amp;D367,Comms_male_list_21!$F$3:$G$1048576,2,FALSE),IFERROR(VLOOKUP(C367&amp;D367,Comms_female_list_21!$F$3:$G$1048576,2,FALSE),""))</f>
        <v/>
      </c>
      <c r="M367" s="3">
        <f>IFERROR(VLOOKUP(C367&amp;D367,Comms_male_list_22!$F$3:$G$1048576,2,FALSE),IFERROR(VLOOKUP(C367&amp;D367,Comms_female_list_22!$F$3:$G$1048576,2,FALSE),""))</f>
        <v>13</v>
      </c>
      <c r="N367" s="3">
        <f>IFERROR(VLOOKUP(C367&amp;D367,AUS_male_Toplist_21!$F$3:$H$1048576,3,FALSE), IFERROR(VLOOKUP(C367&amp;D367,AUS_female_Toplist_21!$F$3:$H$1048576,3,FALSE),""))</f>
        <v>964</v>
      </c>
      <c r="O367" s="2">
        <f>IFERROR(VLOOKUP(C367&amp;D367,AUS_male_Toplist_22!$F$3:$H$1048576,3,FALSE), IFERROR(VLOOKUP(C367&amp;D367,AUS_female_Toplist_22!$F$3:$H$1048576,3,FALSE),""))</f>
        <v>960</v>
      </c>
      <c r="P367" s="42">
        <f ca="1">DATEDIF(E367,TODAY(),"y")</f>
        <v>24</v>
      </c>
      <c r="Q367" s="2">
        <f>(COUNTIF($C$2:$C367,$C367)=1)+0</f>
        <v>0</v>
      </c>
      <c r="R367" s="2" t="str">
        <f>IF(Q367=1,RANK(F367,$F$2:$F$1986,0),"Alternate event")</f>
        <v>Alternate event</v>
      </c>
    </row>
    <row r="368" spans="1:18" x14ac:dyDescent="0.2">
      <c r="A368" s="2">
        <v>367</v>
      </c>
      <c r="B368" s="2">
        <f>IF(Q368=1,B367+1,B367)</f>
        <v>308</v>
      </c>
      <c r="C368" t="s">
        <v>360</v>
      </c>
      <c r="D368" t="s">
        <v>34</v>
      </c>
      <c r="E368" s="6">
        <v>33879</v>
      </c>
      <c r="F368">
        <v>1080</v>
      </c>
      <c r="G368" s="2">
        <v>10</v>
      </c>
      <c r="H368" s="43" t="str">
        <f>IFERROR(VLOOKUP(C368&amp;D368,AUS_male_points_list!$A$3:$S$1048576,19,FALSE), IFERROR(VLOOKUP(C368&amp;D368,AUS_female_points_list!$A$3:$S$1048576,19,FALSE),""))</f>
        <v/>
      </c>
      <c r="J368" s="2">
        <f>IFERROR(VLOOKUP(C368&amp;D368,AUS_male_Toplist_21!$F$3:$G$1048576,2,FALSE),IFERROR(VLOOKUP(C368&amp;D368,AUS_female_Toplist_21!$F$3:$G$1048576,2,FALSE),""))</f>
        <v>10</v>
      </c>
      <c r="K368" s="2">
        <f>IFERROR(VLOOKUP(C368&amp;D368,AUS_male_Toplist_22!$F$3:$G$1048576,2,FALSE),IFERROR(VLOOKUP(C368&amp;D368,AUS_female_Toplist_22!$F$3:$G$1048576,2,FALSE),""))</f>
        <v>5</v>
      </c>
      <c r="L368" s="3">
        <f>IFERROR(VLOOKUP(C368&amp;D368,Comms_male_list_21!$F$3:$G$1048576,2,FALSE),IFERROR(VLOOKUP(C368&amp;D368,Comms_female_list_21!$F$3:$G$1048576,2,FALSE),""))</f>
        <v>52</v>
      </c>
      <c r="M368" s="3">
        <f>IFERROR(VLOOKUP(C368&amp;D368,Comms_male_list_22!$F$3:$G$1048576,2,FALSE),IFERROR(VLOOKUP(C368&amp;D368,Comms_female_list_22!$F$3:$G$1048576,2,FALSE),""))</f>
        <v>9</v>
      </c>
      <c r="N368" s="3">
        <f>IFERROR(VLOOKUP(C368&amp;D368,AUS_male_Toplist_21!$F$3:$H$1048576,3,FALSE), IFERROR(VLOOKUP(C368&amp;D368,AUS_female_Toplist_21!$F$3:$H$1048576,3,FALSE),""))</f>
        <v>1080</v>
      </c>
      <c r="O368" s="2">
        <f>IFERROR(VLOOKUP(C368&amp;D368,AUS_male_Toplist_22!$F$3:$H$1048576,3,FALSE), IFERROR(VLOOKUP(C368&amp;D368,AUS_female_Toplist_22!$F$3:$H$1048576,3,FALSE),""))</f>
        <v>1069</v>
      </c>
      <c r="P368" s="42">
        <f ca="1">DATEDIF(E368,TODAY(),"y")</f>
        <v>29</v>
      </c>
      <c r="Q368" s="2">
        <f>(COUNTIF($C$2:$C368,$C368)=1)+0</f>
        <v>1</v>
      </c>
      <c r="R368" s="2">
        <f>IF(Q368=1,RANK(F368,$F$2:$F$1986,0),"Alternate event")</f>
        <v>225</v>
      </c>
    </row>
    <row r="369" spans="1:18" x14ac:dyDescent="0.2">
      <c r="A369" s="2">
        <v>368</v>
      </c>
      <c r="B369" s="2">
        <f>IF(Q369=1,B368+1,B368)</f>
        <v>309</v>
      </c>
      <c r="C369" t="s">
        <v>849</v>
      </c>
      <c r="D369" t="s">
        <v>35</v>
      </c>
      <c r="E369" s="6">
        <v>38035</v>
      </c>
      <c r="F369">
        <v>1002</v>
      </c>
      <c r="G369" s="2">
        <v>10</v>
      </c>
      <c r="H369" s="43" t="str">
        <f>IFERROR(VLOOKUP(C369&amp;D369,AUS_male_points_list!$A$3:$S$1048576,19,FALSE), IFERROR(VLOOKUP(C369&amp;D369,AUS_female_points_list!$A$3:$S$1048576,19,FALSE),""))</f>
        <v/>
      </c>
      <c r="J369" s="2">
        <f>IFERROR(VLOOKUP(C369&amp;D369,AUS_male_Toplist_21!$F$3:$G$1048576,2,FALSE),IFERROR(VLOOKUP(C369&amp;D369,AUS_female_Toplist_21!$F$3:$G$1048576,2,FALSE),""))</f>
        <v>10</v>
      </c>
      <c r="K369" s="2">
        <f>IFERROR(VLOOKUP(C369&amp;D369,AUS_male_Toplist_22!$F$3:$G$1048576,2,FALSE),IFERROR(VLOOKUP(C369&amp;D369,AUS_female_Toplist_22!$F$3:$G$1048576,2,FALSE),""))</f>
        <v>5</v>
      </c>
      <c r="L369" s="3">
        <f>IFERROR(VLOOKUP(C369&amp;D369,Comms_male_list_21!$F$3:$G$1048576,2,FALSE),IFERROR(VLOOKUP(C369&amp;D369,Comms_female_list_21!$F$3:$G$1048576,2,FALSE),""))</f>
        <v>79</v>
      </c>
      <c r="M369" s="3">
        <f>IFERROR(VLOOKUP(C369&amp;D369,Comms_male_list_22!$F$3:$G$1048576,2,FALSE),IFERROR(VLOOKUP(C369&amp;D369,Comms_female_list_22!$F$3:$G$1048576,2,FALSE),""))</f>
        <v>9</v>
      </c>
      <c r="N369" s="3">
        <f>IFERROR(VLOOKUP(C369&amp;D369,AUS_male_Toplist_21!$F$3:$H$1048576,3,FALSE), IFERROR(VLOOKUP(C369&amp;D369,AUS_female_Toplist_21!$F$3:$H$1048576,3,FALSE),""))</f>
        <v>1002</v>
      </c>
      <c r="O369" s="2">
        <f>IFERROR(VLOOKUP(C369&amp;D369,AUS_male_Toplist_22!$F$3:$H$1048576,3,FALSE), IFERROR(VLOOKUP(C369&amp;D369,AUS_female_Toplist_22!$F$3:$H$1048576,3,FALSE),""))</f>
        <v>1002</v>
      </c>
      <c r="P369" s="42">
        <f ca="1">DATEDIF(E369,TODAY(),"y")</f>
        <v>18</v>
      </c>
      <c r="Q369" s="2">
        <f>(COUNTIF($C$2:$C369,$C369)=1)+0</f>
        <v>1</v>
      </c>
      <c r="R369" s="2">
        <f>IF(Q369=1,RANK(F369,$F$2:$F$1986,0),"Alternate event")</f>
        <v>705</v>
      </c>
    </row>
    <row r="370" spans="1:18" x14ac:dyDescent="0.2">
      <c r="A370" s="2">
        <v>369</v>
      </c>
      <c r="B370" s="2">
        <f>IF(Q370=1,B369+1,B369)</f>
        <v>310</v>
      </c>
      <c r="C370" t="s">
        <v>566</v>
      </c>
      <c r="D370" t="s">
        <v>2</v>
      </c>
      <c r="E370" s="6">
        <v>36427</v>
      </c>
      <c r="F370">
        <v>1063</v>
      </c>
      <c r="G370" s="2">
        <v>10</v>
      </c>
      <c r="H370" s="43" t="str">
        <f>IFERROR(VLOOKUP(C370&amp;D370,AUS_male_points_list!$A$3:$S$1048576,19,FALSE), IFERROR(VLOOKUP(C370&amp;D370,AUS_female_points_list!$A$3:$S$1048576,19,FALSE),""))</f>
        <v/>
      </c>
      <c r="J370" s="2">
        <f>IFERROR(VLOOKUP(C370&amp;D370,AUS_male_Toplist_21!$F$3:$G$1048576,2,FALSE),IFERROR(VLOOKUP(C370&amp;D370,AUS_female_Toplist_21!$F$3:$G$1048576,2,FALSE),""))</f>
        <v>10</v>
      </c>
      <c r="K370" s="2">
        <f>IFERROR(VLOOKUP(C370&amp;D370,AUS_male_Toplist_22!$F$3:$G$1048576,2,FALSE),IFERROR(VLOOKUP(C370&amp;D370,AUS_female_Toplist_22!$F$3:$G$1048576,2,FALSE),""))</f>
        <v>5</v>
      </c>
      <c r="L370" s="3" t="str">
        <f>IFERROR(VLOOKUP(C370&amp;D370,Comms_male_list_21!$F$3:$G$1048576,2,FALSE),IFERROR(VLOOKUP(C370&amp;D370,Comms_female_list_21!$F$3:$G$1048576,2,FALSE),""))</f>
        <v/>
      </c>
      <c r="M370" s="3">
        <f>IFERROR(VLOOKUP(C370&amp;D370,Comms_male_list_22!$F$3:$G$1048576,2,FALSE),IFERROR(VLOOKUP(C370&amp;D370,Comms_female_list_22!$F$3:$G$1048576,2,FALSE),""))</f>
        <v>8</v>
      </c>
      <c r="N370" s="3">
        <f>IFERROR(VLOOKUP(C370&amp;D370,AUS_male_Toplist_21!$F$3:$H$1048576,3,FALSE), IFERROR(VLOOKUP(C370&amp;D370,AUS_female_Toplist_21!$F$3:$H$1048576,3,FALSE),""))</f>
        <v>1063</v>
      </c>
      <c r="O370" s="2">
        <f>IFERROR(VLOOKUP(C370&amp;D370,AUS_male_Toplist_22!$F$3:$H$1048576,3,FALSE), IFERROR(VLOOKUP(C370&amp;D370,AUS_female_Toplist_22!$F$3:$H$1048576,3,FALSE),""))</f>
        <v>1095</v>
      </c>
      <c r="P370" s="42">
        <f ca="1">DATEDIF(E370,TODAY(),"y")</f>
        <v>22</v>
      </c>
      <c r="Q370" s="2">
        <f>(COUNTIF($C$2:$C370,$C370)=1)+0</f>
        <v>1</v>
      </c>
      <c r="R370" s="2">
        <f>IF(Q370=1,RANK(F370,$F$2:$F$1986,0),"Alternate event")</f>
        <v>297</v>
      </c>
    </row>
    <row r="371" spans="1:18" x14ac:dyDescent="0.2">
      <c r="A371" s="2">
        <v>370</v>
      </c>
      <c r="B371" s="2">
        <f>IF(Q371=1,B370+1,B370)</f>
        <v>311</v>
      </c>
      <c r="C371" t="s">
        <v>1115</v>
      </c>
      <c r="D371" t="s">
        <v>85</v>
      </c>
      <c r="E371" s="6">
        <v>37883</v>
      </c>
      <c r="F371">
        <v>802</v>
      </c>
      <c r="G371" s="2">
        <v>10</v>
      </c>
      <c r="H371" s="43" t="str">
        <f>IFERROR(VLOOKUP(C371&amp;D371,AUS_male_points_list!$A$3:$S$1048576,19,FALSE), IFERROR(VLOOKUP(C371&amp;D371,AUS_female_points_list!$A$3:$S$1048576,19,FALSE),""))</f>
        <v/>
      </c>
      <c r="J371" s="2">
        <f>IFERROR(VLOOKUP(C371&amp;D371,AUS_male_Toplist_21!$F$3:$G$1048576,2,FALSE),IFERROR(VLOOKUP(C371&amp;D371,AUS_female_Toplist_21!$F$3:$G$1048576,2,FALSE),""))</f>
        <v>10</v>
      </c>
      <c r="K371" s="2">
        <f>IFERROR(VLOOKUP(C371&amp;D371,AUS_male_Toplist_22!$F$3:$G$1048576,2,FALSE),IFERROR(VLOOKUP(C371&amp;D371,AUS_female_Toplist_22!$F$3:$G$1048576,2,FALSE),""))</f>
        <v>6</v>
      </c>
      <c r="L371" s="3">
        <f>IFERROR(VLOOKUP(C371&amp;D371,Comms_male_list_21!$F$3:$G$1048576,2,FALSE),IFERROR(VLOOKUP(C371&amp;D371,Comms_female_list_21!$F$3:$G$1048576,2,FALSE),""))</f>
        <v>38</v>
      </c>
      <c r="M371" s="3">
        <f>IFERROR(VLOOKUP(C371&amp;D371,Comms_male_list_22!$F$3:$G$1048576,2,FALSE),IFERROR(VLOOKUP(C371&amp;D371,Comms_female_list_22!$F$3:$G$1048576,2,FALSE),""))</f>
        <v>8</v>
      </c>
      <c r="N371" s="3">
        <f>IFERROR(VLOOKUP(C371&amp;D371,AUS_male_Toplist_21!$F$3:$H$1048576,3,FALSE), IFERROR(VLOOKUP(C371&amp;D371,AUS_female_Toplist_21!$F$3:$H$1048576,3,FALSE),""))</f>
        <v>802</v>
      </c>
      <c r="O371" s="2">
        <f>IFERROR(VLOOKUP(C371&amp;D371,AUS_male_Toplist_22!$F$3:$H$1048576,3,FALSE), IFERROR(VLOOKUP(C371&amp;D371,AUS_female_Toplist_22!$F$3:$H$1048576,3,FALSE),""))</f>
        <v>941</v>
      </c>
      <c r="P371" s="42">
        <f ca="1">DATEDIF(E371,TODAY(),"y")</f>
        <v>18</v>
      </c>
      <c r="Q371" s="2">
        <f>(COUNTIF($C$2:$C371,$C371)=1)+0</f>
        <v>1</v>
      </c>
      <c r="R371" s="2">
        <f>IF(Q371=1,RANK(F371,$F$2:$F$1986,0),"Alternate event")</f>
        <v>1915</v>
      </c>
    </row>
    <row r="372" spans="1:18" x14ac:dyDescent="0.2">
      <c r="A372" s="2">
        <v>371</v>
      </c>
      <c r="B372" s="2">
        <f>IF(Q372=1,B371+1,B371)</f>
        <v>312</v>
      </c>
      <c r="C372" t="s">
        <v>663</v>
      </c>
      <c r="D372" t="s">
        <v>33</v>
      </c>
      <c r="E372" s="6">
        <v>36333</v>
      </c>
      <c r="F372">
        <v>999</v>
      </c>
      <c r="G372" s="2">
        <v>10</v>
      </c>
      <c r="H372" s="43" t="str">
        <f>IFERROR(VLOOKUP(C372&amp;D372,AUS_male_points_list!$A$3:$S$1048576,19,FALSE), IFERROR(VLOOKUP(C372&amp;D372,AUS_female_points_list!$A$3:$S$1048576,19,FALSE),""))</f>
        <v/>
      </c>
      <c r="J372" s="2">
        <f>IFERROR(VLOOKUP(C372&amp;D372,AUS_male_Toplist_21!$F$3:$G$1048576,2,FALSE),IFERROR(VLOOKUP(C372&amp;D372,AUS_female_Toplist_21!$F$3:$G$1048576,2,FALSE),""))</f>
        <v>10</v>
      </c>
      <c r="K372" s="2">
        <f>IFERROR(VLOOKUP(C372&amp;D372,AUS_male_Toplist_22!$F$3:$G$1048576,2,FALSE),IFERROR(VLOOKUP(C372&amp;D372,AUS_female_Toplist_22!$F$3:$G$1048576,2,FALSE),""))</f>
        <v>6</v>
      </c>
      <c r="L372" s="3" t="str">
        <f>IFERROR(VLOOKUP(C372&amp;D372,Comms_male_list_21!$F$3:$G$1048576,2,FALSE),IFERROR(VLOOKUP(C372&amp;D372,Comms_female_list_21!$F$3:$G$1048576,2,FALSE),""))</f>
        <v/>
      </c>
      <c r="M372" s="3">
        <f>IFERROR(VLOOKUP(C372&amp;D372,Comms_male_list_22!$F$3:$G$1048576,2,FALSE),IFERROR(VLOOKUP(C372&amp;D372,Comms_female_list_22!$F$3:$G$1048576,2,FALSE),""))</f>
        <v>22</v>
      </c>
      <c r="N372" s="3">
        <f>IFERROR(VLOOKUP(C372&amp;D372,AUS_male_Toplist_21!$F$3:$H$1048576,3,FALSE), IFERROR(VLOOKUP(C372&amp;D372,AUS_female_Toplist_21!$F$3:$H$1048576,3,FALSE),""))</f>
        <v>999</v>
      </c>
      <c r="O372" s="2">
        <f>IFERROR(VLOOKUP(C372&amp;D372,AUS_male_Toplist_22!$F$3:$H$1048576,3,FALSE), IFERROR(VLOOKUP(C372&amp;D372,AUS_female_Toplist_22!$F$3:$H$1048576,3,FALSE),""))</f>
        <v>1010</v>
      </c>
      <c r="P372" s="42">
        <f ca="1">DATEDIF(E372,TODAY(),"y")</f>
        <v>22</v>
      </c>
      <c r="Q372" s="2">
        <f>(COUNTIF($C$2:$C372,$C372)=1)+0</f>
        <v>1</v>
      </c>
      <c r="R372" s="2">
        <f>IF(Q372=1,RANK(F372,$F$2:$F$1986,0),"Alternate event")</f>
        <v>727</v>
      </c>
    </row>
    <row r="373" spans="1:18" x14ac:dyDescent="0.2">
      <c r="A373" s="2">
        <v>372</v>
      </c>
      <c r="B373" s="2">
        <f>IF(Q373=1,B372+1,B372)</f>
        <v>313</v>
      </c>
      <c r="C373" t="s">
        <v>507</v>
      </c>
      <c r="D373" t="s">
        <v>40</v>
      </c>
      <c r="E373" s="6">
        <v>36121</v>
      </c>
      <c r="F373">
        <v>837</v>
      </c>
      <c r="G373" s="2">
        <v>10</v>
      </c>
      <c r="H373" s="43" t="str">
        <f>IFERROR(VLOOKUP(C373&amp;D373,AUS_male_points_list!$A$3:$S$1048576,19,FALSE), IFERROR(VLOOKUP(C373&amp;D373,AUS_female_points_list!$A$3:$S$1048576,19,FALSE),""))</f>
        <v/>
      </c>
      <c r="J373" s="2">
        <f>IFERROR(VLOOKUP(C373&amp;D373,AUS_male_Toplist_21!$F$3:$G$1048576,2,FALSE),IFERROR(VLOOKUP(C373&amp;D373,AUS_female_Toplist_21!$F$3:$G$1048576,2,FALSE),""))</f>
        <v>10</v>
      </c>
      <c r="K373" s="2">
        <f>IFERROR(VLOOKUP(C373&amp;D373,AUS_male_Toplist_22!$F$3:$G$1048576,2,FALSE),IFERROR(VLOOKUP(C373&amp;D373,AUS_female_Toplist_22!$F$3:$G$1048576,2,FALSE),""))</f>
        <v>7</v>
      </c>
      <c r="L373" s="3">
        <f>IFERROR(VLOOKUP(C373&amp;D373,Comms_male_list_21!$F$3:$G$1048576,2,FALSE),IFERROR(VLOOKUP(C373&amp;D373,Comms_female_list_21!$F$3:$G$1048576,2,FALSE),""))</f>
        <v>87</v>
      </c>
      <c r="M373" s="3">
        <f>IFERROR(VLOOKUP(C373&amp;D373,Comms_male_list_22!$F$3:$G$1048576,2,FALSE),IFERROR(VLOOKUP(C373&amp;D373,Comms_female_list_22!$F$3:$G$1048576,2,FALSE),""))</f>
        <v>24</v>
      </c>
      <c r="N373" s="3">
        <f>IFERROR(VLOOKUP(C373&amp;D373,AUS_male_Toplist_21!$F$3:$H$1048576,3,FALSE), IFERROR(VLOOKUP(C373&amp;D373,AUS_female_Toplist_21!$F$3:$H$1048576,3,FALSE),""))</f>
        <v>837</v>
      </c>
      <c r="O373" s="2">
        <f>IFERROR(VLOOKUP(C373&amp;D373,AUS_male_Toplist_22!$F$3:$H$1048576,3,FALSE), IFERROR(VLOOKUP(C373&amp;D373,AUS_female_Toplist_22!$F$3:$H$1048576,3,FALSE),""))</f>
        <v>839</v>
      </c>
      <c r="P373" s="42">
        <f ca="1">DATEDIF(E373,TODAY(),"y")</f>
        <v>23</v>
      </c>
      <c r="Q373" s="2">
        <f>(COUNTIF($C$2:$C373,$C373)=1)+0</f>
        <v>1</v>
      </c>
      <c r="R373" s="2">
        <f>IF(Q373=1,RANK(F373,$F$2:$F$1986,0),"Alternate event")</f>
        <v>1878</v>
      </c>
    </row>
    <row r="374" spans="1:18" x14ac:dyDescent="0.2">
      <c r="A374" s="2">
        <v>373</v>
      </c>
      <c r="B374" s="2">
        <f>IF(Q374=1,B373+1,B373)</f>
        <v>314</v>
      </c>
      <c r="C374" t="s">
        <v>108</v>
      </c>
      <c r="D374" t="s">
        <v>25</v>
      </c>
      <c r="E374" s="6">
        <v>35895</v>
      </c>
      <c r="F374">
        <v>1071</v>
      </c>
      <c r="G374" s="2">
        <v>10</v>
      </c>
      <c r="H374" s="43" t="str">
        <f>IFERROR(VLOOKUP(C374&amp;D374,AUS_male_points_list!$A$3:$S$1048576,19,FALSE), IFERROR(VLOOKUP(C374&amp;D374,AUS_female_points_list!$A$3:$S$1048576,19,FALSE),""))</f>
        <v/>
      </c>
      <c r="J374" s="2">
        <f>IFERROR(VLOOKUP(C374&amp;D374,AUS_male_Toplist_21!$F$3:$G$1048576,2,FALSE),IFERROR(VLOOKUP(C374&amp;D374,AUS_female_Toplist_21!$F$3:$G$1048576,2,FALSE),""))</f>
        <v>10</v>
      </c>
      <c r="K374" s="2">
        <f>IFERROR(VLOOKUP(C374&amp;D374,AUS_male_Toplist_22!$F$3:$G$1048576,2,FALSE),IFERROR(VLOOKUP(C374&amp;D374,AUS_female_Toplist_22!$F$3:$G$1048576,2,FALSE),""))</f>
        <v>7</v>
      </c>
      <c r="L374" s="3" t="str">
        <f>IFERROR(VLOOKUP(C374&amp;D374,Comms_male_list_21!$F$3:$G$1048576,2,FALSE),IFERROR(VLOOKUP(C374&amp;D374,Comms_female_list_21!$F$3:$G$1048576,2,FALSE),""))</f>
        <v/>
      </c>
      <c r="M374" s="3">
        <f>IFERROR(VLOOKUP(C374&amp;D374,Comms_male_list_22!$F$3:$G$1048576,2,FALSE),IFERROR(VLOOKUP(C374&amp;D374,Comms_female_list_22!$F$3:$G$1048576,2,FALSE),""))</f>
        <v>10</v>
      </c>
      <c r="N374" s="3">
        <f>IFERROR(VLOOKUP(C374&amp;D374,AUS_male_Toplist_21!$F$3:$H$1048576,3,FALSE), IFERROR(VLOOKUP(C374&amp;D374,AUS_female_Toplist_21!$F$3:$H$1048576,3,FALSE),""))</f>
        <v>1071</v>
      </c>
      <c r="O374" s="2">
        <f>IFERROR(VLOOKUP(C374&amp;D374,AUS_male_Toplist_22!$F$3:$H$1048576,3,FALSE), IFERROR(VLOOKUP(C374&amp;D374,AUS_female_Toplist_22!$F$3:$H$1048576,3,FALSE),""))</f>
        <v>1079</v>
      </c>
      <c r="P374" s="42">
        <f ca="1">DATEDIF(E374,TODAY(),"y")</f>
        <v>23</v>
      </c>
      <c r="Q374" s="2">
        <f>(COUNTIF($C$2:$C374,$C374)=1)+0</f>
        <v>1</v>
      </c>
      <c r="R374" s="2">
        <f>IF(Q374=1,RANK(F374,$F$2:$F$1986,0),"Alternate event")</f>
        <v>266</v>
      </c>
    </row>
    <row r="375" spans="1:18" x14ac:dyDescent="0.2">
      <c r="A375" s="2">
        <v>374</v>
      </c>
      <c r="B375" s="2">
        <f>IF(Q375=1,B374+1,B374)</f>
        <v>315</v>
      </c>
      <c r="C375" t="s">
        <v>1212</v>
      </c>
      <c r="D375" t="s">
        <v>38</v>
      </c>
      <c r="E375" s="6">
        <v>36032</v>
      </c>
      <c r="F375">
        <v>996</v>
      </c>
      <c r="G375" s="2">
        <v>10</v>
      </c>
      <c r="H375" s="43" t="str">
        <f>IFERROR(VLOOKUP(C375&amp;D375,AUS_male_points_list!$A$3:$S$1048576,19,FALSE), IFERROR(VLOOKUP(C375&amp;D375,AUS_female_points_list!$A$3:$S$1048576,19,FALSE),""))</f>
        <v/>
      </c>
      <c r="J375" s="2">
        <f>IFERROR(VLOOKUP(C375&amp;D375,AUS_male_Toplist_21!$F$3:$G$1048576,2,FALSE),IFERROR(VLOOKUP(C375&amp;D375,AUS_female_Toplist_21!$F$3:$G$1048576,2,FALSE),""))</f>
        <v>10</v>
      </c>
      <c r="K375" s="2">
        <f>IFERROR(VLOOKUP(C375&amp;D375,AUS_male_Toplist_22!$F$3:$G$1048576,2,FALSE),IFERROR(VLOOKUP(C375&amp;D375,AUS_female_Toplist_22!$F$3:$G$1048576,2,FALSE),""))</f>
        <v>7</v>
      </c>
      <c r="L375" s="3" t="str">
        <f>IFERROR(VLOOKUP(C375&amp;D375,Comms_male_list_21!$F$3:$G$1048576,2,FALSE),IFERROR(VLOOKUP(C375&amp;D375,Comms_female_list_21!$F$3:$G$1048576,2,FALSE),""))</f>
        <v/>
      </c>
      <c r="M375" s="3">
        <f>IFERROR(VLOOKUP(C375&amp;D375,Comms_male_list_22!$F$3:$G$1048576,2,FALSE),IFERROR(VLOOKUP(C375&amp;D375,Comms_female_list_22!$F$3:$G$1048576,2,FALSE),""))</f>
        <v>13</v>
      </c>
      <c r="N375" s="3">
        <f>IFERROR(VLOOKUP(C375&amp;D375,AUS_male_Toplist_21!$F$3:$H$1048576,3,FALSE), IFERROR(VLOOKUP(C375&amp;D375,AUS_female_Toplist_21!$F$3:$H$1048576,3,FALSE),""))</f>
        <v>996</v>
      </c>
      <c r="O375" s="2">
        <f>IFERROR(VLOOKUP(C375&amp;D375,AUS_male_Toplist_22!$F$3:$H$1048576,3,FALSE), IFERROR(VLOOKUP(C375&amp;D375,AUS_female_Toplist_22!$F$3:$H$1048576,3,FALSE),""))</f>
        <v>999</v>
      </c>
      <c r="P375" s="42">
        <f ca="1">DATEDIF(E375,TODAY(),"y")</f>
        <v>23</v>
      </c>
      <c r="Q375" s="2">
        <f>(COUNTIF($C$2:$C375,$C375)=1)+0</f>
        <v>1</v>
      </c>
      <c r="R375" s="2">
        <f>IF(Q375=1,RANK(F375,$F$2:$F$1986,0),"Alternate event")</f>
        <v>755</v>
      </c>
    </row>
    <row r="376" spans="1:18" x14ac:dyDescent="0.2">
      <c r="A376" s="2">
        <v>375</v>
      </c>
      <c r="B376" s="2">
        <f>IF(Q376=1,B375+1,B375)</f>
        <v>316</v>
      </c>
      <c r="C376" t="s">
        <v>1167</v>
      </c>
      <c r="D376" t="s">
        <v>27</v>
      </c>
      <c r="E376" s="6">
        <v>37660</v>
      </c>
      <c r="F376">
        <v>1076</v>
      </c>
      <c r="G376" s="2">
        <v>10</v>
      </c>
      <c r="H376" s="43" t="str">
        <f>IFERROR(VLOOKUP(C376&amp;D376,AUS_male_points_list!$A$3:$S$1048576,19,FALSE), IFERROR(VLOOKUP(C376&amp;D376,AUS_female_points_list!$A$3:$S$1048576,19,FALSE),""))</f>
        <v/>
      </c>
      <c r="J376" s="2">
        <f>IFERROR(VLOOKUP(C376&amp;D376,AUS_male_Toplist_21!$F$3:$G$1048576,2,FALSE),IFERROR(VLOOKUP(C376&amp;D376,AUS_female_Toplist_21!$F$3:$G$1048576,2,FALSE),""))</f>
        <v>10</v>
      </c>
      <c r="K376" s="2">
        <f>IFERROR(VLOOKUP(C376&amp;D376,AUS_male_Toplist_22!$F$3:$G$1048576,2,FALSE),IFERROR(VLOOKUP(C376&amp;D376,AUS_female_Toplist_22!$F$3:$G$1048576,2,FALSE),""))</f>
        <v>7</v>
      </c>
      <c r="L376" s="3" t="str">
        <f>IFERROR(VLOOKUP(C376&amp;D376,Comms_male_list_21!$F$3:$G$1048576,2,FALSE),IFERROR(VLOOKUP(C376&amp;D376,Comms_female_list_21!$F$3:$G$1048576,2,FALSE),""))</f>
        <v/>
      </c>
      <c r="M376" s="3">
        <f>IFERROR(VLOOKUP(C376&amp;D376,Comms_male_list_22!$F$3:$G$1048576,2,FALSE),IFERROR(VLOOKUP(C376&amp;D376,Comms_female_list_22!$F$3:$G$1048576,2,FALSE),""))</f>
        <v>23</v>
      </c>
      <c r="N376" s="3">
        <f>IFERROR(VLOOKUP(C376&amp;D376,AUS_male_Toplist_21!$F$3:$H$1048576,3,FALSE), IFERROR(VLOOKUP(C376&amp;D376,AUS_female_Toplist_21!$F$3:$H$1048576,3,FALSE),""))</f>
        <v>1076</v>
      </c>
      <c r="O376" s="2">
        <f>IFERROR(VLOOKUP(C376&amp;D376,AUS_male_Toplist_22!$F$3:$H$1048576,3,FALSE), IFERROR(VLOOKUP(C376&amp;D376,AUS_female_Toplist_22!$F$3:$H$1048576,3,FALSE),""))</f>
        <v>1073</v>
      </c>
      <c r="P376" s="42">
        <f ca="1">DATEDIF(E376,TODAY(),"y")</f>
        <v>19</v>
      </c>
      <c r="Q376" s="2">
        <f>(COUNTIF($C$2:$C376,$C376)=1)+0</f>
        <v>1</v>
      </c>
      <c r="R376" s="2">
        <f>IF(Q376=1,RANK(F376,$F$2:$F$1986,0),"Alternate event")</f>
        <v>242</v>
      </c>
    </row>
    <row r="377" spans="1:18" x14ac:dyDescent="0.2">
      <c r="A377" s="2">
        <v>376</v>
      </c>
      <c r="B377" s="2">
        <f>IF(Q377=1,B376+1,B376)</f>
        <v>317</v>
      </c>
      <c r="C377" t="s">
        <v>1250</v>
      </c>
      <c r="D377" t="s">
        <v>81</v>
      </c>
      <c r="E377" s="6">
        <v>36936</v>
      </c>
      <c r="F377">
        <v>980</v>
      </c>
      <c r="G377" s="2">
        <v>10</v>
      </c>
      <c r="H377" s="43" t="str">
        <f>IFERROR(VLOOKUP(C377&amp;D377,AUS_male_points_list!$A$3:$S$1048576,19,FALSE), IFERROR(VLOOKUP(C377&amp;D377,AUS_female_points_list!$A$3:$S$1048576,19,FALSE),""))</f>
        <v/>
      </c>
      <c r="J377" s="2">
        <f>IFERROR(VLOOKUP(C377&amp;D377,AUS_male_Toplist_21!$F$3:$G$1048576,2,FALSE),IFERROR(VLOOKUP(C377&amp;D377,AUS_female_Toplist_21!$F$3:$G$1048576,2,FALSE),""))</f>
        <v>10</v>
      </c>
      <c r="K377" s="2">
        <f>IFERROR(VLOOKUP(C377&amp;D377,AUS_male_Toplist_22!$F$3:$G$1048576,2,FALSE),IFERROR(VLOOKUP(C377&amp;D377,AUS_female_Toplist_22!$F$3:$G$1048576,2,FALSE),""))</f>
        <v>9</v>
      </c>
      <c r="L377" s="3">
        <f>IFERROR(VLOOKUP(C377&amp;D377,Comms_male_list_21!$F$3:$G$1048576,2,FALSE),IFERROR(VLOOKUP(C377&amp;D377,Comms_female_list_21!$F$3:$G$1048576,2,FALSE),""))</f>
        <v>24</v>
      </c>
      <c r="M377" s="3">
        <f>IFERROR(VLOOKUP(C377&amp;D377,Comms_male_list_22!$F$3:$G$1048576,2,FALSE),IFERROR(VLOOKUP(C377&amp;D377,Comms_female_list_22!$F$3:$G$1048576,2,FALSE),""))</f>
        <v>11</v>
      </c>
      <c r="N377" s="3">
        <f>IFERROR(VLOOKUP(C377&amp;D377,AUS_male_Toplist_21!$F$3:$H$1048576,3,FALSE), IFERROR(VLOOKUP(C377&amp;D377,AUS_female_Toplist_21!$F$3:$H$1048576,3,FALSE),""))</f>
        <v>980</v>
      </c>
      <c r="O377" s="2">
        <f>IFERROR(VLOOKUP(C377&amp;D377,AUS_male_Toplist_22!$F$3:$H$1048576,3,FALSE), IFERROR(VLOOKUP(C377&amp;D377,AUS_female_Toplist_22!$F$3:$H$1048576,3,FALSE),""))</f>
        <v>974</v>
      </c>
      <c r="P377" s="42">
        <f ca="1">DATEDIF(E377,TODAY(),"y")</f>
        <v>21</v>
      </c>
      <c r="Q377" s="2">
        <f>(COUNTIF($C$2:$C377,$C377)=1)+0</f>
        <v>1</v>
      </c>
      <c r="R377" s="2">
        <f>IF(Q377=1,RANK(F377,$F$2:$F$1986,0),"Alternate event")</f>
        <v>915</v>
      </c>
    </row>
    <row r="378" spans="1:18" x14ac:dyDescent="0.2">
      <c r="A378" s="2">
        <v>377</v>
      </c>
      <c r="B378" s="2">
        <f>IF(Q378=1,B377+1,B377)</f>
        <v>318</v>
      </c>
      <c r="C378" t="s">
        <v>846</v>
      </c>
      <c r="D378" t="s">
        <v>35</v>
      </c>
      <c r="E378" s="6">
        <v>37047</v>
      </c>
      <c r="F378">
        <v>1002</v>
      </c>
      <c r="G378" s="2">
        <v>10</v>
      </c>
      <c r="H378" s="43" t="str">
        <f>IFERROR(VLOOKUP(C378&amp;D378,AUS_male_points_list!$A$3:$S$1048576,19,FALSE), IFERROR(VLOOKUP(C378&amp;D378,AUS_female_points_list!$A$3:$S$1048576,19,FALSE),""))</f>
        <v/>
      </c>
      <c r="J378" s="2">
        <f>IFERROR(VLOOKUP(C378&amp;D378,AUS_male_Toplist_21!$F$3:$G$1048576,2,FALSE),IFERROR(VLOOKUP(C378&amp;D378,AUS_female_Toplist_21!$F$3:$G$1048576,2,FALSE),""))</f>
        <v>10</v>
      </c>
      <c r="K378" s="2">
        <f>IFERROR(VLOOKUP(C378&amp;D378,AUS_male_Toplist_22!$F$3:$G$1048576,2,FALSE),IFERROR(VLOOKUP(C378&amp;D378,AUS_female_Toplist_22!$F$3:$G$1048576,2,FALSE),""))</f>
        <v>9</v>
      </c>
      <c r="L378" s="3">
        <f>IFERROR(VLOOKUP(C378&amp;D378,Comms_male_list_21!$F$3:$G$1048576,2,FALSE),IFERROR(VLOOKUP(C378&amp;D378,Comms_female_list_21!$F$3:$G$1048576,2,FALSE),""))</f>
        <v>79</v>
      </c>
      <c r="M378" s="3">
        <f>IFERROR(VLOOKUP(C378&amp;D378,Comms_male_list_22!$F$3:$G$1048576,2,FALSE),IFERROR(VLOOKUP(C378&amp;D378,Comms_female_list_22!$F$3:$G$1048576,2,FALSE),""))</f>
        <v>19</v>
      </c>
      <c r="N378" s="3">
        <f>IFERROR(VLOOKUP(C378&amp;D378,AUS_male_Toplist_21!$F$3:$H$1048576,3,FALSE), IFERROR(VLOOKUP(C378&amp;D378,AUS_female_Toplist_21!$F$3:$H$1048576,3,FALSE),""))</f>
        <v>1002</v>
      </c>
      <c r="O378" s="2">
        <f>IFERROR(VLOOKUP(C378&amp;D378,AUS_male_Toplist_22!$F$3:$H$1048576,3,FALSE), IFERROR(VLOOKUP(C378&amp;D378,AUS_female_Toplist_22!$F$3:$H$1048576,3,FALSE),""))</f>
        <v>967</v>
      </c>
      <c r="P378" s="42">
        <f ca="1">DATEDIF(E378,TODAY(),"y")</f>
        <v>20</v>
      </c>
      <c r="Q378" s="2">
        <f>(COUNTIF($C$2:$C378,$C378)=1)+0</f>
        <v>1</v>
      </c>
      <c r="R378" s="2">
        <f>IF(Q378=1,RANK(F378,$F$2:$F$1986,0),"Alternate event")</f>
        <v>705</v>
      </c>
    </row>
    <row r="379" spans="1:18" x14ac:dyDescent="0.2">
      <c r="A379" s="2">
        <v>378</v>
      </c>
      <c r="B379" s="2">
        <f>IF(Q379=1,B378+1,B378)</f>
        <v>319</v>
      </c>
      <c r="C379" t="s">
        <v>888</v>
      </c>
      <c r="D379" t="s">
        <v>41</v>
      </c>
      <c r="E379" s="7">
        <v>37456</v>
      </c>
      <c r="F379">
        <v>907</v>
      </c>
      <c r="G379" s="2">
        <v>10</v>
      </c>
      <c r="H379" s="43" t="str">
        <f>IFERROR(VLOOKUP(C379&amp;D379,AUS_male_points_list!$A$3:$S$1048576,19,FALSE), IFERROR(VLOOKUP(C379&amp;D379,AUS_female_points_list!$A$3:$S$1048576,19,FALSE),""))</f>
        <v/>
      </c>
      <c r="J379" s="2">
        <f>IFERROR(VLOOKUP(C379&amp;D379,AUS_male_Toplist_21!$F$3:$G$1048576,2,FALSE),IFERROR(VLOOKUP(C379&amp;D379,AUS_female_Toplist_21!$F$3:$G$1048576,2,FALSE),""))</f>
        <v>10</v>
      </c>
      <c r="K379" s="2">
        <f>IFERROR(VLOOKUP(C379&amp;D379,AUS_male_Toplist_22!$F$3:$G$1048576,2,FALSE),IFERROR(VLOOKUP(C379&amp;D379,AUS_female_Toplist_22!$F$3:$G$1048576,2,FALSE),""))</f>
        <v>11</v>
      </c>
      <c r="L379" s="3" t="str">
        <f>IFERROR(VLOOKUP(C379&amp;D379,Comms_male_list_21!$F$3:$G$1048576,2,FALSE),IFERROR(VLOOKUP(C379&amp;D379,Comms_female_list_21!$F$3:$G$1048576,2,FALSE),""))</f>
        <v/>
      </c>
      <c r="M379" s="3">
        <f>IFERROR(VLOOKUP(C379&amp;D379,Comms_male_list_22!$F$3:$G$1048576,2,FALSE),IFERROR(VLOOKUP(C379&amp;D379,Comms_female_list_22!$F$3:$G$1048576,2,FALSE),""))</f>
        <v>32</v>
      </c>
      <c r="N379" s="3">
        <f>IFERROR(VLOOKUP(C379&amp;D379,AUS_male_Toplist_21!$F$3:$H$1048576,3,FALSE), IFERROR(VLOOKUP(C379&amp;D379,AUS_female_Toplist_21!$F$3:$H$1048576,3,FALSE),""))</f>
        <v>907</v>
      </c>
      <c r="O379" s="2">
        <f>IFERROR(VLOOKUP(C379&amp;D379,AUS_male_Toplist_22!$F$3:$H$1048576,3,FALSE), IFERROR(VLOOKUP(C379&amp;D379,AUS_female_Toplist_22!$F$3:$H$1048576,3,FALSE),""))</f>
        <v>908</v>
      </c>
      <c r="P379" s="42">
        <f ca="1">DATEDIF(E379,TODAY(),"y")</f>
        <v>19</v>
      </c>
      <c r="Q379" s="2">
        <f>(COUNTIF($C$2:$C379,$C379)=1)+0</f>
        <v>1</v>
      </c>
      <c r="R379" s="2">
        <f>IF(Q379=1,RANK(F379,$F$2:$F$1986,0),"Alternate event")</f>
        <v>1716</v>
      </c>
    </row>
    <row r="380" spans="1:18" x14ac:dyDescent="0.2">
      <c r="A380" s="2">
        <v>379</v>
      </c>
      <c r="B380" s="2">
        <f>IF(Q380=1,B379+1,B379)</f>
        <v>320</v>
      </c>
      <c r="C380" t="s">
        <v>1154</v>
      </c>
      <c r="D380" t="s">
        <v>25</v>
      </c>
      <c r="E380" s="6">
        <v>35243</v>
      </c>
      <c r="F380">
        <v>1073</v>
      </c>
      <c r="G380" s="2">
        <v>10</v>
      </c>
      <c r="H380" s="43" t="str">
        <f>IFERROR(VLOOKUP(C380&amp;D380,AUS_male_points_list!$A$3:$S$1048576,19,FALSE), IFERROR(VLOOKUP(C380&amp;D380,AUS_female_points_list!$A$3:$S$1048576,19,FALSE),""))</f>
        <v/>
      </c>
      <c r="J380" s="2">
        <f>IFERROR(VLOOKUP(C380&amp;D380,AUS_male_Toplist_21!$F$3:$G$1048576,2,FALSE),IFERROR(VLOOKUP(C380&amp;D380,AUS_female_Toplist_21!$F$3:$G$1048576,2,FALSE),""))</f>
        <v>10</v>
      </c>
      <c r="K380" s="2">
        <f>IFERROR(VLOOKUP(C380&amp;D380,AUS_male_Toplist_22!$F$3:$G$1048576,2,FALSE),IFERROR(VLOOKUP(C380&amp;D380,AUS_female_Toplist_22!$F$3:$G$1048576,2,FALSE),""))</f>
        <v>12</v>
      </c>
      <c r="L380" s="3" t="str">
        <f>IFERROR(VLOOKUP(C380&amp;D380,Comms_male_list_21!$F$3:$G$1048576,2,FALSE),IFERROR(VLOOKUP(C380&amp;D380,Comms_female_list_21!$F$3:$G$1048576,2,FALSE),""))</f>
        <v/>
      </c>
      <c r="M380" s="3">
        <f>IFERROR(VLOOKUP(C380&amp;D380,Comms_male_list_22!$F$3:$G$1048576,2,FALSE),IFERROR(VLOOKUP(C380&amp;D380,Comms_female_list_22!$F$3:$G$1048576,2,FALSE),""))</f>
        <v>20</v>
      </c>
      <c r="N380" s="3">
        <f>IFERROR(VLOOKUP(C380&amp;D380,AUS_male_Toplist_21!$F$3:$H$1048576,3,FALSE), IFERROR(VLOOKUP(C380&amp;D380,AUS_female_Toplist_21!$F$3:$H$1048576,3,FALSE),""))</f>
        <v>1073</v>
      </c>
      <c r="O380" s="2">
        <f>IFERROR(VLOOKUP(C380&amp;D380,AUS_male_Toplist_22!$F$3:$H$1048576,3,FALSE), IFERROR(VLOOKUP(C380&amp;D380,AUS_female_Toplist_22!$F$3:$H$1048576,3,FALSE),""))</f>
        <v>1047</v>
      </c>
      <c r="P380" s="42">
        <f ca="1">DATEDIF(E380,TODAY(),"y")</f>
        <v>25</v>
      </c>
      <c r="Q380" s="2">
        <f>(COUNTIF($C$2:$C380,$C380)=1)+0</f>
        <v>1</v>
      </c>
      <c r="R380" s="2">
        <f>IF(Q380=1,RANK(F380,$F$2:$F$1986,0),"Alternate event")</f>
        <v>262</v>
      </c>
    </row>
    <row r="381" spans="1:18" x14ac:dyDescent="0.2">
      <c r="A381" s="2">
        <v>380</v>
      </c>
      <c r="B381" s="2">
        <f>IF(Q381=1,B380+1,B380)</f>
        <v>321</v>
      </c>
      <c r="C381" t="s">
        <v>106</v>
      </c>
      <c r="D381" t="s">
        <v>2</v>
      </c>
      <c r="E381" s="7">
        <v>37913</v>
      </c>
      <c r="F381">
        <v>1095</v>
      </c>
      <c r="G381" s="2">
        <v>10</v>
      </c>
      <c r="H381" s="43" t="str">
        <f>IFERROR(VLOOKUP(C381&amp;D381,AUS_male_points_list!$A$3:$S$1048576,19,FALSE), IFERROR(VLOOKUP(C381&amp;D381,AUS_female_points_list!$A$3:$S$1048576,19,FALSE),""))</f>
        <v/>
      </c>
      <c r="J381" s="2">
        <f>IFERROR(VLOOKUP(C381&amp;D381,AUS_male_Toplist_21!$F$3:$G$1048576,2,FALSE),IFERROR(VLOOKUP(C381&amp;D381,AUS_female_Toplist_21!$F$3:$G$1048576,2,FALSE),""))</f>
        <v>10</v>
      </c>
      <c r="K381" s="2">
        <f>IFERROR(VLOOKUP(C381&amp;D381,AUS_male_Toplist_22!$F$3:$G$1048576,2,FALSE),IFERROR(VLOOKUP(C381&amp;D381,AUS_female_Toplist_22!$F$3:$G$1048576,2,FALSE),""))</f>
        <v>14</v>
      </c>
      <c r="L381" s="3">
        <f>IFERROR(VLOOKUP(C381&amp;D381,Comms_male_list_21!$F$3:$G$1048576,2,FALSE),IFERROR(VLOOKUP(C381&amp;D381,Comms_female_list_21!$F$3:$G$1048576,2,FALSE),""))</f>
        <v>94</v>
      </c>
      <c r="M381" s="3">
        <f>IFERROR(VLOOKUP(C381&amp;D381,Comms_male_list_22!$F$3:$G$1048576,2,FALSE),IFERROR(VLOOKUP(C381&amp;D381,Comms_female_list_22!$F$3:$G$1048576,2,FALSE),""))</f>
        <v>24</v>
      </c>
      <c r="N381" s="3">
        <f>IFERROR(VLOOKUP(C381&amp;D381,AUS_male_Toplist_21!$F$3:$H$1048576,3,FALSE), IFERROR(VLOOKUP(C381&amp;D381,AUS_female_Toplist_21!$F$3:$H$1048576,3,FALSE),""))</f>
        <v>1095</v>
      </c>
      <c r="O381" s="2">
        <f>IFERROR(VLOOKUP(C381&amp;D381,AUS_male_Toplist_22!$F$3:$H$1048576,3,FALSE), IFERROR(VLOOKUP(C381&amp;D381,AUS_female_Toplist_22!$F$3:$H$1048576,3,FALSE),""))</f>
        <v>1050</v>
      </c>
      <c r="P381" s="42">
        <f ca="1">DATEDIF(E381,TODAY(),"y")</f>
        <v>18</v>
      </c>
      <c r="Q381" s="2">
        <f>(COUNTIF($C$2:$C381,$C381)=1)+0</f>
        <v>1</v>
      </c>
      <c r="R381" s="2">
        <f>IF(Q381=1,RANK(F381,$F$2:$F$1986,0),"Alternate event")</f>
        <v>171</v>
      </c>
    </row>
    <row r="382" spans="1:18" x14ac:dyDescent="0.2">
      <c r="A382" s="2">
        <v>381</v>
      </c>
      <c r="B382" s="2">
        <f>IF(Q382=1,B381+1,B381)</f>
        <v>322</v>
      </c>
      <c r="C382" t="s">
        <v>509</v>
      </c>
      <c r="D382" t="s">
        <v>39</v>
      </c>
      <c r="E382" s="6">
        <v>36466</v>
      </c>
      <c r="F382">
        <v>806</v>
      </c>
      <c r="G382" s="2">
        <v>10</v>
      </c>
      <c r="H382" s="43" t="str">
        <f>IFERROR(VLOOKUP(C382&amp;D382,AUS_male_points_list!$A$3:$S$1048576,19,FALSE), IFERROR(VLOOKUP(C382&amp;D382,AUS_female_points_list!$A$3:$S$1048576,19,FALSE),""))</f>
        <v/>
      </c>
      <c r="J382" s="2">
        <f>IFERROR(VLOOKUP(C382&amp;D382,AUS_male_Toplist_21!$F$3:$G$1048576,2,FALSE),IFERROR(VLOOKUP(C382&amp;D382,AUS_female_Toplist_21!$F$3:$G$1048576,2,FALSE),""))</f>
        <v>10</v>
      </c>
      <c r="K382" s="2">
        <f>IFERROR(VLOOKUP(C382&amp;D382,AUS_male_Toplist_22!$F$3:$G$1048576,2,FALSE),IFERROR(VLOOKUP(C382&amp;D382,AUS_female_Toplist_22!$F$3:$G$1048576,2,FALSE),""))</f>
        <v>16</v>
      </c>
      <c r="L382" s="3" t="str">
        <f>IFERROR(VLOOKUP(C382&amp;D382,Comms_male_list_21!$F$3:$G$1048576,2,FALSE),IFERROR(VLOOKUP(C382&amp;D382,Comms_female_list_21!$F$3:$G$1048576,2,FALSE),""))</f>
        <v/>
      </c>
      <c r="M382" s="3">
        <f>IFERROR(VLOOKUP(C382&amp;D382,Comms_male_list_22!$F$3:$G$1048576,2,FALSE),IFERROR(VLOOKUP(C382&amp;D382,Comms_female_list_22!$F$3:$G$1048576,2,FALSE),""))</f>
        <v>39</v>
      </c>
      <c r="N382" s="3">
        <f>IFERROR(VLOOKUP(C382&amp;D382,AUS_male_Toplist_21!$F$3:$H$1048576,3,FALSE), IFERROR(VLOOKUP(C382&amp;D382,AUS_female_Toplist_21!$F$3:$H$1048576,3,FALSE),""))</f>
        <v>806</v>
      </c>
      <c r="O382" s="2">
        <f>IFERROR(VLOOKUP(C382&amp;D382,AUS_male_Toplist_22!$F$3:$H$1048576,3,FALSE), IFERROR(VLOOKUP(C382&amp;D382,AUS_female_Toplist_22!$F$3:$H$1048576,3,FALSE),""))</f>
        <v>752</v>
      </c>
      <c r="P382" s="42">
        <f ca="1">DATEDIF(E382,TODAY(),"y")</f>
        <v>22</v>
      </c>
      <c r="Q382" s="2">
        <f>(COUNTIF($C$2:$C382,$C382)=1)+0</f>
        <v>1</v>
      </c>
      <c r="R382" s="2">
        <f>IF(Q382=1,RANK(F382,$F$2:$F$1986,0),"Alternate event")</f>
        <v>1914</v>
      </c>
    </row>
    <row r="383" spans="1:18" x14ac:dyDescent="0.2">
      <c r="A383" s="2">
        <v>382</v>
      </c>
      <c r="B383" s="2">
        <f>IF(Q383=1,B382+1,B382)</f>
        <v>322</v>
      </c>
      <c r="C383" t="s">
        <v>569</v>
      </c>
      <c r="D383" t="s">
        <v>2</v>
      </c>
      <c r="E383" s="6">
        <v>36491</v>
      </c>
      <c r="F383">
        <v>1063</v>
      </c>
      <c r="G383" s="2">
        <v>10</v>
      </c>
      <c r="H383" s="43" t="str">
        <f>IFERROR(VLOOKUP(C383&amp;D383,AUS_male_points_list!$A$3:$S$1048576,19,FALSE), IFERROR(VLOOKUP(C383&amp;D383,AUS_female_points_list!$A$3:$S$1048576,19,FALSE),""))</f>
        <v/>
      </c>
      <c r="J383" s="2">
        <f>IFERROR(VLOOKUP(C383&amp;D383,AUS_male_Toplist_21!$F$3:$G$1048576,2,FALSE),IFERROR(VLOOKUP(C383&amp;D383,AUS_female_Toplist_21!$F$3:$G$1048576,2,FALSE),""))</f>
        <v>10</v>
      </c>
      <c r="K383" s="2">
        <f>IFERROR(VLOOKUP(C383&amp;D383,AUS_male_Toplist_22!$F$3:$G$1048576,2,FALSE),IFERROR(VLOOKUP(C383&amp;D383,AUS_female_Toplist_22!$F$3:$G$1048576,2,FALSE),""))</f>
        <v>20</v>
      </c>
      <c r="L383" s="3" t="str">
        <f>IFERROR(VLOOKUP(C383&amp;D383,Comms_male_list_21!$F$3:$G$1048576,2,FALSE),IFERROR(VLOOKUP(C383&amp;D383,Comms_female_list_21!$F$3:$G$1048576,2,FALSE),""))</f>
        <v/>
      </c>
      <c r="M383" s="3">
        <f>IFERROR(VLOOKUP(C383&amp;D383,Comms_male_list_22!$F$3:$G$1048576,2,FALSE),IFERROR(VLOOKUP(C383&amp;D383,Comms_female_list_22!$F$3:$G$1048576,2,FALSE),""))</f>
        <v>39</v>
      </c>
      <c r="N383" s="3">
        <f>IFERROR(VLOOKUP(C383&amp;D383,AUS_male_Toplist_21!$F$3:$H$1048576,3,FALSE), IFERROR(VLOOKUP(C383&amp;D383,AUS_female_Toplist_21!$F$3:$H$1048576,3,FALSE),""))</f>
        <v>1063</v>
      </c>
      <c r="O383" s="2">
        <f>IFERROR(VLOOKUP(C383&amp;D383,AUS_male_Toplist_22!$F$3:$H$1048576,3,FALSE), IFERROR(VLOOKUP(C383&amp;D383,AUS_female_Toplist_22!$F$3:$H$1048576,3,FALSE),""))</f>
        <v>1018</v>
      </c>
      <c r="P383" s="42">
        <f ca="1">DATEDIF(E383,TODAY(),"y")</f>
        <v>22</v>
      </c>
      <c r="Q383" s="2">
        <f>(COUNTIF($C$2:$C383,$C383)=1)+0</f>
        <v>0</v>
      </c>
      <c r="R383" s="2" t="str">
        <f>IF(Q383=1,RANK(F383,$F$2:$F$1986,0),"Alternate event")</f>
        <v>Alternate event</v>
      </c>
    </row>
    <row r="384" spans="1:18" x14ac:dyDescent="0.2">
      <c r="A384" s="2">
        <v>383</v>
      </c>
      <c r="B384" s="2">
        <f>IF(Q384=1,B383+1,B383)</f>
        <v>322</v>
      </c>
      <c r="C384" t="s">
        <v>563</v>
      </c>
      <c r="D384" t="s">
        <v>25</v>
      </c>
      <c r="E384" s="6">
        <v>35937</v>
      </c>
      <c r="F384">
        <v>1078</v>
      </c>
      <c r="G384" s="2">
        <v>10</v>
      </c>
      <c r="H384" s="43" t="str">
        <f>IFERROR(VLOOKUP(C384&amp;D384,AUS_male_points_list!$A$3:$S$1048576,19,FALSE), IFERROR(VLOOKUP(C384&amp;D384,AUS_female_points_list!$A$3:$S$1048576,19,FALSE),""))</f>
        <v/>
      </c>
      <c r="J384" s="2">
        <f>IFERROR(VLOOKUP(C384&amp;D384,AUS_male_Toplist_21!$F$3:$G$1048576,2,FALSE),IFERROR(VLOOKUP(C384&amp;D384,AUS_female_Toplist_21!$F$3:$G$1048576,2,FALSE),""))</f>
        <v>10</v>
      </c>
      <c r="K384" s="2">
        <f>IFERROR(VLOOKUP(C384&amp;D384,AUS_male_Toplist_22!$F$3:$G$1048576,2,FALSE),IFERROR(VLOOKUP(C384&amp;D384,AUS_female_Toplist_22!$F$3:$G$1048576,2,FALSE),""))</f>
        <v>22</v>
      </c>
      <c r="L384" s="3" t="str">
        <f>IFERROR(VLOOKUP(C384&amp;D384,Comms_male_list_21!$F$3:$G$1048576,2,FALSE),IFERROR(VLOOKUP(C384&amp;D384,Comms_female_list_21!$F$3:$G$1048576,2,FALSE),""))</f>
        <v/>
      </c>
      <c r="M384" s="3">
        <f>IFERROR(VLOOKUP(C384&amp;D384,Comms_male_list_22!$F$3:$G$1048576,2,FALSE),IFERROR(VLOOKUP(C384&amp;D384,Comms_female_list_22!$F$3:$G$1048576,2,FALSE),""))</f>
        <v>38</v>
      </c>
      <c r="N384" s="3">
        <f>IFERROR(VLOOKUP(C384&amp;D384,AUS_male_Toplist_21!$F$3:$H$1048576,3,FALSE), IFERROR(VLOOKUP(C384&amp;D384,AUS_female_Toplist_21!$F$3:$H$1048576,3,FALSE),""))</f>
        <v>1078</v>
      </c>
      <c r="O384" s="2">
        <f>IFERROR(VLOOKUP(C384&amp;D384,AUS_male_Toplist_22!$F$3:$H$1048576,3,FALSE), IFERROR(VLOOKUP(C384&amp;D384,AUS_female_Toplist_22!$F$3:$H$1048576,3,FALSE),""))</f>
        <v>1011</v>
      </c>
      <c r="P384" s="42">
        <f ca="1">DATEDIF(E384,TODAY(),"y")</f>
        <v>23</v>
      </c>
      <c r="Q384" s="2">
        <f>(COUNTIF($C$2:$C384,$C384)=1)+0</f>
        <v>0</v>
      </c>
      <c r="R384" s="2" t="str">
        <f>IF(Q384=1,RANK(F384,$F$2:$F$1986,0),"Alternate event")</f>
        <v>Alternate event</v>
      </c>
    </row>
    <row r="385" spans="1:18" x14ac:dyDescent="0.2">
      <c r="A385" s="2">
        <v>384</v>
      </c>
      <c r="B385" s="2">
        <f>IF(Q385=1,B384+1,B384)</f>
        <v>323</v>
      </c>
      <c r="C385" t="s">
        <v>540</v>
      </c>
      <c r="D385" t="s">
        <v>41</v>
      </c>
      <c r="E385" s="6">
        <v>37472</v>
      </c>
      <c r="F385">
        <v>935</v>
      </c>
      <c r="G385" s="2">
        <v>10</v>
      </c>
      <c r="H385" s="43" t="str">
        <f>IFERROR(VLOOKUP(C385&amp;D385,AUS_male_points_list!$A$3:$S$1048576,19,FALSE), IFERROR(VLOOKUP(C385&amp;D385,AUS_female_points_list!$A$3:$S$1048576,19,FALSE),""))</f>
        <v/>
      </c>
      <c r="J385" s="2">
        <f>IFERROR(VLOOKUP(C385&amp;D385,AUS_male_Toplist_21!$F$3:$G$1048576,2,FALSE),IFERROR(VLOOKUP(C385&amp;D385,AUS_female_Toplist_21!$F$3:$G$1048576,2,FALSE),""))</f>
        <v>10</v>
      </c>
      <c r="K385" s="2" t="str">
        <f>IFERROR(VLOOKUP(C385&amp;D385,AUS_male_Toplist_22!$F$3:$G$1048576,2,FALSE),IFERROR(VLOOKUP(C385&amp;D385,AUS_female_Toplist_22!$F$3:$G$1048576,2,FALSE),""))</f>
        <v/>
      </c>
      <c r="L385" s="3">
        <f>IFERROR(VLOOKUP(C385&amp;D385,Comms_male_list_21!$F$3:$G$1048576,2,FALSE),IFERROR(VLOOKUP(C385&amp;D385,Comms_female_list_21!$F$3:$G$1048576,2,FALSE),""))</f>
        <v>29</v>
      </c>
      <c r="M385" s="3" t="str">
        <f>IFERROR(VLOOKUP(C385&amp;D385,Comms_male_list_22!$F$3:$G$1048576,2,FALSE),IFERROR(VLOOKUP(C385&amp;D385,Comms_female_list_22!$F$3:$G$1048576,2,FALSE),""))</f>
        <v/>
      </c>
      <c r="N385" s="3">
        <f>IFERROR(VLOOKUP(C385&amp;D385,AUS_male_Toplist_21!$F$3:$H$1048576,3,FALSE), IFERROR(VLOOKUP(C385&amp;D385,AUS_female_Toplist_21!$F$3:$H$1048576,3,FALSE),""))</f>
        <v>935</v>
      </c>
      <c r="O385" s="2" t="str">
        <f>IFERROR(VLOOKUP(C385&amp;D385,AUS_male_Toplist_22!$F$3:$H$1048576,3,FALSE), IFERROR(VLOOKUP(C385&amp;D385,AUS_female_Toplist_22!$F$3:$H$1048576,3,FALSE),""))</f>
        <v/>
      </c>
      <c r="P385" s="42">
        <f ca="1">DATEDIF(E385,TODAY(),"y")</f>
        <v>19</v>
      </c>
      <c r="Q385" s="2">
        <f>(COUNTIF($C$2:$C385,$C385)=1)+0</f>
        <v>1</v>
      </c>
      <c r="R385" s="2">
        <f>IF(Q385=1,RANK(F385,$F$2:$F$1986,0),"Alternate event")</f>
        <v>1502</v>
      </c>
    </row>
    <row r="386" spans="1:18" x14ac:dyDescent="0.2">
      <c r="A386" s="2">
        <v>385</v>
      </c>
      <c r="B386" s="2">
        <f>IF(Q386=1,B385+1,B385)</f>
        <v>323</v>
      </c>
      <c r="C386" t="s">
        <v>779</v>
      </c>
      <c r="D386" t="s">
        <v>28</v>
      </c>
      <c r="E386" s="6">
        <v>34588</v>
      </c>
      <c r="F386">
        <v>1125</v>
      </c>
      <c r="G386" s="2">
        <v>10</v>
      </c>
      <c r="H386" s="43" t="str">
        <f>IFERROR(VLOOKUP(C386&amp;D386,AUS_male_points_list!$A$3:$S$1048576,19,FALSE), IFERROR(VLOOKUP(C386&amp;D386,AUS_female_points_list!$A$3:$S$1048576,19,FALSE),""))</f>
        <v/>
      </c>
      <c r="J386" s="2">
        <f>IFERROR(VLOOKUP(C386&amp;D386,AUS_male_Toplist_21!$F$3:$G$1048576,2,FALSE),IFERROR(VLOOKUP(C386&amp;D386,AUS_female_Toplist_21!$F$3:$G$1048576,2,FALSE),""))</f>
        <v>10</v>
      </c>
      <c r="K386" s="2" t="str">
        <f>IFERROR(VLOOKUP(C386&amp;D386,AUS_male_Toplist_22!$F$3:$G$1048576,2,FALSE),IFERROR(VLOOKUP(C386&amp;D386,AUS_female_Toplist_22!$F$3:$G$1048576,2,FALSE),""))</f>
        <v/>
      </c>
      <c r="L386" s="3">
        <f>IFERROR(VLOOKUP(C386&amp;D386,Comms_male_list_21!$F$3:$G$1048576,2,FALSE),IFERROR(VLOOKUP(C386&amp;D386,Comms_female_list_21!$F$3:$G$1048576,2,FALSE),""))</f>
        <v>49</v>
      </c>
      <c r="M386" s="3" t="str">
        <f>IFERROR(VLOOKUP(C386&amp;D386,Comms_male_list_22!$F$3:$G$1048576,2,FALSE),IFERROR(VLOOKUP(C386&amp;D386,Comms_female_list_22!$F$3:$G$1048576,2,FALSE),""))</f>
        <v/>
      </c>
      <c r="N386" s="3">
        <f>IFERROR(VLOOKUP(C386&amp;D386,AUS_male_Toplist_21!$F$3:$H$1048576,3,FALSE), IFERROR(VLOOKUP(C386&amp;D386,AUS_female_Toplist_21!$F$3:$H$1048576,3,FALSE),""))</f>
        <v>1125</v>
      </c>
      <c r="O386" s="2" t="str">
        <f>IFERROR(VLOOKUP(C386&amp;D386,AUS_male_Toplist_22!$F$3:$H$1048576,3,FALSE), IFERROR(VLOOKUP(C386&amp;D386,AUS_female_Toplist_22!$F$3:$H$1048576,3,FALSE),""))</f>
        <v/>
      </c>
      <c r="P386" s="42">
        <f ca="1">DATEDIF(E386,TODAY(),"y")</f>
        <v>27</v>
      </c>
      <c r="Q386" s="2">
        <f>(COUNTIF($C$2:$C386,$C386)=1)+0</f>
        <v>0</v>
      </c>
      <c r="R386" s="2" t="str">
        <f>IF(Q386=1,RANK(F386,$F$2:$F$1986,0),"Alternate event")</f>
        <v>Alternate event</v>
      </c>
    </row>
    <row r="387" spans="1:18" x14ac:dyDescent="0.2">
      <c r="A387" s="2">
        <v>386</v>
      </c>
      <c r="B387" s="2">
        <f>IF(Q387=1,B386+1,B386)</f>
        <v>324</v>
      </c>
      <c r="C387" t="s">
        <v>1126</v>
      </c>
      <c r="D387" t="s">
        <v>28</v>
      </c>
      <c r="E387" s="6">
        <v>36149</v>
      </c>
      <c r="F387">
        <v>1116</v>
      </c>
      <c r="G387" s="2">
        <v>10</v>
      </c>
      <c r="H387" s="43" t="str">
        <f>IFERROR(VLOOKUP(C387&amp;D387,AUS_male_points_list!$A$3:$S$1048576,19,FALSE), IFERROR(VLOOKUP(C387&amp;D387,AUS_female_points_list!$A$3:$S$1048576,19,FALSE),""))</f>
        <v/>
      </c>
      <c r="J387" s="2">
        <f>IFERROR(VLOOKUP(C387&amp;D387,AUS_male_Toplist_21!$F$3:$G$1048576,2,FALSE),IFERROR(VLOOKUP(C387&amp;D387,AUS_female_Toplist_21!$F$3:$G$1048576,2,FALSE),""))</f>
        <v>10</v>
      </c>
      <c r="K387" s="2" t="str">
        <f>IFERROR(VLOOKUP(C387&amp;D387,AUS_male_Toplist_22!$F$3:$G$1048576,2,FALSE),IFERROR(VLOOKUP(C387&amp;D387,AUS_female_Toplist_22!$F$3:$G$1048576,2,FALSE),""))</f>
        <v/>
      </c>
      <c r="L387" s="3">
        <f>IFERROR(VLOOKUP(C387&amp;D387,Comms_male_list_21!$F$3:$G$1048576,2,FALSE),IFERROR(VLOOKUP(C387&amp;D387,Comms_female_list_21!$F$3:$G$1048576,2,FALSE),""))</f>
        <v>51</v>
      </c>
      <c r="M387" s="3" t="str">
        <f>IFERROR(VLOOKUP(C387&amp;D387,Comms_male_list_22!$F$3:$G$1048576,2,FALSE),IFERROR(VLOOKUP(C387&amp;D387,Comms_female_list_22!$F$3:$G$1048576,2,FALSE),""))</f>
        <v/>
      </c>
      <c r="N387" s="3">
        <f>IFERROR(VLOOKUP(C387&amp;D387,AUS_male_Toplist_21!$F$3:$H$1048576,3,FALSE), IFERROR(VLOOKUP(C387&amp;D387,AUS_female_Toplist_21!$F$3:$H$1048576,3,FALSE),""))</f>
        <v>1116</v>
      </c>
      <c r="O387" s="2" t="str">
        <f>IFERROR(VLOOKUP(C387&amp;D387,AUS_male_Toplist_22!$F$3:$H$1048576,3,FALSE), IFERROR(VLOOKUP(C387&amp;D387,AUS_female_Toplist_22!$F$3:$H$1048576,3,FALSE),""))</f>
        <v/>
      </c>
      <c r="P387" s="42">
        <f ca="1">DATEDIF(E387,TODAY(),"y")</f>
        <v>23</v>
      </c>
      <c r="Q387" s="2">
        <f>(COUNTIF($C$2:$C387,$C387)=1)+0</f>
        <v>1</v>
      </c>
      <c r="R387" s="2">
        <f>IF(Q387=1,RANK(F387,$F$2:$F$1986,0),"Alternate event")</f>
        <v>117</v>
      </c>
    </row>
    <row r="388" spans="1:18" x14ac:dyDescent="0.2">
      <c r="A388" s="2">
        <v>387</v>
      </c>
      <c r="B388" s="2">
        <f>IF(Q388=1,B387+1,B387)</f>
        <v>325</v>
      </c>
      <c r="C388" t="s">
        <v>312</v>
      </c>
      <c r="D388" t="s">
        <v>27</v>
      </c>
      <c r="E388" s="6">
        <v>35868</v>
      </c>
      <c r="F388">
        <v>1104</v>
      </c>
      <c r="G388" s="2">
        <v>10</v>
      </c>
      <c r="H388" s="43" t="str">
        <f>IFERROR(VLOOKUP(C388&amp;D388,AUS_male_points_list!$A$3:$S$1048576,19,FALSE), IFERROR(VLOOKUP(C388&amp;D388,AUS_female_points_list!$A$3:$S$1048576,19,FALSE),""))</f>
        <v/>
      </c>
      <c r="J388" s="2">
        <f>IFERROR(VLOOKUP(C388&amp;D388,AUS_male_Toplist_21!$F$3:$G$1048576,2,FALSE),IFERROR(VLOOKUP(C388&amp;D388,AUS_female_Toplist_21!$F$3:$G$1048576,2,FALSE),""))</f>
        <v>10</v>
      </c>
      <c r="K388" s="2" t="str">
        <f>IFERROR(VLOOKUP(C388&amp;D388,AUS_male_Toplist_22!$F$3:$G$1048576,2,FALSE),IFERROR(VLOOKUP(C388&amp;D388,AUS_female_Toplist_22!$F$3:$G$1048576,2,FALSE),""))</f>
        <v/>
      </c>
      <c r="L388" s="3">
        <f>IFERROR(VLOOKUP(C388&amp;D388,Comms_male_list_21!$F$3:$G$1048576,2,FALSE),IFERROR(VLOOKUP(C388&amp;D388,Comms_female_list_21!$F$3:$G$1048576,2,FALSE),""))</f>
        <v>61</v>
      </c>
      <c r="M388" s="3" t="str">
        <f>IFERROR(VLOOKUP(C388&amp;D388,Comms_male_list_22!$F$3:$G$1048576,2,FALSE),IFERROR(VLOOKUP(C388&amp;D388,Comms_female_list_22!$F$3:$G$1048576,2,FALSE),""))</f>
        <v/>
      </c>
      <c r="N388" s="3">
        <f>IFERROR(VLOOKUP(C388&amp;D388,AUS_male_Toplist_21!$F$3:$H$1048576,3,FALSE), IFERROR(VLOOKUP(C388&amp;D388,AUS_female_Toplist_21!$F$3:$H$1048576,3,FALSE),""))</f>
        <v>1104</v>
      </c>
      <c r="O388" s="2" t="str">
        <f>IFERROR(VLOOKUP(C388&amp;D388,AUS_male_Toplist_22!$F$3:$H$1048576,3,FALSE), IFERROR(VLOOKUP(C388&amp;D388,AUS_female_Toplist_22!$F$3:$H$1048576,3,FALSE),""))</f>
        <v/>
      </c>
      <c r="P388" s="42">
        <f ca="1">DATEDIF(E388,TODAY(),"y")</f>
        <v>23</v>
      </c>
      <c r="Q388" s="2">
        <f>(COUNTIF($C$2:$C388,$C388)=1)+0</f>
        <v>1</v>
      </c>
      <c r="R388" s="2">
        <f>IF(Q388=1,RANK(F388,$F$2:$F$1986,0),"Alternate event")</f>
        <v>153</v>
      </c>
    </row>
    <row r="389" spans="1:18" x14ac:dyDescent="0.2">
      <c r="A389" s="2">
        <v>388</v>
      </c>
      <c r="B389" s="2">
        <f>IF(Q389=1,B388+1,B388)</f>
        <v>325</v>
      </c>
      <c r="C389" t="s">
        <v>353</v>
      </c>
      <c r="D389" t="s">
        <v>29</v>
      </c>
      <c r="E389" s="6">
        <v>30264</v>
      </c>
      <c r="F389">
        <v>1097</v>
      </c>
      <c r="G389" s="2">
        <v>10</v>
      </c>
      <c r="H389" s="43" t="str">
        <f>IFERROR(VLOOKUP(C389&amp;D389,AUS_male_points_list!$A$3:$S$1048576,19,FALSE), IFERROR(VLOOKUP(C389&amp;D389,AUS_female_points_list!$A$3:$S$1048576,19,FALSE),""))</f>
        <v/>
      </c>
      <c r="J389" s="2">
        <f>IFERROR(VLOOKUP(C389&amp;D389,AUS_male_Toplist_21!$F$3:$G$1048576,2,FALSE),IFERROR(VLOOKUP(C389&amp;D389,AUS_female_Toplist_21!$F$3:$G$1048576,2,FALSE),""))</f>
        <v>10</v>
      </c>
      <c r="K389" s="2" t="str">
        <f>IFERROR(VLOOKUP(C389&amp;D389,AUS_male_Toplist_22!$F$3:$G$1048576,2,FALSE),IFERROR(VLOOKUP(C389&amp;D389,AUS_female_Toplist_22!$F$3:$G$1048576,2,FALSE),""))</f>
        <v/>
      </c>
      <c r="L389" s="3">
        <f>IFERROR(VLOOKUP(C389&amp;D389,Comms_male_list_21!$F$3:$G$1048576,2,FALSE),IFERROR(VLOOKUP(C389&amp;D389,Comms_female_list_21!$F$3:$G$1048576,2,FALSE),""))</f>
        <v>67</v>
      </c>
      <c r="M389" s="3" t="str">
        <f>IFERROR(VLOOKUP(C389&amp;D389,Comms_male_list_22!$F$3:$G$1048576,2,FALSE),IFERROR(VLOOKUP(C389&amp;D389,Comms_female_list_22!$F$3:$G$1048576,2,FALSE),""))</f>
        <v/>
      </c>
      <c r="N389" s="3">
        <f>IFERROR(VLOOKUP(C389&amp;D389,AUS_male_Toplist_21!$F$3:$H$1048576,3,FALSE), IFERROR(VLOOKUP(C389&amp;D389,AUS_female_Toplist_21!$F$3:$H$1048576,3,FALSE),""))</f>
        <v>1097</v>
      </c>
      <c r="O389" s="2" t="str">
        <f>IFERROR(VLOOKUP(C389&amp;D389,AUS_male_Toplist_22!$F$3:$H$1048576,3,FALSE), IFERROR(VLOOKUP(C389&amp;D389,AUS_female_Toplist_22!$F$3:$H$1048576,3,FALSE),""))</f>
        <v/>
      </c>
      <c r="P389" s="42">
        <f ca="1">DATEDIF(E389,TODAY(),"y")</f>
        <v>39</v>
      </c>
      <c r="Q389" s="2">
        <f>(COUNTIF($C$2:$C389,$C389)=1)+0</f>
        <v>0</v>
      </c>
      <c r="R389" s="2" t="str">
        <f>IF(Q389=1,RANK(F389,$F$2:$F$1986,0),"Alternate event")</f>
        <v>Alternate event</v>
      </c>
    </row>
    <row r="390" spans="1:18" x14ac:dyDescent="0.2">
      <c r="A390" s="2">
        <v>389</v>
      </c>
      <c r="B390" s="2">
        <f>IF(Q390=1,B389+1,B389)</f>
        <v>326</v>
      </c>
      <c r="C390" t="s">
        <v>813</v>
      </c>
      <c r="D390" t="s">
        <v>37</v>
      </c>
      <c r="E390" s="6">
        <v>33911</v>
      </c>
      <c r="F390">
        <v>1071</v>
      </c>
      <c r="G390" s="2">
        <v>10</v>
      </c>
      <c r="H390" s="43" t="str">
        <f>IFERROR(VLOOKUP(C390&amp;D390,AUS_male_points_list!$A$3:$S$1048576,19,FALSE), IFERROR(VLOOKUP(C390&amp;D390,AUS_female_points_list!$A$3:$S$1048576,19,FALSE),""))</f>
        <v/>
      </c>
      <c r="J390" s="2">
        <f>IFERROR(VLOOKUP(C390&amp;D390,AUS_male_Toplist_21!$F$3:$G$1048576,2,FALSE),IFERROR(VLOOKUP(C390&amp;D390,AUS_female_Toplist_21!$F$3:$G$1048576,2,FALSE),""))</f>
        <v>10</v>
      </c>
      <c r="K390" s="2" t="str">
        <f>IFERROR(VLOOKUP(C390&amp;D390,AUS_male_Toplist_22!$F$3:$G$1048576,2,FALSE),IFERROR(VLOOKUP(C390&amp;D390,AUS_female_Toplist_22!$F$3:$G$1048576,2,FALSE),""))</f>
        <v/>
      </c>
      <c r="L390" s="3">
        <f>IFERROR(VLOOKUP(C390&amp;D390,Comms_male_list_21!$F$3:$G$1048576,2,FALSE),IFERROR(VLOOKUP(C390&amp;D390,Comms_female_list_21!$F$3:$G$1048576,2,FALSE),""))</f>
        <v>70</v>
      </c>
      <c r="M390" s="3" t="str">
        <f>IFERROR(VLOOKUP(C390&amp;D390,Comms_male_list_22!$F$3:$G$1048576,2,FALSE),IFERROR(VLOOKUP(C390&amp;D390,Comms_female_list_22!$F$3:$G$1048576,2,FALSE),""))</f>
        <v/>
      </c>
      <c r="N390" s="3">
        <f>IFERROR(VLOOKUP(C390&amp;D390,AUS_male_Toplist_21!$F$3:$H$1048576,3,FALSE), IFERROR(VLOOKUP(C390&amp;D390,AUS_female_Toplist_21!$F$3:$H$1048576,3,FALSE),""))</f>
        <v>1071</v>
      </c>
      <c r="O390" s="2" t="str">
        <f>IFERROR(VLOOKUP(C390&amp;D390,AUS_male_Toplist_22!$F$3:$H$1048576,3,FALSE), IFERROR(VLOOKUP(C390&amp;D390,AUS_female_Toplist_22!$F$3:$H$1048576,3,FALSE),""))</f>
        <v/>
      </c>
      <c r="P390" s="42">
        <f ca="1">DATEDIF(E390,TODAY(),"y")</f>
        <v>29</v>
      </c>
      <c r="Q390" s="2">
        <f>(COUNTIF($C$2:$C390,$C390)=1)+0</f>
        <v>1</v>
      </c>
      <c r="R390" s="2">
        <f>IF(Q390=1,RANK(F390,$F$2:$F$1986,0),"Alternate event")</f>
        <v>266</v>
      </c>
    </row>
    <row r="391" spans="1:18" x14ac:dyDescent="0.2">
      <c r="A391" s="2">
        <v>390</v>
      </c>
      <c r="B391" s="2">
        <f>IF(Q391=1,B390+1,B390)</f>
        <v>327</v>
      </c>
      <c r="C391" t="s">
        <v>355</v>
      </c>
      <c r="D391" t="s">
        <v>30</v>
      </c>
      <c r="E391" s="6">
        <v>36406</v>
      </c>
      <c r="F391">
        <v>1082</v>
      </c>
      <c r="G391" s="2">
        <v>10</v>
      </c>
      <c r="H391" s="43" t="str">
        <f>IFERROR(VLOOKUP(C391&amp;D391,AUS_male_points_list!$A$3:$S$1048576,19,FALSE), IFERROR(VLOOKUP(C391&amp;D391,AUS_female_points_list!$A$3:$S$1048576,19,FALSE),""))</f>
        <v/>
      </c>
      <c r="J391" s="2">
        <f>IFERROR(VLOOKUP(C391&amp;D391,AUS_male_Toplist_21!$F$3:$G$1048576,2,FALSE),IFERROR(VLOOKUP(C391&amp;D391,AUS_female_Toplist_21!$F$3:$G$1048576,2,FALSE),""))</f>
        <v>10</v>
      </c>
      <c r="K391" s="2" t="str">
        <f>IFERROR(VLOOKUP(C391&amp;D391,AUS_male_Toplist_22!$F$3:$G$1048576,2,FALSE),IFERROR(VLOOKUP(C391&amp;D391,AUS_female_Toplist_22!$F$3:$G$1048576,2,FALSE),""))</f>
        <v/>
      </c>
      <c r="L391" s="3">
        <f>IFERROR(VLOOKUP(C391&amp;D391,Comms_male_list_21!$F$3:$G$1048576,2,FALSE),IFERROR(VLOOKUP(C391&amp;D391,Comms_female_list_21!$F$3:$G$1048576,2,FALSE),""))</f>
        <v>75</v>
      </c>
      <c r="M391" s="3" t="str">
        <f>IFERROR(VLOOKUP(C391&amp;D391,Comms_male_list_22!$F$3:$G$1048576,2,FALSE),IFERROR(VLOOKUP(C391&amp;D391,Comms_female_list_22!$F$3:$G$1048576,2,FALSE),""))</f>
        <v/>
      </c>
      <c r="N391" s="3">
        <f>IFERROR(VLOOKUP(C391&amp;D391,AUS_male_Toplist_21!$F$3:$H$1048576,3,FALSE), IFERROR(VLOOKUP(C391&amp;D391,AUS_female_Toplist_21!$F$3:$H$1048576,3,FALSE),""))</f>
        <v>1082</v>
      </c>
      <c r="O391" s="2" t="str">
        <f>IFERROR(VLOOKUP(C391&amp;D391,AUS_male_Toplist_22!$F$3:$H$1048576,3,FALSE), IFERROR(VLOOKUP(C391&amp;D391,AUS_female_Toplist_22!$F$3:$H$1048576,3,FALSE),""))</f>
        <v/>
      </c>
      <c r="P391" s="42">
        <f ca="1">DATEDIF(E391,TODAY(),"y")</f>
        <v>22</v>
      </c>
      <c r="Q391" s="2">
        <f>(COUNTIF($C$2:$C391,$C391)=1)+0</f>
        <v>1</v>
      </c>
      <c r="R391" s="2">
        <f>IF(Q391=1,RANK(F391,$F$2:$F$1986,0),"Alternate event")</f>
        <v>215</v>
      </c>
    </row>
    <row r="392" spans="1:18" x14ac:dyDescent="0.2">
      <c r="A392" s="2">
        <v>391</v>
      </c>
      <c r="B392" s="2">
        <f>IF(Q392=1,B391+1,B391)</f>
        <v>327</v>
      </c>
      <c r="C392" t="s">
        <v>384</v>
      </c>
      <c r="D392" t="s">
        <v>37</v>
      </c>
      <c r="E392" s="6">
        <v>34623</v>
      </c>
      <c r="F392">
        <v>1025</v>
      </c>
      <c r="G392" s="2">
        <v>10</v>
      </c>
      <c r="H392" s="43" t="str">
        <f>IFERROR(VLOOKUP(C392&amp;D392,AUS_male_points_list!$A$3:$S$1048576,19,FALSE), IFERROR(VLOOKUP(C392&amp;D392,AUS_female_points_list!$A$3:$S$1048576,19,FALSE),""))</f>
        <v/>
      </c>
      <c r="J392" s="2">
        <f>IFERROR(VLOOKUP(C392&amp;D392,AUS_male_Toplist_21!$F$3:$G$1048576,2,FALSE),IFERROR(VLOOKUP(C392&amp;D392,AUS_female_Toplist_21!$F$3:$G$1048576,2,FALSE),""))</f>
        <v>10</v>
      </c>
      <c r="K392" s="2" t="str">
        <f>IFERROR(VLOOKUP(C392&amp;D392,AUS_male_Toplist_22!$F$3:$G$1048576,2,FALSE),IFERROR(VLOOKUP(C392&amp;D392,AUS_female_Toplist_22!$F$3:$G$1048576,2,FALSE),""))</f>
        <v/>
      </c>
      <c r="L392" s="3">
        <f>IFERROR(VLOOKUP(C392&amp;D392,Comms_male_list_21!$F$3:$G$1048576,2,FALSE),IFERROR(VLOOKUP(C392&amp;D392,Comms_female_list_21!$F$3:$G$1048576,2,FALSE),""))</f>
        <v>77</v>
      </c>
      <c r="M392" s="3" t="str">
        <f>IFERROR(VLOOKUP(C392&amp;D392,Comms_male_list_22!$F$3:$G$1048576,2,FALSE),IFERROR(VLOOKUP(C392&amp;D392,Comms_female_list_22!$F$3:$G$1048576,2,FALSE),""))</f>
        <v/>
      </c>
      <c r="N392" s="3">
        <f>IFERROR(VLOOKUP(C392&amp;D392,AUS_male_Toplist_21!$F$3:$H$1048576,3,FALSE), IFERROR(VLOOKUP(C392&amp;D392,AUS_female_Toplist_21!$F$3:$H$1048576,3,FALSE),""))</f>
        <v>1025</v>
      </c>
      <c r="O392" s="2" t="str">
        <f>IFERROR(VLOOKUP(C392&amp;D392,AUS_male_Toplist_22!$F$3:$H$1048576,3,FALSE), IFERROR(VLOOKUP(C392&amp;D392,AUS_female_Toplist_22!$F$3:$H$1048576,3,FALSE),""))</f>
        <v/>
      </c>
      <c r="P392" s="42">
        <f ca="1">DATEDIF(E392,TODAY(),"y")</f>
        <v>27</v>
      </c>
      <c r="Q392" s="2">
        <f>(COUNTIF($C$2:$C392,$C392)=1)+0</f>
        <v>0</v>
      </c>
      <c r="R392" s="2" t="str">
        <f>IF(Q392=1,RANK(F392,$F$2:$F$1986,0),"Alternate event")</f>
        <v>Alternate event</v>
      </c>
    </row>
    <row r="393" spans="1:18" x14ac:dyDescent="0.2">
      <c r="A393" s="2">
        <v>392</v>
      </c>
      <c r="B393" s="2">
        <f>IF(Q393=1,B392+1,B392)</f>
        <v>328</v>
      </c>
      <c r="C393" t="s">
        <v>1263</v>
      </c>
      <c r="D393" t="s">
        <v>35</v>
      </c>
      <c r="E393" s="6">
        <v>37333</v>
      </c>
      <c r="F393">
        <v>1002</v>
      </c>
      <c r="G393" s="2">
        <v>10</v>
      </c>
      <c r="H393" s="43" t="str">
        <f>IFERROR(VLOOKUP(C393&amp;D393,AUS_male_points_list!$A$3:$S$1048576,19,FALSE), IFERROR(VLOOKUP(C393&amp;D393,AUS_female_points_list!$A$3:$S$1048576,19,FALSE),""))</f>
        <v/>
      </c>
      <c r="J393" s="2">
        <f>IFERROR(VLOOKUP(C393&amp;D393,AUS_male_Toplist_21!$F$3:$G$1048576,2,FALSE),IFERROR(VLOOKUP(C393&amp;D393,AUS_female_Toplist_21!$F$3:$G$1048576,2,FALSE),""))</f>
        <v>10</v>
      </c>
      <c r="K393" s="2" t="str">
        <f>IFERROR(VLOOKUP(C393&amp;D393,AUS_male_Toplist_22!$F$3:$G$1048576,2,FALSE),IFERROR(VLOOKUP(C393&amp;D393,AUS_female_Toplist_22!$F$3:$G$1048576,2,FALSE),""))</f>
        <v/>
      </c>
      <c r="L393" s="3">
        <f>IFERROR(VLOOKUP(C393&amp;D393,Comms_male_list_21!$F$3:$G$1048576,2,FALSE),IFERROR(VLOOKUP(C393&amp;D393,Comms_female_list_21!$F$3:$G$1048576,2,FALSE),""))</f>
        <v>79</v>
      </c>
      <c r="M393" s="3" t="str">
        <f>IFERROR(VLOOKUP(C393&amp;D393,Comms_male_list_22!$F$3:$G$1048576,2,FALSE),IFERROR(VLOOKUP(C393&amp;D393,Comms_female_list_22!$F$3:$G$1048576,2,FALSE),""))</f>
        <v/>
      </c>
      <c r="N393" s="3">
        <f>IFERROR(VLOOKUP(C393&amp;D393,AUS_male_Toplist_21!$F$3:$H$1048576,3,FALSE), IFERROR(VLOOKUP(C393&amp;D393,AUS_female_Toplist_21!$F$3:$H$1048576,3,FALSE),""))</f>
        <v>1002</v>
      </c>
      <c r="O393" s="2" t="str">
        <f>IFERROR(VLOOKUP(C393&amp;D393,AUS_male_Toplist_22!$F$3:$H$1048576,3,FALSE), IFERROR(VLOOKUP(C393&amp;D393,AUS_female_Toplist_22!$F$3:$H$1048576,3,FALSE),""))</f>
        <v/>
      </c>
      <c r="P393" s="42">
        <f ca="1">DATEDIF(E393,TODAY(),"y")</f>
        <v>19</v>
      </c>
      <c r="Q393" s="2">
        <f>(COUNTIF($C$2:$C393,$C393)=1)+0</f>
        <v>1</v>
      </c>
      <c r="R393" s="2">
        <f>IF(Q393=1,RANK(F393,$F$2:$F$1986,0),"Alternate event")</f>
        <v>705</v>
      </c>
    </row>
    <row r="394" spans="1:18" x14ac:dyDescent="0.2">
      <c r="A394" s="2">
        <v>393</v>
      </c>
      <c r="B394" s="2">
        <f>IF(Q394=1,B393+1,B393)</f>
        <v>329</v>
      </c>
      <c r="C394" t="s">
        <v>847</v>
      </c>
      <c r="D394" t="s">
        <v>35</v>
      </c>
      <c r="E394" s="6">
        <v>36840</v>
      </c>
      <c r="F394">
        <v>1002</v>
      </c>
      <c r="G394" s="2">
        <v>10</v>
      </c>
      <c r="H394" s="43" t="str">
        <f>IFERROR(VLOOKUP(C394&amp;D394,AUS_male_points_list!$A$3:$S$1048576,19,FALSE), IFERROR(VLOOKUP(C394&amp;D394,AUS_female_points_list!$A$3:$S$1048576,19,FALSE),""))</f>
        <v/>
      </c>
      <c r="J394" s="2">
        <f>IFERROR(VLOOKUP(C394&amp;D394,AUS_male_Toplist_21!$F$3:$G$1048576,2,FALSE),IFERROR(VLOOKUP(C394&amp;D394,AUS_female_Toplist_21!$F$3:$G$1048576,2,FALSE),""))</f>
        <v>10</v>
      </c>
      <c r="K394" s="2" t="str">
        <f>IFERROR(VLOOKUP(C394&amp;D394,AUS_male_Toplist_22!$F$3:$G$1048576,2,FALSE),IFERROR(VLOOKUP(C394&amp;D394,AUS_female_Toplist_22!$F$3:$G$1048576,2,FALSE),""))</f>
        <v/>
      </c>
      <c r="L394" s="3">
        <f>IFERROR(VLOOKUP(C394&amp;D394,Comms_male_list_21!$F$3:$G$1048576,2,FALSE),IFERROR(VLOOKUP(C394&amp;D394,Comms_female_list_21!$F$3:$G$1048576,2,FALSE),""))</f>
        <v>79</v>
      </c>
      <c r="M394" s="3" t="str">
        <f>IFERROR(VLOOKUP(C394&amp;D394,Comms_male_list_22!$F$3:$G$1048576,2,FALSE),IFERROR(VLOOKUP(C394&amp;D394,Comms_female_list_22!$F$3:$G$1048576,2,FALSE),""))</f>
        <v/>
      </c>
      <c r="N394" s="3">
        <f>IFERROR(VLOOKUP(C394&amp;D394,AUS_male_Toplist_21!$F$3:$H$1048576,3,FALSE), IFERROR(VLOOKUP(C394&amp;D394,AUS_female_Toplist_21!$F$3:$H$1048576,3,FALSE),""))</f>
        <v>1002</v>
      </c>
      <c r="O394" s="2" t="str">
        <f>IFERROR(VLOOKUP(C394&amp;D394,AUS_male_Toplist_22!$F$3:$H$1048576,3,FALSE), IFERROR(VLOOKUP(C394&amp;D394,AUS_female_Toplist_22!$F$3:$H$1048576,3,FALSE),""))</f>
        <v/>
      </c>
      <c r="P394" s="42">
        <f ca="1">DATEDIF(E394,TODAY(),"y")</f>
        <v>21</v>
      </c>
      <c r="Q394" s="2">
        <f>(COUNTIF($C$2:$C394,$C394)=1)+0</f>
        <v>1</v>
      </c>
      <c r="R394" s="2">
        <f>IF(Q394=1,RANK(F394,$F$2:$F$1986,0),"Alternate event")</f>
        <v>705</v>
      </c>
    </row>
    <row r="395" spans="1:18" x14ac:dyDescent="0.2">
      <c r="A395" s="2">
        <v>394</v>
      </c>
      <c r="B395" s="2">
        <f>IF(Q395=1,B394+1,B394)</f>
        <v>329</v>
      </c>
      <c r="C395" t="s">
        <v>780</v>
      </c>
      <c r="D395" t="s">
        <v>29</v>
      </c>
      <c r="E395" s="6">
        <v>35052</v>
      </c>
      <c r="F395">
        <v>1086</v>
      </c>
      <c r="G395" s="2">
        <v>10</v>
      </c>
      <c r="H395" s="43" t="str">
        <f>IFERROR(VLOOKUP(C395&amp;D395,AUS_male_points_list!$A$3:$S$1048576,19,FALSE), IFERROR(VLOOKUP(C395&amp;D395,AUS_female_points_list!$A$3:$S$1048576,19,FALSE),""))</f>
        <v/>
      </c>
      <c r="J395" s="2">
        <f>IFERROR(VLOOKUP(C395&amp;D395,AUS_male_Toplist_21!$F$3:$G$1048576,2,FALSE),IFERROR(VLOOKUP(C395&amp;D395,AUS_female_Toplist_21!$F$3:$G$1048576,2,FALSE),""))</f>
        <v>10</v>
      </c>
      <c r="K395" s="2" t="str">
        <f>IFERROR(VLOOKUP(C395&amp;D395,AUS_male_Toplist_22!$F$3:$G$1048576,2,FALSE),IFERROR(VLOOKUP(C395&amp;D395,AUS_female_Toplist_22!$F$3:$G$1048576,2,FALSE),""))</f>
        <v/>
      </c>
      <c r="L395" s="3">
        <f>IFERROR(VLOOKUP(C395&amp;D395,Comms_male_list_21!$F$3:$G$1048576,2,FALSE),IFERROR(VLOOKUP(C395&amp;D395,Comms_female_list_21!$F$3:$G$1048576,2,FALSE),""))</f>
        <v>93</v>
      </c>
      <c r="M395" s="3" t="str">
        <f>IFERROR(VLOOKUP(C395&amp;D395,Comms_male_list_22!$F$3:$G$1048576,2,FALSE),IFERROR(VLOOKUP(C395&amp;D395,Comms_female_list_22!$F$3:$G$1048576,2,FALSE),""))</f>
        <v/>
      </c>
      <c r="N395" s="3">
        <f>IFERROR(VLOOKUP(C395&amp;D395,AUS_male_Toplist_21!$F$3:$H$1048576,3,FALSE), IFERROR(VLOOKUP(C395&amp;D395,AUS_female_Toplist_21!$F$3:$H$1048576,3,FALSE),""))</f>
        <v>1086</v>
      </c>
      <c r="O395" s="2" t="str">
        <f>IFERROR(VLOOKUP(C395&amp;D395,AUS_male_Toplist_22!$F$3:$H$1048576,3,FALSE), IFERROR(VLOOKUP(C395&amp;D395,AUS_female_Toplist_22!$F$3:$H$1048576,3,FALSE),""))</f>
        <v/>
      </c>
      <c r="P395" s="42">
        <f ca="1">DATEDIF(E395,TODAY(),"y")</f>
        <v>26</v>
      </c>
      <c r="Q395" s="2">
        <f>(COUNTIF($C$2:$C395,$C395)=1)+0</f>
        <v>0</v>
      </c>
      <c r="R395" s="2" t="str">
        <f>IF(Q395=1,RANK(F395,$F$2:$F$1986,0),"Alternate event")</f>
        <v>Alternate event</v>
      </c>
    </row>
    <row r="396" spans="1:18" x14ac:dyDescent="0.2">
      <c r="A396" s="2">
        <v>395</v>
      </c>
      <c r="B396" s="2">
        <f>IF(Q396=1,B395+1,B395)</f>
        <v>330</v>
      </c>
      <c r="C396" t="s">
        <v>1255</v>
      </c>
      <c r="D396" t="s">
        <v>34</v>
      </c>
      <c r="E396" s="6">
        <v>34062</v>
      </c>
      <c r="F396">
        <v>1017</v>
      </c>
      <c r="G396" s="2">
        <v>10</v>
      </c>
      <c r="H396" s="43" t="str">
        <f>IFERROR(VLOOKUP(C396&amp;D396,AUS_male_points_list!$A$3:$S$1048576,19,FALSE), IFERROR(VLOOKUP(C396&amp;D396,AUS_female_points_list!$A$3:$S$1048576,19,FALSE),""))</f>
        <v/>
      </c>
      <c r="J396" s="2">
        <f>IFERROR(VLOOKUP(C396&amp;D396,AUS_male_Toplist_21!$F$3:$G$1048576,2,FALSE),IFERROR(VLOOKUP(C396&amp;D396,AUS_female_Toplist_21!$F$3:$G$1048576,2,FALSE),""))</f>
        <v>10</v>
      </c>
      <c r="K396" s="2" t="str">
        <f>IFERROR(VLOOKUP(C396&amp;D396,AUS_male_Toplist_22!$F$3:$G$1048576,2,FALSE),IFERROR(VLOOKUP(C396&amp;D396,AUS_female_Toplist_22!$F$3:$G$1048576,2,FALSE),""))</f>
        <v/>
      </c>
      <c r="L396" s="3">
        <f>IFERROR(VLOOKUP(C396&amp;D396,Comms_male_list_21!$F$3:$G$1048576,2,FALSE),IFERROR(VLOOKUP(C396&amp;D396,Comms_female_list_21!$F$3:$G$1048576,2,FALSE),""))</f>
        <v>97</v>
      </c>
      <c r="M396" s="3" t="str">
        <f>IFERROR(VLOOKUP(C396&amp;D396,Comms_male_list_22!$F$3:$G$1048576,2,FALSE),IFERROR(VLOOKUP(C396&amp;D396,Comms_female_list_22!$F$3:$G$1048576,2,FALSE),""))</f>
        <v/>
      </c>
      <c r="N396" s="3">
        <f>IFERROR(VLOOKUP(C396&amp;D396,AUS_male_Toplist_21!$F$3:$H$1048576,3,FALSE), IFERROR(VLOOKUP(C396&amp;D396,AUS_female_Toplist_21!$F$3:$H$1048576,3,FALSE),""))</f>
        <v>1017</v>
      </c>
      <c r="O396" s="2" t="str">
        <f>IFERROR(VLOOKUP(C396&amp;D396,AUS_male_Toplist_22!$F$3:$H$1048576,3,FALSE), IFERROR(VLOOKUP(C396&amp;D396,AUS_female_Toplist_22!$F$3:$H$1048576,3,FALSE),""))</f>
        <v/>
      </c>
      <c r="P396" s="42">
        <f ca="1">DATEDIF(E396,TODAY(),"y")</f>
        <v>28</v>
      </c>
      <c r="Q396" s="2">
        <f>(COUNTIF($C$2:$C396,$C396)=1)+0</f>
        <v>1</v>
      </c>
      <c r="R396" s="2">
        <f>IF(Q396=1,RANK(F396,$F$2:$F$1986,0),"Alternate event")</f>
        <v>562</v>
      </c>
    </row>
    <row r="397" spans="1:18" x14ac:dyDescent="0.2">
      <c r="A397" s="2">
        <v>396</v>
      </c>
      <c r="B397" s="2">
        <f>IF(Q397=1,B396+1,B396)</f>
        <v>331</v>
      </c>
      <c r="C397" t="s">
        <v>385</v>
      </c>
      <c r="D397" t="s">
        <v>32</v>
      </c>
      <c r="E397" s="6">
        <v>36567</v>
      </c>
      <c r="F397">
        <v>1045</v>
      </c>
      <c r="G397" s="2">
        <v>10</v>
      </c>
      <c r="H397" s="43" t="str">
        <f>IFERROR(VLOOKUP(C397&amp;D397,AUS_male_points_list!$A$3:$S$1048576,19,FALSE), IFERROR(VLOOKUP(C397&amp;D397,AUS_female_points_list!$A$3:$S$1048576,19,FALSE),""))</f>
        <v/>
      </c>
      <c r="J397" s="2">
        <f>IFERROR(VLOOKUP(C397&amp;D397,AUS_male_Toplist_21!$F$3:$G$1048576,2,FALSE),IFERROR(VLOOKUP(C397&amp;D397,AUS_female_Toplist_21!$F$3:$G$1048576,2,FALSE),""))</f>
        <v>10</v>
      </c>
      <c r="K397" s="2" t="str">
        <f>IFERROR(VLOOKUP(C397&amp;D397,AUS_male_Toplist_22!$F$3:$G$1048576,2,FALSE),IFERROR(VLOOKUP(C397&amp;D397,AUS_female_Toplist_22!$F$3:$G$1048576,2,FALSE),""))</f>
        <v/>
      </c>
      <c r="L397" s="3">
        <f>IFERROR(VLOOKUP(C397&amp;D397,Comms_male_list_21!$F$3:$G$1048576,2,FALSE),IFERROR(VLOOKUP(C397&amp;D397,Comms_female_list_21!$F$3:$G$1048576,2,FALSE),""))</f>
        <v>100</v>
      </c>
      <c r="M397" s="3" t="str">
        <f>IFERROR(VLOOKUP(C397&amp;D397,Comms_male_list_22!$F$3:$G$1048576,2,FALSE),IFERROR(VLOOKUP(C397&amp;D397,Comms_female_list_22!$F$3:$G$1048576,2,FALSE),""))</f>
        <v/>
      </c>
      <c r="N397" s="3">
        <f>IFERROR(VLOOKUP(C397&amp;D397,AUS_male_Toplist_21!$F$3:$H$1048576,3,FALSE), IFERROR(VLOOKUP(C397&amp;D397,AUS_female_Toplist_21!$F$3:$H$1048576,3,FALSE),""))</f>
        <v>1045</v>
      </c>
      <c r="O397" s="2" t="str">
        <f>IFERROR(VLOOKUP(C397&amp;D397,AUS_male_Toplist_22!$F$3:$H$1048576,3,FALSE), IFERROR(VLOOKUP(C397&amp;D397,AUS_female_Toplist_22!$F$3:$H$1048576,3,FALSE),""))</f>
        <v/>
      </c>
      <c r="P397" s="42">
        <f ca="1">DATEDIF(E397,TODAY(),"y")</f>
        <v>22</v>
      </c>
      <c r="Q397" s="2">
        <f>(COUNTIF($C$2:$C397,$C397)=1)+0</f>
        <v>1</v>
      </c>
      <c r="R397" s="2">
        <f>IF(Q397=1,RANK(F397,$F$2:$F$1986,0),"Alternate event")</f>
        <v>379</v>
      </c>
    </row>
    <row r="398" spans="1:18" x14ac:dyDescent="0.2">
      <c r="A398" s="2">
        <v>397</v>
      </c>
      <c r="B398" s="2">
        <f>IF(Q398=1,B397+1,B397)</f>
        <v>332</v>
      </c>
      <c r="C398" t="s">
        <v>1398</v>
      </c>
      <c r="D398" s="6" t="s">
        <v>42</v>
      </c>
      <c r="E398" s="6">
        <v>35094</v>
      </c>
      <c r="F398">
        <v>797</v>
      </c>
      <c r="G398" s="2">
        <v>10</v>
      </c>
      <c r="H398" s="43" t="str">
        <f>IFERROR(VLOOKUP(C398&amp;D398,AUS_male_points_list!$A$3:$S$1048576,19,FALSE), IFERROR(VLOOKUP(C398&amp;D398,AUS_female_points_list!$A$3:$S$1048576,19,FALSE),""))</f>
        <v/>
      </c>
      <c r="J398" s="2">
        <f>IFERROR(VLOOKUP(C398&amp;D398,AUS_male_Toplist_21!$F$3:$G$1048576,2,FALSE),IFERROR(VLOOKUP(C398&amp;D398,AUS_female_Toplist_21!$F$3:$G$1048576,2,FALSE),""))</f>
        <v>10</v>
      </c>
      <c r="K398" s="2" t="str">
        <f>IFERROR(VLOOKUP(C398&amp;D398,AUS_male_Toplist_22!$F$3:$G$1048576,2,FALSE),IFERROR(VLOOKUP(C398&amp;D398,AUS_female_Toplist_22!$F$3:$G$1048576,2,FALSE),""))</f>
        <v/>
      </c>
      <c r="L398" s="3" t="str">
        <f>IFERROR(VLOOKUP(C398&amp;D398,Comms_male_list_21!$F$3:$G$1048576,2,FALSE),IFERROR(VLOOKUP(C398&amp;D398,Comms_female_list_21!$F$3:$G$1048576,2,FALSE),""))</f>
        <v/>
      </c>
      <c r="M398" s="3" t="str">
        <f>IFERROR(VLOOKUP(C398&amp;D398,Comms_male_list_22!$F$3:$G$1048576,2,FALSE),IFERROR(VLOOKUP(C398&amp;D398,Comms_female_list_22!$F$3:$G$1048576,2,FALSE),""))</f>
        <v/>
      </c>
      <c r="N398" s="3">
        <f>IFERROR(VLOOKUP(C398&amp;D398,AUS_male_Toplist_21!$F$3:$H$1048576,3,FALSE), IFERROR(VLOOKUP(C398&amp;D398,AUS_female_Toplist_21!$F$3:$H$1048576,3,FALSE),""))</f>
        <v>797</v>
      </c>
      <c r="O398" s="2" t="str">
        <f>IFERROR(VLOOKUP(C398&amp;D398,AUS_male_Toplist_22!$F$3:$H$1048576,3,FALSE), IFERROR(VLOOKUP(C398&amp;D398,AUS_female_Toplist_22!$F$3:$H$1048576,3,FALSE),""))</f>
        <v/>
      </c>
      <c r="P398" s="42">
        <f ca="1">DATEDIF(E398,TODAY(),"y")</f>
        <v>26</v>
      </c>
      <c r="Q398" s="2">
        <f>(COUNTIF($C$2:$C398,$C398)=1)+0</f>
        <v>1</v>
      </c>
      <c r="R398" s="2">
        <f>IF(Q398=1,RANK(F398,$F$2:$F$1986,0),"Alternate event")</f>
        <v>1918</v>
      </c>
    </row>
    <row r="399" spans="1:18" x14ac:dyDescent="0.2">
      <c r="A399" s="2">
        <v>398</v>
      </c>
      <c r="B399" s="2">
        <f>IF(Q399=1,B398+1,B398)</f>
        <v>332</v>
      </c>
      <c r="C399" t="s">
        <v>801</v>
      </c>
      <c r="D399" s="6" t="s">
        <v>39</v>
      </c>
      <c r="E399" s="6">
        <v>35651</v>
      </c>
      <c r="F399">
        <v>842</v>
      </c>
      <c r="G399" s="2">
        <v>10</v>
      </c>
      <c r="H399" s="43" t="str">
        <f>IFERROR(VLOOKUP(C399&amp;D399,AUS_male_points_list!$A$3:$S$1048576,19,FALSE), IFERROR(VLOOKUP(C399&amp;D399,AUS_female_points_list!$A$3:$S$1048576,19,FALSE),""))</f>
        <v/>
      </c>
      <c r="J399" s="2">
        <f>IFERROR(VLOOKUP(C399&amp;D399,AUS_male_Toplist_21!$F$3:$G$1048576,2,FALSE),IFERROR(VLOOKUP(C399&amp;D399,AUS_female_Toplist_21!$F$3:$G$1048576,2,FALSE),""))</f>
        <v>10</v>
      </c>
      <c r="K399" s="2" t="str">
        <f>IFERROR(VLOOKUP(C399&amp;D399,AUS_male_Toplist_22!$F$3:$G$1048576,2,FALSE),IFERROR(VLOOKUP(C399&amp;D399,AUS_female_Toplist_22!$F$3:$G$1048576,2,FALSE),""))</f>
        <v/>
      </c>
      <c r="L399" s="3" t="str">
        <f>IFERROR(VLOOKUP(C399&amp;D399,Comms_male_list_21!$F$3:$G$1048576,2,FALSE),IFERROR(VLOOKUP(C399&amp;D399,Comms_female_list_21!$F$3:$G$1048576,2,FALSE),""))</f>
        <v/>
      </c>
      <c r="M399" s="3" t="str">
        <f>IFERROR(VLOOKUP(C399&amp;D399,Comms_male_list_22!$F$3:$G$1048576,2,FALSE),IFERROR(VLOOKUP(C399&amp;D399,Comms_female_list_22!$F$3:$G$1048576,2,FALSE),""))</f>
        <v/>
      </c>
      <c r="N399" s="3">
        <f>IFERROR(VLOOKUP(C399&amp;D399,AUS_male_Toplist_21!$F$3:$H$1048576,3,FALSE), IFERROR(VLOOKUP(C399&amp;D399,AUS_female_Toplist_21!$F$3:$H$1048576,3,FALSE),""))</f>
        <v>842</v>
      </c>
      <c r="O399" s="2" t="str">
        <f>IFERROR(VLOOKUP(C399&amp;D399,AUS_male_Toplist_22!$F$3:$H$1048576,3,FALSE), IFERROR(VLOOKUP(C399&amp;D399,AUS_female_Toplist_22!$F$3:$H$1048576,3,FALSE),""))</f>
        <v/>
      </c>
      <c r="P399" s="42">
        <f ca="1">DATEDIF(E399,TODAY(),"y")</f>
        <v>24</v>
      </c>
      <c r="Q399" s="2">
        <f>(COUNTIF($C$2:$C399,$C399)=1)+0</f>
        <v>0</v>
      </c>
      <c r="R399" s="2" t="str">
        <f>IF(Q399=1,RANK(F399,$F$2:$F$1986,0),"Alternate event")</f>
        <v>Alternate event</v>
      </c>
    </row>
    <row r="400" spans="1:18" x14ac:dyDescent="0.2">
      <c r="A400" s="2">
        <v>399</v>
      </c>
      <c r="B400" s="2">
        <f>IF(Q400=1,B399+1,B399)</f>
        <v>333</v>
      </c>
      <c r="C400" t="s">
        <v>1660</v>
      </c>
      <c r="D400" t="s">
        <v>40</v>
      </c>
      <c r="E400" s="6">
        <v>36632</v>
      </c>
      <c r="F400">
        <v>871</v>
      </c>
      <c r="G400" s="2">
        <v>10</v>
      </c>
      <c r="H400" s="43" t="str">
        <f>IFERROR(VLOOKUP(C400&amp;D400,AUS_male_points_list!$A$3:$S$1048576,19,FALSE), IFERROR(VLOOKUP(C400&amp;D400,AUS_female_points_list!$A$3:$S$1048576,19,FALSE),""))</f>
        <v/>
      </c>
      <c r="J400" s="2">
        <f>IFERROR(VLOOKUP(C400&amp;D400,AUS_male_Toplist_21!$F$3:$G$1048576,2,FALSE),IFERROR(VLOOKUP(C400&amp;D400,AUS_female_Toplist_21!$F$3:$G$1048576,2,FALSE),""))</f>
        <v>10</v>
      </c>
      <c r="K400" s="2" t="str">
        <f>IFERROR(VLOOKUP(C400&amp;D400,AUS_male_Toplist_22!$F$3:$G$1048576,2,FALSE),IFERROR(VLOOKUP(C400&amp;D400,AUS_female_Toplist_22!$F$3:$G$1048576,2,FALSE),""))</f>
        <v/>
      </c>
      <c r="L400" s="3" t="str">
        <f>IFERROR(VLOOKUP(C400&amp;D400,Comms_male_list_21!$F$3:$G$1048576,2,FALSE),IFERROR(VLOOKUP(C400&amp;D400,Comms_female_list_21!$F$3:$G$1048576,2,FALSE),""))</f>
        <v/>
      </c>
      <c r="M400" s="3" t="str">
        <f>IFERROR(VLOOKUP(C400&amp;D400,Comms_male_list_22!$F$3:$G$1048576,2,FALSE),IFERROR(VLOOKUP(C400&amp;D400,Comms_female_list_22!$F$3:$G$1048576,2,FALSE),""))</f>
        <v/>
      </c>
      <c r="N400" s="3">
        <f>IFERROR(VLOOKUP(C400&amp;D400,AUS_male_Toplist_21!$F$3:$H$1048576,3,FALSE), IFERROR(VLOOKUP(C400&amp;D400,AUS_female_Toplist_21!$F$3:$H$1048576,3,FALSE),""))</f>
        <v>871</v>
      </c>
      <c r="O400" s="2" t="str">
        <f>IFERROR(VLOOKUP(C400&amp;D400,AUS_male_Toplist_22!$F$3:$H$1048576,3,FALSE), IFERROR(VLOOKUP(C400&amp;D400,AUS_female_Toplist_22!$F$3:$H$1048576,3,FALSE),""))</f>
        <v/>
      </c>
      <c r="P400" s="42">
        <f ca="1">DATEDIF(E400,TODAY(),"y")</f>
        <v>21</v>
      </c>
      <c r="Q400" s="2">
        <f>(COUNTIF($C$2:$C400,$C400)=1)+0</f>
        <v>1</v>
      </c>
      <c r="R400" s="2">
        <f>IF(Q400=1,RANK(F400,$F$2:$F$1986,0),"Alternate event")</f>
        <v>1822</v>
      </c>
    </row>
    <row r="401" spans="1:18" x14ac:dyDescent="0.2">
      <c r="A401" s="2">
        <v>400</v>
      </c>
      <c r="B401" s="2">
        <f>IF(Q401=1,B400+1,B400)</f>
        <v>334</v>
      </c>
      <c r="C401" t="s">
        <v>1661</v>
      </c>
      <c r="D401" t="s">
        <v>40</v>
      </c>
      <c r="E401" s="6"/>
      <c r="F401">
        <v>871</v>
      </c>
      <c r="G401" s="2">
        <v>10</v>
      </c>
      <c r="H401" s="43" t="str">
        <f>IFERROR(VLOOKUP(C401&amp;D401,AUS_male_points_list!$A$3:$S$1048576,19,FALSE), IFERROR(VLOOKUP(C401&amp;D401,AUS_female_points_list!$A$3:$S$1048576,19,FALSE),""))</f>
        <v/>
      </c>
      <c r="J401" s="2">
        <f>IFERROR(VLOOKUP(C401&amp;D401,AUS_male_Toplist_21!$F$3:$G$1048576,2,FALSE),IFERROR(VLOOKUP(C401&amp;D401,AUS_female_Toplist_21!$F$3:$G$1048576,2,FALSE),""))</f>
        <v>10</v>
      </c>
      <c r="K401" s="2" t="str">
        <f>IFERROR(VLOOKUP(C401&amp;D401,AUS_male_Toplist_22!$F$3:$G$1048576,2,FALSE),IFERROR(VLOOKUP(C401&amp;D401,AUS_female_Toplist_22!$F$3:$G$1048576,2,FALSE),""))</f>
        <v/>
      </c>
      <c r="L401" s="3" t="str">
        <f>IFERROR(VLOOKUP(C401&amp;D401,Comms_male_list_21!$F$3:$G$1048576,2,FALSE),IFERROR(VLOOKUP(C401&amp;D401,Comms_female_list_21!$F$3:$G$1048576,2,FALSE),""))</f>
        <v/>
      </c>
      <c r="M401" s="3" t="str">
        <f>IFERROR(VLOOKUP(C401&amp;D401,Comms_male_list_22!$F$3:$G$1048576,2,FALSE),IFERROR(VLOOKUP(C401&amp;D401,Comms_female_list_22!$F$3:$G$1048576,2,FALSE),""))</f>
        <v/>
      </c>
      <c r="N401" s="3">
        <f>IFERROR(VLOOKUP(C401&amp;D401,AUS_male_Toplist_21!$F$3:$H$1048576,3,FALSE), IFERROR(VLOOKUP(C401&amp;D401,AUS_female_Toplist_21!$F$3:$H$1048576,3,FALSE),""))</f>
        <v>871</v>
      </c>
      <c r="O401" s="2" t="str">
        <f>IFERROR(VLOOKUP(C401&amp;D401,AUS_male_Toplist_22!$F$3:$H$1048576,3,FALSE), IFERROR(VLOOKUP(C401&amp;D401,AUS_female_Toplist_22!$F$3:$H$1048576,3,FALSE),""))</f>
        <v/>
      </c>
      <c r="P401" s="42">
        <f ca="1">DATEDIF(E401,TODAY(),"y")</f>
        <v>122</v>
      </c>
      <c r="Q401" s="2">
        <f>(COUNTIF($C$2:$C401,$C401)=1)+0</f>
        <v>1</v>
      </c>
      <c r="R401" s="2">
        <f>IF(Q401=1,RANK(F401,$F$2:$F$1986,0),"Alternate event")</f>
        <v>1822</v>
      </c>
    </row>
    <row r="402" spans="1:18" x14ac:dyDescent="0.2">
      <c r="A402" s="2">
        <v>401</v>
      </c>
      <c r="B402" s="2">
        <f>IF(Q402=1,B401+1,B401)</f>
        <v>335</v>
      </c>
      <c r="C402" t="s">
        <v>1675</v>
      </c>
      <c r="D402" t="s">
        <v>82</v>
      </c>
      <c r="E402" s="6"/>
      <c r="F402">
        <v>920</v>
      </c>
      <c r="G402" s="2">
        <v>10</v>
      </c>
      <c r="H402" s="43" t="str">
        <f>IFERROR(VLOOKUP(C402&amp;D402,AUS_male_points_list!$A$3:$S$1048576,19,FALSE), IFERROR(VLOOKUP(C402&amp;D402,AUS_female_points_list!$A$3:$S$1048576,19,FALSE),""))</f>
        <v/>
      </c>
      <c r="J402" s="2">
        <f>IFERROR(VLOOKUP(C402&amp;D402,AUS_male_Toplist_21!$F$3:$G$1048576,2,FALSE),IFERROR(VLOOKUP(C402&amp;D402,AUS_female_Toplist_21!$F$3:$G$1048576,2,FALSE),""))</f>
        <v>10</v>
      </c>
      <c r="K402" s="2" t="str">
        <f>IFERROR(VLOOKUP(C402&amp;D402,AUS_male_Toplist_22!$F$3:$G$1048576,2,FALSE),IFERROR(VLOOKUP(C402&amp;D402,AUS_female_Toplist_22!$F$3:$G$1048576,2,FALSE),""))</f>
        <v/>
      </c>
      <c r="L402" s="3" t="str">
        <f>IFERROR(VLOOKUP(C402&amp;D402,Comms_male_list_21!$F$3:$G$1048576,2,FALSE),IFERROR(VLOOKUP(C402&amp;D402,Comms_female_list_21!$F$3:$G$1048576,2,FALSE),""))</f>
        <v/>
      </c>
      <c r="M402" s="3" t="str">
        <f>IFERROR(VLOOKUP(C402&amp;D402,Comms_male_list_22!$F$3:$G$1048576,2,FALSE),IFERROR(VLOOKUP(C402&amp;D402,Comms_female_list_22!$F$3:$G$1048576,2,FALSE),""))</f>
        <v/>
      </c>
      <c r="N402" s="3">
        <f>IFERROR(VLOOKUP(C402&amp;D402,AUS_male_Toplist_21!$F$3:$H$1048576,3,FALSE), IFERROR(VLOOKUP(C402&amp;D402,AUS_female_Toplist_21!$F$3:$H$1048576,3,FALSE),""))</f>
        <v>920</v>
      </c>
      <c r="O402" s="2" t="str">
        <f>IFERROR(VLOOKUP(C402&amp;D402,AUS_male_Toplist_22!$F$3:$H$1048576,3,FALSE), IFERROR(VLOOKUP(C402&amp;D402,AUS_female_Toplist_22!$F$3:$H$1048576,3,FALSE),""))</f>
        <v/>
      </c>
      <c r="P402" s="42">
        <f ca="1">DATEDIF(E402,TODAY(),"y")</f>
        <v>122</v>
      </c>
      <c r="Q402" s="2">
        <f>(COUNTIF($C$2:$C402,$C402)=1)+0</f>
        <v>1</v>
      </c>
      <c r="R402" s="2">
        <f>IF(Q402=1,RANK(F402,$F$2:$F$1986,0),"Alternate event")</f>
        <v>1640</v>
      </c>
    </row>
    <row r="403" spans="1:18" x14ac:dyDescent="0.2">
      <c r="A403" s="2">
        <v>402</v>
      </c>
      <c r="B403" s="2">
        <f>IF(Q403=1,B402+1,B402)</f>
        <v>336</v>
      </c>
      <c r="C403" t="s">
        <v>800</v>
      </c>
      <c r="D403" s="6" t="s">
        <v>31</v>
      </c>
      <c r="E403" s="6">
        <v>36425</v>
      </c>
      <c r="F403">
        <v>964</v>
      </c>
      <c r="G403" s="2">
        <v>10</v>
      </c>
      <c r="H403" s="43" t="str">
        <f>IFERROR(VLOOKUP(C403&amp;D403,AUS_male_points_list!$A$3:$S$1048576,19,FALSE), IFERROR(VLOOKUP(C403&amp;D403,AUS_female_points_list!$A$3:$S$1048576,19,FALSE),""))</f>
        <v/>
      </c>
      <c r="J403" s="2">
        <f>IFERROR(VLOOKUP(C403&amp;D403,AUS_male_Toplist_21!$F$3:$G$1048576,2,FALSE),IFERROR(VLOOKUP(C403&amp;D403,AUS_female_Toplist_21!$F$3:$G$1048576,2,FALSE),""))</f>
        <v>10</v>
      </c>
      <c r="K403" s="2" t="str">
        <f>IFERROR(VLOOKUP(C403&amp;D403,AUS_male_Toplist_22!$F$3:$G$1048576,2,FALSE),IFERROR(VLOOKUP(C403&amp;D403,AUS_female_Toplist_22!$F$3:$G$1048576,2,FALSE),""))</f>
        <v/>
      </c>
      <c r="L403" s="3" t="str">
        <f>IFERROR(VLOOKUP(C403&amp;D403,Comms_male_list_21!$F$3:$G$1048576,2,FALSE),IFERROR(VLOOKUP(C403&amp;D403,Comms_female_list_21!$F$3:$G$1048576,2,FALSE),""))</f>
        <v/>
      </c>
      <c r="M403" s="3" t="str">
        <f>IFERROR(VLOOKUP(C403&amp;D403,Comms_male_list_22!$F$3:$G$1048576,2,FALSE),IFERROR(VLOOKUP(C403&amp;D403,Comms_female_list_22!$F$3:$G$1048576,2,FALSE),""))</f>
        <v/>
      </c>
      <c r="N403" s="3">
        <f>IFERROR(VLOOKUP(C403&amp;D403,AUS_male_Toplist_21!$F$3:$H$1048576,3,FALSE), IFERROR(VLOOKUP(C403&amp;D403,AUS_female_Toplist_21!$F$3:$H$1048576,3,FALSE),""))</f>
        <v>964</v>
      </c>
      <c r="O403" s="2" t="str">
        <f>IFERROR(VLOOKUP(C403&amp;D403,AUS_male_Toplist_22!$F$3:$H$1048576,3,FALSE), IFERROR(VLOOKUP(C403&amp;D403,AUS_female_Toplist_22!$F$3:$H$1048576,3,FALSE),""))</f>
        <v/>
      </c>
      <c r="P403" s="42">
        <f ca="1">DATEDIF(E403,TODAY(),"y")</f>
        <v>22</v>
      </c>
      <c r="Q403" s="2">
        <f>(COUNTIF($C$2:$C403,$C403)=1)+0</f>
        <v>1</v>
      </c>
      <c r="R403" s="2">
        <f>IF(Q403=1,RANK(F403,$F$2:$F$1986,0),"Alternate event")</f>
        <v>1123</v>
      </c>
    </row>
    <row r="404" spans="1:18" x14ac:dyDescent="0.2">
      <c r="A404" s="2">
        <v>403</v>
      </c>
      <c r="B404" s="2">
        <f>IF(Q404=1,B403+1,B403)</f>
        <v>337</v>
      </c>
      <c r="C404" t="s">
        <v>556</v>
      </c>
      <c r="D404" t="s">
        <v>82</v>
      </c>
      <c r="E404" s="6">
        <v>28838</v>
      </c>
      <c r="F404">
        <v>998</v>
      </c>
      <c r="G404" s="2">
        <v>10</v>
      </c>
      <c r="H404" s="43" t="str">
        <f>IFERROR(VLOOKUP(C404&amp;D404,AUS_male_points_list!$A$3:$S$1048576,19,FALSE), IFERROR(VLOOKUP(C404&amp;D404,AUS_female_points_list!$A$3:$S$1048576,19,FALSE),""))</f>
        <v/>
      </c>
      <c r="J404" s="2">
        <f>IFERROR(VLOOKUP(C404&amp;D404,AUS_male_Toplist_21!$F$3:$G$1048576,2,FALSE),IFERROR(VLOOKUP(C404&amp;D404,AUS_female_Toplist_21!$F$3:$G$1048576,2,FALSE),""))</f>
        <v>10</v>
      </c>
      <c r="K404" s="2" t="str">
        <f>IFERROR(VLOOKUP(C404&amp;D404,AUS_male_Toplist_22!$F$3:$G$1048576,2,FALSE),IFERROR(VLOOKUP(C404&amp;D404,AUS_female_Toplist_22!$F$3:$G$1048576,2,FALSE),""))</f>
        <v/>
      </c>
      <c r="L404" s="3" t="str">
        <f>IFERROR(VLOOKUP(C404&amp;D404,Comms_male_list_21!$F$3:$G$1048576,2,FALSE),IFERROR(VLOOKUP(C404&amp;D404,Comms_female_list_21!$F$3:$G$1048576,2,FALSE),""))</f>
        <v/>
      </c>
      <c r="M404" s="3" t="str">
        <f>IFERROR(VLOOKUP(C404&amp;D404,Comms_male_list_22!$F$3:$G$1048576,2,FALSE),IFERROR(VLOOKUP(C404&amp;D404,Comms_female_list_22!$F$3:$G$1048576,2,FALSE),""))</f>
        <v/>
      </c>
      <c r="N404" s="3">
        <f>IFERROR(VLOOKUP(C404&amp;D404,AUS_male_Toplist_21!$F$3:$H$1048576,3,FALSE), IFERROR(VLOOKUP(C404&amp;D404,AUS_female_Toplist_21!$F$3:$H$1048576,3,FALSE),""))</f>
        <v>998</v>
      </c>
      <c r="O404" s="2" t="str">
        <f>IFERROR(VLOOKUP(C404&amp;D404,AUS_male_Toplist_22!$F$3:$H$1048576,3,FALSE), IFERROR(VLOOKUP(C404&amp;D404,AUS_female_Toplist_22!$F$3:$H$1048576,3,FALSE),""))</f>
        <v/>
      </c>
      <c r="P404" s="42">
        <f ca="1">DATEDIF(E404,TODAY(),"y")</f>
        <v>43</v>
      </c>
      <c r="Q404" s="2">
        <f>(COUNTIF($C$2:$C404,$C404)=1)+0</f>
        <v>1</v>
      </c>
      <c r="R404" s="2">
        <f>IF(Q404=1,RANK(F404,$F$2:$F$1986,0),"Alternate event")</f>
        <v>737</v>
      </c>
    </row>
    <row r="405" spans="1:18" x14ac:dyDescent="0.2">
      <c r="A405" s="2">
        <v>404</v>
      </c>
      <c r="B405" s="2">
        <f>IF(Q405=1,B404+1,B404)</f>
        <v>338</v>
      </c>
      <c r="C405" t="s">
        <v>762</v>
      </c>
      <c r="D405" t="s">
        <v>30</v>
      </c>
      <c r="E405" s="6">
        <v>1999</v>
      </c>
      <c r="F405">
        <v>1055</v>
      </c>
      <c r="G405" s="2">
        <v>10</v>
      </c>
      <c r="H405" s="43" t="str">
        <f>IFERROR(VLOOKUP(C405&amp;D405,AUS_male_points_list!$A$3:$S$1048576,19,FALSE), IFERROR(VLOOKUP(C405&amp;D405,AUS_female_points_list!$A$3:$S$1048576,19,FALSE),""))</f>
        <v/>
      </c>
      <c r="J405" s="2">
        <f>IFERROR(VLOOKUP(C405&amp;D405,AUS_male_Toplist_21!$F$3:$G$1048576,2,FALSE),IFERROR(VLOOKUP(C405&amp;D405,AUS_female_Toplist_21!$F$3:$G$1048576,2,FALSE),""))</f>
        <v>10</v>
      </c>
      <c r="K405" s="2" t="str">
        <f>IFERROR(VLOOKUP(C405&amp;D405,AUS_male_Toplist_22!$F$3:$G$1048576,2,FALSE),IFERROR(VLOOKUP(C405&amp;D405,AUS_female_Toplist_22!$F$3:$G$1048576,2,FALSE),""))</f>
        <v/>
      </c>
      <c r="L405" s="3" t="str">
        <f>IFERROR(VLOOKUP(C405&amp;D405,Comms_male_list_21!$F$3:$G$1048576,2,FALSE),IFERROR(VLOOKUP(C405&amp;D405,Comms_female_list_21!$F$3:$G$1048576,2,FALSE),""))</f>
        <v/>
      </c>
      <c r="M405" s="3" t="str">
        <f>IFERROR(VLOOKUP(C405&amp;D405,Comms_male_list_22!$F$3:$G$1048576,2,FALSE),IFERROR(VLOOKUP(C405&amp;D405,Comms_female_list_22!$F$3:$G$1048576,2,FALSE),""))</f>
        <v/>
      </c>
      <c r="N405" s="3">
        <f>IFERROR(VLOOKUP(C405&amp;D405,AUS_male_Toplist_21!$F$3:$H$1048576,3,FALSE), IFERROR(VLOOKUP(C405&amp;D405,AUS_female_Toplist_21!$F$3:$H$1048576,3,FALSE),""))</f>
        <v>1055</v>
      </c>
      <c r="O405" s="2" t="str">
        <f>IFERROR(VLOOKUP(C405&amp;D405,AUS_male_Toplist_22!$F$3:$H$1048576,3,FALSE), IFERROR(VLOOKUP(C405&amp;D405,AUS_female_Toplist_22!$F$3:$H$1048576,3,FALSE),""))</f>
        <v/>
      </c>
      <c r="P405" s="42">
        <f ca="1">DATEDIF(E405,TODAY(),"y")</f>
        <v>116</v>
      </c>
      <c r="Q405" s="2">
        <f>(COUNTIF($C$2:$C405,$C405)=1)+0</f>
        <v>1</v>
      </c>
      <c r="R405" s="2">
        <f>IF(Q405=1,RANK(F405,$F$2:$F$1986,0),"Alternate event")</f>
        <v>329</v>
      </c>
    </row>
    <row r="406" spans="1:18" x14ac:dyDescent="0.2">
      <c r="A406" s="2">
        <v>405</v>
      </c>
      <c r="B406" s="2">
        <f>IF(Q406=1,B405+1,B405)</f>
        <v>339</v>
      </c>
      <c r="C406" t="s">
        <v>646</v>
      </c>
      <c r="D406" t="s">
        <v>26</v>
      </c>
      <c r="E406" s="6">
        <v>37488</v>
      </c>
      <c r="F406">
        <v>1059</v>
      </c>
      <c r="G406" s="2">
        <v>10</v>
      </c>
      <c r="H406" s="43" t="str">
        <f>IFERROR(VLOOKUP(C406&amp;D406,AUS_male_points_list!$A$3:$S$1048576,19,FALSE), IFERROR(VLOOKUP(C406&amp;D406,AUS_female_points_list!$A$3:$S$1048576,19,FALSE),""))</f>
        <v/>
      </c>
      <c r="J406" s="2">
        <f>IFERROR(VLOOKUP(C406&amp;D406,AUS_male_Toplist_21!$F$3:$G$1048576,2,FALSE),IFERROR(VLOOKUP(C406&amp;D406,AUS_female_Toplist_21!$F$3:$G$1048576,2,FALSE),""))</f>
        <v>10</v>
      </c>
      <c r="K406" s="2" t="str">
        <f>IFERROR(VLOOKUP(C406&amp;D406,AUS_male_Toplist_22!$F$3:$G$1048576,2,FALSE),IFERROR(VLOOKUP(C406&amp;D406,AUS_female_Toplist_22!$F$3:$G$1048576,2,FALSE),""))</f>
        <v/>
      </c>
      <c r="L406" s="3" t="str">
        <f>IFERROR(VLOOKUP(C406&amp;D406,Comms_male_list_21!$F$3:$G$1048576,2,FALSE),IFERROR(VLOOKUP(C406&amp;D406,Comms_female_list_21!$F$3:$G$1048576,2,FALSE),""))</f>
        <v/>
      </c>
      <c r="M406" s="3" t="str">
        <f>IFERROR(VLOOKUP(C406&amp;D406,Comms_male_list_22!$F$3:$G$1048576,2,FALSE),IFERROR(VLOOKUP(C406&amp;D406,Comms_female_list_22!$F$3:$G$1048576,2,FALSE),""))</f>
        <v/>
      </c>
      <c r="N406" s="3">
        <f>IFERROR(VLOOKUP(C406&amp;D406,AUS_male_Toplist_21!$F$3:$H$1048576,3,FALSE), IFERROR(VLOOKUP(C406&amp;D406,AUS_female_Toplist_21!$F$3:$H$1048576,3,FALSE),""))</f>
        <v>1059</v>
      </c>
      <c r="O406" s="2" t="str">
        <f>IFERROR(VLOOKUP(C406&amp;D406,AUS_male_Toplist_22!$F$3:$H$1048576,3,FALSE), IFERROR(VLOOKUP(C406&amp;D406,AUS_female_Toplist_22!$F$3:$H$1048576,3,FALSE),""))</f>
        <v/>
      </c>
      <c r="P406" s="42">
        <f ca="1">DATEDIF(E406,TODAY(),"y")</f>
        <v>19</v>
      </c>
      <c r="Q406" s="2">
        <f>(COUNTIF($C$2:$C406,$C406)=1)+0</f>
        <v>1</v>
      </c>
      <c r="R406" s="2">
        <f>IF(Q406=1,RANK(F406,$F$2:$F$1986,0),"Alternate event")</f>
        <v>313</v>
      </c>
    </row>
    <row r="407" spans="1:18" x14ac:dyDescent="0.2">
      <c r="A407" s="2">
        <v>406</v>
      </c>
      <c r="B407" s="2">
        <f>IF(Q407=1,B406+1,B406)</f>
        <v>340</v>
      </c>
      <c r="C407" t="s">
        <v>225</v>
      </c>
      <c r="D407" t="s">
        <v>26</v>
      </c>
      <c r="E407" s="6">
        <v>36220</v>
      </c>
      <c r="F407">
        <v>1062</v>
      </c>
      <c r="G407" s="2">
        <v>10</v>
      </c>
      <c r="H407" s="43" t="str">
        <f>IFERROR(VLOOKUP(C407&amp;D407,AUS_male_points_list!$A$3:$S$1048576,19,FALSE), IFERROR(VLOOKUP(C407&amp;D407,AUS_female_points_list!$A$3:$S$1048576,19,FALSE),""))</f>
        <v/>
      </c>
      <c r="J407" s="2">
        <f>IFERROR(VLOOKUP(C407&amp;D407,AUS_male_Toplist_21!$F$3:$G$1048576,2,FALSE),IFERROR(VLOOKUP(C407&amp;D407,AUS_female_Toplist_21!$F$3:$G$1048576,2,FALSE),""))</f>
        <v>10</v>
      </c>
      <c r="K407" s="2" t="str">
        <f>IFERROR(VLOOKUP(C407&amp;D407,AUS_male_Toplist_22!$F$3:$G$1048576,2,FALSE),IFERROR(VLOOKUP(C407&amp;D407,AUS_female_Toplist_22!$F$3:$G$1048576,2,FALSE),""))</f>
        <v/>
      </c>
      <c r="L407" s="3" t="str">
        <f>IFERROR(VLOOKUP(C407&amp;D407,Comms_male_list_21!$F$3:$G$1048576,2,FALSE),IFERROR(VLOOKUP(C407&amp;D407,Comms_female_list_21!$F$3:$G$1048576,2,FALSE),""))</f>
        <v/>
      </c>
      <c r="M407" s="3" t="str">
        <f>IFERROR(VLOOKUP(C407&amp;D407,Comms_male_list_22!$F$3:$G$1048576,2,FALSE),IFERROR(VLOOKUP(C407&amp;D407,Comms_female_list_22!$F$3:$G$1048576,2,FALSE),""))</f>
        <v/>
      </c>
      <c r="N407" s="3">
        <f>IFERROR(VLOOKUP(C407&amp;D407,AUS_male_Toplist_21!$F$3:$H$1048576,3,FALSE), IFERROR(VLOOKUP(C407&amp;D407,AUS_female_Toplist_21!$F$3:$H$1048576,3,FALSE),""))</f>
        <v>1062</v>
      </c>
      <c r="O407" s="2" t="str">
        <f>IFERROR(VLOOKUP(C407&amp;D407,AUS_male_Toplist_22!$F$3:$H$1048576,3,FALSE), IFERROR(VLOOKUP(C407&amp;D407,AUS_female_Toplist_22!$F$3:$H$1048576,3,FALSE),""))</f>
        <v/>
      </c>
      <c r="P407" s="42">
        <f ca="1">DATEDIF(E407,TODAY(),"y")</f>
        <v>23</v>
      </c>
      <c r="Q407" s="2">
        <f>(COUNTIF($C$2:$C407,$C407)=1)+0</f>
        <v>1</v>
      </c>
      <c r="R407" s="2">
        <f>IF(Q407=1,RANK(F407,$F$2:$F$1986,0),"Alternate event")</f>
        <v>305</v>
      </c>
    </row>
    <row r="408" spans="1:18" x14ac:dyDescent="0.2">
      <c r="A408" s="2">
        <v>407</v>
      </c>
      <c r="B408" s="2">
        <f>IF(Q408=1,B407+1,B407)</f>
        <v>341</v>
      </c>
      <c r="C408" t="s">
        <v>464</v>
      </c>
      <c r="D408" t="s">
        <v>35</v>
      </c>
      <c r="E408" s="6">
        <v>37938</v>
      </c>
      <c r="F408">
        <v>984</v>
      </c>
      <c r="G408" s="2">
        <v>11</v>
      </c>
      <c r="H408" s="43" t="str">
        <f>IFERROR(VLOOKUP(C408&amp;D408,AUS_male_points_list!$A$3:$S$1048576,19,FALSE), IFERROR(VLOOKUP(C408&amp;D408,AUS_female_points_list!$A$3:$S$1048576,19,FALSE),""))</f>
        <v/>
      </c>
      <c r="J408" s="2">
        <f>IFERROR(VLOOKUP(C408&amp;D408,AUS_male_Toplist_21!$F$3:$G$1048576,2,FALSE),IFERROR(VLOOKUP(C408&amp;D408,AUS_female_Toplist_21!$F$3:$G$1048576,2,FALSE),""))</f>
        <v>11</v>
      </c>
      <c r="K408" s="2">
        <f>IFERROR(VLOOKUP(C408&amp;D408,AUS_male_Toplist_22!$F$3:$G$1048576,2,FALSE),IFERROR(VLOOKUP(C408&amp;D408,AUS_female_Toplist_22!$F$3:$G$1048576,2,FALSE),""))</f>
        <v>3</v>
      </c>
      <c r="L408" s="3">
        <f>IFERROR(VLOOKUP(C408&amp;D408,Comms_male_list_21!$F$3:$G$1048576,2,FALSE),IFERROR(VLOOKUP(C408&amp;D408,Comms_female_list_21!$F$3:$G$1048576,2,FALSE),""))</f>
        <v>59</v>
      </c>
      <c r="M408" s="3">
        <f>IFERROR(VLOOKUP(C408&amp;D408,Comms_male_list_22!$F$3:$G$1048576,2,FALSE),IFERROR(VLOOKUP(C408&amp;D408,Comms_female_list_22!$F$3:$G$1048576,2,FALSE),""))</f>
        <v>5</v>
      </c>
      <c r="N408" s="3">
        <f>IFERROR(VLOOKUP(C408&amp;D408,AUS_male_Toplist_21!$F$3:$H$1048576,3,FALSE), IFERROR(VLOOKUP(C408&amp;D408,AUS_female_Toplist_21!$F$3:$H$1048576,3,FALSE),""))</f>
        <v>984</v>
      </c>
      <c r="O408" s="2">
        <f>IFERROR(VLOOKUP(C408&amp;D408,AUS_male_Toplist_22!$F$3:$H$1048576,3,FALSE), IFERROR(VLOOKUP(C408&amp;D408,AUS_female_Toplist_22!$F$3:$H$1048576,3,FALSE),""))</f>
        <v>1023</v>
      </c>
      <c r="P408" s="42">
        <f ca="1">DATEDIF(E408,TODAY(),"y")</f>
        <v>18</v>
      </c>
      <c r="Q408" s="2">
        <f>(COUNTIF($C$2:$C408,$C408)=1)+0</f>
        <v>1</v>
      </c>
      <c r="R408" s="2">
        <f>IF(Q408=1,RANK(F408,$F$2:$F$1986,0),"Alternate event")</f>
        <v>868</v>
      </c>
    </row>
    <row r="409" spans="1:18" x14ac:dyDescent="0.2">
      <c r="A409" s="2">
        <v>408</v>
      </c>
      <c r="B409" s="2">
        <f>IF(Q409=1,B408+1,B408)</f>
        <v>342</v>
      </c>
      <c r="C409" t="s">
        <v>860</v>
      </c>
      <c r="D409" t="s">
        <v>36</v>
      </c>
      <c r="E409" s="6">
        <v>37868</v>
      </c>
      <c r="F409">
        <v>994</v>
      </c>
      <c r="G409" s="2">
        <v>11</v>
      </c>
      <c r="H409" s="43" t="str">
        <f>IFERROR(VLOOKUP(C409&amp;D409,AUS_male_points_list!$A$3:$S$1048576,19,FALSE), IFERROR(VLOOKUP(C409&amp;D409,AUS_female_points_list!$A$3:$S$1048576,19,FALSE),""))</f>
        <v/>
      </c>
      <c r="J409" s="2">
        <f>IFERROR(VLOOKUP(C409&amp;D409,AUS_male_Toplist_21!$F$3:$G$1048576,2,FALSE),IFERROR(VLOOKUP(C409&amp;D409,AUS_female_Toplist_21!$F$3:$G$1048576,2,FALSE),""))</f>
        <v>11</v>
      </c>
      <c r="K409" s="2">
        <f>IFERROR(VLOOKUP(C409&amp;D409,AUS_male_Toplist_22!$F$3:$G$1048576,2,FALSE),IFERROR(VLOOKUP(C409&amp;D409,AUS_female_Toplist_22!$F$3:$G$1048576,2,FALSE),""))</f>
        <v>4</v>
      </c>
      <c r="L409" s="3">
        <f>IFERROR(VLOOKUP(C409&amp;D409,Comms_male_list_21!$F$3:$G$1048576,2,FALSE),IFERROR(VLOOKUP(C409&amp;D409,Comms_female_list_21!$F$3:$G$1048576,2,FALSE),""))</f>
        <v>37</v>
      </c>
      <c r="M409" s="3">
        <f>IFERROR(VLOOKUP(C409&amp;D409,Comms_male_list_22!$F$3:$G$1048576,2,FALSE),IFERROR(VLOOKUP(C409&amp;D409,Comms_female_list_22!$F$3:$G$1048576,2,FALSE),""))</f>
        <v>7</v>
      </c>
      <c r="N409" s="3">
        <f>IFERROR(VLOOKUP(C409&amp;D409,AUS_male_Toplist_21!$F$3:$H$1048576,3,FALSE), IFERROR(VLOOKUP(C409&amp;D409,AUS_female_Toplist_21!$F$3:$H$1048576,3,FALSE),""))</f>
        <v>994</v>
      </c>
      <c r="O409" s="2">
        <f>IFERROR(VLOOKUP(C409&amp;D409,AUS_male_Toplist_22!$F$3:$H$1048576,3,FALSE), IFERROR(VLOOKUP(C409&amp;D409,AUS_female_Toplist_22!$F$3:$H$1048576,3,FALSE),""))</f>
        <v>1007</v>
      </c>
      <c r="P409" s="42">
        <f ca="1">DATEDIF(E409,TODAY(),"y")</f>
        <v>18</v>
      </c>
      <c r="Q409" s="2">
        <f>(COUNTIF($C$2:$C409,$C409)=1)+0</f>
        <v>1</v>
      </c>
      <c r="R409" s="2">
        <f>IF(Q409=1,RANK(F409,$F$2:$F$1986,0),"Alternate event")</f>
        <v>771</v>
      </c>
    </row>
    <row r="410" spans="1:18" x14ac:dyDescent="0.2">
      <c r="A410" s="2">
        <v>409</v>
      </c>
      <c r="B410" s="2">
        <f>IF(Q410=1,B409+1,B409)</f>
        <v>342</v>
      </c>
      <c r="C410" t="s">
        <v>355</v>
      </c>
      <c r="D410" t="s">
        <v>29</v>
      </c>
      <c r="E410" s="7">
        <v>36406</v>
      </c>
      <c r="F410">
        <v>1092</v>
      </c>
      <c r="G410" s="2">
        <v>11</v>
      </c>
      <c r="H410" s="43" t="str">
        <f>IFERROR(VLOOKUP(C410&amp;D410,AUS_male_points_list!$A$3:$S$1048576,19,FALSE), IFERROR(VLOOKUP(C410&amp;D410,AUS_female_points_list!$A$3:$S$1048576,19,FALSE),""))</f>
        <v/>
      </c>
      <c r="J410" s="2">
        <f>IFERROR(VLOOKUP(C410&amp;D410,AUS_male_Toplist_21!$F$3:$G$1048576,2,FALSE),IFERROR(VLOOKUP(C410&amp;D410,AUS_female_Toplist_21!$F$3:$G$1048576,2,FALSE),""))</f>
        <v>11</v>
      </c>
      <c r="K410" s="2">
        <f>IFERROR(VLOOKUP(C410&amp;D410,AUS_male_Toplist_22!$F$3:$G$1048576,2,FALSE),IFERROR(VLOOKUP(C410&amp;D410,AUS_female_Toplist_22!$F$3:$G$1048576,2,FALSE),""))</f>
        <v>6</v>
      </c>
      <c r="L410" s="3">
        <f>IFERROR(VLOOKUP(C410&amp;D410,Comms_male_list_21!$F$3:$G$1048576,2,FALSE),IFERROR(VLOOKUP(C410&amp;D410,Comms_female_list_21!$F$3:$G$1048576,2,FALSE),""))</f>
        <v>74</v>
      </c>
      <c r="M410" s="3">
        <f>IFERROR(VLOOKUP(C410&amp;D410,Comms_male_list_22!$F$3:$G$1048576,2,FALSE),IFERROR(VLOOKUP(C410&amp;D410,Comms_female_list_22!$F$3:$G$1048576,2,FALSE),""))</f>
        <v>14</v>
      </c>
      <c r="N410" s="3">
        <f>IFERROR(VLOOKUP(C410&amp;D410,AUS_male_Toplist_21!$F$3:$H$1048576,3,FALSE), IFERROR(VLOOKUP(C410&amp;D410,AUS_female_Toplist_21!$F$3:$H$1048576,3,FALSE),""))</f>
        <v>1092</v>
      </c>
      <c r="O410" s="2">
        <f>IFERROR(VLOOKUP(C410&amp;D410,AUS_male_Toplist_22!$F$3:$H$1048576,3,FALSE), IFERROR(VLOOKUP(C410&amp;D410,AUS_female_Toplist_22!$F$3:$H$1048576,3,FALSE),""))</f>
        <v>1068</v>
      </c>
      <c r="P410" s="42">
        <f ca="1">DATEDIF(E410,TODAY(),"y")</f>
        <v>22</v>
      </c>
      <c r="Q410" s="2">
        <f>(COUNTIF($C$2:$C410,$C410)=1)+0</f>
        <v>0</v>
      </c>
      <c r="R410" s="2" t="str">
        <f>IF(Q410=1,RANK(F410,$F$2:$F$1986,0),"Alternate event")</f>
        <v>Alternate event</v>
      </c>
    </row>
    <row r="411" spans="1:18" x14ac:dyDescent="0.2">
      <c r="A411" s="2">
        <v>410</v>
      </c>
      <c r="B411" s="2">
        <f>IF(Q411=1,B410+1,B410)</f>
        <v>343</v>
      </c>
      <c r="C411" t="s">
        <v>466</v>
      </c>
      <c r="D411" t="s">
        <v>35</v>
      </c>
      <c r="E411" s="6">
        <v>38658</v>
      </c>
      <c r="F411">
        <v>984</v>
      </c>
      <c r="G411" s="2">
        <v>11</v>
      </c>
      <c r="H411" s="43" t="str">
        <f>IFERROR(VLOOKUP(C411&amp;D411,AUS_male_points_list!$A$3:$S$1048576,19,FALSE), IFERROR(VLOOKUP(C411&amp;D411,AUS_female_points_list!$A$3:$S$1048576,19,FALSE),""))</f>
        <v/>
      </c>
      <c r="J411" s="2">
        <f>IFERROR(VLOOKUP(C411&amp;D411,AUS_male_Toplist_21!$F$3:$G$1048576,2,FALSE),IFERROR(VLOOKUP(C411&amp;D411,AUS_female_Toplist_21!$F$3:$G$1048576,2,FALSE),""))</f>
        <v>11</v>
      </c>
      <c r="K411" s="2">
        <f>IFERROR(VLOOKUP(C411&amp;D411,AUS_male_Toplist_22!$F$3:$G$1048576,2,FALSE),IFERROR(VLOOKUP(C411&amp;D411,AUS_female_Toplist_22!$F$3:$G$1048576,2,FALSE),""))</f>
        <v>8</v>
      </c>
      <c r="L411" s="3">
        <f>IFERROR(VLOOKUP(C411&amp;D411,Comms_male_list_21!$F$3:$G$1048576,2,FALSE),IFERROR(VLOOKUP(C411&amp;D411,Comms_female_list_21!$F$3:$G$1048576,2,FALSE),""))</f>
        <v>59</v>
      </c>
      <c r="M411" s="3">
        <f>IFERROR(VLOOKUP(C411&amp;D411,Comms_male_list_22!$F$3:$G$1048576,2,FALSE),IFERROR(VLOOKUP(C411&amp;D411,Comms_female_list_22!$F$3:$G$1048576,2,FALSE),""))</f>
        <v>16</v>
      </c>
      <c r="N411" s="3">
        <f>IFERROR(VLOOKUP(C411&amp;D411,AUS_male_Toplist_21!$F$3:$H$1048576,3,FALSE), IFERROR(VLOOKUP(C411&amp;D411,AUS_female_Toplist_21!$F$3:$H$1048576,3,FALSE),""))</f>
        <v>984</v>
      </c>
      <c r="O411" s="2">
        <f>IFERROR(VLOOKUP(C411&amp;D411,AUS_male_Toplist_22!$F$3:$H$1048576,3,FALSE), IFERROR(VLOOKUP(C411&amp;D411,AUS_female_Toplist_22!$F$3:$H$1048576,3,FALSE),""))</f>
        <v>974</v>
      </c>
      <c r="P411" s="42">
        <f ca="1">DATEDIF(E411,TODAY(),"y")</f>
        <v>16</v>
      </c>
      <c r="Q411" s="2">
        <f>(COUNTIF($C$2:$C411,$C411)=1)+0</f>
        <v>1</v>
      </c>
      <c r="R411" s="2">
        <f>IF(Q411=1,RANK(F411,$F$2:$F$1986,0),"Alternate event")</f>
        <v>868</v>
      </c>
    </row>
    <row r="412" spans="1:18" x14ac:dyDescent="0.2">
      <c r="A412" s="2">
        <v>411</v>
      </c>
      <c r="B412" s="2">
        <f>IF(Q412=1,B411+1,B411)</f>
        <v>344</v>
      </c>
      <c r="C412" t="s">
        <v>508</v>
      </c>
      <c r="D412" t="s">
        <v>40</v>
      </c>
      <c r="E412" s="6">
        <v>36148</v>
      </c>
      <c r="F412">
        <v>824</v>
      </c>
      <c r="G412" s="2">
        <v>11</v>
      </c>
      <c r="H412" s="43" t="str">
        <f>IFERROR(VLOOKUP(C412&amp;D412,AUS_male_points_list!$A$3:$S$1048576,19,FALSE), IFERROR(VLOOKUP(C412&amp;D412,AUS_female_points_list!$A$3:$S$1048576,19,FALSE),""))</f>
        <v/>
      </c>
      <c r="J412" s="2">
        <f>IFERROR(VLOOKUP(C412&amp;D412,AUS_male_Toplist_21!$F$3:$G$1048576,2,FALSE),IFERROR(VLOOKUP(C412&amp;D412,AUS_female_Toplist_21!$F$3:$G$1048576,2,FALSE),""))</f>
        <v>11</v>
      </c>
      <c r="K412" s="2">
        <f>IFERROR(VLOOKUP(C412&amp;D412,AUS_male_Toplist_22!$F$3:$G$1048576,2,FALSE),IFERROR(VLOOKUP(C412&amp;D412,AUS_female_Toplist_22!$F$3:$G$1048576,2,FALSE),""))</f>
        <v>8</v>
      </c>
      <c r="L412" s="3" t="str">
        <f>IFERROR(VLOOKUP(C412&amp;D412,Comms_male_list_21!$F$3:$G$1048576,2,FALSE),IFERROR(VLOOKUP(C412&amp;D412,Comms_female_list_21!$F$3:$G$1048576,2,FALSE),""))</f>
        <v/>
      </c>
      <c r="M412" s="3">
        <f>IFERROR(VLOOKUP(C412&amp;D412,Comms_male_list_22!$F$3:$G$1048576,2,FALSE),IFERROR(VLOOKUP(C412&amp;D412,Comms_female_list_22!$F$3:$G$1048576,2,FALSE),""))</f>
        <v>27</v>
      </c>
      <c r="N412" s="3">
        <f>IFERROR(VLOOKUP(C412&amp;D412,AUS_male_Toplist_21!$F$3:$H$1048576,3,FALSE), IFERROR(VLOOKUP(C412&amp;D412,AUS_female_Toplist_21!$F$3:$H$1048576,3,FALSE),""))</f>
        <v>824</v>
      </c>
      <c r="O412" s="2">
        <f>IFERROR(VLOOKUP(C412&amp;D412,AUS_male_Toplist_22!$F$3:$H$1048576,3,FALSE), IFERROR(VLOOKUP(C412&amp;D412,AUS_female_Toplist_22!$F$3:$H$1048576,3,FALSE),""))</f>
        <v>826</v>
      </c>
      <c r="P412" s="42">
        <f ca="1">DATEDIF(E412,TODAY(),"y")</f>
        <v>23</v>
      </c>
      <c r="Q412" s="2">
        <f>(COUNTIF($C$2:$C412,$C412)=1)+0</f>
        <v>1</v>
      </c>
      <c r="R412" s="2">
        <f>IF(Q412=1,RANK(F412,$F$2:$F$1986,0),"Alternate event")</f>
        <v>1891</v>
      </c>
    </row>
    <row r="413" spans="1:18" x14ac:dyDescent="0.2">
      <c r="A413" s="2">
        <v>412</v>
      </c>
      <c r="B413" s="2">
        <f>IF(Q413=1,B412+1,B412)</f>
        <v>345</v>
      </c>
      <c r="C413" t="s">
        <v>668</v>
      </c>
      <c r="D413" t="s">
        <v>27</v>
      </c>
      <c r="E413" s="7">
        <v>35327</v>
      </c>
      <c r="F413">
        <v>1075</v>
      </c>
      <c r="G413" s="2">
        <v>11</v>
      </c>
      <c r="H413" s="43" t="str">
        <f>IFERROR(VLOOKUP(C413&amp;D413,AUS_male_points_list!$A$3:$S$1048576,19,FALSE), IFERROR(VLOOKUP(C413&amp;D413,AUS_female_points_list!$A$3:$S$1048576,19,FALSE),""))</f>
        <v/>
      </c>
      <c r="J413" s="2">
        <f>IFERROR(VLOOKUP(C413&amp;D413,AUS_male_Toplist_21!$F$3:$G$1048576,2,FALSE),IFERROR(VLOOKUP(C413&amp;D413,AUS_female_Toplist_21!$F$3:$G$1048576,2,FALSE),""))</f>
        <v>11</v>
      </c>
      <c r="K413" s="2">
        <f>IFERROR(VLOOKUP(C413&amp;D413,AUS_male_Toplist_22!$F$3:$G$1048576,2,FALSE),IFERROR(VLOOKUP(C413&amp;D413,AUS_female_Toplist_22!$F$3:$G$1048576,2,FALSE),""))</f>
        <v>9</v>
      </c>
      <c r="L413" s="3" t="str">
        <f>IFERROR(VLOOKUP(C413&amp;D413,Comms_male_list_21!$F$3:$G$1048576,2,FALSE),IFERROR(VLOOKUP(C413&amp;D413,Comms_female_list_21!$F$3:$G$1048576,2,FALSE),""))</f>
        <v/>
      </c>
      <c r="M413" s="3">
        <f>IFERROR(VLOOKUP(C413&amp;D413,Comms_male_list_22!$F$3:$G$1048576,2,FALSE),IFERROR(VLOOKUP(C413&amp;D413,Comms_female_list_22!$F$3:$G$1048576,2,FALSE),""))</f>
        <v>33</v>
      </c>
      <c r="N413" s="3">
        <f>IFERROR(VLOOKUP(C413&amp;D413,AUS_male_Toplist_21!$F$3:$H$1048576,3,FALSE), IFERROR(VLOOKUP(C413&amp;D413,AUS_female_Toplist_21!$F$3:$H$1048576,3,FALSE),""))</f>
        <v>1075</v>
      </c>
      <c r="O413" s="2">
        <f>IFERROR(VLOOKUP(C413&amp;D413,AUS_male_Toplist_22!$F$3:$H$1048576,3,FALSE), IFERROR(VLOOKUP(C413&amp;D413,AUS_female_Toplist_22!$F$3:$H$1048576,3,FALSE),""))</f>
        <v>1045</v>
      </c>
      <c r="P413" s="42">
        <f ca="1">DATEDIF(E413,TODAY(),"y")</f>
        <v>25</v>
      </c>
      <c r="Q413" s="2">
        <f>(COUNTIF($C$2:$C413,$C413)=1)+0</f>
        <v>1</v>
      </c>
      <c r="R413" s="2">
        <f>IF(Q413=1,RANK(F413,$F$2:$F$1986,0),"Alternate event")</f>
        <v>250</v>
      </c>
    </row>
    <row r="414" spans="1:18" x14ac:dyDescent="0.2">
      <c r="A414" s="2">
        <v>413</v>
      </c>
      <c r="B414" s="2">
        <f>IF(Q414=1,B413+1,B413)</f>
        <v>346</v>
      </c>
      <c r="C414" t="s">
        <v>520</v>
      </c>
      <c r="D414" t="s">
        <v>39</v>
      </c>
      <c r="E414" s="6">
        <v>38336</v>
      </c>
      <c r="F414">
        <v>794</v>
      </c>
      <c r="G414" s="2">
        <v>11</v>
      </c>
      <c r="H414" s="43" t="str">
        <f>IFERROR(VLOOKUP(C414&amp;D414,AUS_male_points_list!$A$3:$S$1048576,19,FALSE), IFERROR(VLOOKUP(C414&amp;D414,AUS_female_points_list!$A$3:$S$1048576,19,FALSE),""))</f>
        <v/>
      </c>
      <c r="J414" s="2">
        <f>IFERROR(VLOOKUP(C414&amp;D414,AUS_male_Toplist_21!$F$3:$G$1048576,2,FALSE),IFERROR(VLOOKUP(C414&amp;D414,AUS_female_Toplist_21!$F$3:$G$1048576,2,FALSE),""))</f>
        <v>11</v>
      </c>
      <c r="K414" s="2">
        <f>IFERROR(VLOOKUP(C414&amp;D414,AUS_male_Toplist_22!$F$3:$G$1048576,2,FALSE),IFERROR(VLOOKUP(C414&amp;D414,AUS_female_Toplist_22!$F$3:$G$1048576,2,FALSE),""))</f>
        <v>11</v>
      </c>
      <c r="L414" s="3" t="str">
        <f>IFERROR(VLOOKUP(C414&amp;D414,Comms_male_list_21!$F$3:$G$1048576,2,FALSE),IFERROR(VLOOKUP(C414&amp;D414,Comms_female_list_21!$F$3:$G$1048576,2,FALSE),""))</f>
        <v/>
      </c>
      <c r="M414" s="3">
        <f>IFERROR(VLOOKUP(C414&amp;D414,Comms_male_list_22!$F$3:$G$1048576,2,FALSE),IFERROR(VLOOKUP(C414&amp;D414,Comms_female_list_22!$F$3:$G$1048576,2,FALSE),""))</f>
        <v>32</v>
      </c>
      <c r="N414" s="3">
        <f>IFERROR(VLOOKUP(C414&amp;D414,AUS_male_Toplist_21!$F$3:$H$1048576,3,FALSE), IFERROR(VLOOKUP(C414&amp;D414,AUS_female_Toplist_21!$F$3:$H$1048576,3,FALSE),""))</f>
        <v>794</v>
      </c>
      <c r="O414" s="2">
        <f>IFERROR(VLOOKUP(C414&amp;D414,AUS_male_Toplist_22!$F$3:$H$1048576,3,FALSE), IFERROR(VLOOKUP(C414&amp;D414,AUS_female_Toplist_22!$F$3:$H$1048576,3,FALSE),""))</f>
        <v>762</v>
      </c>
      <c r="P414" s="42">
        <f ca="1">DATEDIF(E414,TODAY(),"y")</f>
        <v>17</v>
      </c>
      <c r="Q414" s="2">
        <f>(COUNTIF($C$2:$C414,$C414)=1)+0</f>
        <v>1</v>
      </c>
      <c r="R414" s="2">
        <f>IF(Q414=1,RANK(F414,$F$2:$F$1986,0),"Alternate event")</f>
        <v>1920</v>
      </c>
    </row>
    <row r="415" spans="1:18" x14ac:dyDescent="0.2">
      <c r="A415" s="2">
        <v>414</v>
      </c>
      <c r="B415" s="2">
        <f>IF(Q415=1,B414+1,B414)</f>
        <v>347</v>
      </c>
      <c r="C415" t="s">
        <v>900</v>
      </c>
      <c r="D415" t="s">
        <v>81</v>
      </c>
      <c r="E415" s="7">
        <v>36816</v>
      </c>
      <c r="F415">
        <v>953</v>
      </c>
      <c r="G415" s="2">
        <v>11</v>
      </c>
      <c r="H415" s="43" t="str">
        <f>IFERROR(VLOOKUP(C415&amp;D415,AUS_male_points_list!$A$3:$S$1048576,19,FALSE), IFERROR(VLOOKUP(C415&amp;D415,AUS_female_points_list!$A$3:$S$1048576,19,FALSE),""))</f>
        <v/>
      </c>
      <c r="J415" s="2">
        <f>IFERROR(VLOOKUP(C415&amp;D415,AUS_male_Toplist_21!$F$3:$G$1048576,2,FALSE),IFERROR(VLOOKUP(C415&amp;D415,AUS_female_Toplist_21!$F$3:$G$1048576,2,FALSE),""))</f>
        <v>11</v>
      </c>
      <c r="K415" s="2">
        <f>IFERROR(VLOOKUP(C415&amp;D415,AUS_male_Toplist_22!$F$3:$G$1048576,2,FALSE),IFERROR(VLOOKUP(C415&amp;D415,AUS_female_Toplist_22!$F$3:$G$1048576,2,FALSE),""))</f>
        <v>12</v>
      </c>
      <c r="L415" s="3">
        <f>IFERROR(VLOOKUP(C415&amp;D415,Comms_male_list_21!$F$3:$G$1048576,2,FALSE),IFERROR(VLOOKUP(C415&amp;D415,Comms_female_list_21!$F$3:$G$1048576,2,FALSE),""))</f>
        <v>35</v>
      </c>
      <c r="M415" s="3">
        <f>IFERROR(VLOOKUP(C415&amp;D415,Comms_male_list_22!$F$3:$G$1048576,2,FALSE),IFERROR(VLOOKUP(C415&amp;D415,Comms_female_list_22!$F$3:$G$1048576,2,FALSE),""))</f>
        <v>14</v>
      </c>
      <c r="N415" s="3">
        <f>IFERROR(VLOOKUP(C415&amp;D415,AUS_male_Toplist_21!$F$3:$H$1048576,3,FALSE), IFERROR(VLOOKUP(C415&amp;D415,AUS_female_Toplist_21!$F$3:$H$1048576,3,FALSE),""))</f>
        <v>953</v>
      </c>
      <c r="O415" s="2">
        <f>IFERROR(VLOOKUP(C415&amp;D415,AUS_male_Toplist_22!$F$3:$H$1048576,3,FALSE), IFERROR(VLOOKUP(C415&amp;D415,AUS_female_Toplist_22!$F$3:$H$1048576,3,FALSE),""))</f>
        <v>924</v>
      </c>
      <c r="P415" s="42">
        <f ca="1">DATEDIF(E415,TODAY(),"y")</f>
        <v>21</v>
      </c>
      <c r="Q415" s="2">
        <f>(COUNTIF($C$2:$C415,$C415)=1)+0</f>
        <v>1</v>
      </c>
      <c r="R415" s="2">
        <f>IF(Q415=1,RANK(F415,$F$2:$F$1986,0),"Alternate event")</f>
        <v>1258</v>
      </c>
    </row>
    <row r="416" spans="1:18" x14ac:dyDescent="0.2">
      <c r="A416" s="2">
        <v>415</v>
      </c>
      <c r="B416" s="2">
        <f>IF(Q416=1,B415+1,B415)</f>
        <v>347</v>
      </c>
      <c r="C416" t="s">
        <v>107</v>
      </c>
      <c r="D416" t="s">
        <v>2</v>
      </c>
      <c r="E416" s="6">
        <v>37030</v>
      </c>
      <c r="F416">
        <v>1093</v>
      </c>
      <c r="G416" s="2">
        <v>11</v>
      </c>
      <c r="H416" s="43" t="str">
        <f>IFERROR(VLOOKUP(C416&amp;D416,AUS_male_points_list!$A$3:$S$1048576,19,FALSE), IFERROR(VLOOKUP(C416&amp;D416,AUS_female_points_list!$A$3:$S$1048576,19,FALSE),""))</f>
        <v/>
      </c>
      <c r="J416" s="2">
        <f>IFERROR(VLOOKUP(C416&amp;D416,AUS_male_Toplist_21!$F$3:$G$1048576,2,FALSE),IFERROR(VLOOKUP(C416&amp;D416,AUS_female_Toplist_21!$F$3:$G$1048576,2,FALSE),""))</f>
        <v>11</v>
      </c>
      <c r="K416" s="2">
        <f>IFERROR(VLOOKUP(C416&amp;D416,AUS_male_Toplist_22!$F$3:$G$1048576,2,FALSE),IFERROR(VLOOKUP(C416&amp;D416,AUS_female_Toplist_22!$F$3:$G$1048576,2,FALSE),""))</f>
        <v>12</v>
      </c>
      <c r="L416" s="3" t="str">
        <f>IFERROR(VLOOKUP(C416&amp;D416,Comms_male_list_21!$F$3:$G$1048576,2,FALSE),IFERROR(VLOOKUP(C416&amp;D416,Comms_female_list_21!$F$3:$G$1048576,2,FALSE),""))</f>
        <v/>
      </c>
      <c r="M416" s="3">
        <f>IFERROR(VLOOKUP(C416&amp;D416,Comms_male_list_22!$F$3:$G$1048576,2,FALSE),IFERROR(VLOOKUP(C416&amp;D416,Comms_female_list_22!$F$3:$G$1048576,2,FALSE),""))</f>
        <v>21</v>
      </c>
      <c r="N416" s="3">
        <f>IFERROR(VLOOKUP(C416&amp;D416,AUS_male_Toplist_21!$F$3:$H$1048576,3,FALSE), IFERROR(VLOOKUP(C416&amp;D416,AUS_female_Toplist_21!$F$3:$H$1048576,3,FALSE),""))</f>
        <v>1093</v>
      </c>
      <c r="O416" s="2">
        <f>IFERROR(VLOOKUP(C416&amp;D416,AUS_male_Toplist_22!$F$3:$H$1048576,3,FALSE), IFERROR(VLOOKUP(C416&amp;D416,AUS_female_Toplist_22!$F$3:$H$1048576,3,FALSE),""))</f>
        <v>1054</v>
      </c>
      <c r="P416" s="42">
        <f ca="1">DATEDIF(E416,TODAY(),"y")</f>
        <v>20</v>
      </c>
      <c r="Q416" s="2">
        <f>(COUNTIF($C$2:$C416,$C416)=1)+0</f>
        <v>0</v>
      </c>
      <c r="R416" s="2" t="str">
        <f>IF(Q416=1,RANK(F416,$F$2:$F$1986,0),"Alternate event")</f>
        <v>Alternate event</v>
      </c>
    </row>
    <row r="417" spans="1:18" x14ac:dyDescent="0.2">
      <c r="A417" s="2">
        <v>416</v>
      </c>
      <c r="B417" s="2">
        <f>IF(Q417=1,B416+1,B416)</f>
        <v>348</v>
      </c>
      <c r="C417" t="s">
        <v>814</v>
      </c>
      <c r="D417" t="s">
        <v>37</v>
      </c>
      <c r="E417" s="6">
        <v>36459</v>
      </c>
      <c r="F417">
        <v>1065</v>
      </c>
      <c r="G417" s="2">
        <v>11</v>
      </c>
      <c r="H417" s="43" t="str">
        <f>IFERROR(VLOOKUP(C417&amp;D417,AUS_male_points_list!$A$3:$S$1048576,19,FALSE), IFERROR(VLOOKUP(C417&amp;D417,AUS_female_points_list!$A$3:$S$1048576,19,FALSE),""))</f>
        <v/>
      </c>
      <c r="J417" s="2">
        <f>IFERROR(VLOOKUP(C417&amp;D417,AUS_male_Toplist_21!$F$3:$G$1048576,2,FALSE),IFERROR(VLOOKUP(C417&amp;D417,AUS_female_Toplist_21!$F$3:$G$1048576,2,FALSE),""))</f>
        <v>11</v>
      </c>
      <c r="K417" s="2">
        <f>IFERROR(VLOOKUP(C417&amp;D417,AUS_male_Toplist_22!$F$3:$G$1048576,2,FALSE),IFERROR(VLOOKUP(C417&amp;D417,AUS_female_Toplist_22!$F$3:$G$1048576,2,FALSE),""))</f>
        <v>14</v>
      </c>
      <c r="L417" s="3">
        <f>IFERROR(VLOOKUP(C417&amp;D417,Comms_male_list_21!$F$3:$G$1048576,2,FALSE),IFERROR(VLOOKUP(C417&amp;D417,Comms_female_list_21!$F$3:$G$1048576,2,FALSE),""))</f>
        <v>75</v>
      </c>
      <c r="M417" s="3">
        <f>IFERROR(VLOOKUP(C417&amp;D417,Comms_male_list_22!$F$3:$G$1048576,2,FALSE),IFERROR(VLOOKUP(C417&amp;D417,Comms_female_list_22!$F$3:$G$1048576,2,FALSE),""))</f>
        <v>30</v>
      </c>
      <c r="N417" s="3">
        <f>IFERROR(VLOOKUP(C417&amp;D417,AUS_male_Toplist_21!$F$3:$H$1048576,3,FALSE), IFERROR(VLOOKUP(C417&amp;D417,AUS_female_Toplist_21!$F$3:$H$1048576,3,FALSE),""))</f>
        <v>1065</v>
      </c>
      <c r="O417" s="2">
        <f>IFERROR(VLOOKUP(C417&amp;D417,AUS_male_Toplist_22!$F$3:$H$1048576,3,FALSE), IFERROR(VLOOKUP(C417&amp;D417,AUS_female_Toplist_22!$F$3:$H$1048576,3,FALSE),""))</f>
        <v>971</v>
      </c>
      <c r="P417" s="42">
        <f ca="1">DATEDIF(E417,TODAY(),"y")</f>
        <v>22</v>
      </c>
      <c r="Q417" s="2">
        <f>(COUNTIF($C$2:$C417,$C417)=1)+0</f>
        <v>1</v>
      </c>
      <c r="R417" s="2">
        <f>IF(Q417=1,RANK(F417,$F$2:$F$1986,0),"Alternate event")</f>
        <v>288</v>
      </c>
    </row>
    <row r="418" spans="1:18" x14ac:dyDescent="0.2">
      <c r="A418" s="2">
        <v>417</v>
      </c>
      <c r="B418" s="2">
        <f>IF(Q418=1,B417+1,B417)</f>
        <v>349</v>
      </c>
      <c r="C418" t="s">
        <v>415</v>
      </c>
      <c r="D418" t="s">
        <v>37</v>
      </c>
      <c r="E418" s="6">
        <v>36551</v>
      </c>
      <c r="F418">
        <v>1020</v>
      </c>
      <c r="G418" s="2">
        <v>11</v>
      </c>
      <c r="H418" s="43" t="str">
        <f>IFERROR(VLOOKUP(C418&amp;D418,AUS_male_points_list!$A$3:$S$1048576,19,FALSE), IFERROR(VLOOKUP(C418&amp;D418,AUS_female_points_list!$A$3:$S$1048576,19,FALSE),""))</f>
        <v/>
      </c>
      <c r="J418" s="2">
        <f>IFERROR(VLOOKUP(C418&amp;D418,AUS_male_Toplist_21!$F$3:$G$1048576,2,FALSE),IFERROR(VLOOKUP(C418&amp;D418,AUS_female_Toplist_21!$F$3:$G$1048576,2,FALSE),""))</f>
        <v>11</v>
      </c>
      <c r="K418" s="2">
        <f>IFERROR(VLOOKUP(C418&amp;D418,AUS_male_Toplist_22!$F$3:$G$1048576,2,FALSE),IFERROR(VLOOKUP(C418&amp;D418,AUS_female_Toplist_22!$F$3:$G$1048576,2,FALSE),""))</f>
        <v>14</v>
      </c>
      <c r="L418" s="3">
        <f>IFERROR(VLOOKUP(C418&amp;D418,Comms_male_list_21!$F$3:$G$1048576,2,FALSE),IFERROR(VLOOKUP(C418&amp;D418,Comms_female_list_21!$F$3:$G$1048576,2,FALSE),""))</f>
        <v>83</v>
      </c>
      <c r="M418" s="3">
        <f>IFERROR(VLOOKUP(C418&amp;D418,Comms_male_list_22!$F$3:$G$1048576,2,FALSE),IFERROR(VLOOKUP(C418&amp;D418,Comms_female_list_22!$F$3:$G$1048576,2,FALSE),""))</f>
        <v>25</v>
      </c>
      <c r="N418" s="3">
        <f>IFERROR(VLOOKUP(C418&amp;D418,AUS_male_Toplist_21!$F$3:$H$1048576,3,FALSE), IFERROR(VLOOKUP(C418&amp;D418,AUS_female_Toplist_21!$F$3:$H$1048576,3,FALSE),""))</f>
        <v>1020</v>
      </c>
      <c r="O418" s="2">
        <f>IFERROR(VLOOKUP(C418&amp;D418,AUS_male_Toplist_22!$F$3:$H$1048576,3,FALSE), IFERROR(VLOOKUP(C418&amp;D418,AUS_female_Toplist_22!$F$3:$H$1048576,3,FALSE),""))</f>
        <v>977</v>
      </c>
      <c r="P418" s="42">
        <f ca="1">DATEDIF(E418,TODAY(),"y")</f>
        <v>22</v>
      </c>
      <c r="Q418" s="2">
        <f>(COUNTIF($C$2:$C418,$C418)=1)+0</f>
        <v>1</v>
      </c>
      <c r="R418" s="2">
        <f>IF(Q418=1,RANK(F418,$F$2:$F$1986,0),"Alternate event")</f>
        <v>532</v>
      </c>
    </row>
    <row r="419" spans="1:18" x14ac:dyDescent="0.2">
      <c r="A419" s="2">
        <v>418</v>
      </c>
      <c r="B419" s="2">
        <f>IF(Q419=1,B418+1,B418)</f>
        <v>350</v>
      </c>
      <c r="C419" t="s">
        <v>664</v>
      </c>
      <c r="D419" t="s">
        <v>33</v>
      </c>
      <c r="E419" s="6">
        <v>37782</v>
      </c>
      <c r="F419">
        <v>996</v>
      </c>
      <c r="G419" s="2">
        <v>11</v>
      </c>
      <c r="H419" s="43" t="str">
        <f>IFERROR(VLOOKUP(C419&amp;D419,AUS_male_points_list!$A$3:$S$1048576,19,FALSE), IFERROR(VLOOKUP(C419&amp;D419,AUS_female_points_list!$A$3:$S$1048576,19,FALSE),""))</f>
        <v/>
      </c>
      <c r="J419" s="2">
        <f>IFERROR(VLOOKUP(C419&amp;D419,AUS_male_Toplist_21!$F$3:$G$1048576,2,FALSE),IFERROR(VLOOKUP(C419&amp;D419,AUS_female_Toplist_21!$F$3:$G$1048576,2,FALSE),""))</f>
        <v>11</v>
      </c>
      <c r="K419" s="2">
        <f>IFERROR(VLOOKUP(C419&amp;D419,AUS_male_Toplist_22!$F$3:$G$1048576,2,FALSE),IFERROR(VLOOKUP(C419&amp;D419,AUS_female_Toplist_22!$F$3:$G$1048576,2,FALSE),""))</f>
        <v>15</v>
      </c>
      <c r="L419" s="3" t="str">
        <f>IFERROR(VLOOKUP(C419&amp;D419,Comms_male_list_21!$F$3:$G$1048576,2,FALSE),IFERROR(VLOOKUP(C419&amp;D419,Comms_female_list_21!$F$3:$G$1048576,2,FALSE),""))</f>
        <v/>
      </c>
      <c r="M419" s="3">
        <f>IFERROR(VLOOKUP(C419&amp;D419,Comms_male_list_22!$F$3:$G$1048576,2,FALSE),IFERROR(VLOOKUP(C419&amp;D419,Comms_female_list_22!$F$3:$G$1048576,2,FALSE),""))</f>
        <v>69</v>
      </c>
      <c r="N419" s="3">
        <f>IFERROR(VLOOKUP(C419&amp;D419,AUS_male_Toplist_21!$F$3:$H$1048576,3,FALSE), IFERROR(VLOOKUP(C419&amp;D419,AUS_female_Toplist_21!$F$3:$H$1048576,3,FALSE),""))</f>
        <v>996</v>
      </c>
      <c r="O419" s="2">
        <f>IFERROR(VLOOKUP(C419&amp;D419,AUS_male_Toplist_22!$F$3:$H$1048576,3,FALSE), IFERROR(VLOOKUP(C419&amp;D419,AUS_female_Toplist_22!$F$3:$H$1048576,3,FALSE),""))</f>
        <v>897</v>
      </c>
      <c r="P419" s="42">
        <f ca="1">DATEDIF(E419,TODAY(),"y")</f>
        <v>18</v>
      </c>
      <c r="Q419" s="2">
        <f>(COUNTIF($C$2:$C419,$C419)=1)+0</f>
        <v>1</v>
      </c>
      <c r="R419" s="2">
        <f>IF(Q419=1,RANK(F419,$F$2:$F$1986,0),"Alternate event")</f>
        <v>755</v>
      </c>
    </row>
    <row r="420" spans="1:18" x14ac:dyDescent="0.2">
      <c r="A420" s="2">
        <v>419</v>
      </c>
      <c r="B420" s="2">
        <f>IF(Q420=1,B419+1,B419)</f>
        <v>351</v>
      </c>
      <c r="C420" t="s">
        <v>769</v>
      </c>
      <c r="D420" t="s">
        <v>30</v>
      </c>
      <c r="E420" s="6">
        <v>36044</v>
      </c>
      <c r="F420">
        <v>1042</v>
      </c>
      <c r="G420" s="2">
        <v>11</v>
      </c>
      <c r="H420" s="43" t="str">
        <f>IFERROR(VLOOKUP(C420&amp;D420,AUS_male_points_list!$A$3:$S$1048576,19,FALSE), IFERROR(VLOOKUP(C420&amp;D420,AUS_female_points_list!$A$3:$S$1048576,19,FALSE),""))</f>
        <v/>
      </c>
      <c r="J420" s="2">
        <f>IFERROR(VLOOKUP(C420&amp;D420,AUS_male_Toplist_21!$F$3:$G$1048576,2,FALSE),IFERROR(VLOOKUP(C420&amp;D420,AUS_female_Toplist_21!$F$3:$G$1048576,2,FALSE),""))</f>
        <v>11</v>
      </c>
      <c r="K420" s="2">
        <f>IFERROR(VLOOKUP(C420&amp;D420,AUS_male_Toplist_22!$F$3:$G$1048576,2,FALSE),IFERROR(VLOOKUP(C420&amp;D420,AUS_female_Toplist_22!$F$3:$G$1048576,2,FALSE),""))</f>
        <v>17</v>
      </c>
      <c r="L420" s="3" t="str">
        <f>IFERROR(VLOOKUP(C420&amp;D420,Comms_male_list_21!$F$3:$G$1048576,2,FALSE),IFERROR(VLOOKUP(C420&amp;D420,Comms_female_list_21!$F$3:$G$1048576,2,FALSE),""))</f>
        <v/>
      </c>
      <c r="M420" s="3">
        <f>IFERROR(VLOOKUP(C420&amp;D420,Comms_male_list_22!$F$3:$G$1048576,2,FALSE),IFERROR(VLOOKUP(C420&amp;D420,Comms_female_list_22!$F$3:$G$1048576,2,FALSE),""))</f>
        <v>51</v>
      </c>
      <c r="N420" s="3">
        <f>IFERROR(VLOOKUP(C420&amp;D420,AUS_male_Toplist_21!$F$3:$H$1048576,3,FALSE), IFERROR(VLOOKUP(C420&amp;D420,AUS_female_Toplist_21!$F$3:$H$1048576,3,FALSE),""))</f>
        <v>1042</v>
      </c>
      <c r="O420" s="2">
        <f>IFERROR(VLOOKUP(C420&amp;D420,AUS_male_Toplist_22!$F$3:$H$1048576,3,FALSE), IFERROR(VLOOKUP(C420&amp;D420,AUS_female_Toplist_22!$F$3:$H$1048576,3,FALSE),""))</f>
        <v>924</v>
      </c>
      <c r="P420" s="42">
        <f ca="1">DATEDIF(E420,TODAY(),"y")</f>
        <v>23</v>
      </c>
      <c r="Q420" s="2">
        <f>(COUNTIF($C$2:$C420,$C420)=1)+0</f>
        <v>1</v>
      </c>
      <c r="R420" s="2">
        <f>IF(Q420=1,RANK(F420,$F$2:$F$1986,0),"Alternate event")</f>
        <v>395</v>
      </c>
    </row>
    <row r="421" spans="1:18" x14ac:dyDescent="0.2">
      <c r="A421" s="2">
        <v>420</v>
      </c>
      <c r="B421" s="2">
        <f>IF(Q421=1,B420+1,B420)</f>
        <v>352</v>
      </c>
      <c r="C421" t="s">
        <v>119</v>
      </c>
      <c r="D421" s="6" t="s">
        <v>25</v>
      </c>
      <c r="E421" s="6">
        <v>36241</v>
      </c>
      <c r="F421">
        <v>1057</v>
      </c>
      <c r="G421" s="2">
        <v>11</v>
      </c>
      <c r="H421" s="43" t="str">
        <f>IFERROR(VLOOKUP(C421&amp;D421,AUS_male_points_list!$A$3:$S$1048576,19,FALSE), IFERROR(VLOOKUP(C421&amp;D421,AUS_female_points_list!$A$3:$S$1048576,19,FALSE),""))</f>
        <v/>
      </c>
      <c r="J421" s="2">
        <f>IFERROR(VLOOKUP(C421&amp;D421,AUS_male_Toplist_21!$F$3:$G$1048576,2,FALSE),IFERROR(VLOOKUP(C421&amp;D421,AUS_female_Toplist_21!$F$3:$G$1048576,2,FALSE),""))</f>
        <v>11</v>
      </c>
      <c r="K421" s="2">
        <f>IFERROR(VLOOKUP(C421&amp;D421,AUS_male_Toplist_22!$F$3:$G$1048576,2,FALSE),IFERROR(VLOOKUP(C421&amp;D421,AUS_female_Toplist_22!$F$3:$G$1048576,2,FALSE),""))</f>
        <v>19</v>
      </c>
      <c r="L421" s="3" t="str">
        <f>IFERROR(VLOOKUP(C421&amp;D421,Comms_male_list_21!$F$3:$G$1048576,2,FALSE),IFERROR(VLOOKUP(C421&amp;D421,Comms_female_list_21!$F$3:$G$1048576,2,FALSE),""))</f>
        <v/>
      </c>
      <c r="M421" s="3">
        <f>IFERROR(VLOOKUP(C421&amp;D421,Comms_male_list_22!$F$3:$G$1048576,2,FALSE),IFERROR(VLOOKUP(C421&amp;D421,Comms_female_list_22!$F$3:$G$1048576,2,FALSE),""))</f>
        <v>35</v>
      </c>
      <c r="N421" s="3">
        <f>IFERROR(VLOOKUP(C421&amp;D421,AUS_male_Toplist_21!$F$3:$H$1048576,3,FALSE), IFERROR(VLOOKUP(C421&amp;D421,AUS_female_Toplist_21!$F$3:$H$1048576,3,FALSE),""))</f>
        <v>1057</v>
      </c>
      <c r="O421" s="2">
        <f>IFERROR(VLOOKUP(C421&amp;D421,AUS_male_Toplist_22!$F$3:$H$1048576,3,FALSE), IFERROR(VLOOKUP(C421&amp;D421,AUS_female_Toplist_22!$F$3:$H$1048576,3,FALSE),""))</f>
        <v>1019</v>
      </c>
      <c r="P421" s="42">
        <f ca="1">DATEDIF(E421,TODAY(),"y")</f>
        <v>22</v>
      </c>
      <c r="Q421" s="2">
        <f>(COUNTIF($C$2:$C421,$C421)=1)+0</f>
        <v>1</v>
      </c>
      <c r="R421" s="2">
        <f>IF(Q421=1,RANK(F421,$F$2:$F$1986,0),"Alternate event")</f>
        <v>320</v>
      </c>
    </row>
    <row r="422" spans="1:18" x14ac:dyDescent="0.2">
      <c r="A422" s="2">
        <v>421</v>
      </c>
      <c r="B422" s="2">
        <f>IF(Q422=1,B421+1,B421)</f>
        <v>353</v>
      </c>
      <c r="C422" t="s">
        <v>539</v>
      </c>
      <c r="D422" t="s">
        <v>41</v>
      </c>
      <c r="E422" s="6">
        <v>34858</v>
      </c>
      <c r="F422">
        <v>930</v>
      </c>
      <c r="G422" s="2">
        <v>11</v>
      </c>
      <c r="H422" s="43" t="str">
        <f>IFERROR(VLOOKUP(C422&amp;D422,AUS_male_points_list!$A$3:$S$1048576,19,FALSE), IFERROR(VLOOKUP(C422&amp;D422,AUS_female_points_list!$A$3:$S$1048576,19,FALSE),""))</f>
        <v/>
      </c>
      <c r="J422" s="2">
        <f>IFERROR(VLOOKUP(C422&amp;D422,AUS_male_Toplist_21!$F$3:$G$1048576,2,FALSE),IFERROR(VLOOKUP(C422&amp;D422,AUS_female_Toplist_21!$F$3:$G$1048576,2,FALSE),""))</f>
        <v>11</v>
      </c>
      <c r="K422" s="2" t="str">
        <f>IFERROR(VLOOKUP(C422&amp;D422,AUS_male_Toplist_22!$F$3:$G$1048576,2,FALSE),IFERROR(VLOOKUP(C422&amp;D422,AUS_female_Toplist_22!$F$3:$G$1048576,2,FALSE),""))</f>
        <v/>
      </c>
      <c r="L422" s="3">
        <f>IFERROR(VLOOKUP(C422&amp;D422,Comms_male_list_21!$F$3:$G$1048576,2,FALSE),IFERROR(VLOOKUP(C422&amp;D422,Comms_female_list_21!$F$3:$G$1048576,2,FALSE),""))</f>
        <v>30</v>
      </c>
      <c r="M422" s="3" t="str">
        <f>IFERROR(VLOOKUP(C422&amp;D422,Comms_male_list_22!$F$3:$G$1048576,2,FALSE),IFERROR(VLOOKUP(C422&amp;D422,Comms_female_list_22!$F$3:$G$1048576,2,FALSE),""))</f>
        <v/>
      </c>
      <c r="N422" s="3">
        <f>IFERROR(VLOOKUP(C422&amp;D422,AUS_male_Toplist_21!$F$3:$H$1048576,3,FALSE), IFERROR(VLOOKUP(C422&amp;D422,AUS_female_Toplist_21!$F$3:$H$1048576,3,FALSE),""))</f>
        <v>930</v>
      </c>
      <c r="O422" s="2" t="str">
        <f>IFERROR(VLOOKUP(C422&amp;D422,AUS_male_Toplist_22!$F$3:$H$1048576,3,FALSE), IFERROR(VLOOKUP(C422&amp;D422,AUS_female_Toplist_22!$F$3:$H$1048576,3,FALSE),""))</f>
        <v/>
      </c>
      <c r="P422" s="42">
        <f ca="1">DATEDIF(E422,TODAY(),"y")</f>
        <v>26</v>
      </c>
      <c r="Q422" s="2">
        <f>(COUNTIF($C$2:$C422,$C422)=1)+0</f>
        <v>1</v>
      </c>
      <c r="R422" s="2">
        <f>IF(Q422=1,RANK(F422,$F$2:$F$1986,0),"Alternate event")</f>
        <v>1554</v>
      </c>
    </row>
    <row r="423" spans="1:18" x14ac:dyDescent="0.2">
      <c r="A423" s="2">
        <v>422</v>
      </c>
      <c r="B423" s="2">
        <f>IF(Q423=1,B422+1,B422)</f>
        <v>354</v>
      </c>
      <c r="C423" t="s">
        <v>967</v>
      </c>
      <c r="D423" t="s">
        <v>36</v>
      </c>
      <c r="E423" s="6">
        <v>37991</v>
      </c>
      <c r="F423">
        <v>944</v>
      </c>
      <c r="G423" s="2">
        <v>11</v>
      </c>
      <c r="H423" s="43" t="str">
        <f>IFERROR(VLOOKUP(C423&amp;D423,AUS_male_points_list!$A$3:$S$1048576,19,FALSE), IFERROR(VLOOKUP(C423&amp;D423,AUS_female_points_list!$A$3:$S$1048576,19,FALSE),""))</f>
        <v/>
      </c>
      <c r="J423" s="2">
        <f>IFERROR(VLOOKUP(C423&amp;D423,AUS_male_Toplist_21!$F$3:$G$1048576,2,FALSE),IFERROR(VLOOKUP(C423&amp;D423,AUS_female_Toplist_21!$F$3:$G$1048576,2,FALSE),""))</f>
        <v>11</v>
      </c>
      <c r="K423" s="2" t="str">
        <f>IFERROR(VLOOKUP(C423&amp;D423,AUS_male_Toplist_22!$F$3:$G$1048576,2,FALSE),IFERROR(VLOOKUP(C423&amp;D423,AUS_female_Toplist_22!$F$3:$G$1048576,2,FALSE),""))</f>
        <v/>
      </c>
      <c r="L423" s="3">
        <f>IFERROR(VLOOKUP(C423&amp;D423,Comms_male_list_21!$F$3:$G$1048576,2,FALSE),IFERROR(VLOOKUP(C423&amp;D423,Comms_female_list_21!$F$3:$G$1048576,2,FALSE),""))</f>
        <v>30</v>
      </c>
      <c r="M423" s="3" t="str">
        <f>IFERROR(VLOOKUP(C423&amp;D423,Comms_male_list_22!$F$3:$G$1048576,2,FALSE),IFERROR(VLOOKUP(C423&amp;D423,Comms_female_list_22!$F$3:$G$1048576,2,FALSE),""))</f>
        <v/>
      </c>
      <c r="N423" s="3">
        <f>IFERROR(VLOOKUP(C423&amp;D423,AUS_male_Toplist_21!$F$3:$H$1048576,3,FALSE), IFERROR(VLOOKUP(C423&amp;D423,AUS_female_Toplist_21!$F$3:$H$1048576,3,FALSE),""))</f>
        <v>944</v>
      </c>
      <c r="O423" s="2" t="str">
        <f>IFERROR(VLOOKUP(C423&amp;D423,AUS_male_Toplist_22!$F$3:$H$1048576,3,FALSE), IFERROR(VLOOKUP(C423&amp;D423,AUS_female_Toplist_22!$F$3:$H$1048576,3,FALSE),""))</f>
        <v/>
      </c>
      <c r="P423" s="42">
        <f ca="1">DATEDIF(E423,TODAY(),"y")</f>
        <v>18</v>
      </c>
      <c r="Q423" s="2">
        <f>(COUNTIF($C$2:$C423,$C423)=1)+0</f>
        <v>1</v>
      </c>
      <c r="R423" s="2">
        <f>IF(Q423=1,RANK(F423,$F$2:$F$1986,0),"Alternate event")</f>
        <v>1374</v>
      </c>
    </row>
    <row r="424" spans="1:18" x14ac:dyDescent="0.2">
      <c r="A424" s="2">
        <v>423</v>
      </c>
      <c r="B424" s="2">
        <f>IF(Q424=1,B423+1,B423)</f>
        <v>354</v>
      </c>
      <c r="C424" t="s">
        <v>797</v>
      </c>
      <c r="D424" t="s">
        <v>36</v>
      </c>
      <c r="E424" s="6">
        <v>34712</v>
      </c>
      <c r="F424">
        <v>994</v>
      </c>
      <c r="G424" s="2">
        <v>11</v>
      </c>
      <c r="H424" s="43" t="str">
        <f>IFERROR(VLOOKUP(C424&amp;D424,AUS_male_points_list!$A$3:$S$1048576,19,FALSE), IFERROR(VLOOKUP(C424&amp;D424,AUS_female_points_list!$A$3:$S$1048576,19,FALSE),""))</f>
        <v/>
      </c>
      <c r="J424" s="2">
        <f>IFERROR(VLOOKUP(C424&amp;D424,AUS_male_Toplist_21!$F$3:$G$1048576,2,FALSE),IFERROR(VLOOKUP(C424&amp;D424,AUS_female_Toplist_21!$F$3:$G$1048576,2,FALSE),""))</f>
        <v>11</v>
      </c>
      <c r="K424" s="2" t="str">
        <f>IFERROR(VLOOKUP(C424&amp;D424,AUS_male_Toplist_22!$F$3:$G$1048576,2,FALSE),IFERROR(VLOOKUP(C424&amp;D424,AUS_female_Toplist_22!$F$3:$G$1048576,2,FALSE),""))</f>
        <v/>
      </c>
      <c r="L424" s="3">
        <f>IFERROR(VLOOKUP(C424&amp;D424,Comms_male_list_21!$F$3:$G$1048576,2,FALSE),IFERROR(VLOOKUP(C424&amp;D424,Comms_female_list_21!$F$3:$G$1048576,2,FALSE),""))</f>
        <v>37</v>
      </c>
      <c r="M424" s="3" t="str">
        <f>IFERROR(VLOOKUP(C424&amp;D424,Comms_male_list_22!$F$3:$G$1048576,2,FALSE),IFERROR(VLOOKUP(C424&amp;D424,Comms_female_list_22!$F$3:$G$1048576,2,FALSE),""))</f>
        <v/>
      </c>
      <c r="N424" s="3">
        <f>IFERROR(VLOOKUP(C424&amp;D424,AUS_male_Toplist_21!$F$3:$H$1048576,3,FALSE), IFERROR(VLOOKUP(C424&amp;D424,AUS_female_Toplist_21!$F$3:$H$1048576,3,FALSE),""))</f>
        <v>994</v>
      </c>
      <c r="O424" s="2" t="str">
        <f>IFERROR(VLOOKUP(C424&amp;D424,AUS_male_Toplist_22!$F$3:$H$1048576,3,FALSE), IFERROR(VLOOKUP(C424&amp;D424,AUS_female_Toplist_22!$F$3:$H$1048576,3,FALSE),""))</f>
        <v/>
      </c>
      <c r="P424" s="42">
        <f ca="1">DATEDIF(E424,TODAY(),"y")</f>
        <v>27</v>
      </c>
      <c r="Q424" s="2">
        <f>(COUNTIF($C$2:$C424,$C424)=1)+0</f>
        <v>0</v>
      </c>
      <c r="R424" s="2" t="str">
        <f>IF(Q424=1,RANK(F424,$F$2:$F$1986,0),"Alternate event")</f>
        <v>Alternate event</v>
      </c>
    </row>
    <row r="425" spans="1:18" x14ac:dyDescent="0.2">
      <c r="A425" s="2">
        <v>424</v>
      </c>
      <c r="B425" s="2">
        <f>IF(Q425=1,B424+1,B424)</f>
        <v>355</v>
      </c>
      <c r="C425" t="s">
        <v>1145</v>
      </c>
      <c r="D425" t="s">
        <v>85</v>
      </c>
      <c r="E425" s="6">
        <v>1987</v>
      </c>
      <c r="F425">
        <v>785</v>
      </c>
      <c r="G425" s="2">
        <v>11</v>
      </c>
      <c r="H425" s="43" t="str">
        <f>IFERROR(VLOOKUP(C425&amp;D425,AUS_male_points_list!$A$3:$S$1048576,19,FALSE), IFERROR(VLOOKUP(C425&amp;D425,AUS_female_points_list!$A$3:$S$1048576,19,FALSE),""))</f>
        <v/>
      </c>
      <c r="J425" s="2">
        <f>IFERROR(VLOOKUP(C425&amp;D425,AUS_male_Toplist_21!$F$3:$G$1048576,2,FALSE),IFERROR(VLOOKUP(C425&amp;D425,AUS_female_Toplist_21!$F$3:$G$1048576,2,FALSE),""))</f>
        <v>11</v>
      </c>
      <c r="K425" s="2" t="str">
        <f>IFERROR(VLOOKUP(C425&amp;D425,AUS_male_Toplist_22!$F$3:$G$1048576,2,FALSE),IFERROR(VLOOKUP(C425&amp;D425,AUS_female_Toplist_22!$F$3:$G$1048576,2,FALSE),""))</f>
        <v/>
      </c>
      <c r="L425" s="3">
        <f>IFERROR(VLOOKUP(C425&amp;D425,Comms_male_list_21!$F$3:$G$1048576,2,FALSE),IFERROR(VLOOKUP(C425&amp;D425,Comms_female_list_21!$F$3:$G$1048576,2,FALSE),""))</f>
        <v>41</v>
      </c>
      <c r="M425" s="3" t="str">
        <f>IFERROR(VLOOKUP(C425&amp;D425,Comms_male_list_22!$F$3:$G$1048576,2,FALSE),IFERROR(VLOOKUP(C425&amp;D425,Comms_female_list_22!$F$3:$G$1048576,2,FALSE),""))</f>
        <v/>
      </c>
      <c r="N425" s="3">
        <f>IFERROR(VLOOKUP(C425&amp;D425,AUS_male_Toplist_21!$F$3:$H$1048576,3,FALSE), IFERROR(VLOOKUP(C425&amp;D425,AUS_female_Toplist_21!$F$3:$H$1048576,3,FALSE),""))</f>
        <v>785</v>
      </c>
      <c r="O425" s="2" t="str">
        <f>IFERROR(VLOOKUP(C425&amp;D425,AUS_male_Toplist_22!$F$3:$H$1048576,3,FALSE), IFERROR(VLOOKUP(C425&amp;D425,AUS_female_Toplist_22!$F$3:$H$1048576,3,FALSE),""))</f>
        <v/>
      </c>
      <c r="P425" s="42">
        <f ca="1">DATEDIF(E425,TODAY(),"y")</f>
        <v>116</v>
      </c>
      <c r="Q425" s="2">
        <f>(COUNTIF($C$2:$C425,$C425)=1)+0</f>
        <v>1</v>
      </c>
      <c r="R425" s="2">
        <f>IF(Q425=1,RANK(F425,$F$2:$F$1986,0),"Alternate event")</f>
        <v>1926</v>
      </c>
    </row>
    <row r="426" spans="1:18" x14ac:dyDescent="0.2">
      <c r="A426" s="2">
        <v>425</v>
      </c>
      <c r="B426" s="2">
        <f>IF(Q426=1,B425+1,B425)</f>
        <v>355</v>
      </c>
      <c r="C426" t="s">
        <v>351</v>
      </c>
      <c r="D426" t="s">
        <v>28</v>
      </c>
      <c r="E426" s="6">
        <v>36515</v>
      </c>
      <c r="F426">
        <v>1116</v>
      </c>
      <c r="G426" s="2">
        <v>11</v>
      </c>
      <c r="H426" s="43" t="str">
        <f>IFERROR(VLOOKUP(C426&amp;D426,AUS_male_points_list!$A$3:$S$1048576,19,FALSE), IFERROR(VLOOKUP(C426&amp;D426,AUS_female_points_list!$A$3:$S$1048576,19,FALSE),""))</f>
        <v/>
      </c>
      <c r="J426" s="2">
        <f>IFERROR(VLOOKUP(C426&amp;D426,AUS_male_Toplist_21!$F$3:$G$1048576,2,FALSE),IFERROR(VLOOKUP(C426&amp;D426,AUS_female_Toplist_21!$F$3:$G$1048576,2,FALSE),""))</f>
        <v>11</v>
      </c>
      <c r="K426" s="2" t="str">
        <f>IFERROR(VLOOKUP(C426&amp;D426,AUS_male_Toplist_22!$F$3:$G$1048576,2,FALSE),IFERROR(VLOOKUP(C426&amp;D426,AUS_female_Toplist_22!$F$3:$G$1048576,2,FALSE),""))</f>
        <v/>
      </c>
      <c r="L426" s="3">
        <f>IFERROR(VLOOKUP(C426&amp;D426,Comms_male_list_21!$F$3:$G$1048576,2,FALSE),IFERROR(VLOOKUP(C426&amp;D426,Comms_female_list_21!$F$3:$G$1048576,2,FALSE),""))</f>
        <v>52</v>
      </c>
      <c r="M426" s="3" t="str">
        <f>IFERROR(VLOOKUP(C426&amp;D426,Comms_male_list_22!$F$3:$G$1048576,2,FALSE),IFERROR(VLOOKUP(C426&amp;D426,Comms_female_list_22!$F$3:$G$1048576,2,FALSE),""))</f>
        <v/>
      </c>
      <c r="N426" s="3">
        <f>IFERROR(VLOOKUP(C426&amp;D426,AUS_male_Toplist_21!$F$3:$H$1048576,3,FALSE), IFERROR(VLOOKUP(C426&amp;D426,AUS_female_Toplist_21!$F$3:$H$1048576,3,FALSE),""))</f>
        <v>1116</v>
      </c>
      <c r="O426" s="2" t="str">
        <f>IFERROR(VLOOKUP(C426&amp;D426,AUS_male_Toplist_22!$F$3:$H$1048576,3,FALSE), IFERROR(VLOOKUP(C426&amp;D426,AUS_female_Toplist_22!$F$3:$H$1048576,3,FALSE),""))</f>
        <v/>
      </c>
      <c r="P426" s="42">
        <f ca="1">DATEDIF(E426,TODAY(),"y")</f>
        <v>22</v>
      </c>
      <c r="Q426" s="2">
        <f>(COUNTIF($C$2:$C426,$C426)=1)+0</f>
        <v>0</v>
      </c>
      <c r="R426" s="2" t="str">
        <f>IF(Q426=1,RANK(F426,$F$2:$F$1986,0),"Alternate event")</f>
        <v>Alternate event</v>
      </c>
    </row>
    <row r="427" spans="1:18" x14ac:dyDescent="0.2">
      <c r="A427" s="2">
        <v>426</v>
      </c>
      <c r="B427" s="2">
        <f>IF(Q427=1,B426+1,B426)</f>
        <v>356</v>
      </c>
      <c r="C427" t="s">
        <v>1128</v>
      </c>
      <c r="D427" t="s">
        <v>34</v>
      </c>
      <c r="E427" s="6">
        <v>35285</v>
      </c>
      <c r="F427">
        <v>1076</v>
      </c>
      <c r="G427" s="2">
        <v>11</v>
      </c>
      <c r="H427" s="43" t="str">
        <f>IFERROR(VLOOKUP(C427&amp;D427,AUS_male_points_list!$A$3:$S$1048576,19,FALSE), IFERROR(VLOOKUP(C427&amp;D427,AUS_female_points_list!$A$3:$S$1048576,19,FALSE),""))</f>
        <v/>
      </c>
      <c r="J427" s="2">
        <f>IFERROR(VLOOKUP(C427&amp;D427,AUS_male_Toplist_21!$F$3:$G$1048576,2,FALSE),IFERROR(VLOOKUP(C427&amp;D427,AUS_female_Toplist_21!$F$3:$G$1048576,2,FALSE),""))</f>
        <v>11</v>
      </c>
      <c r="K427" s="2" t="str">
        <f>IFERROR(VLOOKUP(C427&amp;D427,AUS_male_Toplist_22!$F$3:$G$1048576,2,FALSE),IFERROR(VLOOKUP(C427&amp;D427,AUS_female_Toplist_22!$F$3:$G$1048576,2,FALSE),""))</f>
        <v/>
      </c>
      <c r="L427" s="3">
        <f>IFERROR(VLOOKUP(C427&amp;D427,Comms_male_list_21!$F$3:$G$1048576,2,FALSE),IFERROR(VLOOKUP(C427&amp;D427,Comms_female_list_21!$F$3:$G$1048576,2,FALSE),""))</f>
        <v>53</v>
      </c>
      <c r="M427" s="3" t="str">
        <f>IFERROR(VLOOKUP(C427&amp;D427,Comms_male_list_22!$F$3:$G$1048576,2,FALSE),IFERROR(VLOOKUP(C427&amp;D427,Comms_female_list_22!$F$3:$G$1048576,2,FALSE),""))</f>
        <v/>
      </c>
      <c r="N427" s="3">
        <f>IFERROR(VLOOKUP(C427&amp;D427,AUS_male_Toplist_21!$F$3:$H$1048576,3,FALSE), IFERROR(VLOOKUP(C427&amp;D427,AUS_female_Toplist_21!$F$3:$H$1048576,3,FALSE),""))</f>
        <v>1076</v>
      </c>
      <c r="O427" s="2" t="str">
        <f>IFERROR(VLOOKUP(C427&amp;D427,AUS_male_Toplist_22!$F$3:$H$1048576,3,FALSE), IFERROR(VLOOKUP(C427&amp;D427,AUS_female_Toplist_22!$F$3:$H$1048576,3,FALSE),""))</f>
        <v/>
      </c>
      <c r="P427" s="42">
        <f ca="1">DATEDIF(E427,TODAY(),"y")</f>
        <v>25</v>
      </c>
      <c r="Q427" s="2">
        <f>(COUNTIF($C$2:$C427,$C427)=1)+0</f>
        <v>1</v>
      </c>
      <c r="R427" s="2">
        <f>IF(Q427=1,RANK(F427,$F$2:$F$1986,0),"Alternate event")</f>
        <v>242</v>
      </c>
    </row>
    <row r="428" spans="1:18" x14ac:dyDescent="0.2">
      <c r="A428" s="2">
        <v>427</v>
      </c>
      <c r="B428" s="2">
        <f>IF(Q428=1,B427+1,B427)</f>
        <v>357</v>
      </c>
      <c r="C428" t="s">
        <v>720</v>
      </c>
      <c r="D428" s="6" t="s">
        <v>28</v>
      </c>
      <c r="E428" s="6">
        <v>36359</v>
      </c>
      <c r="F428">
        <v>1121</v>
      </c>
      <c r="G428" s="2">
        <v>11</v>
      </c>
      <c r="H428" s="43" t="str">
        <f>IFERROR(VLOOKUP(C428&amp;D428,AUS_male_points_list!$A$3:$S$1048576,19,FALSE), IFERROR(VLOOKUP(C428&amp;D428,AUS_female_points_list!$A$3:$S$1048576,19,FALSE),""))</f>
        <v/>
      </c>
      <c r="J428" s="2">
        <f>IFERROR(VLOOKUP(C428&amp;D428,AUS_male_Toplist_21!$F$3:$G$1048576,2,FALSE),IFERROR(VLOOKUP(C428&amp;D428,AUS_female_Toplist_21!$F$3:$G$1048576,2,FALSE),""))</f>
        <v>11</v>
      </c>
      <c r="K428" s="2" t="str">
        <f>IFERROR(VLOOKUP(C428&amp;D428,AUS_male_Toplist_22!$F$3:$G$1048576,2,FALSE),IFERROR(VLOOKUP(C428&amp;D428,AUS_female_Toplist_22!$F$3:$G$1048576,2,FALSE),""))</f>
        <v/>
      </c>
      <c r="L428" s="3">
        <f>IFERROR(VLOOKUP(C428&amp;D428,Comms_male_list_21!$F$3:$G$1048576,2,FALSE),IFERROR(VLOOKUP(C428&amp;D428,Comms_female_list_21!$F$3:$G$1048576,2,FALSE),""))</f>
        <v>54</v>
      </c>
      <c r="M428" s="3" t="str">
        <f>IFERROR(VLOOKUP(C428&amp;D428,Comms_male_list_22!$F$3:$G$1048576,2,FALSE),IFERROR(VLOOKUP(C428&amp;D428,Comms_female_list_22!$F$3:$G$1048576,2,FALSE),""))</f>
        <v/>
      </c>
      <c r="N428" s="3">
        <f>IFERROR(VLOOKUP(C428&amp;D428,AUS_male_Toplist_21!$F$3:$H$1048576,3,FALSE), IFERROR(VLOOKUP(C428&amp;D428,AUS_female_Toplist_21!$F$3:$H$1048576,3,FALSE),""))</f>
        <v>1121</v>
      </c>
      <c r="O428" s="2" t="str">
        <f>IFERROR(VLOOKUP(C428&amp;D428,AUS_male_Toplist_22!$F$3:$H$1048576,3,FALSE), IFERROR(VLOOKUP(C428&amp;D428,AUS_female_Toplist_22!$F$3:$H$1048576,3,FALSE),""))</f>
        <v/>
      </c>
      <c r="P428" s="42">
        <f ca="1">DATEDIF(E428,TODAY(),"y")</f>
        <v>22</v>
      </c>
      <c r="Q428" s="2">
        <f>(COUNTIF($C$2:$C428,$C428)=1)+0</f>
        <v>1</v>
      </c>
      <c r="R428" s="2">
        <f>IF(Q428=1,RANK(F428,$F$2:$F$1986,0),"Alternate event")</f>
        <v>110</v>
      </c>
    </row>
    <row r="429" spans="1:18" x14ac:dyDescent="0.2">
      <c r="A429" s="2">
        <v>428</v>
      </c>
      <c r="B429" s="2">
        <f>IF(Q429=1,B428+1,B428)</f>
        <v>358</v>
      </c>
      <c r="C429" t="s">
        <v>1132</v>
      </c>
      <c r="D429" t="s">
        <v>35</v>
      </c>
      <c r="E429" s="6">
        <v>37337</v>
      </c>
      <c r="F429">
        <v>984</v>
      </c>
      <c r="G429" s="2">
        <v>11</v>
      </c>
      <c r="H429" s="43" t="str">
        <f>IFERROR(VLOOKUP(C429&amp;D429,AUS_male_points_list!$A$3:$S$1048576,19,FALSE), IFERROR(VLOOKUP(C429&amp;D429,AUS_female_points_list!$A$3:$S$1048576,19,FALSE),""))</f>
        <v/>
      </c>
      <c r="J429" s="2">
        <f>IFERROR(VLOOKUP(C429&amp;D429,AUS_male_Toplist_21!$F$3:$G$1048576,2,FALSE),IFERROR(VLOOKUP(C429&amp;D429,AUS_female_Toplist_21!$F$3:$G$1048576,2,FALSE),""))</f>
        <v>11</v>
      </c>
      <c r="K429" s="2" t="str">
        <f>IFERROR(VLOOKUP(C429&amp;D429,AUS_male_Toplist_22!$F$3:$G$1048576,2,FALSE),IFERROR(VLOOKUP(C429&amp;D429,AUS_female_Toplist_22!$F$3:$G$1048576,2,FALSE),""))</f>
        <v/>
      </c>
      <c r="L429" s="3">
        <f>IFERROR(VLOOKUP(C429&amp;D429,Comms_male_list_21!$F$3:$G$1048576,2,FALSE),IFERROR(VLOOKUP(C429&amp;D429,Comms_female_list_21!$F$3:$G$1048576,2,FALSE),""))</f>
        <v>59</v>
      </c>
      <c r="M429" s="3" t="str">
        <f>IFERROR(VLOOKUP(C429&amp;D429,Comms_male_list_22!$F$3:$G$1048576,2,FALSE),IFERROR(VLOOKUP(C429&amp;D429,Comms_female_list_22!$F$3:$G$1048576,2,FALSE),""))</f>
        <v/>
      </c>
      <c r="N429" s="3">
        <f>IFERROR(VLOOKUP(C429&amp;D429,AUS_male_Toplist_21!$F$3:$H$1048576,3,FALSE), IFERROR(VLOOKUP(C429&amp;D429,AUS_female_Toplist_21!$F$3:$H$1048576,3,FALSE),""))</f>
        <v>984</v>
      </c>
      <c r="O429" s="2" t="str">
        <f>IFERROR(VLOOKUP(C429&amp;D429,AUS_male_Toplist_22!$F$3:$H$1048576,3,FALSE), IFERROR(VLOOKUP(C429&amp;D429,AUS_female_Toplist_22!$F$3:$H$1048576,3,FALSE),""))</f>
        <v/>
      </c>
      <c r="P429" s="42">
        <f ca="1">DATEDIF(E429,TODAY(),"y")</f>
        <v>19</v>
      </c>
      <c r="Q429" s="2">
        <f>(COUNTIF($C$2:$C429,$C429)=1)+0</f>
        <v>1</v>
      </c>
      <c r="R429" s="2">
        <f>IF(Q429=1,RANK(F429,$F$2:$F$1986,0),"Alternate event")</f>
        <v>868</v>
      </c>
    </row>
    <row r="430" spans="1:18" x14ac:dyDescent="0.2">
      <c r="A430" s="2">
        <v>429</v>
      </c>
      <c r="B430" s="2">
        <f>IF(Q430=1,B429+1,B429)</f>
        <v>359</v>
      </c>
      <c r="C430" t="s">
        <v>470</v>
      </c>
      <c r="D430" t="s">
        <v>35</v>
      </c>
      <c r="E430" s="7">
        <v>35841</v>
      </c>
      <c r="F430">
        <v>984</v>
      </c>
      <c r="G430" s="2">
        <v>11</v>
      </c>
      <c r="H430" s="43" t="str">
        <f>IFERROR(VLOOKUP(C430&amp;D430,AUS_male_points_list!$A$3:$S$1048576,19,FALSE), IFERROR(VLOOKUP(C430&amp;D430,AUS_female_points_list!$A$3:$S$1048576,19,FALSE),""))</f>
        <v/>
      </c>
      <c r="J430" s="2">
        <f>IFERROR(VLOOKUP(C430&amp;D430,AUS_male_Toplist_21!$F$3:$G$1048576,2,FALSE),IFERROR(VLOOKUP(C430&amp;D430,AUS_female_Toplist_21!$F$3:$G$1048576,2,FALSE),""))</f>
        <v>11</v>
      </c>
      <c r="K430" s="2" t="str">
        <f>IFERROR(VLOOKUP(C430&amp;D430,AUS_male_Toplist_22!$F$3:$G$1048576,2,FALSE),IFERROR(VLOOKUP(C430&amp;D430,AUS_female_Toplist_22!$F$3:$G$1048576,2,FALSE),""))</f>
        <v/>
      </c>
      <c r="L430" s="3">
        <f>IFERROR(VLOOKUP(C430&amp;D430,Comms_male_list_21!$F$3:$G$1048576,2,FALSE),IFERROR(VLOOKUP(C430&amp;D430,Comms_female_list_21!$F$3:$G$1048576,2,FALSE),""))</f>
        <v>59</v>
      </c>
      <c r="M430" s="3" t="str">
        <f>IFERROR(VLOOKUP(C430&amp;D430,Comms_male_list_22!$F$3:$G$1048576,2,FALSE),IFERROR(VLOOKUP(C430&amp;D430,Comms_female_list_22!$F$3:$G$1048576,2,FALSE),""))</f>
        <v/>
      </c>
      <c r="N430" s="3">
        <f>IFERROR(VLOOKUP(C430&amp;D430,AUS_male_Toplist_21!$F$3:$H$1048576,3,FALSE), IFERROR(VLOOKUP(C430&amp;D430,AUS_female_Toplist_21!$F$3:$H$1048576,3,FALSE),""))</f>
        <v>984</v>
      </c>
      <c r="O430" s="2" t="str">
        <f>IFERROR(VLOOKUP(C430&amp;D430,AUS_male_Toplist_22!$F$3:$H$1048576,3,FALSE), IFERROR(VLOOKUP(C430&amp;D430,AUS_female_Toplist_22!$F$3:$H$1048576,3,FALSE),""))</f>
        <v/>
      </c>
      <c r="P430" s="42">
        <f ca="1">DATEDIF(E430,TODAY(),"y")</f>
        <v>24</v>
      </c>
      <c r="Q430" s="2">
        <f>(COUNTIF($C$2:$C430,$C430)=1)+0</f>
        <v>1</v>
      </c>
      <c r="R430" s="2">
        <f>IF(Q430=1,RANK(F430,$F$2:$F$1986,0),"Alternate event")</f>
        <v>868</v>
      </c>
    </row>
    <row r="431" spans="1:18" x14ac:dyDescent="0.2">
      <c r="A431" s="2">
        <v>430</v>
      </c>
      <c r="B431" s="2">
        <f>IF(Q431=1,B430+1,B430)</f>
        <v>360</v>
      </c>
      <c r="C431" t="s">
        <v>431</v>
      </c>
      <c r="D431" t="s">
        <v>38</v>
      </c>
      <c r="E431" s="6">
        <v>44732</v>
      </c>
      <c r="F431">
        <v>987</v>
      </c>
      <c r="G431" s="2">
        <v>11</v>
      </c>
      <c r="H431" s="43" t="str">
        <f>IFERROR(VLOOKUP(C431&amp;D431,AUS_male_points_list!$A$3:$S$1048576,19,FALSE), IFERROR(VLOOKUP(C431&amp;D431,AUS_female_points_list!$A$3:$S$1048576,19,FALSE),""))</f>
        <v/>
      </c>
      <c r="J431" s="2">
        <f>IFERROR(VLOOKUP(C431&amp;D431,AUS_male_Toplist_21!$F$3:$G$1048576,2,FALSE),IFERROR(VLOOKUP(C431&amp;D431,AUS_female_Toplist_21!$F$3:$G$1048576,2,FALSE),""))</f>
        <v>11</v>
      </c>
      <c r="K431" s="2" t="str">
        <f>IFERROR(VLOOKUP(C431&amp;D431,AUS_male_Toplist_22!$F$3:$G$1048576,2,FALSE),IFERROR(VLOOKUP(C431&amp;D431,AUS_female_Toplist_22!$F$3:$G$1048576,2,FALSE),""))</f>
        <v/>
      </c>
      <c r="L431" s="3">
        <f>IFERROR(VLOOKUP(C431&amp;D431,Comms_male_list_21!$F$3:$G$1048576,2,FALSE),IFERROR(VLOOKUP(C431&amp;D431,Comms_female_list_21!$F$3:$G$1048576,2,FALSE),""))</f>
        <v>68</v>
      </c>
      <c r="M431" s="3" t="str">
        <f>IFERROR(VLOOKUP(C431&amp;D431,Comms_male_list_22!$F$3:$G$1048576,2,FALSE),IFERROR(VLOOKUP(C431&amp;D431,Comms_female_list_22!$F$3:$G$1048576,2,FALSE),""))</f>
        <v/>
      </c>
      <c r="N431" s="3">
        <f>IFERROR(VLOOKUP(C431&amp;D431,AUS_male_Toplist_21!$F$3:$H$1048576,3,FALSE), IFERROR(VLOOKUP(C431&amp;D431,AUS_female_Toplist_21!$F$3:$H$1048576,3,FALSE),""))</f>
        <v>987</v>
      </c>
      <c r="O431" s="2" t="str">
        <f>IFERROR(VLOOKUP(C431&amp;D431,AUS_male_Toplist_22!$F$3:$H$1048576,3,FALSE), IFERROR(VLOOKUP(C431&amp;D431,AUS_female_Toplist_22!$F$3:$H$1048576,3,FALSE),""))</f>
        <v/>
      </c>
      <c r="P431" s="42" t="e">
        <f ca="1">DATEDIF(E431,TODAY(),"y")</f>
        <v>#NUM!</v>
      </c>
      <c r="Q431" s="2">
        <f>(COUNTIF($C$2:$C431,$C431)=1)+0</f>
        <v>1</v>
      </c>
      <c r="R431" s="2">
        <f>IF(Q431=1,RANK(F431,$F$2:$F$1986,0),"Alternate event")</f>
        <v>835</v>
      </c>
    </row>
    <row r="432" spans="1:18" x14ac:dyDescent="0.2">
      <c r="A432" s="2">
        <v>431</v>
      </c>
      <c r="B432" s="2">
        <f>IF(Q432=1,B431+1,B431)</f>
        <v>361</v>
      </c>
      <c r="C432" t="s">
        <v>266</v>
      </c>
      <c r="D432" t="s">
        <v>27</v>
      </c>
      <c r="E432" s="6">
        <v>34610</v>
      </c>
      <c r="F432">
        <v>1095</v>
      </c>
      <c r="G432" s="2">
        <v>11</v>
      </c>
      <c r="H432" s="43" t="str">
        <f>IFERROR(VLOOKUP(C432&amp;D432,AUS_male_points_list!$A$3:$S$1048576,19,FALSE), IFERROR(VLOOKUP(C432&amp;D432,AUS_female_points_list!$A$3:$S$1048576,19,FALSE),""))</f>
        <v/>
      </c>
      <c r="J432" s="2">
        <f>IFERROR(VLOOKUP(C432&amp;D432,AUS_male_Toplist_21!$F$3:$G$1048576,2,FALSE),IFERROR(VLOOKUP(C432&amp;D432,AUS_female_Toplist_21!$F$3:$G$1048576,2,FALSE),""))</f>
        <v>11</v>
      </c>
      <c r="K432" s="2" t="str">
        <f>IFERROR(VLOOKUP(C432&amp;D432,AUS_male_Toplist_22!$F$3:$G$1048576,2,FALSE),IFERROR(VLOOKUP(C432&amp;D432,AUS_female_Toplist_22!$F$3:$G$1048576,2,FALSE),""))</f>
        <v/>
      </c>
      <c r="L432" s="3">
        <f>IFERROR(VLOOKUP(C432&amp;D432,Comms_male_list_21!$F$3:$G$1048576,2,FALSE),IFERROR(VLOOKUP(C432&amp;D432,Comms_female_list_21!$F$3:$G$1048576,2,FALSE),""))</f>
        <v>73</v>
      </c>
      <c r="M432" s="3" t="str">
        <f>IFERROR(VLOOKUP(C432&amp;D432,Comms_male_list_22!$F$3:$G$1048576,2,FALSE),IFERROR(VLOOKUP(C432&amp;D432,Comms_female_list_22!$F$3:$G$1048576,2,FALSE),""))</f>
        <v/>
      </c>
      <c r="N432" s="3">
        <f>IFERROR(VLOOKUP(C432&amp;D432,AUS_male_Toplist_21!$F$3:$H$1048576,3,FALSE), IFERROR(VLOOKUP(C432&amp;D432,AUS_female_Toplist_21!$F$3:$H$1048576,3,FALSE),""))</f>
        <v>1095</v>
      </c>
      <c r="O432" s="2" t="str">
        <f>IFERROR(VLOOKUP(C432&amp;D432,AUS_male_Toplist_22!$F$3:$H$1048576,3,FALSE), IFERROR(VLOOKUP(C432&amp;D432,AUS_female_Toplist_22!$F$3:$H$1048576,3,FALSE),""))</f>
        <v/>
      </c>
      <c r="P432" s="42">
        <f ca="1">DATEDIF(E432,TODAY(),"y")</f>
        <v>27</v>
      </c>
      <c r="Q432" s="2">
        <f>(COUNTIF($C$2:$C432,$C432)=1)+0</f>
        <v>1</v>
      </c>
      <c r="R432" s="2">
        <f>IF(Q432=1,RANK(F432,$F$2:$F$1986,0),"Alternate event")</f>
        <v>171</v>
      </c>
    </row>
    <row r="433" spans="1:18" x14ac:dyDescent="0.2">
      <c r="A433" s="2">
        <v>432</v>
      </c>
      <c r="B433" s="2">
        <f>IF(Q433=1,B432+1,B432)</f>
        <v>362</v>
      </c>
      <c r="C433" t="s">
        <v>366</v>
      </c>
      <c r="D433" t="s">
        <v>30</v>
      </c>
      <c r="E433" s="6">
        <v>36358</v>
      </c>
      <c r="F433">
        <v>1064</v>
      </c>
      <c r="G433" s="2">
        <v>11</v>
      </c>
      <c r="H433" s="43" t="str">
        <f>IFERROR(VLOOKUP(C433&amp;D433,AUS_male_points_list!$A$3:$S$1048576,19,FALSE), IFERROR(VLOOKUP(C433&amp;D433,AUS_female_points_list!$A$3:$S$1048576,19,FALSE),""))</f>
        <v/>
      </c>
      <c r="J433" s="2">
        <f>IFERROR(VLOOKUP(C433&amp;D433,AUS_male_Toplist_21!$F$3:$G$1048576,2,FALSE),IFERROR(VLOOKUP(C433&amp;D433,AUS_female_Toplist_21!$F$3:$G$1048576,2,FALSE),""))</f>
        <v>11</v>
      </c>
      <c r="K433" s="2" t="str">
        <f>IFERROR(VLOOKUP(C433&amp;D433,AUS_male_Toplist_22!$F$3:$G$1048576,2,FALSE),IFERROR(VLOOKUP(C433&amp;D433,AUS_female_Toplist_22!$F$3:$G$1048576,2,FALSE),""))</f>
        <v/>
      </c>
      <c r="L433" s="3">
        <f>IFERROR(VLOOKUP(C433&amp;D433,Comms_male_list_21!$F$3:$G$1048576,2,FALSE),IFERROR(VLOOKUP(C433&amp;D433,Comms_female_list_21!$F$3:$G$1048576,2,FALSE),""))</f>
        <v>85</v>
      </c>
      <c r="M433" s="3" t="str">
        <f>IFERROR(VLOOKUP(C433&amp;D433,Comms_male_list_22!$F$3:$G$1048576,2,FALSE),IFERROR(VLOOKUP(C433&amp;D433,Comms_female_list_22!$F$3:$G$1048576,2,FALSE),""))</f>
        <v/>
      </c>
      <c r="N433" s="3">
        <f>IFERROR(VLOOKUP(C433&amp;D433,AUS_male_Toplist_21!$F$3:$H$1048576,3,FALSE), IFERROR(VLOOKUP(C433&amp;D433,AUS_female_Toplist_21!$F$3:$H$1048576,3,FALSE),""))</f>
        <v>1064</v>
      </c>
      <c r="O433" s="2" t="str">
        <f>IFERROR(VLOOKUP(C433&amp;D433,AUS_male_Toplist_22!$F$3:$H$1048576,3,FALSE), IFERROR(VLOOKUP(C433&amp;D433,AUS_female_Toplist_22!$F$3:$H$1048576,3,FALSE),""))</f>
        <v/>
      </c>
      <c r="P433" s="42">
        <f ca="1">DATEDIF(E433,TODAY(),"y")</f>
        <v>22</v>
      </c>
      <c r="Q433" s="2">
        <f>(COUNTIF($C$2:$C433,$C433)=1)+0</f>
        <v>1</v>
      </c>
      <c r="R433" s="2">
        <f>IF(Q433=1,RANK(F433,$F$2:$F$1986,0),"Alternate event")</f>
        <v>292</v>
      </c>
    </row>
    <row r="434" spans="1:18" x14ac:dyDescent="0.2">
      <c r="A434" s="2">
        <v>433</v>
      </c>
      <c r="B434" s="2">
        <f>IF(Q434=1,B433+1,B433)</f>
        <v>362</v>
      </c>
      <c r="C434" t="s">
        <v>505</v>
      </c>
      <c r="D434" t="s">
        <v>42</v>
      </c>
      <c r="E434" s="6">
        <v>44701</v>
      </c>
      <c r="F434">
        <v>792</v>
      </c>
      <c r="G434" s="2">
        <v>11</v>
      </c>
      <c r="H434" s="43" t="str">
        <f>IFERROR(VLOOKUP(C434&amp;D434,AUS_male_points_list!$A$3:$S$1048576,19,FALSE), IFERROR(VLOOKUP(C434&amp;D434,AUS_female_points_list!$A$3:$S$1048576,19,FALSE),""))</f>
        <v/>
      </c>
      <c r="J434" s="2">
        <f>IFERROR(VLOOKUP(C434&amp;D434,AUS_male_Toplist_21!$F$3:$G$1048576,2,FALSE),IFERROR(VLOOKUP(C434&amp;D434,AUS_female_Toplist_21!$F$3:$G$1048576,2,FALSE),""))</f>
        <v>11</v>
      </c>
      <c r="K434" s="2" t="str">
        <f>IFERROR(VLOOKUP(C434&amp;D434,AUS_male_Toplist_22!$F$3:$G$1048576,2,FALSE),IFERROR(VLOOKUP(C434&amp;D434,AUS_female_Toplist_22!$F$3:$G$1048576,2,FALSE),""))</f>
        <v/>
      </c>
      <c r="L434" s="3" t="str">
        <f>IFERROR(VLOOKUP(C434&amp;D434,Comms_male_list_21!$F$3:$G$1048576,2,FALSE),IFERROR(VLOOKUP(C434&amp;D434,Comms_female_list_21!$F$3:$G$1048576,2,FALSE),""))</f>
        <v/>
      </c>
      <c r="M434" s="3" t="str">
        <f>IFERROR(VLOOKUP(C434&amp;D434,Comms_male_list_22!$F$3:$G$1048576,2,FALSE),IFERROR(VLOOKUP(C434&amp;D434,Comms_female_list_22!$F$3:$G$1048576,2,FALSE),""))</f>
        <v/>
      </c>
      <c r="N434" s="3">
        <f>IFERROR(VLOOKUP(C434&amp;D434,AUS_male_Toplist_21!$F$3:$H$1048576,3,FALSE), IFERROR(VLOOKUP(C434&amp;D434,AUS_female_Toplist_21!$F$3:$H$1048576,3,FALSE),""))</f>
        <v>792</v>
      </c>
      <c r="O434" s="2" t="str">
        <f>IFERROR(VLOOKUP(C434&amp;D434,AUS_male_Toplist_22!$F$3:$H$1048576,3,FALSE), IFERROR(VLOOKUP(C434&amp;D434,AUS_female_Toplist_22!$F$3:$H$1048576,3,FALSE),""))</f>
        <v/>
      </c>
      <c r="P434" s="42" t="e">
        <f ca="1">DATEDIF(E434,TODAY(),"y")</f>
        <v>#NUM!</v>
      </c>
      <c r="Q434" s="2">
        <f>(COUNTIF($C$2:$C434,$C434)=1)+0</f>
        <v>0</v>
      </c>
      <c r="R434" s="2" t="str">
        <f>IF(Q434=1,RANK(F434,$F$2:$F$1986,0),"Alternate event")</f>
        <v>Alternate event</v>
      </c>
    </row>
    <row r="435" spans="1:18" x14ac:dyDescent="0.2">
      <c r="A435" s="2">
        <v>434</v>
      </c>
      <c r="B435" s="2">
        <f>IF(Q435=1,B434+1,B434)</f>
        <v>363</v>
      </c>
      <c r="C435" t="s">
        <v>1663</v>
      </c>
      <c r="D435" t="s">
        <v>39</v>
      </c>
      <c r="E435" s="6">
        <v>1997</v>
      </c>
      <c r="F435">
        <v>835</v>
      </c>
      <c r="G435" s="2">
        <v>11</v>
      </c>
      <c r="H435" s="43" t="str">
        <f>IFERROR(VLOOKUP(C435&amp;D435,AUS_male_points_list!$A$3:$S$1048576,19,FALSE), IFERROR(VLOOKUP(C435&amp;D435,AUS_female_points_list!$A$3:$S$1048576,19,FALSE),""))</f>
        <v/>
      </c>
      <c r="J435" s="2">
        <f>IFERROR(VLOOKUP(C435&amp;D435,AUS_male_Toplist_21!$F$3:$G$1048576,2,FALSE),IFERROR(VLOOKUP(C435&amp;D435,AUS_female_Toplist_21!$F$3:$G$1048576,2,FALSE),""))</f>
        <v>11</v>
      </c>
      <c r="K435" s="2" t="str">
        <f>IFERROR(VLOOKUP(C435&amp;D435,AUS_male_Toplist_22!$F$3:$G$1048576,2,FALSE),IFERROR(VLOOKUP(C435&amp;D435,AUS_female_Toplist_22!$F$3:$G$1048576,2,FALSE),""))</f>
        <v/>
      </c>
      <c r="L435" s="3" t="str">
        <f>IFERROR(VLOOKUP(C435&amp;D435,Comms_male_list_21!$F$3:$G$1048576,2,FALSE),IFERROR(VLOOKUP(C435&amp;D435,Comms_female_list_21!$F$3:$G$1048576,2,FALSE),""))</f>
        <v/>
      </c>
      <c r="M435" s="3" t="str">
        <f>IFERROR(VLOOKUP(C435&amp;D435,Comms_male_list_22!$F$3:$G$1048576,2,FALSE),IFERROR(VLOOKUP(C435&amp;D435,Comms_female_list_22!$F$3:$G$1048576,2,FALSE),""))</f>
        <v/>
      </c>
      <c r="N435" s="3">
        <f>IFERROR(VLOOKUP(C435&amp;D435,AUS_male_Toplist_21!$F$3:$H$1048576,3,FALSE), IFERROR(VLOOKUP(C435&amp;D435,AUS_female_Toplist_21!$F$3:$H$1048576,3,FALSE),""))</f>
        <v>835</v>
      </c>
      <c r="O435" s="2" t="str">
        <f>IFERROR(VLOOKUP(C435&amp;D435,AUS_male_Toplist_22!$F$3:$H$1048576,3,FALSE), IFERROR(VLOOKUP(C435&amp;D435,AUS_female_Toplist_22!$F$3:$H$1048576,3,FALSE),""))</f>
        <v/>
      </c>
      <c r="P435" s="42">
        <f ca="1">DATEDIF(E435,TODAY(),"y")</f>
        <v>116</v>
      </c>
      <c r="Q435" s="2">
        <f>(COUNTIF($C$2:$C435,$C435)=1)+0</f>
        <v>1</v>
      </c>
      <c r="R435" s="2">
        <f>IF(Q435=1,RANK(F435,$F$2:$F$1986,0),"Alternate event")</f>
        <v>1883</v>
      </c>
    </row>
    <row r="436" spans="1:18" x14ac:dyDescent="0.2">
      <c r="A436" s="2">
        <v>435</v>
      </c>
      <c r="B436" s="2">
        <f>IF(Q436=1,B435+1,B435)</f>
        <v>364</v>
      </c>
      <c r="C436" t="s">
        <v>1665</v>
      </c>
      <c r="D436" t="s">
        <v>41</v>
      </c>
      <c r="E436" s="6">
        <v>30335</v>
      </c>
      <c r="F436">
        <v>882</v>
      </c>
      <c r="G436" s="2">
        <v>11</v>
      </c>
      <c r="H436" s="43" t="str">
        <f>IFERROR(VLOOKUP(C436&amp;D436,AUS_male_points_list!$A$3:$S$1048576,19,FALSE), IFERROR(VLOOKUP(C436&amp;D436,AUS_female_points_list!$A$3:$S$1048576,19,FALSE),""))</f>
        <v/>
      </c>
      <c r="J436" s="2">
        <f>IFERROR(VLOOKUP(C436&amp;D436,AUS_male_Toplist_21!$F$3:$G$1048576,2,FALSE),IFERROR(VLOOKUP(C436&amp;D436,AUS_female_Toplist_21!$F$3:$G$1048576,2,FALSE),""))</f>
        <v>11</v>
      </c>
      <c r="K436" s="2" t="str">
        <f>IFERROR(VLOOKUP(C436&amp;D436,AUS_male_Toplist_22!$F$3:$G$1048576,2,FALSE),IFERROR(VLOOKUP(C436&amp;D436,AUS_female_Toplist_22!$F$3:$G$1048576,2,FALSE),""))</f>
        <v/>
      </c>
      <c r="L436" s="3" t="str">
        <f>IFERROR(VLOOKUP(C436&amp;D436,Comms_male_list_21!$F$3:$G$1048576,2,FALSE),IFERROR(VLOOKUP(C436&amp;D436,Comms_female_list_21!$F$3:$G$1048576,2,FALSE),""))</f>
        <v/>
      </c>
      <c r="M436" s="3" t="str">
        <f>IFERROR(VLOOKUP(C436&amp;D436,Comms_male_list_22!$F$3:$G$1048576,2,FALSE),IFERROR(VLOOKUP(C436&amp;D436,Comms_female_list_22!$F$3:$G$1048576,2,FALSE),""))</f>
        <v/>
      </c>
      <c r="N436" s="3">
        <f>IFERROR(VLOOKUP(C436&amp;D436,AUS_male_Toplist_21!$F$3:$H$1048576,3,FALSE), IFERROR(VLOOKUP(C436&amp;D436,AUS_female_Toplist_21!$F$3:$H$1048576,3,FALSE),""))</f>
        <v>882</v>
      </c>
      <c r="O436" s="2" t="str">
        <f>IFERROR(VLOOKUP(C436&amp;D436,AUS_male_Toplist_22!$F$3:$H$1048576,3,FALSE), IFERROR(VLOOKUP(C436&amp;D436,AUS_female_Toplist_22!$F$3:$H$1048576,3,FALSE),""))</f>
        <v/>
      </c>
      <c r="P436" s="42">
        <f ca="1">DATEDIF(E436,TODAY(),"y")</f>
        <v>39</v>
      </c>
      <c r="Q436" s="2">
        <f>(COUNTIF($C$2:$C436,$C436)=1)+0</f>
        <v>1</v>
      </c>
      <c r="R436" s="2">
        <f>IF(Q436=1,RANK(F436,$F$2:$F$1986,0),"Alternate event")</f>
        <v>1795</v>
      </c>
    </row>
    <row r="437" spans="1:18" x14ac:dyDescent="0.2">
      <c r="A437" s="2">
        <v>436</v>
      </c>
      <c r="B437" s="2">
        <f>IF(Q437=1,B436+1,B436)</f>
        <v>365</v>
      </c>
      <c r="C437" t="s">
        <v>1676</v>
      </c>
      <c r="D437" t="s">
        <v>82</v>
      </c>
      <c r="E437" s="6">
        <v>34258</v>
      </c>
      <c r="F437">
        <v>911</v>
      </c>
      <c r="G437" s="2">
        <v>11</v>
      </c>
      <c r="H437" s="43" t="str">
        <f>IFERROR(VLOOKUP(C437&amp;D437,AUS_male_points_list!$A$3:$S$1048576,19,FALSE), IFERROR(VLOOKUP(C437&amp;D437,AUS_female_points_list!$A$3:$S$1048576,19,FALSE),""))</f>
        <v/>
      </c>
      <c r="J437" s="2">
        <f>IFERROR(VLOOKUP(C437&amp;D437,AUS_male_Toplist_21!$F$3:$G$1048576,2,FALSE),IFERROR(VLOOKUP(C437&amp;D437,AUS_female_Toplist_21!$F$3:$G$1048576,2,FALSE),""))</f>
        <v>11</v>
      </c>
      <c r="K437" s="2" t="str">
        <f>IFERROR(VLOOKUP(C437&amp;D437,AUS_male_Toplist_22!$F$3:$G$1048576,2,FALSE),IFERROR(VLOOKUP(C437&amp;D437,AUS_female_Toplist_22!$F$3:$G$1048576,2,FALSE),""))</f>
        <v/>
      </c>
      <c r="L437" s="3" t="str">
        <f>IFERROR(VLOOKUP(C437&amp;D437,Comms_male_list_21!$F$3:$G$1048576,2,FALSE),IFERROR(VLOOKUP(C437&amp;D437,Comms_female_list_21!$F$3:$G$1048576,2,FALSE),""))</f>
        <v/>
      </c>
      <c r="M437" s="3" t="str">
        <f>IFERROR(VLOOKUP(C437&amp;D437,Comms_male_list_22!$F$3:$G$1048576,2,FALSE),IFERROR(VLOOKUP(C437&amp;D437,Comms_female_list_22!$F$3:$G$1048576,2,FALSE),""))</f>
        <v/>
      </c>
      <c r="N437" s="3">
        <f>IFERROR(VLOOKUP(C437&amp;D437,AUS_male_Toplist_21!$F$3:$H$1048576,3,FALSE), IFERROR(VLOOKUP(C437&amp;D437,AUS_female_Toplist_21!$F$3:$H$1048576,3,FALSE),""))</f>
        <v>911</v>
      </c>
      <c r="O437" s="2" t="str">
        <f>IFERROR(VLOOKUP(C437&amp;D437,AUS_male_Toplist_22!$F$3:$H$1048576,3,FALSE), IFERROR(VLOOKUP(C437&amp;D437,AUS_female_Toplist_22!$F$3:$H$1048576,3,FALSE),""))</f>
        <v/>
      </c>
      <c r="P437" s="42">
        <f ca="1">DATEDIF(E437,TODAY(),"y")</f>
        <v>28</v>
      </c>
      <c r="Q437" s="2">
        <f>(COUNTIF($C$2:$C437,$C437)=1)+0</f>
        <v>1</v>
      </c>
      <c r="R437" s="2">
        <f>IF(Q437=1,RANK(F437,$F$2:$F$1986,0),"Alternate event")</f>
        <v>1705</v>
      </c>
    </row>
    <row r="438" spans="1:18" x14ac:dyDescent="0.2">
      <c r="A438" s="2">
        <v>437</v>
      </c>
      <c r="B438" s="2">
        <f>IF(Q438=1,B437+1,B437)</f>
        <v>365</v>
      </c>
      <c r="C438" t="s">
        <v>841</v>
      </c>
      <c r="D438" t="s">
        <v>38</v>
      </c>
      <c r="E438" s="6">
        <v>37216</v>
      </c>
      <c r="F438">
        <v>977</v>
      </c>
      <c r="G438" s="2">
        <v>11</v>
      </c>
      <c r="H438" s="43" t="str">
        <f>IFERROR(VLOOKUP(C438&amp;D438,AUS_male_points_list!$A$3:$S$1048576,19,FALSE), IFERROR(VLOOKUP(C438&amp;D438,AUS_female_points_list!$A$3:$S$1048576,19,FALSE),""))</f>
        <v/>
      </c>
      <c r="J438" s="2">
        <f>IFERROR(VLOOKUP(C438&amp;D438,AUS_male_Toplist_21!$F$3:$G$1048576,2,FALSE),IFERROR(VLOOKUP(C438&amp;D438,AUS_female_Toplist_21!$F$3:$G$1048576,2,FALSE),""))</f>
        <v>11</v>
      </c>
      <c r="K438" s="2" t="str">
        <f>IFERROR(VLOOKUP(C438&amp;D438,AUS_male_Toplist_22!$F$3:$G$1048576,2,FALSE),IFERROR(VLOOKUP(C438&amp;D438,AUS_female_Toplist_22!$F$3:$G$1048576,2,FALSE),""))</f>
        <v/>
      </c>
      <c r="L438" s="3" t="str">
        <f>IFERROR(VLOOKUP(C438&amp;D438,Comms_male_list_21!$F$3:$G$1048576,2,FALSE),IFERROR(VLOOKUP(C438&amp;D438,Comms_female_list_21!$F$3:$G$1048576,2,FALSE),""))</f>
        <v/>
      </c>
      <c r="M438" s="3" t="str">
        <f>IFERROR(VLOOKUP(C438&amp;D438,Comms_male_list_22!$F$3:$G$1048576,2,FALSE),IFERROR(VLOOKUP(C438&amp;D438,Comms_female_list_22!$F$3:$G$1048576,2,FALSE),""))</f>
        <v/>
      </c>
      <c r="N438" s="3">
        <f>IFERROR(VLOOKUP(C438&amp;D438,AUS_male_Toplist_21!$F$3:$H$1048576,3,FALSE), IFERROR(VLOOKUP(C438&amp;D438,AUS_female_Toplist_21!$F$3:$H$1048576,3,FALSE),""))</f>
        <v>977</v>
      </c>
      <c r="O438" s="2" t="str">
        <f>IFERROR(VLOOKUP(C438&amp;D438,AUS_male_Toplist_22!$F$3:$H$1048576,3,FALSE), IFERROR(VLOOKUP(C438&amp;D438,AUS_female_Toplist_22!$F$3:$H$1048576,3,FALSE),""))</f>
        <v/>
      </c>
      <c r="P438" s="42">
        <f ca="1">DATEDIF(E438,TODAY(),"y")</f>
        <v>20</v>
      </c>
      <c r="Q438" s="2">
        <f>(COUNTIF($C$2:$C438,$C438)=1)+0</f>
        <v>0</v>
      </c>
      <c r="R438" s="2" t="str">
        <f>IF(Q438=1,RANK(F438,$F$2:$F$1986,0),"Alternate event")</f>
        <v>Alternate event</v>
      </c>
    </row>
    <row r="439" spans="1:18" x14ac:dyDescent="0.2">
      <c r="A439" s="2">
        <v>438</v>
      </c>
      <c r="B439" s="2">
        <f>IF(Q439=1,B438+1,B438)</f>
        <v>366</v>
      </c>
      <c r="C439" t="s">
        <v>555</v>
      </c>
      <c r="D439" t="s">
        <v>82</v>
      </c>
      <c r="E439" s="6">
        <v>33071</v>
      </c>
      <c r="F439">
        <v>985</v>
      </c>
      <c r="G439" s="2">
        <v>11</v>
      </c>
      <c r="H439" s="43" t="str">
        <f>IFERROR(VLOOKUP(C439&amp;D439,AUS_male_points_list!$A$3:$S$1048576,19,FALSE), IFERROR(VLOOKUP(C439&amp;D439,AUS_female_points_list!$A$3:$S$1048576,19,FALSE),""))</f>
        <v/>
      </c>
      <c r="J439" s="2">
        <f>IFERROR(VLOOKUP(C439&amp;D439,AUS_male_Toplist_21!$F$3:$G$1048576,2,FALSE),IFERROR(VLOOKUP(C439&amp;D439,AUS_female_Toplist_21!$F$3:$G$1048576,2,FALSE),""))</f>
        <v>11</v>
      </c>
      <c r="K439" s="2" t="str">
        <f>IFERROR(VLOOKUP(C439&amp;D439,AUS_male_Toplist_22!$F$3:$G$1048576,2,FALSE),IFERROR(VLOOKUP(C439&amp;D439,AUS_female_Toplist_22!$F$3:$G$1048576,2,FALSE),""))</f>
        <v/>
      </c>
      <c r="L439" s="3" t="str">
        <f>IFERROR(VLOOKUP(C439&amp;D439,Comms_male_list_21!$F$3:$G$1048576,2,FALSE),IFERROR(VLOOKUP(C439&amp;D439,Comms_female_list_21!$F$3:$G$1048576,2,FALSE),""))</f>
        <v/>
      </c>
      <c r="M439" s="3" t="str">
        <f>IFERROR(VLOOKUP(C439&amp;D439,Comms_male_list_22!$F$3:$G$1048576,2,FALSE),IFERROR(VLOOKUP(C439&amp;D439,Comms_female_list_22!$F$3:$G$1048576,2,FALSE),""))</f>
        <v/>
      </c>
      <c r="N439" s="3">
        <f>IFERROR(VLOOKUP(C439&amp;D439,AUS_male_Toplist_21!$F$3:$H$1048576,3,FALSE), IFERROR(VLOOKUP(C439&amp;D439,AUS_female_Toplist_21!$F$3:$H$1048576,3,FALSE),""))</f>
        <v>985</v>
      </c>
      <c r="O439" s="2" t="str">
        <f>IFERROR(VLOOKUP(C439&amp;D439,AUS_male_Toplist_22!$F$3:$H$1048576,3,FALSE), IFERROR(VLOOKUP(C439&amp;D439,AUS_female_Toplist_22!$F$3:$H$1048576,3,FALSE),""))</f>
        <v/>
      </c>
      <c r="P439" s="42">
        <f ca="1">DATEDIF(E439,TODAY(),"y")</f>
        <v>31</v>
      </c>
      <c r="Q439" s="2">
        <f>(COUNTIF($C$2:$C439,$C439)=1)+0</f>
        <v>1</v>
      </c>
      <c r="R439" s="2">
        <f>IF(Q439=1,RANK(F439,$F$2:$F$1986,0),"Alternate event")</f>
        <v>859</v>
      </c>
    </row>
    <row r="440" spans="1:18" x14ac:dyDescent="0.2">
      <c r="A440" s="2">
        <v>439</v>
      </c>
      <c r="B440" s="2">
        <f>IF(Q440=1,B439+1,B439)</f>
        <v>367</v>
      </c>
      <c r="C440" t="s">
        <v>399</v>
      </c>
      <c r="D440" t="s">
        <v>33</v>
      </c>
      <c r="E440" s="7">
        <v>32482</v>
      </c>
      <c r="F440">
        <v>1007</v>
      </c>
      <c r="G440" s="2">
        <v>11</v>
      </c>
      <c r="H440" s="43" t="str">
        <f>IFERROR(VLOOKUP(C440&amp;D440,AUS_male_points_list!$A$3:$S$1048576,19,FALSE), IFERROR(VLOOKUP(C440&amp;D440,AUS_female_points_list!$A$3:$S$1048576,19,FALSE),""))</f>
        <v/>
      </c>
      <c r="J440" s="2">
        <f>IFERROR(VLOOKUP(C440&amp;D440,AUS_male_Toplist_21!$F$3:$G$1048576,2,FALSE),IFERROR(VLOOKUP(C440&amp;D440,AUS_female_Toplist_21!$F$3:$G$1048576,2,FALSE),""))</f>
        <v>11</v>
      </c>
      <c r="K440" s="2" t="str">
        <f>IFERROR(VLOOKUP(C440&amp;D440,AUS_male_Toplist_22!$F$3:$G$1048576,2,FALSE),IFERROR(VLOOKUP(C440&amp;D440,AUS_female_Toplist_22!$F$3:$G$1048576,2,FALSE),""))</f>
        <v/>
      </c>
      <c r="L440" s="3" t="str">
        <f>IFERROR(VLOOKUP(C440&amp;D440,Comms_male_list_21!$F$3:$G$1048576,2,FALSE),IFERROR(VLOOKUP(C440&amp;D440,Comms_female_list_21!$F$3:$G$1048576,2,FALSE),""))</f>
        <v/>
      </c>
      <c r="M440" s="3" t="str">
        <f>IFERROR(VLOOKUP(C440&amp;D440,Comms_male_list_22!$F$3:$G$1048576,2,FALSE),IFERROR(VLOOKUP(C440&amp;D440,Comms_female_list_22!$F$3:$G$1048576,2,FALSE),""))</f>
        <v/>
      </c>
      <c r="N440" s="3">
        <f>IFERROR(VLOOKUP(C440&amp;D440,AUS_male_Toplist_21!$F$3:$H$1048576,3,FALSE), IFERROR(VLOOKUP(C440&amp;D440,AUS_female_Toplist_21!$F$3:$H$1048576,3,FALSE),""))</f>
        <v>1007</v>
      </c>
      <c r="O440" s="2" t="str">
        <f>IFERROR(VLOOKUP(C440&amp;D440,AUS_male_Toplist_22!$F$3:$H$1048576,3,FALSE), IFERROR(VLOOKUP(C440&amp;D440,AUS_female_Toplist_22!$F$3:$H$1048576,3,FALSE),""))</f>
        <v/>
      </c>
      <c r="P440" s="42">
        <f ca="1">DATEDIF(E440,TODAY(),"y")</f>
        <v>33</v>
      </c>
      <c r="Q440" s="2">
        <f>(COUNTIF($C$2:$C440,$C440)=1)+0</f>
        <v>1</v>
      </c>
      <c r="R440" s="2">
        <f>IF(Q440=1,RANK(F440,$F$2:$F$1986,0),"Alternate event")</f>
        <v>650</v>
      </c>
    </row>
    <row r="441" spans="1:18" x14ac:dyDescent="0.2">
      <c r="A441" s="2">
        <v>440</v>
      </c>
      <c r="B441" s="2">
        <f>IF(Q441=1,B440+1,B440)</f>
        <v>368</v>
      </c>
      <c r="C441" t="s">
        <v>753</v>
      </c>
      <c r="D441" t="s">
        <v>34</v>
      </c>
      <c r="E441" s="6">
        <v>36609</v>
      </c>
      <c r="F441">
        <v>1011</v>
      </c>
      <c r="G441" s="2">
        <v>11</v>
      </c>
      <c r="H441" s="43" t="str">
        <f>IFERROR(VLOOKUP(C441&amp;D441,AUS_male_points_list!$A$3:$S$1048576,19,FALSE), IFERROR(VLOOKUP(C441&amp;D441,AUS_female_points_list!$A$3:$S$1048576,19,FALSE),""))</f>
        <v/>
      </c>
      <c r="J441" s="2">
        <f>IFERROR(VLOOKUP(C441&amp;D441,AUS_male_Toplist_21!$F$3:$G$1048576,2,FALSE),IFERROR(VLOOKUP(C441&amp;D441,AUS_female_Toplist_21!$F$3:$G$1048576,2,FALSE),""))</f>
        <v>11</v>
      </c>
      <c r="K441" s="2" t="str">
        <f>IFERROR(VLOOKUP(C441&amp;D441,AUS_male_Toplist_22!$F$3:$G$1048576,2,FALSE),IFERROR(VLOOKUP(C441&amp;D441,AUS_female_Toplist_22!$F$3:$G$1048576,2,FALSE),""))</f>
        <v/>
      </c>
      <c r="L441" s="3" t="str">
        <f>IFERROR(VLOOKUP(C441&amp;D441,Comms_male_list_21!$F$3:$G$1048576,2,FALSE),IFERROR(VLOOKUP(C441&amp;D441,Comms_female_list_21!$F$3:$G$1048576,2,FALSE),""))</f>
        <v/>
      </c>
      <c r="M441" s="3" t="str">
        <f>IFERROR(VLOOKUP(C441&amp;D441,Comms_male_list_22!$F$3:$G$1048576,2,FALSE),IFERROR(VLOOKUP(C441&amp;D441,Comms_female_list_22!$F$3:$G$1048576,2,FALSE),""))</f>
        <v/>
      </c>
      <c r="N441" s="3">
        <f>IFERROR(VLOOKUP(C441&amp;D441,AUS_male_Toplist_21!$F$3:$H$1048576,3,FALSE), IFERROR(VLOOKUP(C441&amp;D441,AUS_female_Toplist_21!$F$3:$H$1048576,3,FALSE),""))</f>
        <v>1011</v>
      </c>
      <c r="O441" s="2" t="str">
        <f>IFERROR(VLOOKUP(C441&amp;D441,AUS_male_Toplist_22!$F$3:$H$1048576,3,FALSE), IFERROR(VLOOKUP(C441&amp;D441,AUS_female_Toplist_22!$F$3:$H$1048576,3,FALSE),""))</f>
        <v/>
      </c>
      <c r="P441" s="42">
        <f ca="1">DATEDIF(E441,TODAY(),"y")</f>
        <v>21</v>
      </c>
      <c r="Q441" s="2">
        <f>(COUNTIF($C$2:$C441,$C441)=1)+0</f>
        <v>1</v>
      </c>
      <c r="R441" s="2">
        <f>IF(Q441=1,RANK(F441,$F$2:$F$1986,0),"Alternate event")</f>
        <v>609</v>
      </c>
    </row>
    <row r="442" spans="1:18" x14ac:dyDescent="0.2">
      <c r="A442" s="2">
        <v>441</v>
      </c>
      <c r="B442" s="2">
        <f>IF(Q442=1,B441+1,B441)</f>
        <v>369</v>
      </c>
      <c r="C442" t="s">
        <v>1352</v>
      </c>
      <c r="D442" t="s">
        <v>32</v>
      </c>
      <c r="E442" s="6">
        <v>35736</v>
      </c>
      <c r="F442">
        <v>1039</v>
      </c>
      <c r="G442" s="2">
        <v>11</v>
      </c>
      <c r="H442" s="43" t="str">
        <f>IFERROR(VLOOKUP(C442&amp;D442,AUS_male_points_list!$A$3:$S$1048576,19,FALSE), IFERROR(VLOOKUP(C442&amp;D442,AUS_female_points_list!$A$3:$S$1048576,19,FALSE),""))</f>
        <v/>
      </c>
      <c r="J442" s="2">
        <f>IFERROR(VLOOKUP(C442&amp;D442,AUS_male_Toplist_21!$F$3:$G$1048576,2,FALSE),IFERROR(VLOOKUP(C442&amp;D442,AUS_female_Toplist_21!$F$3:$G$1048576,2,FALSE),""))</f>
        <v>11</v>
      </c>
      <c r="K442" s="2" t="str">
        <f>IFERROR(VLOOKUP(C442&amp;D442,AUS_male_Toplist_22!$F$3:$G$1048576,2,FALSE),IFERROR(VLOOKUP(C442&amp;D442,AUS_female_Toplist_22!$F$3:$G$1048576,2,FALSE),""))</f>
        <v/>
      </c>
      <c r="L442" s="3" t="str">
        <f>IFERROR(VLOOKUP(C442&amp;D442,Comms_male_list_21!$F$3:$G$1048576,2,FALSE),IFERROR(VLOOKUP(C442&amp;D442,Comms_female_list_21!$F$3:$G$1048576,2,FALSE),""))</f>
        <v/>
      </c>
      <c r="M442" s="3" t="str">
        <f>IFERROR(VLOOKUP(C442&amp;D442,Comms_male_list_22!$F$3:$G$1048576,2,FALSE),IFERROR(VLOOKUP(C442&amp;D442,Comms_female_list_22!$F$3:$G$1048576,2,FALSE),""))</f>
        <v/>
      </c>
      <c r="N442" s="3">
        <f>IFERROR(VLOOKUP(C442&amp;D442,AUS_male_Toplist_21!$F$3:$H$1048576,3,FALSE), IFERROR(VLOOKUP(C442&amp;D442,AUS_female_Toplist_21!$F$3:$H$1048576,3,FALSE),""))</f>
        <v>1039</v>
      </c>
      <c r="O442" s="2" t="str">
        <f>IFERROR(VLOOKUP(C442&amp;D442,AUS_male_Toplist_22!$F$3:$H$1048576,3,FALSE), IFERROR(VLOOKUP(C442&amp;D442,AUS_female_Toplist_22!$F$3:$H$1048576,3,FALSE),""))</f>
        <v/>
      </c>
      <c r="P442" s="42">
        <f ca="1">DATEDIF(E442,TODAY(),"y")</f>
        <v>24</v>
      </c>
      <c r="Q442" s="2">
        <f>(COUNTIF($C$2:$C442,$C442)=1)+0</f>
        <v>1</v>
      </c>
      <c r="R442" s="2">
        <f>IF(Q442=1,RANK(F442,$F$2:$F$1986,0),"Alternate event")</f>
        <v>411</v>
      </c>
    </row>
    <row r="443" spans="1:18" x14ac:dyDescent="0.2">
      <c r="A443" s="2">
        <v>442</v>
      </c>
      <c r="B443" s="2">
        <f>IF(Q443=1,B442+1,B442)</f>
        <v>369</v>
      </c>
      <c r="C443" t="s">
        <v>104</v>
      </c>
      <c r="D443" t="s">
        <v>26</v>
      </c>
      <c r="E443" s="6">
        <v>38360</v>
      </c>
      <c r="F443">
        <v>1058</v>
      </c>
      <c r="G443" s="2">
        <v>11</v>
      </c>
      <c r="H443" s="43" t="str">
        <f>IFERROR(VLOOKUP(C443&amp;D443,AUS_male_points_list!$A$3:$S$1048576,19,FALSE), IFERROR(VLOOKUP(C443&amp;D443,AUS_female_points_list!$A$3:$S$1048576,19,FALSE),""))</f>
        <v/>
      </c>
      <c r="J443" s="2">
        <f>IFERROR(VLOOKUP(C443&amp;D443,AUS_male_Toplist_21!$F$3:$G$1048576,2,FALSE),IFERROR(VLOOKUP(C443&amp;D443,AUS_female_Toplist_21!$F$3:$G$1048576,2,FALSE),""))</f>
        <v>11</v>
      </c>
      <c r="K443" s="2" t="str">
        <f>IFERROR(VLOOKUP(C443&amp;D443,AUS_male_Toplist_22!$F$3:$G$1048576,2,FALSE),IFERROR(VLOOKUP(C443&amp;D443,AUS_female_Toplist_22!$F$3:$G$1048576,2,FALSE),""))</f>
        <v/>
      </c>
      <c r="L443" s="3" t="str">
        <f>IFERROR(VLOOKUP(C443&amp;D443,Comms_male_list_21!$F$3:$G$1048576,2,FALSE),IFERROR(VLOOKUP(C443&amp;D443,Comms_female_list_21!$F$3:$G$1048576,2,FALSE),""))</f>
        <v/>
      </c>
      <c r="M443" s="3" t="str">
        <f>IFERROR(VLOOKUP(C443&amp;D443,Comms_male_list_22!$F$3:$G$1048576,2,FALSE),IFERROR(VLOOKUP(C443&amp;D443,Comms_female_list_22!$F$3:$G$1048576,2,FALSE),""))</f>
        <v/>
      </c>
      <c r="N443" s="3">
        <f>IFERROR(VLOOKUP(C443&amp;D443,AUS_male_Toplist_21!$F$3:$H$1048576,3,FALSE), IFERROR(VLOOKUP(C443&amp;D443,AUS_female_Toplist_21!$F$3:$H$1048576,3,FALSE),""))</f>
        <v>1058</v>
      </c>
      <c r="O443" s="2" t="str">
        <f>IFERROR(VLOOKUP(C443&amp;D443,AUS_male_Toplist_22!$F$3:$H$1048576,3,FALSE), IFERROR(VLOOKUP(C443&amp;D443,AUS_female_Toplist_22!$F$3:$H$1048576,3,FALSE),""))</f>
        <v/>
      </c>
      <c r="P443" s="42">
        <f ca="1">DATEDIF(E443,TODAY(),"y")</f>
        <v>17</v>
      </c>
      <c r="Q443" s="2">
        <f>(COUNTIF($C$2:$C443,$C443)=1)+0</f>
        <v>0</v>
      </c>
      <c r="R443" s="2" t="str">
        <f>IF(Q443=1,RANK(F443,$F$2:$F$1986,0),"Alternate event")</f>
        <v>Alternate event</v>
      </c>
    </row>
    <row r="444" spans="1:18" x14ac:dyDescent="0.2">
      <c r="A444" s="2">
        <v>443</v>
      </c>
      <c r="B444" s="2">
        <f>IF(Q444=1,B443+1,B443)</f>
        <v>370</v>
      </c>
      <c r="C444" t="s">
        <v>644</v>
      </c>
      <c r="D444" t="s">
        <v>26</v>
      </c>
      <c r="E444" s="7">
        <v>35876</v>
      </c>
      <c r="F444">
        <v>1058</v>
      </c>
      <c r="G444" s="2">
        <v>11</v>
      </c>
      <c r="H444" s="43" t="str">
        <f>IFERROR(VLOOKUP(C444&amp;D444,AUS_male_points_list!$A$3:$S$1048576,19,FALSE), IFERROR(VLOOKUP(C444&amp;D444,AUS_female_points_list!$A$3:$S$1048576,19,FALSE),""))</f>
        <v/>
      </c>
      <c r="J444" s="2">
        <f>IFERROR(VLOOKUP(C444&amp;D444,AUS_male_Toplist_21!$F$3:$G$1048576,2,FALSE),IFERROR(VLOOKUP(C444&amp;D444,AUS_female_Toplist_21!$F$3:$G$1048576,2,FALSE),""))</f>
        <v>11</v>
      </c>
      <c r="K444" s="2" t="str">
        <f>IFERROR(VLOOKUP(C444&amp;D444,AUS_male_Toplist_22!$F$3:$G$1048576,2,FALSE),IFERROR(VLOOKUP(C444&amp;D444,AUS_female_Toplist_22!$F$3:$G$1048576,2,FALSE),""))</f>
        <v/>
      </c>
      <c r="L444" s="3" t="str">
        <f>IFERROR(VLOOKUP(C444&amp;D444,Comms_male_list_21!$F$3:$G$1048576,2,FALSE),IFERROR(VLOOKUP(C444&amp;D444,Comms_female_list_21!$F$3:$G$1048576,2,FALSE),""))</f>
        <v/>
      </c>
      <c r="M444" s="3" t="str">
        <f>IFERROR(VLOOKUP(C444&amp;D444,Comms_male_list_22!$F$3:$G$1048576,2,FALSE),IFERROR(VLOOKUP(C444&amp;D444,Comms_female_list_22!$F$3:$G$1048576,2,FALSE),""))</f>
        <v/>
      </c>
      <c r="N444" s="3">
        <f>IFERROR(VLOOKUP(C444&amp;D444,AUS_male_Toplist_21!$F$3:$H$1048576,3,FALSE), IFERROR(VLOOKUP(C444&amp;D444,AUS_female_Toplist_21!$F$3:$H$1048576,3,FALSE),""))</f>
        <v>1058</v>
      </c>
      <c r="O444" s="2" t="str">
        <f>IFERROR(VLOOKUP(C444&amp;D444,AUS_male_Toplist_22!$F$3:$H$1048576,3,FALSE), IFERROR(VLOOKUP(C444&amp;D444,AUS_female_Toplist_22!$F$3:$H$1048576,3,FALSE),""))</f>
        <v/>
      </c>
      <c r="P444" s="42">
        <f ca="1">DATEDIF(E444,TODAY(),"y")</f>
        <v>23</v>
      </c>
      <c r="Q444" s="2">
        <f>(COUNTIF($C$2:$C444,$C444)=1)+0</f>
        <v>1</v>
      </c>
      <c r="R444" s="2">
        <f>IF(Q444=1,RANK(F444,$F$2:$F$1986,0),"Alternate event")</f>
        <v>316</v>
      </c>
    </row>
    <row r="445" spans="1:18" x14ac:dyDescent="0.2">
      <c r="A445" s="2">
        <v>444</v>
      </c>
      <c r="B445" s="2">
        <f>IF(Q445=1,B444+1,B444)</f>
        <v>370</v>
      </c>
      <c r="C445" t="s">
        <v>746</v>
      </c>
      <c r="D445" t="s">
        <v>29</v>
      </c>
      <c r="E445" s="6">
        <v>33550</v>
      </c>
      <c r="F445">
        <v>1067</v>
      </c>
      <c r="G445" s="2">
        <v>11</v>
      </c>
      <c r="H445" s="43" t="str">
        <f>IFERROR(VLOOKUP(C445&amp;D445,AUS_male_points_list!$A$3:$S$1048576,19,FALSE), IFERROR(VLOOKUP(C445&amp;D445,AUS_female_points_list!$A$3:$S$1048576,19,FALSE),""))</f>
        <v/>
      </c>
      <c r="J445" s="2">
        <f>IFERROR(VLOOKUP(C445&amp;D445,AUS_male_Toplist_21!$F$3:$G$1048576,2,FALSE),IFERROR(VLOOKUP(C445&amp;D445,AUS_female_Toplist_21!$F$3:$G$1048576,2,FALSE),""))</f>
        <v>11</v>
      </c>
      <c r="K445" s="2" t="str">
        <f>IFERROR(VLOOKUP(C445&amp;D445,AUS_male_Toplist_22!$F$3:$G$1048576,2,FALSE),IFERROR(VLOOKUP(C445&amp;D445,AUS_female_Toplist_22!$F$3:$G$1048576,2,FALSE),""))</f>
        <v/>
      </c>
      <c r="L445" s="3" t="str">
        <f>IFERROR(VLOOKUP(C445&amp;D445,Comms_male_list_21!$F$3:$G$1048576,2,FALSE),IFERROR(VLOOKUP(C445&amp;D445,Comms_female_list_21!$F$3:$G$1048576,2,FALSE),""))</f>
        <v/>
      </c>
      <c r="M445" s="3" t="str">
        <f>IFERROR(VLOOKUP(C445&amp;D445,Comms_male_list_22!$F$3:$G$1048576,2,FALSE),IFERROR(VLOOKUP(C445&amp;D445,Comms_female_list_22!$F$3:$G$1048576,2,FALSE),""))</f>
        <v/>
      </c>
      <c r="N445" s="3">
        <f>IFERROR(VLOOKUP(C445&amp;D445,AUS_male_Toplist_21!$F$3:$H$1048576,3,FALSE), IFERROR(VLOOKUP(C445&amp;D445,AUS_female_Toplist_21!$F$3:$H$1048576,3,FALSE),""))</f>
        <v>1067</v>
      </c>
      <c r="O445" s="2" t="str">
        <f>IFERROR(VLOOKUP(C445&amp;D445,AUS_male_Toplist_22!$F$3:$H$1048576,3,FALSE), IFERROR(VLOOKUP(C445&amp;D445,AUS_female_Toplist_22!$F$3:$H$1048576,3,FALSE),""))</f>
        <v/>
      </c>
      <c r="P445" s="42">
        <f ca="1">DATEDIF(E445,TODAY(),"y")</f>
        <v>30</v>
      </c>
      <c r="Q445" s="2">
        <f>(COUNTIF($C$2:$C445,$C445)=1)+0</f>
        <v>0</v>
      </c>
      <c r="R445" s="2" t="str">
        <f>IF(Q445=1,RANK(F445,$F$2:$F$1986,0),"Alternate event")</f>
        <v>Alternate event</v>
      </c>
    </row>
    <row r="446" spans="1:18" x14ac:dyDescent="0.2">
      <c r="A446" s="2">
        <v>445</v>
      </c>
      <c r="B446" s="2">
        <f>IF(Q446=1,B445+1,B445)</f>
        <v>371</v>
      </c>
      <c r="C446" t="s">
        <v>970</v>
      </c>
      <c r="D446" t="s">
        <v>82</v>
      </c>
      <c r="E446" s="6">
        <v>1984</v>
      </c>
      <c r="F446">
        <v>971</v>
      </c>
      <c r="G446" s="2">
        <v>12</v>
      </c>
      <c r="H446" s="43" t="str">
        <f>IFERROR(VLOOKUP(C446&amp;D446,AUS_male_points_list!$A$3:$S$1048576,19,FALSE), IFERROR(VLOOKUP(C446&amp;D446,AUS_female_points_list!$A$3:$S$1048576,19,FALSE),""))</f>
        <v/>
      </c>
      <c r="J446" s="2">
        <f>IFERROR(VLOOKUP(C446&amp;D446,AUS_male_Toplist_21!$F$3:$G$1048576,2,FALSE),IFERROR(VLOOKUP(C446&amp;D446,AUS_female_Toplist_21!$F$3:$G$1048576,2,FALSE),""))</f>
        <v>12</v>
      </c>
      <c r="K446" s="2">
        <f>IFERROR(VLOOKUP(C446&amp;D446,AUS_male_Toplist_22!$F$3:$G$1048576,2,FALSE),IFERROR(VLOOKUP(C446&amp;D446,AUS_female_Toplist_22!$F$3:$G$1048576,2,FALSE),""))</f>
        <v>1</v>
      </c>
      <c r="L446" s="3" t="str">
        <f>IFERROR(VLOOKUP(C446&amp;D446,Comms_male_list_21!$F$3:$G$1048576,2,FALSE),IFERROR(VLOOKUP(C446&amp;D446,Comms_female_list_21!$F$3:$G$1048576,2,FALSE),""))</f>
        <v/>
      </c>
      <c r="M446" s="3">
        <f>IFERROR(VLOOKUP(C446&amp;D446,Comms_male_list_22!$F$3:$G$1048576,2,FALSE),IFERROR(VLOOKUP(C446&amp;D446,Comms_female_list_22!$F$3:$G$1048576,2,FALSE),""))</f>
        <v>20</v>
      </c>
      <c r="N446" s="3">
        <f>IFERROR(VLOOKUP(C446&amp;D446,AUS_male_Toplist_21!$F$3:$H$1048576,3,FALSE), IFERROR(VLOOKUP(C446&amp;D446,AUS_female_Toplist_21!$F$3:$H$1048576,3,FALSE),""))</f>
        <v>971</v>
      </c>
      <c r="O446" s="2">
        <f>IFERROR(VLOOKUP(C446&amp;D446,AUS_male_Toplist_22!$F$3:$H$1048576,3,FALSE), IFERROR(VLOOKUP(C446&amp;D446,AUS_female_Toplist_22!$F$3:$H$1048576,3,FALSE),""))</f>
        <v>1001</v>
      </c>
      <c r="P446" s="42">
        <f ca="1">DATEDIF(E446,TODAY(),"y")</f>
        <v>116</v>
      </c>
      <c r="Q446" s="2">
        <f>(COUNTIF($C$2:$C446,$C446)=1)+0</f>
        <v>1</v>
      </c>
      <c r="R446" s="2">
        <f>IF(Q446=1,RANK(F446,$F$2:$F$1986,0),"Alternate event")</f>
        <v>1024</v>
      </c>
    </row>
    <row r="447" spans="1:18" x14ac:dyDescent="0.2">
      <c r="A447" s="2">
        <v>446</v>
      </c>
      <c r="B447" s="2">
        <f>IF(Q447=1,B446+1,B446)</f>
        <v>372</v>
      </c>
      <c r="C447" t="s">
        <v>270</v>
      </c>
      <c r="D447" t="s">
        <v>28</v>
      </c>
      <c r="E447" s="6">
        <v>37404</v>
      </c>
      <c r="F447">
        <v>1111</v>
      </c>
      <c r="G447" s="2">
        <v>12</v>
      </c>
      <c r="H447" s="43" t="str">
        <f>IFERROR(VLOOKUP(C447&amp;D447,AUS_male_points_list!$A$3:$S$1048576,19,FALSE), IFERROR(VLOOKUP(C447&amp;D447,AUS_female_points_list!$A$3:$S$1048576,19,FALSE),""))</f>
        <v/>
      </c>
      <c r="J447" s="2">
        <f>IFERROR(VLOOKUP(C447&amp;D447,AUS_male_Toplist_21!$F$3:$G$1048576,2,FALSE),IFERROR(VLOOKUP(C447&amp;D447,AUS_female_Toplist_21!$F$3:$G$1048576,2,FALSE),""))</f>
        <v>12</v>
      </c>
      <c r="K447" s="2">
        <f>IFERROR(VLOOKUP(C447&amp;D447,AUS_male_Toplist_22!$F$3:$G$1048576,2,FALSE),IFERROR(VLOOKUP(C447&amp;D447,AUS_female_Toplist_22!$F$3:$G$1048576,2,FALSE),""))</f>
        <v>2</v>
      </c>
      <c r="L447" s="3">
        <f>IFERROR(VLOOKUP(C447&amp;D447,Comms_male_list_21!$F$3:$G$1048576,2,FALSE),IFERROR(VLOOKUP(C447&amp;D447,Comms_female_list_21!$F$3:$G$1048576,2,FALSE),""))</f>
        <v>56</v>
      </c>
      <c r="M447" s="3">
        <f>IFERROR(VLOOKUP(C447&amp;D447,Comms_male_list_22!$F$3:$G$1048576,2,FALSE),IFERROR(VLOOKUP(C447&amp;D447,Comms_female_list_22!$F$3:$G$1048576,2,FALSE),""))</f>
        <v>8</v>
      </c>
      <c r="N447" s="3">
        <f>IFERROR(VLOOKUP(C447&amp;D447,AUS_male_Toplist_21!$F$3:$H$1048576,3,FALSE), IFERROR(VLOOKUP(C447&amp;D447,AUS_female_Toplist_21!$F$3:$H$1048576,3,FALSE),""))</f>
        <v>1111</v>
      </c>
      <c r="O447" s="2">
        <f>IFERROR(VLOOKUP(C447&amp;D447,AUS_male_Toplist_22!$F$3:$H$1048576,3,FALSE), IFERROR(VLOOKUP(C447&amp;D447,AUS_female_Toplist_22!$F$3:$H$1048576,3,FALSE),""))</f>
        <v>1069</v>
      </c>
      <c r="P447" s="42">
        <f ca="1">DATEDIF(E447,TODAY(),"y")</f>
        <v>19</v>
      </c>
      <c r="Q447" s="2">
        <f>(COUNTIF($C$2:$C447,$C447)=1)+0</f>
        <v>1</v>
      </c>
      <c r="R447" s="2">
        <f>IF(Q447=1,RANK(F447,$F$2:$F$1986,0),"Alternate event")</f>
        <v>132</v>
      </c>
    </row>
    <row r="448" spans="1:18" x14ac:dyDescent="0.2">
      <c r="A448" s="2">
        <v>447</v>
      </c>
      <c r="B448" s="2">
        <f>IF(Q448=1,B447+1,B447)</f>
        <v>373</v>
      </c>
      <c r="C448" t="s">
        <v>426</v>
      </c>
      <c r="D448" t="s">
        <v>38</v>
      </c>
      <c r="E448" s="6">
        <v>37421</v>
      </c>
      <c r="F448">
        <v>986</v>
      </c>
      <c r="G448" s="2">
        <v>12</v>
      </c>
      <c r="H448" s="43" t="str">
        <f>IFERROR(VLOOKUP(C448&amp;D448,AUS_male_points_list!$A$3:$S$1048576,19,FALSE), IFERROR(VLOOKUP(C448&amp;D448,AUS_female_points_list!$A$3:$S$1048576,19,FALSE),""))</f>
        <v/>
      </c>
      <c r="J448" s="2">
        <f>IFERROR(VLOOKUP(C448&amp;D448,AUS_male_Toplist_21!$F$3:$G$1048576,2,FALSE),IFERROR(VLOOKUP(C448&amp;D448,AUS_female_Toplist_21!$F$3:$G$1048576,2,FALSE),""))</f>
        <v>12</v>
      </c>
      <c r="K448" s="2">
        <f>IFERROR(VLOOKUP(C448&amp;D448,AUS_male_Toplist_22!$F$3:$G$1048576,2,FALSE),IFERROR(VLOOKUP(C448&amp;D448,AUS_female_Toplist_22!$F$3:$G$1048576,2,FALSE),""))</f>
        <v>6</v>
      </c>
      <c r="L448" s="3">
        <f>IFERROR(VLOOKUP(C448&amp;D448,Comms_male_list_21!$F$3:$G$1048576,2,FALSE),IFERROR(VLOOKUP(C448&amp;D448,Comms_female_list_21!$F$3:$G$1048576,2,FALSE),""))</f>
        <v>69</v>
      </c>
      <c r="M448" s="3">
        <f>IFERROR(VLOOKUP(C448&amp;D448,Comms_male_list_22!$F$3:$G$1048576,2,FALSE),IFERROR(VLOOKUP(C448&amp;D448,Comms_female_list_22!$F$3:$G$1048576,2,FALSE),""))</f>
        <v>13</v>
      </c>
      <c r="N448" s="3">
        <f>IFERROR(VLOOKUP(C448&amp;D448,AUS_male_Toplist_21!$F$3:$H$1048576,3,FALSE), IFERROR(VLOOKUP(C448&amp;D448,AUS_female_Toplist_21!$F$3:$H$1048576,3,FALSE),""))</f>
        <v>986</v>
      </c>
      <c r="O448" s="2">
        <f>IFERROR(VLOOKUP(C448&amp;D448,AUS_male_Toplist_22!$F$3:$H$1048576,3,FALSE), IFERROR(VLOOKUP(C448&amp;D448,AUS_female_Toplist_22!$F$3:$H$1048576,3,FALSE),""))</f>
        <v>972</v>
      </c>
      <c r="P448" s="42">
        <f ca="1">DATEDIF(E448,TODAY(),"y")</f>
        <v>19</v>
      </c>
      <c r="Q448" s="2">
        <f>(COUNTIF($C$2:$C448,$C448)=1)+0</f>
        <v>1</v>
      </c>
      <c r="R448" s="2">
        <f>IF(Q448=1,RANK(F448,$F$2:$F$1986,0),"Alternate event")</f>
        <v>843</v>
      </c>
    </row>
    <row r="449" spans="1:18" x14ac:dyDescent="0.2">
      <c r="A449" s="2">
        <v>448</v>
      </c>
      <c r="B449" s="2">
        <f>IF(Q449=1,B448+1,B448)</f>
        <v>374</v>
      </c>
      <c r="C449" t="s">
        <v>506</v>
      </c>
      <c r="D449" t="s">
        <v>40</v>
      </c>
      <c r="E449" s="6">
        <v>37984</v>
      </c>
      <c r="F449">
        <v>822</v>
      </c>
      <c r="G449" s="2">
        <v>12</v>
      </c>
      <c r="H449" s="43" t="str">
        <f>IFERROR(VLOOKUP(C449&amp;D449,AUS_male_points_list!$A$3:$S$1048576,19,FALSE), IFERROR(VLOOKUP(C449&amp;D449,AUS_female_points_list!$A$3:$S$1048576,19,FALSE),""))</f>
        <v/>
      </c>
      <c r="J449" s="2">
        <f>IFERROR(VLOOKUP(C449&amp;D449,AUS_male_Toplist_21!$F$3:$G$1048576,2,FALSE),IFERROR(VLOOKUP(C449&amp;D449,AUS_female_Toplist_21!$F$3:$G$1048576,2,FALSE),""))</f>
        <v>12</v>
      </c>
      <c r="K449" s="2">
        <f>IFERROR(VLOOKUP(C449&amp;D449,AUS_male_Toplist_22!$F$3:$G$1048576,2,FALSE),IFERROR(VLOOKUP(C449&amp;D449,AUS_female_Toplist_22!$F$3:$G$1048576,2,FALSE),""))</f>
        <v>6</v>
      </c>
      <c r="L449" s="3" t="str">
        <f>IFERROR(VLOOKUP(C449&amp;D449,Comms_male_list_21!$F$3:$G$1048576,2,FALSE),IFERROR(VLOOKUP(C449&amp;D449,Comms_female_list_21!$F$3:$G$1048576,2,FALSE),""))</f>
        <v/>
      </c>
      <c r="M449" s="3">
        <f>IFERROR(VLOOKUP(C449&amp;D449,Comms_male_list_22!$F$3:$G$1048576,2,FALSE),IFERROR(VLOOKUP(C449&amp;D449,Comms_female_list_22!$F$3:$G$1048576,2,FALSE),""))</f>
        <v>23</v>
      </c>
      <c r="N449" s="3">
        <f>IFERROR(VLOOKUP(C449&amp;D449,AUS_male_Toplist_21!$F$3:$H$1048576,3,FALSE), IFERROR(VLOOKUP(C449&amp;D449,AUS_female_Toplist_21!$F$3:$H$1048576,3,FALSE),""))</f>
        <v>822</v>
      </c>
      <c r="O449" s="2">
        <f>IFERROR(VLOOKUP(C449&amp;D449,AUS_male_Toplist_22!$F$3:$H$1048576,3,FALSE), IFERROR(VLOOKUP(C449&amp;D449,AUS_female_Toplist_22!$F$3:$H$1048576,3,FALSE),""))</f>
        <v>840</v>
      </c>
      <c r="P449" s="42">
        <f ca="1">DATEDIF(E449,TODAY(),"y")</f>
        <v>18</v>
      </c>
      <c r="Q449" s="2">
        <f>(COUNTIF($C$2:$C449,$C449)=1)+0</f>
        <v>1</v>
      </c>
      <c r="R449" s="2">
        <f>IF(Q449=1,RANK(F449,$F$2:$F$1986,0),"Alternate event")</f>
        <v>1893</v>
      </c>
    </row>
    <row r="450" spans="1:18" x14ac:dyDescent="0.2">
      <c r="A450" s="2">
        <v>449</v>
      </c>
      <c r="B450" s="2">
        <f>IF(Q450=1,B449+1,B449)</f>
        <v>375</v>
      </c>
      <c r="C450" t="s">
        <v>488</v>
      </c>
      <c r="D450" t="s">
        <v>36</v>
      </c>
      <c r="E450" s="6">
        <v>38208</v>
      </c>
      <c r="F450">
        <v>929</v>
      </c>
      <c r="G450" s="2">
        <v>12</v>
      </c>
      <c r="H450" s="43" t="str">
        <f>IFERROR(VLOOKUP(C450&amp;D450,AUS_male_points_list!$A$3:$S$1048576,19,FALSE), IFERROR(VLOOKUP(C450&amp;D450,AUS_female_points_list!$A$3:$S$1048576,19,FALSE),""))</f>
        <v/>
      </c>
      <c r="J450" s="2">
        <f>IFERROR(VLOOKUP(C450&amp;D450,AUS_male_Toplist_21!$F$3:$G$1048576,2,FALSE),IFERROR(VLOOKUP(C450&amp;D450,AUS_female_Toplist_21!$F$3:$G$1048576,2,FALSE),""))</f>
        <v>12</v>
      </c>
      <c r="K450" s="2">
        <f>IFERROR(VLOOKUP(C450&amp;D450,AUS_male_Toplist_22!$F$3:$G$1048576,2,FALSE),IFERROR(VLOOKUP(C450&amp;D450,AUS_female_Toplist_22!$F$3:$G$1048576,2,FALSE),""))</f>
        <v>7</v>
      </c>
      <c r="L450" s="3">
        <f>IFERROR(VLOOKUP(C450&amp;D450,Comms_male_list_21!$F$3:$G$1048576,2,FALSE),IFERROR(VLOOKUP(C450&amp;D450,Comms_female_list_21!$F$3:$G$1048576,2,FALSE),""))</f>
        <v>31</v>
      </c>
      <c r="M450" s="3">
        <f>IFERROR(VLOOKUP(C450&amp;D450,Comms_male_list_22!$F$3:$G$1048576,2,FALSE),IFERROR(VLOOKUP(C450&amp;D450,Comms_female_list_22!$F$3:$G$1048576,2,FALSE),""))</f>
        <v>10</v>
      </c>
      <c r="N450" s="3">
        <f>IFERROR(VLOOKUP(C450&amp;D450,AUS_male_Toplist_21!$F$3:$H$1048576,3,FALSE), IFERROR(VLOOKUP(C450&amp;D450,AUS_female_Toplist_21!$F$3:$H$1048576,3,FALSE),""))</f>
        <v>929</v>
      </c>
      <c r="O450" s="2">
        <f>IFERROR(VLOOKUP(C450&amp;D450,AUS_male_Toplist_22!$F$3:$H$1048576,3,FALSE), IFERROR(VLOOKUP(C450&amp;D450,AUS_female_Toplist_22!$F$3:$H$1048576,3,FALSE),""))</f>
        <v>960</v>
      </c>
      <c r="P450" s="42">
        <f ca="1">DATEDIF(E450,TODAY(),"y")</f>
        <v>17</v>
      </c>
      <c r="Q450" s="2">
        <f>(COUNTIF($C$2:$C450,$C450)=1)+0</f>
        <v>1</v>
      </c>
      <c r="R450" s="2">
        <f>IF(Q450=1,RANK(F450,$F$2:$F$1986,0),"Alternate event")</f>
        <v>1560</v>
      </c>
    </row>
    <row r="451" spans="1:18" x14ac:dyDescent="0.2">
      <c r="A451" s="2">
        <v>450</v>
      </c>
      <c r="B451" s="2">
        <f>IF(Q451=1,B450+1,B450)</f>
        <v>376</v>
      </c>
      <c r="C451" t="s">
        <v>1099</v>
      </c>
      <c r="D451" t="s">
        <v>41</v>
      </c>
      <c r="E451" s="6">
        <v>34215</v>
      </c>
      <c r="F451">
        <v>888</v>
      </c>
      <c r="G451" s="2">
        <v>12</v>
      </c>
      <c r="H451" s="43" t="str">
        <f>IFERROR(VLOOKUP(C451&amp;D451,AUS_male_points_list!$A$3:$S$1048576,19,FALSE), IFERROR(VLOOKUP(C451&amp;D451,AUS_female_points_list!$A$3:$S$1048576,19,FALSE),""))</f>
        <v/>
      </c>
      <c r="J451" s="2">
        <f>IFERROR(VLOOKUP(C451&amp;D451,AUS_male_Toplist_21!$F$3:$G$1048576,2,FALSE),IFERROR(VLOOKUP(C451&amp;D451,AUS_female_Toplist_21!$F$3:$G$1048576,2,FALSE),""))</f>
        <v>12</v>
      </c>
      <c r="K451" s="2">
        <f>IFERROR(VLOOKUP(C451&amp;D451,AUS_male_Toplist_22!$F$3:$G$1048576,2,FALSE),IFERROR(VLOOKUP(C451&amp;D451,AUS_female_Toplist_22!$F$3:$G$1048576,2,FALSE),""))</f>
        <v>7</v>
      </c>
      <c r="L451" s="3">
        <f>IFERROR(VLOOKUP(C451&amp;D451,Comms_male_list_21!$F$3:$G$1048576,2,FALSE),IFERROR(VLOOKUP(C451&amp;D451,Comms_female_list_21!$F$3:$G$1048576,2,FALSE),""))</f>
        <v>42</v>
      </c>
      <c r="M451" s="3">
        <f>IFERROR(VLOOKUP(C451&amp;D451,Comms_male_list_22!$F$3:$G$1048576,2,FALSE),IFERROR(VLOOKUP(C451&amp;D451,Comms_female_list_22!$F$3:$G$1048576,2,FALSE),""))</f>
        <v>20</v>
      </c>
      <c r="N451" s="3">
        <f>IFERROR(VLOOKUP(C451&amp;D451,AUS_male_Toplist_21!$F$3:$H$1048576,3,FALSE), IFERROR(VLOOKUP(C451&amp;D451,AUS_female_Toplist_21!$F$3:$H$1048576,3,FALSE),""))</f>
        <v>888</v>
      </c>
      <c r="O451" s="2">
        <f>IFERROR(VLOOKUP(C451&amp;D451,AUS_male_Toplist_22!$F$3:$H$1048576,3,FALSE), IFERROR(VLOOKUP(C451&amp;D451,AUS_female_Toplist_22!$F$3:$H$1048576,3,FALSE),""))</f>
        <v>825</v>
      </c>
      <c r="P451" s="42">
        <f ca="1">DATEDIF(E451,TODAY(),"y")</f>
        <v>28</v>
      </c>
      <c r="Q451" s="2">
        <f>(COUNTIF($C$2:$C451,$C451)=1)+0</f>
        <v>1</v>
      </c>
      <c r="R451" s="2">
        <f>IF(Q451=1,RANK(F451,$F$2:$F$1986,0),"Alternate event")</f>
        <v>1776</v>
      </c>
    </row>
    <row r="452" spans="1:18" x14ac:dyDescent="0.2">
      <c r="A452" s="2">
        <v>451</v>
      </c>
      <c r="B452" s="2">
        <f>IF(Q452=1,B451+1,B451)</f>
        <v>376</v>
      </c>
      <c r="C452" t="s">
        <v>747</v>
      </c>
      <c r="D452" t="s">
        <v>29</v>
      </c>
      <c r="E452" s="6">
        <v>34818</v>
      </c>
      <c r="F452">
        <v>1066</v>
      </c>
      <c r="G452" s="2">
        <v>12</v>
      </c>
      <c r="H452" s="43" t="str">
        <f>IFERROR(VLOOKUP(C452&amp;D452,AUS_male_points_list!$A$3:$S$1048576,19,FALSE), IFERROR(VLOOKUP(C452&amp;D452,AUS_female_points_list!$A$3:$S$1048576,19,FALSE),""))</f>
        <v/>
      </c>
      <c r="J452" s="2">
        <f>IFERROR(VLOOKUP(C452&amp;D452,AUS_male_Toplist_21!$F$3:$G$1048576,2,FALSE),IFERROR(VLOOKUP(C452&amp;D452,AUS_female_Toplist_21!$F$3:$G$1048576,2,FALSE),""))</f>
        <v>12</v>
      </c>
      <c r="K452" s="2">
        <f>IFERROR(VLOOKUP(C452&amp;D452,AUS_male_Toplist_22!$F$3:$G$1048576,2,FALSE),IFERROR(VLOOKUP(C452&amp;D452,AUS_female_Toplist_22!$F$3:$G$1048576,2,FALSE),""))</f>
        <v>7</v>
      </c>
      <c r="L452" s="3" t="str">
        <f>IFERROR(VLOOKUP(C452&amp;D452,Comms_male_list_21!$F$3:$G$1048576,2,FALSE),IFERROR(VLOOKUP(C452&amp;D452,Comms_female_list_21!$F$3:$G$1048576,2,FALSE),""))</f>
        <v/>
      </c>
      <c r="M452" s="3">
        <f>IFERROR(VLOOKUP(C452&amp;D452,Comms_male_list_22!$F$3:$G$1048576,2,FALSE),IFERROR(VLOOKUP(C452&amp;D452,Comms_female_list_22!$F$3:$G$1048576,2,FALSE),""))</f>
        <v>10</v>
      </c>
      <c r="N452" s="3">
        <f>IFERROR(VLOOKUP(C452&amp;D452,AUS_male_Toplist_21!$F$3:$H$1048576,3,FALSE), IFERROR(VLOOKUP(C452&amp;D452,AUS_female_Toplist_21!$F$3:$H$1048576,3,FALSE),""))</f>
        <v>1066</v>
      </c>
      <c r="O452" s="2">
        <f>IFERROR(VLOOKUP(C452&amp;D452,AUS_male_Toplist_22!$F$3:$H$1048576,3,FALSE), IFERROR(VLOOKUP(C452&amp;D452,AUS_female_Toplist_22!$F$3:$H$1048576,3,FALSE),""))</f>
        <v>1054</v>
      </c>
      <c r="P452" s="42">
        <f ca="1">DATEDIF(E452,TODAY(),"y")</f>
        <v>26</v>
      </c>
      <c r="Q452" s="2">
        <f>(COUNTIF($C$2:$C452,$C452)=1)+0</f>
        <v>0</v>
      </c>
      <c r="R452" s="2" t="str">
        <f>IF(Q452=1,RANK(F452,$F$2:$F$1986,0),"Alternate event")</f>
        <v>Alternate event</v>
      </c>
    </row>
    <row r="453" spans="1:18" x14ac:dyDescent="0.2">
      <c r="A453" s="2">
        <v>452</v>
      </c>
      <c r="B453" s="2">
        <f>IF(Q453=1,B452+1,B452)</f>
        <v>377</v>
      </c>
      <c r="C453" t="s">
        <v>530</v>
      </c>
      <c r="D453" t="s">
        <v>42</v>
      </c>
      <c r="E453" s="6">
        <v>37723</v>
      </c>
      <c r="F453">
        <v>785</v>
      </c>
      <c r="G453" s="2">
        <v>12</v>
      </c>
      <c r="H453" s="43" t="str">
        <f>IFERROR(VLOOKUP(C453&amp;D453,AUS_male_points_list!$A$3:$S$1048576,19,FALSE), IFERROR(VLOOKUP(C453&amp;D453,AUS_female_points_list!$A$3:$S$1048576,19,FALSE),""))</f>
        <v/>
      </c>
      <c r="J453" s="2">
        <f>IFERROR(VLOOKUP(C453&amp;D453,AUS_male_Toplist_21!$F$3:$G$1048576,2,FALSE),IFERROR(VLOOKUP(C453&amp;D453,AUS_female_Toplist_21!$F$3:$G$1048576,2,FALSE),""))</f>
        <v>12</v>
      </c>
      <c r="K453" s="2">
        <f>IFERROR(VLOOKUP(C453&amp;D453,AUS_male_Toplist_22!$F$3:$G$1048576,2,FALSE),IFERROR(VLOOKUP(C453&amp;D453,AUS_female_Toplist_22!$F$3:$G$1048576,2,FALSE),""))</f>
        <v>7</v>
      </c>
      <c r="L453" s="3" t="str">
        <f>IFERROR(VLOOKUP(C453&amp;D453,Comms_male_list_21!$F$3:$G$1048576,2,FALSE),IFERROR(VLOOKUP(C453&amp;D453,Comms_female_list_21!$F$3:$G$1048576,2,FALSE),""))</f>
        <v/>
      </c>
      <c r="M453" s="3">
        <f>IFERROR(VLOOKUP(C453&amp;D453,Comms_male_list_22!$F$3:$G$1048576,2,FALSE),IFERROR(VLOOKUP(C453&amp;D453,Comms_female_list_22!$F$3:$G$1048576,2,FALSE),""))</f>
        <v>19</v>
      </c>
      <c r="N453" s="3">
        <f>IFERROR(VLOOKUP(C453&amp;D453,AUS_male_Toplist_21!$F$3:$H$1048576,3,FALSE), IFERROR(VLOOKUP(C453&amp;D453,AUS_female_Toplist_21!$F$3:$H$1048576,3,FALSE),""))</f>
        <v>785</v>
      </c>
      <c r="O453" s="2">
        <f>IFERROR(VLOOKUP(C453&amp;D453,AUS_male_Toplist_22!$F$3:$H$1048576,3,FALSE), IFERROR(VLOOKUP(C453&amp;D453,AUS_female_Toplist_22!$F$3:$H$1048576,3,FALSE),""))</f>
        <v>792</v>
      </c>
      <c r="P453" s="42">
        <f ca="1">DATEDIF(E453,TODAY(),"y")</f>
        <v>18</v>
      </c>
      <c r="Q453" s="2">
        <f>(COUNTIF($C$2:$C453,$C453)=1)+0</f>
        <v>1</v>
      </c>
      <c r="R453" s="2">
        <f>IF(Q453=1,RANK(F453,$F$2:$F$1986,0),"Alternate event")</f>
        <v>1926</v>
      </c>
    </row>
    <row r="454" spans="1:18" x14ac:dyDescent="0.2">
      <c r="A454" s="2">
        <v>453</v>
      </c>
      <c r="B454" s="2">
        <f>IF(Q454=1,B453+1,B453)</f>
        <v>378</v>
      </c>
      <c r="C454" t="s">
        <v>1034</v>
      </c>
      <c r="D454" t="s">
        <v>34</v>
      </c>
      <c r="E454" s="6">
        <v>30066</v>
      </c>
      <c r="F454">
        <v>1069</v>
      </c>
      <c r="G454" s="2">
        <v>12</v>
      </c>
      <c r="H454" s="43" t="str">
        <f>IFERROR(VLOOKUP(C454&amp;D454,AUS_male_points_list!$A$3:$S$1048576,19,FALSE), IFERROR(VLOOKUP(C454&amp;D454,AUS_female_points_list!$A$3:$S$1048576,19,FALSE),""))</f>
        <v/>
      </c>
      <c r="J454" s="2">
        <f>IFERROR(VLOOKUP(C454&amp;D454,AUS_male_Toplist_21!$F$3:$G$1048576,2,FALSE),IFERROR(VLOOKUP(C454&amp;D454,AUS_female_Toplist_21!$F$3:$G$1048576,2,FALSE),""))</f>
        <v>12</v>
      </c>
      <c r="K454" s="2">
        <f>IFERROR(VLOOKUP(C454&amp;D454,AUS_male_Toplist_22!$F$3:$G$1048576,2,FALSE),IFERROR(VLOOKUP(C454&amp;D454,AUS_female_Toplist_22!$F$3:$G$1048576,2,FALSE),""))</f>
        <v>8</v>
      </c>
      <c r="L454" s="3">
        <f>IFERROR(VLOOKUP(C454&amp;D454,Comms_male_list_21!$F$3:$G$1048576,2,FALSE),IFERROR(VLOOKUP(C454&amp;D454,Comms_female_list_21!$F$3:$G$1048576,2,FALSE),""))</f>
        <v>56</v>
      </c>
      <c r="M454" s="3">
        <f>IFERROR(VLOOKUP(C454&amp;D454,Comms_male_list_22!$F$3:$G$1048576,2,FALSE),IFERROR(VLOOKUP(C454&amp;D454,Comms_female_list_22!$F$3:$G$1048576,2,FALSE),""))</f>
        <v>15</v>
      </c>
      <c r="N454" s="3">
        <f>IFERROR(VLOOKUP(C454&amp;D454,AUS_male_Toplist_21!$F$3:$H$1048576,3,FALSE), IFERROR(VLOOKUP(C454&amp;D454,AUS_female_Toplist_21!$F$3:$H$1048576,3,FALSE),""))</f>
        <v>1069</v>
      </c>
      <c r="O454" s="2">
        <f>IFERROR(VLOOKUP(C454&amp;D454,AUS_male_Toplist_22!$F$3:$H$1048576,3,FALSE), IFERROR(VLOOKUP(C454&amp;D454,AUS_female_Toplist_22!$F$3:$H$1048576,3,FALSE),""))</f>
        <v>1007</v>
      </c>
      <c r="P454" s="42">
        <f ca="1">DATEDIF(E454,TODAY(),"y")</f>
        <v>39</v>
      </c>
      <c r="Q454" s="2">
        <f>(COUNTIF($C$2:$C454,$C454)=1)+0</f>
        <v>1</v>
      </c>
      <c r="R454" s="2">
        <f>IF(Q454=1,RANK(F454,$F$2:$F$1986,0),"Alternate event")</f>
        <v>275</v>
      </c>
    </row>
    <row r="455" spans="1:18" x14ac:dyDescent="0.2">
      <c r="A455" s="2">
        <v>454</v>
      </c>
      <c r="B455" s="2">
        <f>IF(Q455=1,B454+1,B454)</f>
        <v>379</v>
      </c>
      <c r="C455" t="s">
        <v>419</v>
      </c>
      <c r="D455" s="6" t="s">
        <v>37</v>
      </c>
      <c r="E455" s="6">
        <v>38072</v>
      </c>
      <c r="F455">
        <v>1018</v>
      </c>
      <c r="G455" s="2">
        <v>12</v>
      </c>
      <c r="H455" s="43" t="str">
        <f>IFERROR(VLOOKUP(C455&amp;D455,AUS_male_points_list!$A$3:$S$1048576,19,FALSE), IFERROR(VLOOKUP(C455&amp;D455,AUS_female_points_list!$A$3:$S$1048576,19,FALSE),""))</f>
        <v/>
      </c>
      <c r="J455" s="2">
        <f>IFERROR(VLOOKUP(C455&amp;D455,AUS_male_Toplist_21!$F$3:$G$1048576,2,FALSE),IFERROR(VLOOKUP(C455&amp;D455,AUS_female_Toplist_21!$F$3:$G$1048576,2,FALSE),""))</f>
        <v>12</v>
      </c>
      <c r="K455" s="2">
        <f>IFERROR(VLOOKUP(C455&amp;D455,AUS_male_Toplist_22!$F$3:$G$1048576,2,FALSE),IFERROR(VLOOKUP(C455&amp;D455,AUS_female_Toplist_22!$F$3:$G$1048576,2,FALSE),""))</f>
        <v>8</v>
      </c>
      <c r="L455" s="3">
        <f>IFERROR(VLOOKUP(C455&amp;D455,Comms_male_list_21!$F$3:$G$1048576,2,FALSE),IFERROR(VLOOKUP(C455&amp;D455,Comms_female_list_21!$F$3:$G$1048576,2,FALSE),""))</f>
        <v>88</v>
      </c>
      <c r="M455" s="3">
        <f>IFERROR(VLOOKUP(C455&amp;D455,Comms_male_list_22!$F$3:$G$1048576,2,FALSE),IFERROR(VLOOKUP(C455&amp;D455,Comms_female_list_22!$F$3:$G$1048576,2,FALSE),""))</f>
        <v>13</v>
      </c>
      <c r="N455" s="3">
        <f>IFERROR(VLOOKUP(C455&amp;D455,AUS_male_Toplist_21!$F$3:$H$1048576,3,FALSE), IFERROR(VLOOKUP(C455&amp;D455,AUS_female_Toplist_21!$F$3:$H$1048576,3,FALSE),""))</f>
        <v>1018</v>
      </c>
      <c r="O455" s="2">
        <f>IFERROR(VLOOKUP(C455&amp;D455,AUS_male_Toplist_22!$F$3:$H$1048576,3,FALSE), IFERROR(VLOOKUP(C455&amp;D455,AUS_female_Toplist_22!$F$3:$H$1048576,3,FALSE),""))</f>
        <v>1016</v>
      </c>
      <c r="P455" s="42">
        <f ca="1">DATEDIF(E455,TODAY(),"y")</f>
        <v>17</v>
      </c>
      <c r="Q455" s="2">
        <f>(COUNTIF($C$2:$C455,$C455)=1)+0</f>
        <v>1</v>
      </c>
      <c r="R455" s="2">
        <f>IF(Q455=1,RANK(F455,$F$2:$F$1986,0),"Alternate event")</f>
        <v>549</v>
      </c>
    </row>
    <row r="456" spans="1:18" x14ac:dyDescent="0.2">
      <c r="A456" s="2">
        <v>455</v>
      </c>
      <c r="B456" s="2">
        <f>IF(Q456=1,B455+1,B455)</f>
        <v>380</v>
      </c>
      <c r="C456" t="s">
        <v>1185</v>
      </c>
      <c r="D456" t="s">
        <v>34</v>
      </c>
      <c r="E456" s="6">
        <v>34994</v>
      </c>
      <c r="F456">
        <v>986</v>
      </c>
      <c r="G456" s="2">
        <v>12</v>
      </c>
      <c r="H456" s="43" t="str">
        <f>IFERROR(VLOOKUP(C456&amp;D456,AUS_male_points_list!$A$3:$S$1048576,19,FALSE), IFERROR(VLOOKUP(C456&amp;D456,AUS_female_points_list!$A$3:$S$1048576,19,FALSE),""))</f>
        <v/>
      </c>
      <c r="J456" s="2">
        <f>IFERROR(VLOOKUP(C456&amp;D456,AUS_male_Toplist_21!$F$3:$G$1048576,2,FALSE),IFERROR(VLOOKUP(C456&amp;D456,AUS_female_Toplist_21!$F$3:$G$1048576,2,FALSE),""))</f>
        <v>12</v>
      </c>
      <c r="K456" s="2">
        <f>IFERROR(VLOOKUP(C456&amp;D456,AUS_male_Toplist_22!$F$3:$G$1048576,2,FALSE),IFERROR(VLOOKUP(C456&amp;D456,AUS_female_Toplist_22!$F$3:$G$1048576,2,FALSE),""))</f>
        <v>11</v>
      </c>
      <c r="L456" s="3" t="str">
        <f>IFERROR(VLOOKUP(C456&amp;D456,Comms_male_list_21!$F$3:$G$1048576,2,FALSE),IFERROR(VLOOKUP(C456&amp;D456,Comms_female_list_21!$F$3:$G$1048576,2,FALSE),""))</f>
        <v/>
      </c>
      <c r="M456" s="3">
        <f>IFERROR(VLOOKUP(C456&amp;D456,Comms_male_list_22!$F$3:$G$1048576,2,FALSE),IFERROR(VLOOKUP(C456&amp;D456,Comms_female_list_22!$F$3:$G$1048576,2,FALSE),""))</f>
        <v>35</v>
      </c>
      <c r="N456" s="3">
        <f>IFERROR(VLOOKUP(C456&amp;D456,AUS_male_Toplist_21!$F$3:$H$1048576,3,FALSE), IFERROR(VLOOKUP(C456&amp;D456,AUS_female_Toplist_21!$F$3:$H$1048576,3,FALSE),""))</f>
        <v>986</v>
      </c>
      <c r="O456" s="2">
        <f>IFERROR(VLOOKUP(C456&amp;D456,AUS_male_Toplist_22!$F$3:$H$1048576,3,FALSE), IFERROR(VLOOKUP(C456&amp;D456,AUS_female_Toplist_22!$F$3:$H$1048576,3,FALSE),""))</f>
        <v>923</v>
      </c>
      <c r="P456" s="42">
        <f ca="1">DATEDIF(E456,TODAY(),"y")</f>
        <v>26</v>
      </c>
      <c r="Q456" s="2">
        <f>(COUNTIF($C$2:$C456,$C456)=1)+0</f>
        <v>1</v>
      </c>
      <c r="R456" s="2">
        <f>IF(Q456=1,RANK(F456,$F$2:$F$1986,0),"Alternate event")</f>
        <v>843</v>
      </c>
    </row>
    <row r="457" spans="1:18" x14ac:dyDescent="0.2">
      <c r="A457" s="2">
        <v>456</v>
      </c>
      <c r="B457" s="2">
        <f>IF(Q457=1,B456+1,B456)</f>
        <v>381</v>
      </c>
      <c r="C457" t="s">
        <v>1064</v>
      </c>
      <c r="D457" t="s">
        <v>33</v>
      </c>
      <c r="E457" s="6">
        <v>37469</v>
      </c>
      <c r="F457">
        <v>1003</v>
      </c>
      <c r="G457" s="2">
        <v>12</v>
      </c>
      <c r="H457" s="43" t="str">
        <f>IFERROR(VLOOKUP(C457&amp;D457,AUS_male_points_list!$A$3:$S$1048576,19,FALSE), IFERROR(VLOOKUP(C457&amp;D457,AUS_female_points_list!$A$3:$S$1048576,19,FALSE),""))</f>
        <v/>
      </c>
      <c r="J457" s="2">
        <f>IFERROR(VLOOKUP(C457&amp;D457,AUS_male_Toplist_21!$F$3:$G$1048576,2,FALSE),IFERROR(VLOOKUP(C457&amp;D457,AUS_female_Toplist_21!$F$3:$G$1048576,2,FALSE),""))</f>
        <v>12</v>
      </c>
      <c r="K457" s="2">
        <f>IFERROR(VLOOKUP(C457&amp;D457,AUS_male_Toplist_22!$F$3:$G$1048576,2,FALSE),IFERROR(VLOOKUP(C457&amp;D457,AUS_female_Toplist_22!$F$3:$G$1048576,2,FALSE),""))</f>
        <v>15</v>
      </c>
      <c r="L457" s="3" t="str">
        <f>IFERROR(VLOOKUP(C457&amp;D457,Comms_male_list_21!$F$3:$G$1048576,2,FALSE),IFERROR(VLOOKUP(C457&amp;D457,Comms_female_list_21!$F$3:$G$1048576,2,FALSE),""))</f>
        <v/>
      </c>
      <c r="M457" s="3">
        <f>IFERROR(VLOOKUP(C457&amp;D457,Comms_male_list_22!$F$3:$G$1048576,2,FALSE),IFERROR(VLOOKUP(C457&amp;D457,Comms_female_list_22!$F$3:$G$1048576,2,FALSE),""))</f>
        <v>32</v>
      </c>
      <c r="N457" s="3">
        <f>IFERROR(VLOOKUP(C457&amp;D457,AUS_male_Toplist_21!$F$3:$H$1048576,3,FALSE), IFERROR(VLOOKUP(C457&amp;D457,AUS_female_Toplist_21!$F$3:$H$1048576,3,FALSE),""))</f>
        <v>1003</v>
      </c>
      <c r="O457" s="2">
        <f>IFERROR(VLOOKUP(C457&amp;D457,AUS_male_Toplist_22!$F$3:$H$1048576,3,FALSE), IFERROR(VLOOKUP(C457&amp;D457,AUS_female_Toplist_22!$F$3:$H$1048576,3,FALSE),""))</f>
        <v>957</v>
      </c>
      <c r="P457" s="42">
        <f ca="1">DATEDIF(E457,TODAY(),"y")</f>
        <v>19</v>
      </c>
      <c r="Q457" s="2">
        <f>(COUNTIF($C$2:$C457,$C457)=1)+0</f>
        <v>1</v>
      </c>
      <c r="R457" s="2">
        <f>IF(Q457=1,RANK(F457,$F$2:$F$1986,0),"Alternate event")</f>
        <v>696</v>
      </c>
    </row>
    <row r="458" spans="1:18" x14ac:dyDescent="0.2">
      <c r="A458" s="2">
        <v>457</v>
      </c>
      <c r="B458" s="2">
        <f>IF(Q458=1,B457+1,B457)</f>
        <v>382</v>
      </c>
      <c r="C458" t="s">
        <v>837</v>
      </c>
      <c r="D458" t="s">
        <v>38</v>
      </c>
      <c r="E458" s="6">
        <v>36901</v>
      </c>
      <c r="F458">
        <v>975</v>
      </c>
      <c r="G458" s="2">
        <v>12</v>
      </c>
      <c r="H458" s="43" t="str">
        <f>IFERROR(VLOOKUP(C458&amp;D458,AUS_male_points_list!$A$3:$S$1048576,19,FALSE), IFERROR(VLOOKUP(C458&amp;D458,AUS_female_points_list!$A$3:$S$1048576,19,FALSE),""))</f>
        <v/>
      </c>
      <c r="J458" s="2">
        <f>IFERROR(VLOOKUP(C458&amp;D458,AUS_male_Toplist_21!$F$3:$G$1048576,2,FALSE),IFERROR(VLOOKUP(C458&amp;D458,AUS_female_Toplist_21!$F$3:$G$1048576,2,FALSE),""))</f>
        <v>12</v>
      </c>
      <c r="K458" s="2">
        <f>IFERROR(VLOOKUP(C458&amp;D458,AUS_male_Toplist_22!$F$3:$G$1048576,2,FALSE),IFERROR(VLOOKUP(C458&amp;D458,AUS_female_Toplist_22!$F$3:$G$1048576,2,FALSE),""))</f>
        <v>16</v>
      </c>
      <c r="L458" s="3" t="str">
        <f>IFERROR(VLOOKUP(C458&amp;D458,Comms_male_list_21!$F$3:$G$1048576,2,FALSE),IFERROR(VLOOKUP(C458&amp;D458,Comms_female_list_21!$F$3:$G$1048576,2,FALSE),""))</f>
        <v/>
      </c>
      <c r="M458" s="3">
        <f>IFERROR(VLOOKUP(C458&amp;D458,Comms_male_list_22!$F$3:$G$1048576,2,FALSE),IFERROR(VLOOKUP(C458&amp;D458,Comms_female_list_22!$F$3:$G$1048576,2,FALSE),""))</f>
        <v>35</v>
      </c>
      <c r="N458" s="3">
        <f>IFERROR(VLOOKUP(C458&amp;D458,AUS_male_Toplist_21!$F$3:$H$1048576,3,FALSE), IFERROR(VLOOKUP(C458&amp;D458,AUS_female_Toplist_21!$F$3:$H$1048576,3,FALSE),""))</f>
        <v>975</v>
      </c>
      <c r="O458" s="2">
        <f>IFERROR(VLOOKUP(C458&amp;D458,AUS_male_Toplist_22!$F$3:$H$1048576,3,FALSE), IFERROR(VLOOKUP(C458&amp;D458,AUS_female_Toplist_22!$F$3:$H$1048576,3,FALSE),""))</f>
        <v>881</v>
      </c>
      <c r="P458" s="42">
        <f ca="1">DATEDIF(E458,TODAY(),"y")</f>
        <v>21</v>
      </c>
      <c r="Q458" s="2">
        <f>(COUNTIF($C$2:$C458,$C458)=1)+0</f>
        <v>1</v>
      </c>
      <c r="R458" s="2">
        <f>IF(Q458=1,RANK(F458,$F$2:$F$1986,0),"Alternate event")</f>
        <v>976</v>
      </c>
    </row>
    <row r="459" spans="1:18" x14ac:dyDescent="0.2">
      <c r="A459" s="2">
        <v>458</v>
      </c>
      <c r="B459" s="2">
        <f>IF(Q459=1,B458+1,B458)</f>
        <v>383</v>
      </c>
      <c r="C459" t="s">
        <v>996</v>
      </c>
      <c r="D459" t="s">
        <v>41</v>
      </c>
      <c r="E459" s="7">
        <v>36850</v>
      </c>
      <c r="F459">
        <v>879</v>
      </c>
      <c r="G459" s="2">
        <v>12</v>
      </c>
      <c r="H459" s="43" t="str">
        <f>IFERROR(VLOOKUP(C459&amp;D459,AUS_male_points_list!$A$3:$S$1048576,19,FALSE), IFERROR(VLOOKUP(C459&amp;D459,AUS_female_points_list!$A$3:$S$1048576,19,FALSE),""))</f>
        <v/>
      </c>
      <c r="J459" s="2">
        <f>IFERROR(VLOOKUP(C459&amp;D459,AUS_male_Toplist_21!$F$3:$G$1048576,2,FALSE),IFERROR(VLOOKUP(C459&amp;D459,AUS_female_Toplist_21!$F$3:$G$1048576,2,FALSE),""))</f>
        <v>12</v>
      </c>
      <c r="K459" s="2">
        <f>IFERROR(VLOOKUP(C459&amp;D459,AUS_male_Toplist_22!$F$3:$G$1048576,2,FALSE),IFERROR(VLOOKUP(C459&amp;D459,AUS_female_Toplist_22!$F$3:$G$1048576,2,FALSE),""))</f>
        <v>16</v>
      </c>
      <c r="L459" s="3" t="str">
        <f>IFERROR(VLOOKUP(C459&amp;D459,Comms_male_list_21!$F$3:$G$1048576,2,FALSE),IFERROR(VLOOKUP(C459&amp;D459,Comms_female_list_21!$F$3:$G$1048576,2,FALSE),""))</f>
        <v/>
      </c>
      <c r="M459" s="3">
        <f>IFERROR(VLOOKUP(C459&amp;D459,Comms_male_list_22!$F$3:$G$1048576,2,FALSE),IFERROR(VLOOKUP(C459&amp;D459,Comms_female_list_22!$F$3:$G$1048576,2,FALSE),""))</f>
        <v>56</v>
      </c>
      <c r="N459" s="3">
        <f>IFERROR(VLOOKUP(C459&amp;D459,AUS_male_Toplist_21!$F$3:$H$1048576,3,FALSE), IFERROR(VLOOKUP(C459&amp;D459,AUS_female_Toplist_21!$F$3:$H$1048576,3,FALSE),""))</f>
        <v>879</v>
      </c>
      <c r="O459" s="2">
        <f>IFERROR(VLOOKUP(C459&amp;D459,AUS_male_Toplist_22!$F$3:$H$1048576,3,FALSE), IFERROR(VLOOKUP(C459&amp;D459,AUS_female_Toplist_22!$F$3:$H$1048576,3,FALSE),""))</f>
        <v>847</v>
      </c>
      <c r="P459" s="42">
        <f ca="1">DATEDIF(E459,TODAY(),"y")</f>
        <v>21</v>
      </c>
      <c r="Q459" s="2">
        <f>(COUNTIF($C$2:$C459,$C459)=1)+0</f>
        <v>1</v>
      </c>
      <c r="R459" s="2">
        <f>IF(Q459=1,RANK(F459,$F$2:$F$1986,0),"Alternate event")</f>
        <v>1804</v>
      </c>
    </row>
    <row r="460" spans="1:18" x14ac:dyDescent="0.2">
      <c r="A460" s="2">
        <v>459</v>
      </c>
      <c r="B460" s="2">
        <f>IF(Q460=1,B459+1,B459)</f>
        <v>384</v>
      </c>
      <c r="C460" t="s">
        <v>1004</v>
      </c>
      <c r="D460" t="s">
        <v>27</v>
      </c>
      <c r="E460" s="6">
        <v>37172</v>
      </c>
      <c r="F460">
        <v>1081</v>
      </c>
      <c r="G460" s="2">
        <v>12</v>
      </c>
      <c r="H460" s="43" t="str">
        <f>IFERROR(VLOOKUP(C460&amp;D460,AUS_male_points_list!$A$3:$S$1048576,19,FALSE), IFERROR(VLOOKUP(C460&amp;D460,AUS_female_points_list!$A$3:$S$1048576,19,FALSE),""))</f>
        <v/>
      </c>
      <c r="J460" s="2">
        <f>IFERROR(VLOOKUP(C460&amp;D460,AUS_male_Toplist_21!$F$3:$G$1048576,2,FALSE),IFERROR(VLOOKUP(C460&amp;D460,AUS_female_Toplist_21!$F$3:$G$1048576,2,FALSE),""))</f>
        <v>12</v>
      </c>
      <c r="K460" s="2">
        <f>IFERROR(VLOOKUP(C460&amp;D460,AUS_male_Toplist_22!$F$3:$G$1048576,2,FALSE),IFERROR(VLOOKUP(C460&amp;D460,AUS_female_Toplist_22!$F$3:$G$1048576,2,FALSE),""))</f>
        <v>19</v>
      </c>
      <c r="L460" s="3">
        <f>IFERROR(VLOOKUP(C460&amp;D460,Comms_male_list_21!$F$3:$G$1048576,2,FALSE),IFERROR(VLOOKUP(C460&amp;D460,Comms_female_list_21!$F$3:$G$1048576,2,FALSE),""))</f>
        <v>86</v>
      </c>
      <c r="M460" s="3">
        <f>IFERROR(VLOOKUP(C460&amp;D460,Comms_male_list_22!$F$3:$G$1048576,2,FALSE),IFERROR(VLOOKUP(C460&amp;D460,Comms_female_list_22!$F$3:$G$1048576,2,FALSE),""))</f>
        <v>36</v>
      </c>
      <c r="N460" s="3">
        <f>IFERROR(VLOOKUP(C460&amp;D460,AUS_male_Toplist_21!$F$3:$H$1048576,3,FALSE), IFERROR(VLOOKUP(C460&amp;D460,AUS_female_Toplist_21!$F$3:$H$1048576,3,FALSE),""))</f>
        <v>1081</v>
      </c>
      <c r="O460" s="2">
        <f>IFERROR(VLOOKUP(C460&amp;D460,AUS_male_Toplist_22!$F$3:$H$1048576,3,FALSE), IFERROR(VLOOKUP(C460&amp;D460,AUS_female_Toplist_22!$F$3:$H$1048576,3,FALSE),""))</f>
        <v>1029</v>
      </c>
      <c r="P460" s="42">
        <f ca="1">DATEDIF(E460,TODAY(),"y")</f>
        <v>20</v>
      </c>
      <c r="Q460" s="2">
        <f>(COUNTIF($C$2:$C460,$C460)=1)+0</f>
        <v>1</v>
      </c>
      <c r="R460" s="2">
        <f>IF(Q460=1,RANK(F460,$F$2:$F$1986,0),"Alternate event")</f>
        <v>219</v>
      </c>
    </row>
    <row r="461" spans="1:18" x14ac:dyDescent="0.2">
      <c r="A461" s="2">
        <v>460</v>
      </c>
      <c r="B461" s="2">
        <f>IF(Q461=1,B460+1,B460)</f>
        <v>384</v>
      </c>
      <c r="C461" t="s">
        <v>109</v>
      </c>
      <c r="D461" t="s">
        <v>2</v>
      </c>
      <c r="E461" s="6">
        <v>36580</v>
      </c>
      <c r="F461">
        <v>1083</v>
      </c>
      <c r="G461" s="2">
        <v>12</v>
      </c>
      <c r="H461" s="43" t="str">
        <f>IFERROR(VLOOKUP(C461&amp;D461,AUS_male_points_list!$A$3:$S$1048576,19,FALSE), IFERROR(VLOOKUP(C461&amp;D461,AUS_female_points_list!$A$3:$S$1048576,19,FALSE),""))</f>
        <v/>
      </c>
      <c r="J461" s="2">
        <f>IFERROR(VLOOKUP(C461&amp;D461,AUS_male_Toplist_21!$F$3:$G$1048576,2,FALSE),IFERROR(VLOOKUP(C461&amp;D461,AUS_female_Toplist_21!$F$3:$G$1048576,2,FALSE),""))</f>
        <v>12</v>
      </c>
      <c r="K461" s="2">
        <f>IFERROR(VLOOKUP(C461&amp;D461,AUS_male_Toplist_22!$F$3:$G$1048576,2,FALSE),IFERROR(VLOOKUP(C461&amp;D461,AUS_female_Toplist_22!$F$3:$G$1048576,2,FALSE),""))</f>
        <v>21</v>
      </c>
      <c r="L461" s="3" t="str">
        <f>IFERROR(VLOOKUP(C461&amp;D461,Comms_male_list_21!$F$3:$G$1048576,2,FALSE),IFERROR(VLOOKUP(C461&amp;D461,Comms_female_list_21!$F$3:$G$1048576,2,FALSE),""))</f>
        <v/>
      </c>
      <c r="M461" s="3">
        <f>IFERROR(VLOOKUP(C461&amp;D461,Comms_male_list_22!$F$3:$G$1048576,2,FALSE),IFERROR(VLOOKUP(C461&amp;D461,Comms_female_list_22!$F$3:$G$1048576,2,FALSE),""))</f>
        <v>43</v>
      </c>
      <c r="N461" s="3">
        <f>IFERROR(VLOOKUP(C461&amp;D461,AUS_male_Toplist_21!$F$3:$H$1048576,3,FALSE), IFERROR(VLOOKUP(C461&amp;D461,AUS_female_Toplist_21!$F$3:$H$1048576,3,FALSE),""))</f>
        <v>1083</v>
      </c>
      <c r="O461" s="2">
        <f>IFERROR(VLOOKUP(C461&amp;D461,AUS_male_Toplist_22!$F$3:$H$1048576,3,FALSE), IFERROR(VLOOKUP(C461&amp;D461,AUS_female_Toplist_22!$F$3:$H$1048576,3,FALSE),""))</f>
        <v>1033</v>
      </c>
      <c r="P461" s="42">
        <f ca="1">DATEDIF(E461,TODAY(),"y")</f>
        <v>22</v>
      </c>
      <c r="Q461" s="2">
        <f>(COUNTIF($C$2:$C461,$C461)=1)+0</f>
        <v>0</v>
      </c>
      <c r="R461" s="2" t="str">
        <f>IF(Q461=1,RANK(F461,$F$2:$F$1986,0),"Alternate event")</f>
        <v>Alternate event</v>
      </c>
    </row>
    <row r="462" spans="1:18" x14ac:dyDescent="0.2">
      <c r="A462" s="2">
        <v>461</v>
      </c>
      <c r="B462" s="2">
        <f>IF(Q462=1,B461+1,B461)</f>
        <v>385</v>
      </c>
      <c r="C462" t="s">
        <v>523</v>
      </c>
      <c r="D462" t="s">
        <v>39</v>
      </c>
      <c r="E462" s="6">
        <v>37823</v>
      </c>
      <c r="F462">
        <v>788</v>
      </c>
      <c r="G462" s="2">
        <v>12</v>
      </c>
      <c r="H462" s="43" t="str">
        <f>IFERROR(VLOOKUP(C462&amp;D462,AUS_male_points_list!$A$3:$S$1048576,19,FALSE), IFERROR(VLOOKUP(C462&amp;D462,AUS_female_points_list!$A$3:$S$1048576,19,FALSE),""))</f>
        <v/>
      </c>
      <c r="J462" s="2">
        <f>IFERROR(VLOOKUP(C462&amp;D462,AUS_male_Toplist_21!$F$3:$G$1048576,2,FALSE),IFERROR(VLOOKUP(C462&amp;D462,AUS_female_Toplist_21!$F$3:$G$1048576,2,FALSE),""))</f>
        <v>12</v>
      </c>
      <c r="K462" s="2">
        <f>IFERROR(VLOOKUP(C462&amp;D462,AUS_male_Toplist_22!$F$3:$G$1048576,2,FALSE),IFERROR(VLOOKUP(C462&amp;D462,AUS_female_Toplist_22!$F$3:$G$1048576,2,FALSE),""))</f>
        <v>24</v>
      </c>
      <c r="L462" s="3" t="str">
        <f>IFERROR(VLOOKUP(C462&amp;D462,Comms_male_list_21!$F$3:$G$1048576,2,FALSE),IFERROR(VLOOKUP(C462&amp;D462,Comms_female_list_21!$F$3:$G$1048576,2,FALSE),""))</f>
        <v/>
      </c>
      <c r="M462" s="3">
        <f>IFERROR(VLOOKUP(C462&amp;D462,Comms_male_list_22!$F$3:$G$1048576,2,FALSE),IFERROR(VLOOKUP(C462&amp;D462,Comms_female_list_22!$F$3:$G$1048576,2,FALSE),""))</f>
        <v>61</v>
      </c>
      <c r="N462" s="3">
        <f>IFERROR(VLOOKUP(C462&amp;D462,AUS_male_Toplist_21!$F$3:$H$1048576,3,FALSE), IFERROR(VLOOKUP(C462&amp;D462,AUS_female_Toplist_21!$F$3:$H$1048576,3,FALSE),""))</f>
        <v>788</v>
      </c>
      <c r="O462" s="2">
        <f>IFERROR(VLOOKUP(C462&amp;D462,AUS_male_Toplist_22!$F$3:$H$1048576,3,FALSE), IFERROR(VLOOKUP(C462&amp;D462,AUS_female_Toplist_22!$F$3:$H$1048576,3,FALSE),""))</f>
        <v>718</v>
      </c>
      <c r="P462" s="42">
        <f ca="1">DATEDIF(E462,TODAY(),"y")</f>
        <v>18</v>
      </c>
      <c r="Q462" s="2">
        <f>(COUNTIF($C$2:$C462,$C462)=1)+0</f>
        <v>1</v>
      </c>
      <c r="R462" s="2">
        <f>IF(Q462=1,RANK(F462,$F$2:$F$1986,0),"Alternate event")</f>
        <v>1924</v>
      </c>
    </row>
    <row r="463" spans="1:18" x14ac:dyDescent="0.2">
      <c r="A463" s="2">
        <v>462</v>
      </c>
      <c r="B463" s="2">
        <f>IF(Q463=1,B462+1,B462)</f>
        <v>386</v>
      </c>
      <c r="C463" t="s">
        <v>618</v>
      </c>
      <c r="D463" t="s">
        <v>25</v>
      </c>
      <c r="E463" s="7">
        <v>34654</v>
      </c>
      <c r="F463">
        <v>1066</v>
      </c>
      <c r="G463" s="2">
        <v>12</v>
      </c>
      <c r="H463" s="43" t="str">
        <f>IFERROR(VLOOKUP(C463&amp;D463,AUS_male_points_list!$A$3:$S$1048576,19,FALSE), IFERROR(VLOOKUP(C463&amp;D463,AUS_female_points_list!$A$3:$S$1048576,19,FALSE),""))</f>
        <v/>
      </c>
      <c r="J463" s="2">
        <f>IFERROR(VLOOKUP(C463&amp;D463,AUS_male_Toplist_21!$F$3:$G$1048576,2,FALSE),IFERROR(VLOOKUP(C463&amp;D463,AUS_female_Toplist_21!$F$3:$G$1048576,2,FALSE),""))</f>
        <v>12</v>
      </c>
      <c r="K463" s="2">
        <f>IFERROR(VLOOKUP(C463&amp;D463,AUS_male_Toplist_22!$F$3:$G$1048576,2,FALSE),IFERROR(VLOOKUP(C463&amp;D463,AUS_female_Toplist_22!$F$3:$G$1048576,2,FALSE),""))</f>
        <v>31</v>
      </c>
      <c r="L463" s="3" t="str">
        <f>IFERROR(VLOOKUP(C463&amp;D463,Comms_male_list_21!$F$3:$G$1048576,2,FALSE),IFERROR(VLOOKUP(C463&amp;D463,Comms_female_list_21!$F$3:$G$1048576,2,FALSE),""))</f>
        <v/>
      </c>
      <c r="M463" s="3">
        <f>IFERROR(VLOOKUP(C463&amp;D463,Comms_male_list_22!$F$3:$G$1048576,2,FALSE),IFERROR(VLOOKUP(C463&amp;D463,Comms_female_list_22!$F$3:$G$1048576,2,FALSE),""))</f>
        <v>53</v>
      </c>
      <c r="N463" s="3">
        <f>IFERROR(VLOOKUP(C463&amp;D463,AUS_male_Toplist_21!$F$3:$H$1048576,3,FALSE), IFERROR(VLOOKUP(C463&amp;D463,AUS_female_Toplist_21!$F$3:$H$1048576,3,FALSE),""))</f>
        <v>1066</v>
      </c>
      <c r="O463" s="2">
        <f>IFERROR(VLOOKUP(C463&amp;D463,AUS_male_Toplist_22!$F$3:$H$1048576,3,FALSE), IFERROR(VLOOKUP(C463&amp;D463,AUS_female_Toplist_22!$F$3:$H$1048576,3,FALSE),""))</f>
        <v>997</v>
      </c>
      <c r="P463" s="42">
        <f ca="1">DATEDIF(E463,TODAY(),"y")</f>
        <v>27</v>
      </c>
      <c r="Q463" s="2">
        <f>(COUNTIF($C$2:$C463,$C463)=1)+0</f>
        <v>1</v>
      </c>
      <c r="R463" s="2">
        <f>IF(Q463=1,RANK(F463,$F$2:$F$1986,0),"Alternate event")</f>
        <v>282</v>
      </c>
    </row>
    <row r="464" spans="1:18" x14ac:dyDescent="0.2">
      <c r="A464" s="2">
        <v>463</v>
      </c>
      <c r="B464" s="2">
        <f>IF(Q464=1,B463+1,B463)</f>
        <v>387</v>
      </c>
      <c r="C464" t="s">
        <v>1272</v>
      </c>
      <c r="D464" t="s">
        <v>81</v>
      </c>
      <c r="E464" s="6">
        <v>30972</v>
      </c>
      <c r="F464">
        <v>911</v>
      </c>
      <c r="G464" s="2">
        <v>12</v>
      </c>
      <c r="H464" s="43" t="str">
        <f>IFERROR(VLOOKUP(C464&amp;D464,AUS_male_points_list!$A$3:$S$1048576,19,FALSE), IFERROR(VLOOKUP(C464&amp;D464,AUS_female_points_list!$A$3:$S$1048576,19,FALSE),""))</f>
        <v/>
      </c>
      <c r="J464" s="2">
        <f>IFERROR(VLOOKUP(C464&amp;D464,AUS_male_Toplist_21!$F$3:$G$1048576,2,FALSE),IFERROR(VLOOKUP(C464&amp;D464,AUS_female_Toplist_21!$F$3:$G$1048576,2,FALSE),""))</f>
        <v>12</v>
      </c>
      <c r="K464" s="2" t="str">
        <f>IFERROR(VLOOKUP(C464&amp;D464,AUS_male_Toplist_22!$F$3:$G$1048576,2,FALSE),IFERROR(VLOOKUP(C464&amp;D464,AUS_female_Toplist_22!$F$3:$G$1048576,2,FALSE),""))</f>
        <v/>
      </c>
      <c r="L464" s="3">
        <f>IFERROR(VLOOKUP(C464&amp;D464,Comms_male_list_21!$F$3:$G$1048576,2,FALSE),IFERROR(VLOOKUP(C464&amp;D464,Comms_female_list_21!$F$3:$G$1048576,2,FALSE),""))</f>
        <v>42</v>
      </c>
      <c r="M464" s="3" t="str">
        <f>IFERROR(VLOOKUP(C464&amp;D464,Comms_male_list_22!$F$3:$G$1048576,2,FALSE),IFERROR(VLOOKUP(C464&amp;D464,Comms_female_list_22!$F$3:$G$1048576,2,FALSE),""))</f>
        <v/>
      </c>
      <c r="N464" s="3">
        <f>IFERROR(VLOOKUP(C464&amp;D464,AUS_male_Toplist_21!$F$3:$H$1048576,3,FALSE), IFERROR(VLOOKUP(C464&amp;D464,AUS_female_Toplist_21!$F$3:$H$1048576,3,FALSE),""))</f>
        <v>911</v>
      </c>
      <c r="O464" s="2" t="str">
        <f>IFERROR(VLOOKUP(C464&amp;D464,AUS_male_Toplist_22!$F$3:$H$1048576,3,FALSE), IFERROR(VLOOKUP(C464&amp;D464,AUS_female_Toplist_22!$F$3:$H$1048576,3,FALSE),""))</f>
        <v/>
      </c>
      <c r="P464" s="42">
        <f ca="1">DATEDIF(E464,TODAY(),"y")</f>
        <v>37</v>
      </c>
      <c r="Q464" s="2">
        <f>(COUNTIF($C$2:$C464,$C464)=1)+0</f>
        <v>1</v>
      </c>
      <c r="R464" s="2">
        <f>IF(Q464=1,RANK(F464,$F$2:$F$1986,0),"Alternate event")</f>
        <v>1705</v>
      </c>
    </row>
    <row r="465" spans="1:18" x14ac:dyDescent="0.2">
      <c r="A465" s="2">
        <v>464</v>
      </c>
      <c r="B465" s="2">
        <f>IF(Q465=1,B464+1,B464)</f>
        <v>388</v>
      </c>
      <c r="C465" t="s">
        <v>1146</v>
      </c>
      <c r="D465" t="s">
        <v>85</v>
      </c>
      <c r="E465" s="6">
        <v>44640</v>
      </c>
      <c r="F465">
        <v>775</v>
      </c>
      <c r="G465" s="2">
        <v>12</v>
      </c>
      <c r="H465" s="43" t="str">
        <f>IFERROR(VLOOKUP(C465&amp;D465,AUS_male_points_list!$A$3:$S$1048576,19,FALSE), IFERROR(VLOOKUP(C465&amp;D465,AUS_female_points_list!$A$3:$S$1048576,19,FALSE),""))</f>
        <v/>
      </c>
      <c r="J465" s="2">
        <f>IFERROR(VLOOKUP(C465&amp;D465,AUS_male_Toplist_21!$F$3:$G$1048576,2,FALSE),IFERROR(VLOOKUP(C465&amp;D465,AUS_female_Toplist_21!$F$3:$G$1048576,2,FALSE),""))</f>
        <v>12</v>
      </c>
      <c r="K465" s="2" t="str">
        <f>IFERROR(VLOOKUP(C465&amp;D465,AUS_male_Toplist_22!$F$3:$G$1048576,2,FALSE),IFERROR(VLOOKUP(C465&amp;D465,AUS_female_Toplist_22!$F$3:$G$1048576,2,FALSE),""))</f>
        <v/>
      </c>
      <c r="L465" s="3">
        <f>IFERROR(VLOOKUP(C465&amp;D465,Comms_male_list_21!$F$3:$G$1048576,2,FALSE),IFERROR(VLOOKUP(C465&amp;D465,Comms_female_list_21!$F$3:$G$1048576,2,FALSE),""))</f>
        <v>43</v>
      </c>
      <c r="M465" s="3" t="str">
        <f>IFERROR(VLOOKUP(C465&amp;D465,Comms_male_list_22!$F$3:$G$1048576,2,FALSE),IFERROR(VLOOKUP(C465&amp;D465,Comms_female_list_22!$F$3:$G$1048576,2,FALSE),""))</f>
        <v/>
      </c>
      <c r="N465" s="3">
        <f>IFERROR(VLOOKUP(C465&amp;D465,AUS_male_Toplist_21!$F$3:$H$1048576,3,FALSE), IFERROR(VLOOKUP(C465&amp;D465,AUS_female_Toplist_21!$F$3:$H$1048576,3,FALSE),""))</f>
        <v>775</v>
      </c>
      <c r="O465" s="2" t="str">
        <f>IFERROR(VLOOKUP(C465&amp;D465,AUS_male_Toplist_22!$F$3:$H$1048576,3,FALSE), IFERROR(VLOOKUP(C465&amp;D465,AUS_female_Toplist_22!$F$3:$H$1048576,3,FALSE),""))</f>
        <v/>
      </c>
      <c r="P465" s="42" t="e">
        <f ca="1">DATEDIF(E465,TODAY(),"y")</f>
        <v>#NUM!</v>
      </c>
      <c r="Q465" s="2">
        <f>(COUNTIF($C$2:$C465,$C465)=1)+0</f>
        <v>1</v>
      </c>
      <c r="R465" s="2">
        <f>IF(Q465=1,RANK(F465,$F$2:$F$1986,0),"Alternate event")</f>
        <v>1936</v>
      </c>
    </row>
    <row r="466" spans="1:18" x14ac:dyDescent="0.2">
      <c r="A466" s="2">
        <v>465</v>
      </c>
      <c r="B466" s="2">
        <f>IF(Q466=1,B465+1,B465)</f>
        <v>388</v>
      </c>
      <c r="C466" t="s">
        <v>746</v>
      </c>
      <c r="D466" t="s">
        <v>28</v>
      </c>
      <c r="E466" s="6">
        <v>33550</v>
      </c>
      <c r="F466">
        <v>1119</v>
      </c>
      <c r="G466" s="2">
        <v>12</v>
      </c>
      <c r="H466" s="43" t="str">
        <f>IFERROR(VLOOKUP(C466&amp;D466,AUS_male_points_list!$A$3:$S$1048576,19,FALSE), IFERROR(VLOOKUP(C466&amp;D466,AUS_female_points_list!$A$3:$S$1048576,19,FALSE),""))</f>
        <v/>
      </c>
      <c r="J466" s="2">
        <f>IFERROR(VLOOKUP(C466&amp;D466,AUS_male_Toplist_21!$F$3:$G$1048576,2,FALSE),IFERROR(VLOOKUP(C466&amp;D466,AUS_female_Toplist_21!$F$3:$G$1048576,2,FALSE),""))</f>
        <v>12</v>
      </c>
      <c r="K466" s="2" t="str">
        <f>IFERROR(VLOOKUP(C466&amp;D466,AUS_male_Toplist_22!$F$3:$G$1048576,2,FALSE),IFERROR(VLOOKUP(C466&amp;D466,AUS_female_Toplist_22!$F$3:$G$1048576,2,FALSE),""))</f>
        <v/>
      </c>
      <c r="L466" s="3">
        <f>IFERROR(VLOOKUP(C466&amp;D466,Comms_male_list_21!$F$3:$G$1048576,2,FALSE),IFERROR(VLOOKUP(C466&amp;D466,Comms_female_list_21!$F$3:$G$1048576,2,FALSE),""))</f>
        <v>55</v>
      </c>
      <c r="M466" s="3" t="str">
        <f>IFERROR(VLOOKUP(C466&amp;D466,Comms_male_list_22!$F$3:$G$1048576,2,FALSE),IFERROR(VLOOKUP(C466&amp;D466,Comms_female_list_22!$F$3:$G$1048576,2,FALSE),""))</f>
        <v/>
      </c>
      <c r="N466" s="3">
        <f>IFERROR(VLOOKUP(C466&amp;D466,AUS_male_Toplist_21!$F$3:$H$1048576,3,FALSE), IFERROR(VLOOKUP(C466&amp;D466,AUS_female_Toplist_21!$F$3:$H$1048576,3,FALSE),""))</f>
        <v>1119</v>
      </c>
      <c r="O466" s="2" t="str">
        <f>IFERROR(VLOOKUP(C466&amp;D466,AUS_male_Toplist_22!$F$3:$H$1048576,3,FALSE), IFERROR(VLOOKUP(C466&amp;D466,AUS_female_Toplist_22!$F$3:$H$1048576,3,FALSE),""))</f>
        <v/>
      </c>
      <c r="P466" s="42">
        <f ca="1">DATEDIF(E466,TODAY(),"y")</f>
        <v>30</v>
      </c>
      <c r="Q466" s="2">
        <f>(COUNTIF($C$2:$C466,$C466)=1)+0</f>
        <v>0</v>
      </c>
      <c r="R466" s="2" t="str">
        <f>IF(Q466=1,RANK(F466,$F$2:$F$1986,0),"Alternate event")</f>
        <v>Alternate event</v>
      </c>
    </row>
    <row r="467" spans="1:18" x14ac:dyDescent="0.2">
      <c r="A467" s="2">
        <v>466</v>
      </c>
      <c r="B467" s="2">
        <f>IF(Q467=1,B466+1,B466)</f>
        <v>388</v>
      </c>
      <c r="C467" t="s">
        <v>354</v>
      </c>
      <c r="D467" t="s">
        <v>29</v>
      </c>
      <c r="E467" s="6">
        <v>36173</v>
      </c>
      <c r="F467">
        <v>1091</v>
      </c>
      <c r="G467" s="2">
        <v>12</v>
      </c>
      <c r="H467" s="43" t="str">
        <f>IFERROR(VLOOKUP(C467&amp;D467,AUS_male_points_list!$A$3:$S$1048576,19,FALSE), IFERROR(VLOOKUP(C467&amp;D467,AUS_female_points_list!$A$3:$S$1048576,19,FALSE),""))</f>
        <v/>
      </c>
      <c r="J467" s="2">
        <f>IFERROR(VLOOKUP(C467&amp;D467,AUS_male_Toplist_21!$F$3:$G$1048576,2,FALSE),IFERROR(VLOOKUP(C467&amp;D467,AUS_female_Toplist_21!$F$3:$G$1048576,2,FALSE),""))</f>
        <v>12</v>
      </c>
      <c r="K467" s="2" t="str">
        <f>IFERROR(VLOOKUP(C467&amp;D467,AUS_male_Toplist_22!$F$3:$G$1048576,2,FALSE),IFERROR(VLOOKUP(C467&amp;D467,AUS_female_Toplist_22!$F$3:$G$1048576,2,FALSE),""))</f>
        <v/>
      </c>
      <c r="L467" s="3">
        <f>IFERROR(VLOOKUP(C467&amp;D467,Comms_male_list_21!$F$3:$G$1048576,2,FALSE),IFERROR(VLOOKUP(C467&amp;D467,Comms_female_list_21!$F$3:$G$1048576,2,FALSE),""))</f>
        <v>76</v>
      </c>
      <c r="M467" s="3" t="str">
        <f>IFERROR(VLOOKUP(C467&amp;D467,Comms_male_list_22!$F$3:$G$1048576,2,FALSE),IFERROR(VLOOKUP(C467&amp;D467,Comms_female_list_22!$F$3:$G$1048576,2,FALSE),""))</f>
        <v/>
      </c>
      <c r="N467" s="3">
        <f>IFERROR(VLOOKUP(C467&amp;D467,AUS_male_Toplist_21!$F$3:$H$1048576,3,FALSE), IFERROR(VLOOKUP(C467&amp;D467,AUS_female_Toplist_21!$F$3:$H$1048576,3,FALSE),""))</f>
        <v>1091</v>
      </c>
      <c r="O467" s="2" t="str">
        <f>IFERROR(VLOOKUP(C467&amp;D467,AUS_male_Toplist_22!$F$3:$H$1048576,3,FALSE), IFERROR(VLOOKUP(C467&amp;D467,AUS_female_Toplist_22!$F$3:$H$1048576,3,FALSE),""))</f>
        <v/>
      </c>
      <c r="P467" s="42">
        <f ca="1">DATEDIF(E467,TODAY(),"y")</f>
        <v>23</v>
      </c>
      <c r="Q467" s="2">
        <f>(COUNTIF($C$2:$C467,$C467)=1)+0</f>
        <v>0</v>
      </c>
      <c r="R467" s="2" t="str">
        <f>IF(Q467=1,RANK(F467,$F$2:$F$1986,0),"Alternate event")</f>
        <v>Alternate event</v>
      </c>
    </row>
    <row r="468" spans="1:18" x14ac:dyDescent="0.2">
      <c r="A468" s="2">
        <v>467</v>
      </c>
      <c r="B468" s="2">
        <f>IF(Q468=1,B467+1,B467)</f>
        <v>389</v>
      </c>
      <c r="C468" t="s">
        <v>1261</v>
      </c>
      <c r="D468" t="s">
        <v>37</v>
      </c>
      <c r="E468" s="6">
        <v>35164</v>
      </c>
      <c r="F468">
        <v>1051</v>
      </c>
      <c r="G468" s="2">
        <v>12</v>
      </c>
      <c r="H468" s="43" t="str">
        <f>IFERROR(VLOOKUP(C468&amp;D468,AUS_male_points_list!$A$3:$S$1048576,19,FALSE), IFERROR(VLOOKUP(C468&amp;D468,AUS_female_points_list!$A$3:$S$1048576,19,FALSE),""))</f>
        <v/>
      </c>
      <c r="J468" s="2">
        <f>IFERROR(VLOOKUP(C468&amp;D468,AUS_male_Toplist_21!$F$3:$G$1048576,2,FALSE),IFERROR(VLOOKUP(C468&amp;D468,AUS_female_Toplist_21!$F$3:$G$1048576,2,FALSE),""))</f>
        <v>12</v>
      </c>
      <c r="K468" s="2" t="str">
        <f>IFERROR(VLOOKUP(C468&amp;D468,AUS_male_Toplist_22!$F$3:$G$1048576,2,FALSE),IFERROR(VLOOKUP(C468&amp;D468,AUS_female_Toplist_22!$F$3:$G$1048576,2,FALSE),""))</f>
        <v/>
      </c>
      <c r="L468" s="3">
        <f>IFERROR(VLOOKUP(C468&amp;D468,Comms_male_list_21!$F$3:$G$1048576,2,FALSE),IFERROR(VLOOKUP(C468&amp;D468,Comms_female_list_21!$F$3:$G$1048576,2,FALSE),""))</f>
        <v>86</v>
      </c>
      <c r="M468" s="3" t="str">
        <f>IFERROR(VLOOKUP(C468&amp;D468,Comms_male_list_22!$F$3:$G$1048576,2,FALSE),IFERROR(VLOOKUP(C468&amp;D468,Comms_female_list_22!$F$3:$G$1048576,2,FALSE),""))</f>
        <v/>
      </c>
      <c r="N468" s="3">
        <f>IFERROR(VLOOKUP(C468&amp;D468,AUS_male_Toplist_21!$F$3:$H$1048576,3,FALSE), IFERROR(VLOOKUP(C468&amp;D468,AUS_female_Toplist_21!$F$3:$H$1048576,3,FALSE),""))</f>
        <v>1051</v>
      </c>
      <c r="O468" s="2" t="str">
        <f>IFERROR(VLOOKUP(C468&amp;D468,AUS_male_Toplist_22!$F$3:$H$1048576,3,FALSE), IFERROR(VLOOKUP(C468&amp;D468,AUS_female_Toplist_22!$F$3:$H$1048576,3,FALSE),""))</f>
        <v/>
      </c>
      <c r="P468" s="42">
        <f ca="1">DATEDIF(E468,TODAY(),"y")</f>
        <v>25</v>
      </c>
      <c r="Q468" s="2">
        <f>(COUNTIF($C$2:$C468,$C468)=1)+0</f>
        <v>1</v>
      </c>
      <c r="R468" s="2">
        <f>IF(Q468=1,RANK(F468,$F$2:$F$1986,0),"Alternate event")</f>
        <v>353</v>
      </c>
    </row>
    <row r="469" spans="1:18" x14ac:dyDescent="0.2">
      <c r="A469" s="2">
        <v>468</v>
      </c>
      <c r="B469" s="2">
        <f>IF(Q469=1,B468+1,B468)</f>
        <v>390</v>
      </c>
      <c r="C469" t="s">
        <v>1129</v>
      </c>
      <c r="D469" t="s">
        <v>30</v>
      </c>
      <c r="E469" s="6">
        <v>1992</v>
      </c>
      <c r="F469">
        <v>1052</v>
      </c>
      <c r="G469" s="2">
        <v>12</v>
      </c>
      <c r="H469" s="43" t="str">
        <f>IFERROR(VLOOKUP(C469&amp;D469,AUS_male_points_list!$A$3:$S$1048576,19,FALSE), IFERROR(VLOOKUP(C469&amp;D469,AUS_female_points_list!$A$3:$S$1048576,19,FALSE),""))</f>
        <v/>
      </c>
      <c r="J469" s="2">
        <f>IFERROR(VLOOKUP(C469&amp;D469,AUS_male_Toplist_21!$F$3:$G$1048576,2,FALSE),IFERROR(VLOOKUP(C469&amp;D469,AUS_female_Toplist_21!$F$3:$G$1048576,2,FALSE),""))</f>
        <v>12</v>
      </c>
      <c r="K469" s="2" t="str">
        <f>IFERROR(VLOOKUP(C469&amp;D469,AUS_male_Toplist_22!$F$3:$G$1048576,2,FALSE),IFERROR(VLOOKUP(C469&amp;D469,AUS_female_Toplist_22!$F$3:$G$1048576,2,FALSE),""))</f>
        <v/>
      </c>
      <c r="L469" s="3">
        <f>IFERROR(VLOOKUP(C469&amp;D469,Comms_male_list_21!$F$3:$G$1048576,2,FALSE),IFERROR(VLOOKUP(C469&amp;D469,Comms_female_list_21!$F$3:$G$1048576,2,FALSE),""))</f>
        <v>89</v>
      </c>
      <c r="M469" s="3" t="str">
        <f>IFERROR(VLOOKUP(C469&amp;D469,Comms_male_list_22!$F$3:$G$1048576,2,FALSE),IFERROR(VLOOKUP(C469&amp;D469,Comms_female_list_22!$F$3:$G$1048576,2,FALSE),""))</f>
        <v/>
      </c>
      <c r="N469" s="3">
        <f>IFERROR(VLOOKUP(C469&amp;D469,AUS_male_Toplist_21!$F$3:$H$1048576,3,FALSE), IFERROR(VLOOKUP(C469&amp;D469,AUS_female_Toplist_21!$F$3:$H$1048576,3,FALSE),""))</f>
        <v>1052</v>
      </c>
      <c r="O469" s="2" t="str">
        <f>IFERROR(VLOOKUP(C469&amp;D469,AUS_male_Toplist_22!$F$3:$H$1048576,3,FALSE), IFERROR(VLOOKUP(C469&amp;D469,AUS_female_Toplist_22!$F$3:$H$1048576,3,FALSE),""))</f>
        <v/>
      </c>
      <c r="P469" s="42">
        <f ca="1">DATEDIF(E469,TODAY(),"y")</f>
        <v>116</v>
      </c>
      <c r="Q469" s="2">
        <f>(COUNTIF($C$2:$C469,$C469)=1)+0</f>
        <v>1</v>
      </c>
      <c r="R469" s="2">
        <f>IF(Q469=1,RANK(F469,$F$2:$F$1986,0),"Alternate event")</f>
        <v>347</v>
      </c>
    </row>
    <row r="470" spans="1:18" x14ac:dyDescent="0.2">
      <c r="A470" s="2">
        <v>469</v>
      </c>
      <c r="B470" s="2">
        <f>IF(Q470=1,B469+1,B469)</f>
        <v>391</v>
      </c>
      <c r="C470" t="s">
        <v>1662</v>
      </c>
      <c r="D470" t="s">
        <v>40</v>
      </c>
      <c r="E470" s="6">
        <v>37601</v>
      </c>
      <c r="F470">
        <v>850</v>
      </c>
      <c r="G470" s="2">
        <v>12</v>
      </c>
      <c r="H470" s="43" t="str">
        <f>IFERROR(VLOOKUP(C470&amp;D470,AUS_male_points_list!$A$3:$S$1048576,19,FALSE), IFERROR(VLOOKUP(C470&amp;D470,AUS_female_points_list!$A$3:$S$1048576,19,FALSE),""))</f>
        <v/>
      </c>
      <c r="J470" s="2">
        <f>IFERROR(VLOOKUP(C470&amp;D470,AUS_male_Toplist_21!$F$3:$G$1048576,2,FALSE),IFERROR(VLOOKUP(C470&amp;D470,AUS_female_Toplist_21!$F$3:$G$1048576,2,FALSE),""))</f>
        <v>12</v>
      </c>
      <c r="K470" s="2" t="str">
        <f>IFERROR(VLOOKUP(C470&amp;D470,AUS_male_Toplist_22!$F$3:$G$1048576,2,FALSE),IFERROR(VLOOKUP(C470&amp;D470,AUS_female_Toplist_22!$F$3:$G$1048576,2,FALSE),""))</f>
        <v/>
      </c>
      <c r="L470" s="3" t="str">
        <f>IFERROR(VLOOKUP(C470&amp;D470,Comms_male_list_21!$F$3:$G$1048576,2,FALSE),IFERROR(VLOOKUP(C470&amp;D470,Comms_female_list_21!$F$3:$G$1048576,2,FALSE),""))</f>
        <v/>
      </c>
      <c r="M470" s="3" t="str">
        <f>IFERROR(VLOOKUP(C470&amp;D470,Comms_male_list_22!$F$3:$G$1048576,2,FALSE),IFERROR(VLOOKUP(C470&amp;D470,Comms_female_list_22!$F$3:$G$1048576,2,FALSE),""))</f>
        <v/>
      </c>
      <c r="N470" s="3">
        <f>IFERROR(VLOOKUP(C470&amp;D470,AUS_male_Toplist_21!$F$3:$H$1048576,3,FALSE), IFERROR(VLOOKUP(C470&amp;D470,AUS_female_Toplist_21!$F$3:$H$1048576,3,FALSE),""))</f>
        <v>850</v>
      </c>
      <c r="O470" s="2" t="str">
        <f>IFERROR(VLOOKUP(C470&amp;D470,AUS_male_Toplist_22!$F$3:$H$1048576,3,FALSE), IFERROR(VLOOKUP(C470&amp;D470,AUS_female_Toplist_22!$F$3:$H$1048576,3,FALSE),""))</f>
        <v/>
      </c>
      <c r="P470" s="42">
        <f ca="1">DATEDIF(E470,TODAY(),"y")</f>
        <v>19</v>
      </c>
      <c r="Q470" s="2">
        <f>(COUNTIF($C$2:$C470,$C470)=1)+0</f>
        <v>1</v>
      </c>
      <c r="R470" s="2">
        <f>IF(Q470=1,RANK(F470,$F$2:$F$1986,0),"Alternate event")</f>
        <v>1859</v>
      </c>
    </row>
    <row r="471" spans="1:18" x14ac:dyDescent="0.2">
      <c r="A471" s="2">
        <v>470</v>
      </c>
      <c r="B471" s="2">
        <f>IF(Q471=1,B470+1,B470)</f>
        <v>392</v>
      </c>
      <c r="C471" t="s">
        <v>1677</v>
      </c>
      <c r="D471" t="s">
        <v>82</v>
      </c>
      <c r="E471" s="6">
        <v>1977</v>
      </c>
      <c r="F471">
        <v>903</v>
      </c>
      <c r="G471" s="2">
        <v>12</v>
      </c>
      <c r="H471" s="43" t="str">
        <f>IFERROR(VLOOKUP(C471&amp;D471,AUS_male_points_list!$A$3:$S$1048576,19,FALSE), IFERROR(VLOOKUP(C471&amp;D471,AUS_female_points_list!$A$3:$S$1048576,19,FALSE),""))</f>
        <v/>
      </c>
      <c r="J471" s="2">
        <f>IFERROR(VLOOKUP(C471&amp;D471,AUS_male_Toplist_21!$F$3:$G$1048576,2,FALSE),IFERROR(VLOOKUP(C471&amp;D471,AUS_female_Toplist_21!$F$3:$G$1048576,2,FALSE),""))</f>
        <v>12</v>
      </c>
      <c r="K471" s="2" t="str">
        <f>IFERROR(VLOOKUP(C471&amp;D471,AUS_male_Toplist_22!$F$3:$G$1048576,2,FALSE),IFERROR(VLOOKUP(C471&amp;D471,AUS_female_Toplist_22!$F$3:$G$1048576,2,FALSE),""))</f>
        <v/>
      </c>
      <c r="L471" s="3" t="str">
        <f>IFERROR(VLOOKUP(C471&amp;D471,Comms_male_list_21!$F$3:$G$1048576,2,FALSE),IFERROR(VLOOKUP(C471&amp;D471,Comms_female_list_21!$F$3:$G$1048576,2,FALSE),""))</f>
        <v/>
      </c>
      <c r="M471" s="3" t="str">
        <f>IFERROR(VLOOKUP(C471&amp;D471,Comms_male_list_22!$F$3:$G$1048576,2,FALSE),IFERROR(VLOOKUP(C471&amp;D471,Comms_female_list_22!$F$3:$G$1048576,2,FALSE),""))</f>
        <v/>
      </c>
      <c r="N471" s="3">
        <f>IFERROR(VLOOKUP(C471&amp;D471,AUS_male_Toplist_21!$F$3:$H$1048576,3,FALSE), IFERROR(VLOOKUP(C471&amp;D471,AUS_female_Toplist_21!$F$3:$H$1048576,3,FALSE),""))</f>
        <v>903</v>
      </c>
      <c r="O471" s="2" t="str">
        <f>IFERROR(VLOOKUP(C471&amp;D471,AUS_male_Toplist_22!$F$3:$H$1048576,3,FALSE), IFERROR(VLOOKUP(C471&amp;D471,AUS_female_Toplist_22!$F$3:$H$1048576,3,FALSE),""))</f>
        <v/>
      </c>
      <c r="P471" s="42">
        <f ca="1">DATEDIF(E471,TODAY(),"y")</f>
        <v>116</v>
      </c>
      <c r="Q471" s="2">
        <f>(COUNTIF($C$2:$C471,$C471)=1)+0</f>
        <v>1</v>
      </c>
      <c r="R471" s="2">
        <f>IF(Q471=1,RANK(F471,$F$2:$F$1986,0),"Alternate event")</f>
        <v>1731</v>
      </c>
    </row>
    <row r="472" spans="1:18" x14ac:dyDescent="0.2">
      <c r="A472" s="2">
        <v>471</v>
      </c>
      <c r="B472" s="2">
        <f>IF(Q472=1,B471+1,B471)</f>
        <v>393</v>
      </c>
      <c r="C472" t="s">
        <v>799</v>
      </c>
      <c r="D472" t="s">
        <v>31</v>
      </c>
      <c r="E472" s="6">
        <v>35896</v>
      </c>
      <c r="F472">
        <v>952</v>
      </c>
      <c r="G472" s="2">
        <v>12</v>
      </c>
      <c r="H472" s="43" t="str">
        <f>IFERROR(VLOOKUP(C472&amp;D472,AUS_male_points_list!$A$3:$S$1048576,19,FALSE), IFERROR(VLOOKUP(C472&amp;D472,AUS_female_points_list!$A$3:$S$1048576,19,FALSE),""))</f>
        <v/>
      </c>
      <c r="J472" s="2">
        <f>IFERROR(VLOOKUP(C472&amp;D472,AUS_male_Toplist_21!$F$3:$G$1048576,2,FALSE),IFERROR(VLOOKUP(C472&amp;D472,AUS_female_Toplist_21!$F$3:$G$1048576,2,FALSE),""))</f>
        <v>12</v>
      </c>
      <c r="K472" s="2" t="str">
        <f>IFERROR(VLOOKUP(C472&amp;D472,AUS_male_Toplist_22!$F$3:$G$1048576,2,FALSE),IFERROR(VLOOKUP(C472&amp;D472,AUS_female_Toplist_22!$F$3:$G$1048576,2,FALSE),""))</f>
        <v/>
      </c>
      <c r="L472" s="3" t="str">
        <f>IFERROR(VLOOKUP(C472&amp;D472,Comms_male_list_21!$F$3:$G$1048576,2,FALSE),IFERROR(VLOOKUP(C472&amp;D472,Comms_female_list_21!$F$3:$G$1048576,2,FALSE),""))</f>
        <v/>
      </c>
      <c r="M472" s="3" t="str">
        <f>IFERROR(VLOOKUP(C472&amp;D472,Comms_male_list_22!$F$3:$G$1048576,2,FALSE),IFERROR(VLOOKUP(C472&amp;D472,Comms_female_list_22!$F$3:$G$1048576,2,FALSE),""))</f>
        <v/>
      </c>
      <c r="N472" s="3">
        <f>IFERROR(VLOOKUP(C472&amp;D472,AUS_male_Toplist_21!$F$3:$H$1048576,3,FALSE), IFERROR(VLOOKUP(C472&amp;D472,AUS_female_Toplist_21!$F$3:$H$1048576,3,FALSE),""))</f>
        <v>952</v>
      </c>
      <c r="O472" s="2" t="str">
        <f>IFERROR(VLOOKUP(C472&amp;D472,AUS_male_Toplist_22!$F$3:$H$1048576,3,FALSE), IFERROR(VLOOKUP(C472&amp;D472,AUS_female_Toplist_22!$F$3:$H$1048576,3,FALSE),""))</f>
        <v/>
      </c>
      <c r="P472" s="42">
        <f ca="1">DATEDIF(E472,TODAY(),"y")</f>
        <v>23</v>
      </c>
      <c r="Q472" s="2">
        <f>(COUNTIF($C$2:$C472,$C472)=1)+0</f>
        <v>1</v>
      </c>
      <c r="R472" s="2">
        <f>IF(Q472=1,RANK(F472,$F$2:$F$1986,0),"Alternate event")</f>
        <v>1269</v>
      </c>
    </row>
    <row r="473" spans="1:18" x14ac:dyDescent="0.2">
      <c r="A473" s="2">
        <v>472</v>
      </c>
      <c r="B473" s="2">
        <f>IF(Q473=1,B472+1,B472)</f>
        <v>394</v>
      </c>
      <c r="C473" t="s">
        <v>1533</v>
      </c>
      <c r="D473" t="s">
        <v>33</v>
      </c>
      <c r="E473" s="6">
        <v>37219</v>
      </c>
      <c r="F473">
        <v>988</v>
      </c>
      <c r="G473" s="2">
        <v>12</v>
      </c>
      <c r="H473" s="43" t="str">
        <f>IFERROR(VLOOKUP(C473&amp;D473,AUS_male_points_list!$A$3:$S$1048576,19,FALSE), IFERROR(VLOOKUP(C473&amp;D473,AUS_female_points_list!$A$3:$S$1048576,19,FALSE),""))</f>
        <v/>
      </c>
      <c r="J473" s="2">
        <f>IFERROR(VLOOKUP(C473&amp;D473,AUS_male_Toplist_21!$F$3:$G$1048576,2,FALSE),IFERROR(VLOOKUP(C473&amp;D473,AUS_female_Toplist_21!$F$3:$G$1048576,2,FALSE),""))</f>
        <v>12</v>
      </c>
      <c r="K473" s="2" t="str">
        <f>IFERROR(VLOOKUP(C473&amp;D473,AUS_male_Toplist_22!$F$3:$G$1048576,2,FALSE),IFERROR(VLOOKUP(C473&amp;D473,AUS_female_Toplist_22!$F$3:$G$1048576,2,FALSE),""))</f>
        <v/>
      </c>
      <c r="L473" s="3" t="str">
        <f>IFERROR(VLOOKUP(C473&amp;D473,Comms_male_list_21!$F$3:$G$1048576,2,FALSE),IFERROR(VLOOKUP(C473&amp;D473,Comms_female_list_21!$F$3:$G$1048576,2,FALSE),""))</f>
        <v/>
      </c>
      <c r="M473" s="3" t="str">
        <f>IFERROR(VLOOKUP(C473&amp;D473,Comms_male_list_22!$F$3:$G$1048576,2,FALSE),IFERROR(VLOOKUP(C473&amp;D473,Comms_female_list_22!$F$3:$G$1048576,2,FALSE),""))</f>
        <v/>
      </c>
      <c r="N473" s="3">
        <f>IFERROR(VLOOKUP(C473&amp;D473,AUS_male_Toplist_21!$F$3:$H$1048576,3,FALSE), IFERROR(VLOOKUP(C473&amp;D473,AUS_female_Toplist_21!$F$3:$H$1048576,3,FALSE),""))</f>
        <v>988</v>
      </c>
      <c r="O473" s="2" t="str">
        <f>IFERROR(VLOOKUP(C473&amp;D473,AUS_male_Toplist_22!$F$3:$H$1048576,3,FALSE), IFERROR(VLOOKUP(C473&amp;D473,AUS_female_Toplist_22!$F$3:$H$1048576,3,FALSE),""))</f>
        <v/>
      </c>
      <c r="P473" s="42">
        <f ca="1">DATEDIF(E473,TODAY(),"y")</f>
        <v>20</v>
      </c>
      <c r="Q473" s="2">
        <f>(COUNTIF($C$2:$C473,$C473)=1)+0</f>
        <v>1</v>
      </c>
      <c r="R473" s="2">
        <f>IF(Q473=1,RANK(F473,$F$2:$F$1986,0),"Alternate event")</f>
        <v>825</v>
      </c>
    </row>
    <row r="474" spans="1:18" x14ac:dyDescent="0.2">
      <c r="A474" s="2">
        <v>473</v>
      </c>
      <c r="B474" s="2">
        <f>IF(Q474=1,B473+1,B473)</f>
        <v>394</v>
      </c>
      <c r="C474" t="s">
        <v>386</v>
      </c>
      <c r="D474" t="s">
        <v>32</v>
      </c>
      <c r="E474" s="6">
        <v>35822</v>
      </c>
      <c r="F474">
        <v>1030</v>
      </c>
      <c r="G474" s="2">
        <v>12</v>
      </c>
      <c r="H474" s="43" t="str">
        <f>IFERROR(VLOOKUP(C474&amp;D474,AUS_male_points_list!$A$3:$S$1048576,19,FALSE), IFERROR(VLOOKUP(C474&amp;D474,AUS_female_points_list!$A$3:$S$1048576,19,FALSE),""))</f>
        <v/>
      </c>
      <c r="J474" s="2">
        <f>IFERROR(VLOOKUP(C474&amp;D474,AUS_male_Toplist_21!$F$3:$G$1048576,2,FALSE),IFERROR(VLOOKUP(C474&amp;D474,AUS_female_Toplist_21!$F$3:$G$1048576,2,FALSE),""))</f>
        <v>12</v>
      </c>
      <c r="K474" s="2" t="str">
        <f>IFERROR(VLOOKUP(C474&amp;D474,AUS_male_Toplist_22!$F$3:$G$1048576,2,FALSE),IFERROR(VLOOKUP(C474&amp;D474,AUS_female_Toplist_22!$F$3:$G$1048576,2,FALSE),""))</f>
        <v/>
      </c>
      <c r="L474" s="3" t="str">
        <f>IFERROR(VLOOKUP(C474&amp;D474,Comms_male_list_21!$F$3:$G$1048576,2,FALSE),IFERROR(VLOOKUP(C474&amp;D474,Comms_female_list_21!$F$3:$G$1048576,2,FALSE),""))</f>
        <v/>
      </c>
      <c r="M474" s="3" t="str">
        <f>IFERROR(VLOOKUP(C474&amp;D474,Comms_male_list_22!$F$3:$G$1048576,2,FALSE),IFERROR(VLOOKUP(C474&amp;D474,Comms_female_list_22!$F$3:$G$1048576,2,FALSE),""))</f>
        <v/>
      </c>
      <c r="N474" s="3">
        <f>IFERROR(VLOOKUP(C474&amp;D474,AUS_male_Toplist_21!$F$3:$H$1048576,3,FALSE), IFERROR(VLOOKUP(C474&amp;D474,AUS_female_Toplist_21!$F$3:$H$1048576,3,FALSE),""))</f>
        <v>1030</v>
      </c>
      <c r="O474" s="2" t="str">
        <f>IFERROR(VLOOKUP(C474&amp;D474,AUS_male_Toplist_22!$F$3:$H$1048576,3,FALSE), IFERROR(VLOOKUP(C474&amp;D474,AUS_female_Toplist_22!$F$3:$H$1048576,3,FALSE),""))</f>
        <v/>
      </c>
      <c r="P474" s="42">
        <f ca="1">DATEDIF(E474,TODAY(),"y")</f>
        <v>24</v>
      </c>
      <c r="Q474" s="2">
        <f>(COUNTIF($C$2:$C474,$C474)=1)+0</f>
        <v>0</v>
      </c>
      <c r="R474" s="2" t="str">
        <f>IF(Q474=1,RANK(F474,$F$2:$F$1986,0),"Alternate event")</f>
        <v>Alternate event</v>
      </c>
    </row>
    <row r="475" spans="1:18" x14ac:dyDescent="0.2">
      <c r="A475" s="2">
        <v>474</v>
      </c>
      <c r="B475" s="2">
        <f>IF(Q475=1,B474+1,B474)</f>
        <v>395</v>
      </c>
      <c r="C475" t="s">
        <v>766</v>
      </c>
      <c r="D475" t="s">
        <v>30</v>
      </c>
      <c r="E475" s="6">
        <v>36047</v>
      </c>
      <c r="F475">
        <v>1036</v>
      </c>
      <c r="G475" s="2">
        <v>12</v>
      </c>
      <c r="H475" s="43" t="str">
        <f>IFERROR(VLOOKUP(C475&amp;D475,AUS_male_points_list!$A$3:$S$1048576,19,FALSE), IFERROR(VLOOKUP(C475&amp;D475,AUS_female_points_list!$A$3:$S$1048576,19,FALSE),""))</f>
        <v/>
      </c>
      <c r="J475" s="2">
        <f>IFERROR(VLOOKUP(C475&amp;D475,AUS_male_Toplist_21!$F$3:$G$1048576,2,FALSE),IFERROR(VLOOKUP(C475&amp;D475,AUS_female_Toplist_21!$F$3:$G$1048576,2,FALSE),""))</f>
        <v>12</v>
      </c>
      <c r="K475" s="2" t="str">
        <f>IFERROR(VLOOKUP(C475&amp;D475,AUS_male_Toplist_22!$F$3:$G$1048576,2,FALSE),IFERROR(VLOOKUP(C475&amp;D475,AUS_female_Toplist_22!$F$3:$G$1048576,2,FALSE),""))</f>
        <v/>
      </c>
      <c r="L475" s="3" t="str">
        <f>IFERROR(VLOOKUP(C475&amp;D475,Comms_male_list_21!$F$3:$G$1048576,2,FALSE),IFERROR(VLOOKUP(C475&amp;D475,Comms_female_list_21!$F$3:$G$1048576,2,FALSE),""))</f>
        <v/>
      </c>
      <c r="M475" s="3" t="str">
        <f>IFERROR(VLOOKUP(C475&amp;D475,Comms_male_list_22!$F$3:$G$1048576,2,FALSE),IFERROR(VLOOKUP(C475&amp;D475,Comms_female_list_22!$F$3:$G$1048576,2,FALSE),""))</f>
        <v/>
      </c>
      <c r="N475" s="3">
        <f>IFERROR(VLOOKUP(C475&amp;D475,AUS_male_Toplist_21!$F$3:$H$1048576,3,FALSE), IFERROR(VLOOKUP(C475&amp;D475,AUS_female_Toplist_21!$F$3:$H$1048576,3,FALSE),""))</f>
        <v>1036</v>
      </c>
      <c r="O475" s="2" t="str">
        <f>IFERROR(VLOOKUP(C475&amp;D475,AUS_male_Toplist_22!$F$3:$H$1048576,3,FALSE), IFERROR(VLOOKUP(C475&amp;D475,AUS_female_Toplist_22!$F$3:$H$1048576,3,FALSE),""))</f>
        <v/>
      </c>
      <c r="P475" s="42">
        <f ca="1">DATEDIF(E475,TODAY(),"y")</f>
        <v>23</v>
      </c>
      <c r="Q475" s="2">
        <f>(COUNTIF($C$2:$C475,$C475)=1)+0</f>
        <v>1</v>
      </c>
      <c r="R475" s="2">
        <f>IF(Q475=1,RANK(F475,$F$2:$F$1986,0),"Alternate event")</f>
        <v>427</v>
      </c>
    </row>
    <row r="476" spans="1:18" x14ac:dyDescent="0.2">
      <c r="A476" s="2">
        <v>475</v>
      </c>
      <c r="B476" s="2">
        <f>IF(Q476=1,B475+1,B475)</f>
        <v>395</v>
      </c>
      <c r="C476" t="s">
        <v>224</v>
      </c>
      <c r="D476" t="s">
        <v>25</v>
      </c>
      <c r="E476" s="6">
        <v>33716</v>
      </c>
      <c r="F476">
        <v>1054</v>
      </c>
      <c r="G476" s="2">
        <v>12</v>
      </c>
      <c r="H476" s="43" t="str">
        <f>IFERROR(VLOOKUP(C476&amp;D476,AUS_male_points_list!$A$3:$S$1048576,19,FALSE), IFERROR(VLOOKUP(C476&amp;D476,AUS_female_points_list!$A$3:$S$1048576,19,FALSE),""))</f>
        <v/>
      </c>
      <c r="J476" s="2">
        <f>IFERROR(VLOOKUP(C476&amp;D476,AUS_male_Toplist_21!$F$3:$G$1048576,2,FALSE),IFERROR(VLOOKUP(C476&amp;D476,AUS_female_Toplist_21!$F$3:$G$1048576,2,FALSE),""))</f>
        <v>12</v>
      </c>
      <c r="K476" s="2" t="str">
        <f>IFERROR(VLOOKUP(C476&amp;D476,AUS_male_Toplist_22!$F$3:$G$1048576,2,FALSE),IFERROR(VLOOKUP(C476&amp;D476,AUS_female_Toplist_22!$F$3:$G$1048576,2,FALSE),""))</f>
        <v/>
      </c>
      <c r="L476" s="3" t="str">
        <f>IFERROR(VLOOKUP(C476&amp;D476,Comms_male_list_21!$F$3:$G$1048576,2,FALSE),IFERROR(VLOOKUP(C476&amp;D476,Comms_female_list_21!$F$3:$G$1048576,2,FALSE),""))</f>
        <v/>
      </c>
      <c r="M476" s="3" t="str">
        <f>IFERROR(VLOOKUP(C476&amp;D476,Comms_male_list_22!$F$3:$G$1048576,2,FALSE),IFERROR(VLOOKUP(C476&amp;D476,Comms_female_list_22!$F$3:$G$1048576,2,FALSE),""))</f>
        <v/>
      </c>
      <c r="N476" s="3">
        <f>IFERROR(VLOOKUP(C476&amp;D476,AUS_male_Toplist_21!$F$3:$H$1048576,3,FALSE), IFERROR(VLOOKUP(C476&amp;D476,AUS_female_Toplist_21!$F$3:$H$1048576,3,FALSE),""))</f>
        <v>1054</v>
      </c>
      <c r="O476" s="2" t="str">
        <f>IFERROR(VLOOKUP(C476&amp;D476,AUS_male_Toplist_22!$F$3:$H$1048576,3,FALSE), IFERROR(VLOOKUP(C476&amp;D476,AUS_female_Toplist_22!$F$3:$H$1048576,3,FALSE),""))</f>
        <v/>
      </c>
      <c r="P476" s="42">
        <f ca="1">DATEDIF(E476,TODAY(),"y")</f>
        <v>29</v>
      </c>
      <c r="Q476" s="2">
        <f>(COUNTIF($C$2:$C476,$C476)=1)+0</f>
        <v>0</v>
      </c>
      <c r="R476" s="2" t="str">
        <f>IF(Q476=1,RANK(F476,$F$2:$F$1986,0),"Alternate event")</f>
        <v>Alternate event</v>
      </c>
    </row>
    <row r="477" spans="1:18" x14ac:dyDescent="0.2">
      <c r="A477" s="2">
        <v>476</v>
      </c>
      <c r="B477" s="2">
        <f>IF(Q477=1,B476+1,B476)</f>
        <v>396</v>
      </c>
      <c r="C477" t="s">
        <v>650</v>
      </c>
      <c r="D477" t="s">
        <v>26</v>
      </c>
      <c r="E477" s="6">
        <v>36429</v>
      </c>
      <c r="F477">
        <v>1056</v>
      </c>
      <c r="G477" s="2">
        <v>12</v>
      </c>
      <c r="H477" s="43" t="str">
        <f>IFERROR(VLOOKUP(C477&amp;D477,AUS_male_points_list!$A$3:$S$1048576,19,FALSE), IFERROR(VLOOKUP(C477&amp;D477,AUS_female_points_list!$A$3:$S$1048576,19,FALSE),""))</f>
        <v/>
      </c>
      <c r="J477" s="2">
        <f>IFERROR(VLOOKUP(C477&amp;D477,AUS_male_Toplist_21!$F$3:$G$1048576,2,FALSE),IFERROR(VLOOKUP(C477&amp;D477,AUS_female_Toplist_21!$F$3:$G$1048576,2,FALSE),""))</f>
        <v>12</v>
      </c>
      <c r="K477" s="2" t="str">
        <f>IFERROR(VLOOKUP(C477&amp;D477,AUS_male_Toplist_22!$F$3:$G$1048576,2,FALSE),IFERROR(VLOOKUP(C477&amp;D477,AUS_female_Toplist_22!$F$3:$G$1048576,2,FALSE),""))</f>
        <v/>
      </c>
      <c r="L477" s="3" t="str">
        <f>IFERROR(VLOOKUP(C477&amp;D477,Comms_male_list_21!$F$3:$G$1048576,2,FALSE),IFERROR(VLOOKUP(C477&amp;D477,Comms_female_list_21!$F$3:$G$1048576,2,FALSE),""))</f>
        <v/>
      </c>
      <c r="M477" s="3" t="str">
        <f>IFERROR(VLOOKUP(C477&amp;D477,Comms_male_list_22!$F$3:$G$1048576,2,FALSE),IFERROR(VLOOKUP(C477&amp;D477,Comms_female_list_22!$F$3:$G$1048576,2,FALSE),""))</f>
        <v/>
      </c>
      <c r="N477" s="3">
        <f>IFERROR(VLOOKUP(C477&amp;D477,AUS_male_Toplist_21!$F$3:$H$1048576,3,FALSE), IFERROR(VLOOKUP(C477&amp;D477,AUS_female_Toplist_21!$F$3:$H$1048576,3,FALSE),""))</f>
        <v>1056</v>
      </c>
      <c r="O477" s="2" t="str">
        <f>IFERROR(VLOOKUP(C477&amp;D477,AUS_male_Toplist_22!$F$3:$H$1048576,3,FALSE), IFERROR(VLOOKUP(C477&amp;D477,AUS_female_Toplist_22!$F$3:$H$1048576,3,FALSE),""))</f>
        <v/>
      </c>
      <c r="P477" s="42">
        <f ca="1">DATEDIF(E477,TODAY(),"y")</f>
        <v>22</v>
      </c>
      <c r="Q477" s="2">
        <f>(COUNTIF($C$2:$C477,$C477)=1)+0</f>
        <v>1</v>
      </c>
      <c r="R477" s="2">
        <f>IF(Q477=1,RANK(F477,$F$2:$F$1986,0),"Alternate event")</f>
        <v>324</v>
      </c>
    </row>
    <row r="478" spans="1:18" x14ac:dyDescent="0.2">
      <c r="A478" s="2">
        <v>477</v>
      </c>
      <c r="B478" s="2">
        <f>IF(Q478=1,B477+1,B477)</f>
        <v>397</v>
      </c>
      <c r="C478" t="s">
        <v>199</v>
      </c>
      <c r="D478" t="s">
        <v>26</v>
      </c>
      <c r="E478" s="6">
        <v>37513</v>
      </c>
      <c r="F478">
        <v>1056</v>
      </c>
      <c r="G478" s="2">
        <v>12</v>
      </c>
      <c r="H478" s="43" t="str">
        <f>IFERROR(VLOOKUP(C478&amp;D478,AUS_male_points_list!$A$3:$S$1048576,19,FALSE), IFERROR(VLOOKUP(C478&amp;D478,AUS_female_points_list!$A$3:$S$1048576,19,FALSE),""))</f>
        <v/>
      </c>
      <c r="J478" s="2">
        <f>IFERROR(VLOOKUP(C478&amp;D478,AUS_male_Toplist_21!$F$3:$G$1048576,2,FALSE),IFERROR(VLOOKUP(C478&amp;D478,AUS_female_Toplist_21!$F$3:$G$1048576,2,FALSE),""))</f>
        <v>12</v>
      </c>
      <c r="K478" s="2" t="str">
        <f>IFERROR(VLOOKUP(C478&amp;D478,AUS_male_Toplist_22!$F$3:$G$1048576,2,FALSE),IFERROR(VLOOKUP(C478&amp;D478,AUS_female_Toplist_22!$F$3:$G$1048576,2,FALSE),""))</f>
        <v/>
      </c>
      <c r="L478" s="3" t="str">
        <f>IFERROR(VLOOKUP(C478&amp;D478,Comms_male_list_21!$F$3:$G$1048576,2,FALSE),IFERROR(VLOOKUP(C478&amp;D478,Comms_female_list_21!$F$3:$G$1048576,2,FALSE),""))</f>
        <v/>
      </c>
      <c r="M478" s="3" t="str">
        <f>IFERROR(VLOOKUP(C478&amp;D478,Comms_male_list_22!$F$3:$G$1048576,2,FALSE),IFERROR(VLOOKUP(C478&amp;D478,Comms_female_list_22!$F$3:$G$1048576,2,FALSE),""))</f>
        <v/>
      </c>
      <c r="N478" s="3">
        <f>IFERROR(VLOOKUP(C478&amp;D478,AUS_male_Toplist_21!$F$3:$H$1048576,3,FALSE), IFERROR(VLOOKUP(C478&amp;D478,AUS_female_Toplist_21!$F$3:$H$1048576,3,FALSE),""))</f>
        <v>1056</v>
      </c>
      <c r="O478" s="2" t="str">
        <f>IFERROR(VLOOKUP(C478&amp;D478,AUS_male_Toplist_22!$F$3:$H$1048576,3,FALSE), IFERROR(VLOOKUP(C478&amp;D478,AUS_female_Toplist_22!$F$3:$H$1048576,3,FALSE),""))</f>
        <v/>
      </c>
      <c r="P478" s="42">
        <f ca="1">DATEDIF(E478,TODAY(),"y")</f>
        <v>19</v>
      </c>
      <c r="Q478" s="2">
        <f>(COUNTIF($C$2:$C478,$C478)=1)+0</f>
        <v>1</v>
      </c>
      <c r="R478" s="2">
        <f>IF(Q478=1,RANK(F478,$F$2:$F$1986,0),"Alternate event")</f>
        <v>324</v>
      </c>
    </row>
    <row r="479" spans="1:18" x14ac:dyDescent="0.2">
      <c r="A479" s="2">
        <v>478</v>
      </c>
      <c r="B479" s="2">
        <f>IF(Q479=1,B478+1,B478)</f>
        <v>398</v>
      </c>
      <c r="C479" t="s">
        <v>573</v>
      </c>
      <c r="D479" s="6" t="s">
        <v>2</v>
      </c>
      <c r="E479" s="6">
        <v>33660</v>
      </c>
      <c r="F479">
        <v>1059</v>
      </c>
      <c r="G479" s="2">
        <v>12</v>
      </c>
      <c r="H479" s="43" t="str">
        <f>IFERROR(VLOOKUP(C479&amp;D479,AUS_male_points_list!$A$3:$S$1048576,19,FALSE), IFERROR(VLOOKUP(C479&amp;D479,AUS_female_points_list!$A$3:$S$1048576,19,FALSE),""))</f>
        <v/>
      </c>
      <c r="J479" s="2">
        <f>IFERROR(VLOOKUP(C479&amp;D479,AUS_male_Toplist_21!$F$3:$G$1048576,2,FALSE),IFERROR(VLOOKUP(C479&amp;D479,AUS_female_Toplist_21!$F$3:$G$1048576,2,FALSE),""))</f>
        <v>12</v>
      </c>
      <c r="K479" s="2" t="str">
        <f>IFERROR(VLOOKUP(C479&amp;D479,AUS_male_Toplist_22!$F$3:$G$1048576,2,FALSE),IFERROR(VLOOKUP(C479&amp;D479,AUS_female_Toplist_22!$F$3:$G$1048576,2,FALSE),""))</f>
        <v/>
      </c>
      <c r="L479" s="3" t="str">
        <f>IFERROR(VLOOKUP(C479&amp;D479,Comms_male_list_21!$F$3:$G$1048576,2,FALSE),IFERROR(VLOOKUP(C479&amp;D479,Comms_female_list_21!$F$3:$G$1048576,2,FALSE),""))</f>
        <v/>
      </c>
      <c r="M479" s="3" t="str">
        <f>IFERROR(VLOOKUP(C479&amp;D479,Comms_male_list_22!$F$3:$G$1048576,2,FALSE),IFERROR(VLOOKUP(C479&amp;D479,Comms_female_list_22!$F$3:$G$1048576,2,FALSE),""))</f>
        <v/>
      </c>
      <c r="N479" s="3">
        <f>IFERROR(VLOOKUP(C479&amp;D479,AUS_male_Toplist_21!$F$3:$H$1048576,3,FALSE), IFERROR(VLOOKUP(C479&amp;D479,AUS_female_Toplist_21!$F$3:$H$1048576,3,FALSE),""))</f>
        <v>1059</v>
      </c>
      <c r="O479" s="2" t="str">
        <f>IFERROR(VLOOKUP(C479&amp;D479,AUS_male_Toplist_22!$F$3:$H$1048576,3,FALSE), IFERROR(VLOOKUP(C479&amp;D479,AUS_female_Toplist_22!$F$3:$H$1048576,3,FALSE),""))</f>
        <v/>
      </c>
      <c r="P479" s="42">
        <f ca="1">DATEDIF(E479,TODAY(),"y")</f>
        <v>30</v>
      </c>
      <c r="Q479" s="2">
        <f>(COUNTIF($C$2:$C479,$C479)=1)+0</f>
        <v>1</v>
      </c>
      <c r="R479" s="2">
        <f>IF(Q479=1,RANK(F479,$F$2:$F$1986,0),"Alternate event")</f>
        <v>313</v>
      </c>
    </row>
    <row r="480" spans="1:18" x14ac:dyDescent="0.2">
      <c r="A480" s="2">
        <v>479</v>
      </c>
      <c r="B480" s="2">
        <f>IF(Q480=1,B479+1,B479)</f>
        <v>399</v>
      </c>
      <c r="C480" t="s">
        <v>674</v>
      </c>
      <c r="D480" t="s">
        <v>27</v>
      </c>
      <c r="E480" s="6">
        <v>32338</v>
      </c>
      <c r="F480">
        <v>1063</v>
      </c>
      <c r="G480" s="2">
        <v>12</v>
      </c>
      <c r="H480" s="43" t="str">
        <f>IFERROR(VLOOKUP(C480&amp;D480,AUS_male_points_list!$A$3:$S$1048576,19,FALSE), IFERROR(VLOOKUP(C480&amp;D480,AUS_female_points_list!$A$3:$S$1048576,19,FALSE),""))</f>
        <v/>
      </c>
      <c r="J480" s="2">
        <f>IFERROR(VLOOKUP(C480&amp;D480,AUS_male_Toplist_21!$F$3:$G$1048576,2,FALSE),IFERROR(VLOOKUP(C480&amp;D480,AUS_female_Toplist_21!$F$3:$G$1048576,2,FALSE),""))</f>
        <v>12</v>
      </c>
      <c r="K480" s="2" t="str">
        <f>IFERROR(VLOOKUP(C480&amp;D480,AUS_male_Toplist_22!$F$3:$G$1048576,2,FALSE),IFERROR(VLOOKUP(C480&amp;D480,AUS_female_Toplist_22!$F$3:$G$1048576,2,FALSE),""))</f>
        <v/>
      </c>
      <c r="L480" s="3" t="str">
        <f>IFERROR(VLOOKUP(C480&amp;D480,Comms_male_list_21!$F$3:$G$1048576,2,FALSE),IFERROR(VLOOKUP(C480&amp;D480,Comms_female_list_21!$F$3:$G$1048576,2,FALSE),""))</f>
        <v/>
      </c>
      <c r="M480" s="3" t="str">
        <f>IFERROR(VLOOKUP(C480&amp;D480,Comms_male_list_22!$F$3:$G$1048576,2,FALSE),IFERROR(VLOOKUP(C480&amp;D480,Comms_female_list_22!$F$3:$G$1048576,2,FALSE),""))</f>
        <v/>
      </c>
      <c r="N480" s="3">
        <f>IFERROR(VLOOKUP(C480&amp;D480,AUS_male_Toplist_21!$F$3:$H$1048576,3,FALSE), IFERROR(VLOOKUP(C480&amp;D480,AUS_female_Toplist_21!$F$3:$H$1048576,3,FALSE),""))</f>
        <v>1063</v>
      </c>
      <c r="O480" s="2" t="str">
        <f>IFERROR(VLOOKUP(C480&amp;D480,AUS_male_Toplist_22!$F$3:$H$1048576,3,FALSE), IFERROR(VLOOKUP(C480&amp;D480,AUS_female_Toplist_22!$F$3:$H$1048576,3,FALSE),""))</f>
        <v/>
      </c>
      <c r="P480" s="42">
        <f ca="1">DATEDIF(E480,TODAY(),"y")</f>
        <v>33</v>
      </c>
      <c r="Q480" s="2">
        <f>(COUNTIF($C$2:$C480,$C480)=1)+0</f>
        <v>1</v>
      </c>
      <c r="R480" s="2">
        <f>IF(Q480=1,RANK(F480,$F$2:$F$1986,0),"Alternate event")</f>
        <v>297</v>
      </c>
    </row>
    <row r="481" spans="1:18" x14ac:dyDescent="0.2">
      <c r="A481" s="2">
        <v>480</v>
      </c>
      <c r="B481" s="2">
        <f>IF(Q481=1,B480+1,B480)</f>
        <v>400</v>
      </c>
      <c r="C481" t="s">
        <v>182</v>
      </c>
      <c r="D481" t="s">
        <v>37</v>
      </c>
      <c r="E481" s="6">
        <v>37623</v>
      </c>
      <c r="F481">
        <v>1016</v>
      </c>
      <c r="G481" s="2">
        <v>13</v>
      </c>
      <c r="H481" s="43" t="str">
        <f>IFERROR(VLOOKUP(C481&amp;D481,AUS_male_points_list!$A$3:$S$1048576,19,FALSE), IFERROR(VLOOKUP(C481&amp;D481,AUS_female_points_list!$A$3:$S$1048576,19,FALSE),""))</f>
        <v/>
      </c>
      <c r="J481" s="2">
        <f>IFERROR(VLOOKUP(C481&amp;D481,AUS_male_Toplist_21!$F$3:$G$1048576,2,FALSE),IFERROR(VLOOKUP(C481&amp;D481,AUS_female_Toplist_21!$F$3:$G$1048576,2,FALSE),""))</f>
        <v>13</v>
      </c>
      <c r="K481" s="2">
        <f>IFERROR(VLOOKUP(C481&amp;D481,AUS_male_Toplist_22!$F$3:$G$1048576,2,FALSE),IFERROR(VLOOKUP(C481&amp;D481,AUS_female_Toplist_22!$F$3:$G$1048576,2,FALSE),""))</f>
        <v>5</v>
      </c>
      <c r="L481" s="3">
        <f>IFERROR(VLOOKUP(C481&amp;D481,Comms_male_list_21!$F$3:$G$1048576,2,FALSE),IFERROR(VLOOKUP(C481&amp;D481,Comms_female_list_21!$F$3:$G$1048576,2,FALSE),""))</f>
        <v>93</v>
      </c>
      <c r="M481" s="3">
        <f>IFERROR(VLOOKUP(C481&amp;D481,Comms_male_list_22!$F$3:$G$1048576,2,FALSE),IFERROR(VLOOKUP(C481&amp;D481,Comms_female_list_22!$F$3:$G$1048576,2,FALSE),""))</f>
        <v>8</v>
      </c>
      <c r="N481" s="3">
        <f>IFERROR(VLOOKUP(C481&amp;D481,AUS_male_Toplist_21!$F$3:$H$1048576,3,FALSE), IFERROR(VLOOKUP(C481&amp;D481,AUS_female_Toplist_21!$F$3:$H$1048576,3,FALSE),""))</f>
        <v>1016</v>
      </c>
      <c r="O481" s="2">
        <f>IFERROR(VLOOKUP(C481&amp;D481,AUS_male_Toplist_22!$F$3:$H$1048576,3,FALSE), IFERROR(VLOOKUP(C481&amp;D481,AUS_female_Toplist_22!$F$3:$H$1048576,3,FALSE),""))</f>
        <v>1044</v>
      </c>
      <c r="P481" s="42">
        <f ca="1">DATEDIF(E481,TODAY(),"y")</f>
        <v>19</v>
      </c>
      <c r="Q481" s="2">
        <f>(COUNTIF($C$2:$C481,$C481)=1)+0</f>
        <v>1</v>
      </c>
      <c r="R481" s="2">
        <f>IF(Q481=1,RANK(F481,$F$2:$F$1986,0),"Alternate event")</f>
        <v>572</v>
      </c>
    </row>
    <row r="482" spans="1:18" x14ac:dyDescent="0.2">
      <c r="A482" s="2">
        <v>481</v>
      </c>
      <c r="B482" s="2">
        <f>IF(Q482=1,B481+1,B481)</f>
        <v>401</v>
      </c>
      <c r="C482" t="s">
        <v>359</v>
      </c>
      <c r="D482" t="s">
        <v>30</v>
      </c>
      <c r="E482" s="6">
        <v>31156</v>
      </c>
      <c r="F482">
        <v>1018</v>
      </c>
      <c r="G482" s="2">
        <v>13</v>
      </c>
      <c r="H482" s="43" t="str">
        <f>IFERROR(VLOOKUP(C482&amp;D482,AUS_male_points_list!$A$3:$S$1048576,19,FALSE), IFERROR(VLOOKUP(C482&amp;D482,AUS_female_points_list!$A$3:$S$1048576,19,FALSE),""))</f>
        <v/>
      </c>
      <c r="J482" s="2">
        <f>IFERROR(VLOOKUP(C482&amp;D482,AUS_male_Toplist_21!$F$3:$G$1048576,2,FALSE),IFERROR(VLOOKUP(C482&amp;D482,AUS_female_Toplist_21!$F$3:$G$1048576,2,FALSE),""))</f>
        <v>13</v>
      </c>
      <c r="K482" s="2">
        <f>IFERROR(VLOOKUP(C482&amp;D482,AUS_male_Toplist_22!$F$3:$G$1048576,2,FALSE),IFERROR(VLOOKUP(C482&amp;D482,AUS_female_Toplist_22!$F$3:$G$1048576,2,FALSE),""))</f>
        <v>5</v>
      </c>
      <c r="L482" s="3" t="str">
        <f>IFERROR(VLOOKUP(C482&amp;D482,Comms_male_list_21!$F$3:$G$1048576,2,FALSE),IFERROR(VLOOKUP(C482&amp;D482,Comms_female_list_21!$F$3:$G$1048576,2,FALSE),""))</f>
        <v/>
      </c>
      <c r="M482" s="3">
        <f>IFERROR(VLOOKUP(C482&amp;D482,Comms_male_list_22!$F$3:$G$1048576,2,FALSE),IFERROR(VLOOKUP(C482&amp;D482,Comms_female_list_22!$F$3:$G$1048576,2,FALSE),""))</f>
        <v>8</v>
      </c>
      <c r="N482" s="3">
        <f>IFERROR(VLOOKUP(C482&amp;D482,AUS_male_Toplist_21!$F$3:$H$1048576,3,FALSE), IFERROR(VLOOKUP(C482&amp;D482,AUS_female_Toplist_21!$F$3:$H$1048576,3,FALSE),""))</f>
        <v>1018</v>
      </c>
      <c r="O482" s="2">
        <f>IFERROR(VLOOKUP(C482&amp;D482,AUS_male_Toplist_22!$F$3:$H$1048576,3,FALSE), IFERROR(VLOOKUP(C482&amp;D482,AUS_female_Toplist_22!$F$3:$H$1048576,3,FALSE),""))</f>
        <v>1018</v>
      </c>
      <c r="P482" s="42">
        <f ca="1">DATEDIF(E482,TODAY(),"y")</f>
        <v>36</v>
      </c>
      <c r="Q482" s="2">
        <f>(COUNTIF($C$2:$C482,$C482)=1)+0</f>
        <v>1</v>
      </c>
      <c r="R482" s="2">
        <f>IF(Q482=1,RANK(F482,$F$2:$F$1986,0),"Alternate event")</f>
        <v>549</v>
      </c>
    </row>
    <row r="483" spans="1:18" x14ac:dyDescent="0.2">
      <c r="A483" s="2">
        <v>482</v>
      </c>
      <c r="B483" s="2">
        <f>IF(Q483=1,B482+1,B482)</f>
        <v>402</v>
      </c>
      <c r="C483" t="s">
        <v>418</v>
      </c>
      <c r="D483" t="s">
        <v>37</v>
      </c>
      <c r="E483" s="6">
        <v>38437</v>
      </c>
      <c r="F483">
        <v>1016</v>
      </c>
      <c r="G483" s="2">
        <v>13</v>
      </c>
      <c r="H483" s="43" t="str">
        <f>IFERROR(VLOOKUP(C483&amp;D483,AUS_male_points_list!$A$3:$S$1048576,19,FALSE), IFERROR(VLOOKUP(C483&amp;D483,AUS_female_points_list!$A$3:$S$1048576,19,FALSE),""))</f>
        <v/>
      </c>
      <c r="J483" s="2">
        <f>IFERROR(VLOOKUP(C483&amp;D483,AUS_male_Toplist_21!$F$3:$G$1048576,2,FALSE),IFERROR(VLOOKUP(C483&amp;D483,AUS_female_Toplist_21!$F$3:$G$1048576,2,FALSE),""))</f>
        <v>13</v>
      </c>
      <c r="K483" s="2">
        <f>IFERROR(VLOOKUP(C483&amp;D483,AUS_male_Toplist_22!$F$3:$G$1048576,2,FALSE),IFERROR(VLOOKUP(C483&amp;D483,AUS_female_Toplist_22!$F$3:$G$1048576,2,FALSE),""))</f>
        <v>8</v>
      </c>
      <c r="L483" s="3">
        <f>IFERROR(VLOOKUP(C483&amp;D483,Comms_male_list_21!$F$3:$G$1048576,2,FALSE),IFERROR(VLOOKUP(C483&amp;D483,Comms_female_list_21!$F$3:$G$1048576,2,FALSE),""))</f>
        <v>93</v>
      </c>
      <c r="M483" s="3">
        <f>IFERROR(VLOOKUP(C483&amp;D483,Comms_male_list_22!$F$3:$G$1048576,2,FALSE),IFERROR(VLOOKUP(C483&amp;D483,Comms_female_list_22!$F$3:$G$1048576,2,FALSE),""))</f>
        <v>13</v>
      </c>
      <c r="N483" s="3">
        <f>IFERROR(VLOOKUP(C483&amp;D483,AUS_male_Toplist_21!$F$3:$H$1048576,3,FALSE), IFERROR(VLOOKUP(C483&amp;D483,AUS_female_Toplist_21!$F$3:$H$1048576,3,FALSE),""))</f>
        <v>1016</v>
      </c>
      <c r="O483" s="2">
        <f>IFERROR(VLOOKUP(C483&amp;D483,AUS_male_Toplist_22!$F$3:$H$1048576,3,FALSE), IFERROR(VLOOKUP(C483&amp;D483,AUS_female_Toplist_22!$F$3:$H$1048576,3,FALSE),""))</f>
        <v>1016</v>
      </c>
      <c r="P483" s="42">
        <f ca="1">DATEDIF(E483,TODAY(),"y")</f>
        <v>16</v>
      </c>
      <c r="Q483" s="2">
        <f>(COUNTIF($C$2:$C483,$C483)=1)+0</f>
        <v>1</v>
      </c>
      <c r="R483" s="2">
        <f>IF(Q483=1,RANK(F483,$F$2:$F$1986,0),"Alternate event")</f>
        <v>572</v>
      </c>
    </row>
    <row r="484" spans="1:18" x14ac:dyDescent="0.2">
      <c r="A484" s="2">
        <v>483</v>
      </c>
      <c r="B484" s="2">
        <f>IF(Q484=1,B483+1,B483)</f>
        <v>403</v>
      </c>
      <c r="C484" t="s">
        <v>531</v>
      </c>
      <c r="D484" t="s">
        <v>42</v>
      </c>
      <c r="E484" s="6">
        <v>36823</v>
      </c>
      <c r="F484">
        <v>782</v>
      </c>
      <c r="G484" s="2">
        <v>13</v>
      </c>
      <c r="H484" s="43" t="str">
        <f>IFERROR(VLOOKUP(C484&amp;D484,AUS_male_points_list!$A$3:$S$1048576,19,FALSE), IFERROR(VLOOKUP(C484&amp;D484,AUS_female_points_list!$A$3:$S$1048576,19,FALSE),""))</f>
        <v/>
      </c>
      <c r="J484" s="2">
        <f>IFERROR(VLOOKUP(C484&amp;D484,AUS_male_Toplist_21!$F$3:$G$1048576,2,FALSE),IFERROR(VLOOKUP(C484&amp;D484,AUS_female_Toplist_21!$F$3:$G$1048576,2,FALSE),""))</f>
        <v>13</v>
      </c>
      <c r="K484" s="2">
        <f>IFERROR(VLOOKUP(C484&amp;D484,AUS_male_Toplist_22!$F$3:$G$1048576,2,FALSE),IFERROR(VLOOKUP(C484&amp;D484,AUS_female_Toplist_22!$F$3:$G$1048576,2,FALSE),""))</f>
        <v>8</v>
      </c>
      <c r="L484" s="3" t="str">
        <f>IFERROR(VLOOKUP(C484&amp;D484,Comms_male_list_21!$F$3:$G$1048576,2,FALSE),IFERROR(VLOOKUP(C484&amp;D484,Comms_female_list_21!$F$3:$G$1048576,2,FALSE),""))</f>
        <v/>
      </c>
      <c r="M484" s="3">
        <f>IFERROR(VLOOKUP(C484&amp;D484,Comms_male_list_22!$F$3:$G$1048576,2,FALSE),IFERROR(VLOOKUP(C484&amp;D484,Comms_female_list_22!$F$3:$G$1048576,2,FALSE),""))</f>
        <v>21</v>
      </c>
      <c r="N484" s="3">
        <f>IFERROR(VLOOKUP(C484&amp;D484,AUS_male_Toplist_21!$F$3:$H$1048576,3,FALSE), IFERROR(VLOOKUP(C484&amp;D484,AUS_female_Toplist_21!$F$3:$H$1048576,3,FALSE),""))</f>
        <v>782</v>
      </c>
      <c r="O484" s="2">
        <f>IFERROR(VLOOKUP(C484&amp;D484,AUS_male_Toplist_22!$F$3:$H$1048576,3,FALSE), IFERROR(VLOOKUP(C484&amp;D484,AUS_female_Toplist_22!$F$3:$H$1048576,3,FALSE),""))</f>
        <v>781</v>
      </c>
      <c r="P484" s="42">
        <f ca="1">DATEDIF(E484,TODAY(),"y")</f>
        <v>21</v>
      </c>
      <c r="Q484" s="2">
        <f>(COUNTIF($C$2:$C484,$C484)=1)+0</f>
        <v>1</v>
      </c>
      <c r="R484" s="2">
        <f>IF(Q484=1,RANK(F484,$F$2:$F$1986,0),"Alternate event")</f>
        <v>1929</v>
      </c>
    </row>
    <row r="485" spans="1:18" x14ac:dyDescent="0.2">
      <c r="A485" s="2">
        <v>484</v>
      </c>
      <c r="B485" s="2">
        <f>IF(Q485=1,B484+1,B484)</f>
        <v>403</v>
      </c>
      <c r="C485" t="s">
        <v>617</v>
      </c>
      <c r="D485" t="s">
        <v>2</v>
      </c>
      <c r="E485" s="6">
        <v>36109</v>
      </c>
      <c r="F485">
        <v>1056</v>
      </c>
      <c r="G485" s="2">
        <v>13</v>
      </c>
      <c r="H485" s="43" t="str">
        <f>IFERROR(VLOOKUP(C485&amp;D485,AUS_male_points_list!$A$3:$S$1048576,19,FALSE), IFERROR(VLOOKUP(C485&amp;D485,AUS_female_points_list!$A$3:$S$1048576,19,FALSE),""))</f>
        <v/>
      </c>
      <c r="J485" s="2">
        <f>IFERROR(VLOOKUP(C485&amp;D485,AUS_male_Toplist_21!$F$3:$G$1048576,2,FALSE),IFERROR(VLOOKUP(C485&amp;D485,AUS_female_Toplist_21!$F$3:$G$1048576,2,FALSE),""))</f>
        <v>13</v>
      </c>
      <c r="K485" s="2">
        <f>IFERROR(VLOOKUP(C485&amp;D485,AUS_male_Toplist_22!$F$3:$G$1048576,2,FALSE),IFERROR(VLOOKUP(C485&amp;D485,AUS_female_Toplist_22!$F$3:$G$1048576,2,FALSE),""))</f>
        <v>9</v>
      </c>
      <c r="L485" s="3" t="str">
        <f>IFERROR(VLOOKUP(C485&amp;D485,Comms_male_list_21!$F$3:$G$1048576,2,FALSE),IFERROR(VLOOKUP(C485&amp;D485,Comms_female_list_21!$F$3:$G$1048576,2,FALSE),""))</f>
        <v/>
      </c>
      <c r="M485" s="3">
        <f>IFERROR(VLOOKUP(C485&amp;D485,Comms_male_list_22!$F$3:$G$1048576,2,FALSE),IFERROR(VLOOKUP(C485&amp;D485,Comms_female_list_22!$F$3:$G$1048576,2,FALSE),""))</f>
        <v>15</v>
      </c>
      <c r="N485" s="3">
        <f>IFERROR(VLOOKUP(C485&amp;D485,AUS_male_Toplist_21!$F$3:$H$1048576,3,FALSE), IFERROR(VLOOKUP(C485&amp;D485,AUS_female_Toplist_21!$F$3:$H$1048576,3,FALSE),""))</f>
        <v>1056</v>
      </c>
      <c r="O485" s="2">
        <f>IFERROR(VLOOKUP(C485&amp;D485,AUS_male_Toplist_22!$F$3:$H$1048576,3,FALSE), IFERROR(VLOOKUP(C485&amp;D485,AUS_female_Toplist_22!$F$3:$H$1048576,3,FALSE),""))</f>
        <v>1069</v>
      </c>
      <c r="P485" s="42">
        <f ca="1">DATEDIF(E485,TODAY(),"y")</f>
        <v>23</v>
      </c>
      <c r="Q485" s="2">
        <f>(COUNTIF($C$2:$C485,$C485)=1)+0</f>
        <v>0</v>
      </c>
      <c r="R485" s="2" t="str">
        <f>IF(Q485=1,RANK(F485,$F$2:$F$1986,0),"Alternate event")</f>
        <v>Alternate event</v>
      </c>
    </row>
    <row r="486" spans="1:18" x14ac:dyDescent="0.2">
      <c r="A486" s="2">
        <v>485</v>
      </c>
      <c r="B486" s="2">
        <f>IF(Q486=1,B485+1,B485)</f>
        <v>404</v>
      </c>
      <c r="C486" t="s">
        <v>754</v>
      </c>
      <c r="D486" t="s">
        <v>34</v>
      </c>
      <c r="E486" s="6">
        <v>33601</v>
      </c>
      <c r="F486">
        <v>975</v>
      </c>
      <c r="G486" s="2">
        <v>13</v>
      </c>
      <c r="H486" s="43" t="str">
        <f>IFERROR(VLOOKUP(C486&amp;D486,AUS_male_points_list!$A$3:$S$1048576,19,FALSE), IFERROR(VLOOKUP(C486&amp;D486,AUS_female_points_list!$A$3:$S$1048576,19,FALSE),""))</f>
        <v/>
      </c>
      <c r="J486" s="2">
        <f>IFERROR(VLOOKUP(C486&amp;D486,AUS_male_Toplist_21!$F$3:$G$1048576,2,FALSE),IFERROR(VLOOKUP(C486&amp;D486,AUS_female_Toplist_21!$F$3:$G$1048576,2,FALSE),""))</f>
        <v>13</v>
      </c>
      <c r="K486" s="2">
        <f>IFERROR(VLOOKUP(C486&amp;D486,AUS_male_Toplist_22!$F$3:$G$1048576,2,FALSE),IFERROR(VLOOKUP(C486&amp;D486,AUS_female_Toplist_22!$F$3:$G$1048576,2,FALSE),""))</f>
        <v>9</v>
      </c>
      <c r="L486" s="3" t="str">
        <f>IFERROR(VLOOKUP(C486&amp;D486,Comms_male_list_21!$F$3:$G$1048576,2,FALSE),IFERROR(VLOOKUP(C486&amp;D486,Comms_female_list_21!$F$3:$G$1048576,2,FALSE),""))</f>
        <v/>
      </c>
      <c r="M486" s="3">
        <f>IFERROR(VLOOKUP(C486&amp;D486,Comms_male_list_22!$F$3:$G$1048576,2,FALSE),IFERROR(VLOOKUP(C486&amp;D486,Comms_female_list_22!$F$3:$G$1048576,2,FALSE),""))</f>
        <v>22</v>
      </c>
      <c r="N486" s="3">
        <f>IFERROR(VLOOKUP(C486&amp;D486,AUS_male_Toplist_21!$F$3:$H$1048576,3,FALSE), IFERROR(VLOOKUP(C486&amp;D486,AUS_female_Toplist_21!$F$3:$H$1048576,3,FALSE),""))</f>
        <v>975</v>
      </c>
      <c r="O486" s="2">
        <f>IFERROR(VLOOKUP(C486&amp;D486,AUS_male_Toplist_22!$F$3:$H$1048576,3,FALSE), IFERROR(VLOOKUP(C486&amp;D486,AUS_female_Toplist_22!$F$3:$H$1048576,3,FALSE),""))</f>
        <v>978</v>
      </c>
      <c r="P486" s="42">
        <f ca="1">DATEDIF(E486,TODAY(),"y")</f>
        <v>30</v>
      </c>
      <c r="Q486" s="2">
        <f>(COUNTIF($C$2:$C486,$C486)=1)+0</f>
        <v>1</v>
      </c>
      <c r="R486" s="2">
        <f>IF(Q486=1,RANK(F486,$F$2:$F$1986,0),"Alternate event")</f>
        <v>976</v>
      </c>
    </row>
    <row r="487" spans="1:18" x14ac:dyDescent="0.2">
      <c r="A487" s="2">
        <v>486</v>
      </c>
      <c r="B487" s="2">
        <f>IF(Q487=1,B486+1,B486)</f>
        <v>404</v>
      </c>
      <c r="C487" t="s">
        <v>509</v>
      </c>
      <c r="D487" t="s">
        <v>40</v>
      </c>
      <c r="E487" s="6">
        <v>36466</v>
      </c>
      <c r="F487">
        <v>817</v>
      </c>
      <c r="G487" s="2">
        <v>13</v>
      </c>
      <c r="H487" s="43" t="str">
        <f>IFERROR(VLOOKUP(C487&amp;D487,AUS_male_points_list!$A$3:$S$1048576,19,FALSE), IFERROR(VLOOKUP(C487&amp;D487,AUS_female_points_list!$A$3:$S$1048576,19,FALSE),""))</f>
        <v/>
      </c>
      <c r="J487" s="2">
        <f>IFERROR(VLOOKUP(C487&amp;D487,AUS_male_Toplist_21!$F$3:$G$1048576,2,FALSE),IFERROR(VLOOKUP(C487&amp;D487,AUS_female_Toplist_21!$F$3:$G$1048576,2,FALSE),""))</f>
        <v>13</v>
      </c>
      <c r="K487" s="2">
        <f>IFERROR(VLOOKUP(C487&amp;D487,AUS_male_Toplist_22!$F$3:$G$1048576,2,FALSE),IFERROR(VLOOKUP(C487&amp;D487,AUS_female_Toplist_22!$F$3:$G$1048576,2,FALSE),""))</f>
        <v>9</v>
      </c>
      <c r="L487" s="3" t="str">
        <f>IFERROR(VLOOKUP(C487&amp;D487,Comms_male_list_21!$F$3:$G$1048576,2,FALSE),IFERROR(VLOOKUP(C487&amp;D487,Comms_female_list_21!$F$3:$G$1048576,2,FALSE),""))</f>
        <v/>
      </c>
      <c r="M487" s="3">
        <f>IFERROR(VLOOKUP(C487&amp;D487,Comms_male_list_22!$F$3:$G$1048576,2,FALSE),IFERROR(VLOOKUP(C487&amp;D487,Comms_female_list_22!$F$3:$G$1048576,2,FALSE),""))</f>
        <v>30</v>
      </c>
      <c r="N487" s="3">
        <f>IFERROR(VLOOKUP(C487&amp;D487,AUS_male_Toplist_21!$F$3:$H$1048576,3,FALSE), IFERROR(VLOOKUP(C487&amp;D487,AUS_female_Toplist_21!$F$3:$H$1048576,3,FALSE),""))</f>
        <v>817</v>
      </c>
      <c r="O487" s="2">
        <f>IFERROR(VLOOKUP(C487&amp;D487,AUS_male_Toplist_22!$F$3:$H$1048576,3,FALSE), IFERROR(VLOOKUP(C487&amp;D487,AUS_female_Toplist_22!$F$3:$H$1048576,3,FALSE),""))</f>
        <v>815</v>
      </c>
      <c r="P487" s="42">
        <f ca="1">DATEDIF(E487,TODAY(),"y")</f>
        <v>22</v>
      </c>
      <c r="Q487" s="2">
        <f>(COUNTIF($C$2:$C487,$C487)=1)+0</f>
        <v>0</v>
      </c>
      <c r="R487" s="2" t="str">
        <f>IF(Q487=1,RANK(F487,$F$2:$F$1986,0),"Alternate event")</f>
        <v>Alternate event</v>
      </c>
    </row>
    <row r="488" spans="1:18" x14ac:dyDescent="0.2">
      <c r="A488" s="2">
        <v>487</v>
      </c>
      <c r="B488" s="2">
        <f>IF(Q488=1,B487+1,B487)</f>
        <v>404</v>
      </c>
      <c r="C488" t="s">
        <v>209</v>
      </c>
      <c r="D488" t="s">
        <v>26</v>
      </c>
      <c r="E488" s="6">
        <v>38439</v>
      </c>
      <c r="F488">
        <v>1050</v>
      </c>
      <c r="G488" s="2">
        <v>13</v>
      </c>
      <c r="H488" s="43" t="str">
        <f>IFERROR(VLOOKUP(C488&amp;D488,AUS_male_points_list!$A$3:$S$1048576,19,FALSE), IFERROR(VLOOKUP(C488&amp;D488,AUS_female_points_list!$A$3:$S$1048576,19,FALSE),""))</f>
        <v/>
      </c>
      <c r="J488" s="2">
        <f>IFERROR(VLOOKUP(C488&amp;D488,AUS_male_Toplist_21!$F$3:$G$1048576,2,FALSE),IFERROR(VLOOKUP(C488&amp;D488,AUS_female_Toplist_21!$F$3:$G$1048576,2,FALSE),""))</f>
        <v>13</v>
      </c>
      <c r="K488" s="2">
        <f>IFERROR(VLOOKUP(C488&amp;D488,AUS_male_Toplist_22!$F$3:$G$1048576,2,FALSE),IFERROR(VLOOKUP(C488&amp;D488,AUS_female_Toplist_22!$F$3:$G$1048576,2,FALSE),""))</f>
        <v>10</v>
      </c>
      <c r="L488" s="3" t="str">
        <f>IFERROR(VLOOKUP(C488&amp;D488,Comms_male_list_21!$F$3:$G$1048576,2,FALSE),IFERROR(VLOOKUP(C488&amp;D488,Comms_female_list_21!$F$3:$G$1048576,2,FALSE),""))</f>
        <v/>
      </c>
      <c r="M488" s="3">
        <f>IFERROR(VLOOKUP(C488&amp;D488,Comms_male_list_22!$F$3:$G$1048576,2,FALSE),IFERROR(VLOOKUP(C488&amp;D488,Comms_female_list_22!$F$3:$G$1048576,2,FALSE),""))</f>
        <v>41</v>
      </c>
      <c r="N488" s="3">
        <f>IFERROR(VLOOKUP(C488&amp;D488,AUS_male_Toplist_21!$F$3:$H$1048576,3,FALSE), IFERROR(VLOOKUP(C488&amp;D488,AUS_female_Toplist_21!$F$3:$H$1048576,3,FALSE),""))</f>
        <v>1050</v>
      </c>
      <c r="O488" s="2">
        <f>IFERROR(VLOOKUP(C488&amp;D488,AUS_male_Toplist_22!$F$3:$H$1048576,3,FALSE), IFERROR(VLOOKUP(C488&amp;D488,AUS_female_Toplist_22!$F$3:$H$1048576,3,FALSE),""))</f>
        <v>1034</v>
      </c>
      <c r="P488" s="42">
        <f ca="1">DATEDIF(E488,TODAY(),"y")</f>
        <v>16</v>
      </c>
      <c r="Q488" s="2">
        <f>(COUNTIF($C$2:$C488,$C488)=1)+0</f>
        <v>0</v>
      </c>
      <c r="R488" s="2" t="str">
        <f>IF(Q488=1,RANK(F488,$F$2:$F$1986,0),"Alternate event")</f>
        <v>Alternate event</v>
      </c>
    </row>
    <row r="489" spans="1:18" x14ac:dyDescent="0.2">
      <c r="A489" s="2">
        <v>488</v>
      </c>
      <c r="B489" s="2">
        <f>IF(Q489=1,B488+1,B488)</f>
        <v>405</v>
      </c>
      <c r="C489" t="s">
        <v>489</v>
      </c>
      <c r="D489" t="s">
        <v>36</v>
      </c>
      <c r="E489" s="6">
        <v>34656</v>
      </c>
      <c r="F489">
        <v>914</v>
      </c>
      <c r="G489" s="2">
        <v>13</v>
      </c>
      <c r="H489" s="43" t="str">
        <f>IFERROR(VLOOKUP(C489&amp;D489,AUS_male_points_list!$A$3:$S$1048576,19,FALSE), IFERROR(VLOOKUP(C489&amp;D489,AUS_female_points_list!$A$3:$S$1048576,19,FALSE),""))</f>
        <v/>
      </c>
      <c r="J489" s="2">
        <f>IFERROR(VLOOKUP(C489&amp;D489,AUS_male_Toplist_21!$F$3:$G$1048576,2,FALSE),IFERROR(VLOOKUP(C489&amp;D489,AUS_female_Toplist_21!$F$3:$G$1048576,2,FALSE),""))</f>
        <v>13</v>
      </c>
      <c r="K489" s="2">
        <f>IFERROR(VLOOKUP(C489&amp;D489,AUS_male_Toplist_22!$F$3:$G$1048576,2,FALSE),IFERROR(VLOOKUP(C489&amp;D489,AUS_female_Toplist_22!$F$3:$G$1048576,2,FALSE),""))</f>
        <v>11</v>
      </c>
      <c r="L489" s="3">
        <f>IFERROR(VLOOKUP(C489&amp;D489,Comms_male_list_21!$F$3:$G$1048576,2,FALSE),IFERROR(VLOOKUP(C489&amp;D489,Comms_female_list_21!$F$3:$G$1048576,2,FALSE),""))</f>
        <v>38</v>
      </c>
      <c r="M489" s="3">
        <f>IFERROR(VLOOKUP(C489&amp;D489,Comms_male_list_22!$F$3:$G$1048576,2,FALSE),IFERROR(VLOOKUP(C489&amp;D489,Comms_female_list_22!$F$3:$G$1048576,2,FALSE),""))</f>
        <v>21</v>
      </c>
      <c r="N489" s="3">
        <f>IFERROR(VLOOKUP(C489&amp;D489,AUS_male_Toplist_21!$F$3:$H$1048576,3,FALSE), IFERROR(VLOOKUP(C489&amp;D489,AUS_female_Toplist_21!$F$3:$H$1048576,3,FALSE),""))</f>
        <v>914</v>
      </c>
      <c r="O489" s="2">
        <f>IFERROR(VLOOKUP(C489&amp;D489,AUS_male_Toplist_22!$F$3:$H$1048576,3,FALSE), IFERROR(VLOOKUP(C489&amp;D489,AUS_female_Toplist_22!$F$3:$H$1048576,3,FALSE),""))</f>
        <v>898</v>
      </c>
      <c r="P489" s="42">
        <f ca="1">DATEDIF(E489,TODAY(),"y")</f>
        <v>27</v>
      </c>
      <c r="Q489" s="2">
        <f>(COUNTIF($C$2:$C489,$C489)=1)+0</f>
        <v>1</v>
      </c>
      <c r="R489" s="2">
        <f>IF(Q489=1,RANK(F489,$F$2:$F$1986,0),"Alternate event")</f>
        <v>1673</v>
      </c>
    </row>
    <row r="490" spans="1:18" x14ac:dyDescent="0.2">
      <c r="A490" s="2">
        <v>489</v>
      </c>
      <c r="B490" s="2">
        <f>IF(Q490=1,B489+1,B489)</f>
        <v>406</v>
      </c>
      <c r="C490" t="s">
        <v>179</v>
      </c>
      <c r="D490" t="s">
        <v>32</v>
      </c>
      <c r="E490" s="6">
        <v>37970</v>
      </c>
      <c r="F490">
        <v>1017</v>
      </c>
      <c r="G490" s="2">
        <v>13</v>
      </c>
      <c r="H490" s="43" t="str">
        <f>IFERROR(VLOOKUP(C490&amp;D490,AUS_male_points_list!$A$3:$S$1048576,19,FALSE), IFERROR(VLOOKUP(C490&amp;D490,AUS_female_points_list!$A$3:$S$1048576,19,FALSE),""))</f>
        <v/>
      </c>
      <c r="J490" s="2">
        <f>IFERROR(VLOOKUP(C490&amp;D490,AUS_male_Toplist_21!$F$3:$G$1048576,2,FALSE),IFERROR(VLOOKUP(C490&amp;D490,AUS_female_Toplist_21!$F$3:$G$1048576,2,FALSE),""))</f>
        <v>13</v>
      </c>
      <c r="K490" s="2">
        <f>IFERROR(VLOOKUP(C490&amp;D490,AUS_male_Toplist_22!$F$3:$G$1048576,2,FALSE),IFERROR(VLOOKUP(C490&amp;D490,AUS_female_Toplist_22!$F$3:$G$1048576,2,FALSE),""))</f>
        <v>12</v>
      </c>
      <c r="L490" s="3" t="str">
        <f>IFERROR(VLOOKUP(C490&amp;D490,Comms_male_list_21!$F$3:$G$1048576,2,FALSE),IFERROR(VLOOKUP(C490&amp;D490,Comms_female_list_21!$F$3:$G$1048576,2,FALSE),""))</f>
        <v/>
      </c>
      <c r="M490" s="3">
        <f>IFERROR(VLOOKUP(C490&amp;D490,Comms_male_list_22!$F$3:$G$1048576,2,FALSE),IFERROR(VLOOKUP(C490&amp;D490,Comms_female_list_22!$F$3:$G$1048576,2,FALSE),""))</f>
        <v>23</v>
      </c>
      <c r="N490" s="3">
        <f>IFERROR(VLOOKUP(C490&amp;D490,AUS_male_Toplist_21!$F$3:$H$1048576,3,FALSE), IFERROR(VLOOKUP(C490&amp;D490,AUS_female_Toplist_21!$F$3:$H$1048576,3,FALSE),""))</f>
        <v>1017</v>
      </c>
      <c r="O490" s="2">
        <f>IFERROR(VLOOKUP(C490&amp;D490,AUS_male_Toplist_22!$F$3:$H$1048576,3,FALSE), IFERROR(VLOOKUP(C490&amp;D490,AUS_female_Toplist_22!$F$3:$H$1048576,3,FALSE),""))</f>
        <v>978</v>
      </c>
      <c r="P490" s="42">
        <f ca="1">DATEDIF(E490,TODAY(),"y")</f>
        <v>18</v>
      </c>
      <c r="Q490" s="2">
        <f>(COUNTIF($C$2:$C490,$C490)=1)+0</f>
        <v>1</v>
      </c>
      <c r="R490" s="2">
        <f>IF(Q490=1,RANK(F490,$F$2:$F$1986,0),"Alternate event")</f>
        <v>562</v>
      </c>
    </row>
    <row r="491" spans="1:18" x14ac:dyDescent="0.2">
      <c r="A491" s="2">
        <v>490</v>
      </c>
      <c r="B491" s="2">
        <f>IF(Q491=1,B490+1,B490)</f>
        <v>407</v>
      </c>
      <c r="C491" t="s">
        <v>524</v>
      </c>
      <c r="D491" t="s">
        <v>39</v>
      </c>
      <c r="E491" s="6">
        <v>34986</v>
      </c>
      <c r="F491">
        <v>782</v>
      </c>
      <c r="G491" s="2">
        <v>13</v>
      </c>
      <c r="H491" s="43" t="str">
        <f>IFERROR(VLOOKUP(C491&amp;D491,AUS_male_points_list!$A$3:$S$1048576,19,FALSE), IFERROR(VLOOKUP(C491&amp;D491,AUS_female_points_list!$A$3:$S$1048576,19,FALSE),""))</f>
        <v/>
      </c>
      <c r="J491" s="2">
        <f>IFERROR(VLOOKUP(C491&amp;D491,AUS_male_Toplist_21!$F$3:$G$1048576,2,FALSE),IFERROR(VLOOKUP(C491&amp;D491,AUS_female_Toplist_21!$F$3:$G$1048576,2,FALSE),""))</f>
        <v>13</v>
      </c>
      <c r="K491" s="2">
        <f>IFERROR(VLOOKUP(C491&amp;D491,AUS_male_Toplist_22!$F$3:$G$1048576,2,FALSE),IFERROR(VLOOKUP(C491&amp;D491,AUS_female_Toplist_22!$F$3:$G$1048576,2,FALSE),""))</f>
        <v>13</v>
      </c>
      <c r="L491" s="3" t="str">
        <f>IFERROR(VLOOKUP(C491&amp;D491,Comms_male_list_21!$F$3:$G$1048576,2,FALSE),IFERROR(VLOOKUP(C491&amp;D491,Comms_female_list_21!$F$3:$G$1048576,2,FALSE),""))</f>
        <v/>
      </c>
      <c r="M491" s="3">
        <f>IFERROR(VLOOKUP(C491&amp;D491,Comms_male_list_22!$F$3:$G$1048576,2,FALSE),IFERROR(VLOOKUP(C491&amp;D491,Comms_female_list_22!$F$3:$G$1048576,2,FALSE),""))</f>
        <v>34</v>
      </c>
      <c r="N491" s="3">
        <f>IFERROR(VLOOKUP(C491&amp;D491,AUS_male_Toplist_21!$F$3:$H$1048576,3,FALSE), IFERROR(VLOOKUP(C491&amp;D491,AUS_female_Toplist_21!$F$3:$H$1048576,3,FALSE),""))</f>
        <v>782</v>
      </c>
      <c r="O491" s="2">
        <f>IFERROR(VLOOKUP(C491&amp;D491,AUS_male_Toplist_22!$F$3:$H$1048576,3,FALSE), IFERROR(VLOOKUP(C491&amp;D491,AUS_female_Toplist_22!$F$3:$H$1048576,3,FALSE),""))</f>
        <v>760</v>
      </c>
      <c r="P491" s="42">
        <f ca="1">DATEDIF(E491,TODAY(),"y")</f>
        <v>26</v>
      </c>
      <c r="Q491" s="2">
        <f>(COUNTIF($C$2:$C491,$C491)=1)+0</f>
        <v>1</v>
      </c>
      <c r="R491" s="2">
        <f>IF(Q491=1,RANK(F491,$F$2:$F$1986,0),"Alternate event")</f>
        <v>1929</v>
      </c>
    </row>
    <row r="492" spans="1:18" x14ac:dyDescent="0.2">
      <c r="A492" s="2">
        <v>491</v>
      </c>
      <c r="B492" s="2">
        <f>IF(Q492=1,B491+1,B491)</f>
        <v>408</v>
      </c>
      <c r="C492" t="s">
        <v>272</v>
      </c>
      <c r="D492" s="6" t="s">
        <v>27</v>
      </c>
      <c r="E492" s="6">
        <v>37260</v>
      </c>
      <c r="F492">
        <v>1078</v>
      </c>
      <c r="G492" s="2">
        <v>13</v>
      </c>
      <c r="H492" s="43" t="str">
        <f>IFERROR(VLOOKUP(C492&amp;D492,AUS_male_points_list!$A$3:$S$1048576,19,FALSE), IFERROR(VLOOKUP(C492&amp;D492,AUS_female_points_list!$A$3:$S$1048576,19,FALSE),""))</f>
        <v/>
      </c>
      <c r="J492" s="2">
        <f>IFERROR(VLOOKUP(C492&amp;D492,AUS_male_Toplist_21!$F$3:$G$1048576,2,FALSE),IFERROR(VLOOKUP(C492&amp;D492,AUS_female_Toplist_21!$F$3:$G$1048576,2,FALSE),""))</f>
        <v>13</v>
      </c>
      <c r="K492" s="2">
        <f>IFERROR(VLOOKUP(C492&amp;D492,AUS_male_Toplist_22!$F$3:$G$1048576,2,FALSE),IFERROR(VLOOKUP(C492&amp;D492,AUS_female_Toplist_22!$F$3:$G$1048576,2,FALSE),""))</f>
        <v>14</v>
      </c>
      <c r="L492" s="3">
        <f>IFERROR(VLOOKUP(C492&amp;D492,Comms_male_list_21!$F$3:$G$1048576,2,FALSE),IFERROR(VLOOKUP(C492&amp;D492,Comms_female_list_21!$F$3:$G$1048576,2,FALSE),""))</f>
        <v>89</v>
      </c>
      <c r="M492" s="3">
        <f>IFERROR(VLOOKUP(C492&amp;D492,Comms_male_list_22!$F$3:$G$1048576,2,FALSE),IFERROR(VLOOKUP(C492&amp;D492,Comms_female_list_22!$F$3:$G$1048576,2,FALSE),""))</f>
        <v>23</v>
      </c>
      <c r="N492" s="3">
        <f>IFERROR(VLOOKUP(C492&amp;D492,AUS_male_Toplist_21!$F$3:$H$1048576,3,FALSE), IFERROR(VLOOKUP(C492&amp;D492,AUS_female_Toplist_21!$F$3:$H$1048576,3,FALSE),""))</f>
        <v>1078</v>
      </c>
      <c r="O492" s="2">
        <f>IFERROR(VLOOKUP(C492&amp;D492,AUS_male_Toplist_22!$F$3:$H$1048576,3,FALSE), IFERROR(VLOOKUP(C492&amp;D492,AUS_female_Toplist_22!$F$3:$H$1048576,3,FALSE),""))</f>
        <v>1051</v>
      </c>
      <c r="P492" s="42">
        <f ca="1">DATEDIF(E492,TODAY(),"y")</f>
        <v>20</v>
      </c>
      <c r="Q492" s="2">
        <f>(COUNTIF($C$2:$C492,$C492)=1)+0</f>
        <v>1</v>
      </c>
      <c r="R492" s="2">
        <f>IF(Q492=1,RANK(F492,$F$2:$F$1986,0),"Alternate event")</f>
        <v>233</v>
      </c>
    </row>
    <row r="493" spans="1:18" x14ac:dyDescent="0.2">
      <c r="A493" s="2">
        <v>492</v>
      </c>
      <c r="B493" s="2">
        <f>IF(Q493=1,B492+1,B492)</f>
        <v>408</v>
      </c>
      <c r="C493" t="s">
        <v>566</v>
      </c>
      <c r="D493" s="6" t="s">
        <v>25</v>
      </c>
      <c r="E493" s="6">
        <v>36427</v>
      </c>
      <c r="F493">
        <v>1056</v>
      </c>
      <c r="G493" s="2">
        <v>13</v>
      </c>
      <c r="H493" s="43" t="str">
        <f>IFERROR(VLOOKUP(C493&amp;D493,AUS_male_points_list!$A$3:$S$1048576,19,FALSE), IFERROR(VLOOKUP(C493&amp;D493,AUS_female_points_list!$A$3:$S$1048576,19,FALSE),""))</f>
        <v/>
      </c>
      <c r="J493" s="2">
        <f>IFERROR(VLOOKUP(C493&amp;D493,AUS_male_Toplist_21!$F$3:$G$1048576,2,FALSE),IFERROR(VLOOKUP(C493&amp;D493,AUS_female_Toplist_21!$F$3:$G$1048576,2,FALSE),""))</f>
        <v>13</v>
      </c>
      <c r="K493" s="2">
        <f>IFERROR(VLOOKUP(C493&amp;D493,AUS_male_Toplist_22!$F$3:$G$1048576,2,FALSE),IFERROR(VLOOKUP(C493&amp;D493,AUS_female_Toplist_22!$F$3:$G$1048576,2,FALSE),""))</f>
        <v>15</v>
      </c>
      <c r="L493" s="3" t="str">
        <f>IFERROR(VLOOKUP(C493&amp;D493,Comms_male_list_21!$F$3:$G$1048576,2,FALSE),IFERROR(VLOOKUP(C493&amp;D493,Comms_female_list_21!$F$3:$G$1048576,2,FALSE),""))</f>
        <v/>
      </c>
      <c r="M493" s="3">
        <f>IFERROR(VLOOKUP(C493&amp;D493,Comms_male_list_22!$F$3:$G$1048576,2,FALSE),IFERROR(VLOOKUP(C493&amp;D493,Comms_female_list_22!$F$3:$G$1048576,2,FALSE),""))</f>
        <v>23</v>
      </c>
      <c r="N493" s="3">
        <f>IFERROR(VLOOKUP(C493&amp;D493,AUS_male_Toplist_21!$F$3:$H$1048576,3,FALSE), IFERROR(VLOOKUP(C493&amp;D493,AUS_female_Toplist_21!$F$3:$H$1048576,3,FALSE),""))</f>
        <v>1056</v>
      </c>
      <c r="O493" s="2">
        <f>IFERROR(VLOOKUP(C493&amp;D493,AUS_male_Toplist_22!$F$3:$H$1048576,3,FALSE), IFERROR(VLOOKUP(C493&amp;D493,AUS_female_Toplist_22!$F$3:$H$1048576,3,FALSE),""))</f>
        <v>1043</v>
      </c>
      <c r="P493" s="42">
        <f ca="1">DATEDIF(E493,TODAY(),"y")</f>
        <v>22</v>
      </c>
      <c r="Q493" s="2">
        <f>(COUNTIF($C$2:$C493,$C493)=1)+0</f>
        <v>0</v>
      </c>
      <c r="R493" s="2" t="str">
        <f>IF(Q493=1,RANK(F493,$F$2:$F$1986,0),"Alternate event")</f>
        <v>Alternate event</v>
      </c>
    </row>
    <row r="494" spans="1:18" x14ac:dyDescent="0.2">
      <c r="A494" s="2">
        <v>493</v>
      </c>
      <c r="B494" s="2">
        <f>IF(Q494=1,B493+1,B493)</f>
        <v>409</v>
      </c>
      <c r="C494" t="s">
        <v>200</v>
      </c>
      <c r="D494" t="s">
        <v>25</v>
      </c>
      <c r="E494" s="6">
        <v>38395</v>
      </c>
      <c r="F494">
        <v>1053</v>
      </c>
      <c r="G494" s="2">
        <v>13</v>
      </c>
      <c r="H494" s="43" t="str">
        <f>IFERROR(VLOOKUP(C494&amp;D494,AUS_male_points_list!$A$3:$S$1048576,19,FALSE), IFERROR(VLOOKUP(C494&amp;D494,AUS_female_points_list!$A$3:$S$1048576,19,FALSE),""))</f>
        <v/>
      </c>
      <c r="J494" s="2">
        <f>IFERROR(VLOOKUP(C494&amp;D494,AUS_male_Toplist_21!$F$3:$G$1048576,2,FALSE),IFERROR(VLOOKUP(C494&amp;D494,AUS_female_Toplist_21!$F$3:$G$1048576,2,FALSE),""))</f>
        <v>13</v>
      </c>
      <c r="K494" s="2">
        <f>IFERROR(VLOOKUP(C494&amp;D494,AUS_male_Toplist_22!$F$3:$G$1048576,2,FALSE),IFERROR(VLOOKUP(C494&amp;D494,AUS_female_Toplist_22!$F$3:$G$1048576,2,FALSE),""))</f>
        <v>18</v>
      </c>
      <c r="L494" s="3" t="str">
        <f>IFERROR(VLOOKUP(C494&amp;D494,Comms_male_list_21!$F$3:$G$1048576,2,FALSE),IFERROR(VLOOKUP(C494&amp;D494,Comms_female_list_21!$F$3:$G$1048576,2,FALSE),""))</f>
        <v/>
      </c>
      <c r="M494" s="3">
        <f>IFERROR(VLOOKUP(C494&amp;D494,Comms_male_list_22!$F$3:$G$1048576,2,FALSE),IFERROR(VLOOKUP(C494&amp;D494,Comms_female_list_22!$F$3:$G$1048576,2,FALSE),""))</f>
        <v>34</v>
      </c>
      <c r="N494" s="3">
        <f>IFERROR(VLOOKUP(C494&amp;D494,AUS_male_Toplist_21!$F$3:$H$1048576,3,FALSE), IFERROR(VLOOKUP(C494&amp;D494,AUS_female_Toplist_21!$F$3:$H$1048576,3,FALSE),""))</f>
        <v>1053</v>
      </c>
      <c r="O494" s="2">
        <f>IFERROR(VLOOKUP(C494&amp;D494,AUS_male_Toplist_22!$F$3:$H$1048576,3,FALSE), IFERROR(VLOOKUP(C494&amp;D494,AUS_female_Toplist_22!$F$3:$H$1048576,3,FALSE),""))</f>
        <v>1018</v>
      </c>
      <c r="P494" s="42">
        <f ca="1">DATEDIF(E494,TODAY(),"y")</f>
        <v>17</v>
      </c>
      <c r="Q494" s="2">
        <f>(COUNTIF($C$2:$C494,$C494)=1)+0</f>
        <v>1</v>
      </c>
      <c r="R494" s="2">
        <f>IF(Q494=1,RANK(F494,$F$2:$F$1986,0),"Alternate event")</f>
        <v>342</v>
      </c>
    </row>
    <row r="495" spans="1:18" x14ac:dyDescent="0.2">
      <c r="A495" s="2">
        <v>494</v>
      </c>
      <c r="B495" s="2">
        <f>IF(Q495=1,B494+1,B494)</f>
        <v>409</v>
      </c>
      <c r="C495" t="s">
        <v>760</v>
      </c>
      <c r="D495" t="s">
        <v>29</v>
      </c>
      <c r="E495" s="6">
        <v>33338</v>
      </c>
      <c r="F495">
        <v>1060</v>
      </c>
      <c r="G495" s="2">
        <v>13</v>
      </c>
      <c r="H495" s="43" t="str">
        <f>IFERROR(VLOOKUP(C495&amp;D495,AUS_male_points_list!$A$3:$S$1048576,19,FALSE), IFERROR(VLOOKUP(C495&amp;D495,AUS_female_points_list!$A$3:$S$1048576,19,FALSE),""))</f>
        <v/>
      </c>
      <c r="J495" s="2">
        <f>IFERROR(VLOOKUP(C495&amp;D495,AUS_male_Toplist_21!$F$3:$G$1048576,2,FALSE),IFERROR(VLOOKUP(C495&amp;D495,AUS_female_Toplist_21!$F$3:$G$1048576,2,FALSE),""))</f>
        <v>13</v>
      </c>
      <c r="K495" s="2">
        <f>IFERROR(VLOOKUP(C495&amp;D495,AUS_male_Toplist_22!$F$3:$G$1048576,2,FALSE),IFERROR(VLOOKUP(C495&amp;D495,AUS_female_Toplist_22!$F$3:$G$1048576,2,FALSE),""))</f>
        <v>23</v>
      </c>
      <c r="L495" s="3" t="str">
        <f>IFERROR(VLOOKUP(C495&amp;D495,Comms_male_list_21!$F$3:$G$1048576,2,FALSE),IFERROR(VLOOKUP(C495&amp;D495,Comms_female_list_21!$F$3:$G$1048576,2,FALSE),""))</f>
        <v/>
      </c>
      <c r="M495" s="3">
        <f>IFERROR(VLOOKUP(C495&amp;D495,Comms_male_list_22!$F$3:$G$1048576,2,FALSE),IFERROR(VLOOKUP(C495&amp;D495,Comms_female_list_22!$F$3:$G$1048576,2,FALSE),""))</f>
        <v>50</v>
      </c>
      <c r="N495" s="3">
        <f>IFERROR(VLOOKUP(C495&amp;D495,AUS_male_Toplist_21!$F$3:$H$1048576,3,FALSE), IFERROR(VLOOKUP(C495&amp;D495,AUS_female_Toplist_21!$F$3:$H$1048576,3,FALSE),""))</f>
        <v>1060</v>
      </c>
      <c r="O495" s="2">
        <f>IFERROR(VLOOKUP(C495&amp;D495,AUS_male_Toplist_22!$F$3:$H$1048576,3,FALSE), IFERROR(VLOOKUP(C495&amp;D495,AUS_female_Toplist_22!$F$3:$H$1048576,3,FALSE),""))</f>
        <v>966</v>
      </c>
      <c r="P495" s="42">
        <f ca="1">DATEDIF(E495,TODAY(),"y")</f>
        <v>30</v>
      </c>
      <c r="Q495" s="2">
        <f>(COUNTIF($C$2:$C495,$C495)=1)+0</f>
        <v>0</v>
      </c>
      <c r="R495" s="2" t="str">
        <f>IF(Q495=1,RANK(F495,$F$2:$F$1986,0),"Alternate event")</f>
        <v>Alternate event</v>
      </c>
    </row>
    <row r="496" spans="1:18" x14ac:dyDescent="0.2">
      <c r="A496" s="2">
        <v>495</v>
      </c>
      <c r="B496" s="2">
        <f>IF(Q496=1,B495+1,B495)</f>
        <v>410</v>
      </c>
      <c r="C496" t="s">
        <v>1273</v>
      </c>
      <c r="D496" t="s">
        <v>81</v>
      </c>
      <c r="E496" s="6">
        <v>37505</v>
      </c>
      <c r="F496">
        <v>910</v>
      </c>
      <c r="G496" s="2">
        <v>13</v>
      </c>
      <c r="H496" s="43" t="str">
        <f>IFERROR(VLOOKUP(C496&amp;D496,AUS_male_points_list!$A$3:$S$1048576,19,FALSE), IFERROR(VLOOKUP(C496&amp;D496,AUS_female_points_list!$A$3:$S$1048576,19,FALSE),""))</f>
        <v/>
      </c>
      <c r="J496" s="2">
        <f>IFERROR(VLOOKUP(C496&amp;D496,AUS_male_Toplist_21!$F$3:$G$1048576,2,FALSE),IFERROR(VLOOKUP(C496&amp;D496,AUS_female_Toplist_21!$F$3:$G$1048576,2,FALSE),""))</f>
        <v>13</v>
      </c>
      <c r="K496" s="2" t="str">
        <f>IFERROR(VLOOKUP(C496&amp;D496,AUS_male_Toplist_22!$F$3:$G$1048576,2,FALSE),IFERROR(VLOOKUP(C496&amp;D496,AUS_female_Toplist_22!$F$3:$G$1048576,2,FALSE),""))</f>
        <v/>
      </c>
      <c r="L496" s="3">
        <f>IFERROR(VLOOKUP(C496&amp;D496,Comms_male_list_21!$F$3:$G$1048576,2,FALSE),IFERROR(VLOOKUP(C496&amp;D496,Comms_female_list_21!$F$3:$G$1048576,2,FALSE),""))</f>
        <v>43</v>
      </c>
      <c r="M496" s="3" t="str">
        <f>IFERROR(VLOOKUP(C496&amp;D496,Comms_male_list_22!$F$3:$G$1048576,2,FALSE),IFERROR(VLOOKUP(C496&amp;D496,Comms_female_list_22!$F$3:$G$1048576,2,FALSE),""))</f>
        <v/>
      </c>
      <c r="N496" s="3">
        <f>IFERROR(VLOOKUP(C496&amp;D496,AUS_male_Toplist_21!$F$3:$H$1048576,3,FALSE), IFERROR(VLOOKUP(C496&amp;D496,AUS_female_Toplist_21!$F$3:$H$1048576,3,FALSE),""))</f>
        <v>910</v>
      </c>
      <c r="O496" s="2" t="str">
        <f>IFERROR(VLOOKUP(C496&amp;D496,AUS_male_Toplist_22!$F$3:$H$1048576,3,FALSE), IFERROR(VLOOKUP(C496&amp;D496,AUS_female_Toplist_22!$F$3:$H$1048576,3,FALSE),""))</f>
        <v/>
      </c>
      <c r="P496" s="42">
        <f ca="1">DATEDIF(E496,TODAY(),"y")</f>
        <v>19</v>
      </c>
      <c r="Q496" s="2">
        <f>(COUNTIF($C$2:$C496,$C496)=1)+0</f>
        <v>1</v>
      </c>
      <c r="R496" s="2">
        <f>IF(Q496=1,RANK(F496,$F$2:$F$1986,0),"Alternate event")</f>
        <v>1709</v>
      </c>
    </row>
    <row r="497" spans="1:18" x14ac:dyDescent="0.2">
      <c r="A497" s="2">
        <v>496</v>
      </c>
      <c r="B497" s="2">
        <f>IF(Q497=1,B496+1,B496)</f>
        <v>410</v>
      </c>
      <c r="C497" t="s">
        <v>798</v>
      </c>
      <c r="D497" t="s">
        <v>36</v>
      </c>
      <c r="E497" s="6">
        <v>34302</v>
      </c>
      <c r="F497">
        <v>967</v>
      </c>
      <c r="G497" s="2">
        <v>13</v>
      </c>
      <c r="H497" s="43" t="str">
        <f>IFERROR(VLOOKUP(C497&amp;D497,AUS_male_points_list!$A$3:$S$1048576,19,FALSE), IFERROR(VLOOKUP(C497&amp;D497,AUS_female_points_list!$A$3:$S$1048576,19,FALSE),""))</f>
        <v/>
      </c>
      <c r="J497" s="2">
        <f>IFERROR(VLOOKUP(C497&amp;D497,AUS_male_Toplist_21!$F$3:$G$1048576,2,FALSE),IFERROR(VLOOKUP(C497&amp;D497,AUS_female_Toplist_21!$F$3:$G$1048576,2,FALSE),""))</f>
        <v>13</v>
      </c>
      <c r="K497" s="2" t="str">
        <f>IFERROR(VLOOKUP(C497&amp;D497,AUS_male_Toplist_22!$F$3:$G$1048576,2,FALSE),IFERROR(VLOOKUP(C497&amp;D497,AUS_female_Toplist_22!$F$3:$G$1048576,2,FALSE),""))</f>
        <v/>
      </c>
      <c r="L497" s="3">
        <f>IFERROR(VLOOKUP(C497&amp;D497,Comms_male_list_21!$F$3:$G$1048576,2,FALSE),IFERROR(VLOOKUP(C497&amp;D497,Comms_female_list_21!$F$3:$G$1048576,2,FALSE),""))</f>
        <v>51</v>
      </c>
      <c r="M497" s="3" t="str">
        <f>IFERROR(VLOOKUP(C497&amp;D497,Comms_male_list_22!$F$3:$G$1048576,2,FALSE),IFERROR(VLOOKUP(C497&amp;D497,Comms_female_list_22!$F$3:$G$1048576,2,FALSE),""))</f>
        <v/>
      </c>
      <c r="N497" s="3">
        <f>IFERROR(VLOOKUP(C497&amp;D497,AUS_male_Toplist_21!$F$3:$H$1048576,3,FALSE), IFERROR(VLOOKUP(C497&amp;D497,AUS_female_Toplist_21!$F$3:$H$1048576,3,FALSE),""))</f>
        <v>967</v>
      </c>
      <c r="O497" s="2" t="str">
        <f>IFERROR(VLOOKUP(C497&amp;D497,AUS_male_Toplist_22!$F$3:$H$1048576,3,FALSE), IFERROR(VLOOKUP(C497&amp;D497,AUS_female_Toplist_22!$F$3:$H$1048576,3,FALSE),""))</f>
        <v/>
      </c>
      <c r="P497" s="42">
        <f ca="1">DATEDIF(E497,TODAY(),"y")</f>
        <v>28</v>
      </c>
      <c r="Q497" s="2">
        <f>(COUNTIF($C$2:$C497,$C497)=1)+0</f>
        <v>0</v>
      </c>
      <c r="R497" s="2" t="str">
        <f>IF(Q497=1,RANK(F497,$F$2:$F$1986,0),"Alternate event")</f>
        <v>Alternate event</v>
      </c>
    </row>
    <row r="498" spans="1:18" x14ac:dyDescent="0.2">
      <c r="A498" s="2">
        <v>497</v>
      </c>
      <c r="B498" s="2">
        <f>IF(Q498=1,B497+1,B497)</f>
        <v>411</v>
      </c>
      <c r="C498" t="s">
        <v>1147</v>
      </c>
      <c r="D498" t="s">
        <v>85</v>
      </c>
      <c r="E498" s="6">
        <v>44612</v>
      </c>
      <c r="F498">
        <v>731</v>
      </c>
      <c r="G498" s="2">
        <v>13</v>
      </c>
      <c r="H498" s="43" t="str">
        <f>IFERROR(VLOOKUP(C498&amp;D498,AUS_male_points_list!$A$3:$S$1048576,19,FALSE), IFERROR(VLOOKUP(C498&amp;D498,AUS_female_points_list!$A$3:$S$1048576,19,FALSE),""))</f>
        <v/>
      </c>
      <c r="J498" s="2">
        <f>IFERROR(VLOOKUP(C498&amp;D498,AUS_male_Toplist_21!$F$3:$G$1048576,2,FALSE),IFERROR(VLOOKUP(C498&amp;D498,AUS_female_Toplist_21!$F$3:$G$1048576,2,FALSE),""))</f>
        <v>13</v>
      </c>
      <c r="K498" s="2" t="str">
        <f>IFERROR(VLOOKUP(C498&amp;D498,AUS_male_Toplist_22!$F$3:$G$1048576,2,FALSE),IFERROR(VLOOKUP(C498&amp;D498,AUS_female_Toplist_22!$F$3:$G$1048576,2,FALSE),""))</f>
        <v/>
      </c>
      <c r="L498" s="3">
        <f>IFERROR(VLOOKUP(C498&amp;D498,Comms_male_list_21!$F$3:$G$1048576,2,FALSE),IFERROR(VLOOKUP(C498&amp;D498,Comms_female_list_21!$F$3:$G$1048576,2,FALSE),""))</f>
        <v>54</v>
      </c>
      <c r="M498" s="3" t="str">
        <f>IFERROR(VLOOKUP(C498&amp;D498,Comms_male_list_22!$F$3:$G$1048576,2,FALSE),IFERROR(VLOOKUP(C498&amp;D498,Comms_female_list_22!$F$3:$G$1048576,2,FALSE),""))</f>
        <v/>
      </c>
      <c r="N498" s="3">
        <f>IFERROR(VLOOKUP(C498&amp;D498,AUS_male_Toplist_21!$F$3:$H$1048576,3,FALSE), IFERROR(VLOOKUP(C498&amp;D498,AUS_female_Toplist_21!$F$3:$H$1048576,3,FALSE),""))</f>
        <v>731</v>
      </c>
      <c r="O498" s="2" t="str">
        <f>IFERROR(VLOOKUP(C498&amp;D498,AUS_male_Toplist_22!$F$3:$H$1048576,3,FALSE), IFERROR(VLOOKUP(C498&amp;D498,AUS_female_Toplist_22!$F$3:$H$1048576,3,FALSE),""))</f>
        <v/>
      </c>
      <c r="P498" s="42">
        <f ca="1">DATEDIF(E498,TODAY(),"y")</f>
        <v>0</v>
      </c>
      <c r="Q498" s="2">
        <f>(COUNTIF($C$2:$C498,$C498)=1)+0</f>
        <v>1</v>
      </c>
      <c r="R498" s="2">
        <f>IF(Q498=1,RANK(F498,$F$2:$F$1986,0),"Alternate event")</f>
        <v>1969</v>
      </c>
    </row>
    <row r="499" spans="1:18" x14ac:dyDescent="0.2">
      <c r="A499" s="2">
        <v>498</v>
      </c>
      <c r="B499" s="2">
        <f>IF(Q499=1,B498+1,B498)</f>
        <v>412</v>
      </c>
      <c r="C499" t="s">
        <v>682</v>
      </c>
      <c r="D499" t="s">
        <v>28</v>
      </c>
      <c r="E499" s="6">
        <v>35528</v>
      </c>
      <c r="F499">
        <v>1118</v>
      </c>
      <c r="G499" s="2">
        <v>13</v>
      </c>
      <c r="H499" s="43" t="str">
        <f>IFERROR(VLOOKUP(C499&amp;D499,AUS_male_points_list!$A$3:$S$1048576,19,FALSE), IFERROR(VLOOKUP(C499&amp;D499,AUS_female_points_list!$A$3:$S$1048576,19,FALSE),""))</f>
        <v/>
      </c>
      <c r="J499" s="2">
        <f>IFERROR(VLOOKUP(C499&amp;D499,AUS_male_Toplist_21!$F$3:$G$1048576,2,FALSE),IFERROR(VLOOKUP(C499&amp;D499,AUS_female_Toplist_21!$F$3:$G$1048576,2,FALSE),""))</f>
        <v>13</v>
      </c>
      <c r="K499" s="2" t="str">
        <f>IFERROR(VLOOKUP(C499&amp;D499,AUS_male_Toplist_22!$F$3:$G$1048576,2,FALSE),IFERROR(VLOOKUP(C499&amp;D499,AUS_female_Toplist_22!$F$3:$G$1048576,2,FALSE),""))</f>
        <v/>
      </c>
      <c r="L499" s="3">
        <f>IFERROR(VLOOKUP(C499&amp;D499,Comms_male_list_21!$F$3:$G$1048576,2,FALSE),IFERROR(VLOOKUP(C499&amp;D499,Comms_female_list_21!$F$3:$G$1048576,2,FALSE),""))</f>
        <v>57</v>
      </c>
      <c r="M499" s="3" t="str">
        <f>IFERROR(VLOOKUP(C499&amp;D499,Comms_male_list_22!$F$3:$G$1048576,2,FALSE),IFERROR(VLOOKUP(C499&amp;D499,Comms_female_list_22!$F$3:$G$1048576,2,FALSE),""))</f>
        <v/>
      </c>
      <c r="N499" s="3">
        <f>IFERROR(VLOOKUP(C499&amp;D499,AUS_male_Toplist_21!$F$3:$H$1048576,3,FALSE), IFERROR(VLOOKUP(C499&amp;D499,AUS_female_Toplist_21!$F$3:$H$1048576,3,FALSE),""))</f>
        <v>1118</v>
      </c>
      <c r="O499" s="2" t="str">
        <f>IFERROR(VLOOKUP(C499&amp;D499,AUS_male_Toplist_22!$F$3:$H$1048576,3,FALSE), IFERROR(VLOOKUP(C499&amp;D499,AUS_female_Toplist_22!$F$3:$H$1048576,3,FALSE),""))</f>
        <v/>
      </c>
      <c r="P499" s="42">
        <f ca="1">DATEDIF(E499,TODAY(),"y")</f>
        <v>24</v>
      </c>
      <c r="Q499" s="2">
        <f>(COUNTIF($C$2:$C499,$C499)=1)+0</f>
        <v>1</v>
      </c>
      <c r="R499" s="2">
        <f>IF(Q499=1,RANK(F499,$F$2:$F$1986,0),"Alternate event")</f>
        <v>114</v>
      </c>
    </row>
    <row r="500" spans="1:18" x14ac:dyDescent="0.2">
      <c r="A500" s="2">
        <v>499</v>
      </c>
      <c r="B500" s="2">
        <f>IF(Q500=1,B499+1,B499)</f>
        <v>412</v>
      </c>
      <c r="C500" t="s">
        <v>349</v>
      </c>
      <c r="D500" t="s">
        <v>28</v>
      </c>
      <c r="E500" s="6">
        <v>34956</v>
      </c>
      <c r="F500">
        <v>1111</v>
      </c>
      <c r="G500" s="2">
        <v>13</v>
      </c>
      <c r="H500" s="43" t="str">
        <f>IFERROR(VLOOKUP(C500&amp;D500,AUS_male_points_list!$A$3:$S$1048576,19,FALSE), IFERROR(VLOOKUP(C500&amp;D500,AUS_female_points_list!$A$3:$S$1048576,19,FALSE),""))</f>
        <v/>
      </c>
      <c r="J500" s="2">
        <f>IFERROR(VLOOKUP(C500&amp;D500,AUS_male_Toplist_21!$F$3:$G$1048576,2,FALSE),IFERROR(VLOOKUP(C500&amp;D500,AUS_female_Toplist_21!$F$3:$G$1048576,2,FALSE),""))</f>
        <v>13</v>
      </c>
      <c r="K500" s="2" t="str">
        <f>IFERROR(VLOOKUP(C500&amp;D500,AUS_male_Toplist_22!$F$3:$G$1048576,2,FALSE),IFERROR(VLOOKUP(C500&amp;D500,AUS_female_Toplist_22!$F$3:$G$1048576,2,FALSE),""))</f>
        <v/>
      </c>
      <c r="L500" s="3">
        <f>IFERROR(VLOOKUP(C500&amp;D500,Comms_male_list_21!$F$3:$G$1048576,2,FALSE),IFERROR(VLOOKUP(C500&amp;D500,Comms_female_list_21!$F$3:$G$1048576,2,FALSE),""))</f>
        <v>58</v>
      </c>
      <c r="M500" s="3" t="str">
        <f>IFERROR(VLOOKUP(C500&amp;D500,Comms_male_list_22!$F$3:$G$1048576,2,FALSE),IFERROR(VLOOKUP(C500&amp;D500,Comms_female_list_22!$F$3:$G$1048576,2,FALSE),""))</f>
        <v/>
      </c>
      <c r="N500" s="3">
        <f>IFERROR(VLOOKUP(C500&amp;D500,AUS_male_Toplist_21!$F$3:$H$1048576,3,FALSE), IFERROR(VLOOKUP(C500&amp;D500,AUS_female_Toplist_21!$F$3:$H$1048576,3,FALSE),""))</f>
        <v>1111</v>
      </c>
      <c r="O500" s="2" t="str">
        <f>IFERROR(VLOOKUP(C500&amp;D500,AUS_male_Toplist_22!$F$3:$H$1048576,3,FALSE), IFERROR(VLOOKUP(C500&amp;D500,AUS_female_Toplist_22!$F$3:$H$1048576,3,FALSE),""))</f>
        <v/>
      </c>
      <c r="P500" s="42">
        <f ca="1">DATEDIF(E500,TODAY(),"y")</f>
        <v>26</v>
      </c>
      <c r="Q500" s="2">
        <f>(COUNTIF($C$2:$C500,$C500)=1)+0</f>
        <v>0</v>
      </c>
      <c r="R500" s="2" t="str">
        <f>IF(Q500=1,RANK(F500,$F$2:$F$1986,0),"Alternate event")</f>
        <v>Alternate event</v>
      </c>
    </row>
    <row r="501" spans="1:18" x14ac:dyDescent="0.2">
      <c r="A501" s="2">
        <v>500</v>
      </c>
      <c r="B501" s="2">
        <f>IF(Q501=1,B500+1,B500)</f>
        <v>413</v>
      </c>
      <c r="C501" t="s">
        <v>341</v>
      </c>
      <c r="D501" t="s">
        <v>34</v>
      </c>
      <c r="E501" s="7">
        <v>36253</v>
      </c>
      <c r="F501">
        <v>1057</v>
      </c>
      <c r="G501" s="2">
        <v>13</v>
      </c>
      <c r="H501" s="43" t="str">
        <f>IFERROR(VLOOKUP(C501&amp;D501,AUS_male_points_list!$A$3:$S$1048576,19,FALSE), IFERROR(VLOOKUP(C501&amp;D501,AUS_female_points_list!$A$3:$S$1048576,19,FALSE),""))</f>
        <v/>
      </c>
      <c r="J501" s="2">
        <f>IFERROR(VLOOKUP(C501&amp;D501,AUS_male_Toplist_21!$F$3:$G$1048576,2,FALSE),IFERROR(VLOOKUP(C501&amp;D501,AUS_female_Toplist_21!$F$3:$G$1048576,2,FALSE),""))</f>
        <v>13</v>
      </c>
      <c r="K501" s="2" t="str">
        <f>IFERROR(VLOOKUP(C501&amp;D501,AUS_male_Toplist_22!$F$3:$G$1048576,2,FALSE),IFERROR(VLOOKUP(C501&amp;D501,AUS_female_Toplist_22!$F$3:$G$1048576,2,FALSE),""))</f>
        <v/>
      </c>
      <c r="L501" s="3">
        <f>IFERROR(VLOOKUP(C501&amp;D501,Comms_male_list_21!$F$3:$G$1048576,2,FALSE),IFERROR(VLOOKUP(C501&amp;D501,Comms_female_list_21!$F$3:$G$1048576,2,FALSE),""))</f>
        <v>61</v>
      </c>
      <c r="M501" s="3" t="str">
        <f>IFERROR(VLOOKUP(C501&amp;D501,Comms_male_list_22!$F$3:$G$1048576,2,FALSE),IFERROR(VLOOKUP(C501&amp;D501,Comms_female_list_22!$F$3:$G$1048576,2,FALSE),""))</f>
        <v/>
      </c>
      <c r="N501" s="3">
        <f>IFERROR(VLOOKUP(C501&amp;D501,AUS_male_Toplist_21!$F$3:$H$1048576,3,FALSE), IFERROR(VLOOKUP(C501&amp;D501,AUS_female_Toplist_21!$F$3:$H$1048576,3,FALSE),""))</f>
        <v>1057</v>
      </c>
      <c r="O501" s="2" t="str">
        <f>IFERROR(VLOOKUP(C501&amp;D501,AUS_male_Toplist_22!$F$3:$H$1048576,3,FALSE), IFERROR(VLOOKUP(C501&amp;D501,AUS_female_Toplist_22!$F$3:$H$1048576,3,FALSE),""))</f>
        <v/>
      </c>
      <c r="P501" s="42">
        <f ca="1">DATEDIF(E501,TODAY(),"y")</f>
        <v>22</v>
      </c>
      <c r="Q501" s="2">
        <f>(COUNTIF($C$2:$C501,$C501)=1)+0</f>
        <v>1</v>
      </c>
      <c r="R501" s="2">
        <f>IF(Q501=1,RANK(F501,$F$2:$F$1986,0),"Alternate event")</f>
        <v>320</v>
      </c>
    </row>
    <row r="502" spans="1:18" x14ac:dyDescent="0.2">
      <c r="A502" s="2">
        <v>501</v>
      </c>
      <c r="B502" s="2">
        <f>IF(Q502=1,B501+1,B501)</f>
        <v>414</v>
      </c>
      <c r="C502" t="s">
        <v>1141</v>
      </c>
      <c r="D502" t="s">
        <v>41</v>
      </c>
      <c r="E502" s="6">
        <v>36680</v>
      </c>
      <c r="F502">
        <v>846</v>
      </c>
      <c r="G502" s="2">
        <v>13</v>
      </c>
      <c r="H502" s="43" t="str">
        <f>IFERROR(VLOOKUP(C502&amp;D502,AUS_male_points_list!$A$3:$S$1048576,19,FALSE), IFERROR(VLOOKUP(C502&amp;D502,AUS_female_points_list!$A$3:$S$1048576,19,FALSE),""))</f>
        <v/>
      </c>
      <c r="J502" s="2">
        <f>IFERROR(VLOOKUP(C502&amp;D502,AUS_male_Toplist_21!$F$3:$G$1048576,2,FALSE),IFERROR(VLOOKUP(C502&amp;D502,AUS_female_Toplist_21!$F$3:$G$1048576,2,FALSE),""))</f>
        <v>13</v>
      </c>
      <c r="K502" s="2" t="str">
        <f>IFERROR(VLOOKUP(C502&amp;D502,AUS_male_Toplist_22!$F$3:$G$1048576,2,FALSE),IFERROR(VLOOKUP(C502&amp;D502,AUS_female_Toplist_22!$F$3:$G$1048576,2,FALSE),""))</f>
        <v/>
      </c>
      <c r="L502" s="3">
        <f>IFERROR(VLOOKUP(C502&amp;D502,Comms_male_list_21!$F$3:$G$1048576,2,FALSE),IFERROR(VLOOKUP(C502&amp;D502,Comms_female_list_21!$F$3:$G$1048576,2,FALSE),""))</f>
        <v>65</v>
      </c>
      <c r="M502" s="3" t="str">
        <f>IFERROR(VLOOKUP(C502&amp;D502,Comms_male_list_22!$F$3:$G$1048576,2,FALSE),IFERROR(VLOOKUP(C502&amp;D502,Comms_female_list_22!$F$3:$G$1048576,2,FALSE),""))</f>
        <v/>
      </c>
      <c r="N502" s="3">
        <f>IFERROR(VLOOKUP(C502&amp;D502,AUS_male_Toplist_21!$F$3:$H$1048576,3,FALSE), IFERROR(VLOOKUP(C502&amp;D502,AUS_female_Toplist_21!$F$3:$H$1048576,3,FALSE),""))</f>
        <v>846</v>
      </c>
      <c r="O502" s="2" t="str">
        <f>IFERROR(VLOOKUP(C502&amp;D502,AUS_male_Toplist_22!$F$3:$H$1048576,3,FALSE), IFERROR(VLOOKUP(C502&amp;D502,AUS_female_Toplist_22!$F$3:$H$1048576,3,FALSE),""))</f>
        <v/>
      </c>
      <c r="P502" s="42">
        <f ca="1">DATEDIF(E502,TODAY(),"y")</f>
        <v>21</v>
      </c>
      <c r="Q502" s="2">
        <f>(COUNTIF($C$2:$C502,$C502)=1)+0</f>
        <v>1</v>
      </c>
      <c r="R502" s="2">
        <f>IF(Q502=1,RANK(F502,$F$2:$F$1986,0),"Alternate event")</f>
        <v>1864</v>
      </c>
    </row>
    <row r="503" spans="1:18" x14ac:dyDescent="0.2">
      <c r="A503" s="2">
        <v>502</v>
      </c>
      <c r="B503" s="2">
        <f>IF(Q503=1,B502+1,B502)</f>
        <v>415</v>
      </c>
      <c r="C503" t="s">
        <v>446</v>
      </c>
      <c r="D503" t="s">
        <v>38</v>
      </c>
      <c r="E503" s="6">
        <v>36741</v>
      </c>
      <c r="F503">
        <v>983</v>
      </c>
      <c r="G503" s="2">
        <v>13</v>
      </c>
      <c r="H503" s="43" t="str">
        <f>IFERROR(VLOOKUP(C503&amp;D503,AUS_male_points_list!$A$3:$S$1048576,19,FALSE), IFERROR(VLOOKUP(C503&amp;D503,AUS_female_points_list!$A$3:$S$1048576,19,FALSE),""))</f>
        <v/>
      </c>
      <c r="J503" s="2">
        <f>IFERROR(VLOOKUP(C503&amp;D503,AUS_male_Toplist_21!$F$3:$G$1048576,2,FALSE),IFERROR(VLOOKUP(C503&amp;D503,AUS_female_Toplist_21!$F$3:$G$1048576,2,FALSE),""))</f>
        <v>13</v>
      </c>
      <c r="K503" s="2" t="str">
        <f>IFERROR(VLOOKUP(C503&amp;D503,AUS_male_Toplist_22!$F$3:$G$1048576,2,FALSE),IFERROR(VLOOKUP(C503&amp;D503,AUS_female_Toplist_22!$F$3:$G$1048576,2,FALSE),""))</f>
        <v/>
      </c>
      <c r="L503" s="3">
        <f>IFERROR(VLOOKUP(C503&amp;D503,Comms_male_list_21!$F$3:$G$1048576,2,FALSE),IFERROR(VLOOKUP(C503&amp;D503,Comms_female_list_21!$F$3:$G$1048576,2,FALSE),""))</f>
        <v>72</v>
      </c>
      <c r="M503" s="3" t="str">
        <f>IFERROR(VLOOKUP(C503&amp;D503,Comms_male_list_22!$F$3:$G$1048576,2,FALSE),IFERROR(VLOOKUP(C503&amp;D503,Comms_female_list_22!$F$3:$G$1048576,2,FALSE),""))</f>
        <v/>
      </c>
      <c r="N503" s="3">
        <f>IFERROR(VLOOKUP(C503&amp;D503,AUS_male_Toplist_21!$F$3:$H$1048576,3,FALSE), IFERROR(VLOOKUP(C503&amp;D503,AUS_female_Toplist_21!$F$3:$H$1048576,3,FALSE),""))</f>
        <v>983</v>
      </c>
      <c r="O503" s="2" t="str">
        <f>IFERROR(VLOOKUP(C503&amp;D503,AUS_male_Toplist_22!$F$3:$H$1048576,3,FALSE), IFERROR(VLOOKUP(C503&amp;D503,AUS_female_Toplist_22!$F$3:$H$1048576,3,FALSE),""))</f>
        <v/>
      </c>
      <c r="P503" s="42">
        <f ca="1">DATEDIF(E503,TODAY(),"y")</f>
        <v>21</v>
      </c>
      <c r="Q503" s="2">
        <f>(COUNTIF($C$2:$C503,$C503)=1)+0</f>
        <v>1</v>
      </c>
      <c r="R503" s="2">
        <f>IF(Q503=1,RANK(F503,$F$2:$F$1986,0),"Alternate event")</f>
        <v>885</v>
      </c>
    </row>
    <row r="504" spans="1:18" x14ac:dyDescent="0.2">
      <c r="A504" s="2">
        <v>503</v>
      </c>
      <c r="B504" s="2">
        <f>IF(Q504=1,B503+1,B503)</f>
        <v>415</v>
      </c>
      <c r="C504" t="s">
        <v>797</v>
      </c>
      <c r="D504" t="s">
        <v>37</v>
      </c>
      <c r="E504" s="6">
        <v>34712</v>
      </c>
      <c r="F504">
        <v>1049</v>
      </c>
      <c r="G504" s="2">
        <v>13</v>
      </c>
      <c r="H504" s="43" t="str">
        <f>IFERROR(VLOOKUP(C504&amp;D504,AUS_male_points_list!$A$3:$S$1048576,19,FALSE), IFERROR(VLOOKUP(C504&amp;D504,AUS_female_points_list!$A$3:$S$1048576,19,FALSE),""))</f>
        <v/>
      </c>
      <c r="J504" s="2">
        <f>IFERROR(VLOOKUP(C504&amp;D504,AUS_male_Toplist_21!$F$3:$G$1048576,2,FALSE),IFERROR(VLOOKUP(C504&amp;D504,AUS_female_Toplist_21!$F$3:$G$1048576,2,FALSE),""))</f>
        <v>13</v>
      </c>
      <c r="K504" s="2" t="str">
        <f>IFERROR(VLOOKUP(C504&amp;D504,AUS_male_Toplist_22!$F$3:$G$1048576,2,FALSE),IFERROR(VLOOKUP(C504&amp;D504,AUS_female_Toplist_22!$F$3:$G$1048576,2,FALSE),""))</f>
        <v/>
      </c>
      <c r="L504" s="3">
        <f>IFERROR(VLOOKUP(C504&amp;D504,Comms_male_list_21!$F$3:$G$1048576,2,FALSE),IFERROR(VLOOKUP(C504&amp;D504,Comms_female_list_21!$F$3:$G$1048576,2,FALSE),""))</f>
        <v>87</v>
      </c>
      <c r="M504" s="3" t="str">
        <f>IFERROR(VLOOKUP(C504&amp;D504,Comms_male_list_22!$F$3:$G$1048576,2,FALSE),IFERROR(VLOOKUP(C504&amp;D504,Comms_female_list_22!$F$3:$G$1048576,2,FALSE),""))</f>
        <v/>
      </c>
      <c r="N504" s="3">
        <f>IFERROR(VLOOKUP(C504&amp;D504,AUS_male_Toplist_21!$F$3:$H$1048576,3,FALSE), IFERROR(VLOOKUP(C504&amp;D504,AUS_female_Toplist_21!$F$3:$H$1048576,3,FALSE),""))</f>
        <v>1049</v>
      </c>
      <c r="O504" s="2" t="str">
        <f>IFERROR(VLOOKUP(C504&amp;D504,AUS_male_Toplist_22!$F$3:$H$1048576,3,FALSE), IFERROR(VLOOKUP(C504&amp;D504,AUS_female_Toplist_22!$F$3:$H$1048576,3,FALSE),""))</f>
        <v/>
      </c>
      <c r="P504" s="42">
        <f ca="1">DATEDIF(E504,TODAY(),"y")</f>
        <v>27</v>
      </c>
      <c r="Q504" s="2">
        <f>(COUNTIF($C$2:$C504,$C504)=1)+0</f>
        <v>0</v>
      </c>
      <c r="R504" s="2" t="str">
        <f>IF(Q504=1,RANK(F504,$F$2:$F$1986,0),"Alternate event")</f>
        <v>Alternate event</v>
      </c>
    </row>
    <row r="505" spans="1:18" x14ac:dyDescent="0.2">
      <c r="A505" s="2">
        <v>504</v>
      </c>
      <c r="B505" s="2">
        <f>IF(Q505=1,B504+1,B504)</f>
        <v>415</v>
      </c>
      <c r="C505" t="s">
        <v>311</v>
      </c>
      <c r="D505" t="s">
        <v>29</v>
      </c>
      <c r="E505" s="6">
        <v>32903</v>
      </c>
      <c r="F505">
        <v>1077</v>
      </c>
      <c r="G505" s="2">
        <v>13</v>
      </c>
      <c r="H505" s="43" t="str">
        <f>IFERROR(VLOOKUP(C505&amp;D505,AUS_male_points_list!$A$3:$S$1048576,19,FALSE), IFERROR(VLOOKUP(C505&amp;D505,AUS_female_points_list!$A$3:$S$1048576,19,FALSE),""))</f>
        <v/>
      </c>
      <c r="J505" s="2">
        <f>IFERROR(VLOOKUP(C505&amp;D505,AUS_male_Toplist_21!$F$3:$G$1048576,2,FALSE),IFERROR(VLOOKUP(C505&amp;D505,AUS_female_Toplist_21!$F$3:$G$1048576,2,FALSE),""))</f>
        <v>13</v>
      </c>
      <c r="K505" s="2" t="str">
        <f>IFERROR(VLOOKUP(C505&amp;D505,AUS_male_Toplist_22!$F$3:$G$1048576,2,FALSE),IFERROR(VLOOKUP(C505&amp;D505,AUS_female_Toplist_22!$F$3:$G$1048576,2,FALSE),""))</f>
        <v/>
      </c>
      <c r="L505" s="3">
        <f>IFERROR(VLOOKUP(C505&amp;D505,Comms_male_list_21!$F$3:$G$1048576,2,FALSE),IFERROR(VLOOKUP(C505&amp;D505,Comms_female_list_21!$F$3:$G$1048576,2,FALSE),""))</f>
        <v>90</v>
      </c>
      <c r="M505" s="3" t="str">
        <f>IFERROR(VLOOKUP(C505&amp;D505,Comms_male_list_22!$F$3:$G$1048576,2,FALSE),IFERROR(VLOOKUP(C505&amp;D505,Comms_female_list_22!$F$3:$G$1048576,2,FALSE),""))</f>
        <v/>
      </c>
      <c r="N505" s="3">
        <f>IFERROR(VLOOKUP(C505&amp;D505,AUS_male_Toplist_21!$F$3:$H$1048576,3,FALSE), IFERROR(VLOOKUP(C505&amp;D505,AUS_female_Toplist_21!$F$3:$H$1048576,3,FALSE),""))</f>
        <v>1077</v>
      </c>
      <c r="O505" s="2" t="str">
        <f>IFERROR(VLOOKUP(C505&amp;D505,AUS_male_Toplist_22!$F$3:$H$1048576,3,FALSE), IFERROR(VLOOKUP(C505&amp;D505,AUS_female_Toplist_22!$F$3:$H$1048576,3,FALSE),""))</f>
        <v/>
      </c>
      <c r="P505" s="42">
        <f ca="1">DATEDIF(E505,TODAY(),"y")</f>
        <v>32</v>
      </c>
      <c r="Q505" s="2">
        <f>(COUNTIF($C$2:$C505,$C505)=1)+0</f>
        <v>0</v>
      </c>
      <c r="R505" s="2" t="str">
        <f>IF(Q505=1,RANK(F505,$F$2:$F$1986,0),"Alternate event")</f>
        <v>Alternate event</v>
      </c>
    </row>
    <row r="506" spans="1:18" x14ac:dyDescent="0.2">
      <c r="A506" s="2">
        <v>505</v>
      </c>
      <c r="B506" s="2">
        <f>IF(Q506=1,B505+1,B505)</f>
        <v>416</v>
      </c>
      <c r="C506" t="s">
        <v>1666</v>
      </c>
      <c r="D506" t="s">
        <v>41</v>
      </c>
      <c r="E506" s="6">
        <v>36147</v>
      </c>
      <c r="F506">
        <v>875</v>
      </c>
      <c r="G506" s="2">
        <v>13</v>
      </c>
      <c r="H506" s="43" t="str">
        <f>IFERROR(VLOOKUP(C506&amp;D506,AUS_male_points_list!$A$3:$S$1048576,19,FALSE), IFERROR(VLOOKUP(C506&amp;D506,AUS_female_points_list!$A$3:$S$1048576,19,FALSE),""))</f>
        <v/>
      </c>
      <c r="J506" s="2">
        <f>IFERROR(VLOOKUP(C506&amp;D506,AUS_male_Toplist_21!$F$3:$G$1048576,2,FALSE),IFERROR(VLOOKUP(C506&amp;D506,AUS_female_Toplist_21!$F$3:$G$1048576,2,FALSE),""))</f>
        <v>13</v>
      </c>
      <c r="K506" s="2" t="str">
        <f>IFERROR(VLOOKUP(C506&amp;D506,AUS_male_Toplist_22!$F$3:$G$1048576,2,FALSE),IFERROR(VLOOKUP(C506&amp;D506,AUS_female_Toplist_22!$F$3:$G$1048576,2,FALSE),""))</f>
        <v/>
      </c>
      <c r="L506" s="3" t="str">
        <f>IFERROR(VLOOKUP(C506&amp;D506,Comms_male_list_21!$F$3:$G$1048576,2,FALSE),IFERROR(VLOOKUP(C506&amp;D506,Comms_female_list_21!$F$3:$G$1048576,2,FALSE),""))</f>
        <v/>
      </c>
      <c r="M506" s="3" t="str">
        <f>IFERROR(VLOOKUP(C506&amp;D506,Comms_male_list_22!$F$3:$G$1048576,2,FALSE),IFERROR(VLOOKUP(C506&amp;D506,Comms_female_list_22!$F$3:$G$1048576,2,FALSE),""))</f>
        <v/>
      </c>
      <c r="N506" s="3">
        <f>IFERROR(VLOOKUP(C506&amp;D506,AUS_male_Toplist_21!$F$3:$H$1048576,3,FALSE), IFERROR(VLOOKUP(C506&amp;D506,AUS_female_Toplist_21!$F$3:$H$1048576,3,FALSE),""))</f>
        <v>875</v>
      </c>
      <c r="O506" s="2" t="str">
        <f>IFERROR(VLOOKUP(C506&amp;D506,AUS_male_Toplist_22!$F$3:$H$1048576,3,FALSE), IFERROR(VLOOKUP(C506&amp;D506,AUS_female_Toplist_22!$F$3:$H$1048576,3,FALSE),""))</f>
        <v/>
      </c>
      <c r="P506" s="42">
        <f ca="1">DATEDIF(E506,TODAY(),"y")</f>
        <v>23</v>
      </c>
      <c r="Q506" s="2">
        <f>(COUNTIF($C$2:$C506,$C506)=1)+0</f>
        <v>1</v>
      </c>
      <c r="R506" s="2">
        <f>IF(Q506=1,RANK(F506,$F$2:$F$1986,0),"Alternate event")</f>
        <v>1813</v>
      </c>
    </row>
    <row r="507" spans="1:18" x14ac:dyDescent="0.2">
      <c r="A507" s="2">
        <v>506</v>
      </c>
      <c r="B507" s="2">
        <f>IF(Q507=1,B506+1,B506)</f>
        <v>417</v>
      </c>
      <c r="C507" t="s">
        <v>903</v>
      </c>
      <c r="D507" t="s">
        <v>82</v>
      </c>
      <c r="E507" s="6">
        <v>34508</v>
      </c>
      <c r="F507">
        <v>880</v>
      </c>
      <c r="G507" s="2">
        <v>13</v>
      </c>
      <c r="H507" s="43" t="str">
        <f>IFERROR(VLOOKUP(C507&amp;D507,AUS_male_points_list!$A$3:$S$1048576,19,FALSE), IFERROR(VLOOKUP(C507&amp;D507,AUS_female_points_list!$A$3:$S$1048576,19,FALSE),""))</f>
        <v/>
      </c>
      <c r="J507" s="2">
        <f>IFERROR(VLOOKUP(C507&amp;D507,AUS_male_Toplist_21!$F$3:$G$1048576,2,FALSE),IFERROR(VLOOKUP(C507&amp;D507,AUS_female_Toplist_21!$F$3:$G$1048576,2,FALSE),""))</f>
        <v>13</v>
      </c>
      <c r="K507" s="2" t="str">
        <f>IFERROR(VLOOKUP(C507&amp;D507,AUS_male_Toplist_22!$F$3:$G$1048576,2,FALSE),IFERROR(VLOOKUP(C507&amp;D507,AUS_female_Toplist_22!$F$3:$G$1048576,2,FALSE),""))</f>
        <v/>
      </c>
      <c r="L507" s="3" t="str">
        <f>IFERROR(VLOOKUP(C507&amp;D507,Comms_male_list_21!$F$3:$G$1048576,2,FALSE),IFERROR(VLOOKUP(C507&amp;D507,Comms_female_list_21!$F$3:$G$1048576,2,FALSE),""))</f>
        <v/>
      </c>
      <c r="M507" s="3" t="str">
        <f>IFERROR(VLOOKUP(C507&amp;D507,Comms_male_list_22!$F$3:$G$1048576,2,FALSE),IFERROR(VLOOKUP(C507&amp;D507,Comms_female_list_22!$F$3:$G$1048576,2,FALSE),""))</f>
        <v/>
      </c>
      <c r="N507" s="3">
        <f>IFERROR(VLOOKUP(C507&amp;D507,AUS_male_Toplist_21!$F$3:$H$1048576,3,FALSE), IFERROR(VLOOKUP(C507&amp;D507,AUS_female_Toplist_21!$F$3:$H$1048576,3,FALSE),""))</f>
        <v>880</v>
      </c>
      <c r="O507" s="2" t="str">
        <f>IFERROR(VLOOKUP(C507&amp;D507,AUS_male_Toplist_22!$F$3:$H$1048576,3,FALSE), IFERROR(VLOOKUP(C507&amp;D507,AUS_female_Toplist_22!$F$3:$H$1048576,3,FALSE),""))</f>
        <v/>
      </c>
      <c r="P507" s="42">
        <f ca="1">DATEDIF(E507,TODAY(),"y")</f>
        <v>27</v>
      </c>
      <c r="Q507" s="2">
        <f>(COUNTIF($C$2:$C507,$C507)=1)+0</f>
        <v>1</v>
      </c>
      <c r="R507" s="2">
        <f>IF(Q507=1,RANK(F507,$F$2:$F$1986,0),"Alternate event")</f>
        <v>1802</v>
      </c>
    </row>
    <row r="508" spans="1:18" x14ac:dyDescent="0.2">
      <c r="A508" s="2">
        <v>507</v>
      </c>
      <c r="B508" s="2">
        <f>IF(Q508=1,B507+1,B507)</f>
        <v>418</v>
      </c>
      <c r="C508" t="s">
        <v>1614</v>
      </c>
      <c r="D508" t="s">
        <v>31</v>
      </c>
      <c r="E508" s="6">
        <v>37295</v>
      </c>
      <c r="F508">
        <v>938</v>
      </c>
      <c r="G508" s="2">
        <v>13</v>
      </c>
      <c r="H508" s="43" t="str">
        <f>IFERROR(VLOOKUP(C508&amp;D508,AUS_male_points_list!$A$3:$S$1048576,19,FALSE), IFERROR(VLOOKUP(C508&amp;D508,AUS_female_points_list!$A$3:$S$1048576,19,FALSE),""))</f>
        <v/>
      </c>
      <c r="J508" s="2">
        <f>IFERROR(VLOOKUP(C508&amp;D508,AUS_male_Toplist_21!$F$3:$G$1048576,2,FALSE),IFERROR(VLOOKUP(C508&amp;D508,AUS_female_Toplist_21!$F$3:$G$1048576,2,FALSE),""))</f>
        <v>13</v>
      </c>
      <c r="K508" s="2" t="str">
        <f>IFERROR(VLOOKUP(C508&amp;D508,AUS_male_Toplist_22!$F$3:$G$1048576,2,FALSE),IFERROR(VLOOKUP(C508&amp;D508,AUS_female_Toplist_22!$F$3:$G$1048576,2,FALSE),""))</f>
        <v/>
      </c>
      <c r="L508" s="3" t="str">
        <f>IFERROR(VLOOKUP(C508&amp;D508,Comms_male_list_21!$F$3:$G$1048576,2,FALSE),IFERROR(VLOOKUP(C508&amp;D508,Comms_female_list_21!$F$3:$G$1048576,2,FALSE),""))</f>
        <v/>
      </c>
      <c r="M508" s="3" t="str">
        <f>IFERROR(VLOOKUP(C508&amp;D508,Comms_male_list_22!$F$3:$G$1048576,2,FALSE),IFERROR(VLOOKUP(C508&amp;D508,Comms_female_list_22!$F$3:$G$1048576,2,FALSE),""))</f>
        <v/>
      </c>
      <c r="N508" s="3">
        <f>IFERROR(VLOOKUP(C508&amp;D508,AUS_male_Toplist_21!$F$3:$H$1048576,3,FALSE), IFERROR(VLOOKUP(C508&amp;D508,AUS_female_Toplist_21!$F$3:$H$1048576,3,FALSE),""))</f>
        <v>938</v>
      </c>
      <c r="O508" s="2" t="str">
        <f>IFERROR(VLOOKUP(C508&amp;D508,AUS_male_Toplist_22!$F$3:$H$1048576,3,FALSE), IFERROR(VLOOKUP(C508&amp;D508,AUS_female_Toplist_22!$F$3:$H$1048576,3,FALSE),""))</f>
        <v/>
      </c>
      <c r="P508" s="42">
        <f ca="1">DATEDIF(E508,TODAY(),"y")</f>
        <v>20</v>
      </c>
      <c r="Q508" s="2">
        <f>(COUNTIF($C$2:$C508,$C508)=1)+0</f>
        <v>1</v>
      </c>
      <c r="R508" s="2">
        <f>IF(Q508=1,RANK(F508,$F$2:$F$1986,0),"Alternate event")</f>
        <v>1465</v>
      </c>
    </row>
    <row r="509" spans="1:18" x14ac:dyDescent="0.2">
      <c r="A509" s="2">
        <v>508</v>
      </c>
      <c r="B509" s="2">
        <f>IF(Q509=1,B508+1,B508)</f>
        <v>419</v>
      </c>
      <c r="C509" t="s">
        <v>1409</v>
      </c>
      <c r="D509" s="6" t="s">
        <v>82</v>
      </c>
      <c r="E509" s="6"/>
      <c r="F509">
        <v>943</v>
      </c>
      <c r="G509" s="2">
        <v>13</v>
      </c>
      <c r="H509" s="43" t="str">
        <f>IFERROR(VLOOKUP(C509&amp;D509,AUS_male_points_list!$A$3:$S$1048576,19,FALSE), IFERROR(VLOOKUP(C509&amp;D509,AUS_female_points_list!$A$3:$S$1048576,19,FALSE),""))</f>
        <v/>
      </c>
      <c r="J509" s="2">
        <f>IFERROR(VLOOKUP(C509&amp;D509,AUS_male_Toplist_21!$F$3:$G$1048576,2,FALSE),IFERROR(VLOOKUP(C509&amp;D509,AUS_female_Toplist_21!$F$3:$G$1048576,2,FALSE),""))</f>
        <v>13</v>
      </c>
      <c r="K509" s="2" t="str">
        <f>IFERROR(VLOOKUP(C509&amp;D509,AUS_male_Toplist_22!$F$3:$G$1048576,2,FALSE),IFERROR(VLOOKUP(C509&amp;D509,AUS_female_Toplist_22!$F$3:$G$1048576,2,FALSE),""))</f>
        <v/>
      </c>
      <c r="L509" s="3" t="str">
        <f>IFERROR(VLOOKUP(C509&amp;D509,Comms_male_list_21!$F$3:$G$1048576,2,FALSE),IFERROR(VLOOKUP(C509&amp;D509,Comms_female_list_21!$F$3:$G$1048576,2,FALSE),""))</f>
        <v/>
      </c>
      <c r="M509" s="3" t="str">
        <f>IFERROR(VLOOKUP(C509&amp;D509,Comms_male_list_22!$F$3:$G$1048576,2,FALSE),IFERROR(VLOOKUP(C509&amp;D509,Comms_female_list_22!$F$3:$G$1048576,2,FALSE),""))</f>
        <v/>
      </c>
      <c r="N509" s="3">
        <f>IFERROR(VLOOKUP(C509&amp;D509,AUS_male_Toplist_21!$F$3:$H$1048576,3,FALSE), IFERROR(VLOOKUP(C509&amp;D509,AUS_female_Toplist_21!$F$3:$H$1048576,3,FALSE),""))</f>
        <v>943</v>
      </c>
      <c r="O509" s="2" t="str">
        <f>IFERROR(VLOOKUP(C509&amp;D509,AUS_male_Toplist_22!$F$3:$H$1048576,3,FALSE), IFERROR(VLOOKUP(C509&amp;D509,AUS_female_Toplist_22!$F$3:$H$1048576,3,FALSE),""))</f>
        <v/>
      </c>
      <c r="P509" s="42">
        <f ca="1">DATEDIF(E509,TODAY(),"y")</f>
        <v>122</v>
      </c>
      <c r="Q509" s="2">
        <f>(COUNTIF($C$2:$C509,$C509)=1)+0</f>
        <v>1</v>
      </c>
      <c r="R509" s="2">
        <f>IF(Q509=1,RANK(F509,$F$2:$F$1986,0),"Alternate event")</f>
        <v>1389</v>
      </c>
    </row>
    <row r="510" spans="1:18" x14ac:dyDescent="0.2">
      <c r="A510" s="2">
        <v>509</v>
      </c>
      <c r="B510" s="2">
        <f>IF(Q510=1,B509+1,B509)</f>
        <v>419</v>
      </c>
      <c r="C510" t="s">
        <v>815</v>
      </c>
      <c r="D510" t="s">
        <v>38</v>
      </c>
      <c r="E510" s="6">
        <v>36468</v>
      </c>
      <c r="F510">
        <v>962</v>
      </c>
      <c r="G510" s="2">
        <v>13</v>
      </c>
      <c r="H510" s="43" t="str">
        <f>IFERROR(VLOOKUP(C510&amp;D510,AUS_male_points_list!$A$3:$S$1048576,19,FALSE), IFERROR(VLOOKUP(C510&amp;D510,AUS_female_points_list!$A$3:$S$1048576,19,FALSE),""))</f>
        <v/>
      </c>
      <c r="J510" s="2">
        <f>IFERROR(VLOOKUP(C510&amp;D510,AUS_male_Toplist_21!$F$3:$G$1048576,2,FALSE),IFERROR(VLOOKUP(C510&amp;D510,AUS_female_Toplist_21!$F$3:$G$1048576,2,FALSE),""))</f>
        <v>13</v>
      </c>
      <c r="K510" s="2" t="str">
        <f>IFERROR(VLOOKUP(C510&amp;D510,AUS_male_Toplist_22!$F$3:$G$1048576,2,FALSE),IFERROR(VLOOKUP(C510&amp;D510,AUS_female_Toplist_22!$F$3:$G$1048576,2,FALSE),""))</f>
        <v/>
      </c>
      <c r="L510" s="3" t="str">
        <f>IFERROR(VLOOKUP(C510&amp;D510,Comms_male_list_21!$F$3:$G$1048576,2,FALSE),IFERROR(VLOOKUP(C510&amp;D510,Comms_female_list_21!$F$3:$G$1048576,2,FALSE),""))</f>
        <v/>
      </c>
      <c r="M510" s="3" t="str">
        <f>IFERROR(VLOOKUP(C510&amp;D510,Comms_male_list_22!$F$3:$G$1048576,2,FALSE),IFERROR(VLOOKUP(C510&amp;D510,Comms_female_list_22!$F$3:$G$1048576,2,FALSE),""))</f>
        <v/>
      </c>
      <c r="N510" s="3">
        <f>IFERROR(VLOOKUP(C510&amp;D510,AUS_male_Toplist_21!$F$3:$H$1048576,3,FALSE), IFERROR(VLOOKUP(C510&amp;D510,AUS_female_Toplist_21!$F$3:$H$1048576,3,FALSE),""))</f>
        <v>962</v>
      </c>
      <c r="O510" s="2" t="str">
        <f>IFERROR(VLOOKUP(C510&amp;D510,AUS_male_Toplist_22!$F$3:$H$1048576,3,FALSE), IFERROR(VLOOKUP(C510&amp;D510,AUS_female_Toplist_22!$F$3:$H$1048576,3,FALSE),""))</f>
        <v/>
      </c>
      <c r="P510" s="42">
        <f ca="1">DATEDIF(E510,TODAY(),"y")</f>
        <v>22</v>
      </c>
      <c r="Q510" s="2">
        <f>(COUNTIF($C$2:$C510,$C510)=1)+0</f>
        <v>0</v>
      </c>
      <c r="R510" s="2" t="str">
        <f>IF(Q510=1,RANK(F510,$F$2:$F$1986,0),"Alternate event")</f>
        <v>Alternate event</v>
      </c>
    </row>
    <row r="511" spans="1:18" x14ac:dyDescent="0.2">
      <c r="A511" s="2">
        <v>510</v>
      </c>
      <c r="B511" s="2">
        <f>IF(Q511=1,B510+1,B510)</f>
        <v>420</v>
      </c>
      <c r="C511" t="s">
        <v>1617</v>
      </c>
      <c r="D511" t="s">
        <v>33</v>
      </c>
      <c r="E511" s="6">
        <v>31522</v>
      </c>
      <c r="F511">
        <v>981</v>
      </c>
      <c r="G511" s="2">
        <v>13</v>
      </c>
      <c r="H511" s="43" t="str">
        <f>IFERROR(VLOOKUP(C511&amp;D511,AUS_male_points_list!$A$3:$S$1048576,19,FALSE), IFERROR(VLOOKUP(C511&amp;D511,AUS_female_points_list!$A$3:$S$1048576,19,FALSE),""))</f>
        <v/>
      </c>
      <c r="J511" s="2">
        <f>IFERROR(VLOOKUP(C511&amp;D511,AUS_male_Toplist_21!$F$3:$G$1048576,2,FALSE),IFERROR(VLOOKUP(C511&amp;D511,AUS_female_Toplist_21!$F$3:$G$1048576,2,FALSE),""))</f>
        <v>13</v>
      </c>
      <c r="K511" s="2" t="str">
        <f>IFERROR(VLOOKUP(C511&amp;D511,AUS_male_Toplist_22!$F$3:$G$1048576,2,FALSE),IFERROR(VLOOKUP(C511&amp;D511,AUS_female_Toplist_22!$F$3:$G$1048576,2,FALSE),""))</f>
        <v/>
      </c>
      <c r="L511" s="3" t="str">
        <f>IFERROR(VLOOKUP(C511&amp;D511,Comms_male_list_21!$F$3:$G$1048576,2,FALSE),IFERROR(VLOOKUP(C511&amp;D511,Comms_female_list_21!$F$3:$G$1048576,2,FALSE),""))</f>
        <v/>
      </c>
      <c r="M511" s="3" t="str">
        <f>IFERROR(VLOOKUP(C511&amp;D511,Comms_male_list_22!$F$3:$G$1048576,2,FALSE),IFERROR(VLOOKUP(C511&amp;D511,Comms_female_list_22!$F$3:$G$1048576,2,FALSE),""))</f>
        <v/>
      </c>
      <c r="N511" s="3">
        <f>IFERROR(VLOOKUP(C511&amp;D511,AUS_male_Toplist_21!$F$3:$H$1048576,3,FALSE), IFERROR(VLOOKUP(C511&amp;D511,AUS_female_Toplist_21!$F$3:$H$1048576,3,FALSE),""))</f>
        <v>981</v>
      </c>
      <c r="O511" s="2" t="str">
        <f>IFERROR(VLOOKUP(C511&amp;D511,AUS_male_Toplist_22!$F$3:$H$1048576,3,FALSE), IFERROR(VLOOKUP(C511&amp;D511,AUS_female_Toplist_22!$F$3:$H$1048576,3,FALSE),""))</f>
        <v/>
      </c>
      <c r="P511" s="42">
        <f ca="1">DATEDIF(E511,TODAY(),"y")</f>
        <v>35</v>
      </c>
      <c r="Q511" s="2">
        <f>(COUNTIF($C$2:$C511,$C511)=1)+0</f>
        <v>1</v>
      </c>
      <c r="R511" s="2">
        <f>IF(Q511=1,RANK(F511,$F$2:$F$1986,0),"Alternate event")</f>
        <v>907</v>
      </c>
    </row>
    <row r="512" spans="1:18" x14ac:dyDescent="0.2">
      <c r="A512" s="2">
        <v>511</v>
      </c>
      <c r="B512" s="2">
        <f>IF(Q512=1,B511+1,B511)</f>
        <v>421</v>
      </c>
      <c r="C512" t="s">
        <v>403</v>
      </c>
      <c r="D512" t="s">
        <v>33</v>
      </c>
      <c r="E512" s="7">
        <v>34456</v>
      </c>
      <c r="F512">
        <v>1001</v>
      </c>
      <c r="G512" s="2">
        <v>13</v>
      </c>
      <c r="H512" s="43" t="str">
        <f>IFERROR(VLOOKUP(C512&amp;D512,AUS_male_points_list!$A$3:$S$1048576,19,FALSE), IFERROR(VLOOKUP(C512&amp;D512,AUS_female_points_list!$A$3:$S$1048576,19,FALSE),""))</f>
        <v/>
      </c>
      <c r="J512" s="2">
        <f>IFERROR(VLOOKUP(C512&amp;D512,AUS_male_Toplist_21!$F$3:$G$1048576,2,FALSE),IFERROR(VLOOKUP(C512&amp;D512,AUS_female_Toplist_21!$F$3:$G$1048576,2,FALSE),""))</f>
        <v>13</v>
      </c>
      <c r="K512" s="2" t="str">
        <f>IFERROR(VLOOKUP(C512&amp;D512,AUS_male_Toplist_22!$F$3:$G$1048576,2,FALSE),IFERROR(VLOOKUP(C512&amp;D512,AUS_female_Toplist_22!$F$3:$G$1048576,2,FALSE),""))</f>
        <v/>
      </c>
      <c r="L512" s="3" t="str">
        <f>IFERROR(VLOOKUP(C512&amp;D512,Comms_male_list_21!$F$3:$G$1048576,2,FALSE),IFERROR(VLOOKUP(C512&amp;D512,Comms_female_list_21!$F$3:$G$1048576,2,FALSE),""))</f>
        <v/>
      </c>
      <c r="M512" s="3" t="str">
        <f>IFERROR(VLOOKUP(C512&amp;D512,Comms_male_list_22!$F$3:$G$1048576,2,FALSE),IFERROR(VLOOKUP(C512&amp;D512,Comms_female_list_22!$F$3:$G$1048576,2,FALSE),""))</f>
        <v/>
      </c>
      <c r="N512" s="3">
        <f>IFERROR(VLOOKUP(C512&amp;D512,AUS_male_Toplist_21!$F$3:$H$1048576,3,FALSE), IFERROR(VLOOKUP(C512&amp;D512,AUS_female_Toplist_21!$F$3:$H$1048576,3,FALSE),""))</f>
        <v>1001</v>
      </c>
      <c r="O512" s="2" t="str">
        <f>IFERROR(VLOOKUP(C512&amp;D512,AUS_male_Toplist_22!$F$3:$H$1048576,3,FALSE), IFERROR(VLOOKUP(C512&amp;D512,AUS_female_Toplist_22!$F$3:$H$1048576,3,FALSE),""))</f>
        <v/>
      </c>
      <c r="P512" s="42">
        <f ca="1">DATEDIF(E512,TODAY(),"y")</f>
        <v>27</v>
      </c>
      <c r="Q512" s="2">
        <f>(COUNTIF($C$2:$C512,$C512)=1)+0</f>
        <v>1</v>
      </c>
      <c r="R512" s="2">
        <f>IF(Q512=1,RANK(F512,$F$2:$F$1986,0),"Alternate event")</f>
        <v>716</v>
      </c>
    </row>
    <row r="513" spans="1:18" x14ac:dyDescent="0.2">
      <c r="A513" s="2">
        <v>512</v>
      </c>
      <c r="B513" s="2">
        <f>IF(Q513=1,B512+1,B512)</f>
        <v>422</v>
      </c>
      <c r="C513" t="s">
        <v>768</v>
      </c>
      <c r="D513" t="s">
        <v>30</v>
      </c>
      <c r="E513" s="6">
        <v>35891</v>
      </c>
      <c r="F513">
        <v>1020</v>
      </c>
      <c r="G513" s="2">
        <v>13</v>
      </c>
      <c r="H513" s="43" t="str">
        <f>IFERROR(VLOOKUP(C513&amp;D513,AUS_male_points_list!$A$3:$S$1048576,19,FALSE), IFERROR(VLOOKUP(C513&amp;D513,AUS_female_points_list!$A$3:$S$1048576,19,FALSE),""))</f>
        <v/>
      </c>
      <c r="J513" s="2">
        <f>IFERROR(VLOOKUP(C513&amp;D513,AUS_male_Toplist_21!$F$3:$G$1048576,2,FALSE),IFERROR(VLOOKUP(C513&amp;D513,AUS_female_Toplist_21!$F$3:$G$1048576,2,FALSE),""))</f>
        <v>13</v>
      </c>
      <c r="K513" s="2" t="str">
        <f>IFERROR(VLOOKUP(C513&amp;D513,AUS_male_Toplist_22!$F$3:$G$1048576,2,FALSE),IFERROR(VLOOKUP(C513&amp;D513,AUS_female_Toplist_22!$F$3:$G$1048576,2,FALSE),""))</f>
        <v/>
      </c>
      <c r="L513" s="3" t="str">
        <f>IFERROR(VLOOKUP(C513&amp;D513,Comms_male_list_21!$F$3:$G$1048576,2,FALSE),IFERROR(VLOOKUP(C513&amp;D513,Comms_female_list_21!$F$3:$G$1048576,2,FALSE),""))</f>
        <v/>
      </c>
      <c r="M513" s="3" t="str">
        <f>IFERROR(VLOOKUP(C513&amp;D513,Comms_male_list_22!$F$3:$G$1048576,2,FALSE),IFERROR(VLOOKUP(C513&amp;D513,Comms_female_list_22!$F$3:$G$1048576,2,FALSE),""))</f>
        <v/>
      </c>
      <c r="N513" s="3">
        <f>IFERROR(VLOOKUP(C513&amp;D513,AUS_male_Toplist_21!$F$3:$H$1048576,3,FALSE), IFERROR(VLOOKUP(C513&amp;D513,AUS_female_Toplist_21!$F$3:$H$1048576,3,FALSE),""))</f>
        <v>1020</v>
      </c>
      <c r="O513" s="2" t="str">
        <f>IFERROR(VLOOKUP(C513&amp;D513,AUS_male_Toplist_22!$F$3:$H$1048576,3,FALSE), IFERROR(VLOOKUP(C513&amp;D513,AUS_female_Toplist_22!$F$3:$H$1048576,3,FALSE),""))</f>
        <v/>
      </c>
      <c r="P513" s="42">
        <f ca="1">DATEDIF(E513,TODAY(),"y")</f>
        <v>23</v>
      </c>
      <c r="Q513" s="2">
        <f>(COUNTIF($C$2:$C513,$C513)=1)+0</f>
        <v>1</v>
      </c>
      <c r="R513" s="2">
        <f>IF(Q513=1,RANK(F513,$F$2:$F$1986,0),"Alternate event")</f>
        <v>532</v>
      </c>
    </row>
    <row r="514" spans="1:18" x14ac:dyDescent="0.2">
      <c r="A514" s="2">
        <v>513</v>
      </c>
      <c r="B514" s="2">
        <f>IF(Q514=1,B513+1,B513)</f>
        <v>423</v>
      </c>
      <c r="C514" t="s">
        <v>647</v>
      </c>
      <c r="D514" t="s">
        <v>26</v>
      </c>
      <c r="E514" s="6">
        <v>1999</v>
      </c>
      <c r="F514">
        <v>1050</v>
      </c>
      <c r="G514" s="2">
        <v>13</v>
      </c>
      <c r="H514" s="43" t="str">
        <f>IFERROR(VLOOKUP(C514&amp;D514,AUS_male_points_list!$A$3:$S$1048576,19,FALSE), IFERROR(VLOOKUP(C514&amp;D514,AUS_female_points_list!$A$3:$S$1048576,19,FALSE),""))</f>
        <v/>
      </c>
      <c r="J514" s="2">
        <f>IFERROR(VLOOKUP(C514&amp;D514,AUS_male_Toplist_21!$F$3:$G$1048576,2,FALSE),IFERROR(VLOOKUP(C514&amp;D514,AUS_female_Toplist_21!$F$3:$G$1048576,2,FALSE),""))</f>
        <v>13</v>
      </c>
      <c r="K514" s="2" t="str">
        <f>IFERROR(VLOOKUP(C514&amp;D514,AUS_male_Toplist_22!$F$3:$G$1048576,2,FALSE),IFERROR(VLOOKUP(C514&amp;D514,AUS_female_Toplist_22!$F$3:$G$1048576,2,FALSE),""))</f>
        <v/>
      </c>
      <c r="L514" s="3" t="str">
        <f>IFERROR(VLOOKUP(C514&amp;D514,Comms_male_list_21!$F$3:$G$1048576,2,FALSE),IFERROR(VLOOKUP(C514&amp;D514,Comms_female_list_21!$F$3:$G$1048576,2,FALSE),""))</f>
        <v/>
      </c>
      <c r="M514" s="3" t="str">
        <f>IFERROR(VLOOKUP(C514&amp;D514,Comms_male_list_22!$F$3:$G$1048576,2,FALSE),IFERROR(VLOOKUP(C514&amp;D514,Comms_female_list_22!$F$3:$G$1048576,2,FALSE),""))</f>
        <v/>
      </c>
      <c r="N514" s="3">
        <f>IFERROR(VLOOKUP(C514&amp;D514,AUS_male_Toplist_21!$F$3:$H$1048576,3,FALSE), IFERROR(VLOOKUP(C514&amp;D514,AUS_female_Toplist_21!$F$3:$H$1048576,3,FALSE),""))</f>
        <v>1050</v>
      </c>
      <c r="O514" s="2" t="str">
        <f>IFERROR(VLOOKUP(C514&amp;D514,AUS_male_Toplist_22!$F$3:$H$1048576,3,FALSE), IFERROR(VLOOKUP(C514&amp;D514,AUS_female_Toplist_22!$F$3:$H$1048576,3,FALSE),""))</f>
        <v/>
      </c>
      <c r="P514" s="42">
        <f ca="1">DATEDIF(E514,TODAY(),"y")</f>
        <v>116</v>
      </c>
      <c r="Q514" s="2">
        <f>(COUNTIF($C$2:$C514,$C514)=1)+0</f>
        <v>1</v>
      </c>
      <c r="R514" s="2">
        <f>IF(Q514=1,RANK(F514,$F$2:$F$1986,0),"Alternate event")</f>
        <v>358</v>
      </c>
    </row>
    <row r="515" spans="1:18" x14ac:dyDescent="0.2">
      <c r="A515" s="2">
        <v>514</v>
      </c>
      <c r="B515" s="2">
        <f>IF(Q515=1,B514+1,B514)</f>
        <v>424</v>
      </c>
      <c r="C515" t="s">
        <v>1184</v>
      </c>
      <c r="D515" t="s">
        <v>27</v>
      </c>
      <c r="E515" s="6">
        <v>33837</v>
      </c>
      <c r="F515">
        <v>1062</v>
      </c>
      <c r="G515" s="2">
        <v>13</v>
      </c>
      <c r="H515" s="43" t="str">
        <f>IFERROR(VLOOKUP(C515&amp;D515,AUS_male_points_list!$A$3:$S$1048576,19,FALSE), IFERROR(VLOOKUP(C515&amp;D515,AUS_female_points_list!$A$3:$S$1048576,19,FALSE),""))</f>
        <v/>
      </c>
      <c r="J515" s="2">
        <f>IFERROR(VLOOKUP(C515&amp;D515,AUS_male_Toplist_21!$F$3:$G$1048576,2,FALSE),IFERROR(VLOOKUP(C515&amp;D515,AUS_female_Toplist_21!$F$3:$G$1048576,2,FALSE),""))</f>
        <v>13</v>
      </c>
      <c r="K515" s="2" t="str">
        <f>IFERROR(VLOOKUP(C515&amp;D515,AUS_male_Toplist_22!$F$3:$G$1048576,2,FALSE),IFERROR(VLOOKUP(C515&amp;D515,AUS_female_Toplist_22!$F$3:$G$1048576,2,FALSE),""))</f>
        <v/>
      </c>
      <c r="L515" s="3" t="str">
        <f>IFERROR(VLOOKUP(C515&amp;D515,Comms_male_list_21!$F$3:$G$1048576,2,FALSE),IFERROR(VLOOKUP(C515&amp;D515,Comms_female_list_21!$F$3:$G$1048576,2,FALSE),""))</f>
        <v/>
      </c>
      <c r="M515" s="3" t="str">
        <f>IFERROR(VLOOKUP(C515&amp;D515,Comms_male_list_22!$F$3:$G$1048576,2,FALSE),IFERROR(VLOOKUP(C515&amp;D515,Comms_female_list_22!$F$3:$G$1048576,2,FALSE),""))</f>
        <v/>
      </c>
      <c r="N515" s="3">
        <f>IFERROR(VLOOKUP(C515&amp;D515,AUS_male_Toplist_21!$F$3:$H$1048576,3,FALSE), IFERROR(VLOOKUP(C515&amp;D515,AUS_female_Toplist_21!$F$3:$H$1048576,3,FALSE),""))</f>
        <v>1062</v>
      </c>
      <c r="O515" s="2" t="str">
        <f>IFERROR(VLOOKUP(C515&amp;D515,AUS_male_Toplist_22!$F$3:$H$1048576,3,FALSE), IFERROR(VLOOKUP(C515&amp;D515,AUS_female_Toplist_22!$F$3:$H$1048576,3,FALSE),""))</f>
        <v/>
      </c>
      <c r="P515" s="42">
        <f ca="1">DATEDIF(E515,TODAY(),"y")</f>
        <v>29</v>
      </c>
      <c r="Q515" s="2">
        <f>(COUNTIF($C$2:$C515,$C515)=1)+0</f>
        <v>1</v>
      </c>
      <c r="R515" s="2">
        <f>IF(Q515=1,RANK(F515,$F$2:$F$1986,0),"Alternate event")</f>
        <v>305</v>
      </c>
    </row>
    <row r="516" spans="1:18" x14ac:dyDescent="0.2">
      <c r="A516" s="2">
        <v>515</v>
      </c>
      <c r="B516" s="2">
        <f>IF(Q516=1,B515+1,B515)</f>
        <v>425</v>
      </c>
      <c r="C516" t="s">
        <v>1276</v>
      </c>
      <c r="D516" t="s">
        <v>2</v>
      </c>
      <c r="E516" s="6"/>
      <c r="F516">
        <v>1081</v>
      </c>
      <c r="G516" s="2">
        <v>13</v>
      </c>
      <c r="H516" s="43" t="str">
        <f>IFERROR(VLOOKUP(C516&amp;D516,AUS_male_points_list!$A$3:$S$1048576,19,FALSE), IFERROR(VLOOKUP(C516&amp;D516,AUS_female_points_list!$A$3:$S$1048576,19,FALSE),""))</f>
        <v/>
      </c>
      <c r="J516" s="2">
        <f>IFERROR(VLOOKUP(C516&amp;D516,AUS_male_Toplist_21!$F$3:$G$1048576,2,FALSE),IFERROR(VLOOKUP(C516&amp;D516,AUS_female_Toplist_21!$F$3:$G$1048576,2,FALSE),""))</f>
        <v>13</v>
      </c>
      <c r="K516" s="2" t="str">
        <f>IFERROR(VLOOKUP(C516&amp;D516,AUS_male_Toplist_22!$F$3:$G$1048576,2,FALSE),IFERROR(VLOOKUP(C516&amp;D516,AUS_female_Toplist_22!$F$3:$G$1048576,2,FALSE),""))</f>
        <v/>
      </c>
      <c r="L516" s="3" t="str">
        <f>IFERROR(VLOOKUP(C516&amp;D516,Comms_male_list_21!$F$3:$G$1048576,2,FALSE),IFERROR(VLOOKUP(C516&amp;D516,Comms_female_list_21!$F$3:$G$1048576,2,FALSE),""))</f>
        <v/>
      </c>
      <c r="M516" s="3" t="str">
        <f>IFERROR(VLOOKUP(C516&amp;D516,Comms_male_list_22!$F$3:$G$1048576,2,FALSE),IFERROR(VLOOKUP(C516&amp;D516,Comms_female_list_22!$F$3:$G$1048576,2,FALSE),""))</f>
        <v/>
      </c>
      <c r="N516" s="3">
        <f>IFERROR(VLOOKUP(C516&amp;D516,AUS_male_Toplist_21!$F$3:$H$1048576,3,FALSE), IFERROR(VLOOKUP(C516&amp;D516,AUS_female_Toplist_21!$F$3:$H$1048576,3,FALSE),""))</f>
        <v>1081</v>
      </c>
      <c r="O516" s="2" t="str">
        <f>IFERROR(VLOOKUP(C516&amp;D516,AUS_male_Toplist_22!$F$3:$H$1048576,3,FALSE), IFERROR(VLOOKUP(C516&amp;D516,AUS_female_Toplist_22!$F$3:$H$1048576,3,FALSE),""))</f>
        <v/>
      </c>
      <c r="P516" s="42">
        <f ca="1">DATEDIF(E516,TODAY(),"y")</f>
        <v>122</v>
      </c>
      <c r="Q516" s="2">
        <f>(COUNTIF($C$2:$C516,$C516)=1)+0</f>
        <v>1</v>
      </c>
      <c r="R516" s="2">
        <f>IF(Q516=1,RANK(F516,$F$2:$F$1986,0),"Alternate event")</f>
        <v>219</v>
      </c>
    </row>
    <row r="517" spans="1:18" x14ac:dyDescent="0.2">
      <c r="A517" s="2">
        <v>516</v>
      </c>
      <c r="B517" s="2">
        <f>IF(Q517=1,B516+1,B516)</f>
        <v>426</v>
      </c>
      <c r="C517" t="s">
        <v>521</v>
      </c>
      <c r="D517" s="6" t="s">
        <v>42</v>
      </c>
      <c r="E517" s="6">
        <v>37422</v>
      </c>
      <c r="F517">
        <v>761</v>
      </c>
      <c r="G517" s="2">
        <v>14</v>
      </c>
      <c r="H517" s="43" t="str">
        <f>IFERROR(VLOOKUP(C517&amp;D517,AUS_male_points_list!$A$3:$S$1048576,19,FALSE), IFERROR(VLOOKUP(C517&amp;D517,AUS_female_points_list!$A$3:$S$1048576,19,FALSE),""))</f>
        <v/>
      </c>
      <c r="J517" s="2">
        <f>IFERROR(VLOOKUP(C517&amp;D517,AUS_male_Toplist_21!$F$3:$G$1048576,2,FALSE),IFERROR(VLOOKUP(C517&amp;D517,AUS_female_Toplist_21!$F$3:$G$1048576,2,FALSE),""))</f>
        <v>14</v>
      </c>
      <c r="K517" s="2">
        <f>IFERROR(VLOOKUP(C517&amp;D517,AUS_male_Toplist_22!$F$3:$G$1048576,2,FALSE),IFERROR(VLOOKUP(C517&amp;D517,AUS_female_Toplist_22!$F$3:$G$1048576,2,FALSE),""))</f>
        <v>4</v>
      </c>
      <c r="L517" s="3" t="str">
        <f>IFERROR(VLOOKUP(C517&amp;D517,Comms_male_list_21!$F$3:$G$1048576,2,FALSE),IFERROR(VLOOKUP(C517&amp;D517,Comms_female_list_21!$F$3:$G$1048576,2,FALSE),""))</f>
        <v/>
      </c>
      <c r="M517" s="3">
        <f>IFERROR(VLOOKUP(C517&amp;D517,Comms_male_list_22!$F$3:$G$1048576,2,FALSE),IFERROR(VLOOKUP(C517&amp;D517,Comms_female_list_22!$F$3:$G$1048576,2,FALSE),""))</f>
        <v>13</v>
      </c>
      <c r="N517" s="3">
        <f>IFERROR(VLOOKUP(C517&amp;D517,AUS_male_Toplist_21!$F$3:$H$1048576,3,FALSE), IFERROR(VLOOKUP(C517&amp;D517,AUS_female_Toplist_21!$F$3:$H$1048576,3,FALSE),""))</f>
        <v>761</v>
      </c>
      <c r="O517" s="2">
        <f>IFERROR(VLOOKUP(C517&amp;D517,AUS_male_Toplist_22!$F$3:$H$1048576,3,FALSE), IFERROR(VLOOKUP(C517&amp;D517,AUS_female_Toplist_22!$F$3:$H$1048576,3,FALSE),""))</f>
        <v>846</v>
      </c>
      <c r="P517" s="42">
        <f ca="1">DATEDIF(E517,TODAY(),"y")</f>
        <v>19</v>
      </c>
      <c r="Q517" s="2">
        <f>(COUNTIF($C$2:$C517,$C517)=1)+0</f>
        <v>1</v>
      </c>
      <c r="R517" s="2">
        <f>IF(Q517=1,RANK(F517,$F$2:$F$1986,0),"Alternate event")</f>
        <v>1944</v>
      </c>
    </row>
    <row r="518" spans="1:18" x14ac:dyDescent="0.2">
      <c r="A518" s="2">
        <v>517</v>
      </c>
      <c r="B518" s="2">
        <f>IF(Q518=1,B517+1,B517)</f>
        <v>427</v>
      </c>
      <c r="C518" t="s">
        <v>763</v>
      </c>
      <c r="D518" t="s">
        <v>29</v>
      </c>
      <c r="E518" s="6">
        <v>36549</v>
      </c>
      <c r="F518">
        <v>1051</v>
      </c>
      <c r="G518" s="2">
        <v>14</v>
      </c>
      <c r="H518" s="43" t="str">
        <f>IFERROR(VLOOKUP(C518&amp;D518,AUS_male_points_list!$A$3:$S$1048576,19,FALSE), IFERROR(VLOOKUP(C518&amp;D518,AUS_female_points_list!$A$3:$S$1048576,19,FALSE),""))</f>
        <v/>
      </c>
      <c r="J518" s="2">
        <f>IFERROR(VLOOKUP(C518&amp;D518,AUS_male_Toplist_21!$F$3:$G$1048576,2,FALSE),IFERROR(VLOOKUP(C518&amp;D518,AUS_female_Toplist_21!$F$3:$G$1048576,2,FALSE),""))</f>
        <v>14</v>
      </c>
      <c r="K518" s="2">
        <f>IFERROR(VLOOKUP(C518&amp;D518,AUS_male_Toplist_22!$F$3:$G$1048576,2,FALSE),IFERROR(VLOOKUP(C518&amp;D518,AUS_female_Toplist_22!$F$3:$G$1048576,2,FALSE),""))</f>
        <v>5</v>
      </c>
      <c r="L518" s="3" t="str">
        <f>IFERROR(VLOOKUP(C518&amp;D518,Comms_male_list_21!$F$3:$G$1048576,2,FALSE),IFERROR(VLOOKUP(C518&amp;D518,Comms_female_list_21!$F$3:$G$1048576,2,FALSE),""))</f>
        <v/>
      </c>
      <c r="M518" s="3">
        <f>IFERROR(VLOOKUP(C518&amp;D518,Comms_male_list_22!$F$3:$G$1048576,2,FALSE),IFERROR(VLOOKUP(C518&amp;D518,Comms_female_list_22!$F$3:$G$1048576,2,FALSE),""))</f>
        <v>7</v>
      </c>
      <c r="N518" s="3">
        <f>IFERROR(VLOOKUP(C518&amp;D518,AUS_male_Toplist_21!$F$3:$H$1048576,3,FALSE), IFERROR(VLOOKUP(C518&amp;D518,AUS_female_Toplist_21!$F$3:$H$1048576,3,FALSE),""))</f>
        <v>1051</v>
      </c>
      <c r="O518" s="2">
        <f>IFERROR(VLOOKUP(C518&amp;D518,AUS_male_Toplist_22!$F$3:$H$1048576,3,FALSE), IFERROR(VLOOKUP(C518&amp;D518,AUS_female_Toplist_22!$F$3:$H$1048576,3,FALSE),""))</f>
        <v>1070</v>
      </c>
      <c r="P518" s="42">
        <f ca="1">DATEDIF(E518,TODAY(),"y")</f>
        <v>22</v>
      </c>
      <c r="Q518" s="2">
        <f>(COUNTIF($C$2:$C518,$C518)=1)+0</f>
        <v>1</v>
      </c>
      <c r="R518" s="2">
        <f>IF(Q518=1,RANK(F518,$F$2:$F$1986,0),"Alternate event")</f>
        <v>353</v>
      </c>
    </row>
    <row r="519" spans="1:18" x14ac:dyDescent="0.2">
      <c r="A519" s="2">
        <v>518</v>
      </c>
      <c r="B519" s="2">
        <f>IF(Q519=1,B518+1,B518)</f>
        <v>428</v>
      </c>
      <c r="C519" t="s">
        <v>645</v>
      </c>
      <c r="D519" t="s">
        <v>26</v>
      </c>
      <c r="E519" s="6">
        <v>37766</v>
      </c>
      <c r="F519">
        <v>1048</v>
      </c>
      <c r="G519" s="2">
        <v>14</v>
      </c>
      <c r="H519" s="43" t="str">
        <f>IFERROR(VLOOKUP(C519&amp;D519,AUS_male_points_list!$A$3:$S$1048576,19,FALSE), IFERROR(VLOOKUP(C519&amp;D519,AUS_female_points_list!$A$3:$S$1048576,19,FALSE),""))</f>
        <v/>
      </c>
      <c r="J519" s="2">
        <f>IFERROR(VLOOKUP(C519&amp;D519,AUS_male_Toplist_21!$F$3:$G$1048576,2,FALSE),IFERROR(VLOOKUP(C519&amp;D519,AUS_female_Toplist_21!$F$3:$G$1048576,2,FALSE),""))</f>
        <v>14</v>
      </c>
      <c r="K519" s="2">
        <f>IFERROR(VLOOKUP(C519&amp;D519,AUS_male_Toplist_22!$F$3:$G$1048576,2,FALSE),IFERROR(VLOOKUP(C519&amp;D519,AUS_female_Toplist_22!$F$3:$G$1048576,2,FALSE),""))</f>
        <v>5</v>
      </c>
      <c r="L519" s="3" t="str">
        <f>IFERROR(VLOOKUP(C519&amp;D519,Comms_male_list_21!$F$3:$G$1048576,2,FALSE),IFERROR(VLOOKUP(C519&amp;D519,Comms_female_list_21!$F$3:$G$1048576,2,FALSE),""))</f>
        <v/>
      </c>
      <c r="M519" s="3">
        <f>IFERROR(VLOOKUP(C519&amp;D519,Comms_male_list_22!$F$3:$G$1048576,2,FALSE),IFERROR(VLOOKUP(C519&amp;D519,Comms_female_list_22!$F$3:$G$1048576,2,FALSE),""))</f>
        <v>18</v>
      </c>
      <c r="N519" s="3">
        <f>IFERROR(VLOOKUP(C519&amp;D519,AUS_male_Toplist_21!$F$3:$H$1048576,3,FALSE), IFERROR(VLOOKUP(C519&amp;D519,AUS_female_Toplist_21!$F$3:$H$1048576,3,FALSE),""))</f>
        <v>1048</v>
      </c>
      <c r="O519" s="2">
        <f>IFERROR(VLOOKUP(C519&amp;D519,AUS_male_Toplist_22!$F$3:$H$1048576,3,FALSE), IFERROR(VLOOKUP(C519&amp;D519,AUS_female_Toplist_22!$F$3:$H$1048576,3,FALSE),""))</f>
        <v>1071</v>
      </c>
      <c r="P519" s="42">
        <f ca="1">DATEDIF(E519,TODAY(),"y")</f>
        <v>18</v>
      </c>
      <c r="Q519" s="2">
        <f>(COUNTIF($C$2:$C519,$C519)=1)+0</f>
        <v>1</v>
      </c>
      <c r="R519" s="2">
        <f>IF(Q519=1,RANK(F519,$F$2:$F$1986,0),"Alternate event")</f>
        <v>367</v>
      </c>
    </row>
    <row r="520" spans="1:18" x14ac:dyDescent="0.2">
      <c r="A520" s="2">
        <v>519</v>
      </c>
      <c r="B520" s="2">
        <f>IF(Q520=1,B519+1,B519)</f>
        <v>429</v>
      </c>
      <c r="C520" t="s">
        <v>1223</v>
      </c>
      <c r="D520" t="s">
        <v>36</v>
      </c>
      <c r="E520" s="6">
        <v>36085</v>
      </c>
      <c r="F520">
        <v>940</v>
      </c>
      <c r="G520" s="2">
        <v>14</v>
      </c>
      <c r="H520" s="43" t="str">
        <f>IFERROR(VLOOKUP(C520&amp;D520,AUS_male_points_list!$A$3:$S$1048576,19,FALSE), IFERROR(VLOOKUP(C520&amp;D520,AUS_female_points_list!$A$3:$S$1048576,19,FALSE),""))</f>
        <v/>
      </c>
      <c r="J520" s="2">
        <f>IFERROR(VLOOKUP(C520&amp;D520,AUS_male_Toplist_21!$F$3:$G$1048576,2,FALSE),IFERROR(VLOOKUP(C520&amp;D520,AUS_female_Toplist_21!$F$3:$G$1048576,2,FALSE),""))</f>
        <v>14</v>
      </c>
      <c r="K520" s="2">
        <f>IFERROR(VLOOKUP(C520&amp;D520,AUS_male_Toplist_22!$F$3:$G$1048576,2,FALSE),IFERROR(VLOOKUP(C520&amp;D520,AUS_female_Toplist_22!$F$3:$G$1048576,2,FALSE),""))</f>
        <v>7</v>
      </c>
      <c r="L520" s="3">
        <f>IFERROR(VLOOKUP(C520&amp;D520,Comms_male_list_21!$F$3:$G$1048576,2,FALSE),IFERROR(VLOOKUP(C520&amp;D520,Comms_female_list_21!$F$3:$G$1048576,2,FALSE),""))</f>
        <v>62</v>
      </c>
      <c r="M520" s="3">
        <f>IFERROR(VLOOKUP(C520&amp;D520,Comms_male_list_22!$F$3:$G$1048576,2,FALSE),IFERROR(VLOOKUP(C520&amp;D520,Comms_female_list_22!$F$3:$G$1048576,2,FALSE),""))</f>
        <v>14</v>
      </c>
      <c r="N520" s="3">
        <f>IFERROR(VLOOKUP(C520&amp;D520,AUS_male_Toplist_21!$F$3:$H$1048576,3,FALSE), IFERROR(VLOOKUP(C520&amp;D520,AUS_female_Toplist_21!$F$3:$H$1048576,3,FALSE),""))</f>
        <v>940</v>
      </c>
      <c r="O520" s="2">
        <f>IFERROR(VLOOKUP(C520&amp;D520,AUS_male_Toplist_22!$F$3:$H$1048576,3,FALSE), IFERROR(VLOOKUP(C520&amp;D520,AUS_female_Toplist_22!$F$3:$H$1048576,3,FALSE),""))</f>
        <v>980</v>
      </c>
      <c r="P520" s="42">
        <f ca="1">DATEDIF(E520,TODAY(),"y")</f>
        <v>23</v>
      </c>
      <c r="Q520" s="2">
        <f>(COUNTIF($C$2:$C520,$C520)=1)+0</f>
        <v>1</v>
      </c>
      <c r="R520" s="2">
        <f>IF(Q520=1,RANK(F520,$F$2:$F$1986,0),"Alternate event")</f>
        <v>1430</v>
      </c>
    </row>
    <row r="521" spans="1:18" x14ac:dyDescent="0.2">
      <c r="A521" s="2">
        <v>520</v>
      </c>
      <c r="B521" s="2">
        <f>IF(Q521=1,B520+1,B520)</f>
        <v>430</v>
      </c>
      <c r="C521" t="s">
        <v>818</v>
      </c>
      <c r="D521" t="s">
        <v>37</v>
      </c>
      <c r="E521" s="7">
        <v>37460</v>
      </c>
      <c r="F521">
        <v>1042</v>
      </c>
      <c r="G521" s="2">
        <v>14</v>
      </c>
      <c r="H521" s="43" t="str">
        <f>IFERROR(VLOOKUP(C521&amp;D521,AUS_male_points_list!$A$3:$S$1048576,19,FALSE), IFERROR(VLOOKUP(C521&amp;D521,AUS_female_points_list!$A$3:$S$1048576,19,FALSE),""))</f>
        <v/>
      </c>
      <c r="J521" s="2">
        <f>IFERROR(VLOOKUP(C521&amp;D521,AUS_male_Toplist_21!$F$3:$G$1048576,2,FALSE),IFERROR(VLOOKUP(C521&amp;D521,AUS_female_Toplist_21!$F$3:$G$1048576,2,FALSE),""))</f>
        <v>14</v>
      </c>
      <c r="K521" s="2">
        <f>IFERROR(VLOOKUP(C521&amp;D521,AUS_male_Toplist_22!$F$3:$G$1048576,2,FALSE),IFERROR(VLOOKUP(C521&amp;D521,AUS_female_Toplist_22!$F$3:$G$1048576,2,FALSE),""))</f>
        <v>7</v>
      </c>
      <c r="L521" s="3">
        <f>IFERROR(VLOOKUP(C521&amp;D521,Comms_male_list_21!$F$3:$G$1048576,2,FALSE),IFERROR(VLOOKUP(C521&amp;D521,Comms_female_list_21!$F$3:$G$1048576,2,FALSE),""))</f>
        <v>93</v>
      </c>
      <c r="M521" s="3">
        <f>IFERROR(VLOOKUP(C521&amp;D521,Comms_male_list_22!$F$3:$G$1048576,2,FALSE),IFERROR(VLOOKUP(C521&amp;D521,Comms_female_list_22!$F$3:$G$1048576,2,FALSE),""))</f>
        <v>14</v>
      </c>
      <c r="N521" s="3">
        <f>IFERROR(VLOOKUP(C521&amp;D521,AUS_male_Toplist_21!$F$3:$H$1048576,3,FALSE), IFERROR(VLOOKUP(C521&amp;D521,AUS_female_Toplist_21!$F$3:$H$1048576,3,FALSE),""))</f>
        <v>1042</v>
      </c>
      <c r="O521" s="2">
        <f>IFERROR(VLOOKUP(C521&amp;D521,AUS_male_Toplist_22!$F$3:$H$1048576,3,FALSE), IFERROR(VLOOKUP(C521&amp;D521,AUS_female_Toplist_22!$F$3:$H$1048576,3,FALSE),""))</f>
        <v>1047</v>
      </c>
      <c r="P521" s="42">
        <f ca="1">DATEDIF(E521,TODAY(),"y")</f>
        <v>19</v>
      </c>
      <c r="Q521" s="2">
        <f>(COUNTIF($C$2:$C521,$C521)=1)+0</f>
        <v>1</v>
      </c>
      <c r="R521" s="2">
        <f>IF(Q521=1,RANK(F521,$F$2:$F$1986,0),"Alternate event")</f>
        <v>395</v>
      </c>
    </row>
    <row r="522" spans="1:18" x14ac:dyDescent="0.2">
      <c r="A522" s="2">
        <v>521</v>
      </c>
      <c r="B522" s="2">
        <f>IF(Q522=1,B521+1,B521)</f>
        <v>431</v>
      </c>
      <c r="C522" t="s">
        <v>228</v>
      </c>
      <c r="D522" t="s">
        <v>26</v>
      </c>
      <c r="E522" s="6">
        <v>37885</v>
      </c>
      <c r="F522">
        <v>1042</v>
      </c>
      <c r="G522" s="2">
        <v>14</v>
      </c>
      <c r="H522" s="43" t="str">
        <f>IFERROR(VLOOKUP(C522&amp;D522,AUS_male_points_list!$A$3:$S$1048576,19,FALSE), IFERROR(VLOOKUP(C522&amp;D522,AUS_female_points_list!$A$3:$S$1048576,19,FALSE),""))</f>
        <v/>
      </c>
      <c r="J522" s="2">
        <f>IFERROR(VLOOKUP(C522&amp;D522,AUS_male_Toplist_21!$F$3:$G$1048576,2,FALSE),IFERROR(VLOOKUP(C522&amp;D522,AUS_female_Toplist_21!$F$3:$G$1048576,2,FALSE),""))</f>
        <v>14</v>
      </c>
      <c r="K522" s="2">
        <f>IFERROR(VLOOKUP(C522&amp;D522,AUS_male_Toplist_22!$F$3:$G$1048576,2,FALSE),IFERROR(VLOOKUP(C522&amp;D522,AUS_female_Toplist_22!$F$3:$G$1048576,2,FALSE),""))</f>
        <v>7</v>
      </c>
      <c r="L522" s="3" t="str">
        <f>IFERROR(VLOOKUP(C522&amp;D522,Comms_male_list_21!$F$3:$G$1048576,2,FALSE),IFERROR(VLOOKUP(C522&amp;D522,Comms_female_list_21!$F$3:$G$1048576,2,FALSE),""))</f>
        <v/>
      </c>
      <c r="M522" s="3">
        <f>IFERROR(VLOOKUP(C522&amp;D522,Comms_male_list_22!$F$3:$G$1048576,2,FALSE),IFERROR(VLOOKUP(C522&amp;D522,Comms_female_list_22!$F$3:$G$1048576,2,FALSE),""))</f>
        <v>28</v>
      </c>
      <c r="N522" s="3">
        <f>IFERROR(VLOOKUP(C522&amp;D522,AUS_male_Toplist_21!$F$3:$H$1048576,3,FALSE), IFERROR(VLOOKUP(C522&amp;D522,AUS_female_Toplist_21!$F$3:$H$1048576,3,FALSE),""))</f>
        <v>1042</v>
      </c>
      <c r="O522" s="2">
        <f>IFERROR(VLOOKUP(C522&amp;D522,AUS_male_Toplist_22!$F$3:$H$1048576,3,FALSE), IFERROR(VLOOKUP(C522&amp;D522,AUS_female_Toplist_22!$F$3:$H$1048576,3,FALSE),""))</f>
        <v>1056</v>
      </c>
      <c r="P522" s="42">
        <f ca="1">DATEDIF(E522,TODAY(),"y")</f>
        <v>18</v>
      </c>
      <c r="Q522" s="2">
        <f>(COUNTIF($C$2:$C522,$C522)=1)+0</f>
        <v>1</v>
      </c>
      <c r="R522" s="2">
        <f>IF(Q522=1,RANK(F522,$F$2:$F$1986,0),"Alternate event")</f>
        <v>395</v>
      </c>
    </row>
    <row r="523" spans="1:18" x14ac:dyDescent="0.2">
      <c r="A523" s="2">
        <v>522</v>
      </c>
      <c r="B523" s="2">
        <f>IF(Q523=1,B522+1,B522)</f>
        <v>432</v>
      </c>
      <c r="C523" t="s">
        <v>862</v>
      </c>
      <c r="D523" t="s">
        <v>36</v>
      </c>
      <c r="E523" s="6">
        <v>37653</v>
      </c>
      <c r="F523">
        <v>940</v>
      </c>
      <c r="G523" s="2">
        <v>14</v>
      </c>
      <c r="H523" s="43" t="str">
        <f>IFERROR(VLOOKUP(C523&amp;D523,AUS_male_points_list!$A$3:$S$1048576,19,FALSE), IFERROR(VLOOKUP(C523&amp;D523,AUS_female_points_list!$A$3:$S$1048576,19,FALSE),""))</f>
        <v/>
      </c>
      <c r="J523" s="2">
        <f>IFERROR(VLOOKUP(C523&amp;D523,AUS_male_Toplist_21!$F$3:$G$1048576,2,FALSE),IFERROR(VLOOKUP(C523&amp;D523,AUS_female_Toplist_21!$F$3:$G$1048576,2,FALSE),""))</f>
        <v>14</v>
      </c>
      <c r="K523" s="2">
        <f>IFERROR(VLOOKUP(C523&amp;D523,AUS_male_Toplist_22!$F$3:$G$1048576,2,FALSE),IFERROR(VLOOKUP(C523&amp;D523,AUS_female_Toplist_22!$F$3:$G$1048576,2,FALSE),""))</f>
        <v>8</v>
      </c>
      <c r="L523" s="3">
        <f>IFERROR(VLOOKUP(C523&amp;D523,Comms_male_list_21!$F$3:$G$1048576,2,FALSE),IFERROR(VLOOKUP(C523&amp;D523,Comms_female_list_21!$F$3:$G$1048576,2,FALSE),""))</f>
        <v>62</v>
      </c>
      <c r="M523" s="3">
        <f>IFERROR(VLOOKUP(C523&amp;D523,Comms_male_list_22!$F$3:$G$1048576,2,FALSE),IFERROR(VLOOKUP(C523&amp;D523,Comms_female_list_22!$F$3:$G$1048576,2,FALSE),""))</f>
        <v>17</v>
      </c>
      <c r="N523" s="3">
        <f>IFERROR(VLOOKUP(C523&amp;D523,AUS_male_Toplist_21!$F$3:$H$1048576,3,FALSE), IFERROR(VLOOKUP(C523&amp;D523,AUS_female_Toplist_21!$F$3:$H$1048576,3,FALSE),""))</f>
        <v>940</v>
      </c>
      <c r="O523" s="2">
        <f>IFERROR(VLOOKUP(C523&amp;D523,AUS_male_Toplist_22!$F$3:$H$1048576,3,FALSE), IFERROR(VLOOKUP(C523&amp;D523,AUS_female_Toplist_22!$F$3:$H$1048576,3,FALSE),""))</f>
        <v>967</v>
      </c>
      <c r="P523" s="42">
        <f ca="1">DATEDIF(E523,TODAY(),"y")</f>
        <v>19</v>
      </c>
      <c r="Q523" s="2">
        <f>(COUNTIF($C$2:$C523,$C523)=1)+0</f>
        <v>1</v>
      </c>
      <c r="R523" s="2">
        <f>IF(Q523=1,RANK(F523,$F$2:$F$1986,0),"Alternate event")</f>
        <v>1430</v>
      </c>
    </row>
    <row r="524" spans="1:18" x14ac:dyDescent="0.2">
      <c r="A524" s="2">
        <v>523</v>
      </c>
      <c r="B524" s="2">
        <f>IF(Q524=1,B523+1,B523)</f>
        <v>432</v>
      </c>
      <c r="C524" t="s">
        <v>209</v>
      </c>
      <c r="D524" t="s">
        <v>29</v>
      </c>
      <c r="E524" s="6">
        <v>35243</v>
      </c>
      <c r="F524">
        <v>1074</v>
      </c>
      <c r="G524" s="2">
        <v>14</v>
      </c>
      <c r="H524" s="43" t="str">
        <f>IFERROR(VLOOKUP(C524&amp;D524,AUS_male_points_list!$A$3:$S$1048576,19,FALSE), IFERROR(VLOOKUP(C524&amp;D524,AUS_female_points_list!$A$3:$S$1048576,19,FALSE),""))</f>
        <v/>
      </c>
      <c r="J524" s="2">
        <f>IFERROR(VLOOKUP(C524&amp;D524,AUS_male_Toplist_21!$F$3:$G$1048576,2,FALSE),IFERROR(VLOOKUP(C524&amp;D524,AUS_female_Toplist_21!$F$3:$G$1048576,2,FALSE),""))</f>
        <v>14</v>
      </c>
      <c r="K524" s="2">
        <f>IFERROR(VLOOKUP(C524&amp;D524,AUS_male_Toplist_22!$F$3:$G$1048576,2,FALSE),IFERROR(VLOOKUP(C524&amp;D524,AUS_female_Toplist_22!$F$3:$G$1048576,2,FALSE),""))</f>
        <v>8</v>
      </c>
      <c r="L524" s="3">
        <f>IFERROR(VLOOKUP(C524&amp;D524,Comms_male_list_21!$F$3:$G$1048576,2,FALSE),IFERROR(VLOOKUP(C524&amp;D524,Comms_female_list_21!$F$3:$G$1048576,2,FALSE),""))</f>
        <v>95</v>
      </c>
      <c r="M524" s="3">
        <f>IFERROR(VLOOKUP(C524&amp;D524,Comms_male_list_22!$F$3:$G$1048576,2,FALSE),IFERROR(VLOOKUP(C524&amp;D524,Comms_female_list_22!$F$3:$G$1048576,2,FALSE),""))</f>
        <v>17</v>
      </c>
      <c r="N524" s="3">
        <f>IFERROR(VLOOKUP(C524&amp;D524,AUS_male_Toplist_21!$F$3:$H$1048576,3,FALSE), IFERROR(VLOOKUP(C524&amp;D524,AUS_female_Toplist_21!$F$3:$H$1048576,3,FALSE),""))</f>
        <v>1074</v>
      </c>
      <c r="O524" s="2">
        <f>IFERROR(VLOOKUP(C524&amp;D524,AUS_male_Toplist_22!$F$3:$H$1048576,3,FALSE), IFERROR(VLOOKUP(C524&amp;D524,AUS_female_Toplist_22!$F$3:$H$1048576,3,FALSE),""))</f>
        <v>1057</v>
      </c>
      <c r="P524" s="42">
        <f ca="1">DATEDIF(E524,TODAY(),"y")</f>
        <v>25</v>
      </c>
      <c r="Q524" s="2">
        <f>(COUNTIF($C$2:$C524,$C524)=1)+0</f>
        <v>0</v>
      </c>
      <c r="R524" s="2" t="str">
        <f>IF(Q524=1,RANK(F524,$F$2:$F$1986,0),"Alternate event")</f>
        <v>Alternate event</v>
      </c>
    </row>
    <row r="525" spans="1:18" x14ac:dyDescent="0.2">
      <c r="A525" s="2">
        <v>524</v>
      </c>
      <c r="B525" s="2">
        <f>IF(Q525=1,B524+1,B524)</f>
        <v>433</v>
      </c>
      <c r="C525" t="s">
        <v>848</v>
      </c>
      <c r="D525" t="s">
        <v>35</v>
      </c>
      <c r="E525" s="6">
        <v>38317</v>
      </c>
      <c r="F525">
        <v>993</v>
      </c>
      <c r="G525" s="2">
        <v>14</v>
      </c>
      <c r="H525" s="43" t="str">
        <f>IFERROR(VLOOKUP(C525&amp;D525,AUS_male_points_list!$A$3:$S$1048576,19,FALSE), IFERROR(VLOOKUP(C525&amp;D525,AUS_female_points_list!$A$3:$S$1048576,19,FALSE),""))</f>
        <v/>
      </c>
      <c r="J525" s="2">
        <f>IFERROR(VLOOKUP(C525&amp;D525,AUS_male_Toplist_21!$F$3:$G$1048576,2,FALSE),IFERROR(VLOOKUP(C525&amp;D525,AUS_female_Toplist_21!$F$3:$G$1048576,2,FALSE),""))</f>
        <v>14</v>
      </c>
      <c r="K525" s="2">
        <f>IFERROR(VLOOKUP(C525&amp;D525,AUS_male_Toplist_22!$F$3:$G$1048576,2,FALSE),IFERROR(VLOOKUP(C525&amp;D525,AUS_female_Toplist_22!$F$3:$G$1048576,2,FALSE),""))</f>
        <v>8</v>
      </c>
      <c r="L525" s="3">
        <f>IFERROR(VLOOKUP(C525&amp;D525,Comms_male_list_21!$F$3:$G$1048576,2,FALSE),IFERROR(VLOOKUP(C525&amp;D525,Comms_female_list_21!$F$3:$G$1048576,2,FALSE),""))</f>
        <v>96</v>
      </c>
      <c r="M525" s="3">
        <f>IFERROR(VLOOKUP(C525&amp;D525,Comms_male_list_22!$F$3:$G$1048576,2,FALSE),IFERROR(VLOOKUP(C525&amp;D525,Comms_female_list_22!$F$3:$G$1048576,2,FALSE),""))</f>
        <v>13</v>
      </c>
      <c r="N525" s="3">
        <f>IFERROR(VLOOKUP(C525&amp;D525,AUS_male_Toplist_21!$F$3:$H$1048576,3,FALSE), IFERROR(VLOOKUP(C525&amp;D525,AUS_female_Toplist_21!$F$3:$H$1048576,3,FALSE),""))</f>
        <v>993</v>
      </c>
      <c r="O525" s="2">
        <f>IFERROR(VLOOKUP(C525&amp;D525,AUS_male_Toplist_22!$F$3:$H$1048576,3,FALSE), IFERROR(VLOOKUP(C525&amp;D525,AUS_female_Toplist_22!$F$3:$H$1048576,3,FALSE),""))</f>
        <v>984</v>
      </c>
      <c r="P525" s="42">
        <f ca="1">DATEDIF(E525,TODAY(),"y")</f>
        <v>17</v>
      </c>
      <c r="Q525" s="2">
        <f>(COUNTIF($C$2:$C525,$C525)=1)+0</f>
        <v>1</v>
      </c>
      <c r="R525" s="2">
        <f>IF(Q525=1,RANK(F525,$F$2:$F$1986,0),"Alternate event")</f>
        <v>782</v>
      </c>
    </row>
    <row r="526" spans="1:18" x14ac:dyDescent="0.2">
      <c r="A526" s="2">
        <v>525</v>
      </c>
      <c r="B526" s="2">
        <f>IF(Q526=1,B525+1,B525)</f>
        <v>434</v>
      </c>
      <c r="C526" t="s">
        <v>522</v>
      </c>
      <c r="D526" t="s">
        <v>39</v>
      </c>
      <c r="E526" s="7">
        <v>36319</v>
      </c>
      <c r="F526">
        <v>777</v>
      </c>
      <c r="G526" s="2">
        <v>14</v>
      </c>
      <c r="H526" s="43" t="str">
        <f>IFERROR(VLOOKUP(C526&amp;D526,AUS_male_points_list!$A$3:$S$1048576,19,FALSE), IFERROR(VLOOKUP(C526&amp;D526,AUS_female_points_list!$A$3:$S$1048576,19,FALSE),""))</f>
        <v/>
      </c>
      <c r="J526" s="2">
        <f>IFERROR(VLOOKUP(C526&amp;D526,AUS_male_Toplist_21!$F$3:$G$1048576,2,FALSE),IFERROR(VLOOKUP(C526&amp;D526,AUS_female_Toplist_21!$F$3:$G$1048576,2,FALSE),""))</f>
        <v>14</v>
      </c>
      <c r="K526" s="2">
        <f>IFERROR(VLOOKUP(C526&amp;D526,AUS_male_Toplist_22!$F$3:$G$1048576,2,FALSE),IFERROR(VLOOKUP(C526&amp;D526,AUS_female_Toplist_22!$F$3:$G$1048576,2,FALSE),""))</f>
        <v>8</v>
      </c>
      <c r="L526" s="3" t="str">
        <f>IFERROR(VLOOKUP(C526&amp;D526,Comms_male_list_21!$F$3:$G$1048576,2,FALSE),IFERROR(VLOOKUP(C526&amp;D526,Comms_female_list_21!$F$3:$G$1048576,2,FALSE),""))</f>
        <v/>
      </c>
      <c r="M526" s="3">
        <f>IFERROR(VLOOKUP(C526&amp;D526,Comms_male_list_22!$F$3:$G$1048576,2,FALSE),IFERROR(VLOOKUP(C526&amp;D526,Comms_female_list_22!$F$3:$G$1048576,2,FALSE),""))</f>
        <v>26</v>
      </c>
      <c r="N526" s="3">
        <f>IFERROR(VLOOKUP(C526&amp;D526,AUS_male_Toplist_21!$F$3:$H$1048576,3,FALSE), IFERROR(VLOOKUP(C526&amp;D526,AUS_female_Toplist_21!$F$3:$H$1048576,3,FALSE),""))</f>
        <v>777</v>
      </c>
      <c r="O526" s="2">
        <f>IFERROR(VLOOKUP(C526&amp;D526,AUS_male_Toplist_22!$F$3:$H$1048576,3,FALSE), IFERROR(VLOOKUP(C526&amp;D526,AUS_female_Toplist_22!$F$3:$H$1048576,3,FALSE),""))</f>
        <v>779</v>
      </c>
      <c r="P526" s="42">
        <f ca="1">DATEDIF(E526,TODAY(),"y")</f>
        <v>22</v>
      </c>
      <c r="Q526" s="2">
        <f>(COUNTIF($C$2:$C526,$C526)=1)+0</f>
        <v>1</v>
      </c>
      <c r="R526" s="2">
        <f>IF(Q526=1,RANK(F526,$F$2:$F$1986,0),"Alternate event")</f>
        <v>1934</v>
      </c>
    </row>
    <row r="527" spans="1:18" x14ac:dyDescent="0.2">
      <c r="A527" s="2">
        <v>526</v>
      </c>
      <c r="B527" s="2">
        <f>IF(Q527=1,B526+1,B526)</f>
        <v>434</v>
      </c>
      <c r="C527" t="s">
        <v>801</v>
      </c>
      <c r="D527" t="s">
        <v>36</v>
      </c>
      <c r="E527" s="6">
        <v>35651</v>
      </c>
      <c r="F527">
        <v>940</v>
      </c>
      <c r="G527" s="2">
        <v>14</v>
      </c>
      <c r="H527" s="43" t="str">
        <f>IFERROR(VLOOKUP(C527&amp;D527,AUS_male_points_list!$A$3:$S$1048576,19,FALSE), IFERROR(VLOOKUP(C527&amp;D527,AUS_female_points_list!$A$3:$S$1048576,19,FALSE),""))</f>
        <v/>
      </c>
      <c r="J527" s="2">
        <f>IFERROR(VLOOKUP(C527&amp;D527,AUS_male_Toplist_21!$F$3:$G$1048576,2,FALSE),IFERROR(VLOOKUP(C527&amp;D527,AUS_female_Toplist_21!$F$3:$G$1048576,2,FALSE),""))</f>
        <v>14</v>
      </c>
      <c r="K527" s="2">
        <f>IFERROR(VLOOKUP(C527&amp;D527,AUS_male_Toplist_22!$F$3:$G$1048576,2,FALSE),IFERROR(VLOOKUP(C527&amp;D527,AUS_female_Toplist_22!$F$3:$G$1048576,2,FALSE),""))</f>
        <v>10</v>
      </c>
      <c r="L527" s="3">
        <f>IFERROR(VLOOKUP(C527&amp;D527,Comms_male_list_21!$F$3:$G$1048576,2,FALSE),IFERROR(VLOOKUP(C527&amp;D527,Comms_female_list_21!$F$3:$G$1048576,2,FALSE),""))</f>
        <v>62</v>
      </c>
      <c r="M527" s="3">
        <f>IFERROR(VLOOKUP(C527&amp;D527,Comms_male_list_22!$F$3:$G$1048576,2,FALSE),IFERROR(VLOOKUP(C527&amp;D527,Comms_female_list_22!$F$3:$G$1048576,2,FALSE),""))</f>
        <v>24</v>
      </c>
      <c r="N527" s="3">
        <f>IFERROR(VLOOKUP(C527&amp;D527,AUS_male_Toplist_21!$F$3:$H$1048576,3,FALSE), IFERROR(VLOOKUP(C527&amp;D527,AUS_female_Toplist_21!$F$3:$H$1048576,3,FALSE),""))</f>
        <v>940</v>
      </c>
      <c r="O527" s="2">
        <f>IFERROR(VLOOKUP(C527&amp;D527,AUS_male_Toplist_22!$F$3:$H$1048576,3,FALSE), IFERROR(VLOOKUP(C527&amp;D527,AUS_female_Toplist_22!$F$3:$H$1048576,3,FALSE),""))</f>
        <v>940</v>
      </c>
      <c r="P527" s="42">
        <f ca="1">DATEDIF(E527,TODAY(),"y")</f>
        <v>24</v>
      </c>
      <c r="Q527" s="2">
        <f>(COUNTIF($C$2:$C527,$C527)=1)+0</f>
        <v>0</v>
      </c>
      <c r="R527" s="2" t="str">
        <f>IF(Q527=1,RANK(F527,$F$2:$F$1986,0),"Alternate event")</f>
        <v>Alternate event</v>
      </c>
    </row>
    <row r="528" spans="1:18" x14ac:dyDescent="0.2">
      <c r="A528" s="2">
        <v>527</v>
      </c>
      <c r="B528" s="2">
        <f>IF(Q528=1,B527+1,B527)</f>
        <v>435</v>
      </c>
      <c r="C528" t="s">
        <v>1201</v>
      </c>
      <c r="D528" t="s">
        <v>33</v>
      </c>
      <c r="E528" s="6">
        <v>37252</v>
      </c>
      <c r="F528">
        <v>978</v>
      </c>
      <c r="G528" s="2">
        <v>14</v>
      </c>
      <c r="H528" s="43" t="str">
        <f>IFERROR(VLOOKUP(C528&amp;D528,AUS_male_points_list!$A$3:$S$1048576,19,FALSE), IFERROR(VLOOKUP(C528&amp;D528,AUS_female_points_list!$A$3:$S$1048576,19,FALSE),""))</f>
        <v/>
      </c>
      <c r="J528" s="2">
        <f>IFERROR(VLOOKUP(C528&amp;D528,AUS_male_Toplist_21!$F$3:$G$1048576,2,FALSE),IFERROR(VLOOKUP(C528&amp;D528,AUS_female_Toplist_21!$F$3:$G$1048576,2,FALSE),""))</f>
        <v>14</v>
      </c>
      <c r="K528" s="2">
        <f>IFERROR(VLOOKUP(C528&amp;D528,AUS_male_Toplist_22!$F$3:$G$1048576,2,FALSE),IFERROR(VLOOKUP(C528&amp;D528,AUS_female_Toplist_22!$F$3:$G$1048576,2,FALSE),""))</f>
        <v>10</v>
      </c>
      <c r="L528" s="3" t="str">
        <f>IFERROR(VLOOKUP(C528&amp;D528,Comms_male_list_21!$F$3:$G$1048576,2,FALSE),IFERROR(VLOOKUP(C528&amp;D528,Comms_female_list_21!$F$3:$G$1048576,2,FALSE),""))</f>
        <v/>
      </c>
      <c r="M528" s="3">
        <f>IFERROR(VLOOKUP(C528&amp;D528,Comms_male_list_22!$F$3:$G$1048576,2,FALSE),IFERROR(VLOOKUP(C528&amp;D528,Comms_female_list_22!$F$3:$G$1048576,2,FALSE),""))</f>
        <v>40</v>
      </c>
      <c r="N528" s="3">
        <f>IFERROR(VLOOKUP(C528&amp;D528,AUS_male_Toplist_21!$F$3:$H$1048576,3,FALSE), IFERROR(VLOOKUP(C528&amp;D528,AUS_female_Toplist_21!$F$3:$H$1048576,3,FALSE),""))</f>
        <v>978</v>
      </c>
      <c r="O528" s="2">
        <f>IFERROR(VLOOKUP(C528&amp;D528,AUS_male_Toplist_22!$F$3:$H$1048576,3,FALSE), IFERROR(VLOOKUP(C528&amp;D528,AUS_female_Toplist_22!$F$3:$H$1048576,3,FALSE),""))</f>
        <v>959</v>
      </c>
      <c r="P528" s="42">
        <f ca="1">DATEDIF(E528,TODAY(),"y")</f>
        <v>20</v>
      </c>
      <c r="Q528" s="2">
        <f>(COUNTIF($C$2:$C528,$C528)=1)+0</f>
        <v>1</v>
      </c>
      <c r="R528" s="2">
        <f>IF(Q528=1,RANK(F528,$F$2:$F$1986,0),"Alternate event")</f>
        <v>937</v>
      </c>
    </row>
    <row r="529" spans="1:18" x14ac:dyDescent="0.2">
      <c r="A529" s="2">
        <v>528</v>
      </c>
      <c r="B529" s="2">
        <f>IF(Q529=1,B528+1,B528)</f>
        <v>436</v>
      </c>
      <c r="C529" t="s">
        <v>271</v>
      </c>
      <c r="D529" t="s">
        <v>27</v>
      </c>
      <c r="E529" s="6">
        <v>34494</v>
      </c>
      <c r="F529">
        <v>1076</v>
      </c>
      <c r="G529" s="2">
        <v>14</v>
      </c>
      <c r="H529" s="43" t="str">
        <f>IFERROR(VLOOKUP(C529&amp;D529,AUS_male_points_list!$A$3:$S$1048576,19,FALSE), IFERROR(VLOOKUP(C529&amp;D529,AUS_female_points_list!$A$3:$S$1048576,19,FALSE),""))</f>
        <v/>
      </c>
      <c r="J529" s="2">
        <f>IFERROR(VLOOKUP(C529&amp;D529,AUS_male_Toplist_21!$F$3:$G$1048576,2,FALSE),IFERROR(VLOOKUP(C529&amp;D529,AUS_female_Toplist_21!$F$3:$G$1048576,2,FALSE),""))</f>
        <v>14</v>
      </c>
      <c r="K529" s="2">
        <f>IFERROR(VLOOKUP(C529&amp;D529,AUS_male_Toplist_22!$F$3:$G$1048576,2,FALSE),IFERROR(VLOOKUP(C529&amp;D529,AUS_female_Toplist_22!$F$3:$G$1048576,2,FALSE),""))</f>
        <v>11</v>
      </c>
      <c r="L529" s="3">
        <f>IFERROR(VLOOKUP(C529&amp;D529,Comms_male_list_21!$F$3:$G$1048576,2,FALSE),IFERROR(VLOOKUP(C529&amp;D529,Comms_female_list_21!$F$3:$G$1048576,2,FALSE),""))</f>
        <v>93</v>
      </c>
      <c r="M529" s="3">
        <f>IFERROR(VLOOKUP(C529&amp;D529,Comms_male_list_22!$F$3:$G$1048576,2,FALSE),IFERROR(VLOOKUP(C529&amp;D529,Comms_female_list_22!$F$3:$G$1048576,2,FALSE),""))</f>
        <v>18</v>
      </c>
      <c r="N529" s="3">
        <f>IFERROR(VLOOKUP(C529&amp;D529,AUS_male_Toplist_21!$F$3:$H$1048576,3,FALSE), IFERROR(VLOOKUP(C529&amp;D529,AUS_female_Toplist_21!$F$3:$H$1048576,3,FALSE),""))</f>
        <v>1076</v>
      </c>
      <c r="O529" s="2">
        <f>IFERROR(VLOOKUP(C529&amp;D529,AUS_male_Toplist_22!$F$3:$H$1048576,3,FALSE), IFERROR(VLOOKUP(C529&amp;D529,AUS_female_Toplist_22!$F$3:$H$1048576,3,FALSE),""))</f>
        <v>1068</v>
      </c>
      <c r="P529" s="42">
        <f ca="1">DATEDIF(E529,TODAY(),"y")</f>
        <v>27</v>
      </c>
      <c r="Q529" s="2">
        <f>(COUNTIF($C$2:$C529,$C529)=1)+0</f>
        <v>1</v>
      </c>
      <c r="R529" s="2">
        <f>IF(Q529=1,RANK(F529,$F$2:$F$1986,0),"Alternate event")</f>
        <v>242</v>
      </c>
    </row>
    <row r="530" spans="1:18" x14ac:dyDescent="0.2">
      <c r="A530" s="2">
        <v>529</v>
      </c>
      <c r="B530" s="2">
        <f>IF(Q530=1,B529+1,B529)</f>
        <v>437</v>
      </c>
      <c r="C530" t="s">
        <v>175</v>
      </c>
      <c r="D530" t="s">
        <v>32</v>
      </c>
      <c r="E530" s="6">
        <v>37801</v>
      </c>
      <c r="F530">
        <v>1012</v>
      </c>
      <c r="G530" s="2">
        <v>14</v>
      </c>
      <c r="H530" s="43" t="str">
        <f>IFERROR(VLOOKUP(C530&amp;D530,AUS_male_points_list!$A$3:$S$1048576,19,FALSE), IFERROR(VLOOKUP(C530&amp;D530,AUS_female_points_list!$A$3:$S$1048576,19,FALSE),""))</f>
        <v/>
      </c>
      <c r="J530" s="2">
        <f>IFERROR(VLOOKUP(C530&amp;D530,AUS_male_Toplist_21!$F$3:$G$1048576,2,FALSE),IFERROR(VLOOKUP(C530&amp;D530,AUS_female_Toplist_21!$F$3:$G$1048576,2,FALSE),""))</f>
        <v>14</v>
      </c>
      <c r="K530" s="2">
        <f>IFERROR(VLOOKUP(C530&amp;D530,AUS_male_Toplist_22!$F$3:$G$1048576,2,FALSE),IFERROR(VLOOKUP(C530&amp;D530,AUS_female_Toplist_22!$F$3:$G$1048576,2,FALSE),""))</f>
        <v>11</v>
      </c>
      <c r="L530" s="3" t="str">
        <f>IFERROR(VLOOKUP(C530&amp;D530,Comms_male_list_21!$F$3:$G$1048576,2,FALSE),IFERROR(VLOOKUP(C530&amp;D530,Comms_female_list_21!$F$3:$G$1048576,2,FALSE),""))</f>
        <v/>
      </c>
      <c r="M530" s="3">
        <f>IFERROR(VLOOKUP(C530&amp;D530,Comms_male_list_22!$F$3:$G$1048576,2,FALSE),IFERROR(VLOOKUP(C530&amp;D530,Comms_female_list_22!$F$3:$G$1048576,2,FALSE),""))</f>
        <v>19</v>
      </c>
      <c r="N530" s="3">
        <f>IFERROR(VLOOKUP(C530&amp;D530,AUS_male_Toplist_21!$F$3:$H$1048576,3,FALSE), IFERROR(VLOOKUP(C530&amp;D530,AUS_female_Toplist_21!$F$3:$H$1048576,3,FALSE),""))</f>
        <v>1012</v>
      </c>
      <c r="O530" s="2">
        <f>IFERROR(VLOOKUP(C530&amp;D530,AUS_male_Toplist_22!$F$3:$H$1048576,3,FALSE), IFERROR(VLOOKUP(C530&amp;D530,AUS_female_Toplist_22!$F$3:$H$1048576,3,FALSE),""))</f>
        <v>988</v>
      </c>
      <c r="P530" s="42">
        <f ca="1">DATEDIF(E530,TODAY(),"y")</f>
        <v>18</v>
      </c>
      <c r="Q530" s="2">
        <f>(COUNTIF($C$2:$C530,$C530)=1)+0</f>
        <v>1</v>
      </c>
      <c r="R530" s="2">
        <f>IF(Q530=1,RANK(F530,$F$2:$F$1986,0),"Alternate event")</f>
        <v>600</v>
      </c>
    </row>
    <row r="531" spans="1:18" x14ac:dyDescent="0.2">
      <c r="A531" s="2">
        <v>530</v>
      </c>
      <c r="B531" s="2">
        <f>IF(Q531=1,B530+1,B530)</f>
        <v>438</v>
      </c>
      <c r="C531" t="s">
        <v>257</v>
      </c>
      <c r="D531" t="s">
        <v>33</v>
      </c>
      <c r="E531" s="7">
        <v>37876</v>
      </c>
      <c r="F531">
        <v>993</v>
      </c>
      <c r="G531" s="2">
        <v>14</v>
      </c>
      <c r="H531" s="43" t="str">
        <f>IFERROR(VLOOKUP(C531&amp;D531,AUS_male_points_list!$A$3:$S$1048576,19,FALSE), IFERROR(VLOOKUP(C531&amp;D531,AUS_female_points_list!$A$3:$S$1048576,19,FALSE),""))</f>
        <v/>
      </c>
      <c r="J531" s="2">
        <f>IFERROR(VLOOKUP(C531&amp;D531,AUS_male_Toplist_21!$F$3:$G$1048576,2,FALSE),IFERROR(VLOOKUP(C531&amp;D531,AUS_female_Toplist_21!$F$3:$G$1048576,2,FALSE),""))</f>
        <v>14</v>
      </c>
      <c r="K531" s="2">
        <f>IFERROR(VLOOKUP(C531&amp;D531,AUS_male_Toplist_22!$F$3:$G$1048576,2,FALSE),IFERROR(VLOOKUP(C531&amp;D531,AUS_female_Toplist_22!$F$3:$G$1048576,2,FALSE),""))</f>
        <v>11</v>
      </c>
      <c r="L531" s="3" t="str">
        <f>IFERROR(VLOOKUP(C531&amp;D531,Comms_male_list_21!$F$3:$G$1048576,2,FALSE),IFERROR(VLOOKUP(C531&amp;D531,Comms_female_list_21!$F$3:$G$1048576,2,FALSE),""))</f>
        <v/>
      </c>
      <c r="M531" s="3">
        <f>IFERROR(VLOOKUP(C531&amp;D531,Comms_male_list_22!$F$3:$G$1048576,2,FALSE),IFERROR(VLOOKUP(C531&amp;D531,Comms_female_list_22!$F$3:$G$1048576,2,FALSE),""))</f>
        <v>27</v>
      </c>
      <c r="N531" s="3">
        <f>IFERROR(VLOOKUP(C531&amp;D531,AUS_male_Toplist_21!$F$3:$H$1048576,3,FALSE), IFERROR(VLOOKUP(C531&amp;D531,AUS_female_Toplist_21!$F$3:$H$1048576,3,FALSE),""))</f>
        <v>993</v>
      </c>
      <c r="O531" s="2">
        <f>IFERROR(VLOOKUP(C531&amp;D531,AUS_male_Toplist_22!$F$3:$H$1048576,3,FALSE), IFERROR(VLOOKUP(C531&amp;D531,AUS_female_Toplist_22!$F$3:$H$1048576,3,FALSE),""))</f>
        <v>970</v>
      </c>
      <c r="P531" s="42">
        <f ca="1">DATEDIF(E531,TODAY(),"y")</f>
        <v>18</v>
      </c>
      <c r="Q531" s="2">
        <f>(COUNTIF($C$2:$C531,$C531)=1)+0</f>
        <v>1</v>
      </c>
      <c r="R531" s="2">
        <f>IF(Q531=1,RANK(F531,$F$2:$F$1986,0),"Alternate event")</f>
        <v>782</v>
      </c>
    </row>
    <row r="532" spans="1:18" x14ac:dyDescent="0.2">
      <c r="A532" s="2">
        <v>531</v>
      </c>
      <c r="B532" s="2">
        <f>IF(Q532=1,B531+1,B531)</f>
        <v>439</v>
      </c>
      <c r="C532" t="s">
        <v>512</v>
      </c>
      <c r="D532" t="s">
        <v>40</v>
      </c>
      <c r="E532" s="6">
        <v>44732</v>
      </c>
      <c r="F532">
        <v>812</v>
      </c>
      <c r="G532" s="2">
        <v>14</v>
      </c>
      <c r="H532" s="43" t="str">
        <f>IFERROR(VLOOKUP(C532&amp;D532,AUS_male_points_list!$A$3:$S$1048576,19,FALSE), IFERROR(VLOOKUP(C532&amp;D532,AUS_female_points_list!$A$3:$S$1048576,19,FALSE),""))</f>
        <v/>
      </c>
      <c r="J532" s="2">
        <f>IFERROR(VLOOKUP(C532&amp;D532,AUS_male_Toplist_21!$F$3:$G$1048576,2,FALSE),IFERROR(VLOOKUP(C532&amp;D532,AUS_female_Toplist_21!$F$3:$G$1048576,2,FALSE),""))</f>
        <v>14</v>
      </c>
      <c r="K532" s="2">
        <f>IFERROR(VLOOKUP(C532&amp;D532,AUS_male_Toplist_22!$F$3:$G$1048576,2,FALSE),IFERROR(VLOOKUP(C532&amp;D532,AUS_female_Toplist_22!$F$3:$G$1048576,2,FALSE),""))</f>
        <v>12</v>
      </c>
      <c r="L532" s="3" t="str">
        <f>IFERROR(VLOOKUP(C532&amp;D532,Comms_male_list_21!$F$3:$G$1048576,2,FALSE),IFERROR(VLOOKUP(C532&amp;D532,Comms_female_list_21!$F$3:$G$1048576,2,FALSE),""))</f>
        <v/>
      </c>
      <c r="M532" s="3">
        <f>IFERROR(VLOOKUP(C532&amp;D532,Comms_male_list_22!$F$3:$G$1048576,2,FALSE),IFERROR(VLOOKUP(C532&amp;D532,Comms_female_list_22!$F$3:$G$1048576,2,FALSE),""))</f>
        <v>38</v>
      </c>
      <c r="N532" s="3">
        <f>IFERROR(VLOOKUP(C532&amp;D532,AUS_male_Toplist_21!$F$3:$H$1048576,3,FALSE), IFERROR(VLOOKUP(C532&amp;D532,AUS_female_Toplist_21!$F$3:$H$1048576,3,FALSE),""))</f>
        <v>812</v>
      </c>
      <c r="O532" s="2">
        <f>IFERROR(VLOOKUP(C532&amp;D532,AUS_male_Toplist_22!$F$3:$H$1048576,3,FALSE), IFERROR(VLOOKUP(C532&amp;D532,AUS_female_Toplist_22!$F$3:$H$1048576,3,FALSE),""))</f>
        <v>788</v>
      </c>
      <c r="P532" s="42" t="e">
        <f ca="1">DATEDIF(E532,TODAY(),"y")</f>
        <v>#NUM!</v>
      </c>
      <c r="Q532" s="2">
        <f>(COUNTIF($C$2:$C532,$C532)=1)+0</f>
        <v>1</v>
      </c>
      <c r="R532" s="2">
        <f>IF(Q532=1,RANK(F532,$F$2:$F$1986,0),"Alternate event")</f>
        <v>1903</v>
      </c>
    </row>
    <row r="533" spans="1:18" x14ac:dyDescent="0.2">
      <c r="A533" s="2">
        <v>532</v>
      </c>
      <c r="B533" s="2">
        <f>IF(Q533=1,B532+1,B532)</f>
        <v>440</v>
      </c>
      <c r="C533" t="s">
        <v>1105</v>
      </c>
      <c r="D533" t="s">
        <v>41</v>
      </c>
      <c r="E533" s="6">
        <v>44640</v>
      </c>
      <c r="F533">
        <v>837</v>
      </c>
      <c r="G533" s="2">
        <v>14</v>
      </c>
      <c r="H533" s="43" t="str">
        <f>IFERROR(VLOOKUP(C533&amp;D533,AUS_male_points_list!$A$3:$S$1048576,19,FALSE), IFERROR(VLOOKUP(C533&amp;D533,AUS_female_points_list!$A$3:$S$1048576,19,FALSE),""))</f>
        <v/>
      </c>
      <c r="J533" s="2">
        <f>IFERROR(VLOOKUP(C533&amp;D533,AUS_male_Toplist_21!$F$3:$G$1048576,2,FALSE),IFERROR(VLOOKUP(C533&amp;D533,AUS_female_Toplist_21!$F$3:$G$1048576,2,FALSE),""))</f>
        <v>14</v>
      </c>
      <c r="K533" s="2">
        <f>IFERROR(VLOOKUP(C533&amp;D533,AUS_male_Toplist_22!$F$3:$G$1048576,2,FALSE),IFERROR(VLOOKUP(C533&amp;D533,AUS_female_Toplist_22!$F$3:$G$1048576,2,FALSE),""))</f>
        <v>14</v>
      </c>
      <c r="L533" s="3">
        <f>IFERROR(VLOOKUP(C533&amp;D533,Comms_male_list_21!$F$3:$G$1048576,2,FALSE),IFERROR(VLOOKUP(C533&amp;D533,Comms_female_list_21!$F$3:$G$1048576,2,FALSE),""))</f>
        <v>70</v>
      </c>
      <c r="M533" s="3">
        <f>IFERROR(VLOOKUP(C533&amp;D533,Comms_male_list_22!$F$3:$G$1048576,2,FALSE),IFERROR(VLOOKUP(C533&amp;D533,Comms_female_list_22!$F$3:$G$1048576,2,FALSE),""))</f>
        <v>36</v>
      </c>
      <c r="N533" s="3">
        <f>IFERROR(VLOOKUP(C533&amp;D533,AUS_male_Toplist_21!$F$3:$H$1048576,3,FALSE), IFERROR(VLOOKUP(C533&amp;D533,AUS_female_Toplist_21!$F$3:$H$1048576,3,FALSE),""))</f>
        <v>837</v>
      </c>
      <c r="O533" s="2">
        <f>IFERROR(VLOOKUP(C533&amp;D533,AUS_male_Toplist_22!$F$3:$H$1048576,3,FALSE), IFERROR(VLOOKUP(C533&amp;D533,AUS_female_Toplist_22!$F$3:$H$1048576,3,FALSE),""))</f>
        <v>765</v>
      </c>
      <c r="P533" s="42" t="e">
        <f ca="1">DATEDIF(E533,TODAY(),"y")</f>
        <v>#NUM!</v>
      </c>
      <c r="Q533" s="2">
        <f>(COUNTIF($C$2:$C533,$C533)=1)+0</f>
        <v>1</v>
      </c>
      <c r="R533" s="2">
        <f>IF(Q533=1,RANK(F533,$F$2:$F$1986,0),"Alternate event")</f>
        <v>1878</v>
      </c>
    </row>
    <row r="534" spans="1:18" x14ac:dyDescent="0.2">
      <c r="A534" s="2">
        <v>533</v>
      </c>
      <c r="B534" s="2">
        <f>IF(Q534=1,B533+1,B533)</f>
        <v>441</v>
      </c>
      <c r="C534" t="s">
        <v>767</v>
      </c>
      <c r="D534" t="s">
        <v>30</v>
      </c>
      <c r="E534" s="6">
        <v>34767</v>
      </c>
      <c r="F534">
        <v>1019</v>
      </c>
      <c r="G534" s="2">
        <v>14</v>
      </c>
      <c r="H534" s="43" t="str">
        <f>IFERROR(VLOOKUP(C534&amp;D534,AUS_male_points_list!$A$3:$S$1048576,19,FALSE), IFERROR(VLOOKUP(C534&amp;D534,AUS_female_points_list!$A$3:$S$1048576,19,FALSE),""))</f>
        <v/>
      </c>
      <c r="J534" s="2">
        <f>IFERROR(VLOOKUP(C534&amp;D534,AUS_male_Toplist_21!$F$3:$G$1048576,2,FALSE),IFERROR(VLOOKUP(C534&amp;D534,AUS_female_Toplist_21!$F$3:$G$1048576,2,FALSE),""))</f>
        <v>14</v>
      </c>
      <c r="K534" s="2">
        <f>IFERROR(VLOOKUP(C534&amp;D534,AUS_male_Toplist_22!$F$3:$G$1048576,2,FALSE),IFERROR(VLOOKUP(C534&amp;D534,AUS_female_Toplist_22!$F$3:$G$1048576,2,FALSE),""))</f>
        <v>16</v>
      </c>
      <c r="L534" s="3" t="str">
        <f>IFERROR(VLOOKUP(C534&amp;D534,Comms_male_list_21!$F$3:$G$1048576,2,FALSE),IFERROR(VLOOKUP(C534&amp;D534,Comms_female_list_21!$F$3:$G$1048576,2,FALSE),""))</f>
        <v/>
      </c>
      <c r="M534" s="3">
        <f>IFERROR(VLOOKUP(C534&amp;D534,Comms_male_list_22!$F$3:$G$1048576,2,FALSE),IFERROR(VLOOKUP(C534&amp;D534,Comms_female_list_22!$F$3:$G$1048576,2,FALSE),""))</f>
        <v>48</v>
      </c>
      <c r="N534" s="3">
        <f>IFERROR(VLOOKUP(C534&amp;D534,AUS_male_Toplist_21!$F$3:$H$1048576,3,FALSE), IFERROR(VLOOKUP(C534&amp;D534,AUS_female_Toplist_21!$F$3:$H$1048576,3,FALSE),""))</f>
        <v>1019</v>
      </c>
      <c r="O534" s="2">
        <f>IFERROR(VLOOKUP(C534&amp;D534,AUS_male_Toplist_22!$F$3:$H$1048576,3,FALSE), IFERROR(VLOOKUP(C534&amp;D534,AUS_female_Toplist_22!$F$3:$H$1048576,3,FALSE),""))</f>
        <v>933</v>
      </c>
      <c r="P534" s="42">
        <f ca="1">DATEDIF(E534,TODAY(),"y")</f>
        <v>26</v>
      </c>
      <c r="Q534" s="2">
        <f>(COUNTIF($C$2:$C534,$C534)=1)+0</f>
        <v>1</v>
      </c>
      <c r="R534" s="2">
        <f>IF(Q534=1,RANK(F534,$F$2:$F$1986,0),"Alternate event")</f>
        <v>543</v>
      </c>
    </row>
    <row r="535" spans="1:18" x14ac:dyDescent="0.2">
      <c r="A535" s="2">
        <v>534</v>
      </c>
      <c r="B535" s="2">
        <f>IF(Q535=1,B534+1,B534)</f>
        <v>441</v>
      </c>
      <c r="C535" t="s">
        <v>199</v>
      </c>
      <c r="D535" t="s">
        <v>25</v>
      </c>
      <c r="E535" s="6">
        <v>37513</v>
      </c>
      <c r="F535">
        <v>1051</v>
      </c>
      <c r="G535" s="2">
        <v>14</v>
      </c>
      <c r="H535" s="43" t="str">
        <f>IFERROR(VLOOKUP(C535&amp;D535,AUS_male_points_list!$A$3:$S$1048576,19,FALSE), IFERROR(VLOOKUP(C535&amp;D535,AUS_female_points_list!$A$3:$S$1048576,19,FALSE),""))</f>
        <v/>
      </c>
      <c r="J535" s="2">
        <f>IFERROR(VLOOKUP(C535&amp;D535,AUS_male_Toplist_21!$F$3:$G$1048576,2,FALSE),IFERROR(VLOOKUP(C535&amp;D535,AUS_female_Toplist_21!$F$3:$G$1048576,2,FALSE),""))</f>
        <v>14</v>
      </c>
      <c r="K535" s="2">
        <f>IFERROR(VLOOKUP(C535&amp;D535,AUS_male_Toplist_22!$F$3:$G$1048576,2,FALSE),IFERROR(VLOOKUP(C535&amp;D535,AUS_female_Toplist_22!$F$3:$G$1048576,2,FALSE),""))</f>
        <v>22</v>
      </c>
      <c r="L535" s="3" t="str">
        <f>IFERROR(VLOOKUP(C535&amp;D535,Comms_male_list_21!$F$3:$G$1048576,2,FALSE),IFERROR(VLOOKUP(C535&amp;D535,Comms_female_list_21!$F$3:$G$1048576,2,FALSE),""))</f>
        <v/>
      </c>
      <c r="M535" s="3">
        <f>IFERROR(VLOOKUP(C535&amp;D535,Comms_male_list_22!$F$3:$G$1048576,2,FALSE),IFERROR(VLOOKUP(C535&amp;D535,Comms_female_list_22!$F$3:$G$1048576,2,FALSE),""))</f>
        <v>40</v>
      </c>
      <c r="N535" s="3">
        <f>IFERROR(VLOOKUP(C535&amp;D535,AUS_male_Toplist_21!$F$3:$H$1048576,3,FALSE), IFERROR(VLOOKUP(C535&amp;D535,AUS_female_Toplist_21!$F$3:$H$1048576,3,FALSE),""))</f>
        <v>1051</v>
      </c>
      <c r="O535" s="2">
        <f>IFERROR(VLOOKUP(C535&amp;D535,AUS_male_Toplist_22!$F$3:$H$1048576,3,FALSE), IFERROR(VLOOKUP(C535&amp;D535,AUS_female_Toplist_22!$F$3:$H$1048576,3,FALSE),""))</f>
        <v>1009</v>
      </c>
      <c r="P535" s="42">
        <f ca="1">DATEDIF(E535,TODAY(),"y")</f>
        <v>19</v>
      </c>
      <c r="Q535" s="2">
        <f>(COUNTIF($C$2:$C535,$C535)=1)+0</f>
        <v>0</v>
      </c>
      <c r="R535" s="2" t="str">
        <f>IF(Q535=1,RANK(F535,$F$2:$F$1986,0),"Alternate event")</f>
        <v>Alternate event</v>
      </c>
    </row>
    <row r="536" spans="1:18" x14ac:dyDescent="0.2">
      <c r="A536" s="2">
        <v>535</v>
      </c>
      <c r="B536" s="2">
        <f>IF(Q536=1,B535+1,B535)</f>
        <v>442</v>
      </c>
      <c r="C536" t="s">
        <v>1151</v>
      </c>
      <c r="D536" t="s">
        <v>2</v>
      </c>
      <c r="E536" s="6">
        <v>34519</v>
      </c>
      <c r="F536">
        <v>1050</v>
      </c>
      <c r="G536" s="2">
        <v>14</v>
      </c>
      <c r="H536" s="43" t="str">
        <f>IFERROR(VLOOKUP(C536&amp;D536,AUS_male_points_list!$A$3:$S$1048576,19,FALSE), IFERROR(VLOOKUP(C536&amp;D536,AUS_female_points_list!$A$3:$S$1048576,19,FALSE),""))</f>
        <v/>
      </c>
      <c r="J536" s="2">
        <f>IFERROR(VLOOKUP(C536&amp;D536,AUS_male_Toplist_21!$F$3:$G$1048576,2,FALSE),IFERROR(VLOOKUP(C536&amp;D536,AUS_female_Toplist_21!$F$3:$G$1048576,2,FALSE),""))</f>
        <v>14</v>
      </c>
      <c r="K536" s="2">
        <f>IFERROR(VLOOKUP(C536&amp;D536,AUS_male_Toplist_22!$F$3:$G$1048576,2,FALSE),IFERROR(VLOOKUP(C536&amp;D536,AUS_female_Toplist_22!$F$3:$G$1048576,2,FALSE),""))</f>
        <v>22</v>
      </c>
      <c r="L536" s="3" t="str">
        <f>IFERROR(VLOOKUP(C536&amp;D536,Comms_male_list_21!$F$3:$G$1048576,2,FALSE),IFERROR(VLOOKUP(C536&amp;D536,Comms_female_list_21!$F$3:$G$1048576,2,FALSE),""))</f>
        <v/>
      </c>
      <c r="M536" s="3">
        <f>IFERROR(VLOOKUP(C536&amp;D536,Comms_male_list_22!$F$3:$G$1048576,2,FALSE),IFERROR(VLOOKUP(C536&amp;D536,Comms_female_list_22!$F$3:$G$1048576,2,FALSE),""))</f>
        <v>41</v>
      </c>
      <c r="N536" s="3">
        <f>IFERROR(VLOOKUP(C536&amp;D536,AUS_male_Toplist_21!$F$3:$H$1048576,3,FALSE), IFERROR(VLOOKUP(C536&amp;D536,AUS_female_Toplist_21!$F$3:$H$1048576,3,FALSE),""))</f>
        <v>1050</v>
      </c>
      <c r="O536" s="2">
        <f>IFERROR(VLOOKUP(C536&amp;D536,AUS_male_Toplist_22!$F$3:$H$1048576,3,FALSE), IFERROR(VLOOKUP(C536&amp;D536,AUS_female_Toplist_22!$F$3:$H$1048576,3,FALSE),""))</f>
        <v>1011</v>
      </c>
      <c r="P536" s="42">
        <f ca="1">DATEDIF(E536,TODAY(),"y")</f>
        <v>27</v>
      </c>
      <c r="Q536" s="2">
        <f>(COUNTIF($C$2:$C536,$C536)=1)+0</f>
        <v>1</v>
      </c>
      <c r="R536" s="2">
        <f>IF(Q536=1,RANK(F536,$F$2:$F$1986,0),"Alternate event")</f>
        <v>358</v>
      </c>
    </row>
    <row r="537" spans="1:18" x14ac:dyDescent="0.2">
      <c r="A537" s="2">
        <v>536</v>
      </c>
      <c r="B537" s="2">
        <f>IF(Q537=1,B536+1,B536)</f>
        <v>443</v>
      </c>
      <c r="C537" t="s">
        <v>988</v>
      </c>
      <c r="D537" t="s">
        <v>28</v>
      </c>
      <c r="E537" s="6">
        <v>34300</v>
      </c>
      <c r="F537">
        <v>1117</v>
      </c>
      <c r="G537" s="2">
        <v>14</v>
      </c>
      <c r="H537" s="43" t="str">
        <f>IFERROR(VLOOKUP(C537&amp;D537,AUS_male_points_list!$A$3:$S$1048576,19,FALSE), IFERROR(VLOOKUP(C537&amp;D537,AUS_female_points_list!$A$3:$S$1048576,19,FALSE),""))</f>
        <v/>
      </c>
      <c r="J537" s="2">
        <f>IFERROR(VLOOKUP(C537&amp;D537,AUS_male_Toplist_21!$F$3:$G$1048576,2,FALSE),IFERROR(VLOOKUP(C537&amp;D537,AUS_female_Toplist_21!$F$3:$G$1048576,2,FALSE),""))</f>
        <v>14</v>
      </c>
      <c r="K537" s="2">
        <f>IFERROR(VLOOKUP(C537&amp;D537,AUS_male_Toplist_22!$F$3:$G$1048576,2,FALSE),IFERROR(VLOOKUP(C537&amp;D537,AUS_female_Toplist_22!$F$3:$G$1048576,2,FALSE),""))</f>
        <v>24</v>
      </c>
      <c r="L537" s="3">
        <f>IFERROR(VLOOKUP(C537&amp;D537,Comms_male_list_21!$F$3:$G$1048576,2,FALSE),IFERROR(VLOOKUP(C537&amp;D537,Comms_female_list_21!$F$3:$G$1048576,2,FALSE),""))</f>
        <v>60</v>
      </c>
      <c r="M537" s="3">
        <f>IFERROR(VLOOKUP(C537&amp;D537,Comms_male_list_22!$F$3:$G$1048576,2,FALSE),IFERROR(VLOOKUP(C537&amp;D537,Comms_female_list_22!$F$3:$G$1048576,2,FALSE),""))</f>
        <v>55</v>
      </c>
      <c r="N537" s="3">
        <f>IFERROR(VLOOKUP(C537&amp;D537,AUS_male_Toplist_21!$F$3:$H$1048576,3,FALSE), IFERROR(VLOOKUP(C537&amp;D537,AUS_female_Toplist_21!$F$3:$H$1048576,3,FALSE),""))</f>
        <v>1117</v>
      </c>
      <c r="O537" s="2">
        <f>IFERROR(VLOOKUP(C537&amp;D537,AUS_male_Toplist_22!$F$3:$H$1048576,3,FALSE), IFERROR(VLOOKUP(C537&amp;D537,AUS_female_Toplist_22!$F$3:$H$1048576,3,FALSE),""))</f>
        <v>975</v>
      </c>
      <c r="P537" s="42">
        <f ca="1">DATEDIF(E537,TODAY(),"y")</f>
        <v>28</v>
      </c>
      <c r="Q537" s="2">
        <f>(COUNTIF($C$2:$C537,$C537)=1)+0</f>
        <v>1</v>
      </c>
      <c r="R537" s="2">
        <f>IF(Q537=1,RANK(F537,$F$2:$F$1986,0),"Alternate event")</f>
        <v>115</v>
      </c>
    </row>
    <row r="538" spans="1:18" x14ac:dyDescent="0.2">
      <c r="A538" s="2">
        <v>537</v>
      </c>
      <c r="B538" s="2">
        <f>IF(Q538=1,B537+1,B537)</f>
        <v>444</v>
      </c>
      <c r="C538" t="s">
        <v>116</v>
      </c>
      <c r="D538" t="s">
        <v>25</v>
      </c>
      <c r="E538" s="6">
        <v>33924</v>
      </c>
      <c r="F538">
        <v>1054</v>
      </c>
      <c r="G538" s="2">
        <v>14</v>
      </c>
      <c r="H538" s="43" t="str">
        <f>IFERROR(VLOOKUP(C538&amp;D538,AUS_male_points_list!$A$3:$S$1048576,19,FALSE), IFERROR(VLOOKUP(C538&amp;D538,AUS_female_points_list!$A$3:$S$1048576,19,FALSE),""))</f>
        <v/>
      </c>
      <c r="J538" s="2">
        <f>IFERROR(VLOOKUP(C538&amp;D538,AUS_male_Toplist_21!$F$3:$G$1048576,2,FALSE),IFERROR(VLOOKUP(C538&amp;D538,AUS_female_Toplist_21!$F$3:$G$1048576,2,FALSE),""))</f>
        <v>14</v>
      </c>
      <c r="K538" s="2">
        <f>IFERROR(VLOOKUP(C538&amp;D538,AUS_male_Toplist_22!$F$3:$G$1048576,2,FALSE),IFERROR(VLOOKUP(C538&amp;D538,AUS_female_Toplist_22!$F$3:$G$1048576,2,FALSE),""))</f>
        <v>24</v>
      </c>
      <c r="L538" s="3" t="str">
        <f>IFERROR(VLOOKUP(C538&amp;D538,Comms_male_list_21!$F$3:$G$1048576,2,FALSE),IFERROR(VLOOKUP(C538&amp;D538,Comms_female_list_21!$F$3:$G$1048576,2,FALSE),""))</f>
        <v/>
      </c>
      <c r="M538" s="3">
        <f>IFERROR(VLOOKUP(C538&amp;D538,Comms_male_list_22!$F$3:$G$1048576,2,FALSE),IFERROR(VLOOKUP(C538&amp;D538,Comms_female_list_22!$F$3:$G$1048576,2,FALSE),""))</f>
        <v>43</v>
      </c>
      <c r="N538" s="3">
        <f>IFERROR(VLOOKUP(C538&amp;D538,AUS_male_Toplist_21!$F$3:$H$1048576,3,FALSE), IFERROR(VLOOKUP(C538&amp;D538,AUS_female_Toplist_21!$F$3:$H$1048576,3,FALSE),""))</f>
        <v>1054</v>
      </c>
      <c r="O538" s="2">
        <f>IFERROR(VLOOKUP(C538&amp;D538,AUS_male_Toplist_22!$F$3:$H$1048576,3,FALSE), IFERROR(VLOOKUP(C538&amp;D538,AUS_female_Toplist_22!$F$3:$H$1048576,3,FALSE),""))</f>
        <v>1007</v>
      </c>
      <c r="P538" s="42">
        <f ca="1">DATEDIF(E538,TODAY(),"y")</f>
        <v>29</v>
      </c>
      <c r="Q538" s="2">
        <f>(COUNTIF($C$2:$C538,$C538)=1)+0</f>
        <v>1</v>
      </c>
      <c r="R538" s="2">
        <f>IF(Q538=1,RANK(F538,$F$2:$F$1986,0),"Alternate event")</f>
        <v>334</v>
      </c>
    </row>
    <row r="539" spans="1:18" x14ac:dyDescent="0.2">
      <c r="A539" s="2">
        <v>538</v>
      </c>
      <c r="B539" s="2">
        <f>IF(Q539=1,B538+1,B538)</f>
        <v>444</v>
      </c>
      <c r="C539" t="s">
        <v>812</v>
      </c>
      <c r="D539" t="s">
        <v>25</v>
      </c>
      <c r="E539" s="6">
        <v>35479</v>
      </c>
      <c r="F539">
        <v>1054</v>
      </c>
      <c r="G539" s="2">
        <v>14</v>
      </c>
      <c r="H539" s="43" t="str">
        <f>IFERROR(VLOOKUP(C539&amp;D539,AUS_male_points_list!$A$3:$S$1048576,19,FALSE), IFERROR(VLOOKUP(C539&amp;D539,AUS_female_points_list!$A$3:$S$1048576,19,FALSE),""))</f>
        <v/>
      </c>
      <c r="J539" s="2">
        <f>IFERROR(VLOOKUP(C539&amp;D539,AUS_male_Toplist_21!$F$3:$G$1048576,2,FALSE),IFERROR(VLOOKUP(C539&amp;D539,AUS_female_Toplist_21!$F$3:$G$1048576,2,FALSE),""))</f>
        <v>14</v>
      </c>
      <c r="K539" s="2">
        <f>IFERROR(VLOOKUP(C539&amp;D539,AUS_male_Toplist_22!$F$3:$G$1048576,2,FALSE),IFERROR(VLOOKUP(C539&amp;D539,AUS_female_Toplist_22!$F$3:$G$1048576,2,FALSE),""))</f>
        <v>26</v>
      </c>
      <c r="L539" s="3" t="str">
        <f>IFERROR(VLOOKUP(C539&amp;D539,Comms_male_list_21!$F$3:$G$1048576,2,FALSE),IFERROR(VLOOKUP(C539&amp;D539,Comms_female_list_21!$F$3:$G$1048576,2,FALSE),""))</f>
        <v/>
      </c>
      <c r="M539" s="3">
        <f>IFERROR(VLOOKUP(C539&amp;D539,Comms_male_list_22!$F$3:$G$1048576,2,FALSE),IFERROR(VLOOKUP(C539&amp;D539,Comms_female_list_22!$F$3:$G$1048576,2,FALSE),""))</f>
        <v>43</v>
      </c>
      <c r="N539" s="3">
        <f>IFERROR(VLOOKUP(C539&amp;D539,AUS_male_Toplist_21!$F$3:$H$1048576,3,FALSE), IFERROR(VLOOKUP(C539&amp;D539,AUS_female_Toplist_21!$F$3:$H$1048576,3,FALSE),""))</f>
        <v>1054</v>
      </c>
      <c r="O539" s="2">
        <f>IFERROR(VLOOKUP(C539&amp;D539,AUS_male_Toplist_22!$F$3:$H$1048576,3,FALSE), IFERROR(VLOOKUP(C539&amp;D539,AUS_female_Toplist_22!$F$3:$H$1048576,3,FALSE),""))</f>
        <v>1005</v>
      </c>
      <c r="P539" s="42">
        <f ca="1">DATEDIF(E539,TODAY(),"y")</f>
        <v>25</v>
      </c>
      <c r="Q539" s="2">
        <f>(COUNTIF($C$2:$C539,$C539)=1)+0</f>
        <v>0</v>
      </c>
      <c r="R539" s="2" t="str">
        <f>IF(Q539=1,RANK(F539,$F$2:$F$1986,0),"Alternate event")</f>
        <v>Alternate event</v>
      </c>
    </row>
    <row r="540" spans="1:18" x14ac:dyDescent="0.2">
      <c r="A540" s="2">
        <v>539</v>
      </c>
      <c r="B540" s="2">
        <f>IF(Q540=1,B539+1,B539)</f>
        <v>445</v>
      </c>
      <c r="C540" t="s">
        <v>122</v>
      </c>
      <c r="D540" t="s">
        <v>2</v>
      </c>
      <c r="E540" s="7">
        <v>33463</v>
      </c>
      <c r="F540">
        <v>1075</v>
      </c>
      <c r="G540" s="2">
        <v>14</v>
      </c>
      <c r="H540" s="43" t="str">
        <f>IFERROR(VLOOKUP(C540&amp;D540,AUS_male_points_list!$A$3:$S$1048576,19,FALSE), IFERROR(VLOOKUP(C540&amp;D540,AUS_female_points_list!$A$3:$S$1048576,19,FALSE),""))</f>
        <v/>
      </c>
      <c r="J540" s="2">
        <f>IFERROR(VLOOKUP(C540&amp;D540,AUS_male_Toplist_21!$F$3:$G$1048576,2,FALSE),IFERROR(VLOOKUP(C540&amp;D540,AUS_female_Toplist_21!$F$3:$G$1048576,2,FALSE),""))</f>
        <v>14</v>
      </c>
      <c r="K540" s="2">
        <f>IFERROR(VLOOKUP(C540&amp;D540,AUS_male_Toplist_22!$F$3:$G$1048576,2,FALSE),IFERROR(VLOOKUP(C540&amp;D540,AUS_female_Toplist_22!$F$3:$G$1048576,2,FALSE),""))</f>
        <v>26</v>
      </c>
      <c r="L540" s="3" t="str">
        <f>IFERROR(VLOOKUP(C540&amp;D540,Comms_male_list_21!$F$3:$G$1048576,2,FALSE),IFERROR(VLOOKUP(C540&amp;D540,Comms_female_list_21!$F$3:$G$1048576,2,FALSE),""))</f>
        <v/>
      </c>
      <c r="M540" s="3">
        <f>IFERROR(VLOOKUP(C540&amp;D540,Comms_male_list_22!$F$3:$G$1048576,2,FALSE),IFERROR(VLOOKUP(C540&amp;D540,Comms_female_list_22!$F$3:$G$1048576,2,FALSE),""))</f>
        <v>50</v>
      </c>
      <c r="N540" s="3">
        <f>IFERROR(VLOOKUP(C540&amp;D540,AUS_male_Toplist_21!$F$3:$H$1048576,3,FALSE), IFERROR(VLOOKUP(C540&amp;D540,AUS_female_Toplist_21!$F$3:$H$1048576,3,FALSE),""))</f>
        <v>1075</v>
      </c>
      <c r="O540" s="2">
        <f>IFERROR(VLOOKUP(C540&amp;D540,AUS_male_Toplist_22!$F$3:$H$1048576,3,FALSE), IFERROR(VLOOKUP(C540&amp;D540,AUS_female_Toplist_22!$F$3:$H$1048576,3,FALSE),""))</f>
        <v>1019</v>
      </c>
      <c r="P540" s="42">
        <f ca="1">DATEDIF(E540,TODAY(),"y")</f>
        <v>30</v>
      </c>
      <c r="Q540" s="2">
        <f>(COUNTIF($C$2:$C540,$C540)=1)+0</f>
        <v>1</v>
      </c>
      <c r="R540" s="2">
        <f>IF(Q540=1,RANK(F540,$F$2:$F$1986,0),"Alternate event")</f>
        <v>250</v>
      </c>
    </row>
    <row r="541" spans="1:18" x14ac:dyDescent="0.2">
      <c r="A541" s="2">
        <v>540</v>
      </c>
      <c r="B541" s="2">
        <f>IF(Q541=1,B540+1,B540)</f>
        <v>446</v>
      </c>
      <c r="C541" t="s">
        <v>490</v>
      </c>
      <c r="D541" s="6" t="s">
        <v>36</v>
      </c>
      <c r="E541" s="6">
        <v>33784</v>
      </c>
      <c r="F541">
        <v>883</v>
      </c>
      <c r="G541" s="2">
        <v>14</v>
      </c>
      <c r="H541" s="43" t="str">
        <f>IFERROR(VLOOKUP(C541&amp;D541,AUS_male_points_list!$A$3:$S$1048576,19,FALSE), IFERROR(VLOOKUP(C541&amp;D541,AUS_female_points_list!$A$3:$S$1048576,19,FALSE),""))</f>
        <v/>
      </c>
      <c r="J541" s="2">
        <f>IFERROR(VLOOKUP(C541&amp;D541,AUS_male_Toplist_21!$F$3:$G$1048576,2,FALSE),IFERROR(VLOOKUP(C541&amp;D541,AUS_female_Toplist_21!$F$3:$G$1048576,2,FALSE),""))</f>
        <v>14</v>
      </c>
      <c r="K541" s="2" t="str">
        <f>IFERROR(VLOOKUP(C541&amp;D541,AUS_male_Toplist_22!$F$3:$G$1048576,2,FALSE),IFERROR(VLOOKUP(C541&amp;D541,AUS_female_Toplist_22!$F$3:$G$1048576,2,FALSE),""))</f>
        <v/>
      </c>
      <c r="L541" s="3">
        <f>IFERROR(VLOOKUP(C541&amp;D541,Comms_male_list_21!$F$3:$G$1048576,2,FALSE),IFERROR(VLOOKUP(C541&amp;D541,Comms_female_list_21!$F$3:$G$1048576,2,FALSE),""))</f>
        <v>48</v>
      </c>
      <c r="M541" s="3" t="str">
        <f>IFERROR(VLOOKUP(C541&amp;D541,Comms_male_list_22!$F$3:$G$1048576,2,FALSE),IFERROR(VLOOKUP(C541&amp;D541,Comms_female_list_22!$F$3:$G$1048576,2,FALSE),""))</f>
        <v/>
      </c>
      <c r="N541" s="3">
        <f>IFERROR(VLOOKUP(C541&amp;D541,AUS_male_Toplist_21!$F$3:$H$1048576,3,FALSE), IFERROR(VLOOKUP(C541&amp;D541,AUS_female_Toplist_21!$F$3:$H$1048576,3,FALSE),""))</f>
        <v>883</v>
      </c>
      <c r="O541" s="2" t="str">
        <f>IFERROR(VLOOKUP(C541&amp;D541,AUS_male_Toplist_22!$F$3:$H$1048576,3,FALSE), IFERROR(VLOOKUP(C541&amp;D541,AUS_female_Toplist_22!$F$3:$H$1048576,3,FALSE),""))</f>
        <v/>
      </c>
      <c r="P541" s="42">
        <f ca="1">DATEDIF(E541,TODAY(),"y")</f>
        <v>29</v>
      </c>
      <c r="Q541" s="2">
        <f>(COUNTIF($C$2:$C541,$C541)=1)+0</f>
        <v>1</v>
      </c>
      <c r="R541" s="2">
        <f>IF(Q541=1,RANK(F541,$F$2:$F$1986,0),"Alternate event")</f>
        <v>1792</v>
      </c>
    </row>
    <row r="542" spans="1:18" x14ac:dyDescent="0.2">
      <c r="A542" s="2">
        <v>541</v>
      </c>
      <c r="B542" s="2">
        <f>IF(Q542=1,B541+1,B541)</f>
        <v>447</v>
      </c>
      <c r="C542" t="s">
        <v>1274</v>
      </c>
      <c r="D542" t="s">
        <v>81</v>
      </c>
      <c r="E542" s="6">
        <v>32095</v>
      </c>
      <c r="F542">
        <v>849</v>
      </c>
      <c r="G542" s="2">
        <v>14</v>
      </c>
      <c r="H542" s="43" t="str">
        <f>IFERROR(VLOOKUP(C542&amp;D542,AUS_male_points_list!$A$3:$S$1048576,19,FALSE), IFERROR(VLOOKUP(C542&amp;D542,AUS_female_points_list!$A$3:$S$1048576,19,FALSE),""))</f>
        <v/>
      </c>
      <c r="J542" s="2">
        <f>IFERROR(VLOOKUP(C542&amp;D542,AUS_male_Toplist_21!$F$3:$G$1048576,2,FALSE),IFERROR(VLOOKUP(C542&amp;D542,AUS_female_Toplist_21!$F$3:$G$1048576,2,FALSE),""))</f>
        <v>14</v>
      </c>
      <c r="K542" s="2" t="str">
        <f>IFERROR(VLOOKUP(C542&amp;D542,AUS_male_Toplist_22!$F$3:$G$1048576,2,FALSE),IFERROR(VLOOKUP(C542&amp;D542,AUS_female_Toplist_22!$F$3:$G$1048576,2,FALSE),""))</f>
        <v/>
      </c>
      <c r="L542" s="3">
        <f>IFERROR(VLOOKUP(C542&amp;D542,Comms_male_list_21!$F$3:$G$1048576,2,FALSE),IFERROR(VLOOKUP(C542&amp;D542,Comms_female_list_21!$F$3:$G$1048576,2,FALSE),""))</f>
        <v>56</v>
      </c>
      <c r="M542" s="3" t="str">
        <f>IFERROR(VLOOKUP(C542&amp;D542,Comms_male_list_22!$F$3:$G$1048576,2,FALSE),IFERROR(VLOOKUP(C542&amp;D542,Comms_female_list_22!$F$3:$G$1048576,2,FALSE),""))</f>
        <v/>
      </c>
      <c r="N542" s="3">
        <f>IFERROR(VLOOKUP(C542&amp;D542,AUS_male_Toplist_21!$F$3:$H$1048576,3,FALSE), IFERROR(VLOOKUP(C542&amp;D542,AUS_female_Toplist_21!$F$3:$H$1048576,3,FALSE),""))</f>
        <v>849</v>
      </c>
      <c r="O542" s="2" t="str">
        <f>IFERROR(VLOOKUP(C542&amp;D542,AUS_male_Toplist_22!$F$3:$H$1048576,3,FALSE), IFERROR(VLOOKUP(C542&amp;D542,AUS_female_Toplist_22!$F$3:$H$1048576,3,FALSE),""))</f>
        <v/>
      </c>
      <c r="P542" s="42">
        <f ca="1">DATEDIF(E542,TODAY(),"y")</f>
        <v>34</v>
      </c>
      <c r="Q542" s="2">
        <f>(COUNTIF($C$2:$C542,$C542)=1)+0</f>
        <v>1</v>
      </c>
      <c r="R542" s="2">
        <f>IF(Q542=1,RANK(F542,$F$2:$F$1986,0),"Alternate event")</f>
        <v>1862</v>
      </c>
    </row>
    <row r="543" spans="1:18" x14ac:dyDescent="0.2">
      <c r="A543" s="2">
        <v>542</v>
      </c>
      <c r="B543" s="2">
        <f>IF(Q543=1,B542+1,B542)</f>
        <v>447</v>
      </c>
      <c r="C543" t="s">
        <v>310</v>
      </c>
      <c r="D543" t="s">
        <v>28</v>
      </c>
      <c r="E543" s="7">
        <v>35869</v>
      </c>
      <c r="F543">
        <v>1110</v>
      </c>
      <c r="G543" s="2">
        <v>14</v>
      </c>
      <c r="H543" s="43" t="str">
        <f>IFERROR(VLOOKUP(C543&amp;D543,AUS_male_points_list!$A$3:$S$1048576,19,FALSE), IFERROR(VLOOKUP(C543&amp;D543,AUS_female_points_list!$A$3:$S$1048576,19,FALSE),""))</f>
        <v/>
      </c>
      <c r="J543" s="2">
        <f>IFERROR(VLOOKUP(C543&amp;D543,AUS_male_Toplist_21!$F$3:$G$1048576,2,FALSE),IFERROR(VLOOKUP(C543&amp;D543,AUS_female_Toplist_21!$F$3:$G$1048576,2,FALSE),""))</f>
        <v>14</v>
      </c>
      <c r="K543" s="2" t="str">
        <f>IFERROR(VLOOKUP(C543&amp;D543,AUS_male_Toplist_22!$F$3:$G$1048576,2,FALSE),IFERROR(VLOOKUP(C543&amp;D543,AUS_female_Toplist_22!$F$3:$G$1048576,2,FALSE),""))</f>
        <v/>
      </c>
      <c r="L543" s="3">
        <f>IFERROR(VLOOKUP(C543&amp;D543,Comms_male_list_21!$F$3:$G$1048576,2,FALSE),IFERROR(VLOOKUP(C543&amp;D543,Comms_female_list_21!$F$3:$G$1048576,2,FALSE),""))</f>
        <v>59</v>
      </c>
      <c r="M543" s="3" t="str">
        <f>IFERROR(VLOOKUP(C543&amp;D543,Comms_male_list_22!$F$3:$G$1048576,2,FALSE),IFERROR(VLOOKUP(C543&amp;D543,Comms_female_list_22!$F$3:$G$1048576,2,FALSE),""))</f>
        <v/>
      </c>
      <c r="N543" s="3">
        <f>IFERROR(VLOOKUP(C543&amp;D543,AUS_male_Toplist_21!$F$3:$H$1048576,3,FALSE), IFERROR(VLOOKUP(C543&amp;D543,AUS_female_Toplist_21!$F$3:$H$1048576,3,FALSE),""))</f>
        <v>1110</v>
      </c>
      <c r="O543" s="2" t="str">
        <f>IFERROR(VLOOKUP(C543&amp;D543,AUS_male_Toplist_22!$F$3:$H$1048576,3,FALSE), IFERROR(VLOOKUP(C543&amp;D543,AUS_female_Toplist_22!$F$3:$H$1048576,3,FALSE),""))</f>
        <v/>
      </c>
      <c r="P543" s="42">
        <f ca="1">DATEDIF(E543,TODAY(),"y")</f>
        <v>23</v>
      </c>
      <c r="Q543" s="2">
        <f>(COUNTIF($C$2:$C543,$C543)=1)+0</f>
        <v>0</v>
      </c>
      <c r="R543" s="2" t="str">
        <f>IF(Q543=1,RANK(F543,$F$2:$F$1986,0),"Alternate event")</f>
        <v>Alternate event</v>
      </c>
    </row>
    <row r="544" spans="1:18" x14ac:dyDescent="0.2">
      <c r="A544" s="2">
        <v>543</v>
      </c>
      <c r="B544" s="2">
        <f>IF(Q544=1,B543+1,B543)</f>
        <v>448</v>
      </c>
      <c r="C544" t="s">
        <v>894</v>
      </c>
      <c r="D544" t="s">
        <v>36</v>
      </c>
      <c r="E544" s="6">
        <v>33932</v>
      </c>
      <c r="F544">
        <v>940</v>
      </c>
      <c r="G544" s="2">
        <v>14</v>
      </c>
      <c r="H544" s="43" t="str">
        <f>IFERROR(VLOOKUP(C544&amp;D544,AUS_male_points_list!$A$3:$S$1048576,19,FALSE), IFERROR(VLOOKUP(C544&amp;D544,AUS_female_points_list!$A$3:$S$1048576,19,FALSE),""))</f>
        <v/>
      </c>
      <c r="J544" s="2">
        <f>IFERROR(VLOOKUP(C544&amp;D544,AUS_male_Toplist_21!$F$3:$G$1048576,2,FALSE),IFERROR(VLOOKUP(C544&amp;D544,AUS_female_Toplist_21!$F$3:$G$1048576,2,FALSE),""))</f>
        <v>14</v>
      </c>
      <c r="K544" s="2" t="str">
        <f>IFERROR(VLOOKUP(C544&amp;D544,AUS_male_Toplist_22!$F$3:$G$1048576,2,FALSE),IFERROR(VLOOKUP(C544&amp;D544,AUS_female_Toplist_22!$F$3:$G$1048576,2,FALSE),""))</f>
        <v/>
      </c>
      <c r="L544" s="3">
        <f>IFERROR(VLOOKUP(C544&amp;D544,Comms_male_list_21!$F$3:$G$1048576,2,FALSE),IFERROR(VLOOKUP(C544&amp;D544,Comms_female_list_21!$F$3:$G$1048576,2,FALSE),""))</f>
        <v>62</v>
      </c>
      <c r="M544" s="3" t="str">
        <f>IFERROR(VLOOKUP(C544&amp;D544,Comms_male_list_22!$F$3:$G$1048576,2,FALSE),IFERROR(VLOOKUP(C544&amp;D544,Comms_female_list_22!$F$3:$G$1048576,2,FALSE),""))</f>
        <v/>
      </c>
      <c r="N544" s="3">
        <f>IFERROR(VLOOKUP(C544&amp;D544,AUS_male_Toplist_21!$F$3:$H$1048576,3,FALSE), IFERROR(VLOOKUP(C544&amp;D544,AUS_female_Toplist_21!$F$3:$H$1048576,3,FALSE),""))</f>
        <v>940</v>
      </c>
      <c r="O544" s="2" t="str">
        <f>IFERROR(VLOOKUP(C544&amp;D544,AUS_male_Toplist_22!$F$3:$H$1048576,3,FALSE), IFERROR(VLOOKUP(C544&amp;D544,AUS_female_Toplist_22!$F$3:$H$1048576,3,FALSE),""))</f>
        <v/>
      </c>
      <c r="P544" s="42">
        <f ca="1">DATEDIF(E544,TODAY(),"y")</f>
        <v>29</v>
      </c>
      <c r="Q544" s="2">
        <f>(COUNTIF($C$2:$C544,$C544)=1)+0</f>
        <v>1</v>
      </c>
      <c r="R544" s="2">
        <f>IF(Q544=1,RANK(F544,$F$2:$F$1986,0),"Alternate event")</f>
        <v>1430</v>
      </c>
    </row>
    <row r="545" spans="1:18" x14ac:dyDescent="0.2">
      <c r="A545" s="2">
        <v>544</v>
      </c>
      <c r="B545" s="2">
        <f>IF(Q545=1,B544+1,B544)</f>
        <v>448</v>
      </c>
      <c r="C545" t="s">
        <v>352</v>
      </c>
      <c r="D545" t="s">
        <v>34</v>
      </c>
      <c r="E545" s="6">
        <v>35618</v>
      </c>
      <c r="F545">
        <v>1054</v>
      </c>
      <c r="G545" s="2">
        <v>14</v>
      </c>
      <c r="H545" s="43" t="str">
        <f>IFERROR(VLOOKUP(C545&amp;D545,AUS_male_points_list!$A$3:$S$1048576,19,FALSE), IFERROR(VLOOKUP(C545&amp;D545,AUS_female_points_list!$A$3:$S$1048576,19,FALSE),""))</f>
        <v/>
      </c>
      <c r="J545" s="2">
        <f>IFERROR(VLOOKUP(C545&amp;D545,AUS_male_Toplist_21!$F$3:$G$1048576,2,FALSE),IFERROR(VLOOKUP(C545&amp;D545,AUS_female_Toplist_21!$F$3:$G$1048576,2,FALSE),""))</f>
        <v>14</v>
      </c>
      <c r="K545" s="2" t="str">
        <f>IFERROR(VLOOKUP(C545&amp;D545,AUS_male_Toplist_22!$F$3:$G$1048576,2,FALSE),IFERROR(VLOOKUP(C545&amp;D545,AUS_female_Toplist_22!$F$3:$G$1048576,2,FALSE),""))</f>
        <v/>
      </c>
      <c r="L545" s="3">
        <f>IFERROR(VLOOKUP(C545&amp;D545,Comms_male_list_21!$F$3:$G$1048576,2,FALSE),IFERROR(VLOOKUP(C545&amp;D545,Comms_female_list_21!$F$3:$G$1048576,2,FALSE),""))</f>
        <v>66</v>
      </c>
      <c r="M545" s="3" t="str">
        <f>IFERROR(VLOOKUP(C545&amp;D545,Comms_male_list_22!$F$3:$G$1048576,2,FALSE),IFERROR(VLOOKUP(C545&amp;D545,Comms_female_list_22!$F$3:$G$1048576,2,FALSE),""))</f>
        <v/>
      </c>
      <c r="N545" s="3">
        <f>IFERROR(VLOOKUP(C545&amp;D545,AUS_male_Toplist_21!$F$3:$H$1048576,3,FALSE), IFERROR(VLOOKUP(C545&amp;D545,AUS_female_Toplist_21!$F$3:$H$1048576,3,FALSE),""))</f>
        <v>1054</v>
      </c>
      <c r="O545" s="2" t="str">
        <f>IFERROR(VLOOKUP(C545&amp;D545,AUS_male_Toplist_22!$F$3:$H$1048576,3,FALSE), IFERROR(VLOOKUP(C545&amp;D545,AUS_female_Toplist_22!$F$3:$H$1048576,3,FALSE),""))</f>
        <v/>
      </c>
      <c r="P545" s="42">
        <f ca="1">DATEDIF(E545,TODAY(),"y")</f>
        <v>24</v>
      </c>
      <c r="Q545" s="2">
        <f>(COUNTIF($C$2:$C545,$C545)=1)+0</f>
        <v>0</v>
      </c>
      <c r="R545" s="2" t="str">
        <f>IF(Q545=1,RANK(F545,$F$2:$F$1986,0),"Alternate event")</f>
        <v>Alternate event</v>
      </c>
    </row>
    <row r="546" spans="1:18" x14ac:dyDescent="0.2">
      <c r="A546" s="2">
        <v>545</v>
      </c>
      <c r="B546" s="2">
        <f>IF(Q546=1,B545+1,B545)</f>
        <v>449</v>
      </c>
      <c r="C546" t="s">
        <v>391</v>
      </c>
      <c r="D546" t="s">
        <v>38</v>
      </c>
      <c r="E546" s="6">
        <v>37927</v>
      </c>
      <c r="F546">
        <v>974</v>
      </c>
      <c r="G546" s="2">
        <v>14</v>
      </c>
      <c r="H546" s="43" t="str">
        <f>IFERROR(VLOOKUP(C546&amp;D546,AUS_male_points_list!$A$3:$S$1048576,19,FALSE), IFERROR(VLOOKUP(C546&amp;D546,AUS_female_points_list!$A$3:$S$1048576,19,FALSE),""))</f>
        <v/>
      </c>
      <c r="J546" s="2">
        <f>IFERROR(VLOOKUP(C546&amp;D546,AUS_male_Toplist_21!$F$3:$G$1048576,2,FALSE),IFERROR(VLOOKUP(C546&amp;D546,AUS_female_Toplist_21!$F$3:$G$1048576,2,FALSE),""))</f>
        <v>14</v>
      </c>
      <c r="K546" s="2" t="str">
        <f>IFERROR(VLOOKUP(C546&amp;D546,AUS_male_Toplist_22!$F$3:$G$1048576,2,FALSE),IFERROR(VLOOKUP(C546&amp;D546,AUS_female_Toplist_22!$F$3:$G$1048576,2,FALSE),""))</f>
        <v/>
      </c>
      <c r="L546" s="3">
        <f>IFERROR(VLOOKUP(C546&amp;D546,Comms_male_list_21!$F$3:$G$1048576,2,FALSE),IFERROR(VLOOKUP(C546&amp;D546,Comms_female_list_21!$F$3:$G$1048576,2,FALSE),""))</f>
        <v>84</v>
      </c>
      <c r="M546" s="3" t="str">
        <f>IFERROR(VLOOKUP(C546&amp;D546,Comms_male_list_22!$F$3:$G$1048576,2,FALSE),IFERROR(VLOOKUP(C546&amp;D546,Comms_female_list_22!$F$3:$G$1048576,2,FALSE),""))</f>
        <v/>
      </c>
      <c r="N546" s="3">
        <f>IFERROR(VLOOKUP(C546&amp;D546,AUS_male_Toplist_21!$F$3:$H$1048576,3,FALSE), IFERROR(VLOOKUP(C546&amp;D546,AUS_female_Toplist_21!$F$3:$H$1048576,3,FALSE),""))</f>
        <v>974</v>
      </c>
      <c r="O546" s="2" t="str">
        <f>IFERROR(VLOOKUP(C546&amp;D546,AUS_male_Toplist_22!$F$3:$H$1048576,3,FALSE), IFERROR(VLOOKUP(C546&amp;D546,AUS_female_Toplist_22!$F$3:$H$1048576,3,FALSE),""))</f>
        <v/>
      </c>
      <c r="P546" s="42">
        <f ca="1">DATEDIF(E546,TODAY(),"y")</f>
        <v>18</v>
      </c>
      <c r="Q546" s="2">
        <f>(COUNTIF($C$2:$C546,$C546)=1)+0</f>
        <v>1</v>
      </c>
      <c r="R546" s="2">
        <f>IF(Q546=1,RANK(F546,$F$2:$F$1986,0),"Alternate event")</f>
        <v>985</v>
      </c>
    </row>
    <row r="547" spans="1:18" x14ac:dyDescent="0.2">
      <c r="A547" s="2">
        <v>546</v>
      </c>
      <c r="B547" s="2">
        <f>IF(Q547=1,B546+1,B546)</f>
        <v>449</v>
      </c>
      <c r="C547" t="s">
        <v>817</v>
      </c>
      <c r="D547" t="s">
        <v>37</v>
      </c>
      <c r="E547" s="6">
        <v>37317</v>
      </c>
      <c r="F547">
        <v>1042</v>
      </c>
      <c r="G547" s="2">
        <v>14</v>
      </c>
      <c r="H547" s="43" t="str">
        <f>IFERROR(VLOOKUP(C547&amp;D547,AUS_male_points_list!$A$3:$S$1048576,19,FALSE), IFERROR(VLOOKUP(C547&amp;D547,AUS_female_points_list!$A$3:$S$1048576,19,FALSE),""))</f>
        <v/>
      </c>
      <c r="J547" s="2">
        <f>IFERROR(VLOOKUP(C547&amp;D547,AUS_male_Toplist_21!$F$3:$G$1048576,2,FALSE),IFERROR(VLOOKUP(C547&amp;D547,AUS_female_Toplist_21!$F$3:$G$1048576,2,FALSE),""))</f>
        <v>14</v>
      </c>
      <c r="K547" s="2" t="str">
        <f>IFERROR(VLOOKUP(C547&amp;D547,AUS_male_Toplist_22!$F$3:$G$1048576,2,FALSE),IFERROR(VLOOKUP(C547&amp;D547,AUS_female_Toplist_22!$F$3:$G$1048576,2,FALSE),""))</f>
        <v/>
      </c>
      <c r="L547" s="3">
        <f>IFERROR(VLOOKUP(C547&amp;D547,Comms_male_list_21!$F$3:$G$1048576,2,FALSE),IFERROR(VLOOKUP(C547&amp;D547,Comms_female_list_21!$F$3:$G$1048576,2,FALSE),""))</f>
        <v>93</v>
      </c>
      <c r="M547" s="3" t="str">
        <f>IFERROR(VLOOKUP(C547&amp;D547,Comms_male_list_22!$F$3:$G$1048576,2,FALSE),IFERROR(VLOOKUP(C547&amp;D547,Comms_female_list_22!$F$3:$G$1048576,2,FALSE),""))</f>
        <v/>
      </c>
      <c r="N547" s="3">
        <f>IFERROR(VLOOKUP(C547&amp;D547,AUS_male_Toplist_21!$F$3:$H$1048576,3,FALSE), IFERROR(VLOOKUP(C547&amp;D547,AUS_female_Toplist_21!$F$3:$H$1048576,3,FALSE),""))</f>
        <v>1042</v>
      </c>
      <c r="O547" s="2" t="str">
        <f>IFERROR(VLOOKUP(C547&amp;D547,AUS_male_Toplist_22!$F$3:$H$1048576,3,FALSE), IFERROR(VLOOKUP(C547&amp;D547,AUS_female_Toplist_22!$F$3:$H$1048576,3,FALSE),""))</f>
        <v/>
      </c>
      <c r="P547" s="42">
        <f ca="1">DATEDIF(E547,TODAY(),"y")</f>
        <v>20</v>
      </c>
      <c r="Q547" s="2">
        <f>(COUNTIF($C$2:$C547,$C547)=1)+0</f>
        <v>0</v>
      </c>
      <c r="R547" s="2" t="str">
        <f>IF(Q547=1,RANK(F547,$F$2:$F$1986,0),"Alternate event")</f>
        <v>Alternate event</v>
      </c>
    </row>
    <row r="548" spans="1:18" x14ac:dyDescent="0.2">
      <c r="A548" s="2">
        <v>547</v>
      </c>
      <c r="B548" s="2">
        <f>IF(Q548=1,B547+1,B547)</f>
        <v>449</v>
      </c>
      <c r="C548" t="s">
        <v>797</v>
      </c>
      <c r="D548" t="s">
        <v>35</v>
      </c>
      <c r="E548" s="6">
        <v>34712</v>
      </c>
      <c r="F548">
        <v>993</v>
      </c>
      <c r="G548" s="2">
        <v>14</v>
      </c>
      <c r="H548" s="43" t="str">
        <f>IFERROR(VLOOKUP(C548&amp;D548,AUS_male_points_list!$A$3:$S$1048576,19,FALSE), IFERROR(VLOOKUP(C548&amp;D548,AUS_female_points_list!$A$3:$S$1048576,19,FALSE),""))</f>
        <v/>
      </c>
      <c r="J548" s="2">
        <f>IFERROR(VLOOKUP(C548&amp;D548,AUS_male_Toplist_21!$F$3:$G$1048576,2,FALSE),IFERROR(VLOOKUP(C548&amp;D548,AUS_female_Toplist_21!$F$3:$G$1048576,2,FALSE),""))</f>
        <v>14</v>
      </c>
      <c r="K548" s="2" t="str">
        <f>IFERROR(VLOOKUP(C548&amp;D548,AUS_male_Toplist_22!$F$3:$G$1048576,2,FALSE),IFERROR(VLOOKUP(C548&amp;D548,AUS_female_Toplist_22!$F$3:$G$1048576,2,FALSE),""))</f>
        <v/>
      </c>
      <c r="L548" s="3">
        <f>IFERROR(VLOOKUP(C548&amp;D548,Comms_male_list_21!$F$3:$G$1048576,2,FALSE),IFERROR(VLOOKUP(C548&amp;D548,Comms_female_list_21!$F$3:$G$1048576,2,FALSE),""))</f>
        <v>96</v>
      </c>
      <c r="M548" s="3" t="str">
        <f>IFERROR(VLOOKUP(C548&amp;D548,Comms_male_list_22!$F$3:$G$1048576,2,FALSE),IFERROR(VLOOKUP(C548&amp;D548,Comms_female_list_22!$F$3:$G$1048576,2,FALSE),""))</f>
        <v/>
      </c>
      <c r="N548" s="3">
        <f>IFERROR(VLOOKUP(C548&amp;D548,AUS_male_Toplist_21!$F$3:$H$1048576,3,FALSE), IFERROR(VLOOKUP(C548&amp;D548,AUS_female_Toplist_21!$F$3:$H$1048576,3,FALSE),""))</f>
        <v>993</v>
      </c>
      <c r="O548" s="2" t="str">
        <f>IFERROR(VLOOKUP(C548&amp;D548,AUS_male_Toplist_22!$F$3:$H$1048576,3,FALSE), IFERROR(VLOOKUP(C548&amp;D548,AUS_female_Toplist_22!$F$3:$H$1048576,3,FALSE),""))</f>
        <v/>
      </c>
      <c r="P548" s="42">
        <f ca="1">DATEDIF(E548,TODAY(),"y")</f>
        <v>27</v>
      </c>
      <c r="Q548" s="2">
        <f>(COUNTIF($C$2:$C548,$C548)=1)+0</f>
        <v>0</v>
      </c>
      <c r="R548" s="2" t="str">
        <f>IF(Q548=1,RANK(F548,$F$2:$F$1986,0),"Alternate event")</f>
        <v>Alternate event</v>
      </c>
    </row>
    <row r="549" spans="1:18" x14ac:dyDescent="0.2">
      <c r="A549" s="2">
        <v>548</v>
      </c>
      <c r="B549" s="2">
        <f>IF(Q549=1,B548+1,B548)</f>
        <v>450</v>
      </c>
      <c r="C549" t="s">
        <v>1667</v>
      </c>
      <c r="D549" t="s">
        <v>41</v>
      </c>
      <c r="E549" s="6">
        <v>37878</v>
      </c>
      <c r="F549">
        <v>860</v>
      </c>
      <c r="G549" s="2">
        <v>14</v>
      </c>
      <c r="H549" s="43" t="str">
        <f>IFERROR(VLOOKUP(C549&amp;D549,AUS_male_points_list!$A$3:$S$1048576,19,FALSE), IFERROR(VLOOKUP(C549&amp;D549,AUS_female_points_list!$A$3:$S$1048576,19,FALSE),""))</f>
        <v/>
      </c>
      <c r="J549" s="2">
        <f>IFERROR(VLOOKUP(C549&amp;D549,AUS_male_Toplist_21!$F$3:$G$1048576,2,FALSE),IFERROR(VLOOKUP(C549&amp;D549,AUS_female_Toplist_21!$F$3:$G$1048576,2,FALSE),""))</f>
        <v>14</v>
      </c>
      <c r="K549" s="2" t="str">
        <f>IFERROR(VLOOKUP(C549&amp;D549,AUS_male_Toplist_22!$F$3:$G$1048576,2,FALSE),IFERROR(VLOOKUP(C549&amp;D549,AUS_female_Toplist_22!$F$3:$G$1048576,2,FALSE),""))</f>
        <v/>
      </c>
      <c r="L549" s="3" t="str">
        <f>IFERROR(VLOOKUP(C549&amp;D549,Comms_male_list_21!$F$3:$G$1048576,2,FALSE),IFERROR(VLOOKUP(C549&amp;D549,Comms_female_list_21!$F$3:$G$1048576,2,FALSE),""))</f>
        <v/>
      </c>
      <c r="M549" s="3" t="str">
        <f>IFERROR(VLOOKUP(C549&amp;D549,Comms_male_list_22!$F$3:$G$1048576,2,FALSE),IFERROR(VLOOKUP(C549&amp;D549,Comms_female_list_22!$F$3:$G$1048576,2,FALSE),""))</f>
        <v/>
      </c>
      <c r="N549" s="3">
        <f>IFERROR(VLOOKUP(C549&amp;D549,AUS_male_Toplist_21!$F$3:$H$1048576,3,FALSE), IFERROR(VLOOKUP(C549&amp;D549,AUS_female_Toplist_21!$F$3:$H$1048576,3,FALSE),""))</f>
        <v>860</v>
      </c>
      <c r="O549" s="2" t="str">
        <f>IFERROR(VLOOKUP(C549&amp;D549,AUS_male_Toplist_22!$F$3:$H$1048576,3,FALSE), IFERROR(VLOOKUP(C549&amp;D549,AUS_female_Toplist_22!$F$3:$H$1048576,3,FALSE),""))</f>
        <v/>
      </c>
      <c r="P549" s="42">
        <f ca="1">DATEDIF(E549,TODAY(),"y")</f>
        <v>18</v>
      </c>
      <c r="Q549" s="2">
        <f>(COUNTIF($C$2:$C549,$C549)=1)+0</f>
        <v>1</v>
      </c>
      <c r="R549" s="2">
        <f>IF(Q549=1,RANK(F549,$F$2:$F$1986,0),"Alternate event")</f>
        <v>1841</v>
      </c>
    </row>
    <row r="550" spans="1:18" x14ac:dyDescent="0.2">
      <c r="A550" s="2">
        <v>549</v>
      </c>
      <c r="B550" s="2">
        <f>IF(Q550=1,B549+1,B549)</f>
        <v>451</v>
      </c>
      <c r="C550" t="s">
        <v>1678</v>
      </c>
      <c r="D550" t="s">
        <v>82</v>
      </c>
      <c r="E550" s="6">
        <v>31456</v>
      </c>
      <c r="F550">
        <v>876</v>
      </c>
      <c r="G550" s="2">
        <v>14</v>
      </c>
      <c r="H550" s="43" t="str">
        <f>IFERROR(VLOOKUP(C550&amp;D550,AUS_male_points_list!$A$3:$S$1048576,19,FALSE), IFERROR(VLOOKUP(C550&amp;D550,AUS_female_points_list!$A$3:$S$1048576,19,FALSE),""))</f>
        <v/>
      </c>
      <c r="J550" s="2">
        <f>IFERROR(VLOOKUP(C550&amp;D550,AUS_male_Toplist_21!$F$3:$G$1048576,2,FALSE),IFERROR(VLOOKUP(C550&amp;D550,AUS_female_Toplist_21!$F$3:$G$1048576,2,FALSE),""))</f>
        <v>14</v>
      </c>
      <c r="K550" s="2" t="str">
        <f>IFERROR(VLOOKUP(C550&amp;D550,AUS_male_Toplist_22!$F$3:$G$1048576,2,FALSE),IFERROR(VLOOKUP(C550&amp;D550,AUS_female_Toplist_22!$F$3:$G$1048576,2,FALSE),""))</f>
        <v/>
      </c>
      <c r="L550" s="3" t="str">
        <f>IFERROR(VLOOKUP(C550&amp;D550,Comms_male_list_21!$F$3:$G$1048576,2,FALSE),IFERROR(VLOOKUP(C550&amp;D550,Comms_female_list_21!$F$3:$G$1048576,2,FALSE),""))</f>
        <v/>
      </c>
      <c r="M550" s="3" t="str">
        <f>IFERROR(VLOOKUP(C550&amp;D550,Comms_male_list_22!$F$3:$G$1048576,2,FALSE),IFERROR(VLOOKUP(C550&amp;D550,Comms_female_list_22!$F$3:$G$1048576,2,FALSE),""))</f>
        <v/>
      </c>
      <c r="N550" s="3">
        <f>IFERROR(VLOOKUP(C550&amp;D550,AUS_male_Toplist_21!$F$3:$H$1048576,3,FALSE), IFERROR(VLOOKUP(C550&amp;D550,AUS_female_Toplist_21!$F$3:$H$1048576,3,FALSE),""))</f>
        <v>876</v>
      </c>
      <c r="O550" s="2" t="str">
        <f>IFERROR(VLOOKUP(C550&amp;D550,AUS_male_Toplist_22!$F$3:$H$1048576,3,FALSE), IFERROR(VLOOKUP(C550&amp;D550,AUS_female_Toplist_22!$F$3:$H$1048576,3,FALSE),""))</f>
        <v/>
      </c>
      <c r="P550" s="42">
        <f ca="1">DATEDIF(E550,TODAY(),"y")</f>
        <v>36</v>
      </c>
      <c r="Q550" s="2">
        <f>(COUNTIF($C$2:$C550,$C550)=1)+0</f>
        <v>1</v>
      </c>
      <c r="R550" s="2">
        <f>IF(Q550=1,RANK(F550,$F$2:$F$1986,0),"Alternate event")</f>
        <v>1812</v>
      </c>
    </row>
    <row r="551" spans="1:18" x14ac:dyDescent="0.2">
      <c r="A551" s="2">
        <v>550</v>
      </c>
      <c r="B551" s="2">
        <f>IF(Q551=1,B550+1,B550)</f>
        <v>452</v>
      </c>
      <c r="C551" t="s">
        <v>1615</v>
      </c>
      <c r="D551" t="s">
        <v>31</v>
      </c>
      <c r="E551" s="6">
        <v>35324</v>
      </c>
      <c r="F551">
        <v>906</v>
      </c>
      <c r="G551" s="2">
        <v>14</v>
      </c>
      <c r="H551" s="43" t="str">
        <f>IFERROR(VLOOKUP(C551&amp;D551,AUS_male_points_list!$A$3:$S$1048576,19,FALSE), IFERROR(VLOOKUP(C551&amp;D551,AUS_female_points_list!$A$3:$S$1048576,19,FALSE),""))</f>
        <v/>
      </c>
      <c r="J551" s="2">
        <f>IFERROR(VLOOKUP(C551&amp;D551,AUS_male_Toplist_21!$F$3:$G$1048576,2,FALSE),IFERROR(VLOOKUP(C551&amp;D551,AUS_female_Toplist_21!$F$3:$G$1048576,2,FALSE),""))</f>
        <v>14</v>
      </c>
      <c r="K551" s="2" t="str">
        <f>IFERROR(VLOOKUP(C551&amp;D551,AUS_male_Toplist_22!$F$3:$G$1048576,2,FALSE),IFERROR(VLOOKUP(C551&amp;D551,AUS_female_Toplist_22!$F$3:$G$1048576,2,FALSE),""))</f>
        <v/>
      </c>
      <c r="L551" s="3" t="str">
        <f>IFERROR(VLOOKUP(C551&amp;D551,Comms_male_list_21!$F$3:$G$1048576,2,FALSE),IFERROR(VLOOKUP(C551&amp;D551,Comms_female_list_21!$F$3:$G$1048576,2,FALSE),""))</f>
        <v/>
      </c>
      <c r="M551" s="3" t="str">
        <f>IFERROR(VLOOKUP(C551&amp;D551,Comms_male_list_22!$F$3:$G$1048576,2,FALSE),IFERROR(VLOOKUP(C551&amp;D551,Comms_female_list_22!$F$3:$G$1048576,2,FALSE),""))</f>
        <v/>
      </c>
      <c r="N551" s="3">
        <f>IFERROR(VLOOKUP(C551&amp;D551,AUS_male_Toplist_21!$F$3:$H$1048576,3,FALSE), IFERROR(VLOOKUP(C551&amp;D551,AUS_female_Toplist_21!$F$3:$H$1048576,3,FALSE),""))</f>
        <v>906</v>
      </c>
      <c r="O551" s="2" t="str">
        <f>IFERROR(VLOOKUP(C551&amp;D551,AUS_male_Toplist_22!$F$3:$H$1048576,3,FALSE), IFERROR(VLOOKUP(C551&amp;D551,AUS_female_Toplist_22!$F$3:$H$1048576,3,FALSE),""))</f>
        <v/>
      </c>
      <c r="P551" s="42">
        <f ca="1">DATEDIF(E551,TODAY(),"y")</f>
        <v>25</v>
      </c>
      <c r="Q551" s="2">
        <f>(COUNTIF($C$2:$C551,$C551)=1)+0</f>
        <v>1</v>
      </c>
      <c r="R551" s="2">
        <f>IF(Q551=1,RANK(F551,$F$2:$F$1986,0),"Alternate event")</f>
        <v>1721</v>
      </c>
    </row>
    <row r="552" spans="1:18" x14ac:dyDescent="0.2">
      <c r="A552" s="2">
        <v>551</v>
      </c>
      <c r="B552" s="2">
        <f>IF(Q552=1,B551+1,B551)</f>
        <v>453</v>
      </c>
      <c r="C552" t="s">
        <v>1410</v>
      </c>
      <c r="D552" t="s">
        <v>82</v>
      </c>
      <c r="E552" s="6"/>
      <c r="F552">
        <v>930</v>
      </c>
      <c r="G552" s="2">
        <v>14</v>
      </c>
      <c r="H552" s="43" t="str">
        <f>IFERROR(VLOOKUP(C552&amp;D552,AUS_male_points_list!$A$3:$S$1048576,19,FALSE), IFERROR(VLOOKUP(C552&amp;D552,AUS_female_points_list!$A$3:$S$1048576,19,FALSE),""))</f>
        <v/>
      </c>
      <c r="J552" s="2">
        <f>IFERROR(VLOOKUP(C552&amp;D552,AUS_male_Toplist_21!$F$3:$G$1048576,2,FALSE),IFERROR(VLOOKUP(C552&amp;D552,AUS_female_Toplist_21!$F$3:$G$1048576,2,FALSE),""))</f>
        <v>14</v>
      </c>
      <c r="K552" s="2" t="str">
        <f>IFERROR(VLOOKUP(C552&amp;D552,AUS_male_Toplist_22!$F$3:$G$1048576,2,FALSE),IFERROR(VLOOKUP(C552&amp;D552,AUS_female_Toplist_22!$F$3:$G$1048576,2,FALSE),""))</f>
        <v/>
      </c>
      <c r="L552" s="3" t="str">
        <f>IFERROR(VLOOKUP(C552&amp;D552,Comms_male_list_21!$F$3:$G$1048576,2,FALSE),IFERROR(VLOOKUP(C552&amp;D552,Comms_female_list_21!$F$3:$G$1048576,2,FALSE),""))</f>
        <v/>
      </c>
      <c r="M552" s="3" t="str">
        <f>IFERROR(VLOOKUP(C552&amp;D552,Comms_male_list_22!$F$3:$G$1048576,2,FALSE),IFERROR(VLOOKUP(C552&amp;D552,Comms_female_list_22!$F$3:$G$1048576,2,FALSE),""))</f>
        <v/>
      </c>
      <c r="N552" s="3">
        <f>IFERROR(VLOOKUP(C552&amp;D552,AUS_male_Toplist_21!$F$3:$H$1048576,3,FALSE), IFERROR(VLOOKUP(C552&amp;D552,AUS_female_Toplist_21!$F$3:$H$1048576,3,FALSE),""))</f>
        <v>930</v>
      </c>
      <c r="O552" s="2" t="str">
        <f>IFERROR(VLOOKUP(C552&amp;D552,AUS_male_Toplist_22!$F$3:$H$1048576,3,FALSE), IFERROR(VLOOKUP(C552&amp;D552,AUS_female_Toplist_22!$F$3:$H$1048576,3,FALSE),""))</f>
        <v/>
      </c>
      <c r="P552" s="42">
        <f ca="1">DATEDIF(E552,TODAY(),"y")</f>
        <v>122</v>
      </c>
      <c r="Q552" s="2">
        <f>(COUNTIF($C$2:$C552,$C552)=1)+0</f>
        <v>1</v>
      </c>
      <c r="R552" s="2">
        <f>IF(Q552=1,RANK(F552,$F$2:$F$1986,0),"Alternate event")</f>
        <v>1554</v>
      </c>
    </row>
    <row r="553" spans="1:18" x14ac:dyDescent="0.2">
      <c r="A553" s="2">
        <v>552</v>
      </c>
      <c r="B553" s="2">
        <f>IF(Q553=1,B552+1,B552)</f>
        <v>454</v>
      </c>
      <c r="C553" t="s">
        <v>1627</v>
      </c>
      <c r="D553" t="s">
        <v>38</v>
      </c>
      <c r="E553" s="6">
        <v>37134</v>
      </c>
      <c r="F553">
        <v>956</v>
      </c>
      <c r="G553" s="2">
        <v>14</v>
      </c>
      <c r="H553" s="43" t="str">
        <f>IFERROR(VLOOKUP(C553&amp;D553,AUS_male_points_list!$A$3:$S$1048576,19,FALSE), IFERROR(VLOOKUP(C553&amp;D553,AUS_female_points_list!$A$3:$S$1048576,19,FALSE),""))</f>
        <v/>
      </c>
      <c r="J553" s="2">
        <f>IFERROR(VLOOKUP(C553&amp;D553,AUS_male_Toplist_21!$F$3:$G$1048576,2,FALSE),IFERROR(VLOOKUP(C553&amp;D553,AUS_female_Toplist_21!$F$3:$G$1048576,2,FALSE),""))</f>
        <v>14</v>
      </c>
      <c r="K553" s="2" t="str">
        <f>IFERROR(VLOOKUP(C553&amp;D553,AUS_male_Toplist_22!$F$3:$G$1048576,2,FALSE),IFERROR(VLOOKUP(C553&amp;D553,AUS_female_Toplist_22!$F$3:$G$1048576,2,FALSE),""))</f>
        <v/>
      </c>
      <c r="L553" s="3" t="str">
        <f>IFERROR(VLOOKUP(C553&amp;D553,Comms_male_list_21!$F$3:$G$1048576,2,FALSE),IFERROR(VLOOKUP(C553&amp;D553,Comms_female_list_21!$F$3:$G$1048576,2,FALSE),""))</f>
        <v/>
      </c>
      <c r="M553" s="3" t="str">
        <f>IFERROR(VLOOKUP(C553&amp;D553,Comms_male_list_22!$F$3:$G$1048576,2,FALSE),IFERROR(VLOOKUP(C553&amp;D553,Comms_female_list_22!$F$3:$G$1048576,2,FALSE),""))</f>
        <v/>
      </c>
      <c r="N553" s="3">
        <f>IFERROR(VLOOKUP(C553&amp;D553,AUS_male_Toplist_21!$F$3:$H$1048576,3,FALSE), IFERROR(VLOOKUP(C553&amp;D553,AUS_female_Toplist_21!$F$3:$H$1048576,3,FALSE),""))</f>
        <v>956</v>
      </c>
      <c r="O553" s="2" t="str">
        <f>IFERROR(VLOOKUP(C553&amp;D553,AUS_male_Toplist_22!$F$3:$H$1048576,3,FALSE), IFERROR(VLOOKUP(C553&amp;D553,AUS_female_Toplist_22!$F$3:$H$1048576,3,FALSE),""))</f>
        <v/>
      </c>
      <c r="P553" s="42">
        <f ca="1">DATEDIF(E553,TODAY(),"y")</f>
        <v>20</v>
      </c>
      <c r="Q553" s="2">
        <f>(COUNTIF($C$2:$C553,$C553)=1)+0</f>
        <v>1</v>
      </c>
      <c r="R553" s="2">
        <f>IF(Q553=1,RANK(F553,$F$2:$F$1986,0),"Alternate event")</f>
        <v>1216</v>
      </c>
    </row>
    <row r="554" spans="1:18" x14ac:dyDescent="0.2">
      <c r="A554" s="2">
        <v>553</v>
      </c>
      <c r="B554" s="2">
        <f>IF(Q554=1,B553+1,B553)</f>
        <v>455</v>
      </c>
      <c r="C554" t="s">
        <v>755</v>
      </c>
      <c r="D554" t="s">
        <v>34</v>
      </c>
      <c r="E554" s="6">
        <v>35557</v>
      </c>
      <c r="F554">
        <v>969</v>
      </c>
      <c r="G554" s="2">
        <v>14</v>
      </c>
      <c r="H554" s="43" t="str">
        <f>IFERROR(VLOOKUP(C554&amp;D554,AUS_male_points_list!$A$3:$S$1048576,19,FALSE), IFERROR(VLOOKUP(C554&amp;D554,AUS_female_points_list!$A$3:$S$1048576,19,FALSE),""))</f>
        <v/>
      </c>
      <c r="J554" s="2">
        <f>IFERROR(VLOOKUP(C554&amp;D554,AUS_male_Toplist_21!$F$3:$G$1048576,2,FALSE),IFERROR(VLOOKUP(C554&amp;D554,AUS_female_Toplist_21!$F$3:$G$1048576,2,FALSE),""))</f>
        <v>14</v>
      </c>
      <c r="K554" s="2" t="str">
        <f>IFERROR(VLOOKUP(C554&amp;D554,AUS_male_Toplist_22!$F$3:$G$1048576,2,FALSE),IFERROR(VLOOKUP(C554&amp;D554,AUS_female_Toplist_22!$F$3:$G$1048576,2,FALSE),""))</f>
        <v/>
      </c>
      <c r="L554" s="3" t="str">
        <f>IFERROR(VLOOKUP(C554&amp;D554,Comms_male_list_21!$F$3:$G$1048576,2,FALSE),IFERROR(VLOOKUP(C554&amp;D554,Comms_female_list_21!$F$3:$G$1048576,2,FALSE),""))</f>
        <v/>
      </c>
      <c r="M554" s="3" t="str">
        <f>IFERROR(VLOOKUP(C554&amp;D554,Comms_male_list_22!$F$3:$G$1048576,2,FALSE),IFERROR(VLOOKUP(C554&amp;D554,Comms_female_list_22!$F$3:$G$1048576,2,FALSE),""))</f>
        <v/>
      </c>
      <c r="N554" s="3">
        <f>IFERROR(VLOOKUP(C554&amp;D554,AUS_male_Toplist_21!$F$3:$H$1048576,3,FALSE), IFERROR(VLOOKUP(C554&amp;D554,AUS_female_Toplist_21!$F$3:$H$1048576,3,FALSE),""))</f>
        <v>969</v>
      </c>
      <c r="O554" s="2" t="str">
        <f>IFERROR(VLOOKUP(C554&amp;D554,AUS_male_Toplist_22!$F$3:$H$1048576,3,FALSE), IFERROR(VLOOKUP(C554&amp;D554,AUS_female_Toplist_22!$F$3:$H$1048576,3,FALSE),""))</f>
        <v/>
      </c>
      <c r="P554" s="42">
        <f ca="1">DATEDIF(E554,TODAY(),"y")</f>
        <v>24</v>
      </c>
      <c r="Q554" s="2">
        <f>(COUNTIF($C$2:$C554,$C554)=1)+0</f>
        <v>1</v>
      </c>
      <c r="R554" s="2">
        <f>IF(Q554=1,RANK(F554,$F$2:$F$1986,0),"Alternate event")</f>
        <v>1055</v>
      </c>
    </row>
    <row r="555" spans="1:18" x14ac:dyDescent="0.2">
      <c r="A555" s="2">
        <v>554</v>
      </c>
      <c r="B555" s="2">
        <f>IF(Q555=1,B554+1,B554)</f>
        <v>456</v>
      </c>
      <c r="C555" t="s">
        <v>1351</v>
      </c>
      <c r="D555" t="s">
        <v>30</v>
      </c>
      <c r="E555" s="7">
        <v>35742</v>
      </c>
      <c r="F555">
        <v>1016</v>
      </c>
      <c r="G555" s="2">
        <v>14</v>
      </c>
      <c r="H555" s="43" t="str">
        <f>IFERROR(VLOOKUP(C555&amp;D555,AUS_male_points_list!$A$3:$S$1048576,19,FALSE), IFERROR(VLOOKUP(C555&amp;D555,AUS_female_points_list!$A$3:$S$1048576,19,FALSE),""))</f>
        <v/>
      </c>
      <c r="J555" s="2">
        <f>IFERROR(VLOOKUP(C555&amp;D555,AUS_male_Toplist_21!$F$3:$G$1048576,2,FALSE),IFERROR(VLOOKUP(C555&amp;D555,AUS_female_Toplist_21!$F$3:$G$1048576,2,FALSE),""))</f>
        <v>14</v>
      </c>
      <c r="K555" s="2" t="str">
        <f>IFERROR(VLOOKUP(C555&amp;D555,AUS_male_Toplist_22!$F$3:$G$1048576,2,FALSE),IFERROR(VLOOKUP(C555&amp;D555,AUS_female_Toplist_22!$F$3:$G$1048576,2,FALSE),""))</f>
        <v/>
      </c>
      <c r="L555" s="3" t="str">
        <f>IFERROR(VLOOKUP(C555&amp;D555,Comms_male_list_21!$F$3:$G$1048576,2,FALSE),IFERROR(VLOOKUP(C555&amp;D555,Comms_female_list_21!$F$3:$G$1048576,2,FALSE),""))</f>
        <v/>
      </c>
      <c r="M555" s="3" t="str">
        <f>IFERROR(VLOOKUP(C555&amp;D555,Comms_male_list_22!$F$3:$G$1048576,2,FALSE),IFERROR(VLOOKUP(C555&amp;D555,Comms_female_list_22!$F$3:$G$1048576,2,FALSE),""))</f>
        <v/>
      </c>
      <c r="N555" s="3">
        <f>IFERROR(VLOOKUP(C555&amp;D555,AUS_male_Toplist_21!$F$3:$H$1048576,3,FALSE), IFERROR(VLOOKUP(C555&amp;D555,AUS_female_Toplist_21!$F$3:$H$1048576,3,FALSE),""))</f>
        <v>1016</v>
      </c>
      <c r="O555" s="2" t="str">
        <f>IFERROR(VLOOKUP(C555&amp;D555,AUS_male_Toplist_22!$F$3:$H$1048576,3,FALSE), IFERROR(VLOOKUP(C555&amp;D555,AUS_female_Toplist_22!$F$3:$H$1048576,3,FALSE),""))</f>
        <v/>
      </c>
      <c r="P555" s="42">
        <f ca="1">DATEDIF(E555,TODAY(),"y")</f>
        <v>24</v>
      </c>
      <c r="Q555" s="2">
        <f>(COUNTIF($C$2:$C555,$C555)=1)+0</f>
        <v>1</v>
      </c>
      <c r="R555" s="2">
        <f>IF(Q555=1,RANK(F555,$F$2:$F$1986,0),"Alternate event")</f>
        <v>572</v>
      </c>
    </row>
    <row r="556" spans="1:18" x14ac:dyDescent="0.2">
      <c r="A556" s="2">
        <v>555</v>
      </c>
      <c r="B556" s="2">
        <f>IF(Q556=1,B555+1,B555)</f>
        <v>457</v>
      </c>
      <c r="C556" t="s">
        <v>675</v>
      </c>
      <c r="D556" t="s">
        <v>27</v>
      </c>
      <c r="E556" s="7">
        <v>36329</v>
      </c>
      <c r="F556">
        <v>1057</v>
      </c>
      <c r="G556" s="2">
        <v>14</v>
      </c>
      <c r="H556" s="43" t="str">
        <f>IFERROR(VLOOKUP(C556&amp;D556,AUS_male_points_list!$A$3:$S$1048576,19,FALSE), IFERROR(VLOOKUP(C556&amp;D556,AUS_female_points_list!$A$3:$S$1048576,19,FALSE),""))</f>
        <v/>
      </c>
      <c r="J556" s="2">
        <f>IFERROR(VLOOKUP(C556&amp;D556,AUS_male_Toplist_21!$F$3:$G$1048576,2,FALSE),IFERROR(VLOOKUP(C556&amp;D556,AUS_female_Toplist_21!$F$3:$G$1048576,2,FALSE),""))</f>
        <v>14</v>
      </c>
      <c r="K556" s="2" t="str">
        <f>IFERROR(VLOOKUP(C556&amp;D556,AUS_male_Toplist_22!$F$3:$G$1048576,2,FALSE),IFERROR(VLOOKUP(C556&amp;D556,AUS_female_Toplist_22!$F$3:$G$1048576,2,FALSE),""))</f>
        <v/>
      </c>
      <c r="L556" s="3" t="str">
        <f>IFERROR(VLOOKUP(C556&amp;D556,Comms_male_list_21!$F$3:$G$1048576,2,FALSE),IFERROR(VLOOKUP(C556&amp;D556,Comms_female_list_21!$F$3:$G$1048576,2,FALSE),""))</f>
        <v/>
      </c>
      <c r="M556" s="3" t="str">
        <f>IFERROR(VLOOKUP(C556&amp;D556,Comms_male_list_22!$F$3:$G$1048576,2,FALSE),IFERROR(VLOOKUP(C556&amp;D556,Comms_female_list_22!$F$3:$G$1048576,2,FALSE),""))</f>
        <v/>
      </c>
      <c r="N556" s="3">
        <f>IFERROR(VLOOKUP(C556&amp;D556,AUS_male_Toplist_21!$F$3:$H$1048576,3,FALSE), IFERROR(VLOOKUP(C556&amp;D556,AUS_female_Toplist_21!$F$3:$H$1048576,3,FALSE),""))</f>
        <v>1057</v>
      </c>
      <c r="O556" s="2" t="str">
        <f>IFERROR(VLOOKUP(C556&amp;D556,AUS_male_Toplist_22!$F$3:$H$1048576,3,FALSE), IFERROR(VLOOKUP(C556&amp;D556,AUS_female_Toplist_22!$F$3:$H$1048576,3,FALSE),""))</f>
        <v/>
      </c>
      <c r="P556" s="42">
        <f ca="1">DATEDIF(E556,TODAY(),"y")</f>
        <v>22</v>
      </c>
      <c r="Q556" s="2">
        <f>(COUNTIF($C$2:$C556,$C556)=1)+0</f>
        <v>1</v>
      </c>
      <c r="R556" s="2">
        <f>IF(Q556=1,RANK(F556,$F$2:$F$1986,0),"Alternate event")</f>
        <v>320</v>
      </c>
    </row>
    <row r="557" spans="1:18" x14ac:dyDescent="0.2">
      <c r="A557" s="2">
        <v>556</v>
      </c>
      <c r="B557" s="2">
        <f>IF(Q557=1,B556+1,B556)</f>
        <v>458</v>
      </c>
      <c r="C557" t="s">
        <v>103</v>
      </c>
      <c r="D557" t="s">
        <v>2</v>
      </c>
      <c r="E557" s="6">
        <v>34768</v>
      </c>
      <c r="F557">
        <v>1075</v>
      </c>
      <c r="G557" s="2">
        <v>14</v>
      </c>
      <c r="H557" s="43" t="str">
        <f>IFERROR(VLOOKUP(C557&amp;D557,AUS_male_points_list!$A$3:$S$1048576,19,FALSE), IFERROR(VLOOKUP(C557&amp;D557,AUS_female_points_list!$A$3:$S$1048576,19,FALSE),""))</f>
        <v/>
      </c>
      <c r="J557" s="2">
        <f>IFERROR(VLOOKUP(C557&amp;D557,AUS_male_Toplist_21!$F$3:$G$1048576,2,FALSE),IFERROR(VLOOKUP(C557&amp;D557,AUS_female_Toplist_21!$F$3:$G$1048576,2,FALSE),""))</f>
        <v>14</v>
      </c>
      <c r="K557" s="2" t="str">
        <f>IFERROR(VLOOKUP(C557&amp;D557,AUS_male_Toplist_22!$F$3:$G$1048576,2,FALSE),IFERROR(VLOOKUP(C557&amp;D557,AUS_female_Toplist_22!$F$3:$G$1048576,2,FALSE),""))</f>
        <v/>
      </c>
      <c r="L557" s="3" t="str">
        <f>IFERROR(VLOOKUP(C557&amp;D557,Comms_male_list_21!$F$3:$G$1048576,2,FALSE),IFERROR(VLOOKUP(C557&amp;D557,Comms_female_list_21!$F$3:$G$1048576,2,FALSE),""))</f>
        <v/>
      </c>
      <c r="M557" s="3" t="str">
        <f>IFERROR(VLOOKUP(C557&amp;D557,Comms_male_list_22!$F$3:$G$1048576,2,FALSE),IFERROR(VLOOKUP(C557&amp;D557,Comms_female_list_22!$F$3:$G$1048576,2,FALSE),""))</f>
        <v/>
      </c>
      <c r="N557" s="3">
        <f>IFERROR(VLOOKUP(C557&amp;D557,AUS_male_Toplist_21!$F$3:$H$1048576,3,FALSE), IFERROR(VLOOKUP(C557&amp;D557,AUS_female_Toplist_21!$F$3:$H$1048576,3,FALSE),""))</f>
        <v>1075</v>
      </c>
      <c r="O557" s="2" t="str">
        <f>IFERROR(VLOOKUP(C557&amp;D557,AUS_male_Toplist_22!$F$3:$H$1048576,3,FALSE), IFERROR(VLOOKUP(C557&amp;D557,AUS_female_Toplist_22!$F$3:$H$1048576,3,FALSE),""))</f>
        <v/>
      </c>
      <c r="P557" s="42">
        <f ca="1">DATEDIF(E557,TODAY(),"y")</f>
        <v>26</v>
      </c>
      <c r="Q557" s="2">
        <f>(COUNTIF($C$2:$C557,$C557)=1)+0</f>
        <v>1</v>
      </c>
      <c r="R557" s="2">
        <f>IF(Q557=1,RANK(F557,$F$2:$F$1986,0),"Alternate event")</f>
        <v>250</v>
      </c>
    </row>
    <row r="558" spans="1:18" x14ac:dyDescent="0.2">
      <c r="A558" s="2">
        <v>557</v>
      </c>
      <c r="B558" s="2">
        <f>IF(Q558=1,B557+1,B557)</f>
        <v>458</v>
      </c>
      <c r="C558" t="s">
        <v>521</v>
      </c>
      <c r="D558" t="s">
        <v>39</v>
      </c>
      <c r="E558" s="6">
        <v>37422</v>
      </c>
      <c r="F558">
        <v>767</v>
      </c>
      <c r="G558" s="2">
        <v>15</v>
      </c>
      <c r="H558" s="43" t="str">
        <f>IFERROR(VLOOKUP(C558&amp;D558,AUS_male_points_list!$A$3:$S$1048576,19,FALSE), IFERROR(VLOOKUP(C558&amp;D558,AUS_female_points_list!$A$3:$S$1048576,19,FALSE),""))</f>
        <v/>
      </c>
      <c r="J558" s="2">
        <f>IFERROR(VLOOKUP(C558&amp;D558,AUS_male_Toplist_21!$F$3:$G$1048576,2,FALSE),IFERROR(VLOOKUP(C558&amp;D558,AUS_female_Toplist_21!$F$3:$G$1048576,2,FALSE),""))</f>
        <v>15</v>
      </c>
      <c r="K558" s="2">
        <f>IFERROR(VLOOKUP(C558&amp;D558,AUS_male_Toplist_22!$F$3:$G$1048576,2,FALSE),IFERROR(VLOOKUP(C558&amp;D558,AUS_female_Toplist_22!$F$3:$G$1048576,2,FALSE),""))</f>
        <v>5</v>
      </c>
      <c r="L558" s="3" t="str">
        <f>IFERROR(VLOOKUP(C558&amp;D558,Comms_male_list_21!$F$3:$G$1048576,2,FALSE),IFERROR(VLOOKUP(C558&amp;D558,Comms_female_list_21!$F$3:$G$1048576,2,FALSE),""))</f>
        <v/>
      </c>
      <c r="M558" s="3">
        <f>IFERROR(VLOOKUP(C558&amp;D558,Comms_male_list_22!$F$3:$G$1048576,2,FALSE),IFERROR(VLOOKUP(C558&amp;D558,Comms_female_list_22!$F$3:$G$1048576,2,FALSE),""))</f>
        <v>21</v>
      </c>
      <c r="N558" s="3">
        <f>IFERROR(VLOOKUP(C558&amp;D558,AUS_male_Toplist_21!$F$3:$H$1048576,3,FALSE), IFERROR(VLOOKUP(C558&amp;D558,AUS_female_Toplist_21!$F$3:$H$1048576,3,FALSE),""))</f>
        <v>767</v>
      </c>
      <c r="O558" s="2">
        <f>IFERROR(VLOOKUP(C558&amp;D558,AUS_male_Toplist_22!$F$3:$H$1048576,3,FALSE), IFERROR(VLOOKUP(C558&amp;D558,AUS_female_Toplist_22!$F$3:$H$1048576,3,FALSE),""))</f>
        <v>789</v>
      </c>
      <c r="P558" s="42">
        <f ca="1">DATEDIF(E558,TODAY(),"y")</f>
        <v>19</v>
      </c>
      <c r="Q558" s="2">
        <f>(COUNTIF($C$2:$C558,$C558)=1)+0</f>
        <v>0</v>
      </c>
      <c r="R558" s="2" t="str">
        <f>IF(Q558=1,RANK(F558,$F$2:$F$1986,0),"Alternate event")</f>
        <v>Alternate event</v>
      </c>
    </row>
    <row r="559" spans="1:18" x14ac:dyDescent="0.2">
      <c r="A559" s="2">
        <v>558</v>
      </c>
      <c r="B559" s="2">
        <f>IF(Q559=1,B558+1,B558)</f>
        <v>459</v>
      </c>
      <c r="C559" t="s">
        <v>725</v>
      </c>
      <c r="D559" t="s">
        <v>30</v>
      </c>
      <c r="E559" s="7">
        <v>34199</v>
      </c>
      <c r="F559">
        <v>1007</v>
      </c>
      <c r="G559" s="2">
        <v>15</v>
      </c>
      <c r="H559" s="43" t="str">
        <f>IFERROR(VLOOKUP(C559&amp;D559,AUS_male_points_list!$A$3:$S$1048576,19,FALSE), IFERROR(VLOOKUP(C559&amp;D559,AUS_female_points_list!$A$3:$S$1048576,19,FALSE),""))</f>
        <v/>
      </c>
      <c r="J559" s="2">
        <f>IFERROR(VLOOKUP(C559&amp;D559,AUS_male_Toplist_21!$F$3:$G$1048576,2,FALSE),IFERROR(VLOOKUP(C559&amp;D559,AUS_female_Toplist_21!$F$3:$G$1048576,2,FALSE),""))</f>
        <v>15</v>
      </c>
      <c r="K559" s="2">
        <f>IFERROR(VLOOKUP(C559&amp;D559,AUS_male_Toplist_22!$F$3:$G$1048576,2,FALSE),IFERROR(VLOOKUP(C559&amp;D559,AUS_female_Toplist_22!$F$3:$G$1048576,2,FALSE),""))</f>
        <v>7</v>
      </c>
      <c r="L559" s="3" t="str">
        <f>IFERROR(VLOOKUP(C559&amp;D559,Comms_male_list_21!$F$3:$G$1048576,2,FALSE),IFERROR(VLOOKUP(C559&amp;D559,Comms_female_list_21!$F$3:$G$1048576,2,FALSE),""))</f>
        <v/>
      </c>
      <c r="M559" s="3">
        <f>IFERROR(VLOOKUP(C559&amp;D559,Comms_male_list_22!$F$3:$G$1048576,2,FALSE),IFERROR(VLOOKUP(C559&amp;D559,Comms_female_list_22!$F$3:$G$1048576,2,FALSE),""))</f>
        <v>14</v>
      </c>
      <c r="N559" s="3">
        <f>IFERROR(VLOOKUP(C559&amp;D559,AUS_male_Toplist_21!$F$3:$H$1048576,3,FALSE), IFERROR(VLOOKUP(C559&amp;D559,AUS_female_Toplist_21!$F$3:$H$1048576,3,FALSE),""))</f>
        <v>1007</v>
      </c>
      <c r="O559" s="2">
        <f>IFERROR(VLOOKUP(C559&amp;D559,AUS_male_Toplist_22!$F$3:$H$1048576,3,FALSE), IFERROR(VLOOKUP(C559&amp;D559,AUS_female_Toplist_22!$F$3:$H$1048576,3,FALSE),""))</f>
        <v>990</v>
      </c>
      <c r="P559" s="42">
        <f ca="1">DATEDIF(E559,TODAY(),"y")</f>
        <v>28</v>
      </c>
      <c r="Q559" s="2">
        <f>(COUNTIF($C$2:$C559,$C559)=1)+0</f>
        <v>1</v>
      </c>
      <c r="R559" s="2">
        <f>IF(Q559=1,RANK(F559,$F$2:$F$1986,0),"Alternate event")</f>
        <v>650</v>
      </c>
    </row>
    <row r="560" spans="1:18" x14ac:dyDescent="0.2">
      <c r="A560" s="2">
        <v>559</v>
      </c>
      <c r="B560" s="2">
        <f>IF(Q560=1,B559+1,B559)</f>
        <v>459</v>
      </c>
      <c r="C560" t="s">
        <v>420</v>
      </c>
      <c r="D560" t="s">
        <v>37</v>
      </c>
      <c r="E560" s="6">
        <v>36877</v>
      </c>
      <c r="F560">
        <v>1012</v>
      </c>
      <c r="G560" s="2">
        <v>15</v>
      </c>
      <c r="H560" s="43" t="str">
        <f>IFERROR(VLOOKUP(C560&amp;D560,AUS_male_points_list!$A$3:$S$1048576,19,FALSE), IFERROR(VLOOKUP(C560&amp;D560,AUS_female_points_list!$A$3:$S$1048576,19,FALSE),""))</f>
        <v/>
      </c>
      <c r="J560" s="2">
        <f>IFERROR(VLOOKUP(C560&amp;D560,AUS_male_Toplist_21!$F$3:$G$1048576,2,FALSE),IFERROR(VLOOKUP(C560&amp;D560,AUS_female_Toplist_21!$F$3:$G$1048576,2,FALSE),""))</f>
        <v>15</v>
      </c>
      <c r="K560" s="2">
        <f>IFERROR(VLOOKUP(C560&amp;D560,AUS_male_Toplist_22!$F$3:$G$1048576,2,FALSE),IFERROR(VLOOKUP(C560&amp;D560,AUS_female_Toplist_22!$F$3:$G$1048576,2,FALSE),""))</f>
        <v>8</v>
      </c>
      <c r="L560" s="3">
        <f>IFERROR(VLOOKUP(C560&amp;D560,Comms_male_list_21!$F$3:$G$1048576,2,FALSE),IFERROR(VLOOKUP(C560&amp;D560,Comms_female_list_21!$F$3:$G$1048576,2,FALSE),""))</f>
        <v>99</v>
      </c>
      <c r="M560" s="3">
        <f>IFERROR(VLOOKUP(C560&amp;D560,Comms_male_list_22!$F$3:$G$1048576,2,FALSE),IFERROR(VLOOKUP(C560&amp;D560,Comms_female_list_22!$F$3:$G$1048576,2,FALSE),""))</f>
        <v>13</v>
      </c>
      <c r="N560" s="3">
        <f>IFERROR(VLOOKUP(C560&amp;D560,AUS_male_Toplist_21!$F$3:$H$1048576,3,FALSE), IFERROR(VLOOKUP(C560&amp;D560,AUS_female_Toplist_21!$F$3:$H$1048576,3,FALSE),""))</f>
        <v>1012</v>
      </c>
      <c r="O560" s="2">
        <f>IFERROR(VLOOKUP(C560&amp;D560,AUS_male_Toplist_22!$F$3:$H$1048576,3,FALSE), IFERROR(VLOOKUP(C560&amp;D560,AUS_female_Toplist_22!$F$3:$H$1048576,3,FALSE),""))</f>
        <v>1016</v>
      </c>
      <c r="P560" s="42">
        <f ca="1">DATEDIF(E560,TODAY(),"y")</f>
        <v>21</v>
      </c>
      <c r="Q560" s="2">
        <f>(COUNTIF($C$2:$C560,$C560)=1)+0</f>
        <v>0</v>
      </c>
      <c r="R560" s="2" t="str">
        <f>IF(Q560=1,RANK(F560,$F$2:$F$1986,0),"Alternate event")</f>
        <v>Alternate event</v>
      </c>
    </row>
    <row r="561" spans="1:18" x14ac:dyDescent="0.2">
      <c r="A561" s="2">
        <v>560</v>
      </c>
      <c r="B561" s="2">
        <f>IF(Q561=1,B560+1,B560)</f>
        <v>460</v>
      </c>
      <c r="C561" t="s">
        <v>1074</v>
      </c>
      <c r="D561" t="s">
        <v>38</v>
      </c>
      <c r="E561" s="6">
        <v>31858</v>
      </c>
      <c r="F561">
        <v>952</v>
      </c>
      <c r="G561" s="2">
        <v>15</v>
      </c>
      <c r="H561" s="43" t="str">
        <f>IFERROR(VLOOKUP(C561&amp;D561,AUS_male_points_list!$A$3:$S$1048576,19,FALSE), IFERROR(VLOOKUP(C561&amp;D561,AUS_female_points_list!$A$3:$S$1048576,19,FALSE),""))</f>
        <v/>
      </c>
      <c r="J561" s="2">
        <f>IFERROR(VLOOKUP(C561&amp;D561,AUS_male_Toplist_21!$F$3:$G$1048576,2,FALSE),IFERROR(VLOOKUP(C561&amp;D561,AUS_female_Toplist_21!$F$3:$G$1048576,2,FALSE),""))</f>
        <v>15</v>
      </c>
      <c r="K561" s="2">
        <f>IFERROR(VLOOKUP(C561&amp;D561,AUS_male_Toplist_22!$F$3:$G$1048576,2,FALSE),IFERROR(VLOOKUP(C561&amp;D561,AUS_female_Toplist_22!$F$3:$G$1048576,2,FALSE),""))</f>
        <v>8</v>
      </c>
      <c r="L561" s="3" t="str">
        <f>IFERROR(VLOOKUP(C561&amp;D561,Comms_male_list_21!$F$3:$G$1048576,2,FALSE),IFERROR(VLOOKUP(C561&amp;D561,Comms_female_list_21!$F$3:$G$1048576,2,FALSE),""))</f>
        <v/>
      </c>
      <c r="M561" s="3">
        <f>IFERROR(VLOOKUP(C561&amp;D561,Comms_male_list_22!$F$3:$G$1048576,2,FALSE),IFERROR(VLOOKUP(C561&amp;D561,Comms_female_list_22!$F$3:$G$1048576,2,FALSE),""))</f>
        <v>17</v>
      </c>
      <c r="N561" s="3">
        <f>IFERROR(VLOOKUP(C561&amp;D561,AUS_male_Toplist_21!$F$3:$H$1048576,3,FALSE), IFERROR(VLOOKUP(C561&amp;D561,AUS_female_Toplist_21!$F$3:$H$1048576,3,FALSE),""))</f>
        <v>952</v>
      </c>
      <c r="O561" s="2">
        <f>IFERROR(VLOOKUP(C561&amp;D561,AUS_male_Toplist_22!$F$3:$H$1048576,3,FALSE), IFERROR(VLOOKUP(C561&amp;D561,AUS_female_Toplist_22!$F$3:$H$1048576,3,FALSE),""))</f>
        <v>963</v>
      </c>
      <c r="P561" s="42">
        <f ca="1">DATEDIF(E561,TODAY(),"y")</f>
        <v>34</v>
      </c>
      <c r="Q561" s="2">
        <f>(COUNTIF($C$2:$C561,$C561)=1)+0</f>
        <v>1</v>
      </c>
      <c r="R561" s="2">
        <f>IF(Q561=1,RANK(F561,$F$2:$F$1986,0),"Alternate event")</f>
        <v>1269</v>
      </c>
    </row>
    <row r="562" spans="1:18" x14ac:dyDescent="0.2">
      <c r="A562" s="2">
        <v>561</v>
      </c>
      <c r="B562" s="2">
        <f>IF(Q562=1,B561+1,B561)</f>
        <v>461</v>
      </c>
      <c r="C562" t="s">
        <v>1166</v>
      </c>
      <c r="D562" t="s">
        <v>33</v>
      </c>
      <c r="E562" s="6">
        <v>35496</v>
      </c>
      <c r="F562">
        <v>974</v>
      </c>
      <c r="G562" s="2">
        <v>15</v>
      </c>
      <c r="H562" s="43" t="str">
        <f>IFERROR(VLOOKUP(C562&amp;D562,AUS_male_points_list!$A$3:$S$1048576,19,FALSE), IFERROR(VLOOKUP(C562&amp;D562,AUS_female_points_list!$A$3:$S$1048576,19,FALSE),""))</f>
        <v/>
      </c>
      <c r="J562" s="2">
        <f>IFERROR(VLOOKUP(C562&amp;D562,AUS_male_Toplist_21!$F$3:$G$1048576,2,FALSE),IFERROR(VLOOKUP(C562&amp;D562,AUS_female_Toplist_21!$F$3:$G$1048576,2,FALSE),""))</f>
        <v>15</v>
      </c>
      <c r="K562" s="2">
        <f>IFERROR(VLOOKUP(C562&amp;D562,AUS_male_Toplist_22!$F$3:$G$1048576,2,FALSE),IFERROR(VLOOKUP(C562&amp;D562,AUS_female_Toplist_22!$F$3:$G$1048576,2,FALSE),""))</f>
        <v>8</v>
      </c>
      <c r="L562" s="3" t="str">
        <f>IFERROR(VLOOKUP(C562&amp;D562,Comms_male_list_21!$F$3:$G$1048576,2,FALSE),IFERROR(VLOOKUP(C562&amp;D562,Comms_female_list_21!$F$3:$G$1048576,2,FALSE),""))</f>
        <v/>
      </c>
      <c r="M562" s="3">
        <f>IFERROR(VLOOKUP(C562&amp;D562,Comms_male_list_22!$F$3:$G$1048576,2,FALSE),IFERROR(VLOOKUP(C562&amp;D562,Comms_female_list_22!$F$3:$G$1048576,2,FALSE),""))</f>
        <v>33</v>
      </c>
      <c r="N562" s="3">
        <f>IFERROR(VLOOKUP(C562&amp;D562,AUS_male_Toplist_21!$F$3:$H$1048576,3,FALSE), IFERROR(VLOOKUP(C562&amp;D562,AUS_female_Toplist_21!$F$3:$H$1048576,3,FALSE),""))</f>
        <v>974</v>
      </c>
      <c r="O562" s="2">
        <f>IFERROR(VLOOKUP(C562&amp;D562,AUS_male_Toplist_22!$F$3:$H$1048576,3,FALSE), IFERROR(VLOOKUP(C562&amp;D562,AUS_female_Toplist_22!$F$3:$H$1048576,3,FALSE),""))</f>
        <v>977</v>
      </c>
      <c r="P562" s="42">
        <f ca="1">DATEDIF(E562,TODAY(),"y")</f>
        <v>24</v>
      </c>
      <c r="Q562" s="2">
        <f>(COUNTIF($C$2:$C562,$C562)=1)+0</f>
        <v>1</v>
      </c>
      <c r="R562" s="2">
        <f>IF(Q562=1,RANK(F562,$F$2:$F$1986,0),"Alternate event")</f>
        <v>985</v>
      </c>
    </row>
    <row r="563" spans="1:18" x14ac:dyDescent="0.2">
      <c r="A563" s="2">
        <v>562</v>
      </c>
      <c r="B563" s="2">
        <f>IF(Q563=1,B562+1,B562)</f>
        <v>461</v>
      </c>
      <c r="C563" t="s">
        <v>725</v>
      </c>
      <c r="D563" t="s">
        <v>29</v>
      </c>
      <c r="E563" s="7">
        <v>34199</v>
      </c>
      <c r="F563">
        <v>1046</v>
      </c>
      <c r="G563" s="2">
        <v>15</v>
      </c>
      <c r="H563" s="43" t="str">
        <f>IFERROR(VLOOKUP(C563&amp;D563,AUS_male_points_list!$A$3:$S$1048576,19,FALSE), IFERROR(VLOOKUP(C563&amp;D563,AUS_female_points_list!$A$3:$S$1048576,19,FALSE),""))</f>
        <v/>
      </c>
      <c r="J563" s="2">
        <f>IFERROR(VLOOKUP(C563&amp;D563,AUS_male_Toplist_21!$F$3:$G$1048576,2,FALSE),IFERROR(VLOOKUP(C563&amp;D563,AUS_female_Toplist_21!$F$3:$G$1048576,2,FALSE),""))</f>
        <v>15</v>
      </c>
      <c r="K563" s="2">
        <f>IFERROR(VLOOKUP(C563&amp;D563,AUS_male_Toplist_22!$F$3:$G$1048576,2,FALSE),IFERROR(VLOOKUP(C563&amp;D563,AUS_female_Toplist_22!$F$3:$G$1048576,2,FALSE),""))</f>
        <v>9</v>
      </c>
      <c r="L563" s="3" t="str">
        <f>IFERROR(VLOOKUP(C563&amp;D563,Comms_male_list_21!$F$3:$G$1048576,2,FALSE),IFERROR(VLOOKUP(C563&amp;D563,Comms_female_list_21!$F$3:$G$1048576,2,FALSE),""))</f>
        <v/>
      </c>
      <c r="M563" s="3">
        <f>IFERROR(VLOOKUP(C563&amp;D563,Comms_male_list_22!$F$3:$G$1048576,2,FALSE),IFERROR(VLOOKUP(C563&amp;D563,Comms_female_list_22!$F$3:$G$1048576,2,FALSE),""))</f>
        <v>12</v>
      </c>
      <c r="N563" s="3">
        <f>IFERROR(VLOOKUP(C563&amp;D563,AUS_male_Toplist_21!$F$3:$H$1048576,3,FALSE), IFERROR(VLOOKUP(C563&amp;D563,AUS_female_Toplist_21!$F$3:$H$1048576,3,FALSE),""))</f>
        <v>1046</v>
      </c>
      <c r="O563" s="2">
        <f>IFERROR(VLOOKUP(C563&amp;D563,AUS_male_Toplist_22!$F$3:$H$1048576,3,FALSE), IFERROR(VLOOKUP(C563&amp;D563,AUS_female_Toplist_22!$F$3:$H$1048576,3,FALSE),""))</f>
        <v>1048</v>
      </c>
      <c r="P563" s="42">
        <f ca="1">DATEDIF(E563,TODAY(),"y")</f>
        <v>28</v>
      </c>
      <c r="Q563" s="2">
        <f>(COUNTIF($C$2:$C563,$C563)=1)+0</f>
        <v>0</v>
      </c>
      <c r="R563" s="2" t="str">
        <f>IF(Q563=1,RANK(F563,$F$2:$F$1986,0),"Alternate event")</f>
        <v>Alternate event</v>
      </c>
    </row>
    <row r="564" spans="1:18" x14ac:dyDescent="0.2">
      <c r="A564" s="2">
        <v>563</v>
      </c>
      <c r="B564" s="2">
        <f>IF(Q564=1,B563+1,B563)</f>
        <v>462</v>
      </c>
      <c r="C564" t="s">
        <v>609</v>
      </c>
      <c r="D564" t="s">
        <v>25</v>
      </c>
      <c r="E564" s="7">
        <v>44671</v>
      </c>
      <c r="F564">
        <v>1051</v>
      </c>
      <c r="G564" s="2">
        <v>15</v>
      </c>
      <c r="H564" s="43" t="str">
        <f>IFERROR(VLOOKUP(C564&amp;D564,AUS_male_points_list!$A$3:$S$1048576,19,FALSE), IFERROR(VLOOKUP(C564&amp;D564,AUS_female_points_list!$A$3:$S$1048576,19,FALSE),""))</f>
        <v/>
      </c>
      <c r="J564" s="2">
        <f>IFERROR(VLOOKUP(C564&amp;D564,AUS_male_Toplist_21!$F$3:$G$1048576,2,FALSE),IFERROR(VLOOKUP(C564&amp;D564,AUS_female_Toplist_21!$F$3:$G$1048576,2,FALSE),""))</f>
        <v>15</v>
      </c>
      <c r="K564" s="2">
        <f>IFERROR(VLOOKUP(C564&amp;D564,AUS_male_Toplist_22!$F$3:$G$1048576,2,FALSE),IFERROR(VLOOKUP(C564&amp;D564,AUS_female_Toplist_22!$F$3:$G$1048576,2,FALSE),""))</f>
        <v>9</v>
      </c>
      <c r="L564" s="3" t="str">
        <f>IFERROR(VLOOKUP(C564&amp;D564,Comms_male_list_21!$F$3:$G$1048576,2,FALSE),IFERROR(VLOOKUP(C564&amp;D564,Comms_female_list_21!$F$3:$G$1048576,2,FALSE),""))</f>
        <v/>
      </c>
      <c r="M564" s="3">
        <f>IFERROR(VLOOKUP(C564&amp;D564,Comms_male_list_22!$F$3:$G$1048576,2,FALSE),IFERROR(VLOOKUP(C564&amp;D564,Comms_female_list_22!$F$3:$G$1048576,2,FALSE),""))</f>
        <v>17</v>
      </c>
      <c r="N564" s="3">
        <f>IFERROR(VLOOKUP(C564&amp;D564,AUS_male_Toplist_21!$F$3:$H$1048576,3,FALSE), IFERROR(VLOOKUP(C564&amp;D564,AUS_female_Toplist_21!$F$3:$H$1048576,3,FALSE),""))</f>
        <v>1051</v>
      </c>
      <c r="O564" s="2">
        <f>IFERROR(VLOOKUP(C564&amp;D564,AUS_male_Toplist_22!$F$3:$H$1048576,3,FALSE), IFERROR(VLOOKUP(C564&amp;D564,AUS_female_Toplist_22!$F$3:$H$1048576,3,FALSE),""))</f>
        <v>1051</v>
      </c>
      <c r="P564" s="42" t="e">
        <f ca="1">DATEDIF(E564,TODAY(),"y")</f>
        <v>#NUM!</v>
      </c>
      <c r="Q564" s="2">
        <f>(COUNTIF($C$2:$C564,$C564)=1)+0</f>
        <v>1</v>
      </c>
      <c r="R564" s="2">
        <f>IF(Q564=1,RANK(F564,$F$2:$F$1986,0),"Alternate event")</f>
        <v>353</v>
      </c>
    </row>
    <row r="565" spans="1:18" x14ac:dyDescent="0.2">
      <c r="A565" s="2">
        <v>564</v>
      </c>
      <c r="B565" s="2">
        <f>IF(Q565=1,B564+1,B564)</f>
        <v>463</v>
      </c>
      <c r="C565" t="s">
        <v>576</v>
      </c>
      <c r="D565" t="s">
        <v>25</v>
      </c>
      <c r="E565" s="6">
        <v>37986</v>
      </c>
      <c r="F565">
        <v>1056</v>
      </c>
      <c r="G565" s="2">
        <v>15</v>
      </c>
      <c r="H565" s="43" t="str">
        <f>IFERROR(VLOOKUP(C565&amp;D565,AUS_male_points_list!$A$3:$S$1048576,19,FALSE), IFERROR(VLOOKUP(C565&amp;D565,AUS_female_points_list!$A$3:$S$1048576,19,FALSE),""))</f>
        <v/>
      </c>
      <c r="J565" s="2">
        <f>IFERROR(VLOOKUP(C565&amp;D565,AUS_male_Toplist_21!$F$3:$G$1048576,2,FALSE),IFERROR(VLOOKUP(C565&amp;D565,AUS_female_Toplist_21!$F$3:$G$1048576,2,FALSE),""))</f>
        <v>15</v>
      </c>
      <c r="K565" s="2">
        <f>IFERROR(VLOOKUP(C565&amp;D565,AUS_male_Toplist_22!$F$3:$G$1048576,2,FALSE),IFERROR(VLOOKUP(C565&amp;D565,AUS_female_Toplist_22!$F$3:$G$1048576,2,FALSE),""))</f>
        <v>9</v>
      </c>
      <c r="L565" s="3" t="str">
        <f>IFERROR(VLOOKUP(C565&amp;D565,Comms_male_list_21!$F$3:$G$1048576,2,FALSE),IFERROR(VLOOKUP(C565&amp;D565,Comms_female_list_21!$F$3:$G$1048576,2,FALSE),""))</f>
        <v/>
      </c>
      <c r="M565" s="3">
        <f>IFERROR(VLOOKUP(C565&amp;D565,Comms_male_list_22!$F$3:$G$1048576,2,FALSE),IFERROR(VLOOKUP(C565&amp;D565,Comms_female_list_22!$F$3:$G$1048576,2,FALSE),""))</f>
        <v>17</v>
      </c>
      <c r="N565" s="3">
        <f>IFERROR(VLOOKUP(C565&amp;D565,AUS_male_Toplist_21!$F$3:$H$1048576,3,FALSE), IFERROR(VLOOKUP(C565&amp;D565,AUS_female_Toplist_21!$F$3:$H$1048576,3,FALSE),""))</f>
        <v>1056</v>
      </c>
      <c r="O565" s="2">
        <f>IFERROR(VLOOKUP(C565&amp;D565,AUS_male_Toplist_22!$F$3:$H$1048576,3,FALSE), IFERROR(VLOOKUP(C565&amp;D565,AUS_female_Toplist_22!$F$3:$H$1048576,3,FALSE),""))</f>
        <v>1057</v>
      </c>
      <c r="P565" s="42">
        <f ca="1">DATEDIF(E565,TODAY(),"y")</f>
        <v>18</v>
      </c>
      <c r="Q565" s="2">
        <f>(COUNTIF($C$2:$C565,$C565)=1)+0</f>
        <v>1</v>
      </c>
      <c r="R565" s="2">
        <f>IF(Q565=1,RANK(F565,$F$2:$F$1986,0),"Alternate event")</f>
        <v>324</v>
      </c>
    </row>
    <row r="566" spans="1:18" x14ac:dyDescent="0.2">
      <c r="A566" s="2">
        <v>565</v>
      </c>
      <c r="B566" s="2">
        <f>IF(Q566=1,B565+1,B565)</f>
        <v>464</v>
      </c>
      <c r="C566" t="s">
        <v>838</v>
      </c>
      <c r="D566" t="s">
        <v>38</v>
      </c>
      <c r="E566" s="7">
        <v>44612</v>
      </c>
      <c r="F566">
        <v>948</v>
      </c>
      <c r="G566" s="2">
        <v>15</v>
      </c>
      <c r="H566" s="43" t="str">
        <f>IFERROR(VLOOKUP(C566&amp;D566,AUS_male_points_list!$A$3:$S$1048576,19,FALSE), IFERROR(VLOOKUP(C566&amp;D566,AUS_female_points_list!$A$3:$S$1048576,19,FALSE),""))</f>
        <v/>
      </c>
      <c r="J566" s="2">
        <f>IFERROR(VLOOKUP(C566&amp;D566,AUS_male_Toplist_21!$F$3:$G$1048576,2,FALSE),IFERROR(VLOOKUP(C566&amp;D566,AUS_female_Toplist_21!$F$3:$G$1048576,2,FALSE),""))</f>
        <v>15</v>
      </c>
      <c r="K566" s="2">
        <f>IFERROR(VLOOKUP(C566&amp;D566,AUS_male_Toplist_22!$F$3:$G$1048576,2,FALSE),IFERROR(VLOOKUP(C566&amp;D566,AUS_female_Toplist_22!$F$3:$G$1048576,2,FALSE),""))</f>
        <v>11</v>
      </c>
      <c r="L566" s="3" t="str">
        <f>IFERROR(VLOOKUP(C566&amp;D566,Comms_male_list_21!$F$3:$G$1048576,2,FALSE),IFERROR(VLOOKUP(C566&amp;D566,Comms_female_list_21!$F$3:$G$1048576,2,FALSE),""))</f>
        <v/>
      </c>
      <c r="M566" s="3">
        <f>IFERROR(VLOOKUP(C566&amp;D566,Comms_male_list_22!$F$3:$G$1048576,2,FALSE),IFERROR(VLOOKUP(C566&amp;D566,Comms_female_list_22!$F$3:$G$1048576,2,FALSE),""))</f>
        <v>26</v>
      </c>
      <c r="N566" s="3">
        <f>IFERROR(VLOOKUP(C566&amp;D566,AUS_male_Toplist_21!$F$3:$H$1048576,3,FALSE), IFERROR(VLOOKUP(C566&amp;D566,AUS_female_Toplist_21!$F$3:$H$1048576,3,FALSE),""))</f>
        <v>948</v>
      </c>
      <c r="O566" s="2">
        <f>IFERROR(VLOOKUP(C566&amp;D566,AUS_male_Toplist_22!$F$3:$H$1048576,3,FALSE), IFERROR(VLOOKUP(C566&amp;D566,AUS_female_Toplist_22!$F$3:$H$1048576,3,FALSE),""))</f>
        <v>912</v>
      </c>
      <c r="P566" s="42">
        <f ca="1">DATEDIF(E566,TODAY(),"y")</f>
        <v>0</v>
      </c>
      <c r="Q566" s="2">
        <f>(COUNTIF($C$2:$C566,$C566)=1)+0</f>
        <v>1</v>
      </c>
      <c r="R566" s="2">
        <f>IF(Q566=1,RANK(F566,$F$2:$F$1986,0),"Alternate event")</f>
        <v>1320</v>
      </c>
    </row>
    <row r="567" spans="1:18" x14ac:dyDescent="0.2">
      <c r="A567" s="2">
        <v>566</v>
      </c>
      <c r="B567" s="2">
        <f>IF(Q567=1,B566+1,B566)</f>
        <v>465</v>
      </c>
      <c r="C567" t="s">
        <v>680</v>
      </c>
      <c r="D567" t="s">
        <v>27</v>
      </c>
      <c r="E567" s="7">
        <v>37232</v>
      </c>
      <c r="F567">
        <v>1054</v>
      </c>
      <c r="G567" s="2">
        <v>15</v>
      </c>
      <c r="H567" s="43" t="str">
        <f>IFERROR(VLOOKUP(C567&amp;D567,AUS_male_points_list!$A$3:$S$1048576,19,FALSE), IFERROR(VLOOKUP(C567&amp;D567,AUS_female_points_list!$A$3:$S$1048576,19,FALSE),""))</f>
        <v/>
      </c>
      <c r="J567" s="2">
        <f>IFERROR(VLOOKUP(C567&amp;D567,AUS_male_Toplist_21!$F$3:$G$1048576,2,FALSE),IFERROR(VLOOKUP(C567&amp;D567,AUS_female_Toplist_21!$F$3:$G$1048576,2,FALSE),""))</f>
        <v>15</v>
      </c>
      <c r="K567" s="2">
        <f>IFERROR(VLOOKUP(C567&amp;D567,AUS_male_Toplist_22!$F$3:$G$1048576,2,FALSE),IFERROR(VLOOKUP(C567&amp;D567,AUS_female_Toplist_22!$F$3:$G$1048576,2,FALSE),""))</f>
        <v>11</v>
      </c>
      <c r="L567" s="3" t="str">
        <f>IFERROR(VLOOKUP(C567&amp;D567,Comms_male_list_21!$F$3:$G$1048576,2,FALSE),IFERROR(VLOOKUP(C567&amp;D567,Comms_female_list_21!$F$3:$G$1048576,2,FALSE),""))</f>
        <v/>
      </c>
      <c r="M567" s="3">
        <f>IFERROR(VLOOKUP(C567&amp;D567,Comms_male_list_22!$F$3:$G$1048576,2,FALSE),IFERROR(VLOOKUP(C567&amp;D567,Comms_female_list_22!$F$3:$G$1048576,2,FALSE),""))</f>
        <v>35</v>
      </c>
      <c r="N567" s="3">
        <f>IFERROR(VLOOKUP(C567&amp;D567,AUS_male_Toplist_21!$F$3:$H$1048576,3,FALSE), IFERROR(VLOOKUP(C567&amp;D567,AUS_female_Toplist_21!$F$3:$H$1048576,3,FALSE),""))</f>
        <v>1054</v>
      </c>
      <c r="O567" s="2">
        <f>IFERROR(VLOOKUP(C567&amp;D567,AUS_male_Toplist_22!$F$3:$H$1048576,3,FALSE), IFERROR(VLOOKUP(C567&amp;D567,AUS_female_Toplist_22!$F$3:$H$1048576,3,FALSE),""))</f>
        <v>1042</v>
      </c>
      <c r="P567" s="42">
        <f ca="1">DATEDIF(E567,TODAY(),"y")</f>
        <v>20</v>
      </c>
      <c r="Q567" s="2">
        <f>(COUNTIF($C$2:$C567,$C567)=1)+0</f>
        <v>1</v>
      </c>
      <c r="R567" s="2">
        <f>IF(Q567=1,RANK(F567,$F$2:$F$1986,0),"Alternate event")</f>
        <v>334</v>
      </c>
    </row>
    <row r="568" spans="1:18" x14ac:dyDescent="0.2">
      <c r="A568" s="2">
        <v>567</v>
      </c>
      <c r="B568" s="2">
        <f>IF(Q568=1,B567+1,B567)</f>
        <v>466</v>
      </c>
      <c r="C568" t="s">
        <v>1080</v>
      </c>
      <c r="D568" t="s">
        <v>36</v>
      </c>
      <c r="E568" s="7">
        <v>35103</v>
      </c>
      <c r="F568">
        <v>868</v>
      </c>
      <c r="G568" s="2">
        <v>15</v>
      </c>
      <c r="H568" s="43" t="str">
        <f>IFERROR(VLOOKUP(C568&amp;D568,AUS_male_points_list!$A$3:$S$1048576,19,FALSE), IFERROR(VLOOKUP(C568&amp;D568,AUS_female_points_list!$A$3:$S$1048576,19,FALSE),""))</f>
        <v/>
      </c>
      <c r="J568" s="2">
        <f>IFERROR(VLOOKUP(C568&amp;D568,AUS_male_Toplist_21!$F$3:$G$1048576,2,FALSE),IFERROR(VLOOKUP(C568&amp;D568,AUS_female_Toplist_21!$F$3:$G$1048576,2,FALSE),""))</f>
        <v>15</v>
      </c>
      <c r="K568" s="2">
        <f>IFERROR(VLOOKUP(C568&amp;D568,AUS_male_Toplist_22!$F$3:$G$1048576,2,FALSE),IFERROR(VLOOKUP(C568&amp;D568,AUS_female_Toplist_22!$F$3:$G$1048576,2,FALSE),""))</f>
        <v>12</v>
      </c>
      <c r="L568" s="3">
        <f>IFERROR(VLOOKUP(C568&amp;D568,Comms_male_list_21!$F$3:$G$1048576,2,FALSE),IFERROR(VLOOKUP(C568&amp;D568,Comms_female_list_21!$F$3:$G$1048576,2,FALSE),""))</f>
        <v>55</v>
      </c>
      <c r="M568" s="3">
        <f>IFERROR(VLOOKUP(C568&amp;D568,Comms_male_list_22!$F$3:$G$1048576,2,FALSE),IFERROR(VLOOKUP(C568&amp;D568,Comms_female_list_22!$F$3:$G$1048576,2,FALSE),""))</f>
        <v>26</v>
      </c>
      <c r="N568" s="3">
        <f>IFERROR(VLOOKUP(C568&amp;D568,AUS_male_Toplist_21!$F$3:$H$1048576,3,FALSE), IFERROR(VLOOKUP(C568&amp;D568,AUS_female_Toplist_21!$F$3:$H$1048576,3,FALSE),""))</f>
        <v>868</v>
      </c>
      <c r="O568" s="2">
        <f>IFERROR(VLOOKUP(C568&amp;D568,AUS_male_Toplist_22!$F$3:$H$1048576,3,FALSE), IFERROR(VLOOKUP(C568&amp;D568,AUS_female_Toplist_22!$F$3:$H$1048576,3,FALSE),""))</f>
        <v>868</v>
      </c>
      <c r="P568" s="42">
        <f ca="1">DATEDIF(E568,TODAY(),"y")</f>
        <v>26</v>
      </c>
      <c r="Q568" s="2">
        <f>(COUNTIF($C$2:$C568,$C568)=1)+0</f>
        <v>1</v>
      </c>
      <c r="R568" s="2">
        <f>IF(Q568=1,RANK(F568,$F$2:$F$1986,0),"Alternate event")</f>
        <v>1827</v>
      </c>
    </row>
    <row r="569" spans="1:18" x14ac:dyDescent="0.2">
      <c r="A569" s="2">
        <v>568</v>
      </c>
      <c r="B569" s="2">
        <f>IF(Q569=1,B568+1,B568)</f>
        <v>467</v>
      </c>
      <c r="C569" t="s">
        <v>467</v>
      </c>
      <c r="D569" t="s">
        <v>35</v>
      </c>
      <c r="E569" s="7">
        <v>38109</v>
      </c>
      <c r="F569">
        <v>974</v>
      </c>
      <c r="G569" s="2">
        <v>15</v>
      </c>
      <c r="H569" s="43" t="str">
        <f>IFERROR(VLOOKUP(C569&amp;D569,AUS_male_points_list!$A$3:$S$1048576,19,FALSE), IFERROR(VLOOKUP(C569&amp;D569,AUS_female_points_list!$A$3:$S$1048576,19,FALSE),""))</f>
        <v/>
      </c>
      <c r="J569" s="2">
        <f>IFERROR(VLOOKUP(C569&amp;D569,AUS_male_Toplist_21!$F$3:$G$1048576,2,FALSE),IFERROR(VLOOKUP(C569&amp;D569,AUS_female_Toplist_21!$F$3:$G$1048576,2,FALSE),""))</f>
        <v>15</v>
      </c>
      <c r="K569" s="2">
        <f>IFERROR(VLOOKUP(C569&amp;D569,AUS_male_Toplist_22!$F$3:$G$1048576,2,FALSE),IFERROR(VLOOKUP(C569&amp;D569,AUS_female_Toplist_22!$F$3:$G$1048576,2,FALSE),""))</f>
        <v>12</v>
      </c>
      <c r="L569" s="3">
        <f>IFERROR(VLOOKUP(C569&amp;D569,Comms_male_list_21!$F$3:$G$1048576,2,FALSE),IFERROR(VLOOKUP(C569&amp;D569,Comms_female_list_21!$F$3:$G$1048576,2,FALSE),""))</f>
        <v>73</v>
      </c>
      <c r="M569" s="3">
        <f>IFERROR(VLOOKUP(C569&amp;D569,Comms_male_list_22!$F$3:$G$1048576,2,FALSE),IFERROR(VLOOKUP(C569&amp;D569,Comms_female_list_22!$F$3:$G$1048576,2,FALSE),""))</f>
        <v>30</v>
      </c>
      <c r="N569" s="3">
        <f>IFERROR(VLOOKUP(C569&amp;D569,AUS_male_Toplist_21!$F$3:$H$1048576,3,FALSE), IFERROR(VLOOKUP(C569&amp;D569,AUS_female_Toplist_21!$F$3:$H$1048576,3,FALSE),""))</f>
        <v>974</v>
      </c>
      <c r="O569" s="2">
        <f>IFERROR(VLOOKUP(C569&amp;D569,AUS_male_Toplist_22!$F$3:$H$1048576,3,FALSE), IFERROR(VLOOKUP(C569&amp;D569,AUS_female_Toplist_22!$F$3:$H$1048576,3,FALSE),""))</f>
        <v>926</v>
      </c>
      <c r="P569" s="42">
        <f ca="1">DATEDIF(E569,TODAY(),"y")</f>
        <v>17</v>
      </c>
      <c r="Q569" s="2">
        <f>(COUNTIF($C$2:$C569,$C569)=1)+0</f>
        <v>1</v>
      </c>
      <c r="R569" s="2">
        <f>IF(Q569=1,RANK(F569,$F$2:$F$1986,0),"Alternate event")</f>
        <v>985</v>
      </c>
    </row>
    <row r="570" spans="1:18" x14ac:dyDescent="0.2">
      <c r="A570" s="2">
        <v>569</v>
      </c>
      <c r="B570" s="2">
        <f>IF(Q570=1,B569+1,B569)</f>
        <v>468</v>
      </c>
      <c r="C570" t="s">
        <v>455</v>
      </c>
      <c r="D570" t="s">
        <v>35</v>
      </c>
      <c r="E570" s="6">
        <v>44701</v>
      </c>
      <c r="F570">
        <v>974</v>
      </c>
      <c r="G570" s="2">
        <v>15</v>
      </c>
      <c r="H570" s="43" t="str">
        <f>IFERROR(VLOOKUP(C570&amp;D570,AUS_male_points_list!$A$3:$S$1048576,19,FALSE), IFERROR(VLOOKUP(C570&amp;D570,AUS_female_points_list!$A$3:$S$1048576,19,FALSE),""))</f>
        <v/>
      </c>
      <c r="J570" s="2">
        <f>IFERROR(VLOOKUP(C570&amp;D570,AUS_male_Toplist_21!$F$3:$G$1048576,2,FALSE),IFERROR(VLOOKUP(C570&amp;D570,AUS_female_Toplist_21!$F$3:$G$1048576,2,FALSE),""))</f>
        <v>15</v>
      </c>
      <c r="K570" s="2">
        <f>IFERROR(VLOOKUP(C570&amp;D570,AUS_male_Toplist_22!$F$3:$G$1048576,2,FALSE),IFERROR(VLOOKUP(C570&amp;D570,AUS_female_Toplist_22!$F$3:$G$1048576,2,FALSE),""))</f>
        <v>12</v>
      </c>
      <c r="L570" s="3">
        <f>IFERROR(VLOOKUP(C570&amp;D570,Comms_male_list_21!$F$3:$G$1048576,2,FALSE),IFERROR(VLOOKUP(C570&amp;D570,Comms_female_list_21!$F$3:$G$1048576,2,FALSE),""))</f>
        <v>73</v>
      </c>
      <c r="M570" s="3">
        <f>IFERROR(VLOOKUP(C570&amp;D570,Comms_male_list_22!$F$3:$G$1048576,2,FALSE),IFERROR(VLOOKUP(C570&amp;D570,Comms_female_list_22!$F$3:$G$1048576,2,FALSE),""))</f>
        <v>30</v>
      </c>
      <c r="N570" s="3">
        <f>IFERROR(VLOOKUP(C570&amp;D570,AUS_male_Toplist_21!$F$3:$H$1048576,3,FALSE), IFERROR(VLOOKUP(C570&amp;D570,AUS_female_Toplist_21!$F$3:$H$1048576,3,FALSE),""))</f>
        <v>974</v>
      </c>
      <c r="O570" s="2">
        <f>IFERROR(VLOOKUP(C570&amp;D570,AUS_male_Toplist_22!$F$3:$H$1048576,3,FALSE), IFERROR(VLOOKUP(C570&amp;D570,AUS_female_Toplist_22!$F$3:$H$1048576,3,FALSE),""))</f>
        <v>926</v>
      </c>
      <c r="P570" s="42" t="e">
        <f ca="1">DATEDIF(E570,TODAY(),"y")</f>
        <v>#NUM!</v>
      </c>
      <c r="Q570" s="2">
        <f>(COUNTIF($C$2:$C570,$C570)=1)+0</f>
        <v>1</v>
      </c>
      <c r="R570" s="2">
        <f>IF(Q570=1,RANK(F570,$F$2:$F$1986,0),"Alternate event")</f>
        <v>985</v>
      </c>
    </row>
    <row r="571" spans="1:18" x14ac:dyDescent="0.2">
      <c r="A571" s="2">
        <v>570</v>
      </c>
      <c r="B571" s="2">
        <f>IF(Q571=1,B570+1,B570)</f>
        <v>469</v>
      </c>
      <c r="C571" t="s">
        <v>387</v>
      </c>
      <c r="D571" t="s">
        <v>32</v>
      </c>
      <c r="E571" s="6">
        <v>37351</v>
      </c>
      <c r="F571">
        <v>1008</v>
      </c>
      <c r="G571" s="2">
        <v>15</v>
      </c>
      <c r="H571" s="43" t="str">
        <f>IFERROR(VLOOKUP(C571&amp;D571,AUS_male_points_list!$A$3:$S$1048576,19,FALSE), IFERROR(VLOOKUP(C571&amp;D571,AUS_female_points_list!$A$3:$S$1048576,19,FALSE),""))</f>
        <v/>
      </c>
      <c r="J571" s="2">
        <f>IFERROR(VLOOKUP(C571&amp;D571,AUS_male_Toplist_21!$F$3:$G$1048576,2,FALSE),IFERROR(VLOOKUP(C571&amp;D571,AUS_female_Toplist_21!$F$3:$G$1048576,2,FALSE),""))</f>
        <v>15</v>
      </c>
      <c r="K571" s="2">
        <f>IFERROR(VLOOKUP(C571&amp;D571,AUS_male_Toplist_22!$F$3:$G$1048576,2,FALSE),IFERROR(VLOOKUP(C571&amp;D571,AUS_female_Toplist_22!$F$3:$G$1048576,2,FALSE),""))</f>
        <v>12</v>
      </c>
      <c r="L571" s="3" t="str">
        <f>IFERROR(VLOOKUP(C571&amp;D571,Comms_male_list_21!$F$3:$G$1048576,2,FALSE),IFERROR(VLOOKUP(C571&amp;D571,Comms_female_list_21!$F$3:$G$1048576,2,FALSE),""))</f>
        <v/>
      </c>
      <c r="M571" s="3">
        <f>IFERROR(VLOOKUP(C571&amp;D571,Comms_male_list_22!$F$3:$G$1048576,2,FALSE),IFERROR(VLOOKUP(C571&amp;D571,Comms_female_list_22!$F$3:$G$1048576,2,FALSE),""))</f>
        <v>23</v>
      </c>
      <c r="N571" s="3">
        <f>IFERROR(VLOOKUP(C571&amp;D571,AUS_male_Toplist_21!$F$3:$H$1048576,3,FALSE), IFERROR(VLOOKUP(C571&amp;D571,AUS_female_Toplist_21!$F$3:$H$1048576,3,FALSE),""))</f>
        <v>1008</v>
      </c>
      <c r="O571" s="2">
        <f>IFERROR(VLOOKUP(C571&amp;D571,AUS_male_Toplist_22!$F$3:$H$1048576,3,FALSE), IFERROR(VLOOKUP(C571&amp;D571,AUS_female_Toplist_22!$F$3:$H$1048576,3,FALSE),""))</f>
        <v>978</v>
      </c>
      <c r="P571" s="42">
        <f ca="1">DATEDIF(E571,TODAY(),"y")</f>
        <v>19</v>
      </c>
      <c r="Q571" s="2">
        <f>(COUNTIF($C$2:$C571,$C571)=1)+0</f>
        <v>1</v>
      </c>
      <c r="R571" s="2">
        <f>IF(Q571=1,RANK(F571,$F$2:$F$1986,0),"Alternate event")</f>
        <v>637</v>
      </c>
    </row>
    <row r="572" spans="1:18" x14ac:dyDescent="0.2">
      <c r="A572" s="2">
        <v>571</v>
      </c>
      <c r="B572" s="2">
        <f>IF(Q572=1,B571+1,B571)</f>
        <v>469</v>
      </c>
      <c r="C572" t="s">
        <v>570</v>
      </c>
      <c r="D572" t="s">
        <v>2</v>
      </c>
      <c r="E572" s="6">
        <v>34035</v>
      </c>
      <c r="F572">
        <v>1047</v>
      </c>
      <c r="G572" s="2">
        <v>15</v>
      </c>
      <c r="H572" s="43" t="str">
        <f>IFERROR(VLOOKUP(C572&amp;D572,AUS_male_points_list!$A$3:$S$1048576,19,FALSE), IFERROR(VLOOKUP(C572&amp;D572,AUS_female_points_list!$A$3:$S$1048576,19,FALSE),""))</f>
        <v/>
      </c>
      <c r="J572" s="2">
        <f>IFERROR(VLOOKUP(C572&amp;D572,AUS_male_Toplist_21!$F$3:$G$1048576,2,FALSE),IFERROR(VLOOKUP(C572&amp;D572,AUS_female_Toplist_21!$F$3:$G$1048576,2,FALSE),""))</f>
        <v>15</v>
      </c>
      <c r="K572" s="2">
        <f>IFERROR(VLOOKUP(C572&amp;D572,AUS_male_Toplist_22!$F$3:$G$1048576,2,FALSE),IFERROR(VLOOKUP(C572&amp;D572,AUS_female_Toplist_22!$F$3:$G$1048576,2,FALSE),""))</f>
        <v>14</v>
      </c>
      <c r="L572" s="3" t="str">
        <f>IFERROR(VLOOKUP(C572&amp;D572,Comms_male_list_21!$F$3:$G$1048576,2,FALSE),IFERROR(VLOOKUP(C572&amp;D572,Comms_female_list_21!$F$3:$G$1048576,2,FALSE),""))</f>
        <v/>
      </c>
      <c r="M572" s="3">
        <f>IFERROR(VLOOKUP(C572&amp;D572,Comms_male_list_22!$F$3:$G$1048576,2,FALSE),IFERROR(VLOOKUP(C572&amp;D572,Comms_female_list_22!$F$3:$G$1048576,2,FALSE),""))</f>
        <v>21</v>
      </c>
      <c r="N572" s="3">
        <f>IFERROR(VLOOKUP(C572&amp;D572,AUS_male_Toplist_21!$F$3:$H$1048576,3,FALSE), IFERROR(VLOOKUP(C572&amp;D572,AUS_female_Toplist_21!$F$3:$H$1048576,3,FALSE),""))</f>
        <v>1047</v>
      </c>
      <c r="O572" s="2">
        <f>IFERROR(VLOOKUP(C572&amp;D572,AUS_male_Toplist_22!$F$3:$H$1048576,3,FALSE), IFERROR(VLOOKUP(C572&amp;D572,AUS_female_Toplist_22!$F$3:$H$1048576,3,FALSE),""))</f>
        <v>1043</v>
      </c>
      <c r="P572" s="42">
        <f ca="1">DATEDIF(E572,TODAY(),"y")</f>
        <v>28</v>
      </c>
      <c r="Q572" s="2">
        <f>(COUNTIF($C$2:$C572,$C572)=1)+0</f>
        <v>0</v>
      </c>
      <c r="R572" s="2" t="str">
        <f>IF(Q572=1,RANK(F572,$F$2:$F$1986,0),"Alternate event")</f>
        <v>Alternate event</v>
      </c>
    </row>
    <row r="573" spans="1:18" x14ac:dyDescent="0.2">
      <c r="A573" s="2">
        <v>572</v>
      </c>
      <c r="B573" s="2">
        <f>IF(Q573=1,B572+1,B572)</f>
        <v>470</v>
      </c>
      <c r="C573" t="s">
        <v>890</v>
      </c>
      <c r="D573" t="s">
        <v>41</v>
      </c>
      <c r="E573" s="6">
        <v>35543</v>
      </c>
      <c r="F573">
        <v>858</v>
      </c>
      <c r="G573" s="2">
        <v>15</v>
      </c>
      <c r="H573" s="43" t="str">
        <f>IFERROR(VLOOKUP(C573&amp;D573,AUS_male_points_list!$A$3:$S$1048576,19,FALSE), IFERROR(VLOOKUP(C573&amp;D573,AUS_female_points_list!$A$3:$S$1048576,19,FALSE),""))</f>
        <v/>
      </c>
      <c r="J573" s="2">
        <f>IFERROR(VLOOKUP(C573&amp;D573,AUS_male_Toplist_21!$F$3:$G$1048576,2,FALSE),IFERROR(VLOOKUP(C573&amp;D573,AUS_female_Toplist_21!$F$3:$G$1048576,2,FALSE),""))</f>
        <v>15</v>
      </c>
      <c r="K573" s="2">
        <f>IFERROR(VLOOKUP(C573&amp;D573,AUS_male_Toplist_22!$F$3:$G$1048576,2,FALSE),IFERROR(VLOOKUP(C573&amp;D573,AUS_female_Toplist_22!$F$3:$G$1048576,2,FALSE),""))</f>
        <v>14</v>
      </c>
      <c r="L573" s="3" t="str">
        <f>IFERROR(VLOOKUP(C573&amp;D573,Comms_male_list_21!$F$3:$G$1048576,2,FALSE),IFERROR(VLOOKUP(C573&amp;D573,Comms_female_list_21!$F$3:$G$1048576,2,FALSE),""))</f>
        <v/>
      </c>
      <c r="M573" s="3">
        <f>IFERROR(VLOOKUP(C573&amp;D573,Comms_male_list_22!$F$3:$G$1048576,2,FALSE),IFERROR(VLOOKUP(C573&amp;D573,Comms_female_list_22!$F$3:$G$1048576,2,FALSE),""))</f>
        <v>44</v>
      </c>
      <c r="N573" s="3">
        <f>IFERROR(VLOOKUP(C573&amp;D573,AUS_male_Toplist_21!$F$3:$H$1048576,3,FALSE), IFERROR(VLOOKUP(C573&amp;D573,AUS_female_Toplist_21!$F$3:$H$1048576,3,FALSE),""))</f>
        <v>858</v>
      </c>
      <c r="O573" s="2">
        <f>IFERROR(VLOOKUP(C573&amp;D573,AUS_male_Toplist_22!$F$3:$H$1048576,3,FALSE), IFERROR(VLOOKUP(C573&amp;D573,AUS_female_Toplist_22!$F$3:$H$1048576,3,FALSE),""))</f>
        <v>880</v>
      </c>
      <c r="P573" s="42">
        <f ca="1">DATEDIF(E573,TODAY(),"y")</f>
        <v>24</v>
      </c>
      <c r="Q573" s="2">
        <f>(COUNTIF($C$2:$C573,$C573)=1)+0</f>
        <v>1</v>
      </c>
      <c r="R573" s="2">
        <f>IF(Q573=1,RANK(F573,$F$2:$F$1986,0),"Alternate event")</f>
        <v>1848</v>
      </c>
    </row>
    <row r="574" spans="1:18" x14ac:dyDescent="0.2">
      <c r="A574" s="2">
        <v>573</v>
      </c>
      <c r="B574" s="2">
        <f>IF(Q574=1,B573+1,B573)</f>
        <v>471</v>
      </c>
      <c r="C574" t="s">
        <v>231</v>
      </c>
      <c r="D574" t="s">
        <v>26</v>
      </c>
      <c r="E574" s="6">
        <v>37818</v>
      </c>
      <c r="F574">
        <v>1038</v>
      </c>
      <c r="G574" s="2">
        <v>15</v>
      </c>
      <c r="H574" s="43" t="str">
        <f>IFERROR(VLOOKUP(C574&amp;D574,AUS_male_points_list!$A$3:$S$1048576,19,FALSE), IFERROR(VLOOKUP(C574&amp;D574,AUS_female_points_list!$A$3:$S$1048576,19,FALSE),""))</f>
        <v/>
      </c>
      <c r="J574" s="2">
        <f>IFERROR(VLOOKUP(C574&amp;D574,AUS_male_Toplist_21!$F$3:$G$1048576,2,FALSE),IFERROR(VLOOKUP(C574&amp;D574,AUS_female_Toplist_21!$F$3:$G$1048576,2,FALSE),""))</f>
        <v>15</v>
      </c>
      <c r="K574" s="2">
        <f>IFERROR(VLOOKUP(C574&amp;D574,AUS_male_Toplist_22!$F$3:$G$1048576,2,FALSE),IFERROR(VLOOKUP(C574&amp;D574,AUS_female_Toplist_22!$F$3:$G$1048576,2,FALSE),""))</f>
        <v>18</v>
      </c>
      <c r="L574" s="3" t="str">
        <f>IFERROR(VLOOKUP(C574&amp;D574,Comms_male_list_21!$F$3:$G$1048576,2,FALSE),IFERROR(VLOOKUP(C574&amp;D574,Comms_female_list_21!$F$3:$G$1048576,2,FALSE),""))</f>
        <v/>
      </c>
      <c r="M574" s="3">
        <f>IFERROR(VLOOKUP(C574&amp;D574,Comms_male_list_22!$F$3:$G$1048576,2,FALSE),IFERROR(VLOOKUP(C574&amp;D574,Comms_female_list_22!$F$3:$G$1048576,2,FALSE),""))</f>
        <v>79</v>
      </c>
      <c r="N574" s="3">
        <f>IFERROR(VLOOKUP(C574&amp;D574,AUS_male_Toplist_21!$F$3:$H$1048576,3,FALSE), IFERROR(VLOOKUP(C574&amp;D574,AUS_female_Toplist_21!$F$3:$H$1048576,3,FALSE),""))</f>
        <v>1038</v>
      </c>
      <c r="O574" s="2">
        <f>IFERROR(VLOOKUP(C574&amp;D574,AUS_male_Toplist_22!$F$3:$H$1048576,3,FALSE), IFERROR(VLOOKUP(C574&amp;D574,AUS_female_Toplist_22!$F$3:$H$1048576,3,FALSE),""))</f>
        <v>986</v>
      </c>
      <c r="P574" s="42">
        <f ca="1">DATEDIF(E574,TODAY(),"y")</f>
        <v>18</v>
      </c>
      <c r="Q574" s="2">
        <f>(COUNTIF($C$2:$C574,$C574)=1)+0</f>
        <v>1</v>
      </c>
      <c r="R574" s="2">
        <f>IF(Q574=1,RANK(F574,$F$2:$F$1986,0),"Alternate event")</f>
        <v>416</v>
      </c>
    </row>
    <row r="575" spans="1:18" x14ac:dyDescent="0.2">
      <c r="A575" s="2">
        <v>574</v>
      </c>
      <c r="B575" s="2">
        <f>IF(Q575=1,B574+1,B574)</f>
        <v>471</v>
      </c>
      <c r="C575" t="s">
        <v>340</v>
      </c>
      <c r="D575" s="6" t="s">
        <v>28</v>
      </c>
      <c r="E575" s="6">
        <v>35633</v>
      </c>
      <c r="F575">
        <v>1104</v>
      </c>
      <c r="G575" s="2">
        <v>15</v>
      </c>
      <c r="H575" s="43" t="str">
        <f>IFERROR(VLOOKUP(C575&amp;D575,AUS_male_points_list!$A$3:$S$1048576,19,FALSE), IFERROR(VLOOKUP(C575&amp;D575,AUS_female_points_list!$A$3:$S$1048576,19,FALSE),""))</f>
        <v/>
      </c>
      <c r="J575" s="2">
        <f>IFERROR(VLOOKUP(C575&amp;D575,AUS_male_Toplist_21!$F$3:$G$1048576,2,FALSE),IFERROR(VLOOKUP(C575&amp;D575,AUS_female_Toplist_21!$F$3:$G$1048576,2,FALSE),""))</f>
        <v>15</v>
      </c>
      <c r="K575" s="2" t="str">
        <f>IFERROR(VLOOKUP(C575&amp;D575,AUS_male_Toplist_22!$F$3:$G$1048576,2,FALSE),IFERROR(VLOOKUP(C575&amp;D575,AUS_female_Toplist_22!$F$3:$G$1048576,2,FALSE),""))</f>
        <v/>
      </c>
      <c r="L575" s="3">
        <f>IFERROR(VLOOKUP(C575&amp;D575,Comms_male_list_21!$F$3:$G$1048576,2,FALSE),IFERROR(VLOOKUP(C575&amp;D575,Comms_female_list_21!$F$3:$G$1048576,2,FALSE),""))</f>
        <v>65</v>
      </c>
      <c r="M575" s="3" t="str">
        <f>IFERROR(VLOOKUP(C575&amp;D575,Comms_male_list_22!$F$3:$G$1048576,2,FALSE),IFERROR(VLOOKUP(C575&amp;D575,Comms_female_list_22!$F$3:$G$1048576,2,FALSE),""))</f>
        <v/>
      </c>
      <c r="N575" s="3">
        <f>IFERROR(VLOOKUP(C575&amp;D575,AUS_male_Toplist_21!$F$3:$H$1048576,3,FALSE), IFERROR(VLOOKUP(C575&amp;D575,AUS_female_Toplist_21!$F$3:$H$1048576,3,FALSE),""))</f>
        <v>1104</v>
      </c>
      <c r="O575" s="2" t="str">
        <f>IFERROR(VLOOKUP(C575&amp;D575,AUS_male_Toplist_22!$F$3:$H$1048576,3,FALSE), IFERROR(VLOOKUP(C575&amp;D575,AUS_female_Toplist_22!$F$3:$H$1048576,3,FALSE),""))</f>
        <v/>
      </c>
      <c r="P575" s="42">
        <f ca="1">DATEDIF(E575,TODAY(),"y")</f>
        <v>24</v>
      </c>
      <c r="Q575" s="2">
        <f>(COUNTIF($C$2:$C575,$C575)=1)+0</f>
        <v>0</v>
      </c>
      <c r="R575" s="2" t="str">
        <f>IF(Q575=1,RANK(F575,$F$2:$F$1986,0),"Alternate event")</f>
        <v>Alternate event</v>
      </c>
    </row>
    <row r="576" spans="1:18" x14ac:dyDescent="0.2">
      <c r="A576" s="2">
        <v>575</v>
      </c>
      <c r="B576" s="2">
        <f>IF(Q576=1,B575+1,B575)</f>
        <v>472</v>
      </c>
      <c r="C576" t="s">
        <v>723</v>
      </c>
      <c r="D576" t="s">
        <v>28</v>
      </c>
      <c r="E576" s="6">
        <v>36004</v>
      </c>
      <c r="F576">
        <v>1114</v>
      </c>
      <c r="G576" s="2">
        <v>15</v>
      </c>
      <c r="H576" s="43" t="str">
        <f>IFERROR(VLOOKUP(C576&amp;D576,AUS_male_points_list!$A$3:$S$1048576,19,FALSE), IFERROR(VLOOKUP(C576&amp;D576,AUS_female_points_list!$A$3:$S$1048576,19,FALSE),""))</f>
        <v/>
      </c>
      <c r="J576" s="2">
        <f>IFERROR(VLOOKUP(C576&amp;D576,AUS_male_Toplist_21!$F$3:$G$1048576,2,FALSE),IFERROR(VLOOKUP(C576&amp;D576,AUS_female_Toplist_21!$F$3:$G$1048576,2,FALSE),""))</f>
        <v>15</v>
      </c>
      <c r="K576" s="2" t="str">
        <f>IFERROR(VLOOKUP(C576&amp;D576,AUS_male_Toplist_22!$F$3:$G$1048576,2,FALSE),IFERROR(VLOOKUP(C576&amp;D576,AUS_female_Toplist_22!$F$3:$G$1048576,2,FALSE),""))</f>
        <v/>
      </c>
      <c r="L576" s="3">
        <f>IFERROR(VLOOKUP(C576&amp;D576,Comms_male_list_21!$F$3:$G$1048576,2,FALSE),IFERROR(VLOOKUP(C576&amp;D576,Comms_female_list_21!$F$3:$G$1048576,2,FALSE),""))</f>
        <v>66</v>
      </c>
      <c r="M576" s="3" t="str">
        <f>IFERROR(VLOOKUP(C576&amp;D576,Comms_male_list_22!$F$3:$G$1048576,2,FALSE),IFERROR(VLOOKUP(C576&amp;D576,Comms_female_list_22!$F$3:$G$1048576,2,FALSE),""))</f>
        <v/>
      </c>
      <c r="N576" s="3">
        <f>IFERROR(VLOOKUP(C576&amp;D576,AUS_male_Toplist_21!$F$3:$H$1048576,3,FALSE), IFERROR(VLOOKUP(C576&amp;D576,AUS_female_Toplist_21!$F$3:$H$1048576,3,FALSE),""))</f>
        <v>1114</v>
      </c>
      <c r="O576" s="2" t="str">
        <f>IFERROR(VLOOKUP(C576&amp;D576,AUS_male_Toplist_22!$F$3:$H$1048576,3,FALSE), IFERROR(VLOOKUP(C576&amp;D576,AUS_female_Toplist_22!$F$3:$H$1048576,3,FALSE),""))</f>
        <v/>
      </c>
      <c r="P576" s="42">
        <f ca="1">DATEDIF(E576,TODAY(),"y")</f>
        <v>23</v>
      </c>
      <c r="Q576" s="2">
        <f>(COUNTIF($C$2:$C576,$C576)=1)+0</f>
        <v>1</v>
      </c>
      <c r="R576" s="2">
        <f>IF(Q576=1,RANK(F576,$F$2:$F$1986,0),"Alternate event")</f>
        <v>123</v>
      </c>
    </row>
    <row r="577" spans="1:18" x14ac:dyDescent="0.2">
      <c r="A577" s="2">
        <v>576</v>
      </c>
      <c r="B577" s="2">
        <f>IF(Q577=1,B576+1,B576)</f>
        <v>473</v>
      </c>
      <c r="C577" t="s">
        <v>1133</v>
      </c>
      <c r="D577" t="s">
        <v>35</v>
      </c>
      <c r="E577" s="7">
        <v>38257</v>
      </c>
      <c r="F577">
        <v>974</v>
      </c>
      <c r="G577" s="2">
        <v>15</v>
      </c>
      <c r="H577" s="43" t="str">
        <f>IFERROR(VLOOKUP(C577&amp;D577,AUS_male_points_list!$A$3:$S$1048576,19,FALSE), IFERROR(VLOOKUP(C577&amp;D577,AUS_female_points_list!$A$3:$S$1048576,19,FALSE),""))</f>
        <v/>
      </c>
      <c r="J577" s="2">
        <f>IFERROR(VLOOKUP(C577&amp;D577,AUS_male_Toplist_21!$F$3:$G$1048576,2,FALSE),IFERROR(VLOOKUP(C577&amp;D577,AUS_female_Toplist_21!$F$3:$G$1048576,2,FALSE),""))</f>
        <v>15</v>
      </c>
      <c r="K577" s="2" t="str">
        <f>IFERROR(VLOOKUP(C577&amp;D577,AUS_male_Toplist_22!$F$3:$G$1048576,2,FALSE),IFERROR(VLOOKUP(C577&amp;D577,AUS_female_Toplist_22!$F$3:$G$1048576,2,FALSE),""))</f>
        <v/>
      </c>
      <c r="L577" s="3">
        <f>IFERROR(VLOOKUP(C577&amp;D577,Comms_male_list_21!$F$3:$G$1048576,2,FALSE),IFERROR(VLOOKUP(C577&amp;D577,Comms_female_list_21!$F$3:$G$1048576,2,FALSE),""))</f>
        <v>73</v>
      </c>
      <c r="M577" s="3" t="str">
        <f>IFERROR(VLOOKUP(C577&amp;D577,Comms_male_list_22!$F$3:$G$1048576,2,FALSE),IFERROR(VLOOKUP(C577&amp;D577,Comms_female_list_22!$F$3:$G$1048576,2,FALSE),""))</f>
        <v/>
      </c>
      <c r="N577" s="3">
        <f>IFERROR(VLOOKUP(C577&amp;D577,AUS_male_Toplist_21!$F$3:$H$1048576,3,FALSE), IFERROR(VLOOKUP(C577&amp;D577,AUS_female_Toplist_21!$F$3:$H$1048576,3,FALSE),""))</f>
        <v>974</v>
      </c>
      <c r="O577" s="2" t="str">
        <f>IFERROR(VLOOKUP(C577&amp;D577,AUS_male_Toplist_22!$F$3:$H$1048576,3,FALSE), IFERROR(VLOOKUP(C577&amp;D577,AUS_female_Toplist_22!$F$3:$H$1048576,3,FALSE),""))</f>
        <v/>
      </c>
      <c r="P577" s="42">
        <f ca="1">DATEDIF(E577,TODAY(),"y")</f>
        <v>17</v>
      </c>
      <c r="Q577" s="2">
        <f>(COUNTIF($C$2:$C577,$C577)=1)+0</f>
        <v>1</v>
      </c>
      <c r="R577" s="2">
        <f>IF(Q577=1,RANK(F577,$F$2:$F$1986,0),"Alternate event")</f>
        <v>985</v>
      </c>
    </row>
    <row r="578" spans="1:18" x14ac:dyDescent="0.2">
      <c r="A578" s="2">
        <v>577</v>
      </c>
      <c r="B578" s="2">
        <f>IF(Q578=1,B577+1,B577)</f>
        <v>474</v>
      </c>
      <c r="C578" t="s">
        <v>1142</v>
      </c>
      <c r="D578" t="s">
        <v>41</v>
      </c>
      <c r="E578" s="6">
        <v>35745</v>
      </c>
      <c r="F578">
        <v>834</v>
      </c>
      <c r="G578" s="2">
        <v>15</v>
      </c>
      <c r="H578" s="43" t="str">
        <f>IFERROR(VLOOKUP(C578&amp;D578,AUS_male_points_list!$A$3:$S$1048576,19,FALSE), IFERROR(VLOOKUP(C578&amp;D578,AUS_female_points_list!$A$3:$S$1048576,19,FALSE),""))</f>
        <v/>
      </c>
      <c r="J578" s="2">
        <f>IFERROR(VLOOKUP(C578&amp;D578,AUS_male_Toplist_21!$F$3:$G$1048576,2,FALSE),IFERROR(VLOOKUP(C578&amp;D578,AUS_female_Toplist_21!$F$3:$G$1048576,2,FALSE),""))</f>
        <v>15</v>
      </c>
      <c r="K578" s="2" t="str">
        <f>IFERROR(VLOOKUP(C578&amp;D578,AUS_male_Toplist_22!$F$3:$G$1048576,2,FALSE),IFERROR(VLOOKUP(C578&amp;D578,AUS_female_Toplist_22!$F$3:$G$1048576,2,FALSE),""))</f>
        <v/>
      </c>
      <c r="L578" s="3">
        <f>IFERROR(VLOOKUP(C578&amp;D578,Comms_male_list_21!$F$3:$G$1048576,2,FALSE),IFERROR(VLOOKUP(C578&amp;D578,Comms_female_list_21!$F$3:$G$1048576,2,FALSE),""))</f>
        <v>75</v>
      </c>
      <c r="M578" s="3" t="str">
        <f>IFERROR(VLOOKUP(C578&amp;D578,Comms_male_list_22!$F$3:$G$1048576,2,FALSE),IFERROR(VLOOKUP(C578&amp;D578,Comms_female_list_22!$F$3:$G$1048576,2,FALSE),""))</f>
        <v/>
      </c>
      <c r="N578" s="3">
        <f>IFERROR(VLOOKUP(C578&amp;D578,AUS_male_Toplist_21!$F$3:$H$1048576,3,FALSE), IFERROR(VLOOKUP(C578&amp;D578,AUS_female_Toplist_21!$F$3:$H$1048576,3,FALSE),""))</f>
        <v>834</v>
      </c>
      <c r="O578" s="2" t="str">
        <f>IFERROR(VLOOKUP(C578&amp;D578,AUS_male_Toplist_22!$F$3:$H$1048576,3,FALSE), IFERROR(VLOOKUP(C578&amp;D578,AUS_female_Toplist_22!$F$3:$H$1048576,3,FALSE),""))</f>
        <v/>
      </c>
      <c r="P578" s="42">
        <f ca="1">DATEDIF(E578,TODAY(),"y")</f>
        <v>24</v>
      </c>
      <c r="Q578" s="2">
        <f>(COUNTIF($C$2:$C578,$C578)=1)+0</f>
        <v>1</v>
      </c>
      <c r="R578" s="2">
        <f>IF(Q578=1,RANK(F578,$F$2:$F$1986,0),"Alternate event")</f>
        <v>1884</v>
      </c>
    </row>
    <row r="579" spans="1:18" x14ac:dyDescent="0.2">
      <c r="A579" s="2">
        <v>578</v>
      </c>
      <c r="B579" s="2">
        <f>IF(Q579=1,B578+1,B578)</f>
        <v>475</v>
      </c>
      <c r="C579" t="s">
        <v>343</v>
      </c>
      <c r="D579" t="s">
        <v>34</v>
      </c>
      <c r="E579" s="6">
        <v>1999</v>
      </c>
      <c r="F579">
        <v>1017</v>
      </c>
      <c r="G579" s="2">
        <v>15</v>
      </c>
      <c r="H579" s="43" t="str">
        <f>IFERROR(VLOOKUP(C579&amp;D579,AUS_male_points_list!$A$3:$S$1048576,19,FALSE), IFERROR(VLOOKUP(C579&amp;D579,AUS_female_points_list!$A$3:$S$1048576,19,FALSE),""))</f>
        <v/>
      </c>
      <c r="J579" s="2">
        <f>IFERROR(VLOOKUP(C579&amp;D579,AUS_male_Toplist_21!$F$3:$G$1048576,2,FALSE),IFERROR(VLOOKUP(C579&amp;D579,AUS_female_Toplist_21!$F$3:$G$1048576,2,FALSE),""))</f>
        <v>15</v>
      </c>
      <c r="K579" s="2" t="str">
        <f>IFERROR(VLOOKUP(C579&amp;D579,AUS_male_Toplist_22!$F$3:$G$1048576,2,FALSE),IFERROR(VLOOKUP(C579&amp;D579,AUS_female_Toplist_22!$F$3:$G$1048576,2,FALSE),""))</f>
        <v/>
      </c>
      <c r="L579" s="3">
        <f>IFERROR(VLOOKUP(C579&amp;D579,Comms_male_list_21!$F$3:$G$1048576,2,FALSE),IFERROR(VLOOKUP(C579&amp;D579,Comms_female_list_21!$F$3:$G$1048576,2,FALSE),""))</f>
        <v>88</v>
      </c>
      <c r="M579" s="3" t="str">
        <f>IFERROR(VLOOKUP(C579&amp;D579,Comms_male_list_22!$F$3:$G$1048576,2,FALSE),IFERROR(VLOOKUP(C579&amp;D579,Comms_female_list_22!$F$3:$G$1048576,2,FALSE),""))</f>
        <v/>
      </c>
      <c r="N579" s="3">
        <f>IFERROR(VLOOKUP(C579&amp;D579,AUS_male_Toplist_21!$F$3:$H$1048576,3,FALSE), IFERROR(VLOOKUP(C579&amp;D579,AUS_female_Toplist_21!$F$3:$H$1048576,3,FALSE),""))</f>
        <v>1017</v>
      </c>
      <c r="O579" s="2" t="str">
        <f>IFERROR(VLOOKUP(C579&amp;D579,AUS_male_Toplist_22!$F$3:$H$1048576,3,FALSE), IFERROR(VLOOKUP(C579&amp;D579,AUS_female_Toplist_22!$F$3:$H$1048576,3,FALSE),""))</f>
        <v/>
      </c>
      <c r="P579" s="42">
        <f ca="1">DATEDIF(E579,TODAY(),"y")</f>
        <v>116</v>
      </c>
      <c r="Q579" s="2">
        <f>(COUNTIF($C$2:$C579,$C579)=1)+0</f>
        <v>1</v>
      </c>
      <c r="R579" s="2">
        <f>IF(Q579=1,RANK(F579,$F$2:$F$1986,0),"Alternate event")</f>
        <v>562</v>
      </c>
    </row>
    <row r="580" spans="1:18" x14ac:dyDescent="0.2">
      <c r="A580" s="2">
        <v>579</v>
      </c>
      <c r="B580" s="2">
        <f>IF(Q580=1,B579+1,B579)</f>
        <v>475</v>
      </c>
      <c r="C580" t="s">
        <v>309</v>
      </c>
      <c r="D580" t="s">
        <v>27</v>
      </c>
      <c r="E580" s="6">
        <v>35529</v>
      </c>
      <c r="F580">
        <v>1074</v>
      </c>
      <c r="G580" s="2">
        <v>15</v>
      </c>
      <c r="H580" s="43" t="str">
        <f>IFERROR(VLOOKUP(C580&amp;D580,AUS_male_points_list!$A$3:$S$1048576,19,FALSE), IFERROR(VLOOKUP(C580&amp;D580,AUS_female_points_list!$A$3:$S$1048576,19,FALSE),""))</f>
        <v/>
      </c>
      <c r="J580" s="2">
        <f>IFERROR(VLOOKUP(C580&amp;D580,AUS_male_Toplist_21!$F$3:$G$1048576,2,FALSE),IFERROR(VLOOKUP(C580&amp;D580,AUS_female_Toplist_21!$F$3:$G$1048576,2,FALSE),""))</f>
        <v>15</v>
      </c>
      <c r="K580" s="2" t="str">
        <f>IFERROR(VLOOKUP(C580&amp;D580,AUS_male_Toplist_22!$F$3:$G$1048576,2,FALSE),IFERROR(VLOOKUP(C580&amp;D580,AUS_female_Toplist_22!$F$3:$G$1048576,2,FALSE),""))</f>
        <v/>
      </c>
      <c r="L580" s="3">
        <f>IFERROR(VLOOKUP(C580&amp;D580,Comms_male_list_21!$F$3:$G$1048576,2,FALSE),IFERROR(VLOOKUP(C580&amp;D580,Comms_female_list_21!$F$3:$G$1048576,2,FALSE),""))</f>
        <v>96</v>
      </c>
      <c r="M580" s="3" t="str">
        <f>IFERROR(VLOOKUP(C580&amp;D580,Comms_male_list_22!$F$3:$G$1048576,2,FALSE),IFERROR(VLOOKUP(C580&amp;D580,Comms_female_list_22!$F$3:$G$1048576,2,FALSE),""))</f>
        <v/>
      </c>
      <c r="N580" s="3">
        <f>IFERROR(VLOOKUP(C580&amp;D580,AUS_male_Toplist_21!$F$3:$H$1048576,3,FALSE), IFERROR(VLOOKUP(C580&amp;D580,AUS_female_Toplist_21!$F$3:$H$1048576,3,FALSE),""))</f>
        <v>1074</v>
      </c>
      <c r="O580" s="2" t="str">
        <f>IFERROR(VLOOKUP(C580&amp;D580,AUS_male_Toplist_22!$F$3:$H$1048576,3,FALSE), IFERROR(VLOOKUP(C580&amp;D580,AUS_female_Toplist_22!$F$3:$H$1048576,3,FALSE),""))</f>
        <v/>
      </c>
      <c r="P580" s="42">
        <f ca="1">DATEDIF(E580,TODAY(),"y")</f>
        <v>24</v>
      </c>
      <c r="Q580" s="2">
        <f>(COUNTIF($C$2:$C580,$C580)=1)+0</f>
        <v>0</v>
      </c>
      <c r="R580" s="2" t="str">
        <f>IF(Q580=1,RANK(F580,$F$2:$F$1986,0),"Alternate event")</f>
        <v>Alternate event</v>
      </c>
    </row>
    <row r="581" spans="1:18" x14ac:dyDescent="0.2">
      <c r="A581" s="2">
        <v>580</v>
      </c>
      <c r="B581" s="2">
        <f>IF(Q581=1,B580+1,B580)</f>
        <v>476</v>
      </c>
      <c r="C581" t="s">
        <v>1402</v>
      </c>
      <c r="D581" t="s">
        <v>42</v>
      </c>
      <c r="E581" s="7">
        <v>36215</v>
      </c>
      <c r="F581">
        <v>759</v>
      </c>
      <c r="G581" s="2">
        <v>15</v>
      </c>
      <c r="H581" s="43" t="str">
        <f>IFERROR(VLOOKUP(C581&amp;D581,AUS_male_points_list!$A$3:$S$1048576,19,FALSE), IFERROR(VLOOKUP(C581&amp;D581,AUS_female_points_list!$A$3:$S$1048576,19,FALSE),""))</f>
        <v/>
      </c>
      <c r="J581" s="2">
        <f>IFERROR(VLOOKUP(C581&amp;D581,AUS_male_Toplist_21!$F$3:$G$1048576,2,FALSE),IFERROR(VLOOKUP(C581&amp;D581,AUS_female_Toplist_21!$F$3:$G$1048576,2,FALSE),""))</f>
        <v>15</v>
      </c>
      <c r="K581" s="2" t="str">
        <f>IFERROR(VLOOKUP(C581&amp;D581,AUS_male_Toplist_22!$F$3:$G$1048576,2,FALSE),IFERROR(VLOOKUP(C581&amp;D581,AUS_female_Toplist_22!$F$3:$G$1048576,2,FALSE),""))</f>
        <v/>
      </c>
      <c r="L581" s="3" t="str">
        <f>IFERROR(VLOOKUP(C581&amp;D581,Comms_male_list_21!$F$3:$G$1048576,2,FALSE),IFERROR(VLOOKUP(C581&amp;D581,Comms_female_list_21!$F$3:$G$1048576,2,FALSE),""))</f>
        <v/>
      </c>
      <c r="M581" s="3" t="str">
        <f>IFERROR(VLOOKUP(C581&amp;D581,Comms_male_list_22!$F$3:$G$1048576,2,FALSE),IFERROR(VLOOKUP(C581&amp;D581,Comms_female_list_22!$F$3:$G$1048576,2,FALSE),""))</f>
        <v/>
      </c>
      <c r="N581" s="3">
        <f>IFERROR(VLOOKUP(C581&amp;D581,AUS_male_Toplist_21!$F$3:$H$1048576,3,FALSE), IFERROR(VLOOKUP(C581&amp;D581,AUS_female_Toplist_21!$F$3:$H$1048576,3,FALSE),""))</f>
        <v>759</v>
      </c>
      <c r="O581" s="2" t="str">
        <f>IFERROR(VLOOKUP(C581&amp;D581,AUS_male_Toplist_22!$F$3:$H$1048576,3,FALSE), IFERROR(VLOOKUP(C581&amp;D581,AUS_female_Toplist_22!$F$3:$H$1048576,3,FALSE),""))</f>
        <v/>
      </c>
      <c r="P581" s="42">
        <f ca="1">DATEDIF(E581,TODAY(),"y")</f>
        <v>23</v>
      </c>
      <c r="Q581" s="2">
        <f>(COUNTIF($C$2:$C581,$C581)=1)+0</f>
        <v>1</v>
      </c>
      <c r="R581" s="2">
        <f>IF(Q581=1,RANK(F581,$F$2:$F$1986,0),"Alternate event")</f>
        <v>1945</v>
      </c>
    </row>
    <row r="582" spans="1:18" x14ac:dyDescent="0.2">
      <c r="A582" s="2">
        <v>581</v>
      </c>
      <c r="B582" s="2">
        <f>IF(Q582=1,B581+1,B581)</f>
        <v>477</v>
      </c>
      <c r="C582" t="s">
        <v>513</v>
      </c>
      <c r="D582" t="s">
        <v>40</v>
      </c>
      <c r="E582" s="6">
        <v>38703</v>
      </c>
      <c r="F582">
        <v>808</v>
      </c>
      <c r="G582" s="2">
        <v>15</v>
      </c>
      <c r="H582" s="43" t="str">
        <f>IFERROR(VLOOKUP(C582&amp;D582,AUS_male_points_list!$A$3:$S$1048576,19,FALSE), IFERROR(VLOOKUP(C582&amp;D582,AUS_female_points_list!$A$3:$S$1048576,19,FALSE),""))</f>
        <v/>
      </c>
      <c r="J582" s="2">
        <f>IFERROR(VLOOKUP(C582&amp;D582,AUS_male_Toplist_21!$F$3:$G$1048576,2,FALSE),IFERROR(VLOOKUP(C582&amp;D582,AUS_female_Toplist_21!$F$3:$G$1048576,2,FALSE),""))</f>
        <v>15</v>
      </c>
      <c r="K582" s="2" t="str">
        <f>IFERROR(VLOOKUP(C582&amp;D582,AUS_male_Toplist_22!$F$3:$G$1048576,2,FALSE),IFERROR(VLOOKUP(C582&amp;D582,AUS_female_Toplist_22!$F$3:$G$1048576,2,FALSE),""))</f>
        <v/>
      </c>
      <c r="L582" s="3" t="str">
        <f>IFERROR(VLOOKUP(C582&amp;D582,Comms_male_list_21!$F$3:$G$1048576,2,FALSE),IFERROR(VLOOKUP(C582&amp;D582,Comms_female_list_21!$F$3:$G$1048576,2,FALSE),""))</f>
        <v/>
      </c>
      <c r="M582" s="3" t="str">
        <f>IFERROR(VLOOKUP(C582&amp;D582,Comms_male_list_22!$F$3:$G$1048576,2,FALSE),IFERROR(VLOOKUP(C582&amp;D582,Comms_female_list_22!$F$3:$G$1048576,2,FALSE),""))</f>
        <v/>
      </c>
      <c r="N582" s="3">
        <f>IFERROR(VLOOKUP(C582&amp;D582,AUS_male_Toplist_21!$F$3:$H$1048576,3,FALSE), IFERROR(VLOOKUP(C582&amp;D582,AUS_female_Toplist_21!$F$3:$H$1048576,3,FALSE),""))</f>
        <v>808</v>
      </c>
      <c r="O582" s="2" t="str">
        <f>IFERROR(VLOOKUP(C582&amp;D582,AUS_male_Toplist_22!$F$3:$H$1048576,3,FALSE), IFERROR(VLOOKUP(C582&amp;D582,AUS_female_Toplist_22!$F$3:$H$1048576,3,FALSE),""))</f>
        <v/>
      </c>
      <c r="P582" s="42">
        <f ca="1">DATEDIF(E582,TODAY(),"y")</f>
        <v>16</v>
      </c>
      <c r="Q582" s="2">
        <f>(COUNTIF($C$2:$C582,$C582)=1)+0</f>
        <v>1</v>
      </c>
      <c r="R582" s="2">
        <f>IF(Q582=1,RANK(F582,$F$2:$F$1986,0),"Alternate event")</f>
        <v>1907</v>
      </c>
    </row>
    <row r="583" spans="1:18" x14ac:dyDescent="0.2">
      <c r="A583" s="2">
        <v>582</v>
      </c>
      <c r="B583" s="2">
        <f>IF(Q583=1,B582+1,B582)</f>
        <v>477</v>
      </c>
      <c r="C583" t="s">
        <v>510</v>
      </c>
      <c r="D583" t="s">
        <v>40</v>
      </c>
      <c r="E583" s="7">
        <v>36914</v>
      </c>
      <c r="F583">
        <v>808</v>
      </c>
      <c r="G583" s="2">
        <v>15</v>
      </c>
      <c r="H583" s="43" t="str">
        <f>IFERROR(VLOOKUP(C583&amp;D583,AUS_male_points_list!$A$3:$S$1048576,19,FALSE), IFERROR(VLOOKUP(C583&amp;D583,AUS_female_points_list!$A$3:$S$1048576,19,FALSE),""))</f>
        <v/>
      </c>
      <c r="J583" s="2">
        <f>IFERROR(VLOOKUP(C583&amp;D583,AUS_male_Toplist_21!$F$3:$G$1048576,2,FALSE),IFERROR(VLOOKUP(C583&amp;D583,AUS_female_Toplist_21!$F$3:$G$1048576,2,FALSE),""))</f>
        <v>15</v>
      </c>
      <c r="K583" s="2" t="str">
        <f>IFERROR(VLOOKUP(C583&amp;D583,AUS_male_Toplist_22!$F$3:$G$1048576,2,FALSE),IFERROR(VLOOKUP(C583&amp;D583,AUS_female_Toplist_22!$F$3:$G$1048576,2,FALSE),""))</f>
        <v/>
      </c>
      <c r="L583" s="3" t="str">
        <f>IFERROR(VLOOKUP(C583&amp;D583,Comms_male_list_21!$F$3:$G$1048576,2,FALSE),IFERROR(VLOOKUP(C583&amp;D583,Comms_female_list_21!$F$3:$G$1048576,2,FALSE),""))</f>
        <v/>
      </c>
      <c r="M583" s="3" t="str">
        <f>IFERROR(VLOOKUP(C583&amp;D583,Comms_male_list_22!$F$3:$G$1048576,2,FALSE),IFERROR(VLOOKUP(C583&amp;D583,Comms_female_list_22!$F$3:$G$1048576,2,FALSE),""))</f>
        <v/>
      </c>
      <c r="N583" s="3">
        <f>IFERROR(VLOOKUP(C583&amp;D583,AUS_male_Toplist_21!$F$3:$H$1048576,3,FALSE), IFERROR(VLOOKUP(C583&amp;D583,AUS_female_Toplist_21!$F$3:$H$1048576,3,FALSE),""))</f>
        <v>808</v>
      </c>
      <c r="O583" s="2" t="str">
        <f>IFERROR(VLOOKUP(C583&amp;D583,AUS_male_Toplist_22!$F$3:$H$1048576,3,FALSE), IFERROR(VLOOKUP(C583&amp;D583,AUS_female_Toplist_22!$F$3:$H$1048576,3,FALSE),""))</f>
        <v/>
      </c>
      <c r="P583" s="42">
        <f ca="1">DATEDIF(E583,TODAY(),"y")</f>
        <v>21</v>
      </c>
      <c r="Q583" s="2">
        <f>(COUNTIF($C$2:$C583,$C583)=1)+0</f>
        <v>0</v>
      </c>
      <c r="R583" s="2" t="str">
        <f>IF(Q583=1,RANK(F583,$F$2:$F$1986,0),"Alternate event")</f>
        <v>Alternate event</v>
      </c>
    </row>
    <row r="584" spans="1:18" x14ac:dyDescent="0.2">
      <c r="A584" s="2">
        <v>583</v>
      </c>
      <c r="B584" s="2">
        <f>IF(Q584=1,B583+1,B583)</f>
        <v>478</v>
      </c>
      <c r="C584" t="s">
        <v>1679</v>
      </c>
      <c r="D584" t="s">
        <v>82</v>
      </c>
      <c r="E584" s="6">
        <v>1985</v>
      </c>
      <c r="F584">
        <v>873</v>
      </c>
      <c r="G584" s="2">
        <v>15</v>
      </c>
      <c r="H584" s="43" t="str">
        <f>IFERROR(VLOOKUP(C584&amp;D584,AUS_male_points_list!$A$3:$S$1048576,19,FALSE), IFERROR(VLOOKUP(C584&amp;D584,AUS_female_points_list!$A$3:$S$1048576,19,FALSE),""))</f>
        <v/>
      </c>
      <c r="J584" s="2">
        <f>IFERROR(VLOOKUP(C584&amp;D584,AUS_male_Toplist_21!$F$3:$G$1048576,2,FALSE),IFERROR(VLOOKUP(C584&amp;D584,AUS_female_Toplist_21!$F$3:$G$1048576,2,FALSE),""))</f>
        <v>15</v>
      </c>
      <c r="K584" s="2" t="str">
        <f>IFERROR(VLOOKUP(C584&amp;D584,AUS_male_Toplist_22!$F$3:$G$1048576,2,FALSE),IFERROR(VLOOKUP(C584&amp;D584,AUS_female_Toplist_22!$F$3:$G$1048576,2,FALSE),""))</f>
        <v/>
      </c>
      <c r="L584" s="3" t="str">
        <f>IFERROR(VLOOKUP(C584&amp;D584,Comms_male_list_21!$F$3:$G$1048576,2,FALSE),IFERROR(VLOOKUP(C584&amp;D584,Comms_female_list_21!$F$3:$G$1048576,2,FALSE),""))</f>
        <v/>
      </c>
      <c r="M584" s="3" t="str">
        <f>IFERROR(VLOOKUP(C584&amp;D584,Comms_male_list_22!$F$3:$G$1048576,2,FALSE),IFERROR(VLOOKUP(C584&amp;D584,Comms_female_list_22!$F$3:$G$1048576,2,FALSE),""))</f>
        <v/>
      </c>
      <c r="N584" s="3">
        <f>IFERROR(VLOOKUP(C584&amp;D584,AUS_male_Toplist_21!$F$3:$H$1048576,3,FALSE), IFERROR(VLOOKUP(C584&amp;D584,AUS_female_Toplist_21!$F$3:$H$1048576,3,FALSE),""))</f>
        <v>873</v>
      </c>
      <c r="O584" s="2" t="str">
        <f>IFERROR(VLOOKUP(C584&amp;D584,AUS_male_Toplist_22!$F$3:$H$1048576,3,FALSE), IFERROR(VLOOKUP(C584&amp;D584,AUS_female_Toplist_22!$F$3:$H$1048576,3,FALSE),""))</f>
        <v/>
      </c>
      <c r="P584" s="42">
        <f ca="1">DATEDIF(E584,TODAY(),"y")</f>
        <v>116</v>
      </c>
      <c r="Q584" s="2">
        <f>(COUNTIF($C$2:$C584,$C584)=1)+0</f>
        <v>1</v>
      </c>
      <c r="R584" s="2">
        <f>IF(Q584=1,RANK(F584,$F$2:$F$1986,0),"Alternate event")</f>
        <v>1816</v>
      </c>
    </row>
    <row r="585" spans="1:18" x14ac:dyDescent="0.2">
      <c r="A585" s="2">
        <v>584</v>
      </c>
      <c r="B585" s="2">
        <f>IF(Q585=1,B584+1,B584)</f>
        <v>479</v>
      </c>
      <c r="C585" t="s">
        <v>1616</v>
      </c>
      <c r="D585" s="6" t="s">
        <v>31</v>
      </c>
      <c r="E585" s="6">
        <v>36180</v>
      </c>
      <c r="F585">
        <v>903</v>
      </c>
      <c r="G585" s="2">
        <v>15</v>
      </c>
      <c r="H585" s="43" t="str">
        <f>IFERROR(VLOOKUP(C585&amp;D585,AUS_male_points_list!$A$3:$S$1048576,19,FALSE), IFERROR(VLOOKUP(C585&amp;D585,AUS_female_points_list!$A$3:$S$1048576,19,FALSE),""))</f>
        <v/>
      </c>
      <c r="J585" s="2">
        <f>IFERROR(VLOOKUP(C585&amp;D585,AUS_male_Toplist_21!$F$3:$G$1048576,2,FALSE),IFERROR(VLOOKUP(C585&amp;D585,AUS_female_Toplist_21!$F$3:$G$1048576,2,FALSE),""))</f>
        <v>15</v>
      </c>
      <c r="K585" s="2" t="str">
        <f>IFERROR(VLOOKUP(C585&amp;D585,AUS_male_Toplist_22!$F$3:$G$1048576,2,FALSE),IFERROR(VLOOKUP(C585&amp;D585,AUS_female_Toplist_22!$F$3:$G$1048576,2,FALSE),""))</f>
        <v/>
      </c>
      <c r="L585" s="3" t="str">
        <f>IFERROR(VLOOKUP(C585&amp;D585,Comms_male_list_21!$F$3:$G$1048576,2,FALSE),IFERROR(VLOOKUP(C585&amp;D585,Comms_female_list_21!$F$3:$G$1048576,2,FALSE),""))</f>
        <v/>
      </c>
      <c r="M585" s="3" t="str">
        <f>IFERROR(VLOOKUP(C585&amp;D585,Comms_male_list_22!$F$3:$G$1048576,2,FALSE),IFERROR(VLOOKUP(C585&amp;D585,Comms_female_list_22!$F$3:$G$1048576,2,FALSE),""))</f>
        <v/>
      </c>
      <c r="N585" s="3">
        <f>IFERROR(VLOOKUP(C585&amp;D585,AUS_male_Toplist_21!$F$3:$H$1048576,3,FALSE), IFERROR(VLOOKUP(C585&amp;D585,AUS_female_Toplist_21!$F$3:$H$1048576,3,FALSE),""))</f>
        <v>903</v>
      </c>
      <c r="O585" s="2" t="str">
        <f>IFERROR(VLOOKUP(C585&amp;D585,AUS_male_Toplist_22!$F$3:$H$1048576,3,FALSE), IFERROR(VLOOKUP(C585&amp;D585,AUS_female_Toplist_22!$F$3:$H$1048576,3,FALSE),""))</f>
        <v/>
      </c>
      <c r="P585" s="42">
        <f ca="1">DATEDIF(E585,TODAY(),"y")</f>
        <v>23</v>
      </c>
      <c r="Q585" s="2">
        <f>(COUNTIF($C$2:$C585,$C585)=1)+0</f>
        <v>1</v>
      </c>
      <c r="R585" s="2">
        <f>IF(Q585=1,RANK(F585,$F$2:$F$1986,0),"Alternate event")</f>
        <v>1731</v>
      </c>
    </row>
    <row r="586" spans="1:18" x14ac:dyDescent="0.2">
      <c r="A586" s="2">
        <v>585</v>
      </c>
      <c r="B586" s="2">
        <f>IF(Q586=1,B585+1,B585)</f>
        <v>480</v>
      </c>
      <c r="C586" t="s">
        <v>557</v>
      </c>
      <c r="D586" t="s">
        <v>82</v>
      </c>
      <c r="E586" s="6"/>
      <c r="F586">
        <v>918</v>
      </c>
      <c r="G586" s="2">
        <v>15</v>
      </c>
      <c r="H586" s="43" t="str">
        <f>IFERROR(VLOOKUP(C586&amp;D586,AUS_male_points_list!$A$3:$S$1048576,19,FALSE), IFERROR(VLOOKUP(C586&amp;D586,AUS_female_points_list!$A$3:$S$1048576,19,FALSE),""))</f>
        <v/>
      </c>
      <c r="J586" s="2">
        <f>IFERROR(VLOOKUP(C586&amp;D586,AUS_male_Toplist_21!$F$3:$G$1048576,2,FALSE),IFERROR(VLOOKUP(C586&amp;D586,AUS_female_Toplist_21!$F$3:$G$1048576,2,FALSE),""))</f>
        <v>15</v>
      </c>
      <c r="K586" s="2" t="str">
        <f>IFERROR(VLOOKUP(C586&amp;D586,AUS_male_Toplist_22!$F$3:$G$1048576,2,FALSE),IFERROR(VLOOKUP(C586&amp;D586,AUS_female_Toplist_22!$F$3:$G$1048576,2,FALSE),""))</f>
        <v/>
      </c>
      <c r="L586" s="3" t="str">
        <f>IFERROR(VLOOKUP(C586&amp;D586,Comms_male_list_21!$F$3:$G$1048576,2,FALSE),IFERROR(VLOOKUP(C586&amp;D586,Comms_female_list_21!$F$3:$G$1048576,2,FALSE),""))</f>
        <v/>
      </c>
      <c r="M586" s="3" t="str">
        <f>IFERROR(VLOOKUP(C586&amp;D586,Comms_male_list_22!$F$3:$G$1048576,2,FALSE),IFERROR(VLOOKUP(C586&amp;D586,Comms_female_list_22!$F$3:$G$1048576,2,FALSE),""))</f>
        <v/>
      </c>
      <c r="N586" s="3">
        <f>IFERROR(VLOOKUP(C586&amp;D586,AUS_male_Toplist_21!$F$3:$H$1048576,3,FALSE), IFERROR(VLOOKUP(C586&amp;D586,AUS_female_Toplist_21!$F$3:$H$1048576,3,FALSE),""))</f>
        <v>918</v>
      </c>
      <c r="O586" s="2" t="str">
        <f>IFERROR(VLOOKUP(C586&amp;D586,AUS_male_Toplist_22!$F$3:$H$1048576,3,FALSE), IFERROR(VLOOKUP(C586&amp;D586,AUS_female_Toplist_22!$F$3:$H$1048576,3,FALSE),""))</f>
        <v/>
      </c>
      <c r="P586" s="42">
        <f ca="1">DATEDIF(E586,TODAY(),"y")</f>
        <v>122</v>
      </c>
      <c r="Q586" s="2">
        <f>(COUNTIF($C$2:$C586,$C586)=1)+0</f>
        <v>1</v>
      </c>
      <c r="R586" s="2">
        <f>IF(Q586=1,RANK(F586,$F$2:$F$1986,0),"Alternate event")</f>
        <v>1648</v>
      </c>
    </row>
    <row r="587" spans="1:18" x14ac:dyDescent="0.2">
      <c r="A587" s="2">
        <v>586</v>
      </c>
      <c r="B587" s="2">
        <f>IF(Q587=1,B586+1,B586)</f>
        <v>481</v>
      </c>
      <c r="C587" t="s">
        <v>1572</v>
      </c>
      <c r="D587" t="s">
        <v>34</v>
      </c>
      <c r="E587" s="6">
        <v>37271</v>
      </c>
      <c r="F587">
        <v>947</v>
      </c>
      <c r="G587" s="2">
        <v>15</v>
      </c>
      <c r="H587" s="43" t="str">
        <f>IFERROR(VLOOKUP(C587&amp;D587,AUS_male_points_list!$A$3:$S$1048576,19,FALSE), IFERROR(VLOOKUP(C587&amp;D587,AUS_female_points_list!$A$3:$S$1048576,19,FALSE),""))</f>
        <v/>
      </c>
      <c r="J587" s="2">
        <f>IFERROR(VLOOKUP(C587&amp;D587,AUS_male_Toplist_21!$F$3:$G$1048576,2,FALSE),IFERROR(VLOOKUP(C587&amp;D587,AUS_female_Toplist_21!$F$3:$G$1048576,2,FALSE),""))</f>
        <v>15</v>
      </c>
      <c r="K587" s="2" t="str">
        <f>IFERROR(VLOOKUP(C587&amp;D587,AUS_male_Toplist_22!$F$3:$G$1048576,2,FALSE),IFERROR(VLOOKUP(C587&amp;D587,AUS_female_Toplist_22!$F$3:$G$1048576,2,FALSE),""))</f>
        <v/>
      </c>
      <c r="L587" s="3" t="str">
        <f>IFERROR(VLOOKUP(C587&amp;D587,Comms_male_list_21!$F$3:$G$1048576,2,FALSE),IFERROR(VLOOKUP(C587&amp;D587,Comms_female_list_21!$F$3:$G$1048576,2,FALSE),""))</f>
        <v/>
      </c>
      <c r="M587" s="3" t="str">
        <f>IFERROR(VLOOKUP(C587&amp;D587,Comms_male_list_22!$F$3:$G$1048576,2,FALSE),IFERROR(VLOOKUP(C587&amp;D587,Comms_female_list_22!$F$3:$G$1048576,2,FALSE),""))</f>
        <v/>
      </c>
      <c r="N587" s="3">
        <f>IFERROR(VLOOKUP(C587&amp;D587,AUS_male_Toplist_21!$F$3:$H$1048576,3,FALSE), IFERROR(VLOOKUP(C587&amp;D587,AUS_female_Toplist_21!$F$3:$H$1048576,3,FALSE),""))</f>
        <v>947</v>
      </c>
      <c r="O587" s="2" t="str">
        <f>IFERROR(VLOOKUP(C587&amp;D587,AUS_male_Toplist_22!$F$3:$H$1048576,3,FALSE), IFERROR(VLOOKUP(C587&amp;D587,AUS_female_Toplist_22!$F$3:$H$1048576,3,FALSE),""))</f>
        <v/>
      </c>
      <c r="P587" s="42">
        <f ca="1">DATEDIF(E587,TODAY(),"y")</f>
        <v>20</v>
      </c>
      <c r="Q587" s="2">
        <f>(COUNTIF($C$2:$C587,$C587)=1)+0</f>
        <v>1</v>
      </c>
      <c r="R587" s="2">
        <f>IF(Q587=1,RANK(F587,$F$2:$F$1986,0),"Alternate event")</f>
        <v>1330</v>
      </c>
    </row>
    <row r="588" spans="1:18" x14ac:dyDescent="0.2">
      <c r="A588" s="2">
        <v>587</v>
      </c>
      <c r="B588" s="2">
        <f>IF(Q588=1,B587+1,B587)</f>
        <v>482</v>
      </c>
      <c r="C588" t="s">
        <v>401</v>
      </c>
      <c r="D588" t="s">
        <v>33</v>
      </c>
      <c r="E588" s="6">
        <v>36235</v>
      </c>
      <c r="F588">
        <v>985</v>
      </c>
      <c r="G588" s="2">
        <v>15</v>
      </c>
      <c r="H588" s="43" t="str">
        <f>IFERROR(VLOOKUP(C588&amp;D588,AUS_male_points_list!$A$3:$S$1048576,19,FALSE), IFERROR(VLOOKUP(C588&amp;D588,AUS_female_points_list!$A$3:$S$1048576,19,FALSE),""))</f>
        <v/>
      </c>
      <c r="J588" s="2">
        <f>IFERROR(VLOOKUP(C588&amp;D588,AUS_male_Toplist_21!$F$3:$G$1048576,2,FALSE),IFERROR(VLOOKUP(C588&amp;D588,AUS_female_Toplist_21!$F$3:$G$1048576,2,FALSE),""))</f>
        <v>15</v>
      </c>
      <c r="K588" s="2" t="str">
        <f>IFERROR(VLOOKUP(C588&amp;D588,AUS_male_Toplist_22!$F$3:$G$1048576,2,FALSE),IFERROR(VLOOKUP(C588&amp;D588,AUS_female_Toplist_22!$F$3:$G$1048576,2,FALSE),""))</f>
        <v/>
      </c>
      <c r="L588" s="3" t="str">
        <f>IFERROR(VLOOKUP(C588&amp;D588,Comms_male_list_21!$F$3:$G$1048576,2,FALSE),IFERROR(VLOOKUP(C588&amp;D588,Comms_female_list_21!$F$3:$G$1048576,2,FALSE),""))</f>
        <v/>
      </c>
      <c r="M588" s="3" t="str">
        <f>IFERROR(VLOOKUP(C588&amp;D588,Comms_male_list_22!$F$3:$G$1048576,2,FALSE),IFERROR(VLOOKUP(C588&amp;D588,Comms_female_list_22!$F$3:$G$1048576,2,FALSE),""))</f>
        <v/>
      </c>
      <c r="N588" s="3">
        <f>IFERROR(VLOOKUP(C588&amp;D588,AUS_male_Toplist_21!$F$3:$H$1048576,3,FALSE), IFERROR(VLOOKUP(C588&amp;D588,AUS_female_Toplist_21!$F$3:$H$1048576,3,FALSE),""))</f>
        <v>985</v>
      </c>
      <c r="O588" s="2" t="str">
        <f>IFERROR(VLOOKUP(C588&amp;D588,AUS_male_Toplist_22!$F$3:$H$1048576,3,FALSE), IFERROR(VLOOKUP(C588&amp;D588,AUS_female_Toplist_22!$F$3:$H$1048576,3,FALSE),""))</f>
        <v/>
      </c>
      <c r="P588" s="42">
        <f ca="1">DATEDIF(E588,TODAY(),"y")</f>
        <v>22</v>
      </c>
      <c r="Q588" s="2">
        <f>(COUNTIF($C$2:$C588,$C588)=1)+0</f>
        <v>1</v>
      </c>
      <c r="R588" s="2">
        <f>IF(Q588=1,RANK(F588,$F$2:$F$1986,0),"Alternate event")</f>
        <v>859</v>
      </c>
    </row>
    <row r="589" spans="1:18" x14ac:dyDescent="0.2">
      <c r="A589" s="2">
        <v>588</v>
      </c>
      <c r="B589" s="2">
        <f>IF(Q589=1,B588+1,B588)</f>
        <v>483</v>
      </c>
      <c r="C589" t="s">
        <v>367</v>
      </c>
      <c r="D589" t="s">
        <v>30</v>
      </c>
      <c r="E589" s="6">
        <v>32549</v>
      </c>
      <c r="F589">
        <v>1001</v>
      </c>
      <c r="G589" s="2">
        <v>15</v>
      </c>
      <c r="H589" s="43" t="str">
        <f>IFERROR(VLOOKUP(C589&amp;D589,AUS_male_points_list!$A$3:$S$1048576,19,FALSE), IFERROR(VLOOKUP(C589&amp;D589,AUS_female_points_list!$A$3:$S$1048576,19,FALSE),""))</f>
        <v/>
      </c>
      <c r="J589" s="2">
        <f>IFERROR(VLOOKUP(C589&amp;D589,AUS_male_Toplist_21!$F$3:$G$1048576,2,FALSE),IFERROR(VLOOKUP(C589&amp;D589,AUS_female_Toplist_21!$F$3:$G$1048576,2,FALSE),""))</f>
        <v>15</v>
      </c>
      <c r="K589" s="2" t="str">
        <f>IFERROR(VLOOKUP(C589&amp;D589,AUS_male_Toplist_22!$F$3:$G$1048576,2,FALSE),IFERROR(VLOOKUP(C589&amp;D589,AUS_female_Toplist_22!$F$3:$G$1048576,2,FALSE),""))</f>
        <v/>
      </c>
      <c r="L589" s="3" t="str">
        <f>IFERROR(VLOOKUP(C589&amp;D589,Comms_male_list_21!$F$3:$G$1048576,2,FALSE),IFERROR(VLOOKUP(C589&amp;D589,Comms_female_list_21!$F$3:$G$1048576,2,FALSE),""))</f>
        <v/>
      </c>
      <c r="M589" s="3" t="str">
        <f>IFERROR(VLOOKUP(C589&amp;D589,Comms_male_list_22!$F$3:$G$1048576,2,FALSE),IFERROR(VLOOKUP(C589&amp;D589,Comms_female_list_22!$F$3:$G$1048576,2,FALSE),""))</f>
        <v/>
      </c>
      <c r="N589" s="3">
        <f>IFERROR(VLOOKUP(C589&amp;D589,AUS_male_Toplist_21!$F$3:$H$1048576,3,FALSE), IFERROR(VLOOKUP(C589&amp;D589,AUS_female_Toplist_21!$F$3:$H$1048576,3,FALSE),""))</f>
        <v>1001</v>
      </c>
      <c r="O589" s="2" t="str">
        <f>IFERROR(VLOOKUP(C589&amp;D589,AUS_male_Toplist_22!$F$3:$H$1048576,3,FALSE), IFERROR(VLOOKUP(C589&amp;D589,AUS_female_Toplist_22!$F$3:$H$1048576,3,FALSE),""))</f>
        <v/>
      </c>
      <c r="P589" s="42">
        <f ca="1">DATEDIF(E589,TODAY(),"y")</f>
        <v>33</v>
      </c>
      <c r="Q589" s="2">
        <f>(COUNTIF($C$2:$C589,$C589)=1)+0</f>
        <v>1</v>
      </c>
      <c r="R589" s="2">
        <f>IF(Q589=1,RANK(F589,$F$2:$F$1986,0),"Alternate event")</f>
        <v>716</v>
      </c>
    </row>
    <row r="590" spans="1:18" x14ac:dyDescent="0.2">
      <c r="A590" s="2">
        <v>589</v>
      </c>
      <c r="B590" s="2">
        <f>IF(Q590=1,B589+1,B589)</f>
        <v>484</v>
      </c>
      <c r="C590" t="s">
        <v>1501</v>
      </c>
      <c r="D590" t="s">
        <v>26</v>
      </c>
      <c r="E590" s="6">
        <v>36539</v>
      </c>
      <c r="F590">
        <v>1039</v>
      </c>
      <c r="G590" s="2">
        <v>15</v>
      </c>
      <c r="H590" s="43" t="str">
        <f>IFERROR(VLOOKUP(C590&amp;D590,AUS_male_points_list!$A$3:$S$1048576,19,FALSE), IFERROR(VLOOKUP(C590&amp;D590,AUS_female_points_list!$A$3:$S$1048576,19,FALSE),""))</f>
        <v/>
      </c>
      <c r="J590" s="2">
        <f>IFERROR(VLOOKUP(C590&amp;D590,AUS_male_Toplist_21!$F$3:$G$1048576,2,FALSE),IFERROR(VLOOKUP(C590&amp;D590,AUS_female_Toplist_21!$F$3:$G$1048576,2,FALSE),""))</f>
        <v>15</v>
      </c>
      <c r="K590" s="2" t="str">
        <f>IFERROR(VLOOKUP(C590&amp;D590,AUS_male_Toplist_22!$F$3:$G$1048576,2,FALSE),IFERROR(VLOOKUP(C590&amp;D590,AUS_female_Toplist_22!$F$3:$G$1048576,2,FALSE),""))</f>
        <v/>
      </c>
      <c r="L590" s="3" t="str">
        <f>IFERROR(VLOOKUP(C590&amp;D590,Comms_male_list_21!$F$3:$G$1048576,2,FALSE),IFERROR(VLOOKUP(C590&amp;D590,Comms_female_list_21!$F$3:$G$1048576,2,FALSE),""))</f>
        <v/>
      </c>
      <c r="M590" s="3" t="str">
        <f>IFERROR(VLOOKUP(C590&amp;D590,Comms_male_list_22!$F$3:$G$1048576,2,FALSE),IFERROR(VLOOKUP(C590&amp;D590,Comms_female_list_22!$F$3:$G$1048576,2,FALSE),""))</f>
        <v/>
      </c>
      <c r="N590" s="3">
        <f>IFERROR(VLOOKUP(C590&amp;D590,AUS_male_Toplist_21!$F$3:$H$1048576,3,FALSE), IFERROR(VLOOKUP(C590&amp;D590,AUS_female_Toplist_21!$F$3:$H$1048576,3,FALSE),""))</f>
        <v>1039</v>
      </c>
      <c r="O590" s="2" t="str">
        <f>IFERROR(VLOOKUP(C590&amp;D590,AUS_male_Toplist_22!$F$3:$H$1048576,3,FALSE), IFERROR(VLOOKUP(C590&amp;D590,AUS_female_Toplist_22!$F$3:$H$1048576,3,FALSE),""))</f>
        <v/>
      </c>
      <c r="P590" s="42">
        <f ca="1">DATEDIF(E590,TODAY(),"y")</f>
        <v>22</v>
      </c>
      <c r="Q590" s="2">
        <f>(COUNTIF($C$2:$C590,$C590)=1)+0</f>
        <v>1</v>
      </c>
      <c r="R590" s="2">
        <f>IF(Q590=1,RANK(F590,$F$2:$F$1986,0),"Alternate event")</f>
        <v>411</v>
      </c>
    </row>
    <row r="591" spans="1:18" x14ac:dyDescent="0.2">
      <c r="A591" s="2">
        <v>590</v>
      </c>
      <c r="B591" s="2">
        <f>IF(Q591=1,B590+1,B590)</f>
        <v>484</v>
      </c>
      <c r="C591" t="s">
        <v>356</v>
      </c>
      <c r="D591" t="s">
        <v>29</v>
      </c>
      <c r="E591" s="6">
        <v>35241</v>
      </c>
      <c r="F591">
        <v>1065</v>
      </c>
      <c r="G591" s="2">
        <v>15</v>
      </c>
      <c r="H591" s="43" t="str">
        <f>IFERROR(VLOOKUP(C591&amp;D591,AUS_male_points_list!$A$3:$S$1048576,19,FALSE), IFERROR(VLOOKUP(C591&amp;D591,AUS_female_points_list!$A$3:$S$1048576,19,FALSE),""))</f>
        <v/>
      </c>
      <c r="J591" s="2">
        <f>IFERROR(VLOOKUP(C591&amp;D591,AUS_male_Toplist_21!$F$3:$G$1048576,2,FALSE),IFERROR(VLOOKUP(C591&amp;D591,AUS_female_Toplist_21!$F$3:$G$1048576,2,FALSE),""))</f>
        <v>15</v>
      </c>
      <c r="K591" s="2" t="str">
        <f>IFERROR(VLOOKUP(C591&amp;D591,AUS_male_Toplist_22!$F$3:$G$1048576,2,FALSE),IFERROR(VLOOKUP(C591&amp;D591,AUS_female_Toplist_22!$F$3:$G$1048576,2,FALSE),""))</f>
        <v/>
      </c>
      <c r="L591" s="3" t="str">
        <f>IFERROR(VLOOKUP(C591&amp;D591,Comms_male_list_21!$F$3:$G$1048576,2,FALSE),IFERROR(VLOOKUP(C591&amp;D591,Comms_female_list_21!$F$3:$G$1048576,2,FALSE),""))</f>
        <v/>
      </c>
      <c r="M591" s="3" t="str">
        <f>IFERROR(VLOOKUP(C591&amp;D591,Comms_male_list_22!$F$3:$G$1048576,2,FALSE),IFERROR(VLOOKUP(C591&amp;D591,Comms_female_list_22!$F$3:$G$1048576,2,FALSE),""))</f>
        <v/>
      </c>
      <c r="N591" s="3">
        <f>IFERROR(VLOOKUP(C591&amp;D591,AUS_male_Toplist_21!$F$3:$H$1048576,3,FALSE), IFERROR(VLOOKUP(C591&amp;D591,AUS_female_Toplist_21!$F$3:$H$1048576,3,FALSE),""))</f>
        <v>1065</v>
      </c>
      <c r="O591" s="2" t="str">
        <f>IFERROR(VLOOKUP(C591&amp;D591,AUS_male_Toplist_22!$F$3:$H$1048576,3,FALSE), IFERROR(VLOOKUP(C591&amp;D591,AUS_female_Toplist_22!$F$3:$H$1048576,3,FALSE),""))</f>
        <v/>
      </c>
      <c r="P591" s="42">
        <f ca="1">DATEDIF(E591,TODAY(),"y")</f>
        <v>25</v>
      </c>
      <c r="Q591" s="2">
        <f>(COUNTIF($C$2:$C591,$C591)=1)+0</f>
        <v>0</v>
      </c>
      <c r="R591" s="2" t="str">
        <f>IF(Q591=1,RANK(F591,$F$2:$F$1986,0),"Alternate event")</f>
        <v>Alternate event</v>
      </c>
    </row>
    <row r="592" spans="1:18" x14ac:dyDescent="0.2">
      <c r="A592" s="2">
        <v>591</v>
      </c>
      <c r="B592" s="2">
        <f>IF(Q592=1,B591+1,B591)</f>
        <v>485</v>
      </c>
      <c r="C592" t="s">
        <v>565</v>
      </c>
      <c r="D592" t="s">
        <v>2</v>
      </c>
      <c r="E592" s="6">
        <v>36725</v>
      </c>
      <c r="F592">
        <v>1050</v>
      </c>
      <c r="G592" s="2">
        <v>16</v>
      </c>
      <c r="H592" s="43" t="str">
        <f>IFERROR(VLOOKUP(C592&amp;D592,AUS_male_points_list!$A$3:$S$1048576,19,FALSE), IFERROR(VLOOKUP(C592&amp;D592,AUS_female_points_list!$A$3:$S$1048576,19,FALSE),""))</f>
        <v/>
      </c>
      <c r="J592" s="2">
        <f>IFERROR(VLOOKUP(C592&amp;D592,AUS_male_Toplist_21!$F$3:$G$1048576,2,FALSE),IFERROR(VLOOKUP(C592&amp;D592,AUS_female_Toplist_21!$F$3:$G$1048576,2,FALSE),""))</f>
        <v>16</v>
      </c>
      <c r="K592" s="2">
        <f>IFERROR(VLOOKUP(C592&amp;D592,AUS_male_Toplist_22!$F$3:$G$1048576,2,FALSE),IFERROR(VLOOKUP(C592&amp;D592,AUS_female_Toplist_22!$F$3:$G$1048576,2,FALSE),""))</f>
        <v>4</v>
      </c>
      <c r="L592" s="3" t="str">
        <f>IFERROR(VLOOKUP(C592&amp;D592,Comms_male_list_21!$F$3:$G$1048576,2,FALSE),IFERROR(VLOOKUP(C592&amp;D592,Comms_female_list_21!$F$3:$G$1048576,2,FALSE),""))</f>
        <v/>
      </c>
      <c r="M592" s="3">
        <f>IFERROR(VLOOKUP(C592&amp;D592,Comms_male_list_22!$F$3:$G$1048576,2,FALSE),IFERROR(VLOOKUP(C592&amp;D592,Comms_female_list_22!$F$3:$G$1048576,2,FALSE),""))</f>
        <v>7</v>
      </c>
      <c r="N592" s="3">
        <f>IFERROR(VLOOKUP(C592&amp;D592,AUS_male_Toplist_21!$F$3:$H$1048576,3,FALSE), IFERROR(VLOOKUP(C592&amp;D592,AUS_female_Toplist_21!$F$3:$H$1048576,3,FALSE),""))</f>
        <v>1050</v>
      </c>
      <c r="O592" s="2">
        <f>IFERROR(VLOOKUP(C592&amp;D592,AUS_male_Toplist_22!$F$3:$H$1048576,3,FALSE), IFERROR(VLOOKUP(C592&amp;D592,AUS_female_Toplist_22!$F$3:$H$1048576,3,FALSE),""))</f>
        <v>1102</v>
      </c>
      <c r="P592" s="42">
        <f ca="1">DATEDIF(E592,TODAY(),"y")</f>
        <v>21</v>
      </c>
      <c r="Q592" s="2">
        <f>(COUNTIF($C$2:$C592,$C592)=1)+0</f>
        <v>1</v>
      </c>
      <c r="R592" s="2">
        <f>IF(Q592=1,RANK(F592,$F$2:$F$1986,0),"Alternate event")</f>
        <v>358</v>
      </c>
    </row>
    <row r="593" spans="1:18" x14ac:dyDescent="0.2">
      <c r="A593" s="2">
        <v>592</v>
      </c>
      <c r="B593" s="2">
        <f>IF(Q593=1,B592+1,B592)</f>
        <v>486</v>
      </c>
      <c r="C593" t="s">
        <v>816</v>
      </c>
      <c r="D593" t="s">
        <v>37</v>
      </c>
      <c r="E593" s="7">
        <v>37470</v>
      </c>
      <c r="F593">
        <v>1029</v>
      </c>
      <c r="G593" s="2">
        <v>16</v>
      </c>
      <c r="H593" s="43" t="str">
        <f>IFERROR(VLOOKUP(C593&amp;D593,AUS_male_points_list!$A$3:$S$1048576,19,FALSE), IFERROR(VLOOKUP(C593&amp;D593,AUS_female_points_list!$A$3:$S$1048576,19,FALSE),""))</f>
        <v/>
      </c>
      <c r="J593" s="2">
        <f>IFERROR(VLOOKUP(C593&amp;D593,AUS_male_Toplist_21!$F$3:$G$1048576,2,FALSE),IFERROR(VLOOKUP(C593&amp;D593,AUS_female_Toplist_21!$F$3:$G$1048576,2,FALSE),""))</f>
        <v>16</v>
      </c>
      <c r="K593" s="2">
        <f>IFERROR(VLOOKUP(C593&amp;D593,AUS_male_Toplist_22!$F$3:$G$1048576,2,FALSE),IFERROR(VLOOKUP(C593&amp;D593,AUS_female_Toplist_22!$F$3:$G$1048576,2,FALSE),""))</f>
        <v>5</v>
      </c>
      <c r="L593" s="3" t="str">
        <f>IFERROR(VLOOKUP(C593&amp;D593,Comms_male_list_21!$F$3:$G$1048576,2,FALSE),IFERROR(VLOOKUP(C593&amp;D593,Comms_female_list_21!$F$3:$G$1048576,2,FALSE),""))</f>
        <v/>
      </c>
      <c r="M593" s="3">
        <f>IFERROR(VLOOKUP(C593&amp;D593,Comms_male_list_22!$F$3:$G$1048576,2,FALSE),IFERROR(VLOOKUP(C593&amp;D593,Comms_female_list_22!$F$3:$G$1048576,2,FALSE),""))</f>
        <v>10</v>
      </c>
      <c r="N593" s="3">
        <f>IFERROR(VLOOKUP(C593&amp;D593,AUS_male_Toplist_21!$F$3:$H$1048576,3,FALSE), IFERROR(VLOOKUP(C593&amp;D593,AUS_female_Toplist_21!$F$3:$H$1048576,3,FALSE),""))</f>
        <v>1029</v>
      </c>
      <c r="O593" s="2">
        <f>IFERROR(VLOOKUP(C593&amp;D593,AUS_male_Toplist_22!$F$3:$H$1048576,3,FALSE), IFERROR(VLOOKUP(C593&amp;D593,AUS_female_Toplist_22!$F$3:$H$1048576,3,FALSE),""))</f>
        <v>1060</v>
      </c>
      <c r="P593" s="42">
        <f ca="1">DATEDIF(E593,TODAY(),"y")</f>
        <v>19</v>
      </c>
      <c r="Q593" s="2">
        <f>(COUNTIF($C$2:$C593,$C593)=1)+0</f>
        <v>1</v>
      </c>
      <c r="R593" s="2">
        <f>IF(Q593=1,RANK(F593,$F$2:$F$1986,0),"Alternate event")</f>
        <v>470</v>
      </c>
    </row>
    <row r="594" spans="1:18" x14ac:dyDescent="0.2">
      <c r="A594" s="2">
        <v>593</v>
      </c>
      <c r="B594" s="2">
        <f>IF(Q594=1,B593+1,B593)</f>
        <v>486</v>
      </c>
      <c r="C594" t="s">
        <v>524</v>
      </c>
      <c r="D594" t="s">
        <v>32</v>
      </c>
      <c r="E594" s="6">
        <v>34986</v>
      </c>
      <c r="F594">
        <v>994</v>
      </c>
      <c r="G594" s="2">
        <v>16</v>
      </c>
      <c r="H594" s="43" t="str">
        <f>IFERROR(VLOOKUP(C594&amp;D594,AUS_male_points_list!$A$3:$S$1048576,19,FALSE), IFERROR(VLOOKUP(C594&amp;D594,AUS_female_points_list!$A$3:$S$1048576,19,FALSE),""))</f>
        <v/>
      </c>
      <c r="J594" s="2">
        <f>IFERROR(VLOOKUP(C594&amp;D594,AUS_male_Toplist_21!$F$3:$G$1048576,2,FALSE),IFERROR(VLOOKUP(C594&amp;D594,AUS_female_Toplist_21!$F$3:$G$1048576,2,FALSE),""))</f>
        <v>16</v>
      </c>
      <c r="K594" s="2">
        <f>IFERROR(VLOOKUP(C594&amp;D594,AUS_male_Toplist_22!$F$3:$G$1048576,2,FALSE),IFERROR(VLOOKUP(C594&amp;D594,AUS_female_Toplist_22!$F$3:$G$1048576,2,FALSE),""))</f>
        <v>9</v>
      </c>
      <c r="L594" s="3" t="str">
        <f>IFERROR(VLOOKUP(C594&amp;D594,Comms_male_list_21!$F$3:$G$1048576,2,FALSE),IFERROR(VLOOKUP(C594&amp;D594,Comms_female_list_21!$F$3:$G$1048576,2,FALSE),""))</f>
        <v/>
      </c>
      <c r="M594" s="3">
        <f>IFERROR(VLOOKUP(C594&amp;D594,Comms_male_list_22!$F$3:$G$1048576,2,FALSE),IFERROR(VLOOKUP(C594&amp;D594,Comms_female_list_22!$F$3:$G$1048576,2,FALSE),""))</f>
        <v>16</v>
      </c>
      <c r="N594" s="3">
        <f>IFERROR(VLOOKUP(C594&amp;D594,AUS_male_Toplist_21!$F$3:$H$1048576,3,FALSE), IFERROR(VLOOKUP(C594&amp;D594,AUS_female_Toplist_21!$F$3:$H$1048576,3,FALSE),""))</f>
        <v>994</v>
      </c>
      <c r="O594" s="2">
        <f>IFERROR(VLOOKUP(C594&amp;D594,AUS_male_Toplist_22!$F$3:$H$1048576,3,FALSE), IFERROR(VLOOKUP(C594&amp;D594,AUS_female_Toplist_22!$F$3:$H$1048576,3,FALSE),""))</f>
        <v>996</v>
      </c>
      <c r="P594" s="42">
        <f ca="1">DATEDIF(E594,TODAY(),"y")</f>
        <v>26</v>
      </c>
      <c r="Q594" s="2">
        <f>(COUNTIF($C$2:$C594,$C594)=1)+0</f>
        <v>0</v>
      </c>
      <c r="R594" s="2" t="str">
        <f>IF(Q594=1,RANK(F594,$F$2:$F$1986,0),"Alternate event")</f>
        <v>Alternate event</v>
      </c>
    </row>
    <row r="595" spans="1:18" x14ac:dyDescent="0.2">
      <c r="A595" s="2">
        <v>594</v>
      </c>
      <c r="B595" s="2">
        <f>IF(Q595=1,B594+1,B594)</f>
        <v>486</v>
      </c>
      <c r="C595" t="s">
        <v>108</v>
      </c>
      <c r="D595" t="s">
        <v>2</v>
      </c>
      <c r="E595" s="6">
        <v>35895</v>
      </c>
      <c r="F595">
        <v>1070</v>
      </c>
      <c r="G595" s="2">
        <v>16</v>
      </c>
      <c r="H595" s="43" t="str">
        <f>IFERROR(VLOOKUP(C595&amp;D595,AUS_male_points_list!$A$3:$S$1048576,19,FALSE), IFERROR(VLOOKUP(C595&amp;D595,AUS_female_points_list!$A$3:$S$1048576,19,FALSE),""))</f>
        <v/>
      </c>
      <c r="J595" s="2">
        <f>IFERROR(VLOOKUP(C595&amp;D595,AUS_male_Toplist_21!$F$3:$G$1048576,2,FALSE),IFERROR(VLOOKUP(C595&amp;D595,AUS_female_Toplist_21!$F$3:$G$1048576,2,FALSE),""))</f>
        <v>16</v>
      </c>
      <c r="K595" s="2">
        <f>IFERROR(VLOOKUP(C595&amp;D595,AUS_male_Toplist_22!$F$3:$G$1048576,2,FALSE),IFERROR(VLOOKUP(C595&amp;D595,AUS_female_Toplist_22!$F$3:$G$1048576,2,FALSE),""))</f>
        <v>11</v>
      </c>
      <c r="L595" s="3" t="str">
        <f>IFERROR(VLOOKUP(C595&amp;D595,Comms_male_list_21!$F$3:$G$1048576,2,FALSE),IFERROR(VLOOKUP(C595&amp;D595,Comms_female_list_21!$F$3:$G$1048576,2,FALSE),""))</f>
        <v/>
      </c>
      <c r="M595" s="3">
        <f>IFERROR(VLOOKUP(C595&amp;D595,Comms_male_list_22!$F$3:$G$1048576,2,FALSE),IFERROR(VLOOKUP(C595&amp;D595,Comms_female_list_22!$F$3:$G$1048576,2,FALSE),""))</f>
        <v>19</v>
      </c>
      <c r="N595" s="3">
        <f>IFERROR(VLOOKUP(C595&amp;D595,AUS_male_Toplist_21!$F$3:$H$1048576,3,FALSE), IFERROR(VLOOKUP(C595&amp;D595,AUS_female_Toplist_21!$F$3:$H$1048576,3,FALSE),""))</f>
        <v>1070</v>
      </c>
      <c r="O595" s="2">
        <f>IFERROR(VLOOKUP(C595&amp;D595,AUS_male_Toplist_22!$F$3:$H$1048576,3,FALSE), IFERROR(VLOOKUP(C595&amp;D595,AUS_female_Toplist_22!$F$3:$H$1048576,3,FALSE),""))</f>
        <v>1058</v>
      </c>
      <c r="P595" s="42">
        <f ca="1">DATEDIF(E595,TODAY(),"y")</f>
        <v>23</v>
      </c>
      <c r="Q595" s="2">
        <f>(COUNTIF($C$2:$C595,$C595)=1)+0</f>
        <v>0</v>
      </c>
      <c r="R595" s="2" t="str">
        <f>IF(Q595=1,RANK(F595,$F$2:$F$1986,0),"Alternate event")</f>
        <v>Alternate event</v>
      </c>
    </row>
    <row r="596" spans="1:18" x14ac:dyDescent="0.2">
      <c r="A596" s="2">
        <v>595</v>
      </c>
      <c r="B596" s="2">
        <f>IF(Q596=1,B595+1,B595)</f>
        <v>487</v>
      </c>
      <c r="C596" t="s">
        <v>492</v>
      </c>
      <c r="D596" t="s">
        <v>36</v>
      </c>
      <c r="E596" s="6">
        <v>37766</v>
      </c>
      <c r="F596">
        <v>853</v>
      </c>
      <c r="G596" s="2">
        <v>16</v>
      </c>
      <c r="H596" s="43" t="str">
        <f>IFERROR(VLOOKUP(C596&amp;D596,AUS_male_points_list!$A$3:$S$1048576,19,FALSE), IFERROR(VLOOKUP(C596&amp;D596,AUS_female_points_list!$A$3:$S$1048576,19,FALSE),""))</f>
        <v/>
      </c>
      <c r="J596" s="2">
        <f>IFERROR(VLOOKUP(C596&amp;D596,AUS_male_Toplist_21!$F$3:$G$1048576,2,FALSE),IFERROR(VLOOKUP(C596&amp;D596,AUS_female_Toplist_21!$F$3:$G$1048576,2,FALSE),""))</f>
        <v>16</v>
      </c>
      <c r="K596" s="2">
        <f>IFERROR(VLOOKUP(C596&amp;D596,AUS_male_Toplist_22!$F$3:$G$1048576,2,FALSE),IFERROR(VLOOKUP(C596&amp;D596,AUS_female_Toplist_22!$F$3:$G$1048576,2,FALSE),""))</f>
        <v>12</v>
      </c>
      <c r="L596" s="3">
        <f>IFERROR(VLOOKUP(C596&amp;D596,Comms_male_list_21!$F$3:$G$1048576,2,FALSE),IFERROR(VLOOKUP(C596&amp;D596,Comms_female_list_21!$F$3:$G$1048576,2,FALSE),""))</f>
        <v>62</v>
      </c>
      <c r="M596" s="3">
        <f>IFERROR(VLOOKUP(C596&amp;D596,Comms_male_list_22!$F$3:$G$1048576,2,FALSE),IFERROR(VLOOKUP(C596&amp;D596,Comms_female_list_22!$F$3:$G$1048576,2,FALSE),""))</f>
        <v>26</v>
      </c>
      <c r="N596" s="3">
        <f>IFERROR(VLOOKUP(C596&amp;D596,AUS_male_Toplist_21!$F$3:$H$1048576,3,FALSE), IFERROR(VLOOKUP(C596&amp;D596,AUS_female_Toplist_21!$F$3:$H$1048576,3,FALSE),""))</f>
        <v>853</v>
      </c>
      <c r="O596" s="2">
        <f>IFERROR(VLOOKUP(C596&amp;D596,AUS_male_Toplist_22!$F$3:$H$1048576,3,FALSE), IFERROR(VLOOKUP(C596&amp;D596,AUS_female_Toplist_22!$F$3:$H$1048576,3,FALSE),""))</f>
        <v>868</v>
      </c>
      <c r="P596" s="42">
        <f ca="1">DATEDIF(E596,TODAY(),"y")</f>
        <v>18</v>
      </c>
      <c r="Q596" s="2">
        <f>(COUNTIF($C$2:$C596,$C596)=1)+0</f>
        <v>1</v>
      </c>
      <c r="R596" s="2">
        <f>IF(Q596=1,RANK(F596,$F$2:$F$1986,0),"Alternate event")</f>
        <v>1853</v>
      </c>
    </row>
    <row r="597" spans="1:18" x14ac:dyDescent="0.2">
      <c r="A597" s="2">
        <v>596</v>
      </c>
      <c r="B597" s="2">
        <f>IF(Q597=1,B596+1,B596)</f>
        <v>487</v>
      </c>
      <c r="C597" t="s">
        <v>783</v>
      </c>
      <c r="D597" t="s">
        <v>29</v>
      </c>
      <c r="E597" s="6">
        <v>31659</v>
      </c>
      <c r="F597">
        <v>1046</v>
      </c>
      <c r="G597" s="2">
        <v>16</v>
      </c>
      <c r="H597" s="43" t="str">
        <f>IFERROR(VLOOKUP(C597&amp;D597,AUS_male_points_list!$A$3:$S$1048576,19,FALSE), IFERROR(VLOOKUP(C597&amp;D597,AUS_female_points_list!$A$3:$S$1048576,19,FALSE),""))</f>
        <v/>
      </c>
      <c r="J597" s="2">
        <f>IFERROR(VLOOKUP(C597&amp;D597,AUS_male_Toplist_21!$F$3:$G$1048576,2,FALSE),IFERROR(VLOOKUP(C597&amp;D597,AUS_female_Toplist_21!$F$3:$G$1048576,2,FALSE),""))</f>
        <v>16</v>
      </c>
      <c r="K597" s="2">
        <f>IFERROR(VLOOKUP(C597&amp;D597,AUS_male_Toplist_22!$F$3:$G$1048576,2,FALSE),IFERROR(VLOOKUP(C597&amp;D597,AUS_female_Toplist_22!$F$3:$G$1048576,2,FALSE),""))</f>
        <v>12</v>
      </c>
      <c r="L597" s="3" t="str">
        <f>IFERROR(VLOOKUP(C597&amp;D597,Comms_male_list_21!$F$3:$G$1048576,2,FALSE),IFERROR(VLOOKUP(C597&amp;D597,Comms_female_list_21!$F$3:$G$1048576,2,FALSE),""))</f>
        <v/>
      </c>
      <c r="M597" s="3">
        <f>IFERROR(VLOOKUP(C597&amp;D597,Comms_male_list_22!$F$3:$G$1048576,2,FALSE),IFERROR(VLOOKUP(C597&amp;D597,Comms_female_list_22!$F$3:$G$1048576,2,FALSE),""))</f>
        <v>17</v>
      </c>
      <c r="N597" s="3">
        <f>IFERROR(VLOOKUP(C597&amp;D597,AUS_male_Toplist_21!$F$3:$H$1048576,3,FALSE), IFERROR(VLOOKUP(C597&amp;D597,AUS_female_Toplist_21!$F$3:$H$1048576,3,FALSE),""))</f>
        <v>1046</v>
      </c>
      <c r="O597" s="2">
        <f>IFERROR(VLOOKUP(C597&amp;D597,AUS_male_Toplist_22!$F$3:$H$1048576,3,FALSE), IFERROR(VLOOKUP(C597&amp;D597,AUS_female_Toplist_22!$F$3:$H$1048576,3,FALSE),""))</f>
        <v>1044</v>
      </c>
      <c r="P597" s="42">
        <f ca="1">DATEDIF(E597,TODAY(),"y")</f>
        <v>35</v>
      </c>
      <c r="Q597" s="2">
        <f>(COUNTIF($C$2:$C597,$C597)=1)+0</f>
        <v>0</v>
      </c>
      <c r="R597" s="2" t="str">
        <f>IF(Q597=1,RANK(F597,$F$2:$F$1986,0),"Alternate event")</f>
        <v>Alternate event</v>
      </c>
    </row>
    <row r="598" spans="1:18" x14ac:dyDescent="0.2">
      <c r="A598" s="2">
        <v>597</v>
      </c>
      <c r="B598" s="2">
        <f>IF(Q598=1,B597+1,B597)</f>
        <v>488</v>
      </c>
      <c r="C598" t="s">
        <v>125</v>
      </c>
      <c r="D598" t="s">
        <v>25</v>
      </c>
      <c r="E598" s="6">
        <v>38870</v>
      </c>
      <c r="F598">
        <v>1045</v>
      </c>
      <c r="G598" s="2">
        <v>16</v>
      </c>
      <c r="H598" s="43" t="str">
        <f>IFERROR(VLOOKUP(C598&amp;D598,AUS_male_points_list!$A$3:$S$1048576,19,FALSE), IFERROR(VLOOKUP(C598&amp;D598,AUS_female_points_list!$A$3:$S$1048576,19,FALSE),""))</f>
        <v/>
      </c>
      <c r="J598" s="2">
        <f>IFERROR(VLOOKUP(C598&amp;D598,AUS_male_Toplist_21!$F$3:$G$1048576,2,FALSE),IFERROR(VLOOKUP(C598&amp;D598,AUS_female_Toplist_21!$F$3:$G$1048576,2,FALSE),""))</f>
        <v>16</v>
      </c>
      <c r="K598" s="2">
        <f>IFERROR(VLOOKUP(C598&amp;D598,AUS_male_Toplist_22!$F$3:$G$1048576,2,FALSE),IFERROR(VLOOKUP(C598&amp;D598,AUS_female_Toplist_22!$F$3:$G$1048576,2,FALSE),""))</f>
        <v>15</v>
      </c>
      <c r="L598" s="3" t="str">
        <f>IFERROR(VLOOKUP(C598&amp;D598,Comms_male_list_21!$F$3:$G$1048576,2,FALSE),IFERROR(VLOOKUP(C598&amp;D598,Comms_female_list_21!$F$3:$G$1048576,2,FALSE),""))</f>
        <v/>
      </c>
      <c r="M598" s="3">
        <f>IFERROR(VLOOKUP(C598&amp;D598,Comms_male_list_22!$F$3:$G$1048576,2,FALSE),IFERROR(VLOOKUP(C598&amp;D598,Comms_female_list_22!$F$3:$G$1048576,2,FALSE),""))</f>
        <v>28</v>
      </c>
      <c r="N598" s="3">
        <f>IFERROR(VLOOKUP(C598&amp;D598,AUS_male_Toplist_21!$F$3:$H$1048576,3,FALSE), IFERROR(VLOOKUP(C598&amp;D598,AUS_female_Toplist_21!$F$3:$H$1048576,3,FALSE),""))</f>
        <v>1045</v>
      </c>
      <c r="O598" s="2">
        <f>IFERROR(VLOOKUP(C598&amp;D598,AUS_male_Toplist_22!$F$3:$H$1048576,3,FALSE), IFERROR(VLOOKUP(C598&amp;D598,AUS_female_Toplist_22!$F$3:$H$1048576,3,FALSE),""))</f>
        <v>1030</v>
      </c>
      <c r="P598" s="42">
        <f ca="1">DATEDIF(E598,TODAY(),"y")</f>
        <v>15</v>
      </c>
      <c r="Q598" s="2">
        <f>(COUNTIF($C$2:$C598,$C598)=1)+0</f>
        <v>1</v>
      </c>
      <c r="R598" s="2">
        <f>IF(Q598=1,RANK(F598,$F$2:$F$1986,0),"Alternate event")</f>
        <v>379</v>
      </c>
    </row>
    <row r="599" spans="1:18" x14ac:dyDescent="0.2">
      <c r="A599" s="2">
        <v>598</v>
      </c>
      <c r="B599" s="2">
        <f>IF(Q599=1,B598+1,B598)</f>
        <v>489</v>
      </c>
      <c r="C599" t="s">
        <v>1165</v>
      </c>
      <c r="D599" t="s">
        <v>26</v>
      </c>
      <c r="E599" s="6">
        <v>36656</v>
      </c>
      <c r="F599">
        <v>1038</v>
      </c>
      <c r="G599" s="2">
        <v>16</v>
      </c>
      <c r="H599" s="43" t="str">
        <f>IFERROR(VLOOKUP(C599&amp;D599,AUS_male_points_list!$A$3:$S$1048576,19,FALSE), IFERROR(VLOOKUP(C599&amp;D599,AUS_female_points_list!$A$3:$S$1048576,19,FALSE),""))</f>
        <v/>
      </c>
      <c r="J599" s="2">
        <f>IFERROR(VLOOKUP(C599&amp;D599,AUS_male_Toplist_21!$F$3:$G$1048576,2,FALSE),IFERROR(VLOOKUP(C599&amp;D599,AUS_female_Toplist_21!$F$3:$G$1048576,2,FALSE),""))</f>
        <v>16</v>
      </c>
      <c r="K599" s="2">
        <f>IFERROR(VLOOKUP(C599&amp;D599,AUS_male_Toplist_22!$F$3:$G$1048576,2,FALSE),IFERROR(VLOOKUP(C599&amp;D599,AUS_female_Toplist_22!$F$3:$G$1048576,2,FALSE),""))</f>
        <v>16</v>
      </c>
      <c r="L599" s="3" t="str">
        <f>IFERROR(VLOOKUP(C599&amp;D599,Comms_male_list_21!$F$3:$G$1048576,2,FALSE),IFERROR(VLOOKUP(C599&amp;D599,Comms_female_list_21!$F$3:$G$1048576,2,FALSE),""))</f>
        <v/>
      </c>
      <c r="M599" s="3">
        <f>IFERROR(VLOOKUP(C599&amp;D599,Comms_male_list_22!$F$3:$G$1048576,2,FALSE),IFERROR(VLOOKUP(C599&amp;D599,Comms_female_list_22!$F$3:$G$1048576,2,FALSE),""))</f>
        <v>63</v>
      </c>
      <c r="N599" s="3">
        <f>IFERROR(VLOOKUP(C599&amp;D599,AUS_male_Toplist_21!$F$3:$H$1048576,3,FALSE), IFERROR(VLOOKUP(C599&amp;D599,AUS_female_Toplist_21!$F$3:$H$1048576,3,FALSE),""))</f>
        <v>1038</v>
      </c>
      <c r="O599" s="2">
        <f>IFERROR(VLOOKUP(C599&amp;D599,AUS_male_Toplist_22!$F$3:$H$1048576,3,FALSE), IFERROR(VLOOKUP(C599&amp;D599,AUS_female_Toplist_22!$F$3:$H$1048576,3,FALSE),""))</f>
        <v>1007</v>
      </c>
      <c r="P599" s="42">
        <f ca="1">DATEDIF(E599,TODAY(),"y")</f>
        <v>21</v>
      </c>
      <c r="Q599" s="2">
        <f>(COUNTIF($C$2:$C599,$C599)=1)+0</f>
        <v>1</v>
      </c>
      <c r="R599" s="2">
        <f>IF(Q599=1,RANK(F599,$F$2:$F$1986,0),"Alternate event")</f>
        <v>416</v>
      </c>
    </row>
    <row r="600" spans="1:18" x14ac:dyDescent="0.2">
      <c r="A600" s="2">
        <v>599</v>
      </c>
      <c r="B600" s="2">
        <f>IF(Q600=1,B599+1,B599)</f>
        <v>490</v>
      </c>
      <c r="C600" t="s">
        <v>1109</v>
      </c>
      <c r="D600" t="s">
        <v>41</v>
      </c>
      <c r="E600" s="6">
        <v>36176</v>
      </c>
      <c r="F600">
        <v>810</v>
      </c>
      <c r="G600" s="2">
        <v>16</v>
      </c>
      <c r="H600" s="43" t="str">
        <f>IFERROR(VLOOKUP(C600&amp;D600,AUS_male_points_list!$A$3:$S$1048576,19,FALSE), IFERROR(VLOOKUP(C600&amp;D600,AUS_female_points_list!$A$3:$S$1048576,19,FALSE),""))</f>
        <v/>
      </c>
      <c r="J600" s="2">
        <f>IFERROR(VLOOKUP(C600&amp;D600,AUS_male_Toplist_21!$F$3:$G$1048576,2,FALSE),IFERROR(VLOOKUP(C600&amp;D600,AUS_female_Toplist_21!$F$3:$G$1048576,2,FALSE),""))</f>
        <v>16</v>
      </c>
      <c r="K600" s="2">
        <f>IFERROR(VLOOKUP(C600&amp;D600,AUS_male_Toplist_22!$F$3:$G$1048576,2,FALSE),IFERROR(VLOOKUP(C600&amp;D600,AUS_female_Toplist_22!$F$3:$G$1048576,2,FALSE),""))</f>
        <v>18</v>
      </c>
      <c r="L600" s="3">
        <f>IFERROR(VLOOKUP(C600&amp;D600,Comms_male_list_21!$F$3:$G$1048576,2,FALSE),IFERROR(VLOOKUP(C600&amp;D600,Comms_female_list_21!$F$3:$G$1048576,2,FALSE),""))</f>
        <v>83</v>
      </c>
      <c r="M600" s="3">
        <f>IFERROR(VLOOKUP(C600&amp;D600,Comms_male_list_22!$F$3:$G$1048576,2,FALSE),IFERROR(VLOOKUP(C600&amp;D600,Comms_female_list_22!$F$3:$G$1048576,2,FALSE),""))</f>
        <v>49</v>
      </c>
      <c r="N600" s="3">
        <f>IFERROR(VLOOKUP(C600&amp;D600,AUS_male_Toplist_21!$F$3:$H$1048576,3,FALSE), IFERROR(VLOOKUP(C600&amp;D600,AUS_female_Toplist_21!$F$3:$H$1048576,3,FALSE),""))</f>
        <v>810</v>
      </c>
      <c r="O600" s="2">
        <f>IFERROR(VLOOKUP(C600&amp;D600,AUS_male_Toplist_22!$F$3:$H$1048576,3,FALSE), IFERROR(VLOOKUP(C600&amp;D600,AUS_female_Toplist_22!$F$3:$H$1048576,3,FALSE),""))</f>
        <v>730</v>
      </c>
      <c r="P600" s="42">
        <f ca="1">DATEDIF(E600,TODAY(),"y")</f>
        <v>23</v>
      </c>
      <c r="Q600" s="2">
        <f>(COUNTIF($C$2:$C600,$C600)=1)+0</f>
        <v>1</v>
      </c>
      <c r="R600" s="2">
        <f>IF(Q600=1,RANK(F600,$F$2:$F$1986,0),"Alternate event")</f>
        <v>1906</v>
      </c>
    </row>
    <row r="601" spans="1:18" x14ac:dyDescent="0.2">
      <c r="A601" s="2">
        <v>600</v>
      </c>
      <c r="B601" s="2">
        <f>IF(Q601=1,B600+1,B600)</f>
        <v>490</v>
      </c>
      <c r="C601" t="s">
        <v>271</v>
      </c>
      <c r="D601" t="s">
        <v>28</v>
      </c>
      <c r="E601" s="6">
        <v>34494</v>
      </c>
      <c r="F601">
        <v>1095</v>
      </c>
      <c r="G601" s="2">
        <v>16</v>
      </c>
      <c r="H601" s="43" t="str">
        <f>IFERROR(VLOOKUP(C601&amp;D601,AUS_male_points_list!$A$3:$S$1048576,19,FALSE), IFERROR(VLOOKUP(C601&amp;D601,AUS_female_points_list!$A$3:$S$1048576,19,FALSE),""))</f>
        <v/>
      </c>
      <c r="J601" s="2">
        <f>IFERROR(VLOOKUP(C601&amp;D601,AUS_male_Toplist_21!$F$3:$G$1048576,2,FALSE),IFERROR(VLOOKUP(C601&amp;D601,AUS_female_Toplist_21!$F$3:$G$1048576,2,FALSE),""))</f>
        <v>16</v>
      </c>
      <c r="K601" s="2" t="str">
        <f>IFERROR(VLOOKUP(C601&amp;D601,AUS_male_Toplist_22!$F$3:$G$1048576,2,FALSE),IFERROR(VLOOKUP(C601&amp;D601,AUS_female_Toplist_22!$F$3:$G$1048576,2,FALSE),""))</f>
        <v/>
      </c>
      <c r="L601" s="3">
        <f>IFERROR(VLOOKUP(C601&amp;D601,Comms_male_list_21!$F$3:$G$1048576,2,FALSE),IFERROR(VLOOKUP(C601&amp;D601,Comms_female_list_21!$F$3:$G$1048576,2,FALSE),""))</f>
        <v>74</v>
      </c>
      <c r="M601" s="3" t="str">
        <f>IFERROR(VLOOKUP(C601&amp;D601,Comms_male_list_22!$F$3:$G$1048576,2,FALSE),IFERROR(VLOOKUP(C601&amp;D601,Comms_female_list_22!$F$3:$G$1048576,2,FALSE),""))</f>
        <v/>
      </c>
      <c r="N601" s="3">
        <f>IFERROR(VLOOKUP(C601&amp;D601,AUS_male_Toplist_21!$F$3:$H$1048576,3,FALSE), IFERROR(VLOOKUP(C601&amp;D601,AUS_female_Toplist_21!$F$3:$H$1048576,3,FALSE),""))</f>
        <v>1095</v>
      </c>
      <c r="O601" s="2" t="str">
        <f>IFERROR(VLOOKUP(C601&amp;D601,AUS_male_Toplist_22!$F$3:$H$1048576,3,FALSE), IFERROR(VLOOKUP(C601&amp;D601,AUS_female_Toplist_22!$F$3:$H$1048576,3,FALSE),""))</f>
        <v/>
      </c>
      <c r="P601" s="42">
        <f ca="1">DATEDIF(E601,TODAY(),"y")</f>
        <v>27</v>
      </c>
      <c r="Q601" s="2">
        <f>(COUNTIF($C$2:$C601,$C601)=1)+0</f>
        <v>0</v>
      </c>
      <c r="R601" s="2" t="str">
        <f>IF(Q601=1,RANK(F601,$F$2:$F$1986,0),"Alternate event")</f>
        <v>Alternate event</v>
      </c>
    </row>
    <row r="602" spans="1:18" x14ac:dyDescent="0.2">
      <c r="A602" s="2">
        <v>601</v>
      </c>
      <c r="B602" s="2">
        <f>IF(Q602=1,B601+1,B601)</f>
        <v>491</v>
      </c>
      <c r="C602" t="s">
        <v>342</v>
      </c>
      <c r="D602" t="s">
        <v>34</v>
      </c>
      <c r="E602" s="6">
        <v>37253</v>
      </c>
      <c r="F602">
        <v>1016</v>
      </c>
      <c r="G602" s="2">
        <v>16</v>
      </c>
      <c r="H602" s="43" t="str">
        <f>IFERROR(VLOOKUP(C602&amp;D602,AUS_male_points_list!$A$3:$S$1048576,19,FALSE), IFERROR(VLOOKUP(C602&amp;D602,AUS_female_points_list!$A$3:$S$1048576,19,FALSE),""))</f>
        <v/>
      </c>
      <c r="J602" s="2">
        <f>IFERROR(VLOOKUP(C602&amp;D602,AUS_male_Toplist_21!$F$3:$G$1048576,2,FALSE),IFERROR(VLOOKUP(C602&amp;D602,AUS_female_Toplist_21!$F$3:$G$1048576,2,FALSE),""))</f>
        <v>16</v>
      </c>
      <c r="K602" s="2" t="str">
        <f>IFERROR(VLOOKUP(C602&amp;D602,AUS_male_Toplist_22!$F$3:$G$1048576,2,FALSE),IFERROR(VLOOKUP(C602&amp;D602,AUS_female_Toplist_22!$F$3:$G$1048576,2,FALSE),""))</f>
        <v/>
      </c>
      <c r="L602" s="3">
        <f>IFERROR(VLOOKUP(C602&amp;D602,Comms_male_list_21!$F$3:$G$1048576,2,FALSE),IFERROR(VLOOKUP(C602&amp;D602,Comms_female_list_21!$F$3:$G$1048576,2,FALSE),""))</f>
        <v>89</v>
      </c>
      <c r="M602" s="3" t="str">
        <f>IFERROR(VLOOKUP(C602&amp;D602,Comms_male_list_22!$F$3:$G$1048576,2,FALSE),IFERROR(VLOOKUP(C602&amp;D602,Comms_female_list_22!$F$3:$G$1048576,2,FALSE),""))</f>
        <v/>
      </c>
      <c r="N602" s="3">
        <f>IFERROR(VLOOKUP(C602&amp;D602,AUS_male_Toplist_21!$F$3:$H$1048576,3,FALSE), IFERROR(VLOOKUP(C602&amp;D602,AUS_female_Toplist_21!$F$3:$H$1048576,3,FALSE),""))</f>
        <v>1016</v>
      </c>
      <c r="O602" s="2" t="str">
        <f>IFERROR(VLOOKUP(C602&amp;D602,AUS_male_Toplist_22!$F$3:$H$1048576,3,FALSE), IFERROR(VLOOKUP(C602&amp;D602,AUS_female_Toplist_22!$F$3:$H$1048576,3,FALSE),""))</f>
        <v/>
      </c>
      <c r="P602" s="42">
        <f ca="1">DATEDIF(E602,TODAY(),"y")</f>
        <v>20</v>
      </c>
      <c r="Q602" s="2">
        <f>(COUNTIF($C$2:$C602,$C602)=1)+0</f>
        <v>1</v>
      </c>
      <c r="R602" s="2">
        <f>IF(Q602=1,RANK(F602,$F$2:$F$1986,0),"Alternate event")</f>
        <v>572</v>
      </c>
    </row>
    <row r="603" spans="1:18" x14ac:dyDescent="0.2">
      <c r="A603" s="2">
        <v>602</v>
      </c>
      <c r="B603" s="2">
        <f>IF(Q603=1,B602+1,B602)</f>
        <v>492</v>
      </c>
      <c r="C603" t="s">
        <v>268</v>
      </c>
      <c r="D603" t="s">
        <v>27</v>
      </c>
      <c r="E603" s="6">
        <v>37449</v>
      </c>
      <c r="F603">
        <v>1073</v>
      </c>
      <c r="G603" s="2">
        <v>16</v>
      </c>
      <c r="H603" s="43" t="str">
        <f>IFERROR(VLOOKUP(C603&amp;D603,AUS_male_points_list!$A$3:$S$1048576,19,FALSE), IFERROR(VLOOKUP(C603&amp;D603,AUS_female_points_list!$A$3:$S$1048576,19,FALSE),""))</f>
        <v/>
      </c>
      <c r="J603" s="2">
        <f>IFERROR(VLOOKUP(C603&amp;D603,AUS_male_Toplist_21!$F$3:$G$1048576,2,FALSE),IFERROR(VLOOKUP(C603&amp;D603,AUS_female_Toplist_21!$F$3:$G$1048576,2,FALSE),""))</f>
        <v>16</v>
      </c>
      <c r="K603" s="2" t="str">
        <f>IFERROR(VLOOKUP(C603&amp;D603,AUS_male_Toplist_22!$F$3:$G$1048576,2,FALSE),IFERROR(VLOOKUP(C603&amp;D603,AUS_female_Toplist_22!$F$3:$G$1048576,2,FALSE),""))</f>
        <v/>
      </c>
      <c r="L603" s="3">
        <f>IFERROR(VLOOKUP(C603&amp;D603,Comms_male_list_21!$F$3:$G$1048576,2,FALSE),IFERROR(VLOOKUP(C603&amp;D603,Comms_female_list_21!$F$3:$G$1048576,2,FALSE),""))</f>
        <v>99</v>
      </c>
      <c r="M603" s="3" t="str">
        <f>IFERROR(VLOOKUP(C603&amp;D603,Comms_male_list_22!$F$3:$G$1048576,2,FALSE),IFERROR(VLOOKUP(C603&amp;D603,Comms_female_list_22!$F$3:$G$1048576,2,FALSE),""))</f>
        <v/>
      </c>
      <c r="N603" s="3">
        <f>IFERROR(VLOOKUP(C603&amp;D603,AUS_male_Toplist_21!$F$3:$H$1048576,3,FALSE), IFERROR(VLOOKUP(C603&amp;D603,AUS_female_Toplist_21!$F$3:$H$1048576,3,FALSE),""))</f>
        <v>1073</v>
      </c>
      <c r="O603" s="2" t="str">
        <f>IFERROR(VLOOKUP(C603&amp;D603,AUS_male_Toplist_22!$F$3:$H$1048576,3,FALSE), IFERROR(VLOOKUP(C603&amp;D603,AUS_female_Toplist_22!$F$3:$H$1048576,3,FALSE),""))</f>
        <v/>
      </c>
      <c r="P603" s="42">
        <f ca="1">DATEDIF(E603,TODAY(),"y")</f>
        <v>19</v>
      </c>
      <c r="Q603" s="2">
        <f>(COUNTIF($C$2:$C603,$C603)=1)+0</f>
        <v>1</v>
      </c>
      <c r="R603" s="2">
        <f>IF(Q603=1,RANK(F603,$F$2:$F$1986,0),"Alternate event")</f>
        <v>262</v>
      </c>
    </row>
    <row r="604" spans="1:18" x14ac:dyDescent="0.2">
      <c r="A604" s="2">
        <v>603</v>
      </c>
      <c r="B604" s="2">
        <f>IF(Q604=1,B603+1,B603)</f>
        <v>493</v>
      </c>
      <c r="C604" t="s">
        <v>1403</v>
      </c>
      <c r="D604" t="s">
        <v>42</v>
      </c>
      <c r="E604" s="6">
        <v>33866</v>
      </c>
      <c r="F604">
        <v>752</v>
      </c>
      <c r="G604" s="2">
        <v>16</v>
      </c>
      <c r="H604" s="43" t="str">
        <f>IFERROR(VLOOKUP(C604&amp;D604,AUS_male_points_list!$A$3:$S$1048576,19,FALSE), IFERROR(VLOOKUP(C604&amp;D604,AUS_female_points_list!$A$3:$S$1048576,19,FALSE),""))</f>
        <v/>
      </c>
      <c r="J604" s="2">
        <f>IFERROR(VLOOKUP(C604&amp;D604,AUS_male_Toplist_21!$F$3:$G$1048576,2,FALSE),IFERROR(VLOOKUP(C604&amp;D604,AUS_female_Toplist_21!$F$3:$G$1048576,2,FALSE),""))</f>
        <v>16</v>
      </c>
      <c r="K604" s="2" t="str">
        <f>IFERROR(VLOOKUP(C604&amp;D604,AUS_male_Toplist_22!$F$3:$G$1048576,2,FALSE),IFERROR(VLOOKUP(C604&amp;D604,AUS_female_Toplist_22!$F$3:$G$1048576,2,FALSE),""))</f>
        <v/>
      </c>
      <c r="L604" s="3" t="str">
        <f>IFERROR(VLOOKUP(C604&amp;D604,Comms_male_list_21!$F$3:$G$1048576,2,FALSE),IFERROR(VLOOKUP(C604&amp;D604,Comms_female_list_21!$F$3:$G$1048576,2,FALSE),""))</f>
        <v/>
      </c>
      <c r="M604" s="3" t="str">
        <f>IFERROR(VLOOKUP(C604&amp;D604,Comms_male_list_22!$F$3:$G$1048576,2,FALSE),IFERROR(VLOOKUP(C604&amp;D604,Comms_female_list_22!$F$3:$G$1048576,2,FALSE),""))</f>
        <v/>
      </c>
      <c r="N604" s="3">
        <f>IFERROR(VLOOKUP(C604&amp;D604,AUS_male_Toplist_21!$F$3:$H$1048576,3,FALSE), IFERROR(VLOOKUP(C604&amp;D604,AUS_female_Toplist_21!$F$3:$H$1048576,3,FALSE),""))</f>
        <v>752</v>
      </c>
      <c r="O604" s="2" t="str">
        <f>IFERROR(VLOOKUP(C604&amp;D604,AUS_male_Toplist_22!$F$3:$H$1048576,3,FALSE), IFERROR(VLOOKUP(C604&amp;D604,AUS_female_Toplist_22!$F$3:$H$1048576,3,FALSE),""))</f>
        <v/>
      </c>
      <c r="P604" s="42">
        <f ca="1">DATEDIF(E604,TODAY(),"y")</f>
        <v>29</v>
      </c>
      <c r="Q604" s="2">
        <f>(COUNTIF($C$2:$C604,$C604)=1)+0</f>
        <v>1</v>
      </c>
      <c r="R604" s="2">
        <f>IF(Q604=1,RANK(F604,$F$2:$F$1986,0),"Alternate event")</f>
        <v>1955</v>
      </c>
    </row>
    <row r="605" spans="1:18" x14ac:dyDescent="0.2">
      <c r="A605" s="2">
        <v>604</v>
      </c>
      <c r="B605" s="2">
        <f>IF(Q605=1,B604+1,B604)</f>
        <v>494</v>
      </c>
      <c r="C605" t="s">
        <v>1396</v>
      </c>
      <c r="D605" t="s">
        <v>39</v>
      </c>
      <c r="E605" s="6">
        <v>37181</v>
      </c>
      <c r="F605">
        <v>763</v>
      </c>
      <c r="G605" s="2">
        <v>16</v>
      </c>
      <c r="H605" s="43" t="str">
        <f>IFERROR(VLOOKUP(C605&amp;D605,AUS_male_points_list!$A$3:$S$1048576,19,FALSE), IFERROR(VLOOKUP(C605&amp;D605,AUS_female_points_list!$A$3:$S$1048576,19,FALSE),""))</f>
        <v/>
      </c>
      <c r="J605" s="2">
        <f>IFERROR(VLOOKUP(C605&amp;D605,AUS_male_Toplist_21!$F$3:$G$1048576,2,FALSE),IFERROR(VLOOKUP(C605&amp;D605,AUS_female_Toplist_21!$F$3:$G$1048576,2,FALSE),""))</f>
        <v>16</v>
      </c>
      <c r="K605" s="2" t="str">
        <f>IFERROR(VLOOKUP(C605&amp;D605,AUS_male_Toplist_22!$F$3:$G$1048576,2,FALSE),IFERROR(VLOOKUP(C605&amp;D605,AUS_female_Toplist_22!$F$3:$G$1048576,2,FALSE),""))</f>
        <v/>
      </c>
      <c r="L605" s="3" t="str">
        <f>IFERROR(VLOOKUP(C605&amp;D605,Comms_male_list_21!$F$3:$G$1048576,2,FALSE),IFERROR(VLOOKUP(C605&amp;D605,Comms_female_list_21!$F$3:$G$1048576,2,FALSE),""))</f>
        <v/>
      </c>
      <c r="M605" s="3" t="str">
        <f>IFERROR(VLOOKUP(C605&amp;D605,Comms_male_list_22!$F$3:$G$1048576,2,FALSE),IFERROR(VLOOKUP(C605&amp;D605,Comms_female_list_22!$F$3:$G$1048576,2,FALSE),""))</f>
        <v/>
      </c>
      <c r="N605" s="3">
        <f>IFERROR(VLOOKUP(C605&amp;D605,AUS_male_Toplist_21!$F$3:$H$1048576,3,FALSE), IFERROR(VLOOKUP(C605&amp;D605,AUS_female_Toplist_21!$F$3:$H$1048576,3,FALSE),""))</f>
        <v>763</v>
      </c>
      <c r="O605" s="2" t="str">
        <f>IFERROR(VLOOKUP(C605&amp;D605,AUS_male_Toplist_22!$F$3:$H$1048576,3,FALSE), IFERROR(VLOOKUP(C605&amp;D605,AUS_female_Toplist_22!$F$3:$H$1048576,3,FALSE),""))</f>
        <v/>
      </c>
      <c r="P605" s="42">
        <f ca="1">DATEDIF(E605,TODAY(),"y")</f>
        <v>20</v>
      </c>
      <c r="Q605" s="2">
        <f>(COUNTIF($C$2:$C605,$C605)=1)+0</f>
        <v>1</v>
      </c>
      <c r="R605" s="2">
        <f>IF(Q605=1,RANK(F605,$F$2:$F$1986,0),"Alternate event")</f>
        <v>1943</v>
      </c>
    </row>
    <row r="606" spans="1:18" x14ac:dyDescent="0.2">
      <c r="A606" s="2">
        <v>605</v>
      </c>
      <c r="B606" s="2">
        <f>IF(Q606=1,B605+1,B605)</f>
        <v>494</v>
      </c>
      <c r="C606" t="s">
        <v>798</v>
      </c>
      <c r="D606" t="s">
        <v>41</v>
      </c>
      <c r="E606" s="6">
        <v>34302</v>
      </c>
      <c r="F606">
        <v>858</v>
      </c>
      <c r="G606" s="2">
        <v>16</v>
      </c>
      <c r="H606" s="43" t="str">
        <f>IFERROR(VLOOKUP(C606&amp;D606,AUS_male_points_list!$A$3:$S$1048576,19,FALSE), IFERROR(VLOOKUP(C606&amp;D606,AUS_female_points_list!$A$3:$S$1048576,19,FALSE),""))</f>
        <v/>
      </c>
      <c r="J606" s="2">
        <f>IFERROR(VLOOKUP(C606&amp;D606,AUS_male_Toplist_21!$F$3:$G$1048576,2,FALSE),IFERROR(VLOOKUP(C606&amp;D606,AUS_female_Toplist_21!$F$3:$G$1048576,2,FALSE),""))</f>
        <v>16</v>
      </c>
      <c r="K606" s="2" t="str">
        <f>IFERROR(VLOOKUP(C606&amp;D606,AUS_male_Toplist_22!$F$3:$G$1048576,2,FALSE),IFERROR(VLOOKUP(C606&amp;D606,AUS_female_Toplist_22!$F$3:$G$1048576,2,FALSE),""))</f>
        <v/>
      </c>
      <c r="L606" s="3" t="str">
        <f>IFERROR(VLOOKUP(C606&amp;D606,Comms_male_list_21!$F$3:$G$1048576,2,FALSE),IFERROR(VLOOKUP(C606&amp;D606,Comms_female_list_21!$F$3:$G$1048576,2,FALSE),""))</f>
        <v/>
      </c>
      <c r="M606" s="3" t="str">
        <f>IFERROR(VLOOKUP(C606&amp;D606,Comms_male_list_22!$F$3:$G$1048576,2,FALSE),IFERROR(VLOOKUP(C606&amp;D606,Comms_female_list_22!$F$3:$G$1048576,2,FALSE),""))</f>
        <v/>
      </c>
      <c r="N606" s="3">
        <f>IFERROR(VLOOKUP(C606&amp;D606,AUS_male_Toplist_21!$F$3:$H$1048576,3,FALSE), IFERROR(VLOOKUP(C606&amp;D606,AUS_female_Toplist_21!$F$3:$H$1048576,3,FALSE),""))</f>
        <v>858</v>
      </c>
      <c r="O606" s="2" t="str">
        <f>IFERROR(VLOOKUP(C606&amp;D606,AUS_male_Toplist_22!$F$3:$H$1048576,3,FALSE), IFERROR(VLOOKUP(C606&amp;D606,AUS_female_Toplist_22!$F$3:$H$1048576,3,FALSE),""))</f>
        <v/>
      </c>
      <c r="P606" s="42">
        <f ca="1">DATEDIF(E606,TODAY(),"y")</f>
        <v>28</v>
      </c>
      <c r="Q606" s="2">
        <f>(COUNTIF($C$2:$C606,$C606)=1)+0</f>
        <v>0</v>
      </c>
      <c r="R606" s="2" t="str">
        <f>IF(Q606=1,RANK(F606,$F$2:$F$1986,0),"Alternate event")</f>
        <v>Alternate event</v>
      </c>
    </row>
    <row r="607" spans="1:18" x14ac:dyDescent="0.2">
      <c r="A607" s="2">
        <v>606</v>
      </c>
      <c r="B607" s="2">
        <f>IF(Q607=1,B606+1,B606)</f>
        <v>495</v>
      </c>
      <c r="C607" t="s">
        <v>1680</v>
      </c>
      <c r="D607" t="s">
        <v>82</v>
      </c>
      <c r="E607" s="6">
        <v>1989</v>
      </c>
      <c r="F607">
        <v>862</v>
      </c>
      <c r="G607" s="2">
        <v>16</v>
      </c>
      <c r="H607" s="43" t="str">
        <f>IFERROR(VLOOKUP(C607&amp;D607,AUS_male_points_list!$A$3:$S$1048576,19,FALSE), IFERROR(VLOOKUP(C607&amp;D607,AUS_female_points_list!$A$3:$S$1048576,19,FALSE),""))</f>
        <v/>
      </c>
      <c r="J607" s="2">
        <f>IFERROR(VLOOKUP(C607&amp;D607,AUS_male_Toplist_21!$F$3:$G$1048576,2,FALSE),IFERROR(VLOOKUP(C607&amp;D607,AUS_female_Toplist_21!$F$3:$G$1048576,2,FALSE),""))</f>
        <v>16</v>
      </c>
      <c r="K607" s="2" t="str">
        <f>IFERROR(VLOOKUP(C607&amp;D607,AUS_male_Toplist_22!$F$3:$G$1048576,2,FALSE),IFERROR(VLOOKUP(C607&amp;D607,AUS_female_Toplist_22!$F$3:$G$1048576,2,FALSE),""))</f>
        <v/>
      </c>
      <c r="L607" s="3" t="str">
        <f>IFERROR(VLOOKUP(C607&amp;D607,Comms_male_list_21!$F$3:$G$1048576,2,FALSE),IFERROR(VLOOKUP(C607&amp;D607,Comms_female_list_21!$F$3:$G$1048576,2,FALSE),""))</f>
        <v/>
      </c>
      <c r="M607" s="3" t="str">
        <f>IFERROR(VLOOKUP(C607&amp;D607,Comms_male_list_22!$F$3:$G$1048576,2,FALSE),IFERROR(VLOOKUP(C607&amp;D607,Comms_female_list_22!$F$3:$G$1048576,2,FALSE),""))</f>
        <v/>
      </c>
      <c r="N607" s="3">
        <f>IFERROR(VLOOKUP(C607&amp;D607,AUS_male_Toplist_21!$F$3:$H$1048576,3,FALSE), IFERROR(VLOOKUP(C607&amp;D607,AUS_female_Toplist_21!$F$3:$H$1048576,3,FALSE),""))</f>
        <v>862</v>
      </c>
      <c r="O607" s="2" t="str">
        <f>IFERROR(VLOOKUP(C607&amp;D607,AUS_male_Toplist_22!$F$3:$H$1048576,3,FALSE), IFERROR(VLOOKUP(C607&amp;D607,AUS_female_Toplist_22!$F$3:$H$1048576,3,FALSE),""))</f>
        <v/>
      </c>
      <c r="P607" s="42">
        <f ca="1">DATEDIF(E607,TODAY(),"y")</f>
        <v>116</v>
      </c>
      <c r="Q607" s="2">
        <f>(COUNTIF($C$2:$C607,$C607)=1)+0</f>
        <v>1</v>
      </c>
      <c r="R607" s="2">
        <f>IF(Q607=1,RANK(F607,$F$2:$F$1986,0),"Alternate event")</f>
        <v>1836</v>
      </c>
    </row>
    <row r="608" spans="1:18" x14ac:dyDescent="0.2">
      <c r="A608" s="2">
        <v>607</v>
      </c>
      <c r="B608" s="2">
        <f>IF(Q608=1,B607+1,B607)</f>
        <v>496</v>
      </c>
      <c r="C608" t="s">
        <v>558</v>
      </c>
      <c r="D608" t="s">
        <v>82</v>
      </c>
      <c r="E608" s="6">
        <v>32934</v>
      </c>
      <c r="F608">
        <v>905</v>
      </c>
      <c r="G608" s="2">
        <v>16</v>
      </c>
      <c r="H608" s="43" t="str">
        <f>IFERROR(VLOOKUP(C608&amp;D608,AUS_male_points_list!$A$3:$S$1048576,19,FALSE), IFERROR(VLOOKUP(C608&amp;D608,AUS_female_points_list!$A$3:$S$1048576,19,FALSE),""))</f>
        <v/>
      </c>
      <c r="J608" s="2">
        <f>IFERROR(VLOOKUP(C608&amp;D608,AUS_male_Toplist_21!$F$3:$G$1048576,2,FALSE),IFERROR(VLOOKUP(C608&amp;D608,AUS_female_Toplist_21!$F$3:$G$1048576,2,FALSE),""))</f>
        <v>16</v>
      </c>
      <c r="K608" s="2" t="str">
        <f>IFERROR(VLOOKUP(C608&amp;D608,AUS_male_Toplist_22!$F$3:$G$1048576,2,FALSE),IFERROR(VLOOKUP(C608&amp;D608,AUS_female_Toplist_22!$F$3:$G$1048576,2,FALSE),""))</f>
        <v/>
      </c>
      <c r="L608" s="3" t="str">
        <f>IFERROR(VLOOKUP(C608&amp;D608,Comms_male_list_21!$F$3:$G$1048576,2,FALSE),IFERROR(VLOOKUP(C608&amp;D608,Comms_female_list_21!$F$3:$G$1048576,2,FALSE),""))</f>
        <v/>
      </c>
      <c r="M608" s="3" t="str">
        <f>IFERROR(VLOOKUP(C608&amp;D608,Comms_male_list_22!$F$3:$G$1048576,2,FALSE),IFERROR(VLOOKUP(C608&amp;D608,Comms_female_list_22!$F$3:$G$1048576,2,FALSE),""))</f>
        <v/>
      </c>
      <c r="N608" s="3">
        <f>IFERROR(VLOOKUP(C608&amp;D608,AUS_male_Toplist_21!$F$3:$H$1048576,3,FALSE), IFERROR(VLOOKUP(C608&amp;D608,AUS_female_Toplist_21!$F$3:$H$1048576,3,FALSE),""))</f>
        <v>905</v>
      </c>
      <c r="O608" s="2" t="str">
        <f>IFERROR(VLOOKUP(C608&amp;D608,AUS_male_Toplist_22!$F$3:$H$1048576,3,FALSE), IFERROR(VLOOKUP(C608&amp;D608,AUS_female_Toplist_22!$F$3:$H$1048576,3,FALSE),""))</f>
        <v/>
      </c>
      <c r="P608" s="42">
        <f ca="1">DATEDIF(E608,TODAY(),"y")</f>
        <v>32</v>
      </c>
      <c r="Q608" s="2">
        <f>(COUNTIF($C$2:$C608,$C608)=1)+0</f>
        <v>1</v>
      </c>
      <c r="R608" s="2">
        <f>IF(Q608=1,RANK(F608,$F$2:$F$1986,0),"Alternate event")</f>
        <v>1724</v>
      </c>
    </row>
    <row r="609" spans="1:18" x14ac:dyDescent="0.2">
      <c r="A609" s="2">
        <v>608</v>
      </c>
      <c r="B609" s="2">
        <f>IF(Q609=1,B608+1,B608)</f>
        <v>497</v>
      </c>
      <c r="C609" t="s">
        <v>596</v>
      </c>
      <c r="D609" t="s">
        <v>38</v>
      </c>
      <c r="E609" s="6">
        <v>36414</v>
      </c>
      <c r="F609">
        <v>914</v>
      </c>
      <c r="G609" s="2">
        <v>16</v>
      </c>
      <c r="H609" s="43" t="str">
        <f>IFERROR(VLOOKUP(C609&amp;D609,AUS_male_points_list!$A$3:$S$1048576,19,FALSE), IFERROR(VLOOKUP(C609&amp;D609,AUS_female_points_list!$A$3:$S$1048576,19,FALSE),""))</f>
        <v/>
      </c>
      <c r="J609" s="2">
        <f>IFERROR(VLOOKUP(C609&amp;D609,AUS_male_Toplist_21!$F$3:$G$1048576,2,FALSE),IFERROR(VLOOKUP(C609&amp;D609,AUS_female_Toplist_21!$F$3:$G$1048576,2,FALSE),""))</f>
        <v>16</v>
      </c>
      <c r="K609" s="2" t="str">
        <f>IFERROR(VLOOKUP(C609&amp;D609,AUS_male_Toplist_22!$F$3:$G$1048576,2,FALSE),IFERROR(VLOOKUP(C609&amp;D609,AUS_female_Toplist_22!$F$3:$G$1048576,2,FALSE),""))</f>
        <v/>
      </c>
      <c r="L609" s="3" t="str">
        <f>IFERROR(VLOOKUP(C609&amp;D609,Comms_male_list_21!$F$3:$G$1048576,2,FALSE),IFERROR(VLOOKUP(C609&amp;D609,Comms_female_list_21!$F$3:$G$1048576,2,FALSE),""))</f>
        <v/>
      </c>
      <c r="M609" s="3" t="str">
        <f>IFERROR(VLOOKUP(C609&amp;D609,Comms_male_list_22!$F$3:$G$1048576,2,FALSE),IFERROR(VLOOKUP(C609&amp;D609,Comms_female_list_22!$F$3:$G$1048576,2,FALSE),""))</f>
        <v/>
      </c>
      <c r="N609" s="3">
        <f>IFERROR(VLOOKUP(C609&amp;D609,AUS_male_Toplist_21!$F$3:$H$1048576,3,FALSE), IFERROR(VLOOKUP(C609&amp;D609,AUS_female_Toplist_21!$F$3:$H$1048576,3,FALSE),""))</f>
        <v>914</v>
      </c>
      <c r="O609" s="2" t="str">
        <f>IFERROR(VLOOKUP(C609&amp;D609,AUS_male_Toplist_22!$F$3:$H$1048576,3,FALSE), IFERROR(VLOOKUP(C609&amp;D609,AUS_female_Toplist_22!$F$3:$H$1048576,3,FALSE),""))</f>
        <v/>
      </c>
      <c r="P609" s="42">
        <f ca="1">DATEDIF(E609,TODAY(),"y")</f>
        <v>22</v>
      </c>
      <c r="Q609" s="2">
        <f>(COUNTIF($C$2:$C609,$C609)=1)+0</f>
        <v>1</v>
      </c>
      <c r="R609" s="2">
        <f>IF(Q609=1,RANK(F609,$F$2:$F$1986,0),"Alternate event")</f>
        <v>1673</v>
      </c>
    </row>
    <row r="610" spans="1:18" x14ac:dyDescent="0.2">
      <c r="A610" s="2">
        <v>609</v>
      </c>
      <c r="B610" s="2">
        <f>IF(Q610=1,B609+1,B609)</f>
        <v>498</v>
      </c>
      <c r="C610" t="s">
        <v>756</v>
      </c>
      <c r="D610" t="s">
        <v>34</v>
      </c>
      <c r="E610" s="6">
        <v>36211</v>
      </c>
      <c r="F610">
        <v>946</v>
      </c>
      <c r="G610" s="2">
        <v>16</v>
      </c>
      <c r="H610" s="43" t="str">
        <f>IFERROR(VLOOKUP(C610&amp;D610,AUS_male_points_list!$A$3:$S$1048576,19,FALSE), IFERROR(VLOOKUP(C610&amp;D610,AUS_female_points_list!$A$3:$S$1048576,19,FALSE),""))</f>
        <v/>
      </c>
      <c r="J610" s="2">
        <f>IFERROR(VLOOKUP(C610&amp;D610,AUS_male_Toplist_21!$F$3:$G$1048576,2,FALSE),IFERROR(VLOOKUP(C610&amp;D610,AUS_female_Toplist_21!$F$3:$G$1048576,2,FALSE),""))</f>
        <v>16</v>
      </c>
      <c r="K610" s="2" t="str">
        <f>IFERROR(VLOOKUP(C610&amp;D610,AUS_male_Toplist_22!$F$3:$G$1048576,2,FALSE),IFERROR(VLOOKUP(C610&amp;D610,AUS_female_Toplist_22!$F$3:$G$1048576,2,FALSE),""))</f>
        <v/>
      </c>
      <c r="L610" s="3" t="str">
        <f>IFERROR(VLOOKUP(C610&amp;D610,Comms_male_list_21!$F$3:$G$1048576,2,FALSE),IFERROR(VLOOKUP(C610&amp;D610,Comms_female_list_21!$F$3:$G$1048576,2,FALSE),""))</f>
        <v/>
      </c>
      <c r="M610" s="3" t="str">
        <f>IFERROR(VLOOKUP(C610&amp;D610,Comms_male_list_22!$F$3:$G$1048576,2,FALSE),IFERROR(VLOOKUP(C610&amp;D610,Comms_female_list_22!$F$3:$G$1048576,2,FALSE),""))</f>
        <v/>
      </c>
      <c r="N610" s="3">
        <f>IFERROR(VLOOKUP(C610&amp;D610,AUS_male_Toplist_21!$F$3:$H$1048576,3,FALSE), IFERROR(VLOOKUP(C610&amp;D610,AUS_female_Toplist_21!$F$3:$H$1048576,3,FALSE),""))</f>
        <v>946</v>
      </c>
      <c r="O610" s="2" t="str">
        <f>IFERROR(VLOOKUP(C610&amp;D610,AUS_male_Toplist_22!$F$3:$H$1048576,3,FALSE), IFERROR(VLOOKUP(C610&amp;D610,AUS_female_Toplist_22!$F$3:$H$1048576,3,FALSE),""))</f>
        <v/>
      </c>
      <c r="P610" s="42">
        <f ca="1">DATEDIF(E610,TODAY(),"y")</f>
        <v>23</v>
      </c>
      <c r="Q610" s="2">
        <f>(COUNTIF($C$2:$C610,$C610)=1)+0</f>
        <v>1</v>
      </c>
      <c r="R610" s="2">
        <f>IF(Q610=1,RANK(F610,$F$2:$F$1986,0),"Alternate event")</f>
        <v>1340</v>
      </c>
    </row>
    <row r="611" spans="1:18" x14ac:dyDescent="0.2">
      <c r="A611" s="2">
        <v>610</v>
      </c>
      <c r="B611" s="2">
        <f>IF(Q611=1,B610+1,B610)</f>
        <v>499</v>
      </c>
      <c r="C611" t="s">
        <v>447</v>
      </c>
      <c r="D611" t="s">
        <v>38</v>
      </c>
      <c r="E611" s="6">
        <v>36229</v>
      </c>
      <c r="F611">
        <v>951</v>
      </c>
      <c r="G611" s="2">
        <v>16</v>
      </c>
      <c r="H611" s="43" t="str">
        <f>IFERROR(VLOOKUP(C611&amp;D611,AUS_male_points_list!$A$3:$S$1048576,19,FALSE), IFERROR(VLOOKUP(C611&amp;D611,AUS_female_points_list!$A$3:$S$1048576,19,FALSE),""))</f>
        <v/>
      </c>
      <c r="J611" s="2">
        <f>IFERROR(VLOOKUP(C611&amp;D611,AUS_male_Toplist_21!$F$3:$G$1048576,2,FALSE),IFERROR(VLOOKUP(C611&amp;D611,AUS_female_Toplist_21!$F$3:$G$1048576,2,FALSE),""))</f>
        <v>16</v>
      </c>
      <c r="K611" s="2" t="str">
        <f>IFERROR(VLOOKUP(C611&amp;D611,AUS_male_Toplist_22!$F$3:$G$1048576,2,FALSE),IFERROR(VLOOKUP(C611&amp;D611,AUS_female_Toplist_22!$F$3:$G$1048576,2,FALSE),""))</f>
        <v/>
      </c>
      <c r="L611" s="3" t="str">
        <f>IFERROR(VLOOKUP(C611&amp;D611,Comms_male_list_21!$F$3:$G$1048576,2,FALSE),IFERROR(VLOOKUP(C611&amp;D611,Comms_female_list_21!$F$3:$G$1048576,2,FALSE),""))</f>
        <v/>
      </c>
      <c r="M611" s="3" t="str">
        <f>IFERROR(VLOOKUP(C611&amp;D611,Comms_male_list_22!$F$3:$G$1048576,2,FALSE),IFERROR(VLOOKUP(C611&amp;D611,Comms_female_list_22!$F$3:$G$1048576,2,FALSE),""))</f>
        <v/>
      </c>
      <c r="N611" s="3">
        <f>IFERROR(VLOOKUP(C611&amp;D611,AUS_male_Toplist_21!$F$3:$H$1048576,3,FALSE), IFERROR(VLOOKUP(C611&amp;D611,AUS_female_Toplist_21!$F$3:$H$1048576,3,FALSE),""))</f>
        <v>951</v>
      </c>
      <c r="O611" s="2" t="str">
        <f>IFERROR(VLOOKUP(C611&amp;D611,AUS_male_Toplist_22!$F$3:$H$1048576,3,FALSE), IFERROR(VLOOKUP(C611&amp;D611,AUS_female_Toplist_22!$F$3:$H$1048576,3,FALSE),""))</f>
        <v/>
      </c>
      <c r="P611" s="42">
        <f ca="1">DATEDIF(E611,TODAY(),"y")</f>
        <v>22</v>
      </c>
      <c r="Q611" s="2">
        <f>(COUNTIF($C$2:$C611,$C611)=1)+0</f>
        <v>1</v>
      </c>
      <c r="R611" s="2">
        <f>IF(Q611=1,RANK(F611,$F$2:$F$1986,0),"Alternate event")</f>
        <v>1287</v>
      </c>
    </row>
    <row r="612" spans="1:18" x14ac:dyDescent="0.2">
      <c r="A612" s="2">
        <v>611</v>
      </c>
      <c r="B612" s="2">
        <f>IF(Q612=1,B611+1,B611)</f>
        <v>499</v>
      </c>
      <c r="C612" t="s">
        <v>1615</v>
      </c>
      <c r="D612" t="s">
        <v>33</v>
      </c>
      <c r="E612" s="7">
        <v>35324</v>
      </c>
      <c r="F612">
        <v>959</v>
      </c>
      <c r="G612" s="2">
        <v>16</v>
      </c>
      <c r="H612" s="43" t="str">
        <f>IFERROR(VLOOKUP(C612&amp;D612,AUS_male_points_list!$A$3:$S$1048576,19,FALSE), IFERROR(VLOOKUP(C612&amp;D612,AUS_female_points_list!$A$3:$S$1048576,19,FALSE),""))</f>
        <v/>
      </c>
      <c r="J612" s="2">
        <f>IFERROR(VLOOKUP(C612&amp;D612,AUS_male_Toplist_21!$F$3:$G$1048576,2,FALSE),IFERROR(VLOOKUP(C612&amp;D612,AUS_female_Toplist_21!$F$3:$G$1048576,2,FALSE),""))</f>
        <v>16</v>
      </c>
      <c r="K612" s="2" t="str">
        <f>IFERROR(VLOOKUP(C612&amp;D612,AUS_male_Toplist_22!$F$3:$G$1048576,2,FALSE),IFERROR(VLOOKUP(C612&amp;D612,AUS_female_Toplist_22!$F$3:$G$1048576,2,FALSE),""))</f>
        <v/>
      </c>
      <c r="L612" s="3" t="str">
        <f>IFERROR(VLOOKUP(C612&amp;D612,Comms_male_list_21!$F$3:$G$1048576,2,FALSE),IFERROR(VLOOKUP(C612&amp;D612,Comms_female_list_21!$F$3:$G$1048576,2,FALSE),""))</f>
        <v/>
      </c>
      <c r="M612" s="3" t="str">
        <f>IFERROR(VLOOKUP(C612&amp;D612,Comms_male_list_22!$F$3:$G$1048576,2,FALSE),IFERROR(VLOOKUP(C612&amp;D612,Comms_female_list_22!$F$3:$G$1048576,2,FALSE),""))</f>
        <v/>
      </c>
      <c r="N612" s="3">
        <f>IFERROR(VLOOKUP(C612&amp;D612,AUS_male_Toplist_21!$F$3:$H$1048576,3,FALSE), IFERROR(VLOOKUP(C612&amp;D612,AUS_female_Toplist_21!$F$3:$H$1048576,3,FALSE),""))</f>
        <v>959</v>
      </c>
      <c r="O612" s="2" t="str">
        <f>IFERROR(VLOOKUP(C612&amp;D612,AUS_male_Toplist_22!$F$3:$H$1048576,3,FALSE), IFERROR(VLOOKUP(C612&amp;D612,AUS_female_Toplist_22!$F$3:$H$1048576,3,FALSE),""))</f>
        <v/>
      </c>
      <c r="P612" s="42">
        <f ca="1">DATEDIF(E612,TODAY(),"y")</f>
        <v>25</v>
      </c>
      <c r="Q612" s="2">
        <f>(COUNTIF($C$2:$C612,$C612)=1)+0</f>
        <v>0</v>
      </c>
      <c r="R612" s="2" t="str">
        <f>IF(Q612=1,RANK(F612,$F$2:$F$1986,0),"Alternate event")</f>
        <v>Alternate event</v>
      </c>
    </row>
    <row r="613" spans="1:18" x14ac:dyDescent="0.2">
      <c r="A613" s="2">
        <v>612</v>
      </c>
      <c r="B613" s="2">
        <f>IF(Q613=1,B612+1,B612)</f>
        <v>499</v>
      </c>
      <c r="C613" t="s">
        <v>836</v>
      </c>
      <c r="D613" t="s">
        <v>35</v>
      </c>
      <c r="E613" s="6">
        <v>35917</v>
      </c>
      <c r="F613">
        <v>975</v>
      </c>
      <c r="G613" s="2">
        <v>16</v>
      </c>
      <c r="H613" s="43" t="str">
        <f>IFERROR(VLOOKUP(C613&amp;D613,AUS_male_points_list!$A$3:$S$1048576,19,FALSE), IFERROR(VLOOKUP(C613&amp;D613,AUS_female_points_list!$A$3:$S$1048576,19,FALSE),""))</f>
        <v/>
      </c>
      <c r="J613" s="2">
        <f>IFERROR(VLOOKUP(C613&amp;D613,AUS_male_Toplist_21!$F$3:$G$1048576,2,FALSE),IFERROR(VLOOKUP(C613&amp;D613,AUS_female_Toplist_21!$F$3:$G$1048576,2,FALSE),""))</f>
        <v>16</v>
      </c>
      <c r="K613" s="2" t="str">
        <f>IFERROR(VLOOKUP(C613&amp;D613,AUS_male_Toplist_22!$F$3:$G$1048576,2,FALSE),IFERROR(VLOOKUP(C613&amp;D613,AUS_female_Toplist_22!$F$3:$G$1048576,2,FALSE),""))</f>
        <v/>
      </c>
      <c r="L613" s="3" t="str">
        <f>IFERROR(VLOOKUP(C613&amp;D613,Comms_male_list_21!$F$3:$G$1048576,2,FALSE),IFERROR(VLOOKUP(C613&amp;D613,Comms_female_list_21!$F$3:$G$1048576,2,FALSE),""))</f>
        <v/>
      </c>
      <c r="M613" s="3" t="str">
        <f>IFERROR(VLOOKUP(C613&amp;D613,Comms_male_list_22!$F$3:$G$1048576,2,FALSE),IFERROR(VLOOKUP(C613&amp;D613,Comms_female_list_22!$F$3:$G$1048576,2,FALSE),""))</f>
        <v/>
      </c>
      <c r="N613" s="3">
        <f>IFERROR(VLOOKUP(C613&amp;D613,AUS_male_Toplist_21!$F$3:$H$1048576,3,FALSE), IFERROR(VLOOKUP(C613&amp;D613,AUS_female_Toplist_21!$F$3:$H$1048576,3,FALSE),""))</f>
        <v>975</v>
      </c>
      <c r="O613" s="2" t="str">
        <f>IFERROR(VLOOKUP(C613&amp;D613,AUS_male_Toplist_22!$F$3:$H$1048576,3,FALSE), IFERROR(VLOOKUP(C613&amp;D613,AUS_female_Toplist_22!$F$3:$H$1048576,3,FALSE),""))</f>
        <v/>
      </c>
      <c r="P613" s="42">
        <f ca="1">DATEDIF(E613,TODAY(),"y")</f>
        <v>23</v>
      </c>
      <c r="Q613" s="2">
        <f>(COUNTIF($C$2:$C613,$C613)=1)+0</f>
        <v>0</v>
      </c>
      <c r="R613" s="2" t="str">
        <f>IF(Q613=1,RANK(F613,$F$2:$F$1986,0),"Alternate event")</f>
        <v>Alternate event</v>
      </c>
    </row>
    <row r="614" spans="1:18" x14ac:dyDescent="0.2">
      <c r="A614" s="2">
        <v>613</v>
      </c>
      <c r="B614" s="2">
        <f>IF(Q614=1,B613+1,B613)</f>
        <v>500</v>
      </c>
      <c r="C614" t="s">
        <v>406</v>
      </c>
      <c r="D614" t="s">
        <v>33</v>
      </c>
      <c r="E614" s="6">
        <v>36258</v>
      </c>
      <c r="F614">
        <v>984</v>
      </c>
      <c r="G614" s="2">
        <v>16</v>
      </c>
      <c r="H614" s="43" t="str">
        <f>IFERROR(VLOOKUP(C614&amp;D614,AUS_male_points_list!$A$3:$S$1048576,19,FALSE), IFERROR(VLOOKUP(C614&amp;D614,AUS_female_points_list!$A$3:$S$1048576,19,FALSE),""))</f>
        <v/>
      </c>
      <c r="J614" s="2">
        <f>IFERROR(VLOOKUP(C614&amp;D614,AUS_male_Toplist_21!$F$3:$G$1048576,2,FALSE),IFERROR(VLOOKUP(C614&amp;D614,AUS_female_Toplist_21!$F$3:$G$1048576,2,FALSE),""))</f>
        <v>16</v>
      </c>
      <c r="K614" s="2" t="str">
        <f>IFERROR(VLOOKUP(C614&amp;D614,AUS_male_Toplist_22!$F$3:$G$1048576,2,FALSE),IFERROR(VLOOKUP(C614&amp;D614,AUS_female_Toplist_22!$F$3:$G$1048576,2,FALSE),""))</f>
        <v/>
      </c>
      <c r="L614" s="3" t="str">
        <f>IFERROR(VLOOKUP(C614&amp;D614,Comms_male_list_21!$F$3:$G$1048576,2,FALSE),IFERROR(VLOOKUP(C614&amp;D614,Comms_female_list_21!$F$3:$G$1048576,2,FALSE),""))</f>
        <v/>
      </c>
      <c r="M614" s="3" t="str">
        <f>IFERROR(VLOOKUP(C614&amp;D614,Comms_male_list_22!$F$3:$G$1048576,2,FALSE),IFERROR(VLOOKUP(C614&amp;D614,Comms_female_list_22!$F$3:$G$1048576,2,FALSE),""))</f>
        <v/>
      </c>
      <c r="N614" s="3">
        <f>IFERROR(VLOOKUP(C614&amp;D614,AUS_male_Toplist_21!$F$3:$H$1048576,3,FALSE), IFERROR(VLOOKUP(C614&amp;D614,AUS_female_Toplist_21!$F$3:$H$1048576,3,FALSE),""))</f>
        <v>984</v>
      </c>
      <c r="O614" s="2" t="str">
        <f>IFERROR(VLOOKUP(C614&amp;D614,AUS_male_Toplist_22!$F$3:$H$1048576,3,FALSE), IFERROR(VLOOKUP(C614&amp;D614,AUS_female_Toplist_22!$F$3:$H$1048576,3,FALSE),""))</f>
        <v/>
      </c>
      <c r="P614" s="42">
        <f ca="1">DATEDIF(E614,TODAY(),"y")</f>
        <v>22</v>
      </c>
      <c r="Q614" s="2">
        <f>(COUNTIF($C$2:$C614,$C614)=1)+0</f>
        <v>1</v>
      </c>
      <c r="R614" s="2">
        <f>IF(Q614=1,RANK(F614,$F$2:$F$1986,0),"Alternate event")</f>
        <v>868</v>
      </c>
    </row>
    <row r="615" spans="1:18" x14ac:dyDescent="0.2">
      <c r="A615" s="2">
        <v>614</v>
      </c>
      <c r="B615" s="2">
        <f>IF(Q615=1,B614+1,B614)</f>
        <v>501</v>
      </c>
      <c r="C615" t="s">
        <v>369</v>
      </c>
      <c r="D615" t="s">
        <v>30</v>
      </c>
      <c r="E615" s="6"/>
      <c r="F615">
        <v>994</v>
      </c>
      <c r="G615" s="2">
        <v>16</v>
      </c>
      <c r="H615" s="43" t="str">
        <f>IFERROR(VLOOKUP(C615&amp;D615,AUS_male_points_list!$A$3:$S$1048576,19,FALSE), IFERROR(VLOOKUP(C615&amp;D615,AUS_female_points_list!$A$3:$S$1048576,19,FALSE),""))</f>
        <v/>
      </c>
      <c r="J615" s="2">
        <f>IFERROR(VLOOKUP(C615&amp;D615,AUS_male_Toplist_21!$F$3:$G$1048576,2,FALSE),IFERROR(VLOOKUP(C615&amp;D615,AUS_female_Toplist_21!$F$3:$G$1048576,2,FALSE),""))</f>
        <v>16</v>
      </c>
      <c r="K615" s="2" t="str">
        <f>IFERROR(VLOOKUP(C615&amp;D615,AUS_male_Toplist_22!$F$3:$G$1048576,2,FALSE),IFERROR(VLOOKUP(C615&amp;D615,AUS_female_Toplist_22!$F$3:$G$1048576,2,FALSE),""))</f>
        <v/>
      </c>
      <c r="L615" s="3" t="str">
        <f>IFERROR(VLOOKUP(C615&amp;D615,Comms_male_list_21!$F$3:$G$1048576,2,FALSE),IFERROR(VLOOKUP(C615&amp;D615,Comms_female_list_21!$F$3:$G$1048576,2,FALSE),""))</f>
        <v/>
      </c>
      <c r="M615" s="3" t="str">
        <f>IFERROR(VLOOKUP(C615&amp;D615,Comms_male_list_22!$F$3:$G$1048576,2,FALSE),IFERROR(VLOOKUP(C615&amp;D615,Comms_female_list_22!$F$3:$G$1048576,2,FALSE),""))</f>
        <v/>
      </c>
      <c r="N615" s="3">
        <f>IFERROR(VLOOKUP(C615&amp;D615,AUS_male_Toplist_21!$F$3:$H$1048576,3,FALSE), IFERROR(VLOOKUP(C615&amp;D615,AUS_female_Toplist_21!$F$3:$H$1048576,3,FALSE),""))</f>
        <v>994</v>
      </c>
      <c r="O615" s="2" t="str">
        <f>IFERROR(VLOOKUP(C615&amp;D615,AUS_male_Toplist_22!$F$3:$H$1048576,3,FALSE), IFERROR(VLOOKUP(C615&amp;D615,AUS_female_Toplist_22!$F$3:$H$1048576,3,FALSE),""))</f>
        <v/>
      </c>
      <c r="P615" s="42">
        <f ca="1">DATEDIF(E615,TODAY(),"y")</f>
        <v>122</v>
      </c>
      <c r="Q615" s="2">
        <f>(COUNTIF($C$2:$C615,$C615)=1)+0</f>
        <v>1</v>
      </c>
      <c r="R615" s="2">
        <f>IF(Q615=1,RANK(F615,$F$2:$F$1986,0),"Alternate event")</f>
        <v>771</v>
      </c>
    </row>
    <row r="616" spans="1:18" x14ac:dyDescent="0.2">
      <c r="A616" s="2">
        <v>615</v>
      </c>
      <c r="B616" s="2">
        <f>IF(Q616=1,B615+1,B615)</f>
        <v>502</v>
      </c>
      <c r="C616" t="s">
        <v>770</v>
      </c>
      <c r="D616" t="s">
        <v>30</v>
      </c>
      <c r="E616" s="6">
        <v>35273</v>
      </c>
      <c r="F616">
        <v>996</v>
      </c>
      <c r="G616" s="2">
        <v>16</v>
      </c>
      <c r="H616" s="43" t="str">
        <f>IFERROR(VLOOKUP(C616&amp;D616,AUS_male_points_list!$A$3:$S$1048576,19,FALSE), IFERROR(VLOOKUP(C616&amp;D616,AUS_female_points_list!$A$3:$S$1048576,19,FALSE),""))</f>
        <v/>
      </c>
      <c r="J616" s="2">
        <f>IFERROR(VLOOKUP(C616&amp;D616,AUS_male_Toplist_21!$F$3:$G$1048576,2,FALSE),IFERROR(VLOOKUP(C616&amp;D616,AUS_female_Toplist_21!$F$3:$G$1048576,2,FALSE),""))</f>
        <v>16</v>
      </c>
      <c r="K616" s="2" t="str">
        <f>IFERROR(VLOOKUP(C616&amp;D616,AUS_male_Toplist_22!$F$3:$G$1048576,2,FALSE),IFERROR(VLOOKUP(C616&amp;D616,AUS_female_Toplist_22!$F$3:$G$1048576,2,FALSE),""))</f>
        <v/>
      </c>
      <c r="L616" s="3" t="str">
        <f>IFERROR(VLOOKUP(C616&amp;D616,Comms_male_list_21!$F$3:$G$1048576,2,FALSE),IFERROR(VLOOKUP(C616&amp;D616,Comms_female_list_21!$F$3:$G$1048576,2,FALSE),""))</f>
        <v/>
      </c>
      <c r="M616" s="3" t="str">
        <f>IFERROR(VLOOKUP(C616&amp;D616,Comms_male_list_22!$F$3:$G$1048576,2,FALSE),IFERROR(VLOOKUP(C616&amp;D616,Comms_female_list_22!$F$3:$G$1048576,2,FALSE),""))</f>
        <v/>
      </c>
      <c r="N616" s="3">
        <f>IFERROR(VLOOKUP(C616&amp;D616,AUS_male_Toplist_21!$F$3:$H$1048576,3,FALSE), IFERROR(VLOOKUP(C616&amp;D616,AUS_female_Toplist_21!$F$3:$H$1048576,3,FALSE),""))</f>
        <v>996</v>
      </c>
      <c r="O616" s="2" t="str">
        <f>IFERROR(VLOOKUP(C616&amp;D616,AUS_male_Toplist_22!$F$3:$H$1048576,3,FALSE), IFERROR(VLOOKUP(C616&amp;D616,AUS_female_Toplist_22!$F$3:$H$1048576,3,FALSE),""))</f>
        <v/>
      </c>
      <c r="P616" s="42">
        <f ca="1">DATEDIF(E616,TODAY(),"y")</f>
        <v>25</v>
      </c>
      <c r="Q616" s="2">
        <f>(COUNTIF($C$2:$C616,$C616)=1)+0</f>
        <v>1</v>
      </c>
      <c r="R616" s="2">
        <f>IF(Q616=1,RANK(F616,$F$2:$F$1986,0),"Alternate event")</f>
        <v>755</v>
      </c>
    </row>
    <row r="617" spans="1:18" x14ac:dyDescent="0.2">
      <c r="A617" s="2">
        <v>616</v>
      </c>
      <c r="B617" s="2">
        <f>IF(Q617=1,B616+1,B616)</f>
        <v>503</v>
      </c>
      <c r="C617" t="s">
        <v>423</v>
      </c>
      <c r="D617" t="s">
        <v>37</v>
      </c>
      <c r="E617" s="6">
        <v>44701</v>
      </c>
      <c r="F617">
        <v>1010</v>
      </c>
      <c r="G617" s="2">
        <v>16</v>
      </c>
      <c r="H617" s="43" t="str">
        <f>IFERROR(VLOOKUP(C617&amp;D617,AUS_male_points_list!$A$3:$S$1048576,19,FALSE), IFERROR(VLOOKUP(C617&amp;D617,AUS_female_points_list!$A$3:$S$1048576,19,FALSE),""))</f>
        <v/>
      </c>
      <c r="J617" s="2">
        <f>IFERROR(VLOOKUP(C617&amp;D617,AUS_male_Toplist_21!$F$3:$G$1048576,2,FALSE),IFERROR(VLOOKUP(C617&amp;D617,AUS_female_Toplist_21!$F$3:$G$1048576,2,FALSE),""))</f>
        <v>16</v>
      </c>
      <c r="K617" s="2" t="str">
        <f>IFERROR(VLOOKUP(C617&amp;D617,AUS_male_Toplist_22!$F$3:$G$1048576,2,FALSE),IFERROR(VLOOKUP(C617&amp;D617,AUS_female_Toplist_22!$F$3:$G$1048576,2,FALSE),""))</f>
        <v/>
      </c>
      <c r="L617" s="3" t="str">
        <f>IFERROR(VLOOKUP(C617&amp;D617,Comms_male_list_21!$F$3:$G$1048576,2,FALSE),IFERROR(VLOOKUP(C617&amp;D617,Comms_female_list_21!$F$3:$G$1048576,2,FALSE),""))</f>
        <v/>
      </c>
      <c r="M617" s="3" t="str">
        <f>IFERROR(VLOOKUP(C617&amp;D617,Comms_male_list_22!$F$3:$G$1048576,2,FALSE),IFERROR(VLOOKUP(C617&amp;D617,Comms_female_list_22!$F$3:$G$1048576,2,FALSE),""))</f>
        <v/>
      </c>
      <c r="N617" s="3">
        <f>IFERROR(VLOOKUP(C617&amp;D617,AUS_male_Toplist_21!$F$3:$H$1048576,3,FALSE), IFERROR(VLOOKUP(C617&amp;D617,AUS_female_Toplist_21!$F$3:$H$1048576,3,FALSE),""))</f>
        <v>1010</v>
      </c>
      <c r="O617" s="2" t="str">
        <f>IFERROR(VLOOKUP(C617&amp;D617,AUS_male_Toplist_22!$F$3:$H$1048576,3,FALSE), IFERROR(VLOOKUP(C617&amp;D617,AUS_female_Toplist_22!$F$3:$H$1048576,3,FALSE),""))</f>
        <v/>
      </c>
      <c r="P617" s="42" t="e">
        <f ca="1">DATEDIF(E617,TODAY(),"y")</f>
        <v>#NUM!</v>
      </c>
      <c r="Q617" s="2">
        <f>(COUNTIF($C$2:$C617,$C617)=1)+0</f>
        <v>1</v>
      </c>
      <c r="R617" s="2">
        <f>IF(Q617=1,RANK(F617,$F$2:$F$1986,0),"Alternate event")</f>
        <v>623</v>
      </c>
    </row>
    <row r="618" spans="1:18" x14ac:dyDescent="0.2">
      <c r="A618" s="2">
        <v>617</v>
      </c>
      <c r="B618" s="2">
        <f>IF(Q618=1,B617+1,B617)</f>
        <v>504</v>
      </c>
      <c r="C618" t="s">
        <v>230</v>
      </c>
      <c r="D618" t="s">
        <v>26</v>
      </c>
      <c r="E618" s="7">
        <v>35901</v>
      </c>
      <c r="F618">
        <v>1037</v>
      </c>
      <c r="G618" s="2">
        <v>16</v>
      </c>
      <c r="H618" s="43" t="str">
        <f>IFERROR(VLOOKUP(C618&amp;D618,AUS_male_points_list!$A$3:$S$1048576,19,FALSE), IFERROR(VLOOKUP(C618&amp;D618,AUS_female_points_list!$A$3:$S$1048576,19,FALSE),""))</f>
        <v/>
      </c>
      <c r="J618" s="2">
        <f>IFERROR(VLOOKUP(C618&amp;D618,AUS_male_Toplist_21!$F$3:$G$1048576,2,FALSE),IFERROR(VLOOKUP(C618&amp;D618,AUS_female_Toplist_21!$F$3:$G$1048576,2,FALSE),""))</f>
        <v>16</v>
      </c>
      <c r="K618" s="2" t="str">
        <f>IFERROR(VLOOKUP(C618&amp;D618,AUS_male_Toplist_22!$F$3:$G$1048576,2,FALSE),IFERROR(VLOOKUP(C618&amp;D618,AUS_female_Toplist_22!$F$3:$G$1048576,2,FALSE),""))</f>
        <v/>
      </c>
      <c r="L618" s="3" t="str">
        <f>IFERROR(VLOOKUP(C618&amp;D618,Comms_male_list_21!$F$3:$G$1048576,2,FALSE),IFERROR(VLOOKUP(C618&amp;D618,Comms_female_list_21!$F$3:$G$1048576,2,FALSE),""))</f>
        <v/>
      </c>
      <c r="M618" s="3" t="str">
        <f>IFERROR(VLOOKUP(C618&amp;D618,Comms_male_list_22!$F$3:$G$1048576,2,FALSE),IFERROR(VLOOKUP(C618&amp;D618,Comms_female_list_22!$F$3:$G$1048576,2,FALSE),""))</f>
        <v/>
      </c>
      <c r="N618" s="3">
        <f>IFERROR(VLOOKUP(C618&amp;D618,AUS_male_Toplist_21!$F$3:$H$1048576,3,FALSE), IFERROR(VLOOKUP(C618&amp;D618,AUS_female_Toplist_21!$F$3:$H$1048576,3,FALSE),""))</f>
        <v>1037</v>
      </c>
      <c r="O618" s="2" t="str">
        <f>IFERROR(VLOOKUP(C618&amp;D618,AUS_male_Toplist_22!$F$3:$H$1048576,3,FALSE), IFERROR(VLOOKUP(C618&amp;D618,AUS_female_Toplist_22!$F$3:$H$1048576,3,FALSE),""))</f>
        <v/>
      </c>
      <c r="P618" s="42">
        <f ca="1">DATEDIF(E618,TODAY(),"y")</f>
        <v>23</v>
      </c>
      <c r="Q618" s="2">
        <f>(COUNTIF($C$2:$C618,$C618)=1)+0</f>
        <v>1</v>
      </c>
      <c r="R618" s="2">
        <f>IF(Q618=1,RANK(F618,$F$2:$F$1986,0),"Alternate event")</f>
        <v>420</v>
      </c>
    </row>
    <row r="619" spans="1:18" x14ac:dyDescent="0.2">
      <c r="A619" s="2">
        <v>618</v>
      </c>
      <c r="B619" s="2">
        <f>IF(Q619=1,B618+1,B618)</f>
        <v>504</v>
      </c>
      <c r="C619" t="s">
        <v>645</v>
      </c>
      <c r="D619" t="s">
        <v>27</v>
      </c>
      <c r="E619" s="6">
        <v>37766</v>
      </c>
      <c r="F619">
        <v>1052</v>
      </c>
      <c r="G619" s="2">
        <v>16</v>
      </c>
      <c r="H619" s="43" t="str">
        <f>IFERROR(VLOOKUP(C619&amp;D619,AUS_male_points_list!$A$3:$S$1048576,19,FALSE), IFERROR(VLOOKUP(C619&amp;D619,AUS_female_points_list!$A$3:$S$1048576,19,FALSE),""))</f>
        <v/>
      </c>
      <c r="J619" s="2">
        <f>IFERROR(VLOOKUP(C619&amp;D619,AUS_male_Toplist_21!$F$3:$G$1048576,2,FALSE),IFERROR(VLOOKUP(C619&amp;D619,AUS_female_Toplist_21!$F$3:$G$1048576,2,FALSE),""))</f>
        <v>16</v>
      </c>
      <c r="K619" s="2" t="str">
        <f>IFERROR(VLOOKUP(C619&amp;D619,AUS_male_Toplist_22!$F$3:$G$1048576,2,FALSE),IFERROR(VLOOKUP(C619&amp;D619,AUS_female_Toplist_22!$F$3:$G$1048576,2,FALSE),""))</f>
        <v/>
      </c>
      <c r="L619" s="3" t="str">
        <f>IFERROR(VLOOKUP(C619&amp;D619,Comms_male_list_21!$F$3:$G$1048576,2,FALSE),IFERROR(VLOOKUP(C619&amp;D619,Comms_female_list_21!$F$3:$G$1048576,2,FALSE),""))</f>
        <v/>
      </c>
      <c r="M619" s="3" t="str">
        <f>IFERROR(VLOOKUP(C619&amp;D619,Comms_male_list_22!$F$3:$G$1048576,2,FALSE),IFERROR(VLOOKUP(C619&amp;D619,Comms_female_list_22!$F$3:$G$1048576,2,FALSE),""))</f>
        <v/>
      </c>
      <c r="N619" s="3">
        <f>IFERROR(VLOOKUP(C619&amp;D619,AUS_male_Toplist_21!$F$3:$H$1048576,3,FALSE), IFERROR(VLOOKUP(C619&amp;D619,AUS_female_Toplist_21!$F$3:$H$1048576,3,FALSE),""))</f>
        <v>1052</v>
      </c>
      <c r="O619" s="2" t="str">
        <f>IFERROR(VLOOKUP(C619&amp;D619,AUS_male_Toplist_22!$F$3:$H$1048576,3,FALSE), IFERROR(VLOOKUP(C619&amp;D619,AUS_female_Toplist_22!$F$3:$H$1048576,3,FALSE),""))</f>
        <v/>
      </c>
      <c r="P619" s="42">
        <f ca="1">DATEDIF(E619,TODAY(),"y")</f>
        <v>18</v>
      </c>
      <c r="Q619" s="2">
        <f>(COUNTIF($C$2:$C619,$C619)=1)+0</f>
        <v>0</v>
      </c>
      <c r="R619" s="2" t="str">
        <f>IF(Q619=1,RANK(F619,$F$2:$F$1986,0),"Alternate event")</f>
        <v>Alternate event</v>
      </c>
    </row>
    <row r="620" spans="1:18" x14ac:dyDescent="0.2">
      <c r="A620" s="2">
        <v>619</v>
      </c>
      <c r="B620" s="2">
        <f>IF(Q620=1,B619+1,B619)</f>
        <v>504</v>
      </c>
      <c r="C620" t="s">
        <v>552</v>
      </c>
      <c r="D620" t="s">
        <v>29</v>
      </c>
      <c r="E620" s="6">
        <v>32004</v>
      </c>
      <c r="F620">
        <v>1063</v>
      </c>
      <c r="G620" s="2">
        <v>16</v>
      </c>
      <c r="H620" s="43" t="str">
        <f>IFERROR(VLOOKUP(C620&amp;D620,AUS_male_points_list!$A$3:$S$1048576,19,FALSE), IFERROR(VLOOKUP(C620&amp;D620,AUS_female_points_list!$A$3:$S$1048576,19,FALSE),""))</f>
        <v/>
      </c>
      <c r="J620" s="2">
        <f>IFERROR(VLOOKUP(C620&amp;D620,AUS_male_Toplist_21!$F$3:$G$1048576,2,FALSE),IFERROR(VLOOKUP(C620&amp;D620,AUS_female_Toplist_21!$F$3:$G$1048576,2,FALSE),""))</f>
        <v>16</v>
      </c>
      <c r="K620" s="2" t="str">
        <f>IFERROR(VLOOKUP(C620&amp;D620,AUS_male_Toplist_22!$F$3:$G$1048576,2,FALSE),IFERROR(VLOOKUP(C620&amp;D620,AUS_female_Toplist_22!$F$3:$G$1048576,2,FALSE),""))</f>
        <v/>
      </c>
      <c r="L620" s="3" t="str">
        <f>IFERROR(VLOOKUP(C620&amp;D620,Comms_male_list_21!$F$3:$G$1048576,2,FALSE),IFERROR(VLOOKUP(C620&amp;D620,Comms_female_list_21!$F$3:$G$1048576,2,FALSE),""))</f>
        <v/>
      </c>
      <c r="M620" s="3" t="str">
        <f>IFERROR(VLOOKUP(C620&amp;D620,Comms_male_list_22!$F$3:$G$1048576,2,FALSE),IFERROR(VLOOKUP(C620&amp;D620,Comms_female_list_22!$F$3:$G$1048576,2,FALSE),""))</f>
        <v/>
      </c>
      <c r="N620" s="3">
        <f>IFERROR(VLOOKUP(C620&amp;D620,AUS_male_Toplist_21!$F$3:$H$1048576,3,FALSE), IFERROR(VLOOKUP(C620&amp;D620,AUS_female_Toplist_21!$F$3:$H$1048576,3,FALSE),""))</f>
        <v>1063</v>
      </c>
      <c r="O620" s="2" t="str">
        <f>IFERROR(VLOOKUP(C620&amp;D620,AUS_male_Toplist_22!$F$3:$H$1048576,3,FALSE), IFERROR(VLOOKUP(C620&amp;D620,AUS_female_Toplist_22!$F$3:$H$1048576,3,FALSE),""))</f>
        <v/>
      </c>
      <c r="P620" s="42">
        <f ca="1">DATEDIF(E620,TODAY(),"y")</f>
        <v>34</v>
      </c>
      <c r="Q620" s="2">
        <f>(COUNTIF($C$2:$C620,$C620)=1)+0</f>
        <v>0</v>
      </c>
      <c r="R620" s="2" t="str">
        <f>IF(Q620=1,RANK(F620,$F$2:$F$1986,0),"Alternate event")</f>
        <v>Alternate event</v>
      </c>
    </row>
    <row r="621" spans="1:18" x14ac:dyDescent="0.2">
      <c r="A621" s="2">
        <v>620</v>
      </c>
      <c r="B621" s="2">
        <f>IF(Q621=1,B620+1,B620)</f>
        <v>505</v>
      </c>
      <c r="C621" t="s">
        <v>1562</v>
      </c>
      <c r="D621" t="s">
        <v>28</v>
      </c>
      <c r="E621" s="6">
        <v>36187</v>
      </c>
      <c r="F621">
        <v>1112</v>
      </c>
      <c r="G621" s="2">
        <v>16</v>
      </c>
      <c r="H621" s="43" t="str">
        <f>IFERROR(VLOOKUP(C621&amp;D621,AUS_male_points_list!$A$3:$S$1048576,19,FALSE), IFERROR(VLOOKUP(C621&amp;D621,AUS_female_points_list!$A$3:$S$1048576,19,FALSE),""))</f>
        <v/>
      </c>
      <c r="J621" s="2">
        <f>IFERROR(VLOOKUP(C621&amp;D621,AUS_male_Toplist_21!$F$3:$G$1048576,2,FALSE),IFERROR(VLOOKUP(C621&amp;D621,AUS_female_Toplist_21!$F$3:$G$1048576,2,FALSE),""))</f>
        <v>16</v>
      </c>
      <c r="K621" s="2" t="str">
        <f>IFERROR(VLOOKUP(C621&amp;D621,AUS_male_Toplist_22!$F$3:$G$1048576,2,FALSE),IFERROR(VLOOKUP(C621&amp;D621,AUS_female_Toplist_22!$F$3:$G$1048576,2,FALSE),""))</f>
        <v/>
      </c>
      <c r="L621" s="3" t="str">
        <f>IFERROR(VLOOKUP(C621&amp;D621,Comms_male_list_21!$F$3:$G$1048576,2,FALSE),IFERROR(VLOOKUP(C621&amp;D621,Comms_female_list_21!$F$3:$G$1048576,2,FALSE),""))</f>
        <v/>
      </c>
      <c r="M621" s="3" t="str">
        <f>IFERROR(VLOOKUP(C621&amp;D621,Comms_male_list_22!$F$3:$G$1048576,2,FALSE),IFERROR(VLOOKUP(C621&amp;D621,Comms_female_list_22!$F$3:$G$1048576,2,FALSE),""))</f>
        <v/>
      </c>
      <c r="N621" s="3">
        <f>IFERROR(VLOOKUP(C621&amp;D621,AUS_male_Toplist_21!$F$3:$H$1048576,3,FALSE), IFERROR(VLOOKUP(C621&amp;D621,AUS_female_Toplist_21!$F$3:$H$1048576,3,FALSE),""))</f>
        <v>1112</v>
      </c>
      <c r="O621" s="2" t="str">
        <f>IFERROR(VLOOKUP(C621&amp;D621,AUS_male_Toplist_22!$F$3:$H$1048576,3,FALSE), IFERROR(VLOOKUP(C621&amp;D621,AUS_female_Toplist_22!$F$3:$H$1048576,3,FALSE),""))</f>
        <v/>
      </c>
      <c r="P621" s="42">
        <f ca="1">DATEDIF(E621,TODAY(),"y")</f>
        <v>23</v>
      </c>
      <c r="Q621" s="2">
        <f>(COUNTIF($C$2:$C621,$C621)=1)+0</f>
        <v>1</v>
      </c>
      <c r="R621" s="2">
        <f>IF(Q621=1,RANK(F621,$F$2:$F$1986,0),"Alternate event")</f>
        <v>129</v>
      </c>
    </row>
    <row r="622" spans="1:18" x14ac:dyDescent="0.2">
      <c r="A622" s="2">
        <v>621</v>
      </c>
      <c r="B622" s="2">
        <f>IF(Q622=1,B621+1,B621)</f>
        <v>506</v>
      </c>
      <c r="C622" t="s">
        <v>416</v>
      </c>
      <c r="D622" t="s">
        <v>37</v>
      </c>
      <c r="E622" s="6">
        <v>36860</v>
      </c>
      <c r="F622">
        <v>1007</v>
      </c>
      <c r="G622" s="2">
        <v>17</v>
      </c>
      <c r="H622" s="43" t="str">
        <f>IFERROR(VLOOKUP(C622&amp;D622,AUS_male_points_list!$A$3:$S$1048576,19,FALSE), IFERROR(VLOOKUP(C622&amp;D622,AUS_female_points_list!$A$3:$S$1048576,19,FALSE),""))</f>
        <v/>
      </c>
      <c r="J622" s="2">
        <f>IFERROR(VLOOKUP(C622&amp;D622,AUS_male_Toplist_21!$F$3:$G$1048576,2,FALSE),IFERROR(VLOOKUP(C622&amp;D622,AUS_female_Toplist_21!$F$3:$G$1048576,2,FALSE),""))</f>
        <v>17</v>
      </c>
      <c r="K622" s="2">
        <f>IFERROR(VLOOKUP(C622&amp;D622,AUS_male_Toplist_22!$F$3:$G$1048576,2,FALSE),IFERROR(VLOOKUP(C622&amp;D622,AUS_female_Toplist_22!$F$3:$G$1048576,2,FALSE),""))</f>
        <v>2</v>
      </c>
      <c r="L622" s="3" t="str">
        <f>IFERROR(VLOOKUP(C622&amp;D622,Comms_male_list_21!$F$3:$G$1048576,2,FALSE),IFERROR(VLOOKUP(C622&amp;D622,Comms_female_list_21!$F$3:$G$1048576,2,FALSE),""))</f>
        <v/>
      </c>
      <c r="M622" s="3">
        <f>IFERROR(VLOOKUP(C622&amp;D622,Comms_male_list_22!$F$3:$G$1048576,2,FALSE),IFERROR(VLOOKUP(C622&amp;D622,Comms_female_list_22!$F$3:$G$1048576,2,FALSE),""))</f>
        <v>5</v>
      </c>
      <c r="N622" s="3">
        <f>IFERROR(VLOOKUP(C622&amp;D622,AUS_male_Toplist_21!$F$3:$H$1048576,3,FALSE), IFERROR(VLOOKUP(C622&amp;D622,AUS_female_Toplist_21!$F$3:$H$1048576,3,FALSE),""))</f>
        <v>1007</v>
      </c>
      <c r="O622" s="2">
        <f>IFERROR(VLOOKUP(C622&amp;D622,AUS_male_Toplist_22!$F$3:$H$1048576,3,FALSE), IFERROR(VLOOKUP(C622&amp;D622,AUS_female_Toplist_22!$F$3:$H$1048576,3,FALSE),""))</f>
        <v>1051</v>
      </c>
      <c r="P622" s="42">
        <f ca="1">DATEDIF(E622,TODAY(),"y")</f>
        <v>21</v>
      </c>
      <c r="Q622" s="2">
        <f>(COUNTIF($C$2:$C622,$C622)=1)+0</f>
        <v>1</v>
      </c>
      <c r="R622" s="2">
        <f>IF(Q622=1,RANK(F622,$F$2:$F$1986,0),"Alternate event")</f>
        <v>650</v>
      </c>
    </row>
    <row r="623" spans="1:18" x14ac:dyDescent="0.2">
      <c r="A623" s="2">
        <v>622</v>
      </c>
      <c r="B623" s="2">
        <f>IF(Q623=1,B622+1,B622)</f>
        <v>507</v>
      </c>
      <c r="C623" t="s">
        <v>603</v>
      </c>
      <c r="D623" t="s">
        <v>37</v>
      </c>
      <c r="E623" s="6">
        <v>37033</v>
      </c>
      <c r="F623">
        <v>1019</v>
      </c>
      <c r="G623" s="2">
        <v>17</v>
      </c>
      <c r="H623" s="43" t="str">
        <f>IFERROR(VLOOKUP(C623&amp;D623,AUS_male_points_list!$A$3:$S$1048576,19,FALSE), IFERROR(VLOOKUP(C623&amp;D623,AUS_female_points_list!$A$3:$S$1048576,19,FALSE),""))</f>
        <v/>
      </c>
      <c r="J623" s="2">
        <f>IFERROR(VLOOKUP(C623&amp;D623,AUS_male_Toplist_21!$F$3:$G$1048576,2,FALSE),IFERROR(VLOOKUP(C623&amp;D623,AUS_female_Toplist_21!$F$3:$G$1048576,2,FALSE),""))</f>
        <v>17</v>
      </c>
      <c r="K623" s="2">
        <f>IFERROR(VLOOKUP(C623&amp;D623,AUS_male_Toplist_22!$F$3:$G$1048576,2,FALSE),IFERROR(VLOOKUP(C623&amp;D623,AUS_female_Toplist_22!$F$3:$G$1048576,2,FALSE),""))</f>
        <v>2</v>
      </c>
      <c r="L623" s="3" t="str">
        <f>IFERROR(VLOOKUP(C623&amp;D623,Comms_male_list_21!$F$3:$G$1048576,2,FALSE),IFERROR(VLOOKUP(C623&amp;D623,Comms_female_list_21!$F$3:$G$1048576,2,FALSE),""))</f>
        <v/>
      </c>
      <c r="M623" s="3">
        <f>IFERROR(VLOOKUP(C623&amp;D623,Comms_male_list_22!$F$3:$G$1048576,2,FALSE),IFERROR(VLOOKUP(C623&amp;D623,Comms_female_list_22!$F$3:$G$1048576,2,FALSE),""))</f>
        <v>5</v>
      </c>
      <c r="N623" s="3">
        <f>IFERROR(VLOOKUP(C623&amp;D623,AUS_male_Toplist_21!$F$3:$H$1048576,3,FALSE), IFERROR(VLOOKUP(C623&amp;D623,AUS_female_Toplist_21!$F$3:$H$1048576,3,FALSE),""))</f>
        <v>1019</v>
      </c>
      <c r="O623" s="2">
        <f>IFERROR(VLOOKUP(C623&amp;D623,AUS_male_Toplist_22!$F$3:$H$1048576,3,FALSE), IFERROR(VLOOKUP(C623&amp;D623,AUS_female_Toplist_22!$F$3:$H$1048576,3,FALSE),""))</f>
        <v>1088</v>
      </c>
      <c r="P623" s="42">
        <f ca="1">DATEDIF(E623,TODAY(),"y")</f>
        <v>20</v>
      </c>
      <c r="Q623" s="2">
        <f>(COUNTIF($C$2:$C623,$C623)=1)+0</f>
        <v>1</v>
      </c>
      <c r="R623" s="2">
        <f>IF(Q623=1,RANK(F623,$F$2:$F$1986,0),"Alternate event")</f>
        <v>543</v>
      </c>
    </row>
    <row r="624" spans="1:18" x14ac:dyDescent="0.2">
      <c r="A624" s="2">
        <v>623</v>
      </c>
      <c r="B624" s="2">
        <f>IF(Q624=1,B623+1,B623)</f>
        <v>508</v>
      </c>
      <c r="C624" t="s">
        <v>907</v>
      </c>
      <c r="D624" t="s">
        <v>82</v>
      </c>
      <c r="E624" s="6">
        <v>32022</v>
      </c>
      <c r="F624">
        <v>859</v>
      </c>
      <c r="G624" s="2">
        <v>17</v>
      </c>
      <c r="H624" s="43" t="str">
        <f>IFERROR(VLOOKUP(C624&amp;D624,AUS_male_points_list!$A$3:$S$1048576,19,FALSE), IFERROR(VLOOKUP(C624&amp;D624,AUS_female_points_list!$A$3:$S$1048576,19,FALSE),""))</f>
        <v/>
      </c>
      <c r="J624" s="2">
        <f>IFERROR(VLOOKUP(C624&amp;D624,AUS_male_Toplist_21!$F$3:$G$1048576,2,FALSE),IFERROR(VLOOKUP(C624&amp;D624,AUS_female_Toplist_21!$F$3:$G$1048576,2,FALSE),""))</f>
        <v>17</v>
      </c>
      <c r="K624" s="2">
        <f>IFERROR(VLOOKUP(C624&amp;D624,AUS_male_Toplist_22!$F$3:$G$1048576,2,FALSE),IFERROR(VLOOKUP(C624&amp;D624,AUS_female_Toplist_22!$F$3:$G$1048576,2,FALSE),""))</f>
        <v>4</v>
      </c>
      <c r="L624" s="3" t="str">
        <f>IFERROR(VLOOKUP(C624&amp;D624,Comms_male_list_21!$F$3:$G$1048576,2,FALSE),IFERROR(VLOOKUP(C624&amp;D624,Comms_female_list_21!$F$3:$G$1048576,2,FALSE),""))</f>
        <v/>
      </c>
      <c r="M624" s="3">
        <f>IFERROR(VLOOKUP(C624&amp;D624,Comms_male_list_22!$F$3:$G$1048576,2,FALSE),IFERROR(VLOOKUP(C624&amp;D624,Comms_female_list_22!$F$3:$G$1048576,2,FALSE),""))</f>
        <v>83</v>
      </c>
      <c r="N624" s="3">
        <f>IFERROR(VLOOKUP(C624&amp;D624,AUS_male_Toplist_21!$F$3:$H$1048576,3,FALSE), IFERROR(VLOOKUP(C624&amp;D624,AUS_female_Toplist_21!$F$3:$H$1048576,3,FALSE),""))</f>
        <v>859</v>
      </c>
      <c r="O624" s="2">
        <f>IFERROR(VLOOKUP(C624&amp;D624,AUS_male_Toplist_22!$F$3:$H$1048576,3,FALSE), IFERROR(VLOOKUP(C624&amp;D624,AUS_female_Toplist_22!$F$3:$H$1048576,3,FALSE),""))</f>
        <v>790</v>
      </c>
      <c r="P624" s="42">
        <f ca="1">DATEDIF(E624,TODAY(),"y")</f>
        <v>34</v>
      </c>
      <c r="Q624" s="2">
        <f>(COUNTIF($C$2:$C624,$C624)=1)+0</f>
        <v>1</v>
      </c>
      <c r="R624" s="2">
        <f>IF(Q624=1,RANK(F624,$F$2:$F$1986,0),"Alternate event")</f>
        <v>1844</v>
      </c>
    </row>
    <row r="625" spans="1:18" x14ac:dyDescent="0.2">
      <c r="A625" s="2">
        <v>624</v>
      </c>
      <c r="B625" s="2">
        <f>IF(Q625=1,B624+1,B624)</f>
        <v>509</v>
      </c>
      <c r="C625" t="s">
        <v>389</v>
      </c>
      <c r="D625" t="s">
        <v>32</v>
      </c>
      <c r="E625" s="6">
        <v>37340</v>
      </c>
      <c r="F625">
        <v>986</v>
      </c>
      <c r="G625" s="2">
        <v>17</v>
      </c>
      <c r="H625" s="43" t="str">
        <f>IFERROR(VLOOKUP(C625&amp;D625,AUS_male_points_list!$A$3:$S$1048576,19,FALSE), IFERROR(VLOOKUP(C625&amp;D625,AUS_female_points_list!$A$3:$S$1048576,19,FALSE),""))</f>
        <v/>
      </c>
      <c r="J625" s="2">
        <f>IFERROR(VLOOKUP(C625&amp;D625,AUS_male_Toplist_21!$F$3:$G$1048576,2,FALSE),IFERROR(VLOOKUP(C625&amp;D625,AUS_female_Toplist_21!$F$3:$G$1048576,2,FALSE),""))</f>
        <v>17</v>
      </c>
      <c r="K625" s="2">
        <f>IFERROR(VLOOKUP(C625&amp;D625,AUS_male_Toplist_22!$F$3:$G$1048576,2,FALSE),IFERROR(VLOOKUP(C625&amp;D625,AUS_female_Toplist_22!$F$3:$G$1048576,2,FALSE),""))</f>
        <v>8</v>
      </c>
      <c r="L625" s="3" t="str">
        <f>IFERROR(VLOOKUP(C625&amp;D625,Comms_male_list_21!$F$3:$G$1048576,2,FALSE),IFERROR(VLOOKUP(C625&amp;D625,Comms_female_list_21!$F$3:$G$1048576,2,FALSE),""))</f>
        <v/>
      </c>
      <c r="M625" s="3">
        <f>IFERROR(VLOOKUP(C625&amp;D625,Comms_male_list_22!$F$3:$G$1048576,2,FALSE),IFERROR(VLOOKUP(C625&amp;D625,Comms_female_list_22!$F$3:$G$1048576,2,FALSE),""))</f>
        <v>15</v>
      </c>
      <c r="N625" s="3">
        <f>IFERROR(VLOOKUP(C625&amp;D625,AUS_male_Toplist_21!$F$3:$H$1048576,3,FALSE), IFERROR(VLOOKUP(C625&amp;D625,AUS_female_Toplist_21!$F$3:$H$1048576,3,FALSE),""))</f>
        <v>986</v>
      </c>
      <c r="O625" s="2">
        <f>IFERROR(VLOOKUP(C625&amp;D625,AUS_male_Toplist_22!$F$3:$H$1048576,3,FALSE), IFERROR(VLOOKUP(C625&amp;D625,AUS_female_Toplist_22!$F$3:$H$1048576,3,FALSE),""))</f>
        <v>997</v>
      </c>
      <c r="P625" s="42">
        <f ca="1">DATEDIF(E625,TODAY(),"y")</f>
        <v>19</v>
      </c>
      <c r="Q625" s="2">
        <f>(COUNTIF($C$2:$C625,$C625)=1)+0</f>
        <v>1</v>
      </c>
      <c r="R625" s="2">
        <f>IF(Q625=1,RANK(F625,$F$2:$F$1986,0),"Alternate event")</f>
        <v>843</v>
      </c>
    </row>
    <row r="626" spans="1:18" x14ac:dyDescent="0.2">
      <c r="A626" s="2">
        <v>625</v>
      </c>
      <c r="B626" s="2">
        <f>IF(Q626=1,B625+1,B625)</f>
        <v>510</v>
      </c>
      <c r="C626" t="s">
        <v>112</v>
      </c>
      <c r="D626" t="s">
        <v>2</v>
      </c>
      <c r="E626" s="6">
        <v>37754</v>
      </c>
      <c r="F626">
        <v>1066</v>
      </c>
      <c r="G626" s="2">
        <v>17</v>
      </c>
      <c r="H626" s="43" t="str">
        <f>IFERROR(VLOOKUP(C626&amp;D626,AUS_male_points_list!$A$3:$S$1048576,19,FALSE), IFERROR(VLOOKUP(C626&amp;D626,AUS_female_points_list!$A$3:$S$1048576,19,FALSE),""))</f>
        <v/>
      </c>
      <c r="J626" s="2">
        <f>IFERROR(VLOOKUP(C626&amp;D626,AUS_male_Toplist_21!$F$3:$G$1048576,2,FALSE),IFERROR(VLOOKUP(C626&amp;D626,AUS_female_Toplist_21!$F$3:$G$1048576,2,FALSE),""))</f>
        <v>17</v>
      </c>
      <c r="K626" s="2">
        <f>IFERROR(VLOOKUP(C626&amp;D626,AUS_male_Toplist_22!$F$3:$G$1048576,2,FALSE),IFERROR(VLOOKUP(C626&amp;D626,AUS_female_Toplist_22!$F$3:$G$1048576,2,FALSE),""))</f>
        <v>8</v>
      </c>
      <c r="L626" s="3" t="str">
        <f>IFERROR(VLOOKUP(C626&amp;D626,Comms_male_list_21!$F$3:$G$1048576,2,FALSE),IFERROR(VLOOKUP(C626&amp;D626,Comms_female_list_21!$F$3:$G$1048576,2,FALSE),""))</f>
        <v/>
      </c>
      <c r="M626" s="3">
        <f>IFERROR(VLOOKUP(C626&amp;D626,Comms_male_list_22!$F$3:$G$1048576,2,FALSE),IFERROR(VLOOKUP(C626&amp;D626,Comms_female_list_22!$F$3:$G$1048576,2,FALSE),""))</f>
        <v>16</v>
      </c>
      <c r="N626" s="3">
        <f>IFERROR(VLOOKUP(C626&amp;D626,AUS_male_Toplist_21!$F$3:$H$1048576,3,FALSE), IFERROR(VLOOKUP(C626&amp;D626,AUS_female_Toplist_21!$F$3:$H$1048576,3,FALSE),""))</f>
        <v>1066</v>
      </c>
      <c r="O626" s="2">
        <f>IFERROR(VLOOKUP(C626&amp;D626,AUS_male_Toplist_22!$F$3:$H$1048576,3,FALSE), IFERROR(VLOOKUP(C626&amp;D626,AUS_female_Toplist_22!$F$3:$H$1048576,3,FALSE),""))</f>
        <v>1060</v>
      </c>
      <c r="P626" s="42">
        <f ca="1">DATEDIF(E626,TODAY(),"y")</f>
        <v>18</v>
      </c>
      <c r="Q626" s="2">
        <f>(COUNTIF($C$2:$C626,$C626)=1)+0</f>
        <v>1</v>
      </c>
      <c r="R626" s="2">
        <f>IF(Q626=1,RANK(F626,$F$2:$F$1986,0),"Alternate event")</f>
        <v>282</v>
      </c>
    </row>
    <row r="627" spans="1:18" x14ac:dyDescent="0.2">
      <c r="A627" s="2">
        <v>626</v>
      </c>
      <c r="B627" s="2">
        <f>IF(Q627=1,B626+1,B626)</f>
        <v>511</v>
      </c>
      <c r="C627" t="s">
        <v>491</v>
      </c>
      <c r="D627" t="s">
        <v>36</v>
      </c>
      <c r="E627" s="7">
        <v>35825</v>
      </c>
      <c r="F627">
        <v>838</v>
      </c>
      <c r="G627" s="2">
        <v>17</v>
      </c>
      <c r="H627" s="43" t="str">
        <f>IFERROR(VLOOKUP(C627&amp;D627,AUS_male_points_list!$A$3:$S$1048576,19,FALSE), IFERROR(VLOOKUP(C627&amp;D627,AUS_female_points_list!$A$3:$S$1048576,19,FALSE),""))</f>
        <v/>
      </c>
      <c r="J627" s="2">
        <f>IFERROR(VLOOKUP(C627&amp;D627,AUS_male_Toplist_21!$F$3:$G$1048576,2,FALSE),IFERROR(VLOOKUP(C627&amp;D627,AUS_female_Toplist_21!$F$3:$G$1048576,2,FALSE),""))</f>
        <v>17</v>
      </c>
      <c r="K627" s="2">
        <f>IFERROR(VLOOKUP(C627&amp;D627,AUS_male_Toplist_22!$F$3:$G$1048576,2,FALSE),IFERROR(VLOOKUP(C627&amp;D627,AUS_female_Toplist_22!$F$3:$G$1048576,2,FALSE),""))</f>
        <v>9</v>
      </c>
      <c r="L627" s="3">
        <f>IFERROR(VLOOKUP(C627&amp;D627,Comms_male_list_21!$F$3:$G$1048576,2,FALSE),IFERROR(VLOOKUP(C627&amp;D627,Comms_female_list_21!$F$3:$G$1048576,2,FALSE),""))</f>
        <v>70</v>
      </c>
      <c r="M627" s="3">
        <f>IFERROR(VLOOKUP(C627&amp;D627,Comms_male_list_22!$F$3:$G$1048576,2,FALSE),IFERROR(VLOOKUP(C627&amp;D627,Comms_female_list_22!$F$3:$G$1048576,2,FALSE),""))</f>
        <v>13</v>
      </c>
      <c r="N627" s="3">
        <f>IFERROR(VLOOKUP(C627&amp;D627,AUS_male_Toplist_21!$F$3:$H$1048576,3,FALSE), IFERROR(VLOOKUP(C627&amp;D627,AUS_female_Toplist_21!$F$3:$H$1048576,3,FALSE),""))</f>
        <v>838</v>
      </c>
      <c r="O627" s="2">
        <f>IFERROR(VLOOKUP(C627&amp;D627,AUS_male_Toplist_22!$F$3:$H$1048576,3,FALSE), IFERROR(VLOOKUP(C627&amp;D627,AUS_female_Toplist_22!$F$3:$H$1048576,3,FALSE),""))</f>
        <v>944</v>
      </c>
      <c r="P627" s="42">
        <f ca="1">DATEDIF(E627,TODAY(),"y")</f>
        <v>24</v>
      </c>
      <c r="Q627" s="2">
        <f>(COUNTIF($C$2:$C627,$C627)=1)+0</f>
        <v>1</v>
      </c>
      <c r="R627" s="2">
        <f>IF(Q627=1,RANK(F627,$F$2:$F$1986,0),"Alternate event")</f>
        <v>1872</v>
      </c>
    </row>
    <row r="628" spans="1:18" x14ac:dyDescent="0.2">
      <c r="A628" s="2">
        <v>627</v>
      </c>
      <c r="B628" s="2">
        <f>IF(Q628=1,B627+1,B627)</f>
        <v>512</v>
      </c>
      <c r="C628" t="s">
        <v>344</v>
      </c>
      <c r="D628" t="s">
        <v>34</v>
      </c>
      <c r="E628" s="6">
        <v>37663</v>
      </c>
      <c r="F628">
        <v>987</v>
      </c>
      <c r="G628" s="2">
        <v>17</v>
      </c>
      <c r="H628" s="43" t="str">
        <f>IFERROR(VLOOKUP(C628&amp;D628,AUS_male_points_list!$A$3:$S$1048576,19,FALSE), IFERROR(VLOOKUP(C628&amp;D628,AUS_female_points_list!$A$3:$S$1048576,19,FALSE),""))</f>
        <v/>
      </c>
      <c r="J628" s="2">
        <f>IFERROR(VLOOKUP(C628&amp;D628,AUS_male_Toplist_21!$F$3:$G$1048576,2,FALSE),IFERROR(VLOOKUP(C628&amp;D628,AUS_female_Toplist_21!$F$3:$G$1048576,2,FALSE),""))</f>
        <v>17</v>
      </c>
      <c r="K628" s="2">
        <f>IFERROR(VLOOKUP(C628&amp;D628,AUS_male_Toplist_22!$F$3:$G$1048576,2,FALSE),IFERROR(VLOOKUP(C628&amp;D628,AUS_female_Toplist_22!$F$3:$G$1048576,2,FALSE),""))</f>
        <v>9</v>
      </c>
      <c r="L628" s="3" t="str">
        <f>IFERROR(VLOOKUP(C628&amp;D628,Comms_male_list_21!$F$3:$G$1048576,2,FALSE),IFERROR(VLOOKUP(C628&amp;D628,Comms_female_list_21!$F$3:$G$1048576,2,FALSE),""))</f>
        <v/>
      </c>
      <c r="M628" s="3">
        <f>IFERROR(VLOOKUP(C628&amp;D628,Comms_male_list_22!$F$3:$G$1048576,2,FALSE),IFERROR(VLOOKUP(C628&amp;D628,Comms_female_list_22!$F$3:$G$1048576,2,FALSE),""))</f>
        <v>16</v>
      </c>
      <c r="N628" s="3">
        <f>IFERROR(VLOOKUP(C628&amp;D628,AUS_male_Toplist_21!$F$3:$H$1048576,3,FALSE), IFERROR(VLOOKUP(C628&amp;D628,AUS_female_Toplist_21!$F$3:$H$1048576,3,FALSE),""))</f>
        <v>987</v>
      </c>
      <c r="O628" s="2">
        <f>IFERROR(VLOOKUP(C628&amp;D628,AUS_male_Toplist_22!$F$3:$H$1048576,3,FALSE), IFERROR(VLOOKUP(C628&amp;D628,AUS_female_Toplist_22!$F$3:$H$1048576,3,FALSE),""))</f>
        <v>1001</v>
      </c>
      <c r="P628" s="42">
        <f ca="1">DATEDIF(E628,TODAY(),"y")</f>
        <v>19</v>
      </c>
      <c r="Q628" s="2">
        <f>(COUNTIF($C$2:$C628,$C628)=1)+0</f>
        <v>1</v>
      </c>
      <c r="R628" s="2">
        <f>IF(Q628=1,RANK(F628,$F$2:$F$1986,0),"Alternate event")</f>
        <v>835</v>
      </c>
    </row>
    <row r="629" spans="1:18" x14ac:dyDescent="0.2">
      <c r="A629" s="2">
        <v>628</v>
      </c>
      <c r="B629" s="2">
        <f>IF(Q629=1,B628+1,B628)</f>
        <v>513</v>
      </c>
      <c r="C629" t="s">
        <v>1213</v>
      </c>
      <c r="D629" t="s">
        <v>38</v>
      </c>
      <c r="E629" s="7">
        <v>44671</v>
      </c>
      <c r="F629">
        <v>922</v>
      </c>
      <c r="G629" s="2">
        <v>17</v>
      </c>
      <c r="H629" s="43" t="str">
        <f>IFERROR(VLOOKUP(C629&amp;D629,AUS_male_points_list!$A$3:$S$1048576,19,FALSE), IFERROR(VLOOKUP(C629&amp;D629,AUS_female_points_list!$A$3:$S$1048576,19,FALSE),""))</f>
        <v/>
      </c>
      <c r="J629" s="2">
        <f>IFERROR(VLOOKUP(C629&amp;D629,AUS_male_Toplist_21!$F$3:$G$1048576,2,FALSE),IFERROR(VLOOKUP(C629&amp;D629,AUS_female_Toplist_21!$F$3:$G$1048576,2,FALSE),""))</f>
        <v>17</v>
      </c>
      <c r="K629" s="2">
        <f>IFERROR(VLOOKUP(C629&amp;D629,AUS_male_Toplist_22!$F$3:$G$1048576,2,FALSE),IFERROR(VLOOKUP(C629&amp;D629,AUS_female_Toplist_22!$F$3:$G$1048576,2,FALSE),""))</f>
        <v>9</v>
      </c>
      <c r="L629" s="3" t="str">
        <f>IFERROR(VLOOKUP(C629&amp;D629,Comms_male_list_21!$F$3:$G$1048576,2,FALSE),IFERROR(VLOOKUP(C629&amp;D629,Comms_female_list_21!$F$3:$G$1048576,2,FALSE),""))</f>
        <v/>
      </c>
      <c r="M629" s="3">
        <f>IFERROR(VLOOKUP(C629&amp;D629,Comms_male_list_22!$F$3:$G$1048576,2,FALSE),IFERROR(VLOOKUP(C629&amp;D629,Comms_female_list_22!$F$3:$G$1048576,2,FALSE),""))</f>
        <v>24</v>
      </c>
      <c r="N629" s="3">
        <f>IFERROR(VLOOKUP(C629&amp;D629,AUS_male_Toplist_21!$F$3:$H$1048576,3,FALSE), IFERROR(VLOOKUP(C629&amp;D629,AUS_female_Toplist_21!$F$3:$H$1048576,3,FALSE),""))</f>
        <v>922</v>
      </c>
      <c r="O629" s="2">
        <f>IFERROR(VLOOKUP(C629&amp;D629,AUS_male_Toplist_22!$F$3:$H$1048576,3,FALSE), IFERROR(VLOOKUP(C629&amp;D629,AUS_female_Toplist_22!$F$3:$H$1048576,3,FALSE),""))</f>
        <v>922</v>
      </c>
      <c r="P629" s="42" t="e">
        <f ca="1">DATEDIF(E629,TODAY(),"y")</f>
        <v>#NUM!</v>
      </c>
      <c r="Q629" s="2">
        <f>(COUNTIF($C$2:$C629,$C629)=1)+0</f>
        <v>1</v>
      </c>
      <c r="R629" s="2">
        <f>IF(Q629=1,RANK(F629,$F$2:$F$1986,0),"Alternate event")</f>
        <v>1630</v>
      </c>
    </row>
    <row r="630" spans="1:18" x14ac:dyDescent="0.2">
      <c r="A630" s="2">
        <v>629</v>
      </c>
      <c r="B630" s="2">
        <f>IF(Q630=1,B629+1,B629)</f>
        <v>514</v>
      </c>
      <c r="C630" t="s">
        <v>577</v>
      </c>
      <c r="D630" t="s">
        <v>2</v>
      </c>
      <c r="E630" s="6">
        <v>36566</v>
      </c>
      <c r="F630">
        <v>1037</v>
      </c>
      <c r="G630" s="2">
        <v>17</v>
      </c>
      <c r="H630" s="43" t="str">
        <f>IFERROR(VLOOKUP(C630&amp;D630,AUS_male_points_list!$A$3:$S$1048576,19,FALSE), IFERROR(VLOOKUP(C630&amp;D630,AUS_female_points_list!$A$3:$S$1048576,19,FALSE),""))</f>
        <v/>
      </c>
      <c r="J630" s="2">
        <f>IFERROR(VLOOKUP(C630&amp;D630,AUS_male_Toplist_21!$F$3:$G$1048576,2,FALSE),IFERROR(VLOOKUP(C630&amp;D630,AUS_female_Toplist_21!$F$3:$G$1048576,2,FALSE),""))</f>
        <v>17</v>
      </c>
      <c r="K630" s="2">
        <f>IFERROR(VLOOKUP(C630&amp;D630,AUS_male_Toplist_22!$F$3:$G$1048576,2,FALSE),IFERROR(VLOOKUP(C630&amp;D630,AUS_female_Toplist_22!$F$3:$G$1048576,2,FALSE),""))</f>
        <v>10</v>
      </c>
      <c r="L630" s="3" t="str">
        <f>IFERROR(VLOOKUP(C630&amp;D630,Comms_male_list_21!$F$3:$G$1048576,2,FALSE),IFERROR(VLOOKUP(C630&amp;D630,Comms_female_list_21!$F$3:$G$1048576,2,FALSE),""))</f>
        <v/>
      </c>
      <c r="M630" s="3">
        <f>IFERROR(VLOOKUP(C630&amp;D630,Comms_male_list_22!$F$3:$G$1048576,2,FALSE),IFERROR(VLOOKUP(C630&amp;D630,Comms_female_list_22!$F$3:$G$1048576,2,FALSE),""))</f>
        <v>16</v>
      </c>
      <c r="N630" s="3">
        <f>IFERROR(VLOOKUP(C630&amp;D630,AUS_male_Toplist_21!$F$3:$H$1048576,3,FALSE), IFERROR(VLOOKUP(C630&amp;D630,AUS_female_Toplist_21!$F$3:$H$1048576,3,FALSE),""))</f>
        <v>1037</v>
      </c>
      <c r="O630" s="2">
        <f>IFERROR(VLOOKUP(C630&amp;D630,AUS_male_Toplist_22!$F$3:$H$1048576,3,FALSE), IFERROR(VLOOKUP(C630&amp;D630,AUS_female_Toplist_22!$F$3:$H$1048576,3,FALSE),""))</f>
        <v>1063</v>
      </c>
      <c r="P630" s="42">
        <f ca="1">DATEDIF(E630,TODAY(),"y")</f>
        <v>22</v>
      </c>
      <c r="Q630" s="2">
        <f>(COUNTIF($C$2:$C630,$C630)=1)+0</f>
        <v>1</v>
      </c>
      <c r="R630" s="2">
        <f>IF(Q630=1,RANK(F630,$F$2:$F$1986,0),"Alternate event")</f>
        <v>420</v>
      </c>
    </row>
    <row r="631" spans="1:18" x14ac:dyDescent="0.2">
      <c r="A631" s="2">
        <v>630</v>
      </c>
      <c r="B631" s="2">
        <f>IF(Q631=1,B630+1,B630)</f>
        <v>515</v>
      </c>
      <c r="C631" t="s">
        <v>679</v>
      </c>
      <c r="D631" t="s">
        <v>27</v>
      </c>
      <c r="E631" s="6">
        <v>36638</v>
      </c>
      <c r="F631">
        <v>1041</v>
      </c>
      <c r="G631" s="2">
        <v>17</v>
      </c>
      <c r="H631" s="43" t="str">
        <f>IFERROR(VLOOKUP(C631&amp;D631,AUS_male_points_list!$A$3:$S$1048576,19,FALSE), IFERROR(VLOOKUP(C631&amp;D631,AUS_female_points_list!$A$3:$S$1048576,19,FALSE),""))</f>
        <v/>
      </c>
      <c r="J631" s="2">
        <f>IFERROR(VLOOKUP(C631&amp;D631,AUS_male_Toplist_21!$F$3:$G$1048576,2,FALSE),IFERROR(VLOOKUP(C631&amp;D631,AUS_female_Toplist_21!$F$3:$G$1048576,2,FALSE),""))</f>
        <v>17</v>
      </c>
      <c r="K631" s="2">
        <f>IFERROR(VLOOKUP(C631&amp;D631,AUS_male_Toplist_22!$F$3:$G$1048576,2,FALSE),IFERROR(VLOOKUP(C631&amp;D631,AUS_female_Toplist_22!$F$3:$G$1048576,2,FALSE),""))</f>
        <v>10</v>
      </c>
      <c r="L631" s="3" t="str">
        <f>IFERROR(VLOOKUP(C631&amp;D631,Comms_male_list_21!$F$3:$G$1048576,2,FALSE),IFERROR(VLOOKUP(C631&amp;D631,Comms_female_list_21!$F$3:$G$1048576,2,FALSE),""))</f>
        <v/>
      </c>
      <c r="M631" s="3">
        <f>IFERROR(VLOOKUP(C631&amp;D631,Comms_male_list_22!$F$3:$G$1048576,2,FALSE),IFERROR(VLOOKUP(C631&amp;D631,Comms_female_list_22!$F$3:$G$1048576,2,FALSE),""))</f>
        <v>34</v>
      </c>
      <c r="N631" s="3">
        <f>IFERROR(VLOOKUP(C631&amp;D631,AUS_male_Toplist_21!$F$3:$H$1048576,3,FALSE), IFERROR(VLOOKUP(C631&amp;D631,AUS_female_Toplist_21!$F$3:$H$1048576,3,FALSE),""))</f>
        <v>1041</v>
      </c>
      <c r="O631" s="2">
        <f>IFERROR(VLOOKUP(C631&amp;D631,AUS_male_Toplist_22!$F$3:$H$1048576,3,FALSE), IFERROR(VLOOKUP(C631&amp;D631,AUS_female_Toplist_22!$F$3:$H$1048576,3,FALSE),""))</f>
        <v>1042</v>
      </c>
      <c r="P631" s="42">
        <f ca="1">DATEDIF(E631,TODAY(),"y")</f>
        <v>21</v>
      </c>
      <c r="Q631" s="2">
        <f>(COUNTIF($C$2:$C631,$C631)=1)+0</f>
        <v>1</v>
      </c>
      <c r="R631" s="2">
        <f>IF(Q631=1,RANK(F631,$F$2:$F$1986,0),"Alternate event")</f>
        <v>405</v>
      </c>
    </row>
    <row r="632" spans="1:18" x14ac:dyDescent="0.2">
      <c r="A632" s="2">
        <v>631</v>
      </c>
      <c r="B632" s="2">
        <f>IF(Q632=1,B631+1,B631)</f>
        <v>515</v>
      </c>
      <c r="C632" t="s">
        <v>575</v>
      </c>
      <c r="D632" t="s">
        <v>25</v>
      </c>
      <c r="E632" s="6">
        <v>35423</v>
      </c>
      <c r="F632">
        <v>1053</v>
      </c>
      <c r="G632" s="2">
        <v>17</v>
      </c>
      <c r="H632" s="43" t="str">
        <f>IFERROR(VLOOKUP(C632&amp;D632,AUS_male_points_list!$A$3:$S$1048576,19,FALSE), IFERROR(VLOOKUP(C632&amp;D632,AUS_female_points_list!$A$3:$S$1048576,19,FALSE),""))</f>
        <v/>
      </c>
      <c r="J632" s="2">
        <f>IFERROR(VLOOKUP(C632&amp;D632,AUS_male_Toplist_21!$F$3:$G$1048576,2,FALSE),IFERROR(VLOOKUP(C632&amp;D632,AUS_female_Toplist_21!$F$3:$G$1048576,2,FALSE),""))</f>
        <v>17</v>
      </c>
      <c r="K632" s="2">
        <f>IFERROR(VLOOKUP(C632&amp;D632,AUS_male_Toplist_22!$F$3:$G$1048576,2,FALSE),IFERROR(VLOOKUP(C632&amp;D632,AUS_female_Toplist_22!$F$3:$G$1048576,2,FALSE),""))</f>
        <v>11</v>
      </c>
      <c r="L632" s="3" t="str">
        <f>IFERROR(VLOOKUP(C632&amp;D632,Comms_male_list_21!$F$3:$G$1048576,2,FALSE),IFERROR(VLOOKUP(C632&amp;D632,Comms_female_list_21!$F$3:$G$1048576,2,FALSE),""))</f>
        <v/>
      </c>
      <c r="M632" s="3">
        <f>IFERROR(VLOOKUP(C632&amp;D632,Comms_male_list_22!$F$3:$G$1048576,2,FALSE),IFERROR(VLOOKUP(C632&amp;D632,Comms_female_list_22!$F$3:$G$1048576,2,FALSE),""))</f>
        <v>19</v>
      </c>
      <c r="N632" s="3">
        <f>IFERROR(VLOOKUP(C632&amp;D632,AUS_male_Toplist_21!$F$3:$H$1048576,3,FALSE), IFERROR(VLOOKUP(C632&amp;D632,AUS_female_Toplist_21!$F$3:$H$1048576,3,FALSE),""))</f>
        <v>1053</v>
      </c>
      <c r="O632" s="2">
        <f>IFERROR(VLOOKUP(C632&amp;D632,AUS_male_Toplist_22!$F$3:$H$1048576,3,FALSE), IFERROR(VLOOKUP(C632&amp;D632,AUS_female_Toplist_22!$F$3:$H$1048576,3,FALSE),""))</f>
        <v>1056</v>
      </c>
      <c r="P632" s="42">
        <f ca="1">DATEDIF(E632,TODAY(),"y")</f>
        <v>25</v>
      </c>
      <c r="Q632" s="2">
        <f>(COUNTIF($C$2:$C632,$C632)=1)+0</f>
        <v>0</v>
      </c>
      <c r="R632" s="2" t="str">
        <f>IF(Q632=1,RANK(F632,$F$2:$F$1986,0),"Alternate event")</f>
        <v>Alternate event</v>
      </c>
    </row>
    <row r="633" spans="1:18" x14ac:dyDescent="0.2">
      <c r="A633" s="2">
        <v>632</v>
      </c>
      <c r="B633" s="2">
        <f>IF(Q633=1,B632+1,B632)</f>
        <v>516</v>
      </c>
      <c r="C633" t="s">
        <v>807</v>
      </c>
      <c r="D633" t="s">
        <v>33</v>
      </c>
      <c r="E633" s="6">
        <v>37957</v>
      </c>
      <c r="F633">
        <v>952</v>
      </c>
      <c r="G633" s="2">
        <v>17</v>
      </c>
      <c r="H633" s="43" t="str">
        <f>IFERROR(VLOOKUP(C633&amp;D633,AUS_male_points_list!$A$3:$S$1048576,19,FALSE), IFERROR(VLOOKUP(C633&amp;D633,AUS_female_points_list!$A$3:$S$1048576,19,FALSE),""))</f>
        <v/>
      </c>
      <c r="J633" s="2">
        <f>IFERROR(VLOOKUP(C633&amp;D633,AUS_male_Toplist_21!$F$3:$G$1048576,2,FALSE),IFERROR(VLOOKUP(C633&amp;D633,AUS_female_Toplist_21!$F$3:$G$1048576,2,FALSE),""))</f>
        <v>17</v>
      </c>
      <c r="K633" s="2">
        <f>IFERROR(VLOOKUP(C633&amp;D633,AUS_male_Toplist_22!$F$3:$G$1048576,2,FALSE),IFERROR(VLOOKUP(C633&amp;D633,AUS_female_Toplist_22!$F$3:$G$1048576,2,FALSE),""))</f>
        <v>11</v>
      </c>
      <c r="L633" s="3" t="str">
        <f>IFERROR(VLOOKUP(C633&amp;D633,Comms_male_list_21!$F$3:$G$1048576,2,FALSE),IFERROR(VLOOKUP(C633&amp;D633,Comms_female_list_21!$F$3:$G$1048576,2,FALSE),""))</f>
        <v/>
      </c>
      <c r="M633" s="3">
        <f>IFERROR(VLOOKUP(C633&amp;D633,Comms_male_list_22!$F$3:$G$1048576,2,FALSE),IFERROR(VLOOKUP(C633&amp;D633,Comms_female_list_22!$F$3:$G$1048576,2,FALSE),""))</f>
        <v>43</v>
      </c>
      <c r="N633" s="3">
        <f>IFERROR(VLOOKUP(C633&amp;D633,AUS_male_Toplist_21!$F$3:$H$1048576,3,FALSE), IFERROR(VLOOKUP(C633&amp;D633,AUS_female_Toplist_21!$F$3:$H$1048576,3,FALSE),""))</f>
        <v>952</v>
      </c>
      <c r="O633" s="2">
        <f>IFERROR(VLOOKUP(C633&amp;D633,AUS_male_Toplist_22!$F$3:$H$1048576,3,FALSE), IFERROR(VLOOKUP(C633&amp;D633,AUS_female_Toplist_22!$F$3:$H$1048576,3,FALSE),""))</f>
        <v>949</v>
      </c>
      <c r="P633" s="42">
        <f ca="1">DATEDIF(E633,TODAY(),"y")</f>
        <v>18</v>
      </c>
      <c r="Q633" s="2">
        <f>(COUNTIF($C$2:$C633,$C633)=1)+0</f>
        <v>1</v>
      </c>
      <c r="R633" s="2">
        <f>IF(Q633=1,RANK(F633,$F$2:$F$1986,0),"Alternate event")</f>
        <v>1269</v>
      </c>
    </row>
    <row r="634" spans="1:18" x14ac:dyDescent="0.2">
      <c r="A634" s="2">
        <v>633</v>
      </c>
      <c r="B634" s="2">
        <f>IF(Q634=1,B633+1,B633)</f>
        <v>516</v>
      </c>
      <c r="C634" t="s">
        <v>465</v>
      </c>
      <c r="D634" t="s">
        <v>36</v>
      </c>
      <c r="E634" s="6">
        <v>38647</v>
      </c>
      <c r="F634">
        <v>838</v>
      </c>
      <c r="G634" s="2">
        <v>17</v>
      </c>
      <c r="H634" s="43" t="str">
        <f>IFERROR(VLOOKUP(C634&amp;D634,AUS_male_points_list!$A$3:$S$1048576,19,FALSE), IFERROR(VLOOKUP(C634&amp;D634,AUS_female_points_list!$A$3:$S$1048576,19,FALSE),""))</f>
        <v/>
      </c>
      <c r="J634" s="2">
        <f>IFERROR(VLOOKUP(C634&amp;D634,AUS_male_Toplist_21!$F$3:$G$1048576,2,FALSE),IFERROR(VLOOKUP(C634&amp;D634,AUS_female_Toplist_21!$F$3:$G$1048576,2,FALSE),""))</f>
        <v>17</v>
      </c>
      <c r="K634" s="2">
        <f>IFERROR(VLOOKUP(C634&amp;D634,AUS_male_Toplist_22!$F$3:$G$1048576,2,FALSE),IFERROR(VLOOKUP(C634&amp;D634,AUS_female_Toplist_22!$F$3:$G$1048576,2,FALSE),""))</f>
        <v>12</v>
      </c>
      <c r="L634" s="3">
        <f>IFERROR(VLOOKUP(C634&amp;D634,Comms_male_list_21!$F$3:$G$1048576,2,FALSE),IFERROR(VLOOKUP(C634&amp;D634,Comms_female_list_21!$F$3:$G$1048576,2,FALSE),""))</f>
        <v>70</v>
      </c>
      <c r="M634" s="3">
        <f>IFERROR(VLOOKUP(C634&amp;D634,Comms_male_list_22!$F$3:$G$1048576,2,FALSE),IFERROR(VLOOKUP(C634&amp;D634,Comms_female_list_22!$F$3:$G$1048576,2,FALSE),""))</f>
        <v>26</v>
      </c>
      <c r="N634" s="3">
        <f>IFERROR(VLOOKUP(C634&amp;D634,AUS_male_Toplist_21!$F$3:$H$1048576,3,FALSE), IFERROR(VLOOKUP(C634&amp;D634,AUS_female_Toplist_21!$F$3:$H$1048576,3,FALSE),""))</f>
        <v>838</v>
      </c>
      <c r="O634" s="2">
        <f>IFERROR(VLOOKUP(C634&amp;D634,AUS_male_Toplist_22!$F$3:$H$1048576,3,FALSE), IFERROR(VLOOKUP(C634&amp;D634,AUS_female_Toplist_22!$F$3:$H$1048576,3,FALSE),""))</f>
        <v>868</v>
      </c>
      <c r="P634" s="42">
        <f ca="1">DATEDIF(E634,TODAY(),"y")</f>
        <v>16</v>
      </c>
      <c r="Q634" s="2">
        <f>(COUNTIF($C$2:$C634,$C634)=1)+0</f>
        <v>0</v>
      </c>
      <c r="R634" s="2" t="str">
        <f>IF(Q634=1,RANK(F634,$F$2:$F$1986,0),"Alternate event")</f>
        <v>Alternate event</v>
      </c>
    </row>
    <row r="635" spans="1:18" x14ac:dyDescent="0.2">
      <c r="A635" s="2">
        <v>634</v>
      </c>
      <c r="B635" s="2">
        <f>IF(Q635=1,B634+1,B634)</f>
        <v>517</v>
      </c>
      <c r="C635" t="s">
        <v>273</v>
      </c>
      <c r="D635" t="s">
        <v>27</v>
      </c>
      <c r="E635" s="6">
        <v>36886</v>
      </c>
      <c r="F635">
        <v>1065</v>
      </c>
      <c r="G635" s="2">
        <v>17</v>
      </c>
      <c r="H635" s="43" t="str">
        <f>IFERROR(VLOOKUP(C635&amp;D635,AUS_male_points_list!$A$3:$S$1048576,19,FALSE), IFERROR(VLOOKUP(C635&amp;D635,AUS_female_points_list!$A$3:$S$1048576,19,FALSE),""))</f>
        <v/>
      </c>
      <c r="J635" s="2">
        <f>IFERROR(VLOOKUP(C635&amp;D635,AUS_male_Toplist_21!$F$3:$G$1048576,2,FALSE),IFERROR(VLOOKUP(C635&amp;D635,AUS_female_Toplist_21!$F$3:$G$1048576,2,FALSE),""))</f>
        <v>17</v>
      </c>
      <c r="K635" s="2">
        <f>IFERROR(VLOOKUP(C635&amp;D635,AUS_male_Toplist_22!$F$3:$G$1048576,2,FALSE),IFERROR(VLOOKUP(C635&amp;D635,AUS_female_Toplist_22!$F$3:$G$1048576,2,FALSE),""))</f>
        <v>12</v>
      </c>
      <c r="L635" s="3" t="str">
        <f>IFERROR(VLOOKUP(C635&amp;D635,Comms_male_list_21!$F$3:$G$1048576,2,FALSE),IFERROR(VLOOKUP(C635&amp;D635,Comms_female_list_21!$F$3:$G$1048576,2,FALSE),""))</f>
        <v/>
      </c>
      <c r="M635" s="3">
        <f>IFERROR(VLOOKUP(C635&amp;D635,Comms_male_list_22!$F$3:$G$1048576,2,FALSE),IFERROR(VLOOKUP(C635&amp;D635,Comms_female_list_22!$F$3:$G$1048576,2,FALSE),""))</f>
        <v>19</v>
      </c>
      <c r="N635" s="3">
        <f>IFERROR(VLOOKUP(C635&amp;D635,AUS_male_Toplist_21!$F$3:$H$1048576,3,FALSE), IFERROR(VLOOKUP(C635&amp;D635,AUS_female_Toplist_21!$F$3:$H$1048576,3,FALSE),""))</f>
        <v>1065</v>
      </c>
      <c r="O635" s="2">
        <f>IFERROR(VLOOKUP(C635&amp;D635,AUS_male_Toplist_22!$F$3:$H$1048576,3,FALSE), IFERROR(VLOOKUP(C635&amp;D635,AUS_female_Toplist_22!$F$3:$H$1048576,3,FALSE),""))</f>
        <v>1068</v>
      </c>
      <c r="P635" s="42">
        <f ca="1">DATEDIF(E635,TODAY(),"y")</f>
        <v>21</v>
      </c>
      <c r="Q635" s="2">
        <f>(COUNTIF($C$2:$C635,$C635)=1)+0</f>
        <v>1</v>
      </c>
      <c r="R635" s="2">
        <f>IF(Q635=1,RANK(F635,$F$2:$F$1986,0),"Alternate event")</f>
        <v>288</v>
      </c>
    </row>
    <row r="636" spans="1:18" x14ac:dyDescent="0.2">
      <c r="A636" s="2">
        <v>635</v>
      </c>
      <c r="B636" s="2">
        <f>IF(Q636=1,B635+1,B635)</f>
        <v>518</v>
      </c>
      <c r="C636" t="s">
        <v>778</v>
      </c>
      <c r="D636" t="s">
        <v>30</v>
      </c>
      <c r="E636" s="7">
        <v>35676</v>
      </c>
      <c r="F636">
        <v>995</v>
      </c>
      <c r="G636" s="2">
        <v>17</v>
      </c>
      <c r="H636" s="43" t="str">
        <f>IFERROR(VLOOKUP(C636&amp;D636,AUS_male_points_list!$A$3:$S$1048576,19,FALSE), IFERROR(VLOOKUP(C636&amp;D636,AUS_female_points_list!$A$3:$S$1048576,19,FALSE),""))</f>
        <v/>
      </c>
      <c r="J636" s="2">
        <f>IFERROR(VLOOKUP(C636&amp;D636,AUS_male_Toplist_21!$F$3:$G$1048576,2,FALSE),IFERROR(VLOOKUP(C636&amp;D636,AUS_female_Toplist_21!$F$3:$G$1048576,2,FALSE),""))</f>
        <v>17</v>
      </c>
      <c r="K636" s="2">
        <f>IFERROR(VLOOKUP(C636&amp;D636,AUS_male_Toplist_22!$F$3:$G$1048576,2,FALSE),IFERROR(VLOOKUP(C636&amp;D636,AUS_female_Toplist_22!$F$3:$G$1048576,2,FALSE),""))</f>
        <v>12</v>
      </c>
      <c r="L636" s="3" t="str">
        <f>IFERROR(VLOOKUP(C636&amp;D636,Comms_male_list_21!$F$3:$G$1048576,2,FALSE),IFERROR(VLOOKUP(C636&amp;D636,Comms_female_list_21!$F$3:$G$1048576,2,FALSE),""))</f>
        <v/>
      </c>
      <c r="M636" s="3">
        <f>IFERROR(VLOOKUP(C636&amp;D636,Comms_male_list_22!$F$3:$G$1048576,2,FALSE),IFERROR(VLOOKUP(C636&amp;D636,Comms_female_list_22!$F$3:$G$1048576,2,FALSE),""))</f>
        <v>33</v>
      </c>
      <c r="N636" s="3">
        <f>IFERROR(VLOOKUP(C636&amp;D636,AUS_male_Toplist_21!$F$3:$H$1048576,3,FALSE), IFERROR(VLOOKUP(C636&amp;D636,AUS_female_Toplist_21!$F$3:$H$1048576,3,FALSE),""))</f>
        <v>995</v>
      </c>
      <c r="O636" s="2">
        <f>IFERROR(VLOOKUP(C636&amp;D636,AUS_male_Toplist_22!$F$3:$H$1048576,3,FALSE), IFERROR(VLOOKUP(C636&amp;D636,AUS_female_Toplist_22!$F$3:$H$1048576,3,FALSE),""))</f>
        <v>952</v>
      </c>
      <c r="P636" s="42">
        <f ca="1">DATEDIF(E636,TODAY(),"y")</f>
        <v>24</v>
      </c>
      <c r="Q636" s="2">
        <f>(COUNTIF($C$2:$C636,$C636)=1)+0</f>
        <v>1</v>
      </c>
      <c r="R636" s="2">
        <f>IF(Q636=1,RANK(F636,$F$2:$F$1986,0),"Alternate event")</f>
        <v>765</v>
      </c>
    </row>
    <row r="637" spans="1:18" x14ac:dyDescent="0.2">
      <c r="A637" s="2">
        <v>636</v>
      </c>
      <c r="B637" s="2">
        <f>IF(Q637=1,B636+1,B636)</f>
        <v>518</v>
      </c>
      <c r="C637" t="s">
        <v>762</v>
      </c>
      <c r="D637" t="s">
        <v>29</v>
      </c>
      <c r="E637" s="6">
        <v>1999</v>
      </c>
      <c r="F637">
        <v>1042</v>
      </c>
      <c r="G637" s="2">
        <v>17</v>
      </c>
      <c r="H637" s="43" t="str">
        <f>IFERROR(VLOOKUP(C637&amp;D637,AUS_male_points_list!$A$3:$S$1048576,19,FALSE), IFERROR(VLOOKUP(C637&amp;D637,AUS_female_points_list!$A$3:$S$1048576,19,FALSE),""))</f>
        <v/>
      </c>
      <c r="J637" s="2">
        <f>IFERROR(VLOOKUP(C637&amp;D637,AUS_male_Toplist_21!$F$3:$G$1048576,2,FALSE),IFERROR(VLOOKUP(C637&amp;D637,AUS_female_Toplist_21!$F$3:$G$1048576,2,FALSE),""))</f>
        <v>17</v>
      </c>
      <c r="K637" s="2">
        <f>IFERROR(VLOOKUP(C637&amp;D637,AUS_male_Toplist_22!$F$3:$G$1048576,2,FALSE),IFERROR(VLOOKUP(C637&amp;D637,AUS_female_Toplist_22!$F$3:$G$1048576,2,FALSE),""))</f>
        <v>14</v>
      </c>
      <c r="L637" s="3" t="str">
        <f>IFERROR(VLOOKUP(C637&amp;D637,Comms_male_list_21!$F$3:$G$1048576,2,FALSE),IFERROR(VLOOKUP(C637&amp;D637,Comms_female_list_21!$F$3:$G$1048576,2,FALSE),""))</f>
        <v/>
      </c>
      <c r="M637" s="3">
        <f>IFERROR(VLOOKUP(C637&amp;D637,Comms_male_list_22!$F$3:$G$1048576,2,FALSE),IFERROR(VLOOKUP(C637&amp;D637,Comms_female_list_22!$F$3:$G$1048576,2,FALSE),""))</f>
        <v>21</v>
      </c>
      <c r="N637" s="3">
        <f>IFERROR(VLOOKUP(C637&amp;D637,AUS_male_Toplist_21!$F$3:$H$1048576,3,FALSE), IFERROR(VLOOKUP(C637&amp;D637,AUS_female_Toplist_21!$F$3:$H$1048576,3,FALSE),""))</f>
        <v>1042</v>
      </c>
      <c r="O637" s="2">
        <f>IFERROR(VLOOKUP(C637&amp;D637,AUS_male_Toplist_22!$F$3:$H$1048576,3,FALSE), IFERROR(VLOOKUP(C637&amp;D637,AUS_female_Toplist_22!$F$3:$H$1048576,3,FALSE),""))</f>
        <v>1032</v>
      </c>
      <c r="P637" s="42">
        <f ca="1">DATEDIF(E637,TODAY(),"y")</f>
        <v>116</v>
      </c>
      <c r="Q637" s="2">
        <f>(COUNTIF($C$2:$C637,$C637)=1)+0</f>
        <v>0</v>
      </c>
      <c r="R637" s="2" t="str">
        <f>IF(Q637=1,RANK(F637,$F$2:$F$1986,0),"Alternate event")</f>
        <v>Alternate event</v>
      </c>
    </row>
    <row r="638" spans="1:18" x14ac:dyDescent="0.2">
      <c r="A638" s="2">
        <v>637</v>
      </c>
      <c r="B638" s="2">
        <f>IF(Q638=1,B637+1,B637)</f>
        <v>519</v>
      </c>
      <c r="C638" t="s">
        <v>428</v>
      </c>
      <c r="D638" t="s">
        <v>37</v>
      </c>
      <c r="E638" s="6">
        <v>34710</v>
      </c>
      <c r="F638">
        <v>1007</v>
      </c>
      <c r="G638" s="2">
        <v>17</v>
      </c>
      <c r="H638" s="43" t="str">
        <f>IFERROR(VLOOKUP(C638&amp;D638,AUS_male_points_list!$A$3:$S$1048576,19,FALSE), IFERROR(VLOOKUP(C638&amp;D638,AUS_female_points_list!$A$3:$S$1048576,19,FALSE),""))</f>
        <v/>
      </c>
      <c r="J638" s="2">
        <f>IFERROR(VLOOKUP(C638&amp;D638,AUS_male_Toplist_21!$F$3:$G$1048576,2,FALSE),IFERROR(VLOOKUP(C638&amp;D638,AUS_female_Toplist_21!$F$3:$G$1048576,2,FALSE),""))</f>
        <v>17</v>
      </c>
      <c r="K638" s="2">
        <f>IFERROR(VLOOKUP(C638&amp;D638,AUS_male_Toplist_22!$F$3:$G$1048576,2,FALSE),IFERROR(VLOOKUP(C638&amp;D638,AUS_female_Toplist_22!$F$3:$G$1048576,2,FALSE),""))</f>
        <v>15</v>
      </c>
      <c r="L638" s="3" t="str">
        <f>IFERROR(VLOOKUP(C638&amp;D638,Comms_male_list_21!$F$3:$G$1048576,2,FALSE),IFERROR(VLOOKUP(C638&amp;D638,Comms_female_list_21!$F$3:$G$1048576,2,FALSE),""))</f>
        <v/>
      </c>
      <c r="M638" s="3">
        <f>IFERROR(VLOOKUP(C638&amp;D638,Comms_male_list_22!$F$3:$G$1048576,2,FALSE),IFERROR(VLOOKUP(C638&amp;D638,Comms_female_list_22!$F$3:$G$1048576,2,FALSE),""))</f>
        <v>27</v>
      </c>
      <c r="N638" s="3">
        <f>IFERROR(VLOOKUP(C638&amp;D638,AUS_male_Toplist_21!$F$3:$H$1048576,3,FALSE), IFERROR(VLOOKUP(C638&amp;D638,AUS_female_Toplist_21!$F$3:$H$1048576,3,FALSE),""))</f>
        <v>1007</v>
      </c>
      <c r="O638" s="2">
        <f>IFERROR(VLOOKUP(C638&amp;D638,AUS_male_Toplist_22!$F$3:$H$1048576,3,FALSE), IFERROR(VLOOKUP(C638&amp;D638,AUS_female_Toplist_22!$F$3:$H$1048576,3,FALSE),""))</f>
        <v>975</v>
      </c>
      <c r="P638" s="42">
        <f ca="1">DATEDIF(E638,TODAY(),"y")</f>
        <v>27</v>
      </c>
      <c r="Q638" s="2">
        <f>(COUNTIF($C$2:$C638,$C638)=1)+0</f>
        <v>1</v>
      </c>
      <c r="R638" s="2">
        <f>IF(Q638=1,RANK(F638,$F$2:$F$1986,0),"Alternate event")</f>
        <v>650</v>
      </c>
    </row>
    <row r="639" spans="1:18" x14ac:dyDescent="0.2">
      <c r="A639" s="2">
        <v>638</v>
      </c>
      <c r="B639" s="2">
        <f>IF(Q639=1,B638+1,B638)</f>
        <v>519</v>
      </c>
      <c r="C639" t="s">
        <v>516</v>
      </c>
      <c r="D639" t="s">
        <v>40</v>
      </c>
      <c r="E639" s="6">
        <v>37230</v>
      </c>
      <c r="F639">
        <v>799</v>
      </c>
      <c r="G639" s="2">
        <v>17</v>
      </c>
      <c r="H639" s="43" t="str">
        <f>IFERROR(VLOOKUP(C639&amp;D639,AUS_male_points_list!$A$3:$S$1048576,19,FALSE), IFERROR(VLOOKUP(C639&amp;D639,AUS_female_points_list!$A$3:$S$1048576,19,FALSE),""))</f>
        <v/>
      </c>
      <c r="J639" s="2">
        <f>IFERROR(VLOOKUP(C639&amp;D639,AUS_male_Toplist_21!$F$3:$G$1048576,2,FALSE),IFERROR(VLOOKUP(C639&amp;D639,AUS_female_Toplist_21!$F$3:$G$1048576,2,FALSE),""))</f>
        <v>17</v>
      </c>
      <c r="K639" s="2">
        <f>IFERROR(VLOOKUP(C639&amp;D639,AUS_male_Toplist_22!$F$3:$G$1048576,2,FALSE),IFERROR(VLOOKUP(C639&amp;D639,AUS_female_Toplist_22!$F$3:$G$1048576,2,FALSE),""))</f>
        <v>16</v>
      </c>
      <c r="L639" s="3" t="str">
        <f>IFERROR(VLOOKUP(C639&amp;D639,Comms_male_list_21!$F$3:$G$1048576,2,FALSE),IFERROR(VLOOKUP(C639&amp;D639,Comms_female_list_21!$F$3:$G$1048576,2,FALSE),""))</f>
        <v/>
      </c>
      <c r="M639" s="3">
        <f>IFERROR(VLOOKUP(C639&amp;D639,Comms_male_list_22!$F$3:$G$1048576,2,FALSE),IFERROR(VLOOKUP(C639&amp;D639,Comms_female_list_22!$F$3:$G$1048576,2,FALSE),""))</f>
        <v>53</v>
      </c>
      <c r="N639" s="3">
        <f>IFERROR(VLOOKUP(C639&amp;D639,AUS_male_Toplist_21!$F$3:$H$1048576,3,FALSE), IFERROR(VLOOKUP(C639&amp;D639,AUS_female_Toplist_21!$F$3:$H$1048576,3,FALSE),""))</f>
        <v>799</v>
      </c>
      <c r="O639" s="2">
        <f>IFERROR(VLOOKUP(C639&amp;D639,AUS_male_Toplist_22!$F$3:$H$1048576,3,FALSE), IFERROR(VLOOKUP(C639&amp;D639,AUS_female_Toplist_22!$F$3:$H$1048576,3,FALSE),""))</f>
        <v>757</v>
      </c>
      <c r="P639" s="42">
        <f ca="1">DATEDIF(E639,TODAY(),"y")</f>
        <v>20</v>
      </c>
      <c r="Q639" s="2">
        <f>(COUNTIF($C$2:$C639,$C639)=1)+0</f>
        <v>0</v>
      </c>
      <c r="R639" s="2" t="str">
        <f>IF(Q639=1,RANK(F639,$F$2:$F$1986,0),"Alternate event")</f>
        <v>Alternate event</v>
      </c>
    </row>
    <row r="640" spans="1:18" x14ac:dyDescent="0.2">
      <c r="A640" s="2">
        <v>639</v>
      </c>
      <c r="B640" s="2">
        <f>IF(Q640=1,B639+1,B639)</f>
        <v>520</v>
      </c>
      <c r="C640" t="s">
        <v>493</v>
      </c>
      <c r="D640" t="s">
        <v>36</v>
      </c>
      <c r="E640" s="6">
        <v>36393</v>
      </c>
      <c r="F640">
        <v>838</v>
      </c>
      <c r="G640" s="2">
        <v>17</v>
      </c>
      <c r="H640" s="43" t="str">
        <f>IFERROR(VLOOKUP(C640&amp;D640,AUS_male_points_list!$A$3:$S$1048576,19,FALSE), IFERROR(VLOOKUP(C640&amp;D640,AUS_female_points_list!$A$3:$S$1048576,19,FALSE),""))</f>
        <v/>
      </c>
      <c r="J640" s="2">
        <f>IFERROR(VLOOKUP(C640&amp;D640,AUS_male_Toplist_21!$F$3:$G$1048576,2,FALSE),IFERROR(VLOOKUP(C640&amp;D640,AUS_female_Toplist_21!$F$3:$G$1048576,2,FALSE),""))</f>
        <v>17</v>
      </c>
      <c r="K640" s="2">
        <f>IFERROR(VLOOKUP(C640&amp;D640,AUS_male_Toplist_22!$F$3:$G$1048576,2,FALSE),IFERROR(VLOOKUP(C640&amp;D640,AUS_female_Toplist_22!$F$3:$G$1048576,2,FALSE),""))</f>
        <v>17</v>
      </c>
      <c r="L640" s="3">
        <f>IFERROR(VLOOKUP(C640&amp;D640,Comms_male_list_21!$F$3:$G$1048576,2,FALSE),IFERROR(VLOOKUP(C640&amp;D640,Comms_female_list_21!$F$3:$G$1048576,2,FALSE),""))</f>
        <v>70</v>
      </c>
      <c r="M640" s="3">
        <f>IFERROR(VLOOKUP(C640&amp;D640,Comms_male_list_22!$F$3:$G$1048576,2,FALSE),IFERROR(VLOOKUP(C640&amp;D640,Comms_female_list_22!$F$3:$G$1048576,2,FALSE),""))</f>
        <v>32</v>
      </c>
      <c r="N640" s="3">
        <f>IFERROR(VLOOKUP(C640&amp;D640,AUS_male_Toplist_21!$F$3:$H$1048576,3,FALSE), IFERROR(VLOOKUP(C640&amp;D640,AUS_female_Toplist_21!$F$3:$H$1048576,3,FALSE),""))</f>
        <v>838</v>
      </c>
      <c r="O640" s="2">
        <f>IFERROR(VLOOKUP(C640&amp;D640,AUS_male_Toplist_22!$F$3:$H$1048576,3,FALSE), IFERROR(VLOOKUP(C640&amp;D640,AUS_female_Toplist_22!$F$3:$H$1048576,3,FALSE),""))</f>
        <v>853</v>
      </c>
      <c r="P640" s="42">
        <f ca="1">DATEDIF(E640,TODAY(),"y")</f>
        <v>22</v>
      </c>
      <c r="Q640" s="2">
        <f>(COUNTIF($C$2:$C640,$C640)=1)+0</f>
        <v>1</v>
      </c>
      <c r="R640" s="2">
        <f>IF(Q640=1,RANK(F640,$F$2:$F$1986,0),"Alternate event")</f>
        <v>1872</v>
      </c>
    </row>
    <row r="641" spans="1:18" x14ac:dyDescent="0.2">
      <c r="A641" s="2">
        <v>640</v>
      </c>
      <c r="B641" s="2">
        <f>IF(Q641=1,B640+1,B640)</f>
        <v>521</v>
      </c>
      <c r="C641" t="s">
        <v>1245</v>
      </c>
      <c r="D641" t="s">
        <v>41</v>
      </c>
      <c r="E641" s="6">
        <v>38351</v>
      </c>
      <c r="F641">
        <v>853</v>
      </c>
      <c r="G641" s="2">
        <v>17</v>
      </c>
      <c r="H641" s="43" t="str">
        <f>IFERROR(VLOOKUP(C641&amp;D641,AUS_male_points_list!$A$3:$S$1048576,19,FALSE), IFERROR(VLOOKUP(C641&amp;D641,AUS_female_points_list!$A$3:$S$1048576,19,FALSE),""))</f>
        <v/>
      </c>
      <c r="J641" s="2">
        <f>IFERROR(VLOOKUP(C641&amp;D641,AUS_male_Toplist_21!$F$3:$G$1048576,2,FALSE),IFERROR(VLOOKUP(C641&amp;D641,AUS_female_Toplist_21!$F$3:$G$1048576,2,FALSE),""))</f>
        <v>17</v>
      </c>
      <c r="K641" s="2">
        <f>IFERROR(VLOOKUP(C641&amp;D641,AUS_male_Toplist_22!$F$3:$G$1048576,2,FALSE),IFERROR(VLOOKUP(C641&amp;D641,AUS_female_Toplist_22!$F$3:$G$1048576,2,FALSE),""))</f>
        <v>18</v>
      </c>
      <c r="L641" s="3" t="str">
        <f>IFERROR(VLOOKUP(C641&amp;D641,Comms_male_list_21!$F$3:$G$1048576,2,FALSE),IFERROR(VLOOKUP(C641&amp;D641,Comms_female_list_21!$F$3:$G$1048576,2,FALSE),""))</f>
        <v/>
      </c>
      <c r="M641" s="3">
        <f>IFERROR(VLOOKUP(C641&amp;D641,Comms_male_list_22!$F$3:$G$1048576,2,FALSE),IFERROR(VLOOKUP(C641&amp;D641,Comms_female_list_22!$F$3:$G$1048576,2,FALSE),""))</f>
        <v>60</v>
      </c>
      <c r="N641" s="3">
        <f>IFERROR(VLOOKUP(C641&amp;D641,AUS_male_Toplist_21!$F$3:$H$1048576,3,FALSE), IFERROR(VLOOKUP(C641&amp;D641,AUS_female_Toplist_21!$F$3:$H$1048576,3,FALSE),""))</f>
        <v>853</v>
      </c>
      <c r="O641" s="2">
        <f>IFERROR(VLOOKUP(C641&amp;D641,AUS_male_Toplist_22!$F$3:$H$1048576,3,FALSE), IFERROR(VLOOKUP(C641&amp;D641,AUS_female_Toplist_22!$F$3:$H$1048576,3,FALSE),""))</f>
        <v>839</v>
      </c>
      <c r="P641" s="42">
        <f ca="1">DATEDIF(E641,TODAY(),"y")</f>
        <v>17</v>
      </c>
      <c r="Q641" s="2">
        <f>(COUNTIF($C$2:$C641,$C641)=1)+0</f>
        <v>1</v>
      </c>
      <c r="R641" s="2">
        <f>IF(Q641=1,RANK(F641,$F$2:$F$1986,0),"Alternate event")</f>
        <v>1853</v>
      </c>
    </row>
    <row r="642" spans="1:18" x14ac:dyDescent="0.2">
      <c r="A642" s="2">
        <v>641</v>
      </c>
      <c r="B642" s="2">
        <f>IF(Q642=1,B641+1,B641)</f>
        <v>522</v>
      </c>
      <c r="C642" t="s">
        <v>113</v>
      </c>
      <c r="D642" t="s">
        <v>2</v>
      </c>
      <c r="E642" s="6">
        <v>36685</v>
      </c>
      <c r="F642">
        <v>1066</v>
      </c>
      <c r="G642" s="2">
        <v>17</v>
      </c>
      <c r="H642" s="43" t="str">
        <f>IFERROR(VLOOKUP(C642&amp;D642,AUS_male_points_list!$A$3:$S$1048576,19,FALSE), IFERROR(VLOOKUP(C642&amp;D642,AUS_female_points_list!$A$3:$S$1048576,19,FALSE),""))</f>
        <v/>
      </c>
      <c r="J642" s="2">
        <f>IFERROR(VLOOKUP(C642&amp;D642,AUS_male_Toplist_21!$F$3:$G$1048576,2,FALSE),IFERROR(VLOOKUP(C642&amp;D642,AUS_female_Toplist_21!$F$3:$G$1048576,2,FALSE),""))</f>
        <v>17</v>
      </c>
      <c r="K642" s="2">
        <f>IFERROR(VLOOKUP(C642&amp;D642,AUS_male_Toplist_22!$F$3:$G$1048576,2,FALSE),IFERROR(VLOOKUP(C642&amp;D642,AUS_female_Toplist_22!$F$3:$G$1048576,2,FALSE),""))</f>
        <v>19</v>
      </c>
      <c r="L642" s="3" t="str">
        <f>IFERROR(VLOOKUP(C642&amp;D642,Comms_male_list_21!$F$3:$G$1048576,2,FALSE),IFERROR(VLOOKUP(C642&amp;D642,Comms_female_list_21!$F$3:$G$1048576,2,FALSE),""))</f>
        <v/>
      </c>
      <c r="M642" s="3">
        <f>IFERROR(VLOOKUP(C642&amp;D642,Comms_male_list_22!$F$3:$G$1048576,2,FALSE),IFERROR(VLOOKUP(C642&amp;D642,Comms_female_list_22!$F$3:$G$1048576,2,FALSE),""))</f>
        <v>38</v>
      </c>
      <c r="N642" s="3">
        <f>IFERROR(VLOOKUP(C642&amp;D642,AUS_male_Toplist_21!$F$3:$H$1048576,3,FALSE), IFERROR(VLOOKUP(C642&amp;D642,AUS_female_Toplist_21!$F$3:$H$1048576,3,FALSE),""))</f>
        <v>1066</v>
      </c>
      <c r="O642" s="2">
        <f>IFERROR(VLOOKUP(C642&amp;D642,AUS_male_Toplist_22!$F$3:$H$1048576,3,FALSE), IFERROR(VLOOKUP(C642&amp;D642,AUS_female_Toplist_22!$F$3:$H$1048576,3,FALSE),""))</f>
        <v>1032</v>
      </c>
      <c r="P642" s="42">
        <f ca="1">DATEDIF(E642,TODAY(),"y")</f>
        <v>21</v>
      </c>
      <c r="Q642" s="2">
        <f>(COUNTIF($C$2:$C642,$C642)=1)+0</f>
        <v>1</v>
      </c>
      <c r="R642" s="2">
        <f>IF(Q642=1,RANK(F642,$F$2:$F$1986,0),"Alternate event")</f>
        <v>282</v>
      </c>
    </row>
    <row r="643" spans="1:18" x14ac:dyDescent="0.2">
      <c r="A643" s="2">
        <v>642</v>
      </c>
      <c r="B643" s="2">
        <f>IF(Q643=1,B642+1,B642)</f>
        <v>523</v>
      </c>
      <c r="C643" t="s">
        <v>1082</v>
      </c>
      <c r="D643" t="s">
        <v>36</v>
      </c>
      <c r="E643" s="6">
        <v>35316</v>
      </c>
      <c r="F643">
        <v>838</v>
      </c>
      <c r="G643" s="2">
        <v>17</v>
      </c>
      <c r="H643" s="43" t="str">
        <f>IFERROR(VLOOKUP(C643&amp;D643,AUS_male_points_list!$A$3:$S$1048576,19,FALSE), IFERROR(VLOOKUP(C643&amp;D643,AUS_female_points_list!$A$3:$S$1048576,19,FALSE),""))</f>
        <v/>
      </c>
      <c r="J643" s="2">
        <f>IFERROR(VLOOKUP(C643&amp;D643,AUS_male_Toplist_21!$F$3:$G$1048576,2,FALSE),IFERROR(VLOOKUP(C643&amp;D643,AUS_female_Toplist_21!$F$3:$G$1048576,2,FALSE),""))</f>
        <v>17</v>
      </c>
      <c r="K643" s="2">
        <f>IFERROR(VLOOKUP(C643&amp;D643,AUS_male_Toplist_22!$F$3:$G$1048576,2,FALSE),IFERROR(VLOOKUP(C643&amp;D643,AUS_female_Toplist_22!$F$3:$G$1048576,2,FALSE),""))</f>
        <v>20</v>
      </c>
      <c r="L643" s="3">
        <f>IFERROR(VLOOKUP(C643&amp;D643,Comms_male_list_21!$F$3:$G$1048576,2,FALSE),IFERROR(VLOOKUP(C643&amp;D643,Comms_female_list_21!$F$3:$G$1048576,2,FALSE),""))</f>
        <v>70</v>
      </c>
      <c r="M643" s="3">
        <f>IFERROR(VLOOKUP(C643&amp;D643,Comms_male_list_22!$F$3:$G$1048576,2,FALSE),IFERROR(VLOOKUP(C643&amp;D643,Comms_female_list_22!$F$3:$G$1048576,2,FALSE),""))</f>
        <v>44</v>
      </c>
      <c r="N643" s="3">
        <f>IFERROR(VLOOKUP(C643&amp;D643,AUS_male_Toplist_21!$F$3:$H$1048576,3,FALSE), IFERROR(VLOOKUP(C643&amp;D643,AUS_female_Toplist_21!$F$3:$H$1048576,3,FALSE),""))</f>
        <v>838</v>
      </c>
      <c r="O643" s="2">
        <f>IFERROR(VLOOKUP(C643&amp;D643,AUS_male_Toplist_22!$F$3:$H$1048576,3,FALSE), IFERROR(VLOOKUP(C643&amp;D643,AUS_female_Toplist_22!$F$3:$H$1048576,3,FALSE),""))</f>
        <v>807</v>
      </c>
      <c r="P643" s="42">
        <f ca="1">DATEDIF(E643,TODAY(),"y")</f>
        <v>25</v>
      </c>
      <c r="Q643" s="2">
        <f>(COUNTIF($C$2:$C643,$C643)=1)+0</f>
        <v>1</v>
      </c>
      <c r="R643" s="2">
        <f>IF(Q643=1,RANK(F643,$F$2:$F$1986,0),"Alternate event")</f>
        <v>1872</v>
      </c>
    </row>
    <row r="644" spans="1:18" x14ac:dyDescent="0.2">
      <c r="A644" s="2">
        <v>643</v>
      </c>
      <c r="B644" s="2">
        <f>IF(Q644=1,B643+1,B643)</f>
        <v>523</v>
      </c>
      <c r="C644" t="s">
        <v>381</v>
      </c>
      <c r="D644" t="s">
        <v>2</v>
      </c>
      <c r="E644" s="6">
        <v>34373</v>
      </c>
      <c r="F644">
        <v>1066</v>
      </c>
      <c r="G644" s="2">
        <v>17</v>
      </c>
      <c r="H644" s="43" t="str">
        <f>IFERROR(VLOOKUP(C644&amp;D644,AUS_male_points_list!$A$3:$S$1048576,19,FALSE), IFERROR(VLOOKUP(C644&amp;D644,AUS_female_points_list!$A$3:$S$1048576,19,FALSE),""))</f>
        <v/>
      </c>
      <c r="J644" s="2">
        <f>IFERROR(VLOOKUP(C644&amp;D644,AUS_male_Toplist_21!$F$3:$G$1048576,2,FALSE),IFERROR(VLOOKUP(C644&amp;D644,AUS_female_Toplist_21!$F$3:$G$1048576,2,FALSE),""))</f>
        <v>17</v>
      </c>
      <c r="K644" s="2">
        <f>IFERROR(VLOOKUP(C644&amp;D644,AUS_male_Toplist_22!$F$3:$G$1048576,2,FALSE),IFERROR(VLOOKUP(C644&amp;D644,AUS_female_Toplist_22!$F$3:$G$1048576,2,FALSE),""))</f>
        <v>31</v>
      </c>
      <c r="L644" s="3" t="str">
        <f>IFERROR(VLOOKUP(C644&amp;D644,Comms_male_list_21!$F$3:$G$1048576,2,FALSE),IFERROR(VLOOKUP(C644&amp;D644,Comms_female_list_21!$F$3:$G$1048576,2,FALSE),""))</f>
        <v/>
      </c>
      <c r="M644" s="3">
        <f>IFERROR(VLOOKUP(C644&amp;D644,Comms_male_list_22!$F$3:$G$1048576,2,FALSE),IFERROR(VLOOKUP(C644&amp;D644,Comms_female_list_22!$F$3:$G$1048576,2,FALSE),""))</f>
        <v>58</v>
      </c>
      <c r="N644" s="3">
        <f>IFERROR(VLOOKUP(C644&amp;D644,AUS_male_Toplist_21!$F$3:$H$1048576,3,FALSE), IFERROR(VLOOKUP(C644&amp;D644,AUS_female_Toplist_21!$F$3:$H$1048576,3,FALSE),""))</f>
        <v>1066</v>
      </c>
      <c r="O644" s="2">
        <f>IFERROR(VLOOKUP(C644&amp;D644,AUS_male_Toplist_22!$F$3:$H$1048576,3,FALSE), IFERROR(VLOOKUP(C644&amp;D644,AUS_female_Toplist_22!$F$3:$H$1048576,3,FALSE),""))</f>
        <v>1011</v>
      </c>
      <c r="P644" s="42">
        <f ca="1">DATEDIF(E644,TODAY(),"y")</f>
        <v>28</v>
      </c>
      <c r="Q644" s="2">
        <f>(COUNTIF($C$2:$C644,$C644)=1)+0</f>
        <v>0</v>
      </c>
      <c r="R644" s="2" t="str">
        <f>IF(Q644=1,RANK(F644,$F$2:$F$1986,0),"Alternate event")</f>
        <v>Alternate event</v>
      </c>
    </row>
    <row r="645" spans="1:18" x14ac:dyDescent="0.2">
      <c r="A645" s="2">
        <v>644</v>
      </c>
      <c r="B645" s="2">
        <f>IF(Q645=1,B644+1,B644)</f>
        <v>524</v>
      </c>
      <c r="C645" t="s">
        <v>580</v>
      </c>
      <c r="D645" t="s">
        <v>2</v>
      </c>
      <c r="E645" s="6">
        <v>44640</v>
      </c>
      <c r="F645">
        <v>1037</v>
      </c>
      <c r="G645" s="2">
        <v>17</v>
      </c>
      <c r="H645" s="43" t="str">
        <f>IFERROR(VLOOKUP(C645&amp;D645,AUS_male_points_list!$A$3:$S$1048576,19,FALSE), IFERROR(VLOOKUP(C645&amp;D645,AUS_female_points_list!$A$3:$S$1048576,19,FALSE),""))</f>
        <v/>
      </c>
      <c r="J645" s="2">
        <f>IFERROR(VLOOKUP(C645&amp;D645,AUS_male_Toplist_21!$F$3:$G$1048576,2,FALSE),IFERROR(VLOOKUP(C645&amp;D645,AUS_female_Toplist_21!$F$3:$G$1048576,2,FALSE),""))</f>
        <v>17</v>
      </c>
      <c r="K645" s="2">
        <f>IFERROR(VLOOKUP(C645&amp;D645,AUS_male_Toplist_22!$F$3:$G$1048576,2,FALSE),IFERROR(VLOOKUP(C645&amp;D645,AUS_female_Toplist_22!$F$3:$G$1048576,2,FALSE),""))</f>
        <v>35</v>
      </c>
      <c r="L645" s="3" t="str">
        <f>IFERROR(VLOOKUP(C645&amp;D645,Comms_male_list_21!$F$3:$G$1048576,2,FALSE),IFERROR(VLOOKUP(C645&amp;D645,Comms_female_list_21!$F$3:$G$1048576,2,FALSE),""))</f>
        <v/>
      </c>
      <c r="M645" s="3">
        <f>IFERROR(VLOOKUP(C645&amp;D645,Comms_male_list_22!$F$3:$G$1048576,2,FALSE),IFERROR(VLOOKUP(C645&amp;D645,Comms_female_list_22!$F$3:$G$1048576,2,FALSE),""))</f>
        <v>71</v>
      </c>
      <c r="N645" s="3">
        <f>IFERROR(VLOOKUP(C645&amp;D645,AUS_male_Toplist_21!$F$3:$H$1048576,3,FALSE), IFERROR(VLOOKUP(C645&amp;D645,AUS_female_Toplist_21!$F$3:$H$1048576,3,FALSE),""))</f>
        <v>1037</v>
      </c>
      <c r="O645" s="2">
        <f>IFERROR(VLOOKUP(C645&amp;D645,AUS_male_Toplist_22!$F$3:$H$1048576,3,FALSE), IFERROR(VLOOKUP(C645&amp;D645,AUS_female_Toplist_22!$F$3:$H$1048576,3,FALSE),""))</f>
        <v>986</v>
      </c>
      <c r="P645" s="42" t="e">
        <f ca="1">DATEDIF(E645,TODAY(),"y")</f>
        <v>#NUM!</v>
      </c>
      <c r="Q645" s="2">
        <f>(COUNTIF($C$2:$C645,$C645)=1)+0</f>
        <v>1</v>
      </c>
      <c r="R645" s="2">
        <f>IF(Q645=1,RANK(F645,$F$2:$F$1986,0),"Alternate event")</f>
        <v>420</v>
      </c>
    </row>
    <row r="646" spans="1:18" x14ac:dyDescent="0.2">
      <c r="A646" s="2">
        <v>645</v>
      </c>
      <c r="B646" s="2">
        <f>IF(Q646=1,B645+1,B645)</f>
        <v>525</v>
      </c>
      <c r="C646" t="s">
        <v>424</v>
      </c>
      <c r="D646" t="s">
        <v>37</v>
      </c>
      <c r="E646" s="6">
        <v>32855</v>
      </c>
      <c r="F646">
        <v>1007</v>
      </c>
      <c r="G646" s="2">
        <v>17</v>
      </c>
      <c r="H646" s="43" t="str">
        <f>IFERROR(VLOOKUP(C646&amp;D646,AUS_male_points_list!$A$3:$S$1048576,19,FALSE), IFERROR(VLOOKUP(C646&amp;D646,AUS_female_points_list!$A$3:$S$1048576,19,FALSE),""))</f>
        <v/>
      </c>
      <c r="J646" s="2">
        <f>IFERROR(VLOOKUP(C646&amp;D646,AUS_male_Toplist_21!$F$3:$G$1048576,2,FALSE),IFERROR(VLOOKUP(C646&amp;D646,AUS_female_Toplist_21!$F$3:$G$1048576,2,FALSE),""))</f>
        <v>17</v>
      </c>
      <c r="K646" s="2">
        <f>IFERROR(VLOOKUP(C646&amp;D646,AUS_male_Toplist_22!$F$3:$G$1048576,2,FALSE),IFERROR(VLOOKUP(C646&amp;D646,AUS_female_Toplist_22!$F$3:$G$1048576,2,FALSE),""))</f>
        <v>38</v>
      </c>
      <c r="L646" s="3" t="str">
        <f>IFERROR(VLOOKUP(C646&amp;D646,Comms_male_list_21!$F$3:$G$1048576,2,FALSE),IFERROR(VLOOKUP(C646&amp;D646,Comms_female_list_21!$F$3:$G$1048576,2,FALSE),""))</f>
        <v/>
      </c>
      <c r="M646" s="3">
        <f>IFERROR(VLOOKUP(C646&amp;D646,Comms_male_list_22!$F$3:$G$1048576,2,FALSE),IFERROR(VLOOKUP(C646&amp;D646,Comms_female_list_22!$F$3:$G$1048576,2,FALSE),""))</f>
        <v>62</v>
      </c>
      <c r="N646" s="3">
        <f>IFERROR(VLOOKUP(C646&amp;D646,AUS_male_Toplist_21!$F$3:$H$1048576,3,FALSE), IFERROR(VLOOKUP(C646&amp;D646,AUS_female_Toplist_21!$F$3:$H$1048576,3,FALSE),""))</f>
        <v>1007</v>
      </c>
      <c r="O646" s="2">
        <f>IFERROR(VLOOKUP(C646&amp;D646,AUS_male_Toplist_22!$F$3:$H$1048576,3,FALSE), IFERROR(VLOOKUP(C646&amp;D646,AUS_female_Toplist_22!$F$3:$H$1048576,3,FALSE),""))</f>
        <v>912</v>
      </c>
      <c r="P646" s="42">
        <f ca="1">DATEDIF(E646,TODAY(),"y")</f>
        <v>32</v>
      </c>
      <c r="Q646" s="2">
        <f>(COUNTIF($C$2:$C646,$C646)=1)+0</f>
        <v>1</v>
      </c>
      <c r="R646" s="2">
        <f>IF(Q646=1,RANK(F646,$F$2:$F$1986,0),"Alternate event")</f>
        <v>650</v>
      </c>
    </row>
    <row r="647" spans="1:18" x14ac:dyDescent="0.2">
      <c r="A647" s="2">
        <v>646</v>
      </c>
      <c r="B647" s="2">
        <f>IF(Q647=1,B646+1,B646)</f>
        <v>526</v>
      </c>
      <c r="C647" t="s">
        <v>1160</v>
      </c>
      <c r="D647" s="6" t="s">
        <v>2</v>
      </c>
      <c r="E647" s="6">
        <v>35445</v>
      </c>
      <c r="F647">
        <v>1037</v>
      </c>
      <c r="G647" s="2">
        <v>17</v>
      </c>
      <c r="H647" s="43" t="str">
        <f>IFERROR(VLOOKUP(C647&amp;D647,AUS_male_points_list!$A$3:$S$1048576,19,FALSE), IFERROR(VLOOKUP(C647&amp;D647,AUS_female_points_list!$A$3:$S$1048576,19,FALSE),""))</f>
        <v/>
      </c>
      <c r="J647" s="2">
        <f>IFERROR(VLOOKUP(C647&amp;D647,AUS_male_Toplist_21!$F$3:$G$1048576,2,FALSE),IFERROR(VLOOKUP(C647&amp;D647,AUS_female_Toplist_21!$F$3:$G$1048576,2,FALSE),""))</f>
        <v>17</v>
      </c>
      <c r="K647" s="2">
        <f>IFERROR(VLOOKUP(C647&amp;D647,AUS_male_Toplist_22!$F$3:$G$1048576,2,FALSE),IFERROR(VLOOKUP(C647&amp;D647,AUS_female_Toplist_22!$F$3:$G$1048576,2,FALSE),""))</f>
        <v>63</v>
      </c>
      <c r="L647" s="3" t="str">
        <f>IFERROR(VLOOKUP(C647&amp;D647,Comms_male_list_21!$F$3:$G$1048576,2,FALSE),IFERROR(VLOOKUP(C647&amp;D647,Comms_female_list_21!$F$3:$G$1048576,2,FALSE),""))</f>
        <v/>
      </c>
      <c r="M647" s="3" t="str">
        <f>IFERROR(VLOOKUP(C647&amp;D647,Comms_male_list_22!$F$3:$G$1048576,2,FALSE),IFERROR(VLOOKUP(C647&amp;D647,Comms_female_list_22!$F$3:$G$1048576,2,FALSE),""))</f>
        <v/>
      </c>
      <c r="N647" s="3">
        <f>IFERROR(VLOOKUP(C647&amp;D647,AUS_male_Toplist_21!$F$3:$H$1048576,3,FALSE), IFERROR(VLOOKUP(C647&amp;D647,AUS_female_Toplist_21!$F$3:$H$1048576,3,FALSE),""))</f>
        <v>1037</v>
      </c>
      <c r="O647" s="2">
        <f>IFERROR(VLOOKUP(C647&amp;D647,AUS_male_Toplist_22!$F$3:$H$1048576,3,FALSE), IFERROR(VLOOKUP(C647&amp;D647,AUS_female_Toplist_22!$F$3:$H$1048576,3,FALSE),""))</f>
        <v>944</v>
      </c>
      <c r="P647" s="42">
        <f ca="1">DATEDIF(E647,TODAY(),"y")</f>
        <v>25</v>
      </c>
      <c r="Q647" s="2">
        <f>(COUNTIF($C$2:$C647,$C647)=1)+0</f>
        <v>1</v>
      </c>
      <c r="R647" s="2">
        <f>IF(Q647=1,RANK(F647,$F$2:$F$1986,0),"Alternate event")</f>
        <v>420</v>
      </c>
    </row>
    <row r="648" spans="1:18" x14ac:dyDescent="0.2">
      <c r="A648" s="2">
        <v>647</v>
      </c>
      <c r="B648" s="2">
        <f>IF(Q648=1,B647+1,B647)</f>
        <v>527</v>
      </c>
      <c r="C648" t="s">
        <v>1495</v>
      </c>
      <c r="D648" t="s">
        <v>26</v>
      </c>
      <c r="E648" s="6">
        <v>34493</v>
      </c>
      <c r="F648">
        <v>1035</v>
      </c>
      <c r="G648" s="2">
        <v>17</v>
      </c>
      <c r="H648" s="43" t="str">
        <f>IFERROR(VLOOKUP(C648&amp;D648,AUS_male_points_list!$A$3:$S$1048576,19,FALSE), IFERROR(VLOOKUP(C648&amp;D648,AUS_female_points_list!$A$3:$S$1048576,19,FALSE),""))</f>
        <v/>
      </c>
      <c r="J648" s="2">
        <f>IFERROR(VLOOKUP(C648&amp;D648,AUS_male_Toplist_21!$F$3:$G$1048576,2,FALSE),IFERROR(VLOOKUP(C648&amp;D648,AUS_female_Toplist_21!$F$3:$G$1048576,2,FALSE),""))</f>
        <v>17</v>
      </c>
      <c r="K648" s="2">
        <f>IFERROR(VLOOKUP(C648&amp;D648,AUS_male_Toplist_22!$F$3:$G$1048576,2,FALSE),IFERROR(VLOOKUP(C648&amp;D648,AUS_female_Toplist_22!$F$3:$G$1048576,2,FALSE),""))</f>
        <v>79</v>
      </c>
      <c r="L648" s="3" t="str">
        <f>IFERROR(VLOOKUP(C648&amp;D648,Comms_male_list_21!$F$3:$G$1048576,2,FALSE),IFERROR(VLOOKUP(C648&amp;D648,Comms_female_list_21!$F$3:$G$1048576,2,FALSE),""))</f>
        <v/>
      </c>
      <c r="M648" s="3" t="str">
        <f>IFERROR(VLOOKUP(C648&amp;D648,Comms_male_list_22!$F$3:$G$1048576,2,FALSE),IFERROR(VLOOKUP(C648&amp;D648,Comms_female_list_22!$F$3:$G$1048576,2,FALSE),""))</f>
        <v/>
      </c>
      <c r="N648" s="3">
        <f>IFERROR(VLOOKUP(C648&amp;D648,AUS_male_Toplist_21!$F$3:$H$1048576,3,FALSE), IFERROR(VLOOKUP(C648&amp;D648,AUS_female_Toplist_21!$F$3:$H$1048576,3,FALSE),""))</f>
        <v>1035</v>
      </c>
      <c r="O648" s="2">
        <f>IFERROR(VLOOKUP(C648&amp;D648,AUS_male_Toplist_22!$F$3:$H$1048576,3,FALSE), IFERROR(VLOOKUP(C648&amp;D648,AUS_female_Toplist_22!$F$3:$H$1048576,3,FALSE),""))</f>
        <v>893</v>
      </c>
      <c r="P648" s="42">
        <f ca="1">DATEDIF(E648,TODAY(),"y")</f>
        <v>27</v>
      </c>
      <c r="Q648" s="2">
        <f>(COUNTIF($C$2:$C648,$C648)=1)+0</f>
        <v>1</v>
      </c>
      <c r="R648" s="2">
        <f>IF(Q648=1,RANK(F648,$F$2:$F$1986,0),"Alternate event")</f>
        <v>432</v>
      </c>
    </row>
    <row r="649" spans="1:18" x14ac:dyDescent="0.2">
      <c r="A649" s="2">
        <v>648</v>
      </c>
      <c r="B649" s="2">
        <f>IF(Q649=1,B648+1,B648)</f>
        <v>527</v>
      </c>
      <c r="C649" t="s">
        <v>1184</v>
      </c>
      <c r="D649" t="s">
        <v>28</v>
      </c>
      <c r="E649" s="6">
        <v>33837</v>
      </c>
      <c r="F649">
        <v>1112</v>
      </c>
      <c r="G649" s="2">
        <v>17</v>
      </c>
      <c r="H649" s="43" t="str">
        <f>IFERROR(VLOOKUP(C649&amp;D649,AUS_male_points_list!$A$3:$S$1048576,19,FALSE), IFERROR(VLOOKUP(C649&amp;D649,AUS_female_points_list!$A$3:$S$1048576,19,FALSE),""))</f>
        <v/>
      </c>
      <c r="J649" s="2">
        <f>IFERROR(VLOOKUP(C649&amp;D649,AUS_male_Toplist_21!$F$3:$G$1048576,2,FALSE),IFERROR(VLOOKUP(C649&amp;D649,AUS_female_Toplist_21!$F$3:$G$1048576,2,FALSE),""))</f>
        <v>17</v>
      </c>
      <c r="K649" s="2" t="str">
        <f>IFERROR(VLOOKUP(C649&amp;D649,AUS_male_Toplist_22!$F$3:$G$1048576,2,FALSE),IFERROR(VLOOKUP(C649&amp;D649,AUS_female_Toplist_22!$F$3:$G$1048576,2,FALSE),""))</f>
        <v/>
      </c>
      <c r="L649" s="3">
        <f>IFERROR(VLOOKUP(C649&amp;D649,Comms_male_list_21!$F$3:$G$1048576,2,FALSE),IFERROR(VLOOKUP(C649&amp;D649,Comms_female_list_21!$F$3:$G$1048576,2,FALSE),""))</f>
        <v>67</v>
      </c>
      <c r="M649" s="3" t="str">
        <f>IFERROR(VLOOKUP(C649&amp;D649,Comms_male_list_22!$F$3:$G$1048576,2,FALSE),IFERROR(VLOOKUP(C649&amp;D649,Comms_female_list_22!$F$3:$G$1048576,2,FALSE),""))</f>
        <v/>
      </c>
      <c r="N649" s="3">
        <f>IFERROR(VLOOKUP(C649&amp;D649,AUS_male_Toplist_21!$F$3:$H$1048576,3,FALSE), IFERROR(VLOOKUP(C649&amp;D649,AUS_female_Toplist_21!$F$3:$H$1048576,3,FALSE),""))</f>
        <v>1112</v>
      </c>
      <c r="O649" s="2" t="str">
        <f>IFERROR(VLOOKUP(C649&amp;D649,AUS_male_Toplist_22!$F$3:$H$1048576,3,FALSE), IFERROR(VLOOKUP(C649&amp;D649,AUS_female_Toplist_22!$F$3:$H$1048576,3,FALSE),""))</f>
        <v/>
      </c>
      <c r="P649" s="42">
        <f ca="1">DATEDIF(E649,TODAY(),"y")</f>
        <v>29</v>
      </c>
      <c r="Q649" s="2">
        <f>(COUNTIF($C$2:$C649,$C649)=1)+0</f>
        <v>0</v>
      </c>
      <c r="R649" s="2" t="str">
        <f>IF(Q649=1,RANK(F649,$F$2:$F$1986,0),"Alternate event")</f>
        <v>Alternate event</v>
      </c>
    </row>
    <row r="650" spans="1:18" x14ac:dyDescent="0.2">
      <c r="A650" s="2">
        <v>649</v>
      </c>
      <c r="B650" s="2">
        <f>IF(Q650=1,B649+1,B649)</f>
        <v>528</v>
      </c>
      <c r="C650" t="s">
        <v>1136</v>
      </c>
      <c r="D650" t="s">
        <v>36</v>
      </c>
      <c r="E650" s="6">
        <v>30438</v>
      </c>
      <c r="F650">
        <v>838</v>
      </c>
      <c r="G650" s="2">
        <v>17</v>
      </c>
      <c r="H650" s="43" t="str">
        <f>IFERROR(VLOOKUP(C650&amp;D650,AUS_male_points_list!$A$3:$S$1048576,19,FALSE), IFERROR(VLOOKUP(C650&amp;D650,AUS_female_points_list!$A$3:$S$1048576,19,FALSE),""))</f>
        <v/>
      </c>
      <c r="J650" s="2">
        <f>IFERROR(VLOOKUP(C650&amp;D650,AUS_male_Toplist_21!$F$3:$G$1048576,2,FALSE),IFERROR(VLOOKUP(C650&amp;D650,AUS_female_Toplist_21!$F$3:$G$1048576,2,FALSE),""))</f>
        <v>17</v>
      </c>
      <c r="K650" s="2" t="str">
        <f>IFERROR(VLOOKUP(C650&amp;D650,AUS_male_Toplist_22!$F$3:$G$1048576,2,FALSE),IFERROR(VLOOKUP(C650&amp;D650,AUS_female_Toplist_22!$F$3:$G$1048576,2,FALSE),""))</f>
        <v/>
      </c>
      <c r="L650" s="3">
        <f>IFERROR(VLOOKUP(C650&amp;D650,Comms_male_list_21!$F$3:$G$1048576,2,FALSE),IFERROR(VLOOKUP(C650&amp;D650,Comms_female_list_21!$F$3:$G$1048576,2,FALSE),""))</f>
        <v>70</v>
      </c>
      <c r="M650" s="3" t="str">
        <f>IFERROR(VLOOKUP(C650&amp;D650,Comms_male_list_22!$F$3:$G$1048576,2,FALSE),IFERROR(VLOOKUP(C650&amp;D650,Comms_female_list_22!$F$3:$G$1048576,2,FALSE),""))</f>
        <v/>
      </c>
      <c r="N650" s="3">
        <f>IFERROR(VLOOKUP(C650&amp;D650,AUS_male_Toplist_21!$F$3:$H$1048576,3,FALSE), IFERROR(VLOOKUP(C650&amp;D650,AUS_female_Toplist_21!$F$3:$H$1048576,3,FALSE),""))</f>
        <v>838</v>
      </c>
      <c r="O650" s="2" t="str">
        <f>IFERROR(VLOOKUP(C650&amp;D650,AUS_male_Toplist_22!$F$3:$H$1048576,3,FALSE), IFERROR(VLOOKUP(C650&amp;D650,AUS_female_Toplist_22!$F$3:$H$1048576,3,FALSE),""))</f>
        <v/>
      </c>
      <c r="P650" s="42">
        <f ca="1">DATEDIF(E650,TODAY(),"y")</f>
        <v>38</v>
      </c>
      <c r="Q650" s="2">
        <f>(COUNTIF($C$2:$C650,$C650)=1)+0</f>
        <v>1</v>
      </c>
      <c r="R650" s="2">
        <f>IF(Q650=1,RANK(F650,$F$2:$F$1986,0),"Alternate event")</f>
        <v>1872</v>
      </c>
    </row>
    <row r="651" spans="1:18" x14ac:dyDescent="0.2">
      <c r="A651" s="2">
        <v>650</v>
      </c>
      <c r="B651" s="2">
        <f>IF(Q651=1,B650+1,B650)</f>
        <v>529</v>
      </c>
      <c r="C651" t="s">
        <v>1137</v>
      </c>
      <c r="D651" t="s">
        <v>36</v>
      </c>
      <c r="E651" s="6">
        <v>38346</v>
      </c>
      <c r="F651">
        <v>838</v>
      </c>
      <c r="G651" s="2">
        <v>17</v>
      </c>
      <c r="H651" s="43" t="str">
        <f>IFERROR(VLOOKUP(C651&amp;D651,AUS_male_points_list!$A$3:$S$1048576,19,FALSE), IFERROR(VLOOKUP(C651&amp;D651,AUS_female_points_list!$A$3:$S$1048576,19,FALSE),""))</f>
        <v/>
      </c>
      <c r="J651" s="2">
        <f>IFERROR(VLOOKUP(C651&amp;D651,AUS_male_Toplist_21!$F$3:$G$1048576,2,FALSE),IFERROR(VLOOKUP(C651&amp;D651,AUS_female_Toplist_21!$F$3:$G$1048576,2,FALSE),""))</f>
        <v>17</v>
      </c>
      <c r="K651" s="2" t="str">
        <f>IFERROR(VLOOKUP(C651&amp;D651,AUS_male_Toplist_22!$F$3:$G$1048576,2,FALSE),IFERROR(VLOOKUP(C651&amp;D651,AUS_female_Toplist_22!$F$3:$G$1048576,2,FALSE),""))</f>
        <v/>
      </c>
      <c r="L651" s="3">
        <f>IFERROR(VLOOKUP(C651&amp;D651,Comms_male_list_21!$F$3:$G$1048576,2,FALSE),IFERROR(VLOOKUP(C651&amp;D651,Comms_female_list_21!$F$3:$G$1048576,2,FALSE),""))</f>
        <v>70</v>
      </c>
      <c r="M651" s="3" t="str">
        <f>IFERROR(VLOOKUP(C651&amp;D651,Comms_male_list_22!$F$3:$G$1048576,2,FALSE),IFERROR(VLOOKUP(C651&amp;D651,Comms_female_list_22!$F$3:$G$1048576,2,FALSE),""))</f>
        <v/>
      </c>
      <c r="N651" s="3">
        <f>IFERROR(VLOOKUP(C651&amp;D651,AUS_male_Toplist_21!$F$3:$H$1048576,3,FALSE), IFERROR(VLOOKUP(C651&amp;D651,AUS_female_Toplist_21!$F$3:$H$1048576,3,FALSE),""))</f>
        <v>838</v>
      </c>
      <c r="O651" s="2" t="str">
        <f>IFERROR(VLOOKUP(C651&amp;D651,AUS_male_Toplist_22!$F$3:$H$1048576,3,FALSE), IFERROR(VLOOKUP(C651&amp;D651,AUS_female_Toplist_22!$F$3:$H$1048576,3,FALSE),""))</f>
        <v/>
      </c>
      <c r="P651" s="42">
        <f ca="1">DATEDIF(E651,TODAY(),"y")</f>
        <v>17</v>
      </c>
      <c r="Q651" s="2">
        <f>(COUNTIF($C$2:$C651,$C651)=1)+0</f>
        <v>1</v>
      </c>
      <c r="R651" s="2">
        <f>IF(Q651=1,RANK(F651,$F$2:$F$1986,0),"Alternate event")</f>
        <v>1872</v>
      </c>
    </row>
    <row r="652" spans="1:18" x14ac:dyDescent="0.2">
      <c r="A652" s="2">
        <v>651</v>
      </c>
      <c r="B652" s="2">
        <f>IF(Q652=1,B651+1,B651)</f>
        <v>529</v>
      </c>
      <c r="C652" t="s">
        <v>1002</v>
      </c>
      <c r="D652" t="s">
        <v>28</v>
      </c>
      <c r="E652" s="7">
        <v>35404</v>
      </c>
      <c r="F652">
        <v>1092</v>
      </c>
      <c r="G652" s="2">
        <v>17</v>
      </c>
      <c r="H652" s="43" t="str">
        <f>IFERROR(VLOOKUP(C652&amp;D652,AUS_male_points_list!$A$3:$S$1048576,19,FALSE), IFERROR(VLOOKUP(C652&amp;D652,AUS_female_points_list!$A$3:$S$1048576,19,FALSE),""))</f>
        <v/>
      </c>
      <c r="J652" s="2">
        <f>IFERROR(VLOOKUP(C652&amp;D652,AUS_male_Toplist_21!$F$3:$G$1048576,2,FALSE),IFERROR(VLOOKUP(C652&amp;D652,AUS_female_Toplist_21!$F$3:$G$1048576,2,FALSE),""))</f>
        <v>17</v>
      </c>
      <c r="K652" s="2" t="str">
        <f>IFERROR(VLOOKUP(C652&amp;D652,AUS_male_Toplist_22!$F$3:$G$1048576,2,FALSE),IFERROR(VLOOKUP(C652&amp;D652,AUS_female_Toplist_22!$F$3:$G$1048576,2,FALSE),""))</f>
        <v/>
      </c>
      <c r="L652" s="3">
        <f>IFERROR(VLOOKUP(C652&amp;D652,Comms_male_list_21!$F$3:$G$1048576,2,FALSE),IFERROR(VLOOKUP(C652&amp;D652,Comms_female_list_21!$F$3:$G$1048576,2,FALSE),""))</f>
        <v>82</v>
      </c>
      <c r="M652" s="3" t="str">
        <f>IFERROR(VLOOKUP(C652&amp;D652,Comms_male_list_22!$F$3:$G$1048576,2,FALSE),IFERROR(VLOOKUP(C652&amp;D652,Comms_female_list_22!$F$3:$G$1048576,2,FALSE),""))</f>
        <v/>
      </c>
      <c r="N652" s="3">
        <f>IFERROR(VLOOKUP(C652&amp;D652,AUS_male_Toplist_21!$F$3:$H$1048576,3,FALSE), IFERROR(VLOOKUP(C652&amp;D652,AUS_female_Toplist_21!$F$3:$H$1048576,3,FALSE),""))</f>
        <v>1092</v>
      </c>
      <c r="O652" s="2" t="str">
        <f>IFERROR(VLOOKUP(C652&amp;D652,AUS_male_Toplist_22!$F$3:$H$1048576,3,FALSE), IFERROR(VLOOKUP(C652&amp;D652,AUS_female_Toplist_22!$F$3:$H$1048576,3,FALSE),""))</f>
        <v/>
      </c>
      <c r="P652" s="42">
        <f ca="1">DATEDIF(E652,TODAY(),"y")</f>
        <v>25</v>
      </c>
      <c r="Q652" s="2">
        <f>(COUNTIF($C$2:$C652,$C652)=1)+0</f>
        <v>0</v>
      </c>
      <c r="R652" s="2" t="str">
        <f>IF(Q652=1,RANK(F652,$F$2:$F$1986,0),"Alternate event")</f>
        <v>Alternate event</v>
      </c>
    </row>
    <row r="653" spans="1:18" x14ac:dyDescent="0.2">
      <c r="A653" s="2">
        <v>652</v>
      </c>
      <c r="B653" s="2">
        <f>IF(Q653=1,B652+1,B652)</f>
        <v>530</v>
      </c>
      <c r="C653" t="s">
        <v>1143</v>
      </c>
      <c r="D653" t="s">
        <v>41</v>
      </c>
      <c r="E653" s="6">
        <v>44640</v>
      </c>
      <c r="F653">
        <v>802</v>
      </c>
      <c r="G653" s="2">
        <v>17</v>
      </c>
      <c r="H653" s="43" t="str">
        <f>IFERROR(VLOOKUP(C653&amp;D653,AUS_male_points_list!$A$3:$S$1048576,19,FALSE), IFERROR(VLOOKUP(C653&amp;D653,AUS_female_points_list!$A$3:$S$1048576,19,FALSE),""))</f>
        <v/>
      </c>
      <c r="J653" s="2">
        <f>IFERROR(VLOOKUP(C653&amp;D653,AUS_male_Toplist_21!$F$3:$G$1048576,2,FALSE),IFERROR(VLOOKUP(C653&amp;D653,AUS_female_Toplist_21!$F$3:$G$1048576,2,FALSE),""))</f>
        <v>17</v>
      </c>
      <c r="K653" s="2" t="str">
        <f>IFERROR(VLOOKUP(C653&amp;D653,AUS_male_Toplist_22!$F$3:$G$1048576,2,FALSE),IFERROR(VLOOKUP(C653&amp;D653,AUS_female_Toplist_22!$F$3:$G$1048576,2,FALSE),""))</f>
        <v/>
      </c>
      <c r="L653" s="3">
        <f>IFERROR(VLOOKUP(C653&amp;D653,Comms_male_list_21!$F$3:$G$1048576,2,FALSE),IFERROR(VLOOKUP(C653&amp;D653,Comms_female_list_21!$F$3:$G$1048576,2,FALSE),""))</f>
        <v>100</v>
      </c>
      <c r="M653" s="3" t="str">
        <f>IFERROR(VLOOKUP(C653&amp;D653,Comms_male_list_22!$F$3:$G$1048576,2,FALSE),IFERROR(VLOOKUP(C653&amp;D653,Comms_female_list_22!$F$3:$G$1048576,2,FALSE),""))</f>
        <v/>
      </c>
      <c r="N653" s="3">
        <f>IFERROR(VLOOKUP(C653&amp;D653,AUS_male_Toplist_21!$F$3:$H$1048576,3,FALSE), IFERROR(VLOOKUP(C653&amp;D653,AUS_female_Toplist_21!$F$3:$H$1048576,3,FALSE),""))</f>
        <v>802</v>
      </c>
      <c r="O653" s="2" t="str">
        <f>IFERROR(VLOOKUP(C653&amp;D653,AUS_male_Toplist_22!$F$3:$H$1048576,3,FALSE), IFERROR(VLOOKUP(C653&amp;D653,AUS_female_Toplist_22!$F$3:$H$1048576,3,FALSE),""))</f>
        <v/>
      </c>
      <c r="P653" s="42" t="e">
        <f ca="1">DATEDIF(E653,TODAY(),"y")</f>
        <v>#NUM!</v>
      </c>
      <c r="Q653" s="2">
        <f>(COUNTIF($C$2:$C653,$C653)=1)+0</f>
        <v>1</v>
      </c>
      <c r="R653" s="2">
        <f>IF(Q653=1,RANK(F653,$F$2:$F$1986,0),"Alternate event")</f>
        <v>1915</v>
      </c>
    </row>
    <row r="654" spans="1:18" x14ac:dyDescent="0.2">
      <c r="A654" s="2">
        <v>653</v>
      </c>
      <c r="B654" s="2">
        <f>IF(Q654=1,B653+1,B653)</f>
        <v>531</v>
      </c>
      <c r="C654" t="s">
        <v>1404</v>
      </c>
      <c r="D654" t="s">
        <v>42</v>
      </c>
      <c r="E654" s="6">
        <v>38335</v>
      </c>
      <c r="F654">
        <v>741</v>
      </c>
      <c r="G654" s="2">
        <v>17</v>
      </c>
      <c r="H654" s="43" t="str">
        <f>IFERROR(VLOOKUP(C654&amp;D654,AUS_male_points_list!$A$3:$S$1048576,19,FALSE), IFERROR(VLOOKUP(C654&amp;D654,AUS_female_points_list!$A$3:$S$1048576,19,FALSE),""))</f>
        <v/>
      </c>
      <c r="J654" s="2">
        <f>IFERROR(VLOOKUP(C654&amp;D654,AUS_male_Toplist_21!$F$3:$G$1048576,2,FALSE),IFERROR(VLOOKUP(C654&amp;D654,AUS_female_Toplist_21!$F$3:$G$1048576,2,FALSE),""))</f>
        <v>17</v>
      </c>
      <c r="K654" s="2" t="str">
        <f>IFERROR(VLOOKUP(C654&amp;D654,AUS_male_Toplist_22!$F$3:$G$1048576,2,FALSE),IFERROR(VLOOKUP(C654&amp;D654,AUS_female_Toplist_22!$F$3:$G$1048576,2,FALSE),""))</f>
        <v/>
      </c>
      <c r="L654" s="3" t="str">
        <f>IFERROR(VLOOKUP(C654&amp;D654,Comms_male_list_21!$F$3:$G$1048576,2,FALSE),IFERROR(VLOOKUP(C654&amp;D654,Comms_female_list_21!$F$3:$G$1048576,2,FALSE),""))</f>
        <v/>
      </c>
      <c r="M654" s="3" t="str">
        <f>IFERROR(VLOOKUP(C654&amp;D654,Comms_male_list_22!$F$3:$G$1048576,2,FALSE),IFERROR(VLOOKUP(C654&amp;D654,Comms_female_list_22!$F$3:$G$1048576,2,FALSE),""))</f>
        <v/>
      </c>
      <c r="N654" s="3">
        <f>IFERROR(VLOOKUP(C654&amp;D654,AUS_male_Toplist_21!$F$3:$H$1048576,3,FALSE), IFERROR(VLOOKUP(C654&amp;D654,AUS_female_Toplist_21!$F$3:$H$1048576,3,FALSE),""))</f>
        <v>741</v>
      </c>
      <c r="O654" s="2" t="str">
        <f>IFERROR(VLOOKUP(C654&amp;D654,AUS_male_Toplist_22!$F$3:$H$1048576,3,FALSE), IFERROR(VLOOKUP(C654&amp;D654,AUS_female_Toplist_22!$F$3:$H$1048576,3,FALSE),""))</f>
        <v/>
      </c>
      <c r="P654" s="42">
        <f ca="1">DATEDIF(E654,TODAY(),"y")</f>
        <v>17</v>
      </c>
      <c r="Q654" s="2">
        <f>(COUNTIF($C$2:$C654,$C654)=1)+0</f>
        <v>1</v>
      </c>
      <c r="R654" s="2">
        <f>IF(Q654=1,RANK(F654,$F$2:$F$1986,0),"Alternate event")</f>
        <v>1964</v>
      </c>
    </row>
    <row r="655" spans="1:18" x14ac:dyDescent="0.2">
      <c r="A655" s="2">
        <v>654</v>
      </c>
      <c r="B655" s="2">
        <f>IF(Q655=1,B654+1,B654)</f>
        <v>532</v>
      </c>
      <c r="C655" t="s">
        <v>1397</v>
      </c>
      <c r="D655" t="s">
        <v>39</v>
      </c>
      <c r="E655" s="7">
        <v>34418</v>
      </c>
      <c r="F655">
        <v>758</v>
      </c>
      <c r="G655" s="2">
        <v>17</v>
      </c>
      <c r="H655" s="43" t="str">
        <f>IFERROR(VLOOKUP(C655&amp;D655,AUS_male_points_list!$A$3:$S$1048576,19,FALSE), IFERROR(VLOOKUP(C655&amp;D655,AUS_female_points_list!$A$3:$S$1048576,19,FALSE),""))</f>
        <v/>
      </c>
      <c r="J655" s="2">
        <f>IFERROR(VLOOKUP(C655&amp;D655,AUS_male_Toplist_21!$F$3:$G$1048576,2,FALSE),IFERROR(VLOOKUP(C655&amp;D655,AUS_female_Toplist_21!$F$3:$G$1048576,2,FALSE),""))</f>
        <v>17</v>
      </c>
      <c r="K655" s="2" t="str">
        <f>IFERROR(VLOOKUP(C655&amp;D655,AUS_male_Toplist_22!$F$3:$G$1048576,2,FALSE),IFERROR(VLOOKUP(C655&amp;D655,AUS_female_Toplist_22!$F$3:$G$1048576,2,FALSE),""))</f>
        <v/>
      </c>
      <c r="L655" s="3" t="str">
        <f>IFERROR(VLOOKUP(C655&amp;D655,Comms_male_list_21!$F$3:$G$1048576,2,FALSE),IFERROR(VLOOKUP(C655&amp;D655,Comms_female_list_21!$F$3:$G$1048576,2,FALSE),""))</f>
        <v/>
      </c>
      <c r="M655" s="3" t="str">
        <f>IFERROR(VLOOKUP(C655&amp;D655,Comms_male_list_22!$F$3:$G$1048576,2,FALSE),IFERROR(VLOOKUP(C655&amp;D655,Comms_female_list_22!$F$3:$G$1048576,2,FALSE),""))</f>
        <v/>
      </c>
      <c r="N655" s="3">
        <f>IFERROR(VLOOKUP(C655&amp;D655,AUS_male_Toplist_21!$F$3:$H$1048576,3,FALSE), IFERROR(VLOOKUP(C655&amp;D655,AUS_female_Toplist_21!$F$3:$H$1048576,3,FALSE),""))</f>
        <v>758</v>
      </c>
      <c r="O655" s="2" t="str">
        <f>IFERROR(VLOOKUP(C655&amp;D655,AUS_male_Toplist_22!$F$3:$H$1048576,3,FALSE), IFERROR(VLOOKUP(C655&amp;D655,AUS_female_Toplist_22!$F$3:$H$1048576,3,FALSE),""))</f>
        <v/>
      </c>
      <c r="P655" s="42">
        <f ca="1">DATEDIF(E655,TODAY(),"y")</f>
        <v>27</v>
      </c>
      <c r="Q655" s="2">
        <f>(COUNTIF($C$2:$C655,$C655)=1)+0</f>
        <v>1</v>
      </c>
      <c r="R655" s="2">
        <f>IF(Q655=1,RANK(F655,$F$2:$F$1986,0),"Alternate event")</f>
        <v>1947</v>
      </c>
    </row>
    <row r="656" spans="1:18" x14ac:dyDescent="0.2">
      <c r="A656" s="2">
        <v>655</v>
      </c>
      <c r="B656" s="2">
        <f>IF(Q656=1,B655+1,B655)</f>
        <v>533</v>
      </c>
      <c r="C656" t="s">
        <v>1411</v>
      </c>
      <c r="D656" t="s">
        <v>82</v>
      </c>
      <c r="E656" s="6"/>
      <c r="F656">
        <v>894</v>
      </c>
      <c r="G656" s="2">
        <v>17</v>
      </c>
      <c r="H656" s="43" t="str">
        <f>IFERROR(VLOOKUP(C656&amp;D656,AUS_male_points_list!$A$3:$S$1048576,19,FALSE), IFERROR(VLOOKUP(C656&amp;D656,AUS_female_points_list!$A$3:$S$1048576,19,FALSE),""))</f>
        <v/>
      </c>
      <c r="J656" s="2">
        <f>IFERROR(VLOOKUP(C656&amp;D656,AUS_male_Toplist_21!$F$3:$G$1048576,2,FALSE),IFERROR(VLOOKUP(C656&amp;D656,AUS_female_Toplist_21!$F$3:$G$1048576,2,FALSE),""))</f>
        <v>17</v>
      </c>
      <c r="K656" s="2" t="str">
        <f>IFERROR(VLOOKUP(C656&amp;D656,AUS_male_Toplist_22!$F$3:$G$1048576,2,FALSE),IFERROR(VLOOKUP(C656&amp;D656,AUS_female_Toplist_22!$F$3:$G$1048576,2,FALSE),""))</f>
        <v/>
      </c>
      <c r="L656" s="3" t="str">
        <f>IFERROR(VLOOKUP(C656&amp;D656,Comms_male_list_21!$F$3:$G$1048576,2,FALSE),IFERROR(VLOOKUP(C656&amp;D656,Comms_female_list_21!$F$3:$G$1048576,2,FALSE),""))</f>
        <v/>
      </c>
      <c r="M656" s="3" t="str">
        <f>IFERROR(VLOOKUP(C656&amp;D656,Comms_male_list_22!$F$3:$G$1048576,2,FALSE),IFERROR(VLOOKUP(C656&amp;D656,Comms_female_list_22!$F$3:$G$1048576,2,FALSE),""))</f>
        <v/>
      </c>
      <c r="N656" s="3">
        <f>IFERROR(VLOOKUP(C656&amp;D656,AUS_male_Toplist_21!$F$3:$H$1048576,3,FALSE), IFERROR(VLOOKUP(C656&amp;D656,AUS_female_Toplist_21!$F$3:$H$1048576,3,FALSE),""))</f>
        <v>894</v>
      </c>
      <c r="O656" s="2" t="str">
        <f>IFERROR(VLOOKUP(C656&amp;D656,AUS_male_Toplist_22!$F$3:$H$1048576,3,FALSE), IFERROR(VLOOKUP(C656&amp;D656,AUS_female_Toplist_22!$F$3:$H$1048576,3,FALSE),""))</f>
        <v/>
      </c>
      <c r="P656" s="42">
        <f ca="1">DATEDIF(E656,TODAY(),"y")</f>
        <v>122</v>
      </c>
      <c r="Q656" s="2">
        <f>(COUNTIF($C$2:$C656,$C656)=1)+0</f>
        <v>1</v>
      </c>
      <c r="R656" s="2">
        <f>IF(Q656=1,RANK(F656,$F$2:$F$1986,0),"Alternate event")</f>
        <v>1763</v>
      </c>
    </row>
    <row r="657" spans="1:18" x14ac:dyDescent="0.2">
      <c r="A657" s="2">
        <v>656</v>
      </c>
      <c r="B657" s="2">
        <f>IF(Q657=1,B656+1,B656)</f>
        <v>534</v>
      </c>
      <c r="C657" t="s">
        <v>1581</v>
      </c>
      <c r="D657" t="s">
        <v>34</v>
      </c>
      <c r="E657" s="6">
        <v>36181</v>
      </c>
      <c r="F657">
        <v>945</v>
      </c>
      <c r="G657" s="2">
        <v>17</v>
      </c>
      <c r="H657" s="43" t="str">
        <f>IFERROR(VLOOKUP(C657&amp;D657,AUS_male_points_list!$A$3:$S$1048576,19,FALSE), IFERROR(VLOOKUP(C657&amp;D657,AUS_female_points_list!$A$3:$S$1048576,19,FALSE),""))</f>
        <v/>
      </c>
      <c r="J657" s="2">
        <f>IFERROR(VLOOKUP(C657&amp;D657,AUS_male_Toplist_21!$F$3:$G$1048576,2,FALSE),IFERROR(VLOOKUP(C657&amp;D657,AUS_female_Toplist_21!$F$3:$G$1048576,2,FALSE),""))</f>
        <v>17</v>
      </c>
      <c r="K657" s="2" t="str">
        <f>IFERROR(VLOOKUP(C657&amp;D657,AUS_male_Toplist_22!$F$3:$G$1048576,2,FALSE),IFERROR(VLOOKUP(C657&amp;D657,AUS_female_Toplist_22!$F$3:$G$1048576,2,FALSE),""))</f>
        <v/>
      </c>
      <c r="L657" s="3" t="str">
        <f>IFERROR(VLOOKUP(C657&amp;D657,Comms_male_list_21!$F$3:$G$1048576,2,FALSE),IFERROR(VLOOKUP(C657&amp;D657,Comms_female_list_21!$F$3:$G$1048576,2,FALSE),""))</f>
        <v/>
      </c>
      <c r="M657" s="3" t="str">
        <f>IFERROR(VLOOKUP(C657&amp;D657,Comms_male_list_22!$F$3:$G$1048576,2,FALSE),IFERROR(VLOOKUP(C657&amp;D657,Comms_female_list_22!$F$3:$G$1048576,2,FALSE),""))</f>
        <v/>
      </c>
      <c r="N657" s="3">
        <f>IFERROR(VLOOKUP(C657&amp;D657,AUS_male_Toplist_21!$F$3:$H$1048576,3,FALSE), IFERROR(VLOOKUP(C657&amp;D657,AUS_female_Toplist_21!$F$3:$H$1048576,3,FALSE),""))</f>
        <v>945</v>
      </c>
      <c r="O657" s="2" t="str">
        <f>IFERROR(VLOOKUP(C657&amp;D657,AUS_male_Toplist_22!$F$3:$H$1048576,3,FALSE), IFERROR(VLOOKUP(C657&amp;D657,AUS_female_Toplist_22!$F$3:$H$1048576,3,FALSE),""))</f>
        <v/>
      </c>
      <c r="P657" s="42">
        <f ca="1">DATEDIF(E657,TODAY(),"y")</f>
        <v>23</v>
      </c>
      <c r="Q657" s="2">
        <f>(COUNTIF($C$2:$C657,$C657)=1)+0</f>
        <v>1</v>
      </c>
      <c r="R657" s="2">
        <f>IF(Q657=1,RANK(F657,$F$2:$F$1986,0),"Alternate event")</f>
        <v>1357</v>
      </c>
    </row>
    <row r="658" spans="1:18" x14ac:dyDescent="0.2">
      <c r="A658" s="2">
        <v>657</v>
      </c>
      <c r="B658" s="2">
        <f>IF(Q658=1,B657+1,B657)</f>
        <v>535</v>
      </c>
      <c r="C658" t="s">
        <v>1364</v>
      </c>
      <c r="D658" t="s">
        <v>38</v>
      </c>
      <c r="E658" s="6">
        <v>44762</v>
      </c>
      <c r="F658">
        <v>945</v>
      </c>
      <c r="G658" s="2">
        <v>17</v>
      </c>
      <c r="H658" s="43" t="str">
        <f>IFERROR(VLOOKUP(C658&amp;D658,AUS_male_points_list!$A$3:$S$1048576,19,FALSE), IFERROR(VLOOKUP(C658&amp;D658,AUS_female_points_list!$A$3:$S$1048576,19,FALSE),""))</f>
        <v/>
      </c>
      <c r="J658" s="2">
        <f>IFERROR(VLOOKUP(C658&amp;D658,AUS_male_Toplist_21!$F$3:$G$1048576,2,FALSE),IFERROR(VLOOKUP(C658&amp;D658,AUS_female_Toplist_21!$F$3:$G$1048576,2,FALSE),""))</f>
        <v>17</v>
      </c>
      <c r="K658" s="2" t="str">
        <f>IFERROR(VLOOKUP(C658&amp;D658,AUS_male_Toplist_22!$F$3:$G$1048576,2,FALSE),IFERROR(VLOOKUP(C658&amp;D658,AUS_female_Toplist_22!$F$3:$G$1048576,2,FALSE),""))</f>
        <v/>
      </c>
      <c r="L658" s="3" t="str">
        <f>IFERROR(VLOOKUP(C658&amp;D658,Comms_male_list_21!$F$3:$G$1048576,2,FALSE),IFERROR(VLOOKUP(C658&amp;D658,Comms_female_list_21!$F$3:$G$1048576,2,FALSE),""))</f>
        <v/>
      </c>
      <c r="M658" s="3" t="str">
        <f>IFERROR(VLOOKUP(C658&amp;D658,Comms_male_list_22!$F$3:$G$1048576,2,FALSE),IFERROR(VLOOKUP(C658&amp;D658,Comms_female_list_22!$F$3:$G$1048576,2,FALSE),""))</f>
        <v/>
      </c>
      <c r="N658" s="3">
        <f>IFERROR(VLOOKUP(C658&amp;D658,AUS_male_Toplist_21!$F$3:$H$1048576,3,FALSE), IFERROR(VLOOKUP(C658&amp;D658,AUS_female_Toplist_21!$F$3:$H$1048576,3,FALSE),""))</f>
        <v>945</v>
      </c>
      <c r="O658" s="2" t="str">
        <f>IFERROR(VLOOKUP(C658&amp;D658,AUS_male_Toplist_22!$F$3:$H$1048576,3,FALSE), IFERROR(VLOOKUP(C658&amp;D658,AUS_female_Toplist_22!$F$3:$H$1048576,3,FALSE),""))</f>
        <v/>
      </c>
      <c r="P658" s="42" t="e">
        <f ca="1">DATEDIF(E658,TODAY(),"y")</f>
        <v>#NUM!</v>
      </c>
      <c r="Q658" s="2">
        <f>(COUNTIF($C$2:$C658,$C658)=1)+0</f>
        <v>1</v>
      </c>
      <c r="R658" s="2">
        <f>IF(Q658=1,RANK(F658,$F$2:$F$1986,0),"Alternate event")</f>
        <v>1357</v>
      </c>
    </row>
    <row r="659" spans="1:18" x14ac:dyDescent="0.2">
      <c r="A659" s="2">
        <v>658</v>
      </c>
      <c r="B659" s="2">
        <f>IF(Q659=1,B658+1,B658)</f>
        <v>536</v>
      </c>
      <c r="C659" t="s">
        <v>1646</v>
      </c>
      <c r="D659" t="s">
        <v>35</v>
      </c>
      <c r="E659" s="7">
        <v>37824</v>
      </c>
      <c r="F659">
        <v>958</v>
      </c>
      <c r="G659" s="2">
        <v>17</v>
      </c>
      <c r="H659" s="43" t="str">
        <f>IFERROR(VLOOKUP(C659&amp;D659,AUS_male_points_list!$A$3:$S$1048576,19,FALSE), IFERROR(VLOOKUP(C659&amp;D659,AUS_female_points_list!$A$3:$S$1048576,19,FALSE),""))</f>
        <v/>
      </c>
      <c r="J659" s="2">
        <f>IFERROR(VLOOKUP(C659&amp;D659,AUS_male_Toplist_21!$F$3:$G$1048576,2,FALSE),IFERROR(VLOOKUP(C659&amp;D659,AUS_female_Toplist_21!$F$3:$G$1048576,2,FALSE),""))</f>
        <v>17</v>
      </c>
      <c r="K659" s="2" t="str">
        <f>IFERROR(VLOOKUP(C659&amp;D659,AUS_male_Toplist_22!$F$3:$G$1048576,2,FALSE),IFERROR(VLOOKUP(C659&amp;D659,AUS_female_Toplist_22!$F$3:$G$1048576,2,FALSE),""))</f>
        <v/>
      </c>
      <c r="L659" s="3" t="str">
        <f>IFERROR(VLOOKUP(C659&amp;D659,Comms_male_list_21!$F$3:$G$1048576,2,FALSE),IFERROR(VLOOKUP(C659&amp;D659,Comms_female_list_21!$F$3:$G$1048576,2,FALSE),""))</f>
        <v/>
      </c>
      <c r="M659" s="3" t="str">
        <f>IFERROR(VLOOKUP(C659&amp;D659,Comms_male_list_22!$F$3:$G$1048576,2,FALSE),IFERROR(VLOOKUP(C659&amp;D659,Comms_female_list_22!$F$3:$G$1048576,2,FALSE),""))</f>
        <v/>
      </c>
      <c r="N659" s="3">
        <f>IFERROR(VLOOKUP(C659&amp;D659,AUS_male_Toplist_21!$F$3:$H$1048576,3,FALSE), IFERROR(VLOOKUP(C659&amp;D659,AUS_female_Toplist_21!$F$3:$H$1048576,3,FALSE),""))</f>
        <v>958</v>
      </c>
      <c r="O659" s="2" t="str">
        <f>IFERROR(VLOOKUP(C659&amp;D659,AUS_male_Toplist_22!$F$3:$H$1048576,3,FALSE), IFERROR(VLOOKUP(C659&amp;D659,AUS_female_Toplist_22!$F$3:$H$1048576,3,FALSE),""))</f>
        <v/>
      </c>
      <c r="P659" s="42">
        <f ca="1">DATEDIF(E659,TODAY(),"y")</f>
        <v>18</v>
      </c>
      <c r="Q659" s="2">
        <f>(COUNTIF($C$2:$C659,$C659)=1)+0</f>
        <v>1</v>
      </c>
      <c r="R659" s="2">
        <f>IF(Q659=1,RANK(F659,$F$2:$F$1986,0),"Alternate event")</f>
        <v>1197</v>
      </c>
    </row>
    <row r="660" spans="1:18" x14ac:dyDescent="0.2">
      <c r="A660" s="2">
        <v>659</v>
      </c>
      <c r="B660" s="2">
        <f>IF(Q660=1,B659+1,B659)</f>
        <v>537</v>
      </c>
      <c r="C660" t="s">
        <v>258</v>
      </c>
      <c r="D660" t="s">
        <v>33</v>
      </c>
      <c r="E660" s="7">
        <v>34245</v>
      </c>
      <c r="F660">
        <v>972</v>
      </c>
      <c r="G660" s="2">
        <v>17</v>
      </c>
      <c r="H660" s="43" t="str">
        <f>IFERROR(VLOOKUP(C660&amp;D660,AUS_male_points_list!$A$3:$S$1048576,19,FALSE), IFERROR(VLOOKUP(C660&amp;D660,AUS_female_points_list!$A$3:$S$1048576,19,FALSE),""))</f>
        <v/>
      </c>
      <c r="J660" s="2">
        <f>IFERROR(VLOOKUP(C660&amp;D660,AUS_male_Toplist_21!$F$3:$G$1048576,2,FALSE),IFERROR(VLOOKUP(C660&amp;D660,AUS_female_Toplist_21!$F$3:$G$1048576,2,FALSE),""))</f>
        <v>17</v>
      </c>
      <c r="K660" s="2" t="str">
        <f>IFERROR(VLOOKUP(C660&amp;D660,AUS_male_Toplist_22!$F$3:$G$1048576,2,FALSE),IFERROR(VLOOKUP(C660&amp;D660,AUS_female_Toplist_22!$F$3:$G$1048576,2,FALSE),""))</f>
        <v/>
      </c>
      <c r="L660" s="3" t="str">
        <f>IFERROR(VLOOKUP(C660&amp;D660,Comms_male_list_21!$F$3:$G$1048576,2,FALSE),IFERROR(VLOOKUP(C660&amp;D660,Comms_female_list_21!$F$3:$G$1048576,2,FALSE),""))</f>
        <v/>
      </c>
      <c r="M660" s="3" t="str">
        <f>IFERROR(VLOOKUP(C660&amp;D660,Comms_male_list_22!$F$3:$G$1048576,2,FALSE),IFERROR(VLOOKUP(C660&amp;D660,Comms_female_list_22!$F$3:$G$1048576,2,FALSE),""))</f>
        <v/>
      </c>
      <c r="N660" s="3">
        <f>IFERROR(VLOOKUP(C660&amp;D660,AUS_male_Toplist_21!$F$3:$H$1048576,3,FALSE), IFERROR(VLOOKUP(C660&amp;D660,AUS_female_Toplist_21!$F$3:$H$1048576,3,FALSE),""))</f>
        <v>972</v>
      </c>
      <c r="O660" s="2" t="str">
        <f>IFERROR(VLOOKUP(C660&amp;D660,AUS_male_Toplist_22!$F$3:$H$1048576,3,FALSE), IFERROR(VLOOKUP(C660&amp;D660,AUS_female_Toplist_22!$F$3:$H$1048576,3,FALSE),""))</f>
        <v/>
      </c>
      <c r="P660" s="42">
        <f ca="1">DATEDIF(E660,TODAY(),"y")</f>
        <v>28</v>
      </c>
      <c r="Q660" s="2">
        <f>(COUNTIF($C$2:$C660,$C660)=1)+0</f>
        <v>1</v>
      </c>
      <c r="R660" s="2">
        <f>IF(Q660=1,RANK(F660,$F$2:$F$1986,0),"Alternate event")</f>
        <v>1010</v>
      </c>
    </row>
    <row r="661" spans="1:18" x14ac:dyDescent="0.2">
      <c r="A661" s="2">
        <v>660</v>
      </c>
      <c r="B661" s="2">
        <f>IF(Q661=1,B660+1,B660)</f>
        <v>538</v>
      </c>
      <c r="C661" t="s">
        <v>958</v>
      </c>
      <c r="D661" t="s">
        <v>30</v>
      </c>
      <c r="E661" s="6">
        <v>1997</v>
      </c>
      <c r="F661">
        <v>981</v>
      </c>
      <c r="G661" s="2">
        <v>17</v>
      </c>
      <c r="H661" s="43" t="str">
        <f>IFERROR(VLOOKUP(C661&amp;D661,AUS_male_points_list!$A$3:$S$1048576,19,FALSE), IFERROR(VLOOKUP(C661&amp;D661,AUS_female_points_list!$A$3:$S$1048576,19,FALSE),""))</f>
        <v/>
      </c>
      <c r="J661" s="2">
        <f>IFERROR(VLOOKUP(C661&amp;D661,AUS_male_Toplist_21!$F$3:$G$1048576,2,FALSE),IFERROR(VLOOKUP(C661&amp;D661,AUS_female_Toplist_21!$F$3:$G$1048576,2,FALSE),""))</f>
        <v>17</v>
      </c>
      <c r="K661" s="2" t="str">
        <f>IFERROR(VLOOKUP(C661&amp;D661,AUS_male_Toplist_22!$F$3:$G$1048576,2,FALSE),IFERROR(VLOOKUP(C661&amp;D661,AUS_female_Toplist_22!$F$3:$G$1048576,2,FALSE),""))</f>
        <v/>
      </c>
      <c r="L661" s="3" t="str">
        <f>IFERROR(VLOOKUP(C661&amp;D661,Comms_male_list_21!$F$3:$G$1048576,2,FALSE),IFERROR(VLOOKUP(C661&amp;D661,Comms_female_list_21!$F$3:$G$1048576,2,FALSE),""))</f>
        <v/>
      </c>
      <c r="M661" s="3" t="str">
        <f>IFERROR(VLOOKUP(C661&amp;D661,Comms_male_list_22!$F$3:$G$1048576,2,FALSE),IFERROR(VLOOKUP(C661&amp;D661,Comms_female_list_22!$F$3:$G$1048576,2,FALSE),""))</f>
        <v/>
      </c>
      <c r="N661" s="3">
        <f>IFERROR(VLOOKUP(C661&amp;D661,AUS_male_Toplist_21!$F$3:$H$1048576,3,FALSE), IFERROR(VLOOKUP(C661&amp;D661,AUS_female_Toplist_21!$F$3:$H$1048576,3,FALSE),""))</f>
        <v>981</v>
      </c>
      <c r="O661" s="2" t="str">
        <f>IFERROR(VLOOKUP(C661&amp;D661,AUS_male_Toplist_22!$F$3:$H$1048576,3,FALSE), IFERROR(VLOOKUP(C661&amp;D661,AUS_female_Toplist_22!$F$3:$H$1048576,3,FALSE),""))</f>
        <v/>
      </c>
      <c r="P661" s="42">
        <f ca="1">DATEDIF(E661,TODAY(),"y")</f>
        <v>116</v>
      </c>
      <c r="Q661" s="2">
        <f>(COUNTIF($C$2:$C661,$C661)=1)+0</f>
        <v>1</v>
      </c>
      <c r="R661" s="2">
        <f>IF(Q661=1,RANK(F661,$F$2:$F$1986,0),"Alternate event")</f>
        <v>907</v>
      </c>
    </row>
    <row r="662" spans="1:18" x14ac:dyDescent="0.2">
      <c r="A662" s="2">
        <v>661</v>
      </c>
      <c r="B662" s="2">
        <f>IF(Q662=1,B661+1,B661)</f>
        <v>539</v>
      </c>
      <c r="C662" t="s">
        <v>1504</v>
      </c>
      <c r="D662" t="s">
        <v>26</v>
      </c>
      <c r="E662" s="6">
        <v>33725</v>
      </c>
      <c r="F662">
        <v>1035</v>
      </c>
      <c r="G662" s="2">
        <v>17</v>
      </c>
      <c r="H662" s="43" t="str">
        <f>IFERROR(VLOOKUP(C662&amp;D662,AUS_male_points_list!$A$3:$S$1048576,19,FALSE), IFERROR(VLOOKUP(C662&amp;D662,AUS_female_points_list!$A$3:$S$1048576,19,FALSE),""))</f>
        <v/>
      </c>
      <c r="J662" s="2">
        <f>IFERROR(VLOOKUP(C662&amp;D662,AUS_male_Toplist_21!$F$3:$G$1048576,2,FALSE),IFERROR(VLOOKUP(C662&amp;D662,AUS_female_Toplist_21!$F$3:$G$1048576,2,FALSE),""))</f>
        <v>17</v>
      </c>
      <c r="K662" s="2" t="str">
        <f>IFERROR(VLOOKUP(C662&amp;D662,AUS_male_Toplist_22!$F$3:$G$1048576,2,FALSE),IFERROR(VLOOKUP(C662&amp;D662,AUS_female_Toplist_22!$F$3:$G$1048576,2,FALSE),""))</f>
        <v/>
      </c>
      <c r="L662" s="3" t="str">
        <f>IFERROR(VLOOKUP(C662&amp;D662,Comms_male_list_21!$F$3:$G$1048576,2,FALSE),IFERROR(VLOOKUP(C662&amp;D662,Comms_female_list_21!$F$3:$G$1048576,2,FALSE),""))</f>
        <v/>
      </c>
      <c r="M662" s="3" t="str">
        <f>IFERROR(VLOOKUP(C662&amp;D662,Comms_male_list_22!$F$3:$G$1048576,2,FALSE),IFERROR(VLOOKUP(C662&amp;D662,Comms_female_list_22!$F$3:$G$1048576,2,FALSE),""))</f>
        <v/>
      </c>
      <c r="N662" s="3">
        <f>IFERROR(VLOOKUP(C662&amp;D662,AUS_male_Toplist_21!$F$3:$H$1048576,3,FALSE), IFERROR(VLOOKUP(C662&amp;D662,AUS_female_Toplist_21!$F$3:$H$1048576,3,FALSE),""))</f>
        <v>1035</v>
      </c>
      <c r="O662" s="2" t="str">
        <f>IFERROR(VLOOKUP(C662&amp;D662,AUS_male_Toplist_22!$F$3:$H$1048576,3,FALSE), IFERROR(VLOOKUP(C662&amp;D662,AUS_female_Toplist_22!$F$3:$H$1048576,3,FALSE),""))</f>
        <v/>
      </c>
      <c r="P662" s="42">
        <f ca="1">DATEDIF(E662,TODAY(),"y")</f>
        <v>29</v>
      </c>
      <c r="Q662" s="2">
        <f>(COUNTIF($C$2:$C662,$C662)=1)+0</f>
        <v>1</v>
      </c>
      <c r="R662" s="2">
        <f>IF(Q662=1,RANK(F662,$F$2:$F$1986,0),"Alternate event")</f>
        <v>432</v>
      </c>
    </row>
    <row r="663" spans="1:18" x14ac:dyDescent="0.2">
      <c r="A663" s="2">
        <v>662</v>
      </c>
      <c r="B663" s="2">
        <f>IF(Q663=1,B662+1,B662)</f>
        <v>539</v>
      </c>
      <c r="C663" t="s">
        <v>117</v>
      </c>
      <c r="D663" t="s">
        <v>26</v>
      </c>
      <c r="E663" s="6">
        <v>33583</v>
      </c>
      <c r="F663">
        <v>1037</v>
      </c>
      <c r="G663" s="2">
        <v>17</v>
      </c>
      <c r="H663" s="43" t="str">
        <f>IFERROR(VLOOKUP(C663&amp;D663,AUS_male_points_list!$A$3:$S$1048576,19,FALSE), IFERROR(VLOOKUP(C663&amp;D663,AUS_female_points_list!$A$3:$S$1048576,19,FALSE),""))</f>
        <v/>
      </c>
      <c r="J663" s="2">
        <f>IFERROR(VLOOKUP(C663&amp;D663,AUS_male_Toplist_21!$F$3:$G$1048576,2,FALSE),IFERROR(VLOOKUP(C663&amp;D663,AUS_female_Toplist_21!$F$3:$G$1048576,2,FALSE),""))</f>
        <v>17</v>
      </c>
      <c r="K663" s="2" t="str">
        <f>IFERROR(VLOOKUP(C663&amp;D663,AUS_male_Toplist_22!$F$3:$G$1048576,2,FALSE),IFERROR(VLOOKUP(C663&amp;D663,AUS_female_Toplist_22!$F$3:$G$1048576,2,FALSE),""))</f>
        <v/>
      </c>
      <c r="L663" s="3" t="str">
        <f>IFERROR(VLOOKUP(C663&amp;D663,Comms_male_list_21!$F$3:$G$1048576,2,FALSE),IFERROR(VLOOKUP(C663&amp;D663,Comms_female_list_21!$F$3:$G$1048576,2,FALSE),""))</f>
        <v/>
      </c>
      <c r="M663" s="3" t="str">
        <f>IFERROR(VLOOKUP(C663&amp;D663,Comms_male_list_22!$F$3:$G$1048576,2,FALSE),IFERROR(VLOOKUP(C663&amp;D663,Comms_female_list_22!$F$3:$G$1048576,2,FALSE),""))</f>
        <v/>
      </c>
      <c r="N663" s="3">
        <f>IFERROR(VLOOKUP(C663&amp;D663,AUS_male_Toplist_21!$F$3:$H$1048576,3,FALSE), IFERROR(VLOOKUP(C663&amp;D663,AUS_female_Toplist_21!$F$3:$H$1048576,3,FALSE),""))</f>
        <v>1037</v>
      </c>
      <c r="O663" s="2" t="str">
        <f>IFERROR(VLOOKUP(C663&amp;D663,AUS_male_Toplist_22!$F$3:$H$1048576,3,FALSE), IFERROR(VLOOKUP(C663&amp;D663,AUS_female_Toplist_22!$F$3:$H$1048576,3,FALSE),""))</f>
        <v/>
      </c>
      <c r="P663" s="42">
        <f ca="1">DATEDIF(E663,TODAY(),"y")</f>
        <v>30</v>
      </c>
      <c r="Q663" s="2">
        <f>(COUNTIF($C$2:$C663,$C663)=1)+0</f>
        <v>0</v>
      </c>
      <c r="R663" s="2" t="str">
        <f>IF(Q663=1,RANK(F663,$F$2:$F$1986,0),"Alternate event")</f>
        <v>Alternate event</v>
      </c>
    </row>
    <row r="664" spans="1:18" x14ac:dyDescent="0.2">
      <c r="A664" s="2">
        <v>663</v>
      </c>
      <c r="B664" s="2">
        <f>IF(Q664=1,B663+1,B663)</f>
        <v>540</v>
      </c>
      <c r="C664" t="s">
        <v>132</v>
      </c>
      <c r="D664" t="s">
        <v>25</v>
      </c>
      <c r="E664" s="7">
        <v>44701</v>
      </c>
      <c r="F664">
        <v>1044</v>
      </c>
      <c r="G664" s="2">
        <v>17</v>
      </c>
      <c r="H664" s="43" t="str">
        <f>IFERROR(VLOOKUP(C664&amp;D664,AUS_male_points_list!$A$3:$S$1048576,19,FALSE), IFERROR(VLOOKUP(C664&amp;D664,AUS_female_points_list!$A$3:$S$1048576,19,FALSE),""))</f>
        <v/>
      </c>
      <c r="J664" s="2">
        <f>IFERROR(VLOOKUP(C664&amp;D664,AUS_male_Toplist_21!$F$3:$G$1048576,2,FALSE),IFERROR(VLOOKUP(C664&amp;D664,AUS_female_Toplist_21!$F$3:$G$1048576,2,FALSE),""))</f>
        <v>17</v>
      </c>
      <c r="K664" s="2" t="str">
        <f>IFERROR(VLOOKUP(C664&amp;D664,AUS_male_Toplist_22!$F$3:$G$1048576,2,FALSE),IFERROR(VLOOKUP(C664&amp;D664,AUS_female_Toplist_22!$F$3:$G$1048576,2,FALSE),""))</f>
        <v/>
      </c>
      <c r="L664" s="3" t="str">
        <f>IFERROR(VLOOKUP(C664&amp;D664,Comms_male_list_21!$F$3:$G$1048576,2,FALSE),IFERROR(VLOOKUP(C664&amp;D664,Comms_female_list_21!$F$3:$G$1048576,2,FALSE),""))</f>
        <v/>
      </c>
      <c r="M664" s="3" t="str">
        <f>IFERROR(VLOOKUP(C664&amp;D664,Comms_male_list_22!$F$3:$G$1048576,2,FALSE),IFERROR(VLOOKUP(C664&amp;D664,Comms_female_list_22!$F$3:$G$1048576,2,FALSE),""))</f>
        <v/>
      </c>
      <c r="N664" s="3">
        <f>IFERROR(VLOOKUP(C664&amp;D664,AUS_male_Toplist_21!$F$3:$H$1048576,3,FALSE), IFERROR(VLOOKUP(C664&amp;D664,AUS_female_Toplist_21!$F$3:$H$1048576,3,FALSE),""))</f>
        <v>1044</v>
      </c>
      <c r="O664" s="2" t="str">
        <f>IFERROR(VLOOKUP(C664&amp;D664,AUS_male_Toplist_22!$F$3:$H$1048576,3,FALSE), IFERROR(VLOOKUP(C664&amp;D664,AUS_female_Toplist_22!$F$3:$H$1048576,3,FALSE),""))</f>
        <v/>
      </c>
      <c r="P664" s="42" t="e">
        <f ca="1">DATEDIF(E664,TODAY(),"y")</f>
        <v>#NUM!</v>
      </c>
      <c r="Q664" s="2">
        <f>(COUNTIF($C$2:$C664,$C664)=1)+0</f>
        <v>1</v>
      </c>
      <c r="R664" s="2">
        <f>IF(Q664=1,RANK(F664,$F$2:$F$1986,0),"Alternate event")</f>
        <v>381</v>
      </c>
    </row>
    <row r="665" spans="1:18" x14ac:dyDescent="0.2">
      <c r="A665" s="2">
        <v>664</v>
      </c>
      <c r="B665" s="2">
        <f>IF(Q665=1,B664+1,B664)</f>
        <v>540</v>
      </c>
      <c r="C665" t="s">
        <v>309</v>
      </c>
      <c r="D665" t="s">
        <v>29</v>
      </c>
      <c r="E665" s="6">
        <v>35529</v>
      </c>
      <c r="F665">
        <v>1052</v>
      </c>
      <c r="G665" s="2">
        <v>17</v>
      </c>
      <c r="H665" s="43" t="str">
        <f>IFERROR(VLOOKUP(C665&amp;D665,AUS_male_points_list!$A$3:$S$1048576,19,FALSE), IFERROR(VLOOKUP(C665&amp;D665,AUS_female_points_list!$A$3:$S$1048576,19,FALSE),""))</f>
        <v/>
      </c>
      <c r="J665" s="2">
        <f>IFERROR(VLOOKUP(C665&amp;D665,AUS_male_Toplist_21!$F$3:$G$1048576,2,FALSE),IFERROR(VLOOKUP(C665&amp;D665,AUS_female_Toplist_21!$F$3:$G$1048576,2,FALSE),""))</f>
        <v>17</v>
      </c>
      <c r="K665" s="2" t="str">
        <f>IFERROR(VLOOKUP(C665&amp;D665,AUS_male_Toplist_22!$F$3:$G$1048576,2,FALSE),IFERROR(VLOOKUP(C665&amp;D665,AUS_female_Toplist_22!$F$3:$G$1048576,2,FALSE),""))</f>
        <v/>
      </c>
      <c r="L665" s="3" t="str">
        <f>IFERROR(VLOOKUP(C665&amp;D665,Comms_male_list_21!$F$3:$G$1048576,2,FALSE),IFERROR(VLOOKUP(C665&amp;D665,Comms_female_list_21!$F$3:$G$1048576,2,FALSE),""))</f>
        <v/>
      </c>
      <c r="M665" s="3" t="str">
        <f>IFERROR(VLOOKUP(C665&amp;D665,Comms_male_list_22!$F$3:$G$1048576,2,FALSE),IFERROR(VLOOKUP(C665&amp;D665,Comms_female_list_22!$F$3:$G$1048576,2,FALSE),""))</f>
        <v/>
      </c>
      <c r="N665" s="3">
        <f>IFERROR(VLOOKUP(C665&amp;D665,AUS_male_Toplist_21!$F$3:$H$1048576,3,FALSE), IFERROR(VLOOKUP(C665&amp;D665,AUS_female_Toplist_21!$F$3:$H$1048576,3,FALSE),""))</f>
        <v>1052</v>
      </c>
      <c r="O665" s="2" t="str">
        <f>IFERROR(VLOOKUP(C665&amp;D665,AUS_male_Toplist_22!$F$3:$H$1048576,3,FALSE), IFERROR(VLOOKUP(C665&amp;D665,AUS_female_Toplist_22!$F$3:$H$1048576,3,FALSE),""))</f>
        <v/>
      </c>
      <c r="P665" s="42">
        <f ca="1">DATEDIF(E665,TODAY(),"y")</f>
        <v>24</v>
      </c>
      <c r="Q665" s="2">
        <f>(COUNTIF($C$2:$C665,$C665)=1)+0</f>
        <v>0</v>
      </c>
      <c r="R665" s="2" t="str">
        <f>IF(Q665=1,RANK(F665,$F$2:$F$1986,0),"Alternate event")</f>
        <v>Alternate event</v>
      </c>
    </row>
    <row r="666" spans="1:18" x14ac:dyDescent="0.2">
      <c r="A666" s="2">
        <v>665</v>
      </c>
      <c r="B666" s="2">
        <f>IF(Q666=1,B665+1,B665)</f>
        <v>540</v>
      </c>
      <c r="C666" t="s">
        <v>811</v>
      </c>
      <c r="D666" t="s">
        <v>25</v>
      </c>
      <c r="E666" s="6">
        <v>36529</v>
      </c>
      <c r="F666">
        <v>1054</v>
      </c>
      <c r="G666" s="2">
        <v>17</v>
      </c>
      <c r="H666" s="43" t="str">
        <f>IFERROR(VLOOKUP(C666&amp;D666,AUS_male_points_list!$A$3:$S$1048576,19,FALSE), IFERROR(VLOOKUP(C666&amp;D666,AUS_female_points_list!$A$3:$S$1048576,19,FALSE),""))</f>
        <v/>
      </c>
      <c r="J666" s="2">
        <f>IFERROR(VLOOKUP(C666&amp;D666,AUS_male_Toplist_21!$F$3:$G$1048576,2,FALSE),IFERROR(VLOOKUP(C666&amp;D666,AUS_female_Toplist_21!$F$3:$G$1048576,2,FALSE),""))</f>
        <v>17</v>
      </c>
      <c r="K666" s="2" t="str">
        <f>IFERROR(VLOOKUP(C666&amp;D666,AUS_male_Toplist_22!$F$3:$G$1048576,2,FALSE),IFERROR(VLOOKUP(C666&amp;D666,AUS_female_Toplist_22!$F$3:$G$1048576,2,FALSE),""))</f>
        <v/>
      </c>
      <c r="L666" s="3" t="str">
        <f>IFERROR(VLOOKUP(C666&amp;D666,Comms_male_list_21!$F$3:$G$1048576,2,FALSE),IFERROR(VLOOKUP(C666&amp;D666,Comms_female_list_21!$F$3:$G$1048576,2,FALSE),""))</f>
        <v/>
      </c>
      <c r="M666" s="3" t="str">
        <f>IFERROR(VLOOKUP(C666&amp;D666,Comms_male_list_22!$F$3:$G$1048576,2,FALSE),IFERROR(VLOOKUP(C666&amp;D666,Comms_female_list_22!$F$3:$G$1048576,2,FALSE),""))</f>
        <v/>
      </c>
      <c r="N666" s="3">
        <f>IFERROR(VLOOKUP(C666&amp;D666,AUS_male_Toplist_21!$F$3:$H$1048576,3,FALSE), IFERROR(VLOOKUP(C666&amp;D666,AUS_female_Toplist_21!$F$3:$H$1048576,3,FALSE),""))</f>
        <v>1054</v>
      </c>
      <c r="O666" s="2" t="str">
        <f>IFERROR(VLOOKUP(C666&amp;D666,AUS_male_Toplist_22!$F$3:$H$1048576,3,FALSE), IFERROR(VLOOKUP(C666&amp;D666,AUS_female_Toplist_22!$F$3:$H$1048576,3,FALSE),""))</f>
        <v/>
      </c>
      <c r="P666" s="42">
        <f ca="1">DATEDIF(E666,TODAY(),"y")</f>
        <v>22</v>
      </c>
      <c r="Q666" s="2">
        <f>(COUNTIF($C$2:$C666,$C666)=1)+0</f>
        <v>0</v>
      </c>
      <c r="R666" s="2" t="str">
        <f>IF(Q666=1,RANK(F666,$F$2:$F$1986,0),"Alternate event")</f>
        <v>Alternate event</v>
      </c>
    </row>
    <row r="667" spans="1:18" x14ac:dyDescent="0.2">
      <c r="A667" s="2">
        <v>666</v>
      </c>
      <c r="B667" s="2">
        <f>IF(Q667=1,B666+1,B666)</f>
        <v>541</v>
      </c>
      <c r="C667" t="s">
        <v>357</v>
      </c>
      <c r="D667" t="s">
        <v>29</v>
      </c>
      <c r="E667" s="6">
        <v>36865</v>
      </c>
      <c r="F667">
        <v>1046</v>
      </c>
      <c r="G667" s="2">
        <v>18</v>
      </c>
      <c r="H667" s="43" t="str">
        <f>IFERROR(VLOOKUP(C667&amp;D667,AUS_male_points_list!$A$3:$S$1048576,19,FALSE), IFERROR(VLOOKUP(C667&amp;D667,AUS_female_points_list!$A$3:$S$1048576,19,FALSE),""))</f>
        <v/>
      </c>
      <c r="J667" s="2">
        <f>IFERROR(VLOOKUP(C667&amp;D667,AUS_male_Toplist_21!$F$3:$G$1048576,2,FALSE),IFERROR(VLOOKUP(C667&amp;D667,AUS_female_Toplist_21!$F$3:$G$1048576,2,FALSE),""))</f>
        <v>18</v>
      </c>
      <c r="K667" s="2">
        <f>IFERROR(VLOOKUP(C667&amp;D667,AUS_male_Toplist_22!$F$3:$G$1048576,2,FALSE),IFERROR(VLOOKUP(C667&amp;D667,AUS_female_Toplist_22!$F$3:$G$1048576,2,FALSE),""))</f>
        <v>3</v>
      </c>
      <c r="L667" s="3" t="str">
        <f>IFERROR(VLOOKUP(C667&amp;D667,Comms_male_list_21!$F$3:$G$1048576,2,FALSE),IFERROR(VLOOKUP(C667&amp;D667,Comms_female_list_21!$F$3:$G$1048576,2,FALSE),""))</f>
        <v/>
      </c>
      <c r="M667" s="3">
        <f>IFERROR(VLOOKUP(C667&amp;D667,Comms_male_list_22!$F$3:$G$1048576,2,FALSE),IFERROR(VLOOKUP(C667&amp;D667,Comms_female_list_22!$F$3:$G$1048576,2,FALSE),""))</f>
        <v>7</v>
      </c>
      <c r="N667" s="3">
        <f>IFERROR(VLOOKUP(C667&amp;D667,AUS_male_Toplist_21!$F$3:$H$1048576,3,FALSE), IFERROR(VLOOKUP(C667&amp;D667,AUS_female_Toplist_21!$F$3:$H$1048576,3,FALSE),""))</f>
        <v>1046</v>
      </c>
      <c r="O667" s="2">
        <f>IFERROR(VLOOKUP(C667&amp;D667,AUS_male_Toplist_22!$F$3:$H$1048576,3,FALSE), IFERROR(VLOOKUP(C667&amp;D667,AUS_female_Toplist_22!$F$3:$H$1048576,3,FALSE),""))</f>
        <v>1094</v>
      </c>
      <c r="P667" s="42">
        <f ca="1">DATEDIF(E667,TODAY(),"y")</f>
        <v>21</v>
      </c>
      <c r="Q667" s="2">
        <f>(COUNTIF($C$2:$C667,$C667)=1)+0</f>
        <v>1</v>
      </c>
      <c r="R667" s="2">
        <f>IF(Q667=1,RANK(F667,$F$2:$F$1986,0),"Alternate event")</f>
        <v>373</v>
      </c>
    </row>
    <row r="668" spans="1:18" x14ac:dyDescent="0.2">
      <c r="A668" s="2">
        <v>667</v>
      </c>
      <c r="B668" s="2">
        <f>IF(Q668=1,B667+1,B667)</f>
        <v>542</v>
      </c>
      <c r="C668" t="s">
        <v>468</v>
      </c>
      <c r="D668" t="s">
        <v>35</v>
      </c>
      <c r="E668" s="7">
        <v>37556</v>
      </c>
      <c r="F668">
        <v>965</v>
      </c>
      <c r="G668" s="2">
        <v>18</v>
      </c>
      <c r="H668" s="43" t="str">
        <f>IFERROR(VLOOKUP(C668&amp;D668,AUS_male_points_list!$A$3:$S$1048576,19,FALSE), IFERROR(VLOOKUP(C668&amp;D668,AUS_female_points_list!$A$3:$S$1048576,19,FALSE),""))</f>
        <v/>
      </c>
      <c r="J668" s="2">
        <f>IFERROR(VLOOKUP(C668&amp;D668,AUS_male_Toplist_21!$F$3:$G$1048576,2,FALSE),IFERROR(VLOOKUP(C668&amp;D668,AUS_female_Toplist_21!$F$3:$G$1048576,2,FALSE),""))</f>
        <v>18</v>
      </c>
      <c r="K668" s="2">
        <f>IFERROR(VLOOKUP(C668&amp;D668,AUS_male_Toplist_22!$F$3:$G$1048576,2,FALSE),IFERROR(VLOOKUP(C668&amp;D668,AUS_female_Toplist_22!$F$3:$G$1048576,2,FALSE),""))</f>
        <v>6</v>
      </c>
      <c r="L668" s="3">
        <f>IFERROR(VLOOKUP(C668&amp;D668,Comms_male_list_21!$F$3:$G$1048576,2,FALSE),IFERROR(VLOOKUP(C668&amp;D668,Comms_female_list_21!$F$3:$G$1048576,2,FALSE),""))</f>
        <v>89</v>
      </c>
      <c r="M668" s="3">
        <f>IFERROR(VLOOKUP(C668&amp;D668,Comms_male_list_22!$F$3:$G$1048576,2,FALSE),IFERROR(VLOOKUP(C668&amp;D668,Comms_female_list_22!$F$3:$G$1048576,2,FALSE),""))</f>
        <v>10</v>
      </c>
      <c r="N668" s="3">
        <f>IFERROR(VLOOKUP(C668&amp;D668,AUS_male_Toplist_21!$F$3:$H$1048576,3,FALSE), IFERROR(VLOOKUP(C668&amp;D668,AUS_female_Toplist_21!$F$3:$H$1048576,3,FALSE),""))</f>
        <v>965</v>
      </c>
      <c r="O668" s="2">
        <f>IFERROR(VLOOKUP(C668&amp;D668,AUS_male_Toplist_22!$F$3:$H$1048576,3,FALSE), IFERROR(VLOOKUP(C668&amp;D668,AUS_female_Toplist_22!$F$3:$H$1048576,3,FALSE),""))</f>
        <v>1004</v>
      </c>
      <c r="P668" s="42">
        <f ca="1">DATEDIF(E668,TODAY(),"y")</f>
        <v>19</v>
      </c>
      <c r="Q668" s="2">
        <f>(COUNTIF($C$2:$C668,$C668)=1)+0</f>
        <v>1</v>
      </c>
      <c r="R668" s="2">
        <f>IF(Q668=1,RANK(F668,$F$2:$F$1986,0),"Alternate event")</f>
        <v>1105</v>
      </c>
    </row>
    <row r="669" spans="1:18" x14ac:dyDescent="0.2">
      <c r="A669" s="2">
        <v>668</v>
      </c>
      <c r="B669" s="2">
        <f>IF(Q669=1,B668+1,B668)</f>
        <v>543</v>
      </c>
      <c r="C669" t="s">
        <v>402</v>
      </c>
      <c r="D669" t="s">
        <v>33</v>
      </c>
      <c r="E669" s="6">
        <v>35755</v>
      </c>
      <c r="F669">
        <v>971</v>
      </c>
      <c r="G669" s="2">
        <v>18</v>
      </c>
      <c r="H669" s="43" t="str">
        <f>IFERROR(VLOOKUP(C669&amp;D669,AUS_male_points_list!$A$3:$S$1048576,19,FALSE), IFERROR(VLOOKUP(C669&amp;D669,AUS_female_points_list!$A$3:$S$1048576,19,FALSE),""))</f>
        <v/>
      </c>
      <c r="J669" s="2">
        <f>IFERROR(VLOOKUP(C669&amp;D669,AUS_male_Toplist_21!$F$3:$G$1048576,2,FALSE),IFERROR(VLOOKUP(C669&amp;D669,AUS_female_Toplist_21!$F$3:$G$1048576,2,FALSE),""))</f>
        <v>18</v>
      </c>
      <c r="K669" s="2">
        <f>IFERROR(VLOOKUP(C669&amp;D669,AUS_male_Toplist_22!$F$3:$G$1048576,2,FALSE),IFERROR(VLOOKUP(C669&amp;D669,AUS_female_Toplist_22!$F$3:$G$1048576,2,FALSE),""))</f>
        <v>9</v>
      </c>
      <c r="L669" s="3" t="str">
        <f>IFERROR(VLOOKUP(C669&amp;D669,Comms_male_list_21!$F$3:$G$1048576,2,FALSE),IFERROR(VLOOKUP(C669&amp;D669,Comms_female_list_21!$F$3:$G$1048576,2,FALSE),""))</f>
        <v/>
      </c>
      <c r="M669" s="3">
        <f>IFERROR(VLOOKUP(C669&amp;D669,Comms_male_list_22!$F$3:$G$1048576,2,FALSE),IFERROR(VLOOKUP(C669&amp;D669,Comms_female_list_22!$F$3:$G$1048576,2,FALSE),""))</f>
        <v>21</v>
      </c>
      <c r="N669" s="3">
        <f>IFERROR(VLOOKUP(C669&amp;D669,AUS_male_Toplist_21!$F$3:$H$1048576,3,FALSE), IFERROR(VLOOKUP(C669&amp;D669,AUS_female_Toplist_21!$F$3:$H$1048576,3,FALSE),""))</f>
        <v>971</v>
      </c>
      <c r="O669" s="2">
        <f>IFERROR(VLOOKUP(C669&amp;D669,AUS_male_Toplist_22!$F$3:$H$1048576,3,FALSE), IFERROR(VLOOKUP(C669&amp;D669,AUS_female_Toplist_22!$F$3:$H$1048576,3,FALSE),""))</f>
        <v>983</v>
      </c>
      <c r="P669" s="42">
        <f ca="1">DATEDIF(E669,TODAY(),"y")</f>
        <v>24</v>
      </c>
      <c r="Q669" s="2">
        <f>(COUNTIF($C$2:$C669,$C669)=1)+0</f>
        <v>1</v>
      </c>
      <c r="R669" s="2">
        <f>IF(Q669=1,RANK(F669,$F$2:$F$1986,0),"Alternate event")</f>
        <v>1024</v>
      </c>
    </row>
    <row r="670" spans="1:18" x14ac:dyDescent="0.2">
      <c r="A670" s="2">
        <v>669</v>
      </c>
      <c r="B670" s="2">
        <f>IF(Q670=1,B669+1,B669)</f>
        <v>544</v>
      </c>
      <c r="C670" t="s">
        <v>1096</v>
      </c>
      <c r="D670" t="s">
        <v>42</v>
      </c>
      <c r="E670" s="6">
        <v>37301</v>
      </c>
      <c r="F670">
        <v>738</v>
      </c>
      <c r="G670" s="2">
        <v>18</v>
      </c>
      <c r="H670" s="43" t="str">
        <f>IFERROR(VLOOKUP(C670&amp;D670,AUS_male_points_list!$A$3:$S$1048576,19,FALSE), IFERROR(VLOOKUP(C670&amp;D670,AUS_female_points_list!$A$3:$S$1048576,19,FALSE),""))</f>
        <v/>
      </c>
      <c r="J670" s="2">
        <f>IFERROR(VLOOKUP(C670&amp;D670,AUS_male_Toplist_21!$F$3:$G$1048576,2,FALSE),IFERROR(VLOOKUP(C670&amp;D670,AUS_female_Toplist_21!$F$3:$G$1048576,2,FALSE),""))</f>
        <v>18</v>
      </c>
      <c r="K670" s="2">
        <f>IFERROR(VLOOKUP(C670&amp;D670,AUS_male_Toplist_22!$F$3:$G$1048576,2,FALSE),IFERROR(VLOOKUP(C670&amp;D670,AUS_female_Toplist_22!$F$3:$G$1048576,2,FALSE),""))</f>
        <v>10</v>
      </c>
      <c r="L670" s="3" t="str">
        <f>IFERROR(VLOOKUP(C670&amp;D670,Comms_male_list_21!$F$3:$G$1048576,2,FALSE),IFERROR(VLOOKUP(C670&amp;D670,Comms_female_list_21!$F$3:$G$1048576,2,FALSE),""))</f>
        <v/>
      </c>
      <c r="M670" s="3">
        <f>IFERROR(VLOOKUP(C670&amp;D670,Comms_male_list_22!$F$3:$G$1048576,2,FALSE),IFERROR(VLOOKUP(C670&amp;D670,Comms_female_list_22!$F$3:$G$1048576,2,FALSE),""))</f>
        <v>31</v>
      </c>
      <c r="N670" s="3">
        <f>IFERROR(VLOOKUP(C670&amp;D670,AUS_male_Toplist_21!$F$3:$H$1048576,3,FALSE), IFERROR(VLOOKUP(C670&amp;D670,AUS_female_Toplist_21!$F$3:$H$1048576,3,FALSE),""))</f>
        <v>738</v>
      </c>
      <c r="O670" s="2">
        <f>IFERROR(VLOOKUP(C670&amp;D670,AUS_male_Toplist_22!$F$3:$H$1048576,3,FALSE), IFERROR(VLOOKUP(C670&amp;D670,AUS_female_Toplist_22!$F$3:$H$1048576,3,FALSE),""))</f>
        <v>746</v>
      </c>
      <c r="P670" s="42">
        <f ca="1">DATEDIF(E670,TODAY(),"y")</f>
        <v>20</v>
      </c>
      <c r="Q670" s="2">
        <f>(COUNTIF($C$2:$C670,$C670)=1)+0</f>
        <v>1</v>
      </c>
      <c r="R670" s="2">
        <f>IF(Q670=1,RANK(F670,$F$2:$F$1986,0),"Alternate event")</f>
        <v>1967</v>
      </c>
    </row>
    <row r="671" spans="1:18" x14ac:dyDescent="0.2">
      <c r="A671" s="2">
        <v>670</v>
      </c>
      <c r="B671" s="2">
        <f>IF(Q671=1,B670+1,B670)</f>
        <v>545</v>
      </c>
      <c r="C671" t="s">
        <v>511</v>
      </c>
      <c r="D671" t="s">
        <v>40</v>
      </c>
      <c r="E671" s="6">
        <v>44732</v>
      </c>
      <c r="F671">
        <v>797</v>
      </c>
      <c r="G671" s="2">
        <v>18</v>
      </c>
      <c r="H671" s="43" t="str">
        <f>IFERROR(VLOOKUP(C671&amp;D671,AUS_male_points_list!$A$3:$S$1048576,19,FALSE), IFERROR(VLOOKUP(C671&amp;D671,AUS_female_points_list!$A$3:$S$1048576,19,FALSE),""))</f>
        <v/>
      </c>
      <c r="J671" s="2">
        <f>IFERROR(VLOOKUP(C671&amp;D671,AUS_male_Toplist_21!$F$3:$G$1048576,2,FALSE),IFERROR(VLOOKUP(C671&amp;D671,AUS_female_Toplist_21!$F$3:$G$1048576,2,FALSE),""))</f>
        <v>18</v>
      </c>
      <c r="K671" s="2">
        <f>IFERROR(VLOOKUP(C671&amp;D671,AUS_male_Toplist_22!$F$3:$G$1048576,2,FALSE),IFERROR(VLOOKUP(C671&amp;D671,AUS_female_Toplist_22!$F$3:$G$1048576,2,FALSE),""))</f>
        <v>11</v>
      </c>
      <c r="L671" s="3" t="str">
        <f>IFERROR(VLOOKUP(C671&amp;D671,Comms_male_list_21!$F$3:$G$1048576,2,FALSE),IFERROR(VLOOKUP(C671&amp;D671,Comms_female_list_21!$F$3:$G$1048576,2,FALSE),""))</f>
        <v/>
      </c>
      <c r="M671" s="3">
        <f>IFERROR(VLOOKUP(C671&amp;D671,Comms_male_list_22!$F$3:$G$1048576,2,FALSE),IFERROR(VLOOKUP(C671&amp;D671,Comms_female_list_22!$F$3:$G$1048576,2,FALSE),""))</f>
        <v>36</v>
      </c>
      <c r="N671" s="3">
        <f>IFERROR(VLOOKUP(C671&amp;D671,AUS_male_Toplist_21!$F$3:$H$1048576,3,FALSE), IFERROR(VLOOKUP(C671&amp;D671,AUS_female_Toplist_21!$F$3:$H$1048576,3,FALSE),""))</f>
        <v>797</v>
      </c>
      <c r="O671" s="2">
        <f>IFERROR(VLOOKUP(C671&amp;D671,AUS_male_Toplist_22!$F$3:$H$1048576,3,FALSE), IFERROR(VLOOKUP(C671&amp;D671,AUS_female_Toplist_22!$F$3:$H$1048576,3,FALSE),""))</f>
        <v>796</v>
      </c>
      <c r="P671" s="42" t="e">
        <f ca="1">DATEDIF(E671,TODAY(),"y")</f>
        <v>#NUM!</v>
      </c>
      <c r="Q671" s="2">
        <f>(COUNTIF($C$2:$C671,$C671)=1)+0</f>
        <v>1</v>
      </c>
      <c r="R671" s="2">
        <f>IF(Q671=1,RANK(F671,$F$2:$F$1986,0),"Alternate event")</f>
        <v>1918</v>
      </c>
    </row>
    <row r="672" spans="1:18" x14ac:dyDescent="0.2">
      <c r="A672" s="2">
        <v>671</v>
      </c>
      <c r="B672" s="2">
        <f>IF(Q672=1,B671+1,B671)</f>
        <v>546</v>
      </c>
      <c r="C672" t="s">
        <v>889</v>
      </c>
      <c r="D672" t="s">
        <v>41</v>
      </c>
      <c r="E672" s="7">
        <v>44612</v>
      </c>
      <c r="F672">
        <v>850</v>
      </c>
      <c r="G672" s="2">
        <v>18</v>
      </c>
      <c r="H672" s="43" t="str">
        <f>IFERROR(VLOOKUP(C672&amp;D672,AUS_male_points_list!$A$3:$S$1048576,19,FALSE), IFERROR(VLOOKUP(C672&amp;D672,AUS_female_points_list!$A$3:$S$1048576,19,FALSE),""))</f>
        <v/>
      </c>
      <c r="J672" s="2">
        <f>IFERROR(VLOOKUP(C672&amp;D672,AUS_male_Toplist_21!$F$3:$G$1048576,2,FALSE),IFERROR(VLOOKUP(C672&amp;D672,AUS_female_Toplist_21!$F$3:$G$1048576,2,FALSE),""))</f>
        <v>18</v>
      </c>
      <c r="K672" s="2">
        <f>IFERROR(VLOOKUP(C672&amp;D672,AUS_male_Toplist_22!$F$3:$G$1048576,2,FALSE),IFERROR(VLOOKUP(C672&amp;D672,AUS_female_Toplist_22!$F$3:$G$1048576,2,FALSE),""))</f>
        <v>13</v>
      </c>
      <c r="L672" s="3" t="str">
        <f>IFERROR(VLOOKUP(C672&amp;D672,Comms_male_list_21!$F$3:$G$1048576,2,FALSE),IFERROR(VLOOKUP(C672&amp;D672,Comms_female_list_21!$F$3:$G$1048576,2,FALSE),""))</f>
        <v/>
      </c>
      <c r="M672" s="3">
        <f>IFERROR(VLOOKUP(C672&amp;D672,Comms_male_list_22!$F$3:$G$1048576,2,FALSE),IFERROR(VLOOKUP(C672&amp;D672,Comms_female_list_22!$F$3:$G$1048576,2,FALSE),""))</f>
        <v>42</v>
      </c>
      <c r="N672" s="3">
        <f>IFERROR(VLOOKUP(C672&amp;D672,AUS_male_Toplist_21!$F$3:$H$1048576,3,FALSE), IFERROR(VLOOKUP(C672&amp;D672,AUS_female_Toplist_21!$F$3:$H$1048576,3,FALSE),""))</f>
        <v>850</v>
      </c>
      <c r="O672" s="2">
        <f>IFERROR(VLOOKUP(C672&amp;D672,AUS_male_Toplist_22!$F$3:$H$1048576,3,FALSE), IFERROR(VLOOKUP(C672&amp;D672,AUS_female_Toplist_22!$F$3:$H$1048576,3,FALSE),""))</f>
        <v>885</v>
      </c>
      <c r="P672" s="42">
        <f ca="1">DATEDIF(E672,TODAY(),"y")</f>
        <v>0</v>
      </c>
      <c r="Q672" s="2">
        <f>(COUNTIF($C$2:$C672,$C672)=1)+0</f>
        <v>1</v>
      </c>
      <c r="R672" s="2">
        <f>IF(Q672=1,RANK(F672,$F$2:$F$1986,0),"Alternate event")</f>
        <v>1859</v>
      </c>
    </row>
    <row r="673" spans="1:18" x14ac:dyDescent="0.2">
      <c r="A673" s="2">
        <v>672</v>
      </c>
      <c r="B673" s="2">
        <f>IF(Q673=1,B672+1,B672)</f>
        <v>547</v>
      </c>
      <c r="C673" t="s">
        <v>390</v>
      </c>
      <c r="D673" t="s">
        <v>32</v>
      </c>
      <c r="E673" s="6">
        <v>34525</v>
      </c>
      <c r="F673">
        <v>985</v>
      </c>
      <c r="G673" s="2">
        <v>18</v>
      </c>
      <c r="H673" s="43" t="str">
        <f>IFERROR(VLOOKUP(C673&amp;D673,AUS_male_points_list!$A$3:$S$1048576,19,FALSE), IFERROR(VLOOKUP(C673&amp;D673,AUS_female_points_list!$A$3:$S$1048576,19,FALSE),""))</f>
        <v/>
      </c>
      <c r="J673" s="2">
        <f>IFERROR(VLOOKUP(C673&amp;D673,AUS_male_Toplist_21!$F$3:$G$1048576,2,FALSE),IFERROR(VLOOKUP(C673&amp;D673,AUS_female_Toplist_21!$F$3:$G$1048576,2,FALSE),""))</f>
        <v>18</v>
      </c>
      <c r="K673" s="2">
        <f>IFERROR(VLOOKUP(C673&amp;D673,AUS_male_Toplist_22!$F$3:$G$1048576,2,FALSE),IFERROR(VLOOKUP(C673&amp;D673,AUS_female_Toplist_22!$F$3:$G$1048576,2,FALSE),""))</f>
        <v>18</v>
      </c>
      <c r="L673" s="3" t="str">
        <f>IFERROR(VLOOKUP(C673&amp;D673,Comms_male_list_21!$F$3:$G$1048576,2,FALSE),IFERROR(VLOOKUP(C673&amp;D673,Comms_female_list_21!$F$3:$G$1048576,2,FALSE),""))</f>
        <v/>
      </c>
      <c r="M673" s="3">
        <f>IFERROR(VLOOKUP(C673&amp;D673,Comms_male_list_22!$F$3:$G$1048576,2,FALSE),IFERROR(VLOOKUP(C673&amp;D673,Comms_female_list_22!$F$3:$G$1048576,2,FALSE),""))</f>
        <v>30</v>
      </c>
      <c r="N673" s="3">
        <f>IFERROR(VLOOKUP(C673&amp;D673,AUS_male_Toplist_21!$F$3:$H$1048576,3,FALSE), IFERROR(VLOOKUP(C673&amp;D673,AUS_female_Toplist_21!$F$3:$H$1048576,3,FALSE),""))</f>
        <v>985</v>
      </c>
      <c r="O673" s="2">
        <f>IFERROR(VLOOKUP(C673&amp;D673,AUS_male_Toplist_22!$F$3:$H$1048576,3,FALSE), IFERROR(VLOOKUP(C673&amp;D673,AUS_female_Toplist_22!$F$3:$H$1048576,3,FALSE),""))</f>
        <v>968</v>
      </c>
      <c r="P673" s="42">
        <f ca="1">DATEDIF(E673,TODAY(),"y")</f>
        <v>27</v>
      </c>
      <c r="Q673" s="2">
        <f>(COUNTIF($C$2:$C673,$C673)=1)+0</f>
        <v>1</v>
      </c>
      <c r="R673" s="2">
        <f>IF(Q673=1,RANK(F673,$F$2:$F$1986,0),"Alternate event")</f>
        <v>859</v>
      </c>
    </row>
    <row r="674" spans="1:18" x14ac:dyDescent="0.2">
      <c r="A674" s="2">
        <v>673</v>
      </c>
      <c r="B674" s="2">
        <f>IF(Q674=1,B673+1,B673)</f>
        <v>548</v>
      </c>
      <c r="C674" t="s">
        <v>1218</v>
      </c>
      <c r="D674" t="s">
        <v>38</v>
      </c>
      <c r="E674" s="7">
        <v>44701</v>
      </c>
      <c r="F674">
        <v>909</v>
      </c>
      <c r="G674" s="2">
        <v>18</v>
      </c>
      <c r="H674" s="43" t="str">
        <f>IFERROR(VLOOKUP(C674&amp;D674,AUS_male_points_list!$A$3:$S$1048576,19,FALSE), IFERROR(VLOOKUP(C674&amp;D674,AUS_female_points_list!$A$3:$S$1048576,19,FALSE),""))</f>
        <v/>
      </c>
      <c r="J674" s="2">
        <f>IFERROR(VLOOKUP(C674&amp;D674,AUS_male_Toplist_21!$F$3:$G$1048576,2,FALSE),IFERROR(VLOOKUP(C674&amp;D674,AUS_female_Toplist_21!$F$3:$G$1048576,2,FALSE),""))</f>
        <v>18</v>
      </c>
      <c r="K674" s="2">
        <f>IFERROR(VLOOKUP(C674&amp;D674,AUS_male_Toplist_22!$F$3:$G$1048576,2,FALSE),IFERROR(VLOOKUP(C674&amp;D674,AUS_female_Toplist_22!$F$3:$G$1048576,2,FALSE),""))</f>
        <v>19</v>
      </c>
      <c r="L674" s="3" t="str">
        <f>IFERROR(VLOOKUP(C674&amp;D674,Comms_male_list_21!$F$3:$G$1048576,2,FALSE),IFERROR(VLOOKUP(C674&amp;D674,Comms_female_list_21!$F$3:$G$1048576,2,FALSE),""))</f>
        <v/>
      </c>
      <c r="M674" s="3">
        <f>IFERROR(VLOOKUP(C674&amp;D674,Comms_male_list_22!$F$3:$G$1048576,2,FALSE),IFERROR(VLOOKUP(C674&amp;D674,Comms_female_list_22!$F$3:$G$1048576,2,FALSE),""))</f>
        <v>42</v>
      </c>
      <c r="N674" s="3">
        <f>IFERROR(VLOOKUP(C674&amp;D674,AUS_male_Toplist_21!$F$3:$H$1048576,3,FALSE), IFERROR(VLOOKUP(C674&amp;D674,AUS_female_Toplist_21!$F$3:$H$1048576,3,FALSE),""))</f>
        <v>909</v>
      </c>
      <c r="O674" s="2">
        <f>IFERROR(VLOOKUP(C674&amp;D674,AUS_male_Toplist_22!$F$3:$H$1048576,3,FALSE), IFERROR(VLOOKUP(C674&amp;D674,AUS_female_Toplist_22!$F$3:$H$1048576,3,FALSE),""))</f>
        <v>849</v>
      </c>
      <c r="P674" s="42" t="e">
        <f ca="1">DATEDIF(E674,TODAY(),"y")</f>
        <v>#NUM!</v>
      </c>
      <c r="Q674" s="2">
        <f>(COUNTIF($C$2:$C674,$C674)=1)+0</f>
        <v>1</v>
      </c>
      <c r="R674" s="2">
        <f>IF(Q674=1,RANK(F674,$F$2:$F$1986,0),"Alternate event")</f>
        <v>1711</v>
      </c>
    </row>
    <row r="675" spans="1:18" x14ac:dyDescent="0.2">
      <c r="A675" s="2">
        <v>674</v>
      </c>
      <c r="B675" s="2">
        <f>IF(Q675=1,B674+1,B674)</f>
        <v>548</v>
      </c>
      <c r="C675" t="s">
        <v>391</v>
      </c>
      <c r="D675" t="s">
        <v>32</v>
      </c>
      <c r="E675" s="6">
        <v>37927</v>
      </c>
      <c r="F675">
        <v>976</v>
      </c>
      <c r="G675" s="2">
        <v>18</v>
      </c>
      <c r="H675" s="43" t="str">
        <f>IFERROR(VLOOKUP(C675&amp;D675,AUS_male_points_list!$A$3:$S$1048576,19,FALSE), IFERROR(VLOOKUP(C675&amp;D675,AUS_female_points_list!$A$3:$S$1048576,19,FALSE),""))</f>
        <v/>
      </c>
      <c r="J675" s="2">
        <f>IFERROR(VLOOKUP(C675&amp;D675,AUS_male_Toplist_21!$F$3:$G$1048576,2,FALSE),IFERROR(VLOOKUP(C675&amp;D675,AUS_female_Toplist_21!$F$3:$G$1048576,2,FALSE),""))</f>
        <v>18</v>
      </c>
      <c r="K675" s="2">
        <f>IFERROR(VLOOKUP(C675&amp;D675,AUS_male_Toplist_22!$F$3:$G$1048576,2,FALSE),IFERROR(VLOOKUP(C675&amp;D675,AUS_female_Toplist_22!$F$3:$G$1048576,2,FALSE),""))</f>
        <v>21</v>
      </c>
      <c r="L675" s="3" t="str">
        <f>IFERROR(VLOOKUP(C675&amp;D675,Comms_male_list_21!$F$3:$G$1048576,2,FALSE),IFERROR(VLOOKUP(C675&amp;D675,Comms_female_list_21!$F$3:$G$1048576,2,FALSE),""))</f>
        <v/>
      </c>
      <c r="M675" s="3">
        <f>IFERROR(VLOOKUP(C675&amp;D675,Comms_male_list_22!$F$3:$G$1048576,2,FALSE),IFERROR(VLOOKUP(C675&amp;D675,Comms_female_list_22!$F$3:$G$1048576,2,FALSE),""))</f>
        <v>37</v>
      </c>
      <c r="N675" s="3">
        <f>IFERROR(VLOOKUP(C675&amp;D675,AUS_male_Toplist_21!$F$3:$H$1048576,3,FALSE), IFERROR(VLOOKUP(C675&amp;D675,AUS_female_Toplist_21!$F$3:$H$1048576,3,FALSE),""))</f>
        <v>976</v>
      </c>
      <c r="O675" s="2">
        <f>IFERROR(VLOOKUP(C675&amp;D675,AUS_male_Toplist_22!$F$3:$H$1048576,3,FALSE), IFERROR(VLOOKUP(C675&amp;D675,AUS_female_Toplist_22!$F$3:$H$1048576,3,FALSE),""))</f>
        <v>929</v>
      </c>
      <c r="P675" s="42">
        <f ca="1">DATEDIF(E675,TODAY(),"y")</f>
        <v>18</v>
      </c>
      <c r="Q675" s="2">
        <f>(COUNTIF($C$2:$C675,$C675)=1)+0</f>
        <v>0</v>
      </c>
      <c r="R675" s="2" t="str">
        <f>IF(Q675=1,RANK(F675,$F$2:$F$1986,0),"Alternate event")</f>
        <v>Alternate event</v>
      </c>
    </row>
    <row r="676" spans="1:18" x14ac:dyDescent="0.2">
      <c r="A676" s="2">
        <v>675</v>
      </c>
      <c r="B676" s="2">
        <f>IF(Q676=1,B675+1,B675)</f>
        <v>548</v>
      </c>
      <c r="C676" t="s">
        <v>223</v>
      </c>
      <c r="D676" t="s">
        <v>25</v>
      </c>
      <c r="E676" s="6">
        <v>37624</v>
      </c>
      <c r="F676">
        <v>1043</v>
      </c>
      <c r="G676" s="2">
        <v>18</v>
      </c>
      <c r="H676" s="43" t="str">
        <f>IFERROR(VLOOKUP(C676&amp;D676,AUS_male_points_list!$A$3:$S$1048576,19,FALSE), IFERROR(VLOOKUP(C676&amp;D676,AUS_female_points_list!$A$3:$S$1048576,19,FALSE),""))</f>
        <v/>
      </c>
      <c r="J676" s="2">
        <f>IFERROR(VLOOKUP(C676&amp;D676,AUS_male_Toplist_21!$F$3:$G$1048576,2,FALSE),IFERROR(VLOOKUP(C676&amp;D676,AUS_female_Toplist_21!$F$3:$G$1048576,2,FALSE),""))</f>
        <v>18</v>
      </c>
      <c r="K676" s="2">
        <f>IFERROR(VLOOKUP(C676&amp;D676,AUS_male_Toplist_22!$F$3:$G$1048576,2,FALSE),IFERROR(VLOOKUP(C676&amp;D676,AUS_female_Toplist_22!$F$3:$G$1048576,2,FALSE),""))</f>
        <v>30</v>
      </c>
      <c r="L676" s="3" t="str">
        <f>IFERROR(VLOOKUP(C676&amp;D676,Comms_male_list_21!$F$3:$G$1048576,2,FALSE),IFERROR(VLOOKUP(C676&amp;D676,Comms_female_list_21!$F$3:$G$1048576,2,FALSE),""))</f>
        <v/>
      </c>
      <c r="M676" s="3">
        <f>IFERROR(VLOOKUP(C676&amp;D676,Comms_male_list_22!$F$3:$G$1048576,2,FALSE),IFERROR(VLOOKUP(C676&amp;D676,Comms_female_list_22!$F$3:$G$1048576,2,FALSE),""))</f>
        <v>55</v>
      </c>
      <c r="N676" s="3">
        <f>IFERROR(VLOOKUP(C676&amp;D676,AUS_male_Toplist_21!$F$3:$H$1048576,3,FALSE), IFERROR(VLOOKUP(C676&amp;D676,AUS_female_Toplist_21!$F$3:$H$1048576,3,FALSE),""))</f>
        <v>1043</v>
      </c>
      <c r="O676" s="2">
        <f>IFERROR(VLOOKUP(C676&amp;D676,AUS_male_Toplist_22!$F$3:$H$1048576,3,FALSE), IFERROR(VLOOKUP(C676&amp;D676,AUS_female_Toplist_22!$F$3:$H$1048576,3,FALSE),""))</f>
        <v>1000</v>
      </c>
      <c r="P676" s="42">
        <f ca="1">DATEDIF(E676,TODAY(),"y")</f>
        <v>19</v>
      </c>
      <c r="Q676" s="2">
        <f>(COUNTIF($C$2:$C676,$C676)=1)+0</f>
        <v>0</v>
      </c>
      <c r="R676" s="2" t="str">
        <f>IF(Q676=1,RANK(F676,$F$2:$F$1986,0),"Alternate event")</f>
        <v>Alternate event</v>
      </c>
    </row>
    <row r="677" spans="1:18" x14ac:dyDescent="0.2">
      <c r="A677" s="2">
        <v>676</v>
      </c>
      <c r="B677" s="2">
        <f>IF(Q677=1,B676+1,B676)</f>
        <v>548</v>
      </c>
      <c r="C677" t="s">
        <v>759</v>
      </c>
      <c r="D677" t="s">
        <v>28</v>
      </c>
      <c r="E677" s="6">
        <v>36253</v>
      </c>
      <c r="F677">
        <v>1108</v>
      </c>
      <c r="G677" s="2">
        <v>18</v>
      </c>
      <c r="H677" s="43" t="str">
        <f>IFERROR(VLOOKUP(C677&amp;D677,AUS_male_points_list!$A$3:$S$1048576,19,FALSE), IFERROR(VLOOKUP(C677&amp;D677,AUS_female_points_list!$A$3:$S$1048576,19,FALSE),""))</f>
        <v/>
      </c>
      <c r="J677" s="2">
        <f>IFERROR(VLOOKUP(C677&amp;D677,AUS_male_Toplist_21!$F$3:$G$1048576,2,FALSE),IFERROR(VLOOKUP(C677&amp;D677,AUS_female_Toplist_21!$F$3:$G$1048576,2,FALSE),""))</f>
        <v>18</v>
      </c>
      <c r="K677" s="2" t="str">
        <f>IFERROR(VLOOKUP(C677&amp;D677,AUS_male_Toplist_22!$F$3:$G$1048576,2,FALSE),IFERROR(VLOOKUP(C677&amp;D677,AUS_female_Toplist_22!$F$3:$G$1048576,2,FALSE),""))</f>
        <v/>
      </c>
      <c r="L677" s="3">
        <f>IFERROR(VLOOKUP(C677&amp;D677,Comms_male_list_21!$F$3:$G$1048576,2,FALSE),IFERROR(VLOOKUP(C677&amp;D677,Comms_female_list_21!$F$3:$G$1048576,2,FALSE),""))</f>
        <v>74</v>
      </c>
      <c r="M677" s="3" t="str">
        <f>IFERROR(VLOOKUP(C677&amp;D677,Comms_male_list_22!$F$3:$G$1048576,2,FALSE),IFERROR(VLOOKUP(C677&amp;D677,Comms_female_list_22!$F$3:$G$1048576,2,FALSE),""))</f>
        <v/>
      </c>
      <c r="N677" s="3">
        <f>IFERROR(VLOOKUP(C677&amp;D677,AUS_male_Toplist_21!$F$3:$H$1048576,3,FALSE), IFERROR(VLOOKUP(C677&amp;D677,AUS_female_Toplist_21!$F$3:$H$1048576,3,FALSE),""))</f>
        <v>1108</v>
      </c>
      <c r="O677" s="2" t="str">
        <f>IFERROR(VLOOKUP(C677&amp;D677,AUS_male_Toplist_22!$F$3:$H$1048576,3,FALSE), IFERROR(VLOOKUP(C677&amp;D677,AUS_female_Toplist_22!$F$3:$H$1048576,3,FALSE),""))</f>
        <v/>
      </c>
      <c r="P677" s="42">
        <f ca="1">DATEDIF(E677,TODAY(),"y")</f>
        <v>22</v>
      </c>
      <c r="Q677" s="2">
        <f>(COUNTIF($C$2:$C677,$C677)=1)+0</f>
        <v>0</v>
      </c>
      <c r="R677" s="2" t="str">
        <f>IF(Q677=1,RANK(F677,$F$2:$F$1986,0),"Alternate event")</f>
        <v>Alternate event</v>
      </c>
    </row>
    <row r="678" spans="1:18" x14ac:dyDescent="0.2">
      <c r="A678" s="2">
        <v>677</v>
      </c>
      <c r="B678" s="2">
        <f>IF(Q678=1,B677+1,B677)</f>
        <v>549</v>
      </c>
      <c r="C678" t="s">
        <v>1264</v>
      </c>
      <c r="D678" t="s">
        <v>36</v>
      </c>
      <c r="E678" s="6">
        <v>34427</v>
      </c>
      <c r="F678">
        <v>926</v>
      </c>
      <c r="G678" s="2">
        <v>18</v>
      </c>
      <c r="H678" s="43" t="str">
        <f>IFERROR(VLOOKUP(C678&amp;D678,AUS_male_points_list!$A$3:$S$1048576,19,FALSE), IFERROR(VLOOKUP(C678&amp;D678,AUS_female_points_list!$A$3:$S$1048576,19,FALSE),""))</f>
        <v/>
      </c>
      <c r="J678" s="2">
        <f>IFERROR(VLOOKUP(C678&amp;D678,AUS_male_Toplist_21!$F$3:$G$1048576,2,FALSE),IFERROR(VLOOKUP(C678&amp;D678,AUS_female_Toplist_21!$F$3:$G$1048576,2,FALSE),""))</f>
        <v>18</v>
      </c>
      <c r="K678" s="2" t="str">
        <f>IFERROR(VLOOKUP(C678&amp;D678,AUS_male_Toplist_22!$F$3:$G$1048576,2,FALSE),IFERROR(VLOOKUP(C678&amp;D678,AUS_female_Toplist_22!$F$3:$G$1048576,2,FALSE),""))</f>
        <v/>
      </c>
      <c r="L678" s="3">
        <f>IFERROR(VLOOKUP(C678&amp;D678,Comms_male_list_21!$F$3:$G$1048576,2,FALSE),IFERROR(VLOOKUP(C678&amp;D678,Comms_female_list_21!$F$3:$G$1048576,2,FALSE),""))</f>
        <v>76</v>
      </c>
      <c r="M678" s="3" t="str">
        <f>IFERROR(VLOOKUP(C678&amp;D678,Comms_male_list_22!$F$3:$G$1048576,2,FALSE),IFERROR(VLOOKUP(C678&amp;D678,Comms_female_list_22!$F$3:$G$1048576,2,FALSE),""))</f>
        <v/>
      </c>
      <c r="N678" s="3">
        <f>IFERROR(VLOOKUP(C678&amp;D678,AUS_male_Toplist_21!$F$3:$H$1048576,3,FALSE), IFERROR(VLOOKUP(C678&amp;D678,AUS_female_Toplist_21!$F$3:$H$1048576,3,FALSE),""))</f>
        <v>926</v>
      </c>
      <c r="O678" s="2" t="str">
        <f>IFERROR(VLOOKUP(C678&amp;D678,AUS_male_Toplist_22!$F$3:$H$1048576,3,FALSE), IFERROR(VLOOKUP(C678&amp;D678,AUS_female_Toplist_22!$F$3:$H$1048576,3,FALSE),""))</f>
        <v/>
      </c>
      <c r="P678" s="42">
        <f ca="1">DATEDIF(E678,TODAY(),"y")</f>
        <v>27</v>
      </c>
      <c r="Q678" s="2">
        <f>(COUNTIF($C$2:$C678,$C678)=1)+0</f>
        <v>1</v>
      </c>
      <c r="R678" s="2">
        <f>IF(Q678=1,RANK(F678,$F$2:$F$1986,0),"Alternate event")</f>
        <v>1589</v>
      </c>
    </row>
    <row r="679" spans="1:18" x14ac:dyDescent="0.2">
      <c r="A679" s="2">
        <v>678</v>
      </c>
      <c r="B679" s="2">
        <f>IF(Q679=1,B678+1,B678)</f>
        <v>549</v>
      </c>
      <c r="C679" t="s">
        <v>1127</v>
      </c>
      <c r="D679" s="6" t="s">
        <v>28</v>
      </c>
      <c r="E679" s="6">
        <v>31249</v>
      </c>
      <c r="F679">
        <v>1091</v>
      </c>
      <c r="G679" s="2">
        <v>18</v>
      </c>
      <c r="H679" s="43" t="str">
        <f>IFERROR(VLOOKUP(C679&amp;D679,AUS_male_points_list!$A$3:$S$1048576,19,FALSE), IFERROR(VLOOKUP(C679&amp;D679,AUS_female_points_list!$A$3:$S$1048576,19,FALSE),""))</f>
        <v/>
      </c>
      <c r="J679" s="2">
        <f>IFERROR(VLOOKUP(C679&amp;D679,AUS_male_Toplist_21!$F$3:$G$1048576,2,FALSE),IFERROR(VLOOKUP(C679&amp;D679,AUS_female_Toplist_21!$F$3:$G$1048576,2,FALSE),""))</f>
        <v>18</v>
      </c>
      <c r="K679" s="2" t="str">
        <f>IFERROR(VLOOKUP(C679&amp;D679,AUS_male_Toplist_22!$F$3:$G$1048576,2,FALSE),IFERROR(VLOOKUP(C679&amp;D679,AUS_female_Toplist_22!$F$3:$G$1048576,2,FALSE),""))</f>
        <v/>
      </c>
      <c r="L679" s="3">
        <f>IFERROR(VLOOKUP(C679&amp;D679,Comms_male_list_21!$F$3:$G$1048576,2,FALSE),IFERROR(VLOOKUP(C679&amp;D679,Comms_female_list_21!$F$3:$G$1048576,2,FALSE),""))</f>
        <v>84</v>
      </c>
      <c r="M679" s="3" t="str">
        <f>IFERROR(VLOOKUP(C679&amp;D679,Comms_male_list_22!$F$3:$G$1048576,2,FALSE),IFERROR(VLOOKUP(C679&amp;D679,Comms_female_list_22!$F$3:$G$1048576,2,FALSE),""))</f>
        <v/>
      </c>
      <c r="N679" s="3">
        <f>IFERROR(VLOOKUP(C679&amp;D679,AUS_male_Toplist_21!$F$3:$H$1048576,3,FALSE), IFERROR(VLOOKUP(C679&amp;D679,AUS_female_Toplist_21!$F$3:$H$1048576,3,FALSE),""))</f>
        <v>1091</v>
      </c>
      <c r="O679" s="2" t="str">
        <f>IFERROR(VLOOKUP(C679&amp;D679,AUS_male_Toplist_22!$F$3:$H$1048576,3,FALSE), IFERROR(VLOOKUP(C679&amp;D679,AUS_female_Toplist_22!$F$3:$H$1048576,3,FALSE),""))</f>
        <v/>
      </c>
      <c r="P679" s="42">
        <f ca="1">DATEDIF(E679,TODAY(),"y")</f>
        <v>36</v>
      </c>
      <c r="Q679" s="2">
        <f>(COUNTIF($C$2:$C679,$C679)=1)+0</f>
        <v>0</v>
      </c>
      <c r="R679" s="2" t="str">
        <f>IF(Q679=1,RANK(F679,$F$2:$F$1986,0),"Alternate event")</f>
        <v>Alternate event</v>
      </c>
    </row>
    <row r="680" spans="1:18" x14ac:dyDescent="0.2">
      <c r="A680" s="2">
        <v>679</v>
      </c>
      <c r="B680" s="2">
        <f>IF(Q680=1,B679+1,B679)</f>
        <v>550</v>
      </c>
      <c r="C680" t="s">
        <v>1134</v>
      </c>
      <c r="D680" t="s">
        <v>35</v>
      </c>
      <c r="E680" s="6">
        <v>38217</v>
      </c>
      <c r="F680">
        <v>965</v>
      </c>
      <c r="G680" s="2">
        <v>18</v>
      </c>
      <c r="H680" s="43" t="str">
        <f>IFERROR(VLOOKUP(C680&amp;D680,AUS_male_points_list!$A$3:$S$1048576,19,FALSE), IFERROR(VLOOKUP(C680&amp;D680,AUS_female_points_list!$A$3:$S$1048576,19,FALSE),""))</f>
        <v/>
      </c>
      <c r="J680" s="2">
        <f>IFERROR(VLOOKUP(C680&amp;D680,AUS_male_Toplist_21!$F$3:$G$1048576,2,FALSE),IFERROR(VLOOKUP(C680&amp;D680,AUS_female_Toplist_21!$F$3:$G$1048576,2,FALSE),""))</f>
        <v>18</v>
      </c>
      <c r="K680" s="2" t="str">
        <f>IFERROR(VLOOKUP(C680&amp;D680,AUS_male_Toplist_22!$F$3:$G$1048576,2,FALSE),IFERROR(VLOOKUP(C680&amp;D680,AUS_female_Toplist_22!$F$3:$G$1048576,2,FALSE),""))</f>
        <v/>
      </c>
      <c r="L680" s="3">
        <f>IFERROR(VLOOKUP(C680&amp;D680,Comms_male_list_21!$F$3:$G$1048576,2,FALSE),IFERROR(VLOOKUP(C680&amp;D680,Comms_female_list_21!$F$3:$G$1048576,2,FALSE),""))</f>
        <v>89</v>
      </c>
      <c r="M680" s="3" t="str">
        <f>IFERROR(VLOOKUP(C680&amp;D680,Comms_male_list_22!$F$3:$G$1048576,2,FALSE),IFERROR(VLOOKUP(C680&amp;D680,Comms_female_list_22!$F$3:$G$1048576,2,FALSE),""))</f>
        <v/>
      </c>
      <c r="N680" s="3">
        <f>IFERROR(VLOOKUP(C680&amp;D680,AUS_male_Toplist_21!$F$3:$H$1048576,3,FALSE), IFERROR(VLOOKUP(C680&amp;D680,AUS_female_Toplist_21!$F$3:$H$1048576,3,FALSE),""))</f>
        <v>965</v>
      </c>
      <c r="O680" s="2" t="str">
        <f>IFERROR(VLOOKUP(C680&amp;D680,AUS_male_Toplist_22!$F$3:$H$1048576,3,FALSE), IFERROR(VLOOKUP(C680&amp;D680,AUS_female_Toplist_22!$F$3:$H$1048576,3,FALSE),""))</f>
        <v/>
      </c>
      <c r="P680" s="42">
        <f ca="1">DATEDIF(E680,TODAY(),"y")</f>
        <v>17</v>
      </c>
      <c r="Q680" s="2">
        <f>(COUNTIF($C$2:$C680,$C680)=1)+0</f>
        <v>1</v>
      </c>
      <c r="R680" s="2">
        <f>IF(Q680=1,RANK(F680,$F$2:$F$1986,0),"Alternate event")</f>
        <v>1105</v>
      </c>
    </row>
    <row r="681" spans="1:18" x14ac:dyDescent="0.2">
      <c r="A681" s="2">
        <v>680</v>
      </c>
      <c r="B681" s="2">
        <f>IF(Q681=1,B680+1,B680)</f>
        <v>550</v>
      </c>
      <c r="C681" t="s">
        <v>160</v>
      </c>
      <c r="D681" t="s">
        <v>35</v>
      </c>
      <c r="E681" s="6">
        <v>38952</v>
      </c>
      <c r="F681">
        <v>965</v>
      </c>
      <c r="G681" s="2">
        <v>18</v>
      </c>
      <c r="H681" s="43" t="str">
        <f>IFERROR(VLOOKUP(C681&amp;D681,AUS_male_points_list!$A$3:$S$1048576,19,FALSE), IFERROR(VLOOKUP(C681&amp;D681,AUS_female_points_list!$A$3:$S$1048576,19,FALSE),""))</f>
        <v/>
      </c>
      <c r="J681" s="2">
        <f>IFERROR(VLOOKUP(C681&amp;D681,AUS_male_Toplist_21!$F$3:$G$1048576,2,FALSE),IFERROR(VLOOKUP(C681&amp;D681,AUS_female_Toplist_21!$F$3:$G$1048576,2,FALSE),""))</f>
        <v>18</v>
      </c>
      <c r="K681" s="2" t="str">
        <f>IFERROR(VLOOKUP(C681&amp;D681,AUS_male_Toplist_22!$F$3:$G$1048576,2,FALSE),IFERROR(VLOOKUP(C681&amp;D681,AUS_female_Toplist_22!$F$3:$G$1048576,2,FALSE),""))</f>
        <v/>
      </c>
      <c r="L681" s="3">
        <f>IFERROR(VLOOKUP(C681&amp;D681,Comms_male_list_21!$F$3:$G$1048576,2,FALSE),IFERROR(VLOOKUP(C681&amp;D681,Comms_female_list_21!$F$3:$G$1048576,2,FALSE),""))</f>
        <v>89</v>
      </c>
      <c r="M681" s="3" t="str">
        <f>IFERROR(VLOOKUP(C681&amp;D681,Comms_male_list_22!$F$3:$G$1048576,2,FALSE),IFERROR(VLOOKUP(C681&amp;D681,Comms_female_list_22!$F$3:$G$1048576,2,FALSE),""))</f>
        <v/>
      </c>
      <c r="N681" s="3">
        <f>IFERROR(VLOOKUP(C681&amp;D681,AUS_male_Toplist_21!$F$3:$H$1048576,3,FALSE), IFERROR(VLOOKUP(C681&amp;D681,AUS_female_Toplist_21!$F$3:$H$1048576,3,FALSE),""))</f>
        <v>965</v>
      </c>
      <c r="O681" s="2" t="str">
        <f>IFERROR(VLOOKUP(C681&amp;D681,AUS_male_Toplist_22!$F$3:$H$1048576,3,FALSE), IFERROR(VLOOKUP(C681&amp;D681,AUS_female_Toplist_22!$F$3:$H$1048576,3,FALSE),""))</f>
        <v/>
      </c>
      <c r="P681" s="42">
        <f ca="1">DATEDIF(E681,TODAY(),"y")</f>
        <v>15</v>
      </c>
      <c r="Q681" s="2">
        <f>(COUNTIF($C$2:$C681,$C681)=1)+0</f>
        <v>0</v>
      </c>
      <c r="R681" s="2" t="str">
        <f>IF(Q681=1,RANK(F681,$F$2:$F$1986,0),"Alternate event")</f>
        <v>Alternate event</v>
      </c>
    </row>
    <row r="682" spans="1:18" x14ac:dyDescent="0.2">
      <c r="A682" s="2">
        <v>681</v>
      </c>
      <c r="B682" s="2">
        <f>IF(Q682=1,B681+1,B681)</f>
        <v>551</v>
      </c>
      <c r="C682" t="s">
        <v>1135</v>
      </c>
      <c r="D682" t="s">
        <v>35</v>
      </c>
      <c r="E682" s="7">
        <v>44671</v>
      </c>
      <c r="F682">
        <v>965</v>
      </c>
      <c r="G682" s="2">
        <v>18</v>
      </c>
      <c r="H682" s="43" t="str">
        <f>IFERROR(VLOOKUP(C682&amp;D682,AUS_male_points_list!$A$3:$S$1048576,19,FALSE), IFERROR(VLOOKUP(C682&amp;D682,AUS_female_points_list!$A$3:$S$1048576,19,FALSE),""))</f>
        <v/>
      </c>
      <c r="J682" s="2">
        <f>IFERROR(VLOOKUP(C682&amp;D682,AUS_male_Toplist_21!$F$3:$G$1048576,2,FALSE),IFERROR(VLOOKUP(C682&amp;D682,AUS_female_Toplist_21!$F$3:$G$1048576,2,FALSE),""))</f>
        <v>18</v>
      </c>
      <c r="K682" s="2" t="str">
        <f>IFERROR(VLOOKUP(C682&amp;D682,AUS_male_Toplist_22!$F$3:$G$1048576,2,FALSE),IFERROR(VLOOKUP(C682&amp;D682,AUS_female_Toplist_22!$F$3:$G$1048576,2,FALSE),""))</f>
        <v/>
      </c>
      <c r="L682" s="3">
        <f>IFERROR(VLOOKUP(C682&amp;D682,Comms_male_list_21!$F$3:$G$1048576,2,FALSE),IFERROR(VLOOKUP(C682&amp;D682,Comms_female_list_21!$F$3:$G$1048576,2,FALSE),""))</f>
        <v>89</v>
      </c>
      <c r="M682" s="3" t="str">
        <f>IFERROR(VLOOKUP(C682&amp;D682,Comms_male_list_22!$F$3:$G$1048576,2,FALSE),IFERROR(VLOOKUP(C682&amp;D682,Comms_female_list_22!$F$3:$G$1048576,2,FALSE),""))</f>
        <v/>
      </c>
      <c r="N682" s="3">
        <f>IFERROR(VLOOKUP(C682&amp;D682,AUS_male_Toplist_21!$F$3:$H$1048576,3,FALSE), IFERROR(VLOOKUP(C682&amp;D682,AUS_female_Toplist_21!$F$3:$H$1048576,3,FALSE),""))</f>
        <v>965</v>
      </c>
      <c r="O682" s="2" t="str">
        <f>IFERROR(VLOOKUP(C682&amp;D682,AUS_male_Toplist_22!$F$3:$H$1048576,3,FALSE), IFERROR(VLOOKUP(C682&amp;D682,AUS_female_Toplist_22!$F$3:$H$1048576,3,FALSE),""))</f>
        <v/>
      </c>
      <c r="P682" s="42" t="e">
        <f ca="1">DATEDIF(E682,TODAY(),"y")</f>
        <v>#NUM!</v>
      </c>
      <c r="Q682" s="2">
        <f>(COUNTIF($C$2:$C682,$C682)=1)+0</f>
        <v>1</v>
      </c>
      <c r="R682" s="2">
        <f>IF(Q682=1,RANK(F682,$F$2:$F$1986,0),"Alternate event")</f>
        <v>1105</v>
      </c>
    </row>
    <row r="683" spans="1:18" x14ac:dyDescent="0.2">
      <c r="A683" s="2">
        <v>682</v>
      </c>
      <c r="B683" s="2">
        <f>IF(Q683=1,B682+1,B682)</f>
        <v>551</v>
      </c>
      <c r="C683" t="s">
        <v>1398</v>
      </c>
      <c r="D683" t="s">
        <v>39</v>
      </c>
      <c r="E683" s="6">
        <v>35094</v>
      </c>
      <c r="F683">
        <v>752</v>
      </c>
      <c r="G683" s="2">
        <v>18</v>
      </c>
      <c r="H683" s="43" t="str">
        <f>IFERROR(VLOOKUP(C683&amp;D683,AUS_male_points_list!$A$3:$S$1048576,19,FALSE), IFERROR(VLOOKUP(C683&amp;D683,AUS_female_points_list!$A$3:$S$1048576,19,FALSE),""))</f>
        <v/>
      </c>
      <c r="J683" s="2">
        <f>IFERROR(VLOOKUP(C683&amp;D683,AUS_male_Toplist_21!$F$3:$G$1048576,2,FALSE),IFERROR(VLOOKUP(C683&amp;D683,AUS_female_Toplist_21!$F$3:$G$1048576,2,FALSE),""))</f>
        <v>18</v>
      </c>
      <c r="K683" s="2" t="str">
        <f>IFERROR(VLOOKUP(C683&amp;D683,AUS_male_Toplist_22!$F$3:$G$1048576,2,FALSE),IFERROR(VLOOKUP(C683&amp;D683,AUS_female_Toplist_22!$F$3:$G$1048576,2,FALSE),""))</f>
        <v/>
      </c>
      <c r="L683" s="3" t="str">
        <f>IFERROR(VLOOKUP(C683&amp;D683,Comms_male_list_21!$F$3:$G$1048576,2,FALSE),IFERROR(VLOOKUP(C683&amp;D683,Comms_female_list_21!$F$3:$G$1048576,2,FALSE),""))</f>
        <v/>
      </c>
      <c r="M683" s="3" t="str">
        <f>IFERROR(VLOOKUP(C683&amp;D683,Comms_male_list_22!$F$3:$G$1048576,2,FALSE),IFERROR(VLOOKUP(C683&amp;D683,Comms_female_list_22!$F$3:$G$1048576,2,FALSE),""))</f>
        <v/>
      </c>
      <c r="N683" s="3">
        <f>IFERROR(VLOOKUP(C683&amp;D683,AUS_male_Toplist_21!$F$3:$H$1048576,3,FALSE), IFERROR(VLOOKUP(C683&amp;D683,AUS_female_Toplist_21!$F$3:$H$1048576,3,FALSE),""))</f>
        <v>752</v>
      </c>
      <c r="O683" s="2" t="str">
        <f>IFERROR(VLOOKUP(C683&amp;D683,AUS_male_Toplist_22!$F$3:$H$1048576,3,FALSE), IFERROR(VLOOKUP(C683&amp;D683,AUS_female_Toplist_22!$F$3:$H$1048576,3,FALSE),""))</f>
        <v/>
      </c>
      <c r="P683" s="42">
        <f ca="1">DATEDIF(E683,TODAY(),"y")</f>
        <v>26</v>
      </c>
      <c r="Q683" s="2">
        <f>(COUNTIF($C$2:$C683,$C683)=1)+0</f>
        <v>0</v>
      </c>
      <c r="R683" s="2" t="str">
        <f>IF(Q683=1,RANK(F683,$F$2:$F$1986,0),"Alternate event")</f>
        <v>Alternate event</v>
      </c>
    </row>
    <row r="684" spans="1:18" x14ac:dyDescent="0.2">
      <c r="A684" s="2">
        <v>683</v>
      </c>
      <c r="B684" s="2">
        <f>IF(Q684=1,B683+1,B683)</f>
        <v>552</v>
      </c>
      <c r="C684" t="s">
        <v>543</v>
      </c>
      <c r="D684" t="s">
        <v>41</v>
      </c>
      <c r="E684" s="6">
        <v>35618</v>
      </c>
      <c r="F684">
        <v>782</v>
      </c>
      <c r="G684" s="2">
        <v>18</v>
      </c>
      <c r="H684" s="43" t="str">
        <f>IFERROR(VLOOKUP(C684&amp;D684,AUS_male_points_list!$A$3:$S$1048576,19,FALSE), IFERROR(VLOOKUP(C684&amp;D684,AUS_female_points_list!$A$3:$S$1048576,19,FALSE),""))</f>
        <v/>
      </c>
      <c r="J684" s="2">
        <f>IFERROR(VLOOKUP(C684&amp;D684,AUS_male_Toplist_21!$F$3:$G$1048576,2,FALSE),IFERROR(VLOOKUP(C684&amp;D684,AUS_female_Toplist_21!$F$3:$G$1048576,2,FALSE),""))</f>
        <v>18</v>
      </c>
      <c r="K684" s="2" t="str">
        <f>IFERROR(VLOOKUP(C684&amp;D684,AUS_male_Toplist_22!$F$3:$G$1048576,2,FALSE),IFERROR(VLOOKUP(C684&amp;D684,AUS_female_Toplist_22!$F$3:$G$1048576,2,FALSE),""))</f>
        <v/>
      </c>
      <c r="L684" s="3" t="str">
        <f>IFERROR(VLOOKUP(C684&amp;D684,Comms_male_list_21!$F$3:$G$1048576,2,FALSE),IFERROR(VLOOKUP(C684&amp;D684,Comms_female_list_21!$F$3:$G$1048576,2,FALSE),""))</f>
        <v/>
      </c>
      <c r="M684" s="3" t="str">
        <f>IFERROR(VLOOKUP(C684&amp;D684,Comms_male_list_22!$F$3:$G$1048576,2,FALSE),IFERROR(VLOOKUP(C684&amp;D684,Comms_female_list_22!$F$3:$G$1048576,2,FALSE),""))</f>
        <v/>
      </c>
      <c r="N684" s="3">
        <f>IFERROR(VLOOKUP(C684&amp;D684,AUS_male_Toplist_21!$F$3:$H$1048576,3,FALSE), IFERROR(VLOOKUP(C684&amp;D684,AUS_female_Toplist_21!$F$3:$H$1048576,3,FALSE),""))</f>
        <v>782</v>
      </c>
      <c r="O684" s="2" t="str">
        <f>IFERROR(VLOOKUP(C684&amp;D684,AUS_male_Toplist_22!$F$3:$H$1048576,3,FALSE), IFERROR(VLOOKUP(C684&amp;D684,AUS_female_Toplist_22!$F$3:$H$1048576,3,FALSE),""))</f>
        <v/>
      </c>
      <c r="P684" s="42">
        <f ca="1">DATEDIF(E684,TODAY(),"y")</f>
        <v>24</v>
      </c>
      <c r="Q684" s="2">
        <f>(COUNTIF($C$2:$C684,$C684)=1)+0</f>
        <v>1</v>
      </c>
      <c r="R684" s="2">
        <f>IF(Q684=1,RANK(F684,$F$2:$F$1986,0),"Alternate event")</f>
        <v>1929</v>
      </c>
    </row>
    <row r="685" spans="1:18" x14ac:dyDescent="0.2">
      <c r="A685" s="2">
        <v>684</v>
      </c>
      <c r="B685" s="2">
        <f>IF(Q685=1,B684+1,B684)</f>
        <v>553</v>
      </c>
      <c r="C685" t="s">
        <v>906</v>
      </c>
      <c r="D685" s="6" t="s">
        <v>82</v>
      </c>
      <c r="E685" s="6"/>
      <c r="F685">
        <v>857</v>
      </c>
      <c r="G685" s="2">
        <v>18</v>
      </c>
      <c r="H685" s="43" t="str">
        <f>IFERROR(VLOOKUP(C685&amp;D685,AUS_male_points_list!$A$3:$S$1048576,19,FALSE), IFERROR(VLOOKUP(C685&amp;D685,AUS_female_points_list!$A$3:$S$1048576,19,FALSE),""))</f>
        <v/>
      </c>
      <c r="J685" s="2">
        <f>IFERROR(VLOOKUP(C685&amp;D685,AUS_male_Toplist_21!$F$3:$G$1048576,2,FALSE),IFERROR(VLOOKUP(C685&amp;D685,AUS_female_Toplist_21!$F$3:$G$1048576,2,FALSE),""))</f>
        <v>18</v>
      </c>
      <c r="K685" s="2" t="str">
        <f>IFERROR(VLOOKUP(C685&amp;D685,AUS_male_Toplist_22!$F$3:$G$1048576,2,FALSE),IFERROR(VLOOKUP(C685&amp;D685,AUS_female_Toplist_22!$F$3:$G$1048576,2,FALSE),""))</f>
        <v/>
      </c>
      <c r="L685" s="3" t="str">
        <f>IFERROR(VLOOKUP(C685&amp;D685,Comms_male_list_21!$F$3:$G$1048576,2,FALSE),IFERROR(VLOOKUP(C685&amp;D685,Comms_female_list_21!$F$3:$G$1048576,2,FALSE),""))</f>
        <v/>
      </c>
      <c r="M685" s="3" t="str">
        <f>IFERROR(VLOOKUP(C685&amp;D685,Comms_male_list_22!$F$3:$G$1048576,2,FALSE),IFERROR(VLOOKUP(C685&amp;D685,Comms_female_list_22!$F$3:$G$1048576,2,FALSE),""))</f>
        <v/>
      </c>
      <c r="N685" s="3">
        <f>IFERROR(VLOOKUP(C685&amp;D685,AUS_male_Toplist_21!$F$3:$H$1048576,3,FALSE), IFERROR(VLOOKUP(C685&amp;D685,AUS_female_Toplist_21!$F$3:$H$1048576,3,FALSE),""))</f>
        <v>857</v>
      </c>
      <c r="O685" s="2" t="str">
        <f>IFERROR(VLOOKUP(C685&amp;D685,AUS_male_Toplist_22!$F$3:$H$1048576,3,FALSE), IFERROR(VLOOKUP(C685&amp;D685,AUS_female_Toplist_22!$F$3:$H$1048576,3,FALSE),""))</f>
        <v/>
      </c>
      <c r="P685" s="42">
        <f ca="1">DATEDIF(E685,TODAY(),"y")</f>
        <v>122</v>
      </c>
      <c r="Q685" s="2">
        <f>(COUNTIF($C$2:$C685,$C685)=1)+0</f>
        <v>1</v>
      </c>
      <c r="R685" s="2">
        <f>IF(Q685=1,RANK(F685,$F$2:$F$1986,0),"Alternate event")</f>
        <v>1851</v>
      </c>
    </row>
    <row r="686" spans="1:18" x14ac:dyDescent="0.2">
      <c r="A686" s="2">
        <v>685</v>
      </c>
      <c r="B686" s="2">
        <f>IF(Q686=1,B685+1,B685)</f>
        <v>554</v>
      </c>
      <c r="C686" t="s">
        <v>1412</v>
      </c>
      <c r="D686" t="s">
        <v>82</v>
      </c>
      <c r="E686" s="6">
        <v>1983</v>
      </c>
      <c r="F686">
        <v>890</v>
      </c>
      <c r="G686" s="2">
        <v>18</v>
      </c>
      <c r="H686" s="43" t="str">
        <f>IFERROR(VLOOKUP(C686&amp;D686,AUS_male_points_list!$A$3:$S$1048576,19,FALSE), IFERROR(VLOOKUP(C686&amp;D686,AUS_female_points_list!$A$3:$S$1048576,19,FALSE),""))</f>
        <v/>
      </c>
      <c r="J686" s="2">
        <f>IFERROR(VLOOKUP(C686&amp;D686,AUS_male_Toplist_21!$F$3:$G$1048576,2,FALSE),IFERROR(VLOOKUP(C686&amp;D686,AUS_female_Toplist_21!$F$3:$G$1048576,2,FALSE),""))</f>
        <v>18</v>
      </c>
      <c r="K686" s="2" t="str">
        <f>IFERROR(VLOOKUP(C686&amp;D686,AUS_male_Toplist_22!$F$3:$G$1048576,2,FALSE),IFERROR(VLOOKUP(C686&amp;D686,AUS_female_Toplist_22!$F$3:$G$1048576,2,FALSE),""))</f>
        <v/>
      </c>
      <c r="L686" s="3" t="str">
        <f>IFERROR(VLOOKUP(C686&amp;D686,Comms_male_list_21!$F$3:$G$1048576,2,FALSE),IFERROR(VLOOKUP(C686&amp;D686,Comms_female_list_21!$F$3:$G$1048576,2,FALSE),""))</f>
        <v/>
      </c>
      <c r="M686" s="3" t="str">
        <f>IFERROR(VLOOKUP(C686&amp;D686,Comms_male_list_22!$F$3:$G$1048576,2,FALSE),IFERROR(VLOOKUP(C686&amp;D686,Comms_female_list_22!$F$3:$G$1048576,2,FALSE),""))</f>
        <v/>
      </c>
      <c r="N686" s="3">
        <f>IFERROR(VLOOKUP(C686&amp;D686,AUS_male_Toplist_21!$F$3:$H$1048576,3,FALSE), IFERROR(VLOOKUP(C686&amp;D686,AUS_female_Toplist_21!$F$3:$H$1048576,3,FALSE),""))</f>
        <v>890</v>
      </c>
      <c r="O686" s="2" t="str">
        <f>IFERROR(VLOOKUP(C686&amp;D686,AUS_male_Toplist_22!$F$3:$H$1048576,3,FALSE), IFERROR(VLOOKUP(C686&amp;D686,AUS_female_Toplist_22!$F$3:$H$1048576,3,FALSE),""))</f>
        <v/>
      </c>
      <c r="P686" s="42">
        <f ca="1">DATEDIF(E686,TODAY(),"y")</f>
        <v>116</v>
      </c>
      <c r="Q686" s="2">
        <f>(COUNTIF($C$2:$C686,$C686)=1)+0</f>
        <v>1</v>
      </c>
      <c r="R686" s="2">
        <f>IF(Q686=1,RANK(F686,$F$2:$F$1986,0),"Alternate event")</f>
        <v>1774</v>
      </c>
    </row>
    <row r="687" spans="1:18" x14ac:dyDescent="0.2">
      <c r="A687" s="2">
        <v>686</v>
      </c>
      <c r="B687" s="2">
        <f>IF(Q687=1,B686+1,B686)</f>
        <v>555</v>
      </c>
      <c r="C687" t="s">
        <v>825</v>
      </c>
      <c r="D687" t="s">
        <v>38</v>
      </c>
      <c r="E687" s="6">
        <v>37829</v>
      </c>
      <c r="F687">
        <v>909</v>
      </c>
      <c r="G687" s="2">
        <v>18</v>
      </c>
      <c r="H687" s="43" t="str">
        <f>IFERROR(VLOOKUP(C687&amp;D687,AUS_male_points_list!$A$3:$S$1048576,19,FALSE), IFERROR(VLOOKUP(C687&amp;D687,AUS_female_points_list!$A$3:$S$1048576,19,FALSE),""))</f>
        <v/>
      </c>
      <c r="J687" s="2">
        <f>IFERROR(VLOOKUP(C687&amp;D687,AUS_male_Toplist_21!$F$3:$G$1048576,2,FALSE),IFERROR(VLOOKUP(C687&amp;D687,AUS_female_Toplist_21!$F$3:$G$1048576,2,FALSE),""))</f>
        <v>18</v>
      </c>
      <c r="K687" s="2" t="str">
        <f>IFERROR(VLOOKUP(C687&amp;D687,AUS_male_Toplist_22!$F$3:$G$1048576,2,FALSE),IFERROR(VLOOKUP(C687&amp;D687,AUS_female_Toplist_22!$F$3:$G$1048576,2,FALSE),""))</f>
        <v/>
      </c>
      <c r="L687" s="3" t="str">
        <f>IFERROR(VLOOKUP(C687&amp;D687,Comms_male_list_21!$F$3:$G$1048576,2,FALSE),IFERROR(VLOOKUP(C687&amp;D687,Comms_female_list_21!$F$3:$G$1048576,2,FALSE),""))</f>
        <v/>
      </c>
      <c r="M687" s="3" t="str">
        <f>IFERROR(VLOOKUP(C687&amp;D687,Comms_male_list_22!$F$3:$G$1048576,2,FALSE),IFERROR(VLOOKUP(C687&amp;D687,Comms_female_list_22!$F$3:$G$1048576,2,FALSE),""))</f>
        <v/>
      </c>
      <c r="N687" s="3">
        <f>IFERROR(VLOOKUP(C687&amp;D687,AUS_male_Toplist_21!$F$3:$H$1048576,3,FALSE), IFERROR(VLOOKUP(C687&amp;D687,AUS_female_Toplist_21!$F$3:$H$1048576,3,FALSE),""))</f>
        <v>909</v>
      </c>
      <c r="O687" s="2" t="str">
        <f>IFERROR(VLOOKUP(C687&amp;D687,AUS_male_Toplist_22!$F$3:$H$1048576,3,FALSE), IFERROR(VLOOKUP(C687&amp;D687,AUS_female_Toplist_22!$F$3:$H$1048576,3,FALSE),""))</f>
        <v/>
      </c>
      <c r="P687" s="42">
        <f ca="1">DATEDIF(E687,TODAY(),"y")</f>
        <v>18</v>
      </c>
      <c r="Q687" s="2">
        <f>(COUNTIF($C$2:$C687,$C687)=1)+0</f>
        <v>1</v>
      </c>
      <c r="R687" s="2">
        <f>IF(Q687=1,RANK(F687,$F$2:$F$1986,0),"Alternate event")</f>
        <v>1711</v>
      </c>
    </row>
    <row r="688" spans="1:18" x14ac:dyDescent="0.2">
      <c r="A688" s="2">
        <v>687</v>
      </c>
      <c r="B688" s="2">
        <f>IF(Q688=1,B687+1,B687)</f>
        <v>556</v>
      </c>
      <c r="C688" t="s">
        <v>1583</v>
      </c>
      <c r="D688" t="s">
        <v>34</v>
      </c>
      <c r="E688" s="6">
        <v>36570</v>
      </c>
      <c r="F688">
        <v>917</v>
      </c>
      <c r="G688" s="2">
        <v>18</v>
      </c>
      <c r="H688" s="43" t="str">
        <f>IFERROR(VLOOKUP(C688&amp;D688,AUS_male_points_list!$A$3:$S$1048576,19,FALSE), IFERROR(VLOOKUP(C688&amp;D688,AUS_female_points_list!$A$3:$S$1048576,19,FALSE),""))</f>
        <v/>
      </c>
      <c r="J688" s="2">
        <f>IFERROR(VLOOKUP(C688&amp;D688,AUS_male_Toplist_21!$F$3:$G$1048576,2,FALSE),IFERROR(VLOOKUP(C688&amp;D688,AUS_female_Toplist_21!$F$3:$G$1048576,2,FALSE),""))</f>
        <v>18</v>
      </c>
      <c r="K688" s="2" t="str">
        <f>IFERROR(VLOOKUP(C688&amp;D688,AUS_male_Toplist_22!$F$3:$G$1048576,2,FALSE),IFERROR(VLOOKUP(C688&amp;D688,AUS_female_Toplist_22!$F$3:$G$1048576,2,FALSE),""))</f>
        <v/>
      </c>
      <c r="L688" s="3" t="str">
        <f>IFERROR(VLOOKUP(C688&amp;D688,Comms_male_list_21!$F$3:$G$1048576,2,FALSE),IFERROR(VLOOKUP(C688&amp;D688,Comms_female_list_21!$F$3:$G$1048576,2,FALSE),""))</f>
        <v/>
      </c>
      <c r="M688" s="3" t="str">
        <f>IFERROR(VLOOKUP(C688&amp;D688,Comms_male_list_22!$F$3:$G$1048576,2,FALSE),IFERROR(VLOOKUP(C688&amp;D688,Comms_female_list_22!$F$3:$G$1048576,2,FALSE),""))</f>
        <v/>
      </c>
      <c r="N688" s="3">
        <f>IFERROR(VLOOKUP(C688&amp;D688,AUS_male_Toplist_21!$F$3:$H$1048576,3,FALSE), IFERROR(VLOOKUP(C688&amp;D688,AUS_female_Toplist_21!$F$3:$H$1048576,3,FALSE),""))</f>
        <v>917</v>
      </c>
      <c r="O688" s="2" t="str">
        <f>IFERROR(VLOOKUP(C688&amp;D688,AUS_male_Toplist_22!$F$3:$H$1048576,3,FALSE), IFERROR(VLOOKUP(C688&amp;D688,AUS_female_Toplist_22!$F$3:$H$1048576,3,FALSE),""))</f>
        <v/>
      </c>
      <c r="P688" s="42">
        <f ca="1">DATEDIF(E688,TODAY(),"y")</f>
        <v>22</v>
      </c>
      <c r="Q688" s="2">
        <f>(COUNTIF($C$2:$C688,$C688)=1)+0</f>
        <v>1</v>
      </c>
      <c r="R688" s="2">
        <f>IF(Q688=1,RANK(F688,$F$2:$F$1986,0),"Alternate event")</f>
        <v>1655</v>
      </c>
    </row>
    <row r="689" spans="1:18" x14ac:dyDescent="0.2">
      <c r="A689" s="2">
        <v>688</v>
      </c>
      <c r="B689" s="2">
        <f>IF(Q689=1,B688+1,B688)</f>
        <v>557</v>
      </c>
      <c r="C689" t="s">
        <v>1618</v>
      </c>
      <c r="D689" s="6" t="s">
        <v>33</v>
      </c>
      <c r="E689" s="6">
        <v>36957</v>
      </c>
      <c r="F689">
        <v>941</v>
      </c>
      <c r="G689" s="2">
        <v>18</v>
      </c>
      <c r="H689" s="43" t="str">
        <f>IFERROR(VLOOKUP(C689&amp;D689,AUS_male_points_list!$A$3:$S$1048576,19,FALSE), IFERROR(VLOOKUP(C689&amp;D689,AUS_female_points_list!$A$3:$S$1048576,19,FALSE),""))</f>
        <v/>
      </c>
      <c r="J689" s="2">
        <f>IFERROR(VLOOKUP(C689&amp;D689,AUS_male_Toplist_21!$F$3:$G$1048576,2,FALSE),IFERROR(VLOOKUP(C689&amp;D689,AUS_female_Toplist_21!$F$3:$G$1048576,2,FALSE),""))</f>
        <v>18</v>
      </c>
      <c r="K689" s="2" t="str">
        <f>IFERROR(VLOOKUP(C689&amp;D689,AUS_male_Toplist_22!$F$3:$G$1048576,2,FALSE),IFERROR(VLOOKUP(C689&amp;D689,AUS_female_Toplist_22!$F$3:$G$1048576,2,FALSE),""))</f>
        <v/>
      </c>
      <c r="L689" s="3" t="str">
        <f>IFERROR(VLOOKUP(C689&amp;D689,Comms_male_list_21!$F$3:$G$1048576,2,FALSE),IFERROR(VLOOKUP(C689&amp;D689,Comms_female_list_21!$F$3:$G$1048576,2,FALSE),""))</f>
        <v/>
      </c>
      <c r="M689" s="3" t="str">
        <f>IFERROR(VLOOKUP(C689&amp;D689,Comms_male_list_22!$F$3:$G$1048576,2,FALSE),IFERROR(VLOOKUP(C689&amp;D689,Comms_female_list_22!$F$3:$G$1048576,2,FALSE),""))</f>
        <v/>
      </c>
      <c r="N689" s="3">
        <f>IFERROR(VLOOKUP(C689&amp;D689,AUS_male_Toplist_21!$F$3:$H$1048576,3,FALSE), IFERROR(VLOOKUP(C689&amp;D689,AUS_female_Toplist_21!$F$3:$H$1048576,3,FALSE),""))</f>
        <v>941</v>
      </c>
      <c r="O689" s="2" t="str">
        <f>IFERROR(VLOOKUP(C689&amp;D689,AUS_male_Toplist_22!$F$3:$H$1048576,3,FALSE), IFERROR(VLOOKUP(C689&amp;D689,AUS_female_Toplist_22!$F$3:$H$1048576,3,FALSE),""))</f>
        <v/>
      </c>
      <c r="P689" s="42">
        <f ca="1">DATEDIF(E689,TODAY(),"y")</f>
        <v>20</v>
      </c>
      <c r="Q689" s="2">
        <f>(COUNTIF($C$2:$C689,$C689)=1)+0</f>
        <v>1</v>
      </c>
      <c r="R689" s="2">
        <f>IF(Q689=1,RANK(F689,$F$2:$F$1986,0),"Alternate event")</f>
        <v>1420</v>
      </c>
    </row>
    <row r="690" spans="1:18" x14ac:dyDescent="0.2">
      <c r="A690" s="2">
        <v>689</v>
      </c>
      <c r="B690" s="2">
        <f>IF(Q690=1,B689+1,B689)</f>
        <v>558</v>
      </c>
      <c r="C690" t="s">
        <v>475</v>
      </c>
      <c r="D690" t="s">
        <v>38</v>
      </c>
      <c r="E690" s="6">
        <v>38457</v>
      </c>
      <c r="F690">
        <v>943</v>
      </c>
      <c r="G690" s="2">
        <v>18</v>
      </c>
      <c r="H690" s="43" t="str">
        <f>IFERROR(VLOOKUP(C690&amp;D690,AUS_male_points_list!$A$3:$S$1048576,19,FALSE), IFERROR(VLOOKUP(C690&amp;D690,AUS_female_points_list!$A$3:$S$1048576,19,FALSE),""))</f>
        <v/>
      </c>
      <c r="J690" s="2">
        <f>IFERROR(VLOOKUP(C690&amp;D690,AUS_male_Toplist_21!$F$3:$G$1048576,2,FALSE),IFERROR(VLOOKUP(C690&amp;D690,AUS_female_Toplist_21!$F$3:$G$1048576,2,FALSE),""))</f>
        <v>18</v>
      </c>
      <c r="K690" s="2" t="str">
        <f>IFERROR(VLOOKUP(C690&amp;D690,AUS_male_Toplist_22!$F$3:$G$1048576,2,FALSE),IFERROR(VLOOKUP(C690&amp;D690,AUS_female_Toplist_22!$F$3:$G$1048576,2,FALSE),""))</f>
        <v/>
      </c>
      <c r="L690" s="3" t="str">
        <f>IFERROR(VLOOKUP(C690&amp;D690,Comms_male_list_21!$F$3:$G$1048576,2,FALSE),IFERROR(VLOOKUP(C690&amp;D690,Comms_female_list_21!$F$3:$G$1048576,2,FALSE),""))</f>
        <v/>
      </c>
      <c r="M690" s="3" t="str">
        <f>IFERROR(VLOOKUP(C690&amp;D690,Comms_male_list_22!$F$3:$G$1048576,2,FALSE),IFERROR(VLOOKUP(C690&amp;D690,Comms_female_list_22!$F$3:$G$1048576,2,FALSE),""))</f>
        <v/>
      </c>
      <c r="N690" s="3">
        <f>IFERROR(VLOOKUP(C690&amp;D690,AUS_male_Toplist_21!$F$3:$H$1048576,3,FALSE), IFERROR(VLOOKUP(C690&amp;D690,AUS_female_Toplist_21!$F$3:$H$1048576,3,FALSE),""))</f>
        <v>943</v>
      </c>
      <c r="O690" s="2" t="str">
        <f>IFERROR(VLOOKUP(C690&amp;D690,AUS_male_Toplist_22!$F$3:$H$1048576,3,FALSE), IFERROR(VLOOKUP(C690&amp;D690,AUS_female_Toplist_22!$F$3:$H$1048576,3,FALSE),""))</f>
        <v/>
      </c>
      <c r="P690" s="42">
        <f ca="1">DATEDIF(E690,TODAY(),"y")</f>
        <v>16</v>
      </c>
      <c r="Q690" s="2">
        <f>(COUNTIF($C$2:$C690,$C690)=1)+0</f>
        <v>1</v>
      </c>
      <c r="R690" s="2">
        <f>IF(Q690=1,RANK(F690,$F$2:$F$1986,0),"Alternate event")</f>
        <v>1389</v>
      </c>
    </row>
    <row r="691" spans="1:18" x14ac:dyDescent="0.2">
      <c r="A691" s="2">
        <v>690</v>
      </c>
      <c r="B691" s="2">
        <f>IF(Q691=1,B690+1,B690)</f>
        <v>559</v>
      </c>
      <c r="C691" t="s">
        <v>892</v>
      </c>
      <c r="D691" t="s">
        <v>35</v>
      </c>
      <c r="E691" s="6">
        <v>36975</v>
      </c>
      <c r="F691">
        <v>949</v>
      </c>
      <c r="G691" s="2">
        <v>18</v>
      </c>
      <c r="H691" s="43" t="str">
        <f>IFERROR(VLOOKUP(C691&amp;D691,AUS_male_points_list!$A$3:$S$1048576,19,FALSE), IFERROR(VLOOKUP(C691&amp;D691,AUS_female_points_list!$A$3:$S$1048576,19,FALSE),""))</f>
        <v/>
      </c>
      <c r="J691" s="2">
        <f>IFERROR(VLOOKUP(C691&amp;D691,AUS_male_Toplist_21!$F$3:$G$1048576,2,FALSE),IFERROR(VLOOKUP(C691&amp;D691,AUS_female_Toplist_21!$F$3:$G$1048576,2,FALSE),""))</f>
        <v>18</v>
      </c>
      <c r="K691" s="2" t="str">
        <f>IFERROR(VLOOKUP(C691&amp;D691,AUS_male_Toplist_22!$F$3:$G$1048576,2,FALSE),IFERROR(VLOOKUP(C691&amp;D691,AUS_female_Toplist_22!$F$3:$G$1048576,2,FALSE),""))</f>
        <v/>
      </c>
      <c r="L691" s="3" t="str">
        <f>IFERROR(VLOOKUP(C691&amp;D691,Comms_male_list_21!$F$3:$G$1048576,2,FALSE),IFERROR(VLOOKUP(C691&amp;D691,Comms_female_list_21!$F$3:$G$1048576,2,FALSE),""))</f>
        <v/>
      </c>
      <c r="M691" s="3" t="str">
        <f>IFERROR(VLOOKUP(C691&amp;D691,Comms_male_list_22!$F$3:$G$1048576,2,FALSE),IFERROR(VLOOKUP(C691&amp;D691,Comms_female_list_22!$F$3:$G$1048576,2,FALSE),""))</f>
        <v/>
      </c>
      <c r="N691" s="3">
        <f>IFERROR(VLOOKUP(C691&amp;D691,AUS_male_Toplist_21!$F$3:$H$1048576,3,FALSE), IFERROR(VLOOKUP(C691&amp;D691,AUS_female_Toplist_21!$F$3:$H$1048576,3,FALSE),""))</f>
        <v>949</v>
      </c>
      <c r="O691" s="2" t="str">
        <f>IFERROR(VLOOKUP(C691&amp;D691,AUS_male_Toplist_22!$F$3:$H$1048576,3,FALSE), IFERROR(VLOOKUP(C691&amp;D691,AUS_female_Toplist_22!$F$3:$H$1048576,3,FALSE),""))</f>
        <v/>
      </c>
      <c r="P691" s="42">
        <f ca="1">DATEDIF(E691,TODAY(),"y")</f>
        <v>20</v>
      </c>
      <c r="Q691" s="2">
        <f>(COUNTIF($C$2:$C691,$C691)=1)+0</f>
        <v>1</v>
      </c>
      <c r="R691" s="2">
        <f>IF(Q691=1,RANK(F691,$F$2:$F$1986,0),"Alternate event")</f>
        <v>1308</v>
      </c>
    </row>
    <row r="692" spans="1:18" x14ac:dyDescent="0.2">
      <c r="A692" s="2">
        <v>691</v>
      </c>
      <c r="B692" s="2">
        <f>IF(Q692=1,B691+1,B691)</f>
        <v>560</v>
      </c>
      <c r="C692" t="s">
        <v>1211</v>
      </c>
      <c r="D692" t="s">
        <v>35</v>
      </c>
      <c r="E692" s="6">
        <v>37666</v>
      </c>
      <c r="F692">
        <v>949</v>
      </c>
      <c r="G692" s="2">
        <v>18</v>
      </c>
      <c r="H692" s="43" t="str">
        <f>IFERROR(VLOOKUP(C692&amp;D692,AUS_male_points_list!$A$3:$S$1048576,19,FALSE), IFERROR(VLOOKUP(C692&amp;D692,AUS_female_points_list!$A$3:$S$1048576,19,FALSE),""))</f>
        <v/>
      </c>
      <c r="J692" s="2">
        <f>IFERROR(VLOOKUP(C692&amp;D692,AUS_male_Toplist_21!$F$3:$G$1048576,2,FALSE),IFERROR(VLOOKUP(C692&amp;D692,AUS_female_Toplist_21!$F$3:$G$1048576,2,FALSE),""))</f>
        <v>18</v>
      </c>
      <c r="K692" s="2" t="str">
        <f>IFERROR(VLOOKUP(C692&amp;D692,AUS_male_Toplist_22!$F$3:$G$1048576,2,FALSE),IFERROR(VLOOKUP(C692&amp;D692,AUS_female_Toplist_22!$F$3:$G$1048576,2,FALSE),""))</f>
        <v/>
      </c>
      <c r="L692" s="3" t="str">
        <f>IFERROR(VLOOKUP(C692&amp;D692,Comms_male_list_21!$F$3:$G$1048576,2,FALSE),IFERROR(VLOOKUP(C692&amp;D692,Comms_female_list_21!$F$3:$G$1048576,2,FALSE),""))</f>
        <v/>
      </c>
      <c r="M692" s="3" t="str">
        <f>IFERROR(VLOOKUP(C692&amp;D692,Comms_male_list_22!$F$3:$G$1048576,2,FALSE),IFERROR(VLOOKUP(C692&amp;D692,Comms_female_list_22!$F$3:$G$1048576,2,FALSE),""))</f>
        <v/>
      </c>
      <c r="N692" s="3">
        <f>IFERROR(VLOOKUP(C692&amp;D692,AUS_male_Toplist_21!$F$3:$H$1048576,3,FALSE), IFERROR(VLOOKUP(C692&amp;D692,AUS_female_Toplist_21!$F$3:$H$1048576,3,FALSE),""))</f>
        <v>949</v>
      </c>
      <c r="O692" s="2" t="str">
        <f>IFERROR(VLOOKUP(C692&amp;D692,AUS_male_Toplist_22!$F$3:$H$1048576,3,FALSE), IFERROR(VLOOKUP(C692&amp;D692,AUS_female_Toplist_22!$F$3:$H$1048576,3,FALSE),""))</f>
        <v/>
      </c>
      <c r="P692" s="42">
        <f ca="1">DATEDIF(E692,TODAY(),"y")</f>
        <v>19</v>
      </c>
      <c r="Q692" s="2">
        <f>(COUNTIF($C$2:$C692,$C692)=1)+0</f>
        <v>1</v>
      </c>
      <c r="R692" s="2">
        <f>IF(Q692=1,RANK(F692,$F$2:$F$1986,0),"Alternate event")</f>
        <v>1308</v>
      </c>
    </row>
    <row r="693" spans="1:18" x14ac:dyDescent="0.2">
      <c r="A693" s="2">
        <v>692</v>
      </c>
      <c r="B693" s="2">
        <f>IF(Q693=1,B692+1,B692)</f>
        <v>561</v>
      </c>
      <c r="C693" t="s">
        <v>371</v>
      </c>
      <c r="D693" t="s">
        <v>30</v>
      </c>
      <c r="E693" s="6">
        <v>34040</v>
      </c>
      <c r="F693">
        <v>980</v>
      </c>
      <c r="G693" s="2">
        <v>18</v>
      </c>
      <c r="H693" s="43" t="str">
        <f>IFERROR(VLOOKUP(C693&amp;D693,AUS_male_points_list!$A$3:$S$1048576,19,FALSE), IFERROR(VLOOKUP(C693&amp;D693,AUS_female_points_list!$A$3:$S$1048576,19,FALSE),""))</f>
        <v/>
      </c>
      <c r="J693" s="2">
        <f>IFERROR(VLOOKUP(C693&amp;D693,AUS_male_Toplist_21!$F$3:$G$1048576,2,FALSE),IFERROR(VLOOKUP(C693&amp;D693,AUS_female_Toplist_21!$F$3:$G$1048576,2,FALSE),""))</f>
        <v>18</v>
      </c>
      <c r="K693" s="2" t="str">
        <f>IFERROR(VLOOKUP(C693&amp;D693,AUS_male_Toplist_22!$F$3:$G$1048576,2,FALSE),IFERROR(VLOOKUP(C693&amp;D693,AUS_female_Toplist_22!$F$3:$G$1048576,2,FALSE),""))</f>
        <v/>
      </c>
      <c r="L693" s="3" t="str">
        <f>IFERROR(VLOOKUP(C693&amp;D693,Comms_male_list_21!$F$3:$G$1048576,2,FALSE),IFERROR(VLOOKUP(C693&amp;D693,Comms_female_list_21!$F$3:$G$1048576,2,FALSE),""))</f>
        <v/>
      </c>
      <c r="M693" s="3" t="str">
        <f>IFERROR(VLOOKUP(C693&amp;D693,Comms_male_list_22!$F$3:$G$1048576,2,FALSE),IFERROR(VLOOKUP(C693&amp;D693,Comms_female_list_22!$F$3:$G$1048576,2,FALSE),""))</f>
        <v/>
      </c>
      <c r="N693" s="3">
        <f>IFERROR(VLOOKUP(C693&amp;D693,AUS_male_Toplist_21!$F$3:$H$1048576,3,FALSE), IFERROR(VLOOKUP(C693&amp;D693,AUS_female_Toplist_21!$F$3:$H$1048576,3,FALSE),""))</f>
        <v>980</v>
      </c>
      <c r="O693" s="2" t="str">
        <f>IFERROR(VLOOKUP(C693&amp;D693,AUS_male_Toplist_22!$F$3:$H$1048576,3,FALSE), IFERROR(VLOOKUP(C693&amp;D693,AUS_female_Toplist_22!$F$3:$H$1048576,3,FALSE),""))</f>
        <v/>
      </c>
      <c r="P693" s="42">
        <f ca="1">DATEDIF(E693,TODAY(),"y")</f>
        <v>28</v>
      </c>
      <c r="Q693" s="2">
        <f>(COUNTIF($C$2:$C693,$C693)=1)+0</f>
        <v>1</v>
      </c>
      <c r="R693" s="2">
        <f>IF(Q693=1,RANK(F693,$F$2:$F$1986,0),"Alternate event")</f>
        <v>915</v>
      </c>
    </row>
    <row r="694" spans="1:18" x14ac:dyDescent="0.2">
      <c r="A694" s="2">
        <v>693</v>
      </c>
      <c r="B694" s="2">
        <f>IF(Q694=1,B693+1,B693)</f>
        <v>562</v>
      </c>
      <c r="C694" t="s">
        <v>1330</v>
      </c>
      <c r="D694" t="s">
        <v>34</v>
      </c>
      <c r="E694" s="6">
        <v>37052</v>
      </c>
      <c r="F694">
        <v>985</v>
      </c>
      <c r="G694" s="2">
        <v>18</v>
      </c>
      <c r="H694" s="43" t="str">
        <f>IFERROR(VLOOKUP(C694&amp;D694,AUS_male_points_list!$A$3:$S$1048576,19,FALSE), IFERROR(VLOOKUP(C694&amp;D694,AUS_female_points_list!$A$3:$S$1048576,19,FALSE),""))</f>
        <v/>
      </c>
      <c r="J694" s="2">
        <f>IFERROR(VLOOKUP(C694&amp;D694,AUS_male_Toplist_21!$F$3:$G$1048576,2,FALSE),IFERROR(VLOOKUP(C694&amp;D694,AUS_female_Toplist_21!$F$3:$G$1048576,2,FALSE),""))</f>
        <v>18</v>
      </c>
      <c r="K694" s="2" t="str">
        <f>IFERROR(VLOOKUP(C694&amp;D694,AUS_male_Toplist_22!$F$3:$G$1048576,2,FALSE),IFERROR(VLOOKUP(C694&amp;D694,AUS_female_Toplist_22!$F$3:$G$1048576,2,FALSE),""))</f>
        <v/>
      </c>
      <c r="L694" s="3" t="str">
        <f>IFERROR(VLOOKUP(C694&amp;D694,Comms_male_list_21!$F$3:$G$1048576,2,FALSE),IFERROR(VLOOKUP(C694&amp;D694,Comms_female_list_21!$F$3:$G$1048576,2,FALSE),""))</f>
        <v/>
      </c>
      <c r="M694" s="3" t="str">
        <f>IFERROR(VLOOKUP(C694&amp;D694,Comms_male_list_22!$F$3:$G$1048576,2,FALSE),IFERROR(VLOOKUP(C694&amp;D694,Comms_female_list_22!$F$3:$G$1048576,2,FALSE),""))</f>
        <v/>
      </c>
      <c r="N694" s="3">
        <f>IFERROR(VLOOKUP(C694&amp;D694,AUS_male_Toplist_21!$F$3:$H$1048576,3,FALSE), IFERROR(VLOOKUP(C694&amp;D694,AUS_female_Toplist_21!$F$3:$H$1048576,3,FALSE),""))</f>
        <v>985</v>
      </c>
      <c r="O694" s="2" t="str">
        <f>IFERROR(VLOOKUP(C694&amp;D694,AUS_male_Toplist_22!$F$3:$H$1048576,3,FALSE), IFERROR(VLOOKUP(C694&amp;D694,AUS_female_Toplist_22!$F$3:$H$1048576,3,FALSE),""))</f>
        <v/>
      </c>
      <c r="P694" s="42">
        <f ca="1">DATEDIF(E694,TODAY(),"y")</f>
        <v>20</v>
      </c>
      <c r="Q694" s="2">
        <f>(COUNTIF($C$2:$C694,$C694)=1)+0</f>
        <v>1</v>
      </c>
      <c r="R694" s="2">
        <f>IF(Q694=1,RANK(F694,$F$2:$F$1986,0),"Alternate event")</f>
        <v>859</v>
      </c>
    </row>
    <row r="695" spans="1:18" x14ac:dyDescent="0.2">
      <c r="A695" s="2">
        <v>694</v>
      </c>
      <c r="B695" s="2">
        <f>IF(Q695=1,B694+1,B694)</f>
        <v>563</v>
      </c>
      <c r="C695" t="s">
        <v>771</v>
      </c>
      <c r="D695" t="s">
        <v>30</v>
      </c>
      <c r="E695" s="7">
        <v>1992</v>
      </c>
      <c r="F695">
        <v>986</v>
      </c>
      <c r="G695" s="2">
        <v>18</v>
      </c>
      <c r="H695" s="43" t="str">
        <f>IFERROR(VLOOKUP(C695&amp;D695,AUS_male_points_list!$A$3:$S$1048576,19,FALSE), IFERROR(VLOOKUP(C695&amp;D695,AUS_female_points_list!$A$3:$S$1048576,19,FALSE),""))</f>
        <v/>
      </c>
      <c r="J695" s="2">
        <f>IFERROR(VLOOKUP(C695&amp;D695,AUS_male_Toplist_21!$F$3:$G$1048576,2,FALSE),IFERROR(VLOOKUP(C695&amp;D695,AUS_female_Toplist_21!$F$3:$G$1048576,2,FALSE),""))</f>
        <v>18</v>
      </c>
      <c r="K695" s="2" t="str">
        <f>IFERROR(VLOOKUP(C695&amp;D695,AUS_male_Toplist_22!$F$3:$G$1048576,2,FALSE),IFERROR(VLOOKUP(C695&amp;D695,AUS_female_Toplist_22!$F$3:$G$1048576,2,FALSE),""))</f>
        <v/>
      </c>
      <c r="L695" s="3" t="str">
        <f>IFERROR(VLOOKUP(C695&amp;D695,Comms_male_list_21!$F$3:$G$1048576,2,FALSE),IFERROR(VLOOKUP(C695&amp;D695,Comms_female_list_21!$F$3:$G$1048576,2,FALSE),""))</f>
        <v/>
      </c>
      <c r="M695" s="3" t="str">
        <f>IFERROR(VLOOKUP(C695&amp;D695,Comms_male_list_22!$F$3:$G$1048576,2,FALSE),IFERROR(VLOOKUP(C695&amp;D695,Comms_female_list_22!$F$3:$G$1048576,2,FALSE),""))</f>
        <v/>
      </c>
      <c r="N695" s="3">
        <f>IFERROR(VLOOKUP(C695&amp;D695,AUS_male_Toplist_21!$F$3:$H$1048576,3,FALSE), IFERROR(VLOOKUP(C695&amp;D695,AUS_female_Toplist_21!$F$3:$H$1048576,3,FALSE),""))</f>
        <v>986</v>
      </c>
      <c r="O695" s="2" t="str">
        <f>IFERROR(VLOOKUP(C695&amp;D695,AUS_male_Toplist_22!$F$3:$H$1048576,3,FALSE), IFERROR(VLOOKUP(C695&amp;D695,AUS_female_Toplist_22!$F$3:$H$1048576,3,FALSE),""))</f>
        <v/>
      </c>
      <c r="P695" s="42">
        <f ca="1">DATEDIF(E695,TODAY(),"y")</f>
        <v>116</v>
      </c>
      <c r="Q695" s="2">
        <f>(COUNTIF($C$2:$C695,$C695)=1)+0</f>
        <v>1</v>
      </c>
      <c r="R695" s="2">
        <f>IF(Q695=1,RANK(F695,$F$2:$F$1986,0),"Alternate event")</f>
        <v>843</v>
      </c>
    </row>
    <row r="696" spans="1:18" x14ac:dyDescent="0.2">
      <c r="A696" s="2">
        <v>695</v>
      </c>
      <c r="B696" s="2">
        <f>IF(Q696=1,B695+1,B695)</f>
        <v>564</v>
      </c>
      <c r="C696" t="s">
        <v>1623</v>
      </c>
      <c r="D696" t="s">
        <v>37</v>
      </c>
      <c r="E696" s="6">
        <v>35481</v>
      </c>
      <c r="F696">
        <v>1016</v>
      </c>
      <c r="G696" s="2">
        <v>18</v>
      </c>
      <c r="H696" s="43" t="str">
        <f>IFERROR(VLOOKUP(C696&amp;D696,AUS_male_points_list!$A$3:$S$1048576,19,FALSE), IFERROR(VLOOKUP(C696&amp;D696,AUS_female_points_list!$A$3:$S$1048576,19,FALSE),""))</f>
        <v/>
      </c>
      <c r="J696" s="2">
        <f>IFERROR(VLOOKUP(C696&amp;D696,AUS_male_Toplist_21!$F$3:$G$1048576,2,FALSE),IFERROR(VLOOKUP(C696&amp;D696,AUS_female_Toplist_21!$F$3:$G$1048576,2,FALSE),""))</f>
        <v>18</v>
      </c>
      <c r="K696" s="2" t="str">
        <f>IFERROR(VLOOKUP(C696&amp;D696,AUS_male_Toplist_22!$F$3:$G$1048576,2,FALSE),IFERROR(VLOOKUP(C696&amp;D696,AUS_female_Toplist_22!$F$3:$G$1048576,2,FALSE),""))</f>
        <v/>
      </c>
      <c r="L696" s="3" t="str">
        <f>IFERROR(VLOOKUP(C696&amp;D696,Comms_male_list_21!$F$3:$G$1048576,2,FALSE),IFERROR(VLOOKUP(C696&amp;D696,Comms_female_list_21!$F$3:$G$1048576,2,FALSE),""))</f>
        <v/>
      </c>
      <c r="M696" s="3" t="str">
        <f>IFERROR(VLOOKUP(C696&amp;D696,Comms_male_list_22!$F$3:$G$1048576,2,FALSE),IFERROR(VLOOKUP(C696&amp;D696,Comms_female_list_22!$F$3:$G$1048576,2,FALSE),""))</f>
        <v/>
      </c>
      <c r="N696" s="3">
        <f>IFERROR(VLOOKUP(C696&amp;D696,AUS_male_Toplist_21!$F$3:$H$1048576,3,FALSE), IFERROR(VLOOKUP(C696&amp;D696,AUS_female_Toplist_21!$F$3:$H$1048576,3,FALSE),""))</f>
        <v>1016</v>
      </c>
      <c r="O696" s="2" t="str">
        <f>IFERROR(VLOOKUP(C696&amp;D696,AUS_male_Toplist_22!$F$3:$H$1048576,3,FALSE), IFERROR(VLOOKUP(C696&amp;D696,AUS_female_Toplist_22!$F$3:$H$1048576,3,FALSE),""))</f>
        <v/>
      </c>
      <c r="P696" s="42">
        <f ca="1">DATEDIF(E696,TODAY(),"y")</f>
        <v>25</v>
      </c>
      <c r="Q696" s="2">
        <f>(COUNTIF($C$2:$C696,$C696)=1)+0</f>
        <v>1</v>
      </c>
      <c r="R696" s="2">
        <f>IF(Q696=1,RANK(F696,$F$2:$F$1986,0),"Alternate event")</f>
        <v>572</v>
      </c>
    </row>
    <row r="697" spans="1:18" x14ac:dyDescent="0.2">
      <c r="A697" s="2">
        <v>696</v>
      </c>
      <c r="B697" s="2">
        <f>IF(Q697=1,B696+1,B696)</f>
        <v>564</v>
      </c>
      <c r="C697" t="s">
        <v>394</v>
      </c>
      <c r="D697" t="s">
        <v>26</v>
      </c>
      <c r="E697" s="6">
        <v>32358</v>
      </c>
      <c r="F697">
        <v>1024</v>
      </c>
      <c r="G697" s="2">
        <v>18</v>
      </c>
      <c r="H697" s="43" t="str">
        <f>IFERROR(VLOOKUP(C697&amp;D697,AUS_male_points_list!$A$3:$S$1048576,19,FALSE), IFERROR(VLOOKUP(C697&amp;D697,AUS_female_points_list!$A$3:$S$1048576,19,FALSE),""))</f>
        <v/>
      </c>
      <c r="J697" s="2">
        <f>IFERROR(VLOOKUP(C697&amp;D697,AUS_male_Toplist_21!$F$3:$G$1048576,2,FALSE),IFERROR(VLOOKUP(C697&amp;D697,AUS_female_Toplist_21!$F$3:$G$1048576,2,FALSE),""))</f>
        <v>18</v>
      </c>
      <c r="K697" s="2" t="str">
        <f>IFERROR(VLOOKUP(C697&amp;D697,AUS_male_Toplist_22!$F$3:$G$1048576,2,FALSE),IFERROR(VLOOKUP(C697&amp;D697,AUS_female_Toplist_22!$F$3:$G$1048576,2,FALSE),""))</f>
        <v/>
      </c>
      <c r="L697" s="3" t="str">
        <f>IFERROR(VLOOKUP(C697&amp;D697,Comms_male_list_21!$F$3:$G$1048576,2,FALSE),IFERROR(VLOOKUP(C697&amp;D697,Comms_female_list_21!$F$3:$G$1048576,2,FALSE),""))</f>
        <v/>
      </c>
      <c r="M697" s="3" t="str">
        <f>IFERROR(VLOOKUP(C697&amp;D697,Comms_male_list_22!$F$3:$G$1048576,2,FALSE),IFERROR(VLOOKUP(C697&amp;D697,Comms_female_list_22!$F$3:$G$1048576,2,FALSE),""))</f>
        <v/>
      </c>
      <c r="N697" s="3">
        <f>IFERROR(VLOOKUP(C697&amp;D697,AUS_male_Toplist_21!$F$3:$H$1048576,3,FALSE), IFERROR(VLOOKUP(C697&amp;D697,AUS_female_Toplist_21!$F$3:$H$1048576,3,FALSE),""))</f>
        <v>1024</v>
      </c>
      <c r="O697" s="2" t="str">
        <f>IFERROR(VLOOKUP(C697&amp;D697,AUS_male_Toplist_22!$F$3:$H$1048576,3,FALSE), IFERROR(VLOOKUP(C697&amp;D697,AUS_female_Toplist_22!$F$3:$H$1048576,3,FALSE),""))</f>
        <v/>
      </c>
      <c r="P697" s="42">
        <f ca="1">DATEDIF(E697,TODAY(),"y")</f>
        <v>33</v>
      </c>
      <c r="Q697" s="2">
        <f>(COUNTIF($C$2:$C697,$C697)=1)+0</f>
        <v>0</v>
      </c>
      <c r="R697" s="2" t="str">
        <f>IF(Q697=1,RANK(F697,$F$2:$F$1986,0),"Alternate event")</f>
        <v>Alternate event</v>
      </c>
    </row>
    <row r="698" spans="1:18" x14ac:dyDescent="0.2">
      <c r="A698" s="2">
        <v>697</v>
      </c>
      <c r="B698" s="2">
        <f>IF(Q698=1,B697+1,B697)</f>
        <v>565</v>
      </c>
      <c r="C698" t="s">
        <v>764</v>
      </c>
      <c r="D698" t="s">
        <v>29</v>
      </c>
      <c r="E698" s="6">
        <v>36279</v>
      </c>
      <c r="F698">
        <v>1037</v>
      </c>
      <c r="G698" s="2">
        <v>18</v>
      </c>
      <c r="H698" s="43" t="str">
        <f>IFERROR(VLOOKUP(C698&amp;D698,AUS_male_points_list!$A$3:$S$1048576,19,FALSE), IFERROR(VLOOKUP(C698&amp;D698,AUS_female_points_list!$A$3:$S$1048576,19,FALSE),""))</f>
        <v/>
      </c>
      <c r="J698" s="2">
        <f>IFERROR(VLOOKUP(C698&amp;D698,AUS_male_Toplist_21!$F$3:$G$1048576,2,FALSE),IFERROR(VLOOKUP(C698&amp;D698,AUS_female_Toplist_21!$F$3:$G$1048576,2,FALSE),""))</f>
        <v>18</v>
      </c>
      <c r="K698" s="2" t="str">
        <f>IFERROR(VLOOKUP(C698&amp;D698,AUS_male_Toplist_22!$F$3:$G$1048576,2,FALSE),IFERROR(VLOOKUP(C698&amp;D698,AUS_female_Toplist_22!$F$3:$G$1048576,2,FALSE),""))</f>
        <v/>
      </c>
      <c r="L698" s="3" t="str">
        <f>IFERROR(VLOOKUP(C698&amp;D698,Comms_male_list_21!$F$3:$G$1048576,2,FALSE),IFERROR(VLOOKUP(C698&amp;D698,Comms_female_list_21!$F$3:$G$1048576,2,FALSE),""))</f>
        <v/>
      </c>
      <c r="M698" s="3" t="str">
        <f>IFERROR(VLOOKUP(C698&amp;D698,Comms_male_list_22!$F$3:$G$1048576,2,FALSE),IFERROR(VLOOKUP(C698&amp;D698,Comms_female_list_22!$F$3:$G$1048576,2,FALSE),""))</f>
        <v/>
      </c>
      <c r="N698" s="3">
        <f>IFERROR(VLOOKUP(C698&amp;D698,AUS_male_Toplist_21!$F$3:$H$1048576,3,FALSE), IFERROR(VLOOKUP(C698&amp;D698,AUS_female_Toplist_21!$F$3:$H$1048576,3,FALSE),""))</f>
        <v>1037</v>
      </c>
      <c r="O698" s="2" t="str">
        <f>IFERROR(VLOOKUP(C698&amp;D698,AUS_male_Toplist_22!$F$3:$H$1048576,3,FALSE), IFERROR(VLOOKUP(C698&amp;D698,AUS_female_Toplist_22!$F$3:$H$1048576,3,FALSE),""))</f>
        <v/>
      </c>
      <c r="P698" s="42">
        <f ca="1">DATEDIF(E698,TODAY(),"y")</f>
        <v>22</v>
      </c>
      <c r="Q698" s="2">
        <f>(COUNTIF($C$2:$C698,$C698)=1)+0</f>
        <v>1</v>
      </c>
      <c r="R698" s="2">
        <f>IF(Q698=1,RANK(F698,$F$2:$F$1986,0),"Alternate event")</f>
        <v>420</v>
      </c>
    </row>
    <row r="699" spans="1:18" x14ac:dyDescent="0.2">
      <c r="A699" s="2">
        <v>698</v>
      </c>
      <c r="B699" s="2">
        <f>IF(Q699=1,B698+1,B698)</f>
        <v>565</v>
      </c>
      <c r="C699" t="s">
        <v>682</v>
      </c>
      <c r="D699" s="6" t="s">
        <v>27</v>
      </c>
      <c r="E699" s="6">
        <v>35528</v>
      </c>
      <c r="F699">
        <v>1041</v>
      </c>
      <c r="G699" s="2">
        <v>18</v>
      </c>
      <c r="H699" s="43" t="str">
        <f>IFERROR(VLOOKUP(C699&amp;D699,AUS_male_points_list!$A$3:$S$1048576,19,FALSE), IFERROR(VLOOKUP(C699&amp;D699,AUS_female_points_list!$A$3:$S$1048576,19,FALSE),""))</f>
        <v/>
      </c>
      <c r="J699" s="2">
        <f>IFERROR(VLOOKUP(C699&amp;D699,AUS_male_Toplist_21!$F$3:$G$1048576,2,FALSE),IFERROR(VLOOKUP(C699&amp;D699,AUS_female_Toplist_21!$F$3:$G$1048576,2,FALSE),""))</f>
        <v>18</v>
      </c>
      <c r="K699" s="2" t="str">
        <f>IFERROR(VLOOKUP(C699&amp;D699,AUS_male_Toplist_22!$F$3:$G$1048576,2,FALSE),IFERROR(VLOOKUP(C699&amp;D699,AUS_female_Toplist_22!$F$3:$G$1048576,2,FALSE),""))</f>
        <v/>
      </c>
      <c r="L699" s="3" t="str">
        <f>IFERROR(VLOOKUP(C699&amp;D699,Comms_male_list_21!$F$3:$G$1048576,2,FALSE),IFERROR(VLOOKUP(C699&amp;D699,Comms_female_list_21!$F$3:$G$1048576,2,FALSE),""))</f>
        <v/>
      </c>
      <c r="M699" s="3" t="str">
        <f>IFERROR(VLOOKUP(C699&amp;D699,Comms_male_list_22!$F$3:$G$1048576,2,FALSE),IFERROR(VLOOKUP(C699&amp;D699,Comms_female_list_22!$F$3:$G$1048576,2,FALSE),""))</f>
        <v/>
      </c>
      <c r="N699" s="3">
        <f>IFERROR(VLOOKUP(C699&amp;D699,AUS_male_Toplist_21!$F$3:$H$1048576,3,FALSE), IFERROR(VLOOKUP(C699&amp;D699,AUS_female_Toplist_21!$F$3:$H$1048576,3,FALSE),""))</f>
        <v>1041</v>
      </c>
      <c r="O699" s="2" t="str">
        <f>IFERROR(VLOOKUP(C699&amp;D699,AUS_male_Toplist_22!$F$3:$H$1048576,3,FALSE), IFERROR(VLOOKUP(C699&amp;D699,AUS_female_Toplist_22!$F$3:$H$1048576,3,FALSE),""))</f>
        <v/>
      </c>
      <c r="P699" s="42">
        <f ca="1">DATEDIF(E699,TODAY(),"y")</f>
        <v>24</v>
      </c>
      <c r="Q699" s="2">
        <f>(COUNTIF($C$2:$C699,$C699)=1)+0</f>
        <v>0</v>
      </c>
      <c r="R699" s="2" t="str">
        <f>IF(Q699=1,RANK(F699,$F$2:$F$1986,0),"Alternate event")</f>
        <v>Alternate event</v>
      </c>
    </row>
    <row r="700" spans="1:18" x14ac:dyDescent="0.2">
      <c r="A700" s="2">
        <v>699</v>
      </c>
      <c r="B700" s="2">
        <f>IF(Q700=1,B699+1,B699)</f>
        <v>566</v>
      </c>
      <c r="C700" t="s">
        <v>274</v>
      </c>
      <c r="D700" t="s">
        <v>27</v>
      </c>
      <c r="E700" s="6">
        <v>36285</v>
      </c>
      <c r="F700">
        <v>1064</v>
      </c>
      <c r="G700" s="2">
        <v>18</v>
      </c>
      <c r="H700" s="43" t="str">
        <f>IFERROR(VLOOKUP(C700&amp;D700,AUS_male_points_list!$A$3:$S$1048576,19,FALSE), IFERROR(VLOOKUP(C700&amp;D700,AUS_female_points_list!$A$3:$S$1048576,19,FALSE),""))</f>
        <v/>
      </c>
      <c r="J700" s="2">
        <f>IFERROR(VLOOKUP(C700&amp;D700,AUS_male_Toplist_21!$F$3:$G$1048576,2,FALSE),IFERROR(VLOOKUP(C700&amp;D700,AUS_female_Toplist_21!$F$3:$G$1048576,2,FALSE),""))</f>
        <v>18</v>
      </c>
      <c r="K700" s="2" t="str">
        <f>IFERROR(VLOOKUP(C700&amp;D700,AUS_male_Toplist_22!$F$3:$G$1048576,2,FALSE),IFERROR(VLOOKUP(C700&amp;D700,AUS_female_Toplist_22!$F$3:$G$1048576,2,FALSE),""))</f>
        <v/>
      </c>
      <c r="L700" s="3" t="str">
        <f>IFERROR(VLOOKUP(C700&amp;D700,Comms_male_list_21!$F$3:$G$1048576,2,FALSE),IFERROR(VLOOKUP(C700&amp;D700,Comms_female_list_21!$F$3:$G$1048576,2,FALSE),""))</f>
        <v/>
      </c>
      <c r="M700" s="3" t="str">
        <f>IFERROR(VLOOKUP(C700&amp;D700,Comms_male_list_22!$F$3:$G$1048576,2,FALSE),IFERROR(VLOOKUP(C700&amp;D700,Comms_female_list_22!$F$3:$G$1048576,2,FALSE),""))</f>
        <v/>
      </c>
      <c r="N700" s="3">
        <f>IFERROR(VLOOKUP(C700&amp;D700,AUS_male_Toplist_21!$F$3:$H$1048576,3,FALSE), IFERROR(VLOOKUP(C700&amp;D700,AUS_female_Toplist_21!$F$3:$H$1048576,3,FALSE),""))</f>
        <v>1064</v>
      </c>
      <c r="O700" s="2" t="str">
        <f>IFERROR(VLOOKUP(C700&amp;D700,AUS_male_Toplist_22!$F$3:$H$1048576,3,FALSE), IFERROR(VLOOKUP(C700&amp;D700,AUS_female_Toplist_22!$F$3:$H$1048576,3,FALSE),""))</f>
        <v/>
      </c>
      <c r="P700" s="42">
        <f ca="1">DATEDIF(E700,TODAY(),"y")</f>
        <v>22</v>
      </c>
      <c r="Q700" s="2">
        <f>(COUNTIF($C$2:$C700,$C700)=1)+0</f>
        <v>1</v>
      </c>
      <c r="R700" s="2">
        <f>IF(Q700=1,RANK(F700,$F$2:$F$1986,0),"Alternate event")</f>
        <v>292</v>
      </c>
    </row>
    <row r="701" spans="1:18" x14ac:dyDescent="0.2">
      <c r="A701" s="2">
        <v>700</v>
      </c>
      <c r="B701" s="2">
        <f>IF(Q701=1,B700+1,B700)</f>
        <v>566</v>
      </c>
      <c r="C701" t="s">
        <v>565</v>
      </c>
      <c r="D701" t="s">
        <v>25</v>
      </c>
      <c r="E701" s="6">
        <v>36725</v>
      </c>
      <c r="F701">
        <v>1046</v>
      </c>
      <c r="G701" s="2">
        <v>19</v>
      </c>
      <c r="H701" s="43" t="str">
        <f>IFERROR(VLOOKUP(C701&amp;D701,AUS_male_points_list!$A$3:$S$1048576,19,FALSE), IFERROR(VLOOKUP(C701&amp;D701,AUS_female_points_list!$A$3:$S$1048576,19,FALSE),""))</f>
        <v/>
      </c>
      <c r="J701" s="2">
        <f>IFERROR(VLOOKUP(C701&amp;D701,AUS_male_Toplist_21!$F$3:$G$1048576,2,FALSE),IFERROR(VLOOKUP(C701&amp;D701,AUS_female_Toplist_21!$F$3:$G$1048576,2,FALSE),""))</f>
        <v>19</v>
      </c>
      <c r="K701" s="2">
        <f>IFERROR(VLOOKUP(C701&amp;D701,AUS_male_Toplist_22!$F$3:$G$1048576,2,FALSE),IFERROR(VLOOKUP(C701&amp;D701,AUS_female_Toplist_22!$F$3:$G$1048576,2,FALSE),""))</f>
        <v>2</v>
      </c>
      <c r="L701" s="3" t="str">
        <f>IFERROR(VLOOKUP(C701&amp;D701,Comms_male_list_21!$F$3:$G$1048576,2,FALSE),IFERROR(VLOOKUP(C701&amp;D701,Comms_female_list_21!$F$3:$G$1048576,2,FALSE),""))</f>
        <v/>
      </c>
      <c r="M701" s="3">
        <f>IFERROR(VLOOKUP(C701&amp;D701,Comms_male_list_22!$F$3:$G$1048576,2,FALSE),IFERROR(VLOOKUP(C701&amp;D701,Comms_female_list_22!$F$3:$G$1048576,2,FALSE),""))</f>
        <v>3</v>
      </c>
      <c r="N701" s="3">
        <f>IFERROR(VLOOKUP(C701&amp;D701,AUS_male_Toplist_21!$F$3:$H$1048576,3,FALSE), IFERROR(VLOOKUP(C701&amp;D701,AUS_female_Toplist_21!$F$3:$H$1048576,3,FALSE),""))</f>
        <v>1046</v>
      </c>
      <c r="O701" s="2">
        <f>IFERROR(VLOOKUP(C701&amp;D701,AUS_male_Toplist_22!$F$3:$H$1048576,3,FALSE), IFERROR(VLOOKUP(C701&amp;D701,AUS_female_Toplist_22!$F$3:$H$1048576,3,FALSE),""))</f>
        <v>1090</v>
      </c>
      <c r="P701" s="42">
        <f ca="1">DATEDIF(E701,TODAY(),"y")</f>
        <v>21</v>
      </c>
      <c r="Q701" s="2">
        <f>(COUNTIF($C$2:$C701,$C701)=1)+0</f>
        <v>0</v>
      </c>
      <c r="R701" s="2" t="str">
        <f>IF(Q701=1,RANK(F701,$F$2:$F$1986,0),"Alternate event")</f>
        <v>Alternate event</v>
      </c>
    </row>
    <row r="702" spans="1:18" x14ac:dyDescent="0.2">
      <c r="A702" s="2">
        <v>701</v>
      </c>
      <c r="B702" s="2">
        <f>IF(Q702=1,B701+1,B701)</f>
        <v>567</v>
      </c>
      <c r="C702" t="s">
        <v>514</v>
      </c>
      <c r="D702" t="s">
        <v>40</v>
      </c>
      <c r="E702" s="6">
        <v>38170</v>
      </c>
      <c r="F702">
        <v>789</v>
      </c>
      <c r="G702" s="2">
        <v>19</v>
      </c>
      <c r="H702" s="43" t="str">
        <f>IFERROR(VLOOKUP(C702&amp;D702,AUS_male_points_list!$A$3:$S$1048576,19,FALSE), IFERROR(VLOOKUP(C702&amp;D702,AUS_female_points_list!$A$3:$S$1048576,19,FALSE),""))</f>
        <v/>
      </c>
      <c r="J702" s="2">
        <f>IFERROR(VLOOKUP(C702&amp;D702,AUS_male_Toplist_21!$F$3:$G$1048576,2,FALSE),IFERROR(VLOOKUP(C702&amp;D702,AUS_female_Toplist_21!$F$3:$G$1048576,2,FALSE),""))</f>
        <v>19</v>
      </c>
      <c r="K702" s="2">
        <f>IFERROR(VLOOKUP(C702&amp;D702,AUS_male_Toplist_22!$F$3:$G$1048576,2,FALSE),IFERROR(VLOOKUP(C702&amp;D702,AUS_female_Toplist_22!$F$3:$G$1048576,2,FALSE),""))</f>
        <v>4</v>
      </c>
      <c r="L702" s="3" t="str">
        <f>IFERROR(VLOOKUP(C702&amp;D702,Comms_male_list_21!$F$3:$G$1048576,2,FALSE),IFERROR(VLOOKUP(C702&amp;D702,Comms_female_list_21!$F$3:$G$1048576,2,FALSE),""))</f>
        <v/>
      </c>
      <c r="M702" s="3">
        <f>IFERROR(VLOOKUP(C702&amp;D702,Comms_male_list_22!$F$3:$G$1048576,2,FALSE),IFERROR(VLOOKUP(C702&amp;D702,Comms_female_list_22!$F$3:$G$1048576,2,FALSE),""))</f>
        <v>20</v>
      </c>
      <c r="N702" s="3">
        <f>IFERROR(VLOOKUP(C702&amp;D702,AUS_male_Toplist_21!$F$3:$H$1048576,3,FALSE), IFERROR(VLOOKUP(C702&amp;D702,AUS_female_Toplist_21!$F$3:$H$1048576,3,FALSE),""))</f>
        <v>789</v>
      </c>
      <c r="O702" s="2">
        <f>IFERROR(VLOOKUP(C702&amp;D702,AUS_male_Toplist_22!$F$3:$H$1048576,3,FALSE), IFERROR(VLOOKUP(C702&amp;D702,AUS_female_Toplist_22!$F$3:$H$1048576,3,FALSE),""))</f>
        <v>857</v>
      </c>
      <c r="P702" s="42">
        <f ca="1">DATEDIF(E702,TODAY(),"y")</f>
        <v>17</v>
      </c>
      <c r="Q702" s="2">
        <f>(COUNTIF($C$2:$C702,$C702)=1)+0</f>
        <v>1</v>
      </c>
      <c r="R702" s="2">
        <f>IF(Q702=1,RANK(F702,$F$2:$F$1986,0),"Alternate event")</f>
        <v>1923</v>
      </c>
    </row>
    <row r="703" spans="1:18" x14ac:dyDescent="0.2">
      <c r="A703" s="2">
        <v>702</v>
      </c>
      <c r="B703" s="2">
        <f>IF(Q703=1,B702+1,B702)</f>
        <v>568</v>
      </c>
      <c r="C703" t="s">
        <v>370</v>
      </c>
      <c r="D703" t="s">
        <v>30</v>
      </c>
      <c r="E703" s="6"/>
      <c r="F703">
        <v>971</v>
      </c>
      <c r="G703" s="2">
        <v>19</v>
      </c>
      <c r="H703" s="43" t="str">
        <f>IFERROR(VLOOKUP(C703&amp;D703,AUS_male_points_list!$A$3:$S$1048576,19,FALSE), IFERROR(VLOOKUP(C703&amp;D703,AUS_female_points_list!$A$3:$S$1048576,19,FALSE),""))</f>
        <v/>
      </c>
      <c r="J703" s="2">
        <f>IFERROR(VLOOKUP(C703&amp;D703,AUS_male_Toplist_21!$F$3:$G$1048576,2,FALSE),IFERROR(VLOOKUP(C703&amp;D703,AUS_female_Toplist_21!$F$3:$G$1048576,2,FALSE),""))</f>
        <v>19</v>
      </c>
      <c r="K703" s="2">
        <f>IFERROR(VLOOKUP(C703&amp;D703,AUS_male_Toplist_22!$F$3:$G$1048576,2,FALSE),IFERROR(VLOOKUP(C703&amp;D703,AUS_female_Toplist_22!$F$3:$G$1048576,2,FALSE),""))</f>
        <v>6</v>
      </c>
      <c r="L703" s="3" t="str">
        <f>IFERROR(VLOOKUP(C703&amp;D703,Comms_male_list_21!$F$3:$G$1048576,2,FALSE),IFERROR(VLOOKUP(C703&amp;D703,Comms_female_list_21!$F$3:$G$1048576,2,FALSE),""))</f>
        <v/>
      </c>
      <c r="M703" s="3">
        <f>IFERROR(VLOOKUP(C703&amp;D703,Comms_male_list_22!$F$3:$G$1048576,2,FALSE),IFERROR(VLOOKUP(C703&amp;D703,Comms_female_list_22!$F$3:$G$1048576,2,FALSE),""))</f>
        <v>13</v>
      </c>
      <c r="N703" s="3">
        <f>IFERROR(VLOOKUP(C703&amp;D703,AUS_male_Toplist_21!$F$3:$H$1048576,3,FALSE), IFERROR(VLOOKUP(C703&amp;D703,AUS_female_Toplist_21!$F$3:$H$1048576,3,FALSE),""))</f>
        <v>971</v>
      </c>
      <c r="O703" s="2">
        <f>IFERROR(VLOOKUP(C703&amp;D703,AUS_male_Toplist_22!$F$3:$H$1048576,3,FALSE), IFERROR(VLOOKUP(C703&amp;D703,AUS_female_Toplist_22!$F$3:$H$1048576,3,FALSE),""))</f>
        <v>978</v>
      </c>
      <c r="P703" s="42">
        <f ca="1">DATEDIF(E703,TODAY(),"y")</f>
        <v>122</v>
      </c>
      <c r="Q703" s="2">
        <f>(COUNTIF($C$2:$C703,$C703)=1)+0</f>
        <v>1</v>
      </c>
      <c r="R703" s="2">
        <f>IF(Q703=1,RANK(F703,$F$2:$F$1986,0),"Alternate event")</f>
        <v>1024</v>
      </c>
    </row>
    <row r="704" spans="1:18" x14ac:dyDescent="0.2">
      <c r="A704" s="2">
        <v>703</v>
      </c>
      <c r="B704" s="2">
        <f>IF(Q704=1,B703+1,B703)</f>
        <v>569</v>
      </c>
      <c r="C704" t="s">
        <v>226</v>
      </c>
      <c r="D704" t="s">
        <v>26</v>
      </c>
      <c r="E704" s="6">
        <v>35897</v>
      </c>
      <c r="F704">
        <v>1024</v>
      </c>
      <c r="G704" s="2">
        <v>19</v>
      </c>
      <c r="H704" s="43" t="str">
        <f>IFERROR(VLOOKUP(C704&amp;D704,AUS_male_points_list!$A$3:$S$1048576,19,FALSE), IFERROR(VLOOKUP(C704&amp;D704,AUS_female_points_list!$A$3:$S$1048576,19,FALSE),""))</f>
        <v/>
      </c>
      <c r="J704" s="2">
        <f>IFERROR(VLOOKUP(C704&amp;D704,AUS_male_Toplist_21!$F$3:$G$1048576,2,FALSE),IFERROR(VLOOKUP(C704&amp;D704,AUS_female_Toplist_21!$F$3:$G$1048576,2,FALSE),""))</f>
        <v>19</v>
      </c>
      <c r="K704" s="2">
        <f>IFERROR(VLOOKUP(C704&amp;D704,AUS_male_Toplist_22!$F$3:$G$1048576,2,FALSE),IFERROR(VLOOKUP(C704&amp;D704,AUS_female_Toplist_22!$F$3:$G$1048576,2,FALSE),""))</f>
        <v>6</v>
      </c>
      <c r="L704" s="3" t="str">
        <f>IFERROR(VLOOKUP(C704&amp;D704,Comms_male_list_21!$F$3:$G$1048576,2,FALSE),IFERROR(VLOOKUP(C704&amp;D704,Comms_female_list_21!$F$3:$G$1048576,2,FALSE),""))</f>
        <v/>
      </c>
      <c r="M704" s="3">
        <f>IFERROR(VLOOKUP(C704&amp;D704,Comms_male_list_22!$F$3:$G$1048576,2,FALSE),IFERROR(VLOOKUP(C704&amp;D704,Comms_female_list_22!$F$3:$G$1048576,2,FALSE),""))</f>
        <v>26</v>
      </c>
      <c r="N704" s="3">
        <f>IFERROR(VLOOKUP(C704&amp;D704,AUS_male_Toplist_21!$F$3:$H$1048576,3,FALSE), IFERROR(VLOOKUP(C704&amp;D704,AUS_female_Toplist_21!$F$3:$H$1048576,3,FALSE),""))</f>
        <v>1024</v>
      </c>
      <c r="O704" s="2">
        <f>IFERROR(VLOOKUP(C704&amp;D704,AUS_male_Toplist_22!$F$3:$H$1048576,3,FALSE), IFERROR(VLOOKUP(C704&amp;D704,AUS_female_Toplist_22!$F$3:$H$1048576,3,FALSE),""))</f>
        <v>1058</v>
      </c>
      <c r="P704" s="42">
        <f ca="1">DATEDIF(E704,TODAY(),"y")</f>
        <v>23</v>
      </c>
      <c r="Q704" s="2">
        <f>(COUNTIF($C$2:$C704,$C704)=1)+0</f>
        <v>1</v>
      </c>
      <c r="R704" s="2">
        <f>IF(Q704=1,RANK(F704,$F$2:$F$1986,0),"Alternate event")</f>
        <v>502</v>
      </c>
    </row>
    <row r="705" spans="1:18" x14ac:dyDescent="0.2">
      <c r="A705" s="2">
        <v>704</v>
      </c>
      <c r="B705" s="2">
        <f>IF(Q705=1,B704+1,B704)</f>
        <v>570</v>
      </c>
      <c r="C705" t="s">
        <v>305</v>
      </c>
      <c r="D705" t="s">
        <v>34</v>
      </c>
      <c r="E705" s="6">
        <v>37741</v>
      </c>
      <c r="F705">
        <v>983</v>
      </c>
      <c r="G705" s="2">
        <v>19</v>
      </c>
      <c r="H705" s="43" t="str">
        <f>IFERROR(VLOOKUP(C705&amp;D705,AUS_male_points_list!$A$3:$S$1048576,19,FALSE), IFERROR(VLOOKUP(C705&amp;D705,AUS_female_points_list!$A$3:$S$1048576,19,FALSE),""))</f>
        <v/>
      </c>
      <c r="J705" s="2">
        <f>IFERROR(VLOOKUP(C705&amp;D705,AUS_male_Toplist_21!$F$3:$G$1048576,2,FALSE),IFERROR(VLOOKUP(C705&amp;D705,AUS_female_Toplist_21!$F$3:$G$1048576,2,FALSE),""))</f>
        <v>19</v>
      </c>
      <c r="K705" s="2">
        <f>IFERROR(VLOOKUP(C705&amp;D705,AUS_male_Toplist_22!$F$3:$G$1048576,2,FALSE),IFERROR(VLOOKUP(C705&amp;D705,AUS_female_Toplist_22!$F$3:$G$1048576,2,FALSE),""))</f>
        <v>7</v>
      </c>
      <c r="L705" s="3" t="str">
        <f>IFERROR(VLOOKUP(C705&amp;D705,Comms_male_list_21!$F$3:$G$1048576,2,FALSE),IFERROR(VLOOKUP(C705&amp;D705,Comms_female_list_21!$F$3:$G$1048576,2,FALSE),""))</f>
        <v/>
      </c>
      <c r="M705" s="3">
        <f>IFERROR(VLOOKUP(C705&amp;D705,Comms_male_list_22!$F$3:$G$1048576,2,FALSE),IFERROR(VLOOKUP(C705&amp;D705,Comms_female_list_22!$F$3:$G$1048576,2,FALSE),""))</f>
        <v>13</v>
      </c>
      <c r="N705" s="3">
        <f>IFERROR(VLOOKUP(C705&amp;D705,AUS_male_Toplist_21!$F$3:$H$1048576,3,FALSE), IFERROR(VLOOKUP(C705&amp;D705,AUS_female_Toplist_21!$F$3:$H$1048576,3,FALSE),""))</f>
        <v>983</v>
      </c>
      <c r="O705" s="2">
        <f>IFERROR(VLOOKUP(C705&amp;D705,AUS_male_Toplist_22!$F$3:$H$1048576,3,FALSE), IFERROR(VLOOKUP(C705&amp;D705,AUS_female_Toplist_22!$F$3:$H$1048576,3,FALSE),""))</f>
        <v>1020</v>
      </c>
      <c r="P705" s="42">
        <f ca="1">DATEDIF(E705,TODAY(),"y")</f>
        <v>18</v>
      </c>
      <c r="Q705" s="2">
        <f>(COUNTIF($C$2:$C705,$C705)=1)+0</f>
        <v>1</v>
      </c>
      <c r="R705" s="2">
        <f>IF(Q705=1,RANK(F705,$F$2:$F$1986,0),"Alternate event")</f>
        <v>885</v>
      </c>
    </row>
    <row r="706" spans="1:18" x14ac:dyDescent="0.2">
      <c r="A706" s="2">
        <v>705</v>
      </c>
      <c r="B706" s="2">
        <f>IF(Q706=1,B705+1,B705)</f>
        <v>571</v>
      </c>
      <c r="C706" t="s">
        <v>788</v>
      </c>
      <c r="D706" t="s">
        <v>30</v>
      </c>
      <c r="E706" s="6">
        <v>34473</v>
      </c>
      <c r="F706">
        <v>974</v>
      </c>
      <c r="G706" s="2">
        <v>19</v>
      </c>
      <c r="H706" s="43" t="str">
        <f>IFERROR(VLOOKUP(C706&amp;D706,AUS_male_points_list!$A$3:$S$1048576,19,FALSE), IFERROR(VLOOKUP(C706&amp;D706,AUS_female_points_list!$A$3:$S$1048576,19,FALSE),""))</f>
        <v/>
      </c>
      <c r="J706" s="2">
        <f>IFERROR(VLOOKUP(C706&amp;D706,AUS_male_Toplist_21!$F$3:$G$1048576,2,FALSE),IFERROR(VLOOKUP(C706&amp;D706,AUS_female_Toplist_21!$F$3:$G$1048576,2,FALSE),""))</f>
        <v>19</v>
      </c>
      <c r="K706" s="2">
        <f>IFERROR(VLOOKUP(C706&amp;D706,AUS_male_Toplist_22!$F$3:$G$1048576,2,FALSE),IFERROR(VLOOKUP(C706&amp;D706,AUS_female_Toplist_22!$F$3:$G$1048576,2,FALSE),""))</f>
        <v>9</v>
      </c>
      <c r="L706" s="3" t="str">
        <f>IFERROR(VLOOKUP(C706&amp;D706,Comms_male_list_21!$F$3:$G$1048576,2,FALSE),IFERROR(VLOOKUP(C706&amp;D706,Comms_female_list_21!$F$3:$G$1048576,2,FALSE),""))</f>
        <v/>
      </c>
      <c r="M706" s="3">
        <f>IFERROR(VLOOKUP(C706&amp;D706,Comms_male_list_22!$F$3:$G$1048576,2,FALSE),IFERROR(VLOOKUP(C706&amp;D706,Comms_female_list_22!$F$3:$G$1048576,2,FALSE),""))</f>
        <v>26</v>
      </c>
      <c r="N706" s="3">
        <f>IFERROR(VLOOKUP(C706&amp;D706,AUS_male_Toplist_21!$F$3:$H$1048576,3,FALSE), IFERROR(VLOOKUP(C706&amp;D706,AUS_female_Toplist_21!$F$3:$H$1048576,3,FALSE),""))</f>
        <v>974</v>
      </c>
      <c r="O706" s="2">
        <f>IFERROR(VLOOKUP(C706&amp;D706,AUS_male_Toplist_22!$F$3:$H$1048576,3,FALSE), IFERROR(VLOOKUP(C706&amp;D706,AUS_female_Toplist_22!$F$3:$H$1048576,3,FALSE),""))</f>
        <v>960</v>
      </c>
      <c r="P706" s="42">
        <f ca="1">DATEDIF(E706,TODAY(),"y")</f>
        <v>27</v>
      </c>
      <c r="Q706" s="2">
        <f>(COUNTIF($C$2:$C706,$C706)=1)+0</f>
        <v>1</v>
      </c>
      <c r="R706" s="2">
        <f>IF(Q706=1,RANK(F706,$F$2:$F$1986,0),"Alternate event")</f>
        <v>985</v>
      </c>
    </row>
    <row r="707" spans="1:18" x14ac:dyDescent="0.2">
      <c r="A707" s="2">
        <v>706</v>
      </c>
      <c r="B707" s="2">
        <f>IF(Q707=1,B706+1,B706)</f>
        <v>572</v>
      </c>
      <c r="C707" t="s">
        <v>1224</v>
      </c>
      <c r="D707" t="s">
        <v>36</v>
      </c>
      <c r="E707" s="6">
        <v>38061</v>
      </c>
      <c r="F707">
        <v>913</v>
      </c>
      <c r="G707" s="2">
        <v>19</v>
      </c>
      <c r="H707" s="43" t="str">
        <f>IFERROR(VLOOKUP(C707&amp;D707,AUS_male_points_list!$A$3:$S$1048576,19,FALSE), IFERROR(VLOOKUP(C707&amp;D707,AUS_female_points_list!$A$3:$S$1048576,19,FALSE),""))</f>
        <v/>
      </c>
      <c r="J707" s="2">
        <f>IFERROR(VLOOKUP(C707&amp;D707,AUS_male_Toplist_21!$F$3:$G$1048576,2,FALSE),IFERROR(VLOOKUP(C707&amp;D707,AUS_female_Toplist_21!$F$3:$G$1048576,2,FALSE),""))</f>
        <v>19</v>
      </c>
      <c r="K707" s="2">
        <f>IFERROR(VLOOKUP(C707&amp;D707,AUS_male_Toplist_22!$F$3:$G$1048576,2,FALSE),IFERROR(VLOOKUP(C707&amp;D707,AUS_female_Toplist_22!$F$3:$G$1048576,2,FALSE),""))</f>
        <v>14</v>
      </c>
      <c r="L707" s="3">
        <f>IFERROR(VLOOKUP(C707&amp;D707,Comms_male_list_21!$F$3:$G$1048576,2,FALSE),IFERROR(VLOOKUP(C707&amp;D707,Comms_female_list_21!$F$3:$G$1048576,2,FALSE),""))</f>
        <v>83</v>
      </c>
      <c r="M707" s="3">
        <f>IFERROR(VLOOKUP(C707&amp;D707,Comms_male_list_22!$F$3:$G$1048576,2,FALSE),IFERROR(VLOOKUP(C707&amp;D707,Comms_female_list_22!$F$3:$G$1048576,2,FALSE),""))</f>
        <v>38</v>
      </c>
      <c r="N707" s="3">
        <f>IFERROR(VLOOKUP(C707&amp;D707,AUS_male_Toplist_21!$F$3:$H$1048576,3,FALSE), IFERROR(VLOOKUP(C707&amp;D707,AUS_female_Toplist_21!$F$3:$H$1048576,3,FALSE),""))</f>
        <v>913</v>
      </c>
      <c r="O707" s="2">
        <f>IFERROR(VLOOKUP(C707&amp;D707,AUS_male_Toplist_22!$F$3:$H$1048576,3,FALSE), IFERROR(VLOOKUP(C707&amp;D707,AUS_female_Toplist_22!$F$3:$H$1048576,3,FALSE),""))</f>
        <v>886</v>
      </c>
      <c r="P707" s="42">
        <f ca="1">DATEDIF(E707,TODAY(),"y")</f>
        <v>17</v>
      </c>
      <c r="Q707" s="2">
        <f>(COUNTIF($C$2:$C707,$C707)=1)+0</f>
        <v>1</v>
      </c>
      <c r="R707" s="2">
        <f>IF(Q707=1,RANK(F707,$F$2:$F$1986,0),"Alternate event")</f>
        <v>1691</v>
      </c>
    </row>
    <row r="708" spans="1:18" x14ac:dyDescent="0.2">
      <c r="A708" s="2">
        <v>707</v>
      </c>
      <c r="B708" s="2">
        <f>IF(Q708=1,B707+1,B707)</f>
        <v>573</v>
      </c>
      <c r="C708" t="s">
        <v>824</v>
      </c>
      <c r="D708" t="s">
        <v>37</v>
      </c>
      <c r="E708" s="7">
        <v>36116</v>
      </c>
      <c r="F708">
        <v>1010</v>
      </c>
      <c r="G708" s="2">
        <v>19</v>
      </c>
      <c r="H708" s="43" t="str">
        <f>IFERROR(VLOOKUP(C708&amp;D708,AUS_male_points_list!$A$3:$S$1048576,19,FALSE), IFERROR(VLOOKUP(C708&amp;D708,AUS_female_points_list!$A$3:$S$1048576,19,FALSE),""))</f>
        <v/>
      </c>
      <c r="J708" s="2">
        <f>IFERROR(VLOOKUP(C708&amp;D708,AUS_male_Toplist_21!$F$3:$G$1048576,2,FALSE),IFERROR(VLOOKUP(C708&amp;D708,AUS_female_Toplist_21!$F$3:$G$1048576,2,FALSE),""))</f>
        <v>19</v>
      </c>
      <c r="K708" s="2">
        <f>IFERROR(VLOOKUP(C708&amp;D708,AUS_male_Toplist_22!$F$3:$G$1048576,2,FALSE),IFERROR(VLOOKUP(C708&amp;D708,AUS_female_Toplist_22!$F$3:$G$1048576,2,FALSE),""))</f>
        <v>17</v>
      </c>
      <c r="L708" s="3" t="str">
        <f>IFERROR(VLOOKUP(C708&amp;D708,Comms_male_list_21!$F$3:$G$1048576,2,FALSE),IFERROR(VLOOKUP(C708&amp;D708,Comms_female_list_21!$F$3:$G$1048576,2,FALSE),""))</f>
        <v/>
      </c>
      <c r="M708" s="3">
        <f>IFERROR(VLOOKUP(C708&amp;D708,Comms_male_list_22!$F$3:$G$1048576,2,FALSE),IFERROR(VLOOKUP(C708&amp;D708,Comms_female_list_22!$F$3:$G$1048576,2,FALSE),""))</f>
        <v>34</v>
      </c>
      <c r="N708" s="3">
        <f>IFERROR(VLOOKUP(C708&amp;D708,AUS_male_Toplist_21!$F$3:$H$1048576,3,FALSE), IFERROR(VLOOKUP(C708&amp;D708,AUS_female_Toplist_21!$F$3:$H$1048576,3,FALSE),""))</f>
        <v>1010</v>
      </c>
      <c r="O708" s="2">
        <f>IFERROR(VLOOKUP(C708&amp;D708,AUS_male_Toplist_22!$F$3:$H$1048576,3,FALSE), IFERROR(VLOOKUP(C708&amp;D708,AUS_female_Toplist_22!$F$3:$H$1048576,3,FALSE),""))</f>
        <v>977</v>
      </c>
      <c r="P708" s="42">
        <f ca="1">DATEDIF(E708,TODAY(),"y")</f>
        <v>23</v>
      </c>
      <c r="Q708" s="2">
        <f>(COUNTIF($C$2:$C708,$C708)=1)+0</f>
        <v>1</v>
      </c>
      <c r="R708" s="2">
        <f>IF(Q708=1,RANK(F708,$F$2:$F$1986,0),"Alternate event")</f>
        <v>623</v>
      </c>
    </row>
    <row r="709" spans="1:18" x14ac:dyDescent="0.2">
      <c r="A709" s="2">
        <v>708</v>
      </c>
      <c r="B709" s="2">
        <f>IF(Q709=1,B708+1,B708)</f>
        <v>574</v>
      </c>
      <c r="C709" t="s">
        <v>1091</v>
      </c>
      <c r="D709" t="s">
        <v>39</v>
      </c>
      <c r="E709" s="6">
        <v>44732</v>
      </c>
      <c r="F709">
        <v>746</v>
      </c>
      <c r="G709" s="2">
        <v>19</v>
      </c>
      <c r="H709" s="43" t="str">
        <f>IFERROR(VLOOKUP(C709&amp;D709,AUS_male_points_list!$A$3:$S$1048576,19,FALSE), IFERROR(VLOOKUP(C709&amp;D709,AUS_female_points_list!$A$3:$S$1048576,19,FALSE),""))</f>
        <v/>
      </c>
      <c r="J709" s="2">
        <f>IFERROR(VLOOKUP(C709&amp;D709,AUS_male_Toplist_21!$F$3:$G$1048576,2,FALSE),IFERROR(VLOOKUP(C709&amp;D709,AUS_female_Toplist_21!$F$3:$G$1048576,2,FALSE),""))</f>
        <v>19</v>
      </c>
      <c r="K709" s="2">
        <f>IFERROR(VLOOKUP(C709&amp;D709,AUS_male_Toplist_22!$F$3:$G$1048576,2,FALSE),IFERROR(VLOOKUP(C709&amp;D709,AUS_female_Toplist_22!$F$3:$G$1048576,2,FALSE),""))</f>
        <v>17</v>
      </c>
      <c r="L709" s="3" t="str">
        <f>IFERROR(VLOOKUP(C709&amp;D709,Comms_male_list_21!$F$3:$G$1048576,2,FALSE),IFERROR(VLOOKUP(C709&amp;D709,Comms_female_list_21!$F$3:$G$1048576,2,FALSE),""))</f>
        <v/>
      </c>
      <c r="M709" s="3">
        <f>IFERROR(VLOOKUP(C709&amp;D709,Comms_male_list_22!$F$3:$G$1048576,2,FALSE),IFERROR(VLOOKUP(C709&amp;D709,Comms_female_list_22!$F$3:$G$1048576,2,FALSE),""))</f>
        <v>42</v>
      </c>
      <c r="N709" s="3">
        <f>IFERROR(VLOOKUP(C709&amp;D709,AUS_male_Toplist_21!$F$3:$H$1048576,3,FALSE), IFERROR(VLOOKUP(C709&amp;D709,AUS_female_Toplist_21!$F$3:$H$1048576,3,FALSE),""))</f>
        <v>746</v>
      </c>
      <c r="O709" s="2">
        <f>IFERROR(VLOOKUP(C709&amp;D709,AUS_male_Toplist_22!$F$3:$H$1048576,3,FALSE), IFERROR(VLOOKUP(C709&amp;D709,AUS_female_Toplist_22!$F$3:$H$1048576,3,FALSE),""))</f>
        <v>750</v>
      </c>
      <c r="P709" s="42" t="e">
        <f ca="1">DATEDIF(E709,TODAY(),"y")</f>
        <v>#NUM!</v>
      </c>
      <c r="Q709" s="2">
        <f>(COUNTIF($C$2:$C709,$C709)=1)+0</f>
        <v>1</v>
      </c>
      <c r="R709" s="2">
        <f>IF(Q709=1,RANK(F709,$F$2:$F$1986,0),"Alternate event")</f>
        <v>1959</v>
      </c>
    </row>
    <row r="710" spans="1:18" x14ac:dyDescent="0.2">
      <c r="A710" s="2">
        <v>709</v>
      </c>
      <c r="B710" s="2">
        <f>IF(Q710=1,B709+1,B709)</f>
        <v>575</v>
      </c>
      <c r="C710" t="s">
        <v>1108</v>
      </c>
      <c r="D710" t="s">
        <v>41</v>
      </c>
      <c r="E710" s="6">
        <v>37708</v>
      </c>
      <c r="F710">
        <v>777</v>
      </c>
      <c r="G710" s="2">
        <v>19</v>
      </c>
      <c r="H710" s="43" t="str">
        <f>IFERROR(VLOOKUP(C710&amp;D710,AUS_male_points_list!$A$3:$S$1048576,19,FALSE), IFERROR(VLOOKUP(C710&amp;D710,AUS_female_points_list!$A$3:$S$1048576,19,FALSE),""))</f>
        <v/>
      </c>
      <c r="J710" s="2">
        <f>IFERROR(VLOOKUP(C710&amp;D710,AUS_male_Toplist_21!$F$3:$G$1048576,2,FALSE),IFERROR(VLOOKUP(C710&amp;D710,AUS_female_Toplist_21!$F$3:$G$1048576,2,FALSE),""))</f>
        <v>19</v>
      </c>
      <c r="K710" s="2">
        <f>IFERROR(VLOOKUP(C710&amp;D710,AUS_male_Toplist_22!$F$3:$G$1048576,2,FALSE),IFERROR(VLOOKUP(C710&amp;D710,AUS_female_Toplist_22!$F$3:$G$1048576,2,FALSE),""))</f>
        <v>17</v>
      </c>
      <c r="L710" s="3" t="str">
        <f>IFERROR(VLOOKUP(C710&amp;D710,Comms_male_list_21!$F$3:$G$1048576,2,FALSE),IFERROR(VLOOKUP(C710&amp;D710,Comms_female_list_21!$F$3:$G$1048576,2,FALSE),""))</f>
        <v/>
      </c>
      <c r="M710" s="3">
        <f>IFERROR(VLOOKUP(C710&amp;D710,Comms_male_list_22!$F$3:$G$1048576,2,FALSE),IFERROR(VLOOKUP(C710&amp;D710,Comms_female_list_22!$F$3:$G$1048576,2,FALSE),""))</f>
        <v>46</v>
      </c>
      <c r="N710" s="3">
        <f>IFERROR(VLOOKUP(C710&amp;D710,AUS_male_Toplist_21!$F$3:$H$1048576,3,FALSE), IFERROR(VLOOKUP(C710&amp;D710,AUS_female_Toplist_21!$F$3:$H$1048576,3,FALSE),""))</f>
        <v>777</v>
      </c>
      <c r="O710" s="2">
        <f>IFERROR(VLOOKUP(C710&amp;D710,AUS_male_Toplist_22!$F$3:$H$1048576,3,FALSE), IFERROR(VLOOKUP(C710&amp;D710,AUS_female_Toplist_22!$F$3:$H$1048576,3,FALSE),""))</f>
        <v>739</v>
      </c>
      <c r="P710" s="42">
        <f ca="1">DATEDIF(E710,TODAY(),"y")</f>
        <v>18</v>
      </c>
      <c r="Q710" s="2">
        <f>(COUNTIF($C$2:$C710,$C710)=1)+0</f>
        <v>1</v>
      </c>
      <c r="R710" s="2">
        <f>IF(Q710=1,RANK(F710,$F$2:$F$1986,0),"Alternate event")</f>
        <v>1934</v>
      </c>
    </row>
    <row r="711" spans="1:18" x14ac:dyDescent="0.2">
      <c r="A711" s="2">
        <v>710</v>
      </c>
      <c r="B711" s="2">
        <f>IF(Q711=1,B710+1,B710)</f>
        <v>576</v>
      </c>
      <c r="C711" t="s">
        <v>1229</v>
      </c>
      <c r="D711" t="s">
        <v>36</v>
      </c>
      <c r="E711" s="6">
        <v>37441</v>
      </c>
      <c r="F711">
        <v>913</v>
      </c>
      <c r="G711" s="2">
        <v>19</v>
      </c>
      <c r="H711" s="43" t="str">
        <f>IFERROR(VLOOKUP(C711&amp;D711,AUS_male_points_list!$A$3:$S$1048576,19,FALSE), IFERROR(VLOOKUP(C711&amp;D711,AUS_female_points_list!$A$3:$S$1048576,19,FALSE),""))</f>
        <v/>
      </c>
      <c r="J711" s="2">
        <f>IFERROR(VLOOKUP(C711&amp;D711,AUS_male_Toplist_21!$F$3:$G$1048576,2,FALSE),IFERROR(VLOOKUP(C711&amp;D711,AUS_female_Toplist_21!$F$3:$G$1048576,2,FALSE),""))</f>
        <v>19</v>
      </c>
      <c r="K711" s="2">
        <f>IFERROR(VLOOKUP(C711&amp;D711,AUS_male_Toplist_22!$F$3:$G$1048576,2,FALSE),IFERROR(VLOOKUP(C711&amp;D711,AUS_female_Toplist_22!$F$3:$G$1048576,2,FALSE),""))</f>
        <v>18</v>
      </c>
      <c r="L711" s="3">
        <f>IFERROR(VLOOKUP(C711&amp;D711,Comms_male_list_21!$F$3:$G$1048576,2,FALSE),IFERROR(VLOOKUP(C711&amp;D711,Comms_female_list_21!$F$3:$G$1048576,2,FALSE),""))</f>
        <v>83</v>
      </c>
      <c r="M711" s="3">
        <f>IFERROR(VLOOKUP(C711&amp;D711,Comms_male_list_22!$F$3:$G$1048576,2,FALSE),IFERROR(VLOOKUP(C711&amp;D711,Comms_female_list_22!$F$3:$G$1048576,2,FALSE),""))</f>
        <v>42</v>
      </c>
      <c r="N711" s="3">
        <f>IFERROR(VLOOKUP(C711&amp;D711,AUS_male_Toplist_21!$F$3:$H$1048576,3,FALSE), IFERROR(VLOOKUP(C711&amp;D711,AUS_female_Toplist_21!$F$3:$H$1048576,3,FALSE),""))</f>
        <v>913</v>
      </c>
      <c r="O711" s="2">
        <f>IFERROR(VLOOKUP(C711&amp;D711,AUS_male_Toplist_22!$F$3:$H$1048576,3,FALSE), IFERROR(VLOOKUP(C711&amp;D711,AUS_female_Toplist_22!$F$3:$H$1048576,3,FALSE),""))</f>
        <v>859</v>
      </c>
      <c r="P711" s="42">
        <f ca="1">DATEDIF(E711,TODAY(),"y")</f>
        <v>19</v>
      </c>
      <c r="Q711" s="2">
        <f>(COUNTIF($C$2:$C711,$C711)=1)+0</f>
        <v>1</v>
      </c>
      <c r="R711" s="2">
        <f>IF(Q711=1,RANK(F711,$F$2:$F$1986,0),"Alternate event")</f>
        <v>1691</v>
      </c>
    </row>
    <row r="712" spans="1:18" x14ac:dyDescent="0.2">
      <c r="A712" s="2">
        <v>711</v>
      </c>
      <c r="B712" s="2">
        <f>IF(Q712=1,B711+1,B711)</f>
        <v>576</v>
      </c>
      <c r="C712" t="s">
        <v>270</v>
      </c>
      <c r="D712" t="s">
        <v>27</v>
      </c>
      <c r="E712" s="6">
        <v>37404</v>
      </c>
      <c r="F712">
        <v>1058</v>
      </c>
      <c r="G712" s="2">
        <v>19</v>
      </c>
      <c r="H712" s="43" t="str">
        <f>IFERROR(VLOOKUP(C712&amp;D712,AUS_male_points_list!$A$3:$S$1048576,19,FALSE), IFERROR(VLOOKUP(C712&amp;D712,AUS_female_points_list!$A$3:$S$1048576,19,FALSE),""))</f>
        <v/>
      </c>
      <c r="J712" s="2">
        <f>IFERROR(VLOOKUP(C712&amp;D712,AUS_male_Toplist_21!$F$3:$G$1048576,2,FALSE),IFERROR(VLOOKUP(C712&amp;D712,AUS_female_Toplist_21!$F$3:$G$1048576,2,FALSE),""))</f>
        <v>19</v>
      </c>
      <c r="K712" s="2">
        <f>IFERROR(VLOOKUP(C712&amp;D712,AUS_male_Toplist_22!$F$3:$G$1048576,2,FALSE),IFERROR(VLOOKUP(C712&amp;D712,AUS_female_Toplist_22!$F$3:$G$1048576,2,FALSE),""))</f>
        <v>18</v>
      </c>
      <c r="L712" s="3" t="str">
        <f>IFERROR(VLOOKUP(C712&amp;D712,Comms_male_list_21!$F$3:$G$1048576,2,FALSE),IFERROR(VLOOKUP(C712&amp;D712,Comms_female_list_21!$F$3:$G$1048576,2,FALSE),""))</f>
        <v/>
      </c>
      <c r="M712" s="3">
        <f>IFERROR(VLOOKUP(C712&amp;D712,Comms_male_list_22!$F$3:$G$1048576,2,FALSE),IFERROR(VLOOKUP(C712&amp;D712,Comms_female_list_22!$F$3:$G$1048576,2,FALSE),""))</f>
        <v>31</v>
      </c>
      <c r="N712" s="3">
        <f>IFERROR(VLOOKUP(C712&amp;D712,AUS_male_Toplist_21!$F$3:$H$1048576,3,FALSE), IFERROR(VLOOKUP(C712&amp;D712,AUS_female_Toplist_21!$F$3:$H$1048576,3,FALSE),""))</f>
        <v>1058</v>
      </c>
      <c r="O712" s="2">
        <f>IFERROR(VLOOKUP(C712&amp;D712,AUS_male_Toplist_22!$F$3:$H$1048576,3,FALSE), IFERROR(VLOOKUP(C712&amp;D712,AUS_female_Toplist_22!$F$3:$H$1048576,3,FALSE),""))</f>
        <v>1035</v>
      </c>
      <c r="P712" s="42">
        <f ca="1">DATEDIF(E712,TODAY(),"y")</f>
        <v>19</v>
      </c>
      <c r="Q712" s="2">
        <f>(COUNTIF($C$2:$C712,$C712)=1)+0</f>
        <v>0</v>
      </c>
      <c r="R712" s="2" t="str">
        <f>IF(Q712=1,RANK(F712,$F$2:$F$1986,0),"Alternate event")</f>
        <v>Alternate event</v>
      </c>
    </row>
    <row r="713" spans="1:18" x14ac:dyDescent="0.2">
      <c r="A713" s="2">
        <v>712</v>
      </c>
      <c r="B713" s="2">
        <f>IF(Q713=1,B712+1,B712)</f>
        <v>577</v>
      </c>
      <c r="C713" t="s">
        <v>317</v>
      </c>
      <c r="D713" t="s">
        <v>28</v>
      </c>
      <c r="E713" s="6">
        <v>38433</v>
      </c>
      <c r="F713">
        <v>1091</v>
      </c>
      <c r="G713" s="2">
        <v>19</v>
      </c>
      <c r="H713" s="43" t="str">
        <f>IFERROR(VLOOKUP(C713&amp;D713,AUS_male_points_list!$A$3:$S$1048576,19,FALSE), IFERROR(VLOOKUP(C713&amp;D713,AUS_female_points_list!$A$3:$S$1048576,19,FALSE),""))</f>
        <v/>
      </c>
      <c r="J713" s="2">
        <f>IFERROR(VLOOKUP(C713&amp;D713,AUS_male_Toplist_21!$F$3:$G$1048576,2,FALSE),IFERROR(VLOOKUP(C713&amp;D713,AUS_female_Toplist_21!$F$3:$G$1048576,2,FALSE),""))</f>
        <v>19</v>
      </c>
      <c r="K713" s="2">
        <f>IFERROR(VLOOKUP(C713&amp;D713,AUS_male_Toplist_22!$F$3:$G$1048576,2,FALSE),IFERROR(VLOOKUP(C713&amp;D713,AUS_female_Toplist_22!$F$3:$G$1048576,2,FALSE),""))</f>
        <v>20</v>
      </c>
      <c r="L713" s="3">
        <f>IFERROR(VLOOKUP(C713&amp;D713,Comms_male_list_21!$F$3:$G$1048576,2,FALSE),IFERROR(VLOOKUP(C713&amp;D713,Comms_female_list_21!$F$3:$G$1048576,2,FALSE),""))</f>
        <v>86</v>
      </c>
      <c r="M713" s="3">
        <f>IFERROR(VLOOKUP(C713&amp;D713,Comms_male_list_22!$F$3:$G$1048576,2,FALSE),IFERROR(VLOOKUP(C713&amp;D713,Comms_female_list_22!$F$3:$G$1048576,2,FALSE),""))</f>
        <v>41</v>
      </c>
      <c r="N713" s="3">
        <f>IFERROR(VLOOKUP(C713&amp;D713,AUS_male_Toplist_21!$F$3:$H$1048576,3,FALSE), IFERROR(VLOOKUP(C713&amp;D713,AUS_female_Toplist_21!$F$3:$H$1048576,3,FALSE),""))</f>
        <v>1091</v>
      </c>
      <c r="O713" s="2">
        <f>IFERROR(VLOOKUP(C713&amp;D713,AUS_male_Toplist_22!$F$3:$H$1048576,3,FALSE), IFERROR(VLOOKUP(C713&amp;D713,AUS_female_Toplist_22!$F$3:$H$1048576,3,FALSE),""))</f>
        <v>994</v>
      </c>
      <c r="P713" s="42">
        <f ca="1">DATEDIF(E713,TODAY(),"y")</f>
        <v>16</v>
      </c>
      <c r="Q713" s="2">
        <f>(COUNTIF($C$2:$C713,$C713)=1)+0</f>
        <v>1</v>
      </c>
      <c r="R713" s="2">
        <f>IF(Q713=1,RANK(F713,$F$2:$F$1986,0),"Alternate event")</f>
        <v>188</v>
      </c>
    </row>
    <row r="714" spans="1:18" x14ac:dyDescent="0.2">
      <c r="A714" s="2">
        <v>713</v>
      </c>
      <c r="B714" s="2">
        <f>IF(Q714=1,B713+1,B713)</f>
        <v>578</v>
      </c>
      <c r="C714" t="s">
        <v>722</v>
      </c>
      <c r="D714" t="s">
        <v>28</v>
      </c>
      <c r="E714" s="6">
        <v>37168</v>
      </c>
      <c r="F714">
        <v>1107</v>
      </c>
      <c r="G714" s="2">
        <v>19</v>
      </c>
      <c r="H714" s="43" t="str">
        <f>IFERROR(VLOOKUP(C714&amp;D714,AUS_male_points_list!$A$3:$S$1048576,19,FALSE), IFERROR(VLOOKUP(C714&amp;D714,AUS_female_points_list!$A$3:$S$1048576,19,FALSE),""))</f>
        <v/>
      </c>
      <c r="J714" s="2">
        <f>IFERROR(VLOOKUP(C714&amp;D714,AUS_male_Toplist_21!$F$3:$G$1048576,2,FALSE),IFERROR(VLOOKUP(C714&amp;D714,AUS_female_Toplist_21!$F$3:$G$1048576,2,FALSE),""))</f>
        <v>19</v>
      </c>
      <c r="K714" s="2" t="str">
        <f>IFERROR(VLOOKUP(C714&amp;D714,AUS_male_Toplist_22!$F$3:$G$1048576,2,FALSE),IFERROR(VLOOKUP(C714&amp;D714,AUS_female_Toplist_22!$F$3:$G$1048576,2,FALSE),""))</f>
        <v/>
      </c>
      <c r="L714" s="3">
        <f>IFERROR(VLOOKUP(C714&amp;D714,Comms_male_list_21!$F$3:$G$1048576,2,FALSE),IFERROR(VLOOKUP(C714&amp;D714,Comms_female_list_21!$F$3:$G$1048576,2,FALSE),""))</f>
        <v>76</v>
      </c>
      <c r="M714" s="3" t="str">
        <f>IFERROR(VLOOKUP(C714&amp;D714,Comms_male_list_22!$F$3:$G$1048576,2,FALSE),IFERROR(VLOOKUP(C714&amp;D714,Comms_female_list_22!$F$3:$G$1048576,2,FALSE),""))</f>
        <v/>
      </c>
      <c r="N714" s="3">
        <f>IFERROR(VLOOKUP(C714&amp;D714,AUS_male_Toplist_21!$F$3:$H$1048576,3,FALSE), IFERROR(VLOOKUP(C714&amp;D714,AUS_female_Toplist_21!$F$3:$H$1048576,3,FALSE),""))</f>
        <v>1107</v>
      </c>
      <c r="O714" s="2" t="str">
        <f>IFERROR(VLOOKUP(C714&amp;D714,AUS_male_Toplist_22!$F$3:$H$1048576,3,FALSE), IFERROR(VLOOKUP(C714&amp;D714,AUS_female_Toplist_22!$F$3:$H$1048576,3,FALSE),""))</f>
        <v/>
      </c>
      <c r="P714" s="42">
        <f ca="1">DATEDIF(E714,TODAY(),"y")</f>
        <v>20</v>
      </c>
      <c r="Q714" s="2">
        <f>(COUNTIF($C$2:$C714,$C714)=1)+0</f>
        <v>1</v>
      </c>
      <c r="R714" s="2">
        <f>IF(Q714=1,RANK(F714,$F$2:$F$1986,0),"Alternate event")</f>
        <v>144</v>
      </c>
    </row>
    <row r="715" spans="1:18" x14ac:dyDescent="0.2">
      <c r="A715" s="2">
        <v>714</v>
      </c>
      <c r="B715" s="2">
        <f>IF(Q715=1,B714+1,B714)</f>
        <v>578</v>
      </c>
      <c r="C715" t="s">
        <v>892</v>
      </c>
      <c r="D715" t="s">
        <v>36</v>
      </c>
      <c r="E715" s="6">
        <v>36975</v>
      </c>
      <c r="F715">
        <v>913</v>
      </c>
      <c r="G715" s="2">
        <v>19</v>
      </c>
      <c r="H715" s="43" t="str">
        <f>IFERROR(VLOOKUP(C715&amp;D715,AUS_male_points_list!$A$3:$S$1048576,19,FALSE), IFERROR(VLOOKUP(C715&amp;D715,AUS_female_points_list!$A$3:$S$1048576,19,FALSE),""))</f>
        <v/>
      </c>
      <c r="J715" s="2">
        <f>IFERROR(VLOOKUP(C715&amp;D715,AUS_male_Toplist_21!$F$3:$G$1048576,2,FALSE),IFERROR(VLOOKUP(C715&amp;D715,AUS_female_Toplist_21!$F$3:$G$1048576,2,FALSE),""))</f>
        <v>19</v>
      </c>
      <c r="K715" s="2" t="str">
        <f>IFERROR(VLOOKUP(C715&amp;D715,AUS_male_Toplist_22!$F$3:$G$1048576,2,FALSE),IFERROR(VLOOKUP(C715&amp;D715,AUS_female_Toplist_22!$F$3:$G$1048576,2,FALSE),""))</f>
        <v/>
      </c>
      <c r="L715" s="3">
        <f>IFERROR(VLOOKUP(C715&amp;D715,Comms_male_list_21!$F$3:$G$1048576,2,FALSE),IFERROR(VLOOKUP(C715&amp;D715,Comms_female_list_21!$F$3:$G$1048576,2,FALSE),""))</f>
        <v>83</v>
      </c>
      <c r="M715" s="3" t="str">
        <f>IFERROR(VLOOKUP(C715&amp;D715,Comms_male_list_22!$F$3:$G$1048576,2,FALSE),IFERROR(VLOOKUP(C715&amp;D715,Comms_female_list_22!$F$3:$G$1048576,2,FALSE),""))</f>
        <v/>
      </c>
      <c r="N715" s="3">
        <f>IFERROR(VLOOKUP(C715&amp;D715,AUS_male_Toplist_21!$F$3:$H$1048576,3,FALSE), IFERROR(VLOOKUP(C715&amp;D715,AUS_female_Toplist_21!$F$3:$H$1048576,3,FALSE),""))</f>
        <v>913</v>
      </c>
      <c r="O715" s="2" t="str">
        <f>IFERROR(VLOOKUP(C715&amp;D715,AUS_male_Toplist_22!$F$3:$H$1048576,3,FALSE), IFERROR(VLOOKUP(C715&amp;D715,AUS_female_Toplist_22!$F$3:$H$1048576,3,FALSE),""))</f>
        <v/>
      </c>
      <c r="P715" s="42">
        <f ca="1">DATEDIF(E715,TODAY(),"y")</f>
        <v>20</v>
      </c>
      <c r="Q715" s="2">
        <f>(COUNTIF($C$2:$C715,$C715)=1)+0</f>
        <v>0</v>
      </c>
      <c r="R715" s="2" t="str">
        <f>IF(Q715=1,RANK(F715,$F$2:$F$1986,0),"Alternate event")</f>
        <v>Alternate event</v>
      </c>
    </row>
    <row r="716" spans="1:18" x14ac:dyDescent="0.2">
      <c r="A716" s="2">
        <v>715</v>
      </c>
      <c r="B716" s="2">
        <f>IF(Q716=1,B715+1,B715)</f>
        <v>579</v>
      </c>
      <c r="C716" t="s">
        <v>1265</v>
      </c>
      <c r="D716" t="s">
        <v>36</v>
      </c>
      <c r="E716" s="6">
        <v>36932</v>
      </c>
      <c r="F716">
        <v>913</v>
      </c>
      <c r="G716" s="2">
        <v>19</v>
      </c>
      <c r="H716" s="43" t="str">
        <f>IFERROR(VLOOKUP(C716&amp;D716,AUS_male_points_list!$A$3:$S$1048576,19,FALSE), IFERROR(VLOOKUP(C716&amp;D716,AUS_female_points_list!$A$3:$S$1048576,19,FALSE),""))</f>
        <v/>
      </c>
      <c r="J716" s="2">
        <f>IFERROR(VLOOKUP(C716&amp;D716,AUS_male_Toplist_21!$F$3:$G$1048576,2,FALSE),IFERROR(VLOOKUP(C716&amp;D716,AUS_female_Toplist_21!$F$3:$G$1048576,2,FALSE),""))</f>
        <v>19</v>
      </c>
      <c r="K716" s="2" t="str">
        <f>IFERROR(VLOOKUP(C716&amp;D716,AUS_male_Toplist_22!$F$3:$G$1048576,2,FALSE),IFERROR(VLOOKUP(C716&amp;D716,AUS_female_Toplist_22!$F$3:$G$1048576,2,FALSE),""))</f>
        <v/>
      </c>
      <c r="L716" s="3">
        <f>IFERROR(VLOOKUP(C716&amp;D716,Comms_male_list_21!$F$3:$G$1048576,2,FALSE),IFERROR(VLOOKUP(C716&amp;D716,Comms_female_list_21!$F$3:$G$1048576,2,FALSE),""))</f>
        <v>83</v>
      </c>
      <c r="M716" s="3" t="str">
        <f>IFERROR(VLOOKUP(C716&amp;D716,Comms_male_list_22!$F$3:$G$1048576,2,FALSE),IFERROR(VLOOKUP(C716&amp;D716,Comms_female_list_22!$F$3:$G$1048576,2,FALSE),""))</f>
        <v/>
      </c>
      <c r="N716" s="3">
        <f>IFERROR(VLOOKUP(C716&amp;D716,AUS_male_Toplist_21!$F$3:$H$1048576,3,FALSE), IFERROR(VLOOKUP(C716&amp;D716,AUS_female_Toplist_21!$F$3:$H$1048576,3,FALSE),""))</f>
        <v>913</v>
      </c>
      <c r="O716" s="2" t="str">
        <f>IFERROR(VLOOKUP(C716&amp;D716,AUS_male_Toplist_22!$F$3:$H$1048576,3,FALSE), IFERROR(VLOOKUP(C716&amp;D716,AUS_female_Toplist_22!$F$3:$H$1048576,3,FALSE),""))</f>
        <v/>
      </c>
      <c r="P716" s="42">
        <f ca="1">DATEDIF(E716,TODAY(),"y")</f>
        <v>21</v>
      </c>
      <c r="Q716" s="2">
        <f>(COUNTIF($C$2:$C716,$C716)=1)+0</f>
        <v>1</v>
      </c>
      <c r="R716" s="2">
        <f>IF(Q716=1,RANK(F716,$F$2:$F$1986,0),"Alternate event")</f>
        <v>1691</v>
      </c>
    </row>
    <row r="717" spans="1:18" x14ac:dyDescent="0.2">
      <c r="A717" s="2">
        <v>716</v>
      </c>
      <c r="B717" s="2">
        <f>IF(Q717=1,B716+1,B716)</f>
        <v>580</v>
      </c>
      <c r="C717" t="s">
        <v>1405</v>
      </c>
      <c r="D717" t="s">
        <v>42</v>
      </c>
      <c r="E717" s="6">
        <v>36011</v>
      </c>
      <c r="F717">
        <v>725</v>
      </c>
      <c r="G717" s="2">
        <v>19</v>
      </c>
      <c r="H717" s="43" t="str">
        <f>IFERROR(VLOOKUP(C717&amp;D717,AUS_male_points_list!$A$3:$S$1048576,19,FALSE), IFERROR(VLOOKUP(C717&amp;D717,AUS_female_points_list!$A$3:$S$1048576,19,FALSE),""))</f>
        <v/>
      </c>
      <c r="J717" s="2">
        <f>IFERROR(VLOOKUP(C717&amp;D717,AUS_male_Toplist_21!$F$3:$G$1048576,2,FALSE),IFERROR(VLOOKUP(C717&amp;D717,AUS_female_Toplist_21!$F$3:$G$1048576,2,FALSE),""))</f>
        <v>19</v>
      </c>
      <c r="K717" s="2" t="str">
        <f>IFERROR(VLOOKUP(C717&amp;D717,AUS_male_Toplist_22!$F$3:$G$1048576,2,FALSE),IFERROR(VLOOKUP(C717&amp;D717,AUS_female_Toplist_22!$F$3:$G$1048576,2,FALSE),""))</f>
        <v/>
      </c>
      <c r="L717" s="3" t="str">
        <f>IFERROR(VLOOKUP(C717&amp;D717,Comms_male_list_21!$F$3:$G$1048576,2,FALSE),IFERROR(VLOOKUP(C717&amp;D717,Comms_female_list_21!$F$3:$G$1048576,2,FALSE),""))</f>
        <v/>
      </c>
      <c r="M717" s="3" t="str">
        <f>IFERROR(VLOOKUP(C717&amp;D717,Comms_male_list_22!$F$3:$G$1048576,2,FALSE),IFERROR(VLOOKUP(C717&amp;D717,Comms_female_list_22!$F$3:$G$1048576,2,FALSE),""))</f>
        <v/>
      </c>
      <c r="N717" s="3">
        <f>IFERROR(VLOOKUP(C717&amp;D717,AUS_male_Toplist_21!$F$3:$H$1048576,3,FALSE), IFERROR(VLOOKUP(C717&amp;D717,AUS_female_Toplist_21!$F$3:$H$1048576,3,FALSE),""))</f>
        <v>725</v>
      </c>
      <c r="O717" s="2" t="str">
        <f>IFERROR(VLOOKUP(C717&amp;D717,AUS_male_Toplist_22!$F$3:$H$1048576,3,FALSE), IFERROR(VLOOKUP(C717&amp;D717,AUS_female_Toplist_22!$F$3:$H$1048576,3,FALSE),""))</f>
        <v/>
      </c>
      <c r="P717" s="42">
        <f ca="1">DATEDIF(E717,TODAY(),"y")</f>
        <v>23</v>
      </c>
      <c r="Q717" s="2">
        <f>(COUNTIF($C$2:$C717,$C717)=1)+0</f>
        <v>1</v>
      </c>
      <c r="R717" s="2">
        <f>IF(Q717=1,RANK(F717,$F$2:$F$1986,0),"Alternate event")</f>
        <v>1975</v>
      </c>
    </row>
    <row r="718" spans="1:18" x14ac:dyDescent="0.2">
      <c r="A718" s="2">
        <v>717</v>
      </c>
      <c r="B718" s="2">
        <f>IF(Q718=1,B717+1,B717)</f>
        <v>581</v>
      </c>
      <c r="C718" t="s">
        <v>1668</v>
      </c>
      <c r="D718" t="s">
        <v>41</v>
      </c>
      <c r="E718" s="7">
        <v>1996</v>
      </c>
      <c r="F718">
        <v>845</v>
      </c>
      <c r="G718" s="2">
        <v>19</v>
      </c>
      <c r="H718" s="43" t="str">
        <f>IFERROR(VLOOKUP(C718&amp;D718,AUS_male_points_list!$A$3:$S$1048576,19,FALSE), IFERROR(VLOOKUP(C718&amp;D718,AUS_female_points_list!$A$3:$S$1048576,19,FALSE),""))</f>
        <v/>
      </c>
      <c r="J718" s="2">
        <f>IFERROR(VLOOKUP(C718&amp;D718,AUS_male_Toplist_21!$F$3:$G$1048576,2,FALSE),IFERROR(VLOOKUP(C718&amp;D718,AUS_female_Toplist_21!$F$3:$G$1048576,2,FALSE),""))</f>
        <v>19</v>
      </c>
      <c r="K718" s="2" t="str">
        <f>IFERROR(VLOOKUP(C718&amp;D718,AUS_male_Toplist_22!$F$3:$G$1048576,2,FALSE),IFERROR(VLOOKUP(C718&amp;D718,AUS_female_Toplist_22!$F$3:$G$1048576,2,FALSE),""))</f>
        <v/>
      </c>
      <c r="L718" s="3" t="str">
        <f>IFERROR(VLOOKUP(C718&amp;D718,Comms_male_list_21!$F$3:$G$1048576,2,FALSE),IFERROR(VLOOKUP(C718&amp;D718,Comms_female_list_21!$F$3:$G$1048576,2,FALSE),""))</f>
        <v/>
      </c>
      <c r="M718" s="3" t="str">
        <f>IFERROR(VLOOKUP(C718&amp;D718,Comms_male_list_22!$F$3:$G$1048576,2,FALSE),IFERROR(VLOOKUP(C718&amp;D718,Comms_female_list_22!$F$3:$G$1048576,2,FALSE),""))</f>
        <v/>
      </c>
      <c r="N718" s="3">
        <f>IFERROR(VLOOKUP(C718&amp;D718,AUS_male_Toplist_21!$F$3:$H$1048576,3,FALSE), IFERROR(VLOOKUP(C718&amp;D718,AUS_female_Toplist_21!$F$3:$H$1048576,3,FALSE),""))</f>
        <v>845</v>
      </c>
      <c r="O718" s="2" t="str">
        <f>IFERROR(VLOOKUP(C718&amp;D718,AUS_male_Toplist_22!$F$3:$H$1048576,3,FALSE), IFERROR(VLOOKUP(C718&amp;D718,AUS_female_Toplist_22!$F$3:$H$1048576,3,FALSE),""))</f>
        <v/>
      </c>
      <c r="P718" s="42">
        <f ca="1">DATEDIF(E718,TODAY(),"y")</f>
        <v>116</v>
      </c>
      <c r="Q718" s="2">
        <f>(COUNTIF($C$2:$C718,$C718)=1)+0</f>
        <v>1</v>
      </c>
      <c r="R718" s="2">
        <f>IF(Q718=1,RANK(F718,$F$2:$F$1986,0),"Alternate event")</f>
        <v>1865</v>
      </c>
    </row>
    <row r="719" spans="1:18" x14ac:dyDescent="0.2">
      <c r="A719" s="2">
        <v>718</v>
      </c>
      <c r="B719" s="2">
        <f>IF(Q719=1,B718+1,B718)</f>
        <v>582</v>
      </c>
      <c r="C719" t="s">
        <v>1681</v>
      </c>
      <c r="D719" t="s">
        <v>82</v>
      </c>
      <c r="E719" s="6"/>
      <c r="F719">
        <v>853</v>
      </c>
      <c r="G719" s="2">
        <v>19</v>
      </c>
      <c r="H719" s="43" t="str">
        <f>IFERROR(VLOOKUP(C719&amp;D719,AUS_male_points_list!$A$3:$S$1048576,19,FALSE), IFERROR(VLOOKUP(C719&amp;D719,AUS_female_points_list!$A$3:$S$1048576,19,FALSE),""))</f>
        <v/>
      </c>
      <c r="J719" s="2">
        <f>IFERROR(VLOOKUP(C719&amp;D719,AUS_male_Toplist_21!$F$3:$G$1048576,2,FALSE),IFERROR(VLOOKUP(C719&amp;D719,AUS_female_Toplist_21!$F$3:$G$1048576,2,FALSE),""))</f>
        <v>19</v>
      </c>
      <c r="K719" s="2" t="str">
        <f>IFERROR(VLOOKUP(C719&amp;D719,AUS_male_Toplist_22!$F$3:$G$1048576,2,FALSE),IFERROR(VLOOKUP(C719&amp;D719,AUS_female_Toplist_22!$F$3:$G$1048576,2,FALSE),""))</f>
        <v/>
      </c>
      <c r="L719" s="3" t="str">
        <f>IFERROR(VLOOKUP(C719&amp;D719,Comms_male_list_21!$F$3:$G$1048576,2,FALSE),IFERROR(VLOOKUP(C719&amp;D719,Comms_female_list_21!$F$3:$G$1048576,2,FALSE),""))</f>
        <v/>
      </c>
      <c r="M719" s="3" t="str">
        <f>IFERROR(VLOOKUP(C719&amp;D719,Comms_male_list_22!$F$3:$G$1048576,2,FALSE),IFERROR(VLOOKUP(C719&amp;D719,Comms_female_list_22!$F$3:$G$1048576,2,FALSE),""))</f>
        <v/>
      </c>
      <c r="N719" s="3">
        <f>IFERROR(VLOOKUP(C719&amp;D719,AUS_male_Toplist_21!$F$3:$H$1048576,3,FALSE), IFERROR(VLOOKUP(C719&amp;D719,AUS_female_Toplist_21!$F$3:$H$1048576,3,FALSE),""))</f>
        <v>853</v>
      </c>
      <c r="O719" s="2" t="str">
        <f>IFERROR(VLOOKUP(C719&amp;D719,AUS_male_Toplist_22!$F$3:$H$1048576,3,FALSE), IFERROR(VLOOKUP(C719&amp;D719,AUS_female_Toplist_22!$F$3:$H$1048576,3,FALSE),""))</f>
        <v/>
      </c>
      <c r="P719" s="42">
        <f ca="1">DATEDIF(E719,TODAY(),"y")</f>
        <v>122</v>
      </c>
      <c r="Q719" s="2">
        <f>(COUNTIF($C$2:$C719,$C719)=1)+0</f>
        <v>1</v>
      </c>
      <c r="R719" s="2">
        <f>IF(Q719=1,RANK(F719,$F$2:$F$1986,0),"Alternate event")</f>
        <v>1853</v>
      </c>
    </row>
    <row r="720" spans="1:18" x14ac:dyDescent="0.2">
      <c r="A720" s="2">
        <v>719</v>
      </c>
      <c r="B720" s="2">
        <f>IF(Q720=1,B719+1,B719)</f>
        <v>583</v>
      </c>
      <c r="C720" t="s">
        <v>1413</v>
      </c>
      <c r="D720" s="6" t="s">
        <v>82</v>
      </c>
      <c r="E720" s="6">
        <v>30835</v>
      </c>
      <c r="F720">
        <v>887</v>
      </c>
      <c r="G720" s="2">
        <v>19</v>
      </c>
      <c r="H720" s="43" t="str">
        <f>IFERROR(VLOOKUP(C720&amp;D720,AUS_male_points_list!$A$3:$S$1048576,19,FALSE), IFERROR(VLOOKUP(C720&amp;D720,AUS_female_points_list!$A$3:$S$1048576,19,FALSE),""))</f>
        <v/>
      </c>
      <c r="J720" s="2">
        <f>IFERROR(VLOOKUP(C720&amp;D720,AUS_male_Toplist_21!$F$3:$G$1048576,2,FALSE),IFERROR(VLOOKUP(C720&amp;D720,AUS_female_Toplist_21!$F$3:$G$1048576,2,FALSE),""))</f>
        <v>19</v>
      </c>
      <c r="K720" s="2" t="str">
        <f>IFERROR(VLOOKUP(C720&amp;D720,AUS_male_Toplist_22!$F$3:$G$1048576,2,FALSE),IFERROR(VLOOKUP(C720&amp;D720,AUS_female_Toplist_22!$F$3:$G$1048576,2,FALSE),""))</f>
        <v/>
      </c>
      <c r="L720" s="3" t="str">
        <f>IFERROR(VLOOKUP(C720&amp;D720,Comms_male_list_21!$F$3:$G$1048576,2,FALSE),IFERROR(VLOOKUP(C720&amp;D720,Comms_female_list_21!$F$3:$G$1048576,2,FALSE),""))</f>
        <v/>
      </c>
      <c r="M720" s="3" t="str">
        <f>IFERROR(VLOOKUP(C720&amp;D720,Comms_male_list_22!$F$3:$G$1048576,2,FALSE),IFERROR(VLOOKUP(C720&amp;D720,Comms_female_list_22!$F$3:$G$1048576,2,FALSE),""))</f>
        <v/>
      </c>
      <c r="N720" s="3">
        <f>IFERROR(VLOOKUP(C720&amp;D720,AUS_male_Toplist_21!$F$3:$H$1048576,3,FALSE), IFERROR(VLOOKUP(C720&amp;D720,AUS_female_Toplist_21!$F$3:$H$1048576,3,FALSE),""))</f>
        <v>887</v>
      </c>
      <c r="O720" s="2" t="str">
        <f>IFERROR(VLOOKUP(C720&amp;D720,AUS_male_Toplist_22!$F$3:$H$1048576,3,FALSE), IFERROR(VLOOKUP(C720&amp;D720,AUS_female_Toplist_22!$F$3:$H$1048576,3,FALSE),""))</f>
        <v/>
      </c>
      <c r="P720" s="42">
        <f ca="1">DATEDIF(E720,TODAY(),"y")</f>
        <v>37</v>
      </c>
      <c r="Q720" s="2">
        <f>(COUNTIF($C$2:$C720,$C720)=1)+0</f>
        <v>1</v>
      </c>
      <c r="R720" s="2">
        <f>IF(Q720=1,RANK(F720,$F$2:$F$1986,0),"Alternate event")</f>
        <v>1778</v>
      </c>
    </row>
    <row r="721" spans="1:18" x14ac:dyDescent="0.2">
      <c r="A721" s="2">
        <v>720</v>
      </c>
      <c r="B721" s="2">
        <f>IF(Q721=1,B720+1,B720)</f>
        <v>584</v>
      </c>
      <c r="C721" t="s">
        <v>1584</v>
      </c>
      <c r="D721" t="s">
        <v>34</v>
      </c>
      <c r="E721" s="6">
        <v>37525</v>
      </c>
      <c r="F721">
        <v>916</v>
      </c>
      <c r="G721" s="2">
        <v>19</v>
      </c>
      <c r="H721" s="43" t="str">
        <f>IFERROR(VLOOKUP(C721&amp;D721,AUS_male_points_list!$A$3:$S$1048576,19,FALSE), IFERROR(VLOOKUP(C721&amp;D721,AUS_female_points_list!$A$3:$S$1048576,19,FALSE),""))</f>
        <v/>
      </c>
      <c r="J721" s="2">
        <f>IFERROR(VLOOKUP(C721&amp;D721,AUS_male_Toplist_21!$F$3:$G$1048576,2,FALSE),IFERROR(VLOOKUP(C721&amp;D721,AUS_female_Toplist_21!$F$3:$G$1048576,2,FALSE),""))</f>
        <v>19</v>
      </c>
      <c r="K721" s="2" t="str">
        <f>IFERROR(VLOOKUP(C721&amp;D721,AUS_male_Toplist_22!$F$3:$G$1048576,2,FALSE),IFERROR(VLOOKUP(C721&amp;D721,AUS_female_Toplist_22!$F$3:$G$1048576,2,FALSE),""))</f>
        <v/>
      </c>
      <c r="L721" s="3" t="str">
        <f>IFERROR(VLOOKUP(C721&amp;D721,Comms_male_list_21!$F$3:$G$1048576,2,FALSE),IFERROR(VLOOKUP(C721&amp;D721,Comms_female_list_21!$F$3:$G$1048576,2,FALSE),""))</f>
        <v/>
      </c>
      <c r="M721" s="3" t="str">
        <f>IFERROR(VLOOKUP(C721&amp;D721,Comms_male_list_22!$F$3:$G$1048576,2,FALSE),IFERROR(VLOOKUP(C721&amp;D721,Comms_female_list_22!$F$3:$G$1048576,2,FALSE),""))</f>
        <v/>
      </c>
      <c r="N721" s="3">
        <f>IFERROR(VLOOKUP(C721&amp;D721,AUS_male_Toplist_21!$F$3:$H$1048576,3,FALSE), IFERROR(VLOOKUP(C721&amp;D721,AUS_female_Toplist_21!$F$3:$H$1048576,3,FALSE),""))</f>
        <v>916</v>
      </c>
      <c r="O721" s="2" t="str">
        <f>IFERROR(VLOOKUP(C721&amp;D721,AUS_male_Toplist_22!$F$3:$H$1048576,3,FALSE), IFERROR(VLOOKUP(C721&amp;D721,AUS_female_Toplist_22!$F$3:$H$1048576,3,FALSE),""))</f>
        <v/>
      </c>
      <c r="P721" s="42">
        <f ca="1">DATEDIF(E721,TODAY(),"y")</f>
        <v>19</v>
      </c>
      <c r="Q721" s="2">
        <f>(COUNTIF($C$2:$C721,$C721)=1)+0</f>
        <v>1</v>
      </c>
      <c r="R721" s="2">
        <f>IF(Q721=1,RANK(F721,$F$2:$F$1986,0),"Alternate event")</f>
        <v>1661</v>
      </c>
    </row>
    <row r="722" spans="1:18" x14ac:dyDescent="0.2">
      <c r="A722" s="2">
        <v>721</v>
      </c>
      <c r="B722" s="2">
        <f>IF(Q722=1,B721+1,B721)</f>
        <v>585</v>
      </c>
      <c r="C722" t="s">
        <v>1528</v>
      </c>
      <c r="D722" t="s">
        <v>33</v>
      </c>
      <c r="E722" s="6">
        <v>35079</v>
      </c>
      <c r="F722">
        <v>936</v>
      </c>
      <c r="G722" s="2">
        <v>19</v>
      </c>
      <c r="H722" s="43" t="str">
        <f>IFERROR(VLOOKUP(C722&amp;D722,AUS_male_points_list!$A$3:$S$1048576,19,FALSE), IFERROR(VLOOKUP(C722&amp;D722,AUS_female_points_list!$A$3:$S$1048576,19,FALSE),""))</f>
        <v/>
      </c>
      <c r="J722" s="2">
        <f>IFERROR(VLOOKUP(C722&amp;D722,AUS_male_Toplist_21!$F$3:$G$1048576,2,FALSE),IFERROR(VLOOKUP(C722&amp;D722,AUS_female_Toplist_21!$F$3:$G$1048576,2,FALSE),""))</f>
        <v>19</v>
      </c>
      <c r="K722" s="2" t="str">
        <f>IFERROR(VLOOKUP(C722&amp;D722,AUS_male_Toplist_22!$F$3:$G$1048576,2,FALSE),IFERROR(VLOOKUP(C722&amp;D722,AUS_female_Toplist_22!$F$3:$G$1048576,2,FALSE),""))</f>
        <v/>
      </c>
      <c r="L722" s="3" t="str">
        <f>IFERROR(VLOOKUP(C722&amp;D722,Comms_male_list_21!$F$3:$G$1048576,2,FALSE),IFERROR(VLOOKUP(C722&amp;D722,Comms_female_list_21!$F$3:$G$1048576,2,FALSE),""))</f>
        <v/>
      </c>
      <c r="M722" s="3" t="str">
        <f>IFERROR(VLOOKUP(C722&amp;D722,Comms_male_list_22!$F$3:$G$1048576,2,FALSE),IFERROR(VLOOKUP(C722&amp;D722,Comms_female_list_22!$F$3:$G$1048576,2,FALSE),""))</f>
        <v/>
      </c>
      <c r="N722" s="3">
        <f>IFERROR(VLOOKUP(C722&amp;D722,AUS_male_Toplist_21!$F$3:$H$1048576,3,FALSE), IFERROR(VLOOKUP(C722&amp;D722,AUS_female_Toplist_21!$F$3:$H$1048576,3,FALSE),""))</f>
        <v>936</v>
      </c>
      <c r="O722" s="2" t="str">
        <f>IFERROR(VLOOKUP(C722&amp;D722,AUS_male_Toplist_22!$F$3:$H$1048576,3,FALSE), IFERROR(VLOOKUP(C722&amp;D722,AUS_female_Toplist_22!$F$3:$H$1048576,3,FALSE),""))</f>
        <v/>
      </c>
      <c r="P722" s="42">
        <f ca="1">DATEDIF(E722,TODAY(),"y")</f>
        <v>26</v>
      </c>
      <c r="Q722" s="2">
        <f>(COUNTIF($C$2:$C722,$C722)=1)+0</f>
        <v>1</v>
      </c>
      <c r="R722" s="2">
        <f>IF(Q722=1,RANK(F722,$F$2:$F$1986,0),"Alternate event")</f>
        <v>1489</v>
      </c>
    </row>
    <row r="723" spans="1:18" x14ac:dyDescent="0.2">
      <c r="A723" s="2">
        <v>722</v>
      </c>
      <c r="B723" s="2">
        <f>IF(Q723=1,B722+1,B722)</f>
        <v>586</v>
      </c>
      <c r="C723" t="s">
        <v>1375</v>
      </c>
      <c r="D723" t="s">
        <v>38</v>
      </c>
      <c r="E723" s="6">
        <v>36829</v>
      </c>
      <c r="F723">
        <v>942</v>
      </c>
      <c r="G723" s="2">
        <v>19</v>
      </c>
      <c r="H723" s="43" t="str">
        <f>IFERROR(VLOOKUP(C723&amp;D723,AUS_male_points_list!$A$3:$S$1048576,19,FALSE), IFERROR(VLOOKUP(C723&amp;D723,AUS_female_points_list!$A$3:$S$1048576,19,FALSE),""))</f>
        <v/>
      </c>
      <c r="J723" s="2">
        <f>IFERROR(VLOOKUP(C723&amp;D723,AUS_male_Toplist_21!$F$3:$G$1048576,2,FALSE),IFERROR(VLOOKUP(C723&amp;D723,AUS_female_Toplist_21!$F$3:$G$1048576,2,FALSE),""))</f>
        <v>19</v>
      </c>
      <c r="K723" s="2" t="str">
        <f>IFERROR(VLOOKUP(C723&amp;D723,AUS_male_Toplist_22!$F$3:$G$1048576,2,FALSE),IFERROR(VLOOKUP(C723&amp;D723,AUS_female_Toplist_22!$F$3:$G$1048576,2,FALSE),""))</f>
        <v/>
      </c>
      <c r="L723" s="3" t="str">
        <f>IFERROR(VLOOKUP(C723&amp;D723,Comms_male_list_21!$F$3:$G$1048576,2,FALSE),IFERROR(VLOOKUP(C723&amp;D723,Comms_female_list_21!$F$3:$G$1048576,2,FALSE),""))</f>
        <v/>
      </c>
      <c r="M723" s="3" t="str">
        <f>IFERROR(VLOOKUP(C723&amp;D723,Comms_male_list_22!$F$3:$G$1048576,2,FALSE),IFERROR(VLOOKUP(C723&amp;D723,Comms_female_list_22!$F$3:$G$1048576,2,FALSE),""))</f>
        <v/>
      </c>
      <c r="N723" s="3">
        <f>IFERROR(VLOOKUP(C723&amp;D723,AUS_male_Toplist_21!$F$3:$H$1048576,3,FALSE), IFERROR(VLOOKUP(C723&amp;D723,AUS_female_Toplist_21!$F$3:$H$1048576,3,FALSE),""))</f>
        <v>942</v>
      </c>
      <c r="O723" s="2" t="str">
        <f>IFERROR(VLOOKUP(C723&amp;D723,AUS_male_Toplist_22!$F$3:$H$1048576,3,FALSE), IFERROR(VLOOKUP(C723&amp;D723,AUS_female_Toplist_22!$F$3:$H$1048576,3,FALSE),""))</f>
        <v/>
      </c>
      <c r="P723" s="42">
        <f ca="1">DATEDIF(E723,TODAY(),"y")</f>
        <v>21</v>
      </c>
      <c r="Q723" s="2">
        <f>(COUNTIF($C$2:$C723,$C723)=1)+0</f>
        <v>1</v>
      </c>
      <c r="R723" s="2">
        <f>IF(Q723=1,RANK(F723,$F$2:$F$1986,0),"Alternate event")</f>
        <v>1405</v>
      </c>
    </row>
    <row r="724" spans="1:18" x14ac:dyDescent="0.2">
      <c r="A724" s="2">
        <v>723</v>
      </c>
      <c r="B724" s="2">
        <f>IF(Q724=1,B723+1,B723)</f>
        <v>587</v>
      </c>
      <c r="C724" t="s">
        <v>405</v>
      </c>
      <c r="D724" t="s">
        <v>33</v>
      </c>
      <c r="E724" s="7">
        <v>36762</v>
      </c>
      <c r="F724">
        <v>970</v>
      </c>
      <c r="G724" s="2">
        <v>19</v>
      </c>
      <c r="H724" s="43" t="str">
        <f>IFERROR(VLOOKUP(C724&amp;D724,AUS_male_points_list!$A$3:$S$1048576,19,FALSE), IFERROR(VLOOKUP(C724&amp;D724,AUS_female_points_list!$A$3:$S$1048576,19,FALSE),""))</f>
        <v/>
      </c>
      <c r="J724" s="2">
        <f>IFERROR(VLOOKUP(C724&amp;D724,AUS_male_Toplist_21!$F$3:$G$1048576,2,FALSE),IFERROR(VLOOKUP(C724&amp;D724,AUS_female_Toplist_21!$F$3:$G$1048576,2,FALSE),""))</f>
        <v>19</v>
      </c>
      <c r="K724" s="2" t="str">
        <f>IFERROR(VLOOKUP(C724&amp;D724,AUS_male_Toplist_22!$F$3:$G$1048576,2,FALSE),IFERROR(VLOOKUP(C724&amp;D724,AUS_female_Toplist_22!$F$3:$G$1048576,2,FALSE),""))</f>
        <v/>
      </c>
      <c r="L724" s="3" t="str">
        <f>IFERROR(VLOOKUP(C724&amp;D724,Comms_male_list_21!$F$3:$G$1048576,2,FALSE),IFERROR(VLOOKUP(C724&amp;D724,Comms_female_list_21!$F$3:$G$1048576,2,FALSE),""))</f>
        <v/>
      </c>
      <c r="M724" s="3" t="str">
        <f>IFERROR(VLOOKUP(C724&amp;D724,Comms_male_list_22!$F$3:$G$1048576,2,FALSE),IFERROR(VLOOKUP(C724&amp;D724,Comms_female_list_22!$F$3:$G$1048576,2,FALSE),""))</f>
        <v/>
      </c>
      <c r="N724" s="3">
        <f>IFERROR(VLOOKUP(C724&amp;D724,AUS_male_Toplist_21!$F$3:$H$1048576,3,FALSE), IFERROR(VLOOKUP(C724&amp;D724,AUS_female_Toplist_21!$F$3:$H$1048576,3,FALSE),""))</f>
        <v>970</v>
      </c>
      <c r="O724" s="2" t="str">
        <f>IFERROR(VLOOKUP(C724&amp;D724,AUS_male_Toplist_22!$F$3:$H$1048576,3,FALSE), IFERROR(VLOOKUP(C724&amp;D724,AUS_female_Toplist_22!$F$3:$H$1048576,3,FALSE),""))</f>
        <v/>
      </c>
      <c r="P724" s="42">
        <f ca="1">DATEDIF(E724,TODAY(),"y")</f>
        <v>21</v>
      </c>
      <c r="Q724" s="2">
        <f>(COUNTIF($C$2:$C724,$C724)=1)+0</f>
        <v>1</v>
      </c>
      <c r="R724" s="2">
        <f>IF(Q724=1,RANK(F724,$F$2:$F$1986,0),"Alternate event")</f>
        <v>1048</v>
      </c>
    </row>
    <row r="725" spans="1:18" x14ac:dyDescent="0.2">
      <c r="A725" s="2">
        <v>724</v>
      </c>
      <c r="B725" s="2">
        <f>IF(Q725=1,B724+1,B724)</f>
        <v>587</v>
      </c>
      <c r="C725" t="s">
        <v>230</v>
      </c>
      <c r="D725" t="s">
        <v>25</v>
      </c>
      <c r="E725" s="6">
        <v>35901</v>
      </c>
      <c r="F725">
        <v>1034</v>
      </c>
      <c r="G725" s="2">
        <v>19</v>
      </c>
      <c r="H725" s="43" t="str">
        <f>IFERROR(VLOOKUP(C725&amp;D725,AUS_male_points_list!$A$3:$S$1048576,19,FALSE), IFERROR(VLOOKUP(C725&amp;D725,AUS_female_points_list!$A$3:$S$1048576,19,FALSE),""))</f>
        <v/>
      </c>
      <c r="J725" s="2">
        <f>IFERROR(VLOOKUP(C725&amp;D725,AUS_male_Toplist_21!$F$3:$G$1048576,2,FALSE),IFERROR(VLOOKUP(C725&amp;D725,AUS_female_Toplist_21!$F$3:$G$1048576,2,FALSE),""))</f>
        <v>19</v>
      </c>
      <c r="K725" s="2" t="str">
        <f>IFERROR(VLOOKUP(C725&amp;D725,AUS_male_Toplist_22!$F$3:$G$1048576,2,FALSE),IFERROR(VLOOKUP(C725&amp;D725,AUS_female_Toplist_22!$F$3:$G$1048576,2,FALSE),""))</f>
        <v/>
      </c>
      <c r="L725" s="3" t="str">
        <f>IFERROR(VLOOKUP(C725&amp;D725,Comms_male_list_21!$F$3:$G$1048576,2,FALSE),IFERROR(VLOOKUP(C725&amp;D725,Comms_female_list_21!$F$3:$G$1048576,2,FALSE),""))</f>
        <v/>
      </c>
      <c r="M725" s="3" t="str">
        <f>IFERROR(VLOOKUP(C725&amp;D725,Comms_male_list_22!$F$3:$G$1048576,2,FALSE),IFERROR(VLOOKUP(C725&amp;D725,Comms_female_list_22!$F$3:$G$1048576,2,FALSE),""))</f>
        <v/>
      </c>
      <c r="N725" s="3">
        <f>IFERROR(VLOOKUP(C725&amp;D725,AUS_male_Toplist_21!$F$3:$H$1048576,3,FALSE), IFERROR(VLOOKUP(C725&amp;D725,AUS_female_Toplist_21!$F$3:$H$1048576,3,FALSE),""))</f>
        <v>1034</v>
      </c>
      <c r="O725" s="2" t="str">
        <f>IFERROR(VLOOKUP(C725&amp;D725,AUS_male_Toplist_22!$F$3:$H$1048576,3,FALSE), IFERROR(VLOOKUP(C725&amp;D725,AUS_female_Toplist_22!$F$3:$H$1048576,3,FALSE),""))</f>
        <v/>
      </c>
      <c r="P725" s="42">
        <f ca="1">DATEDIF(E725,TODAY(),"y")</f>
        <v>23</v>
      </c>
      <c r="Q725" s="2">
        <f>(COUNTIF($C$2:$C725,$C725)=1)+0</f>
        <v>0</v>
      </c>
      <c r="R725" s="2" t="str">
        <f>IF(Q725=1,RANK(F725,$F$2:$F$1986,0),"Alternate event")</f>
        <v>Alternate event</v>
      </c>
    </row>
    <row r="726" spans="1:18" x14ac:dyDescent="0.2">
      <c r="A726" s="2">
        <v>725</v>
      </c>
      <c r="B726" s="2">
        <f>IF(Q726=1,B725+1,B725)</f>
        <v>587</v>
      </c>
      <c r="C726" t="s">
        <v>379</v>
      </c>
      <c r="D726" t="s">
        <v>25</v>
      </c>
      <c r="E726" s="7">
        <v>34977</v>
      </c>
      <c r="F726">
        <v>1034</v>
      </c>
      <c r="G726" s="2">
        <v>19</v>
      </c>
      <c r="H726" s="43" t="str">
        <f>IFERROR(VLOOKUP(C726&amp;D726,AUS_male_points_list!$A$3:$S$1048576,19,FALSE), IFERROR(VLOOKUP(C726&amp;D726,AUS_female_points_list!$A$3:$S$1048576,19,FALSE),""))</f>
        <v/>
      </c>
      <c r="J726" s="2">
        <f>IFERROR(VLOOKUP(C726&amp;D726,AUS_male_Toplist_21!$F$3:$G$1048576,2,FALSE),IFERROR(VLOOKUP(C726&amp;D726,AUS_female_Toplist_21!$F$3:$G$1048576,2,FALSE),""))</f>
        <v>19</v>
      </c>
      <c r="K726" s="2" t="str">
        <f>IFERROR(VLOOKUP(C726&amp;D726,AUS_male_Toplist_22!$F$3:$G$1048576,2,FALSE),IFERROR(VLOOKUP(C726&amp;D726,AUS_female_Toplist_22!$F$3:$G$1048576,2,FALSE),""))</f>
        <v/>
      </c>
      <c r="L726" s="3" t="str">
        <f>IFERROR(VLOOKUP(C726&amp;D726,Comms_male_list_21!$F$3:$G$1048576,2,FALSE),IFERROR(VLOOKUP(C726&amp;D726,Comms_female_list_21!$F$3:$G$1048576,2,FALSE),""))</f>
        <v/>
      </c>
      <c r="M726" s="3" t="str">
        <f>IFERROR(VLOOKUP(C726&amp;D726,Comms_male_list_22!$F$3:$G$1048576,2,FALSE),IFERROR(VLOOKUP(C726&amp;D726,Comms_female_list_22!$F$3:$G$1048576,2,FALSE),""))</f>
        <v/>
      </c>
      <c r="N726" s="3">
        <f>IFERROR(VLOOKUP(C726&amp;D726,AUS_male_Toplist_21!$F$3:$H$1048576,3,FALSE), IFERROR(VLOOKUP(C726&amp;D726,AUS_female_Toplist_21!$F$3:$H$1048576,3,FALSE),""))</f>
        <v>1034</v>
      </c>
      <c r="O726" s="2" t="str">
        <f>IFERROR(VLOOKUP(C726&amp;D726,AUS_male_Toplist_22!$F$3:$H$1048576,3,FALSE), IFERROR(VLOOKUP(C726&amp;D726,AUS_female_Toplist_22!$F$3:$H$1048576,3,FALSE),""))</f>
        <v/>
      </c>
      <c r="P726" s="42">
        <f ca="1">DATEDIF(E726,TODAY(),"y")</f>
        <v>26</v>
      </c>
      <c r="Q726" s="2">
        <f>(COUNTIF($C$2:$C726,$C726)=1)+0</f>
        <v>0</v>
      </c>
      <c r="R726" s="2" t="str">
        <f>IF(Q726=1,RANK(F726,$F$2:$F$1986,0),"Alternate event")</f>
        <v>Alternate event</v>
      </c>
    </row>
    <row r="727" spans="1:18" x14ac:dyDescent="0.2">
      <c r="A727" s="2">
        <v>726</v>
      </c>
      <c r="B727" s="2">
        <f>IF(Q727=1,B726+1,B726)</f>
        <v>588</v>
      </c>
      <c r="C727" t="s">
        <v>1500</v>
      </c>
      <c r="D727" t="s">
        <v>26</v>
      </c>
      <c r="E727" s="6">
        <v>37093</v>
      </c>
      <c r="F727">
        <v>1035</v>
      </c>
      <c r="G727" s="2">
        <v>19</v>
      </c>
      <c r="H727" s="43" t="str">
        <f>IFERROR(VLOOKUP(C727&amp;D727,AUS_male_points_list!$A$3:$S$1048576,19,FALSE), IFERROR(VLOOKUP(C727&amp;D727,AUS_female_points_list!$A$3:$S$1048576,19,FALSE),""))</f>
        <v/>
      </c>
      <c r="J727" s="2">
        <f>IFERROR(VLOOKUP(C727&amp;D727,AUS_male_Toplist_21!$F$3:$G$1048576,2,FALSE),IFERROR(VLOOKUP(C727&amp;D727,AUS_female_Toplist_21!$F$3:$G$1048576,2,FALSE),""))</f>
        <v>19</v>
      </c>
      <c r="K727" s="2" t="str">
        <f>IFERROR(VLOOKUP(C727&amp;D727,AUS_male_Toplist_22!$F$3:$G$1048576,2,FALSE),IFERROR(VLOOKUP(C727&amp;D727,AUS_female_Toplist_22!$F$3:$G$1048576,2,FALSE),""))</f>
        <v/>
      </c>
      <c r="L727" s="3" t="str">
        <f>IFERROR(VLOOKUP(C727&amp;D727,Comms_male_list_21!$F$3:$G$1048576,2,FALSE),IFERROR(VLOOKUP(C727&amp;D727,Comms_female_list_21!$F$3:$G$1048576,2,FALSE),""))</f>
        <v/>
      </c>
      <c r="M727" s="3" t="str">
        <f>IFERROR(VLOOKUP(C727&amp;D727,Comms_male_list_22!$F$3:$G$1048576,2,FALSE),IFERROR(VLOOKUP(C727&amp;D727,Comms_female_list_22!$F$3:$G$1048576,2,FALSE),""))</f>
        <v/>
      </c>
      <c r="N727" s="3">
        <f>IFERROR(VLOOKUP(C727&amp;D727,AUS_male_Toplist_21!$F$3:$H$1048576,3,FALSE), IFERROR(VLOOKUP(C727&amp;D727,AUS_female_Toplist_21!$F$3:$H$1048576,3,FALSE),""))</f>
        <v>1035</v>
      </c>
      <c r="O727" s="2" t="str">
        <f>IFERROR(VLOOKUP(C727&amp;D727,AUS_male_Toplist_22!$F$3:$H$1048576,3,FALSE), IFERROR(VLOOKUP(C727&amp;D727,AUS_female_Toplist_22!$F$3:$H$1048576,3,FALSE),""))</f>
        <v/>
      </c>
      <c r="P727" s="42">
        <f ca="1">DATEDIF(E727,TODAY(),"y")</f>
        <v>20</v>
      </c>
      <c r="Q727" s="2">
        <f>(COUNTIF($C$2:$C727,$C727)=1)+0</f>
        <v>1</v>
      </c>
      <c r="R727" s="2">
        <f>IF(Q727=1,RANK(F727,$F$2:$F$1986,0),"Alternate event")</f>
        <v>432</v>
      </c>
    </row>
    <row r="728" spans="1:18" x14ac:dyDescent="0.2">
      <c r="A728" s="2">
        <v>727</v>
      </c>
      <c r="B728" s="2">
        <f>IF(Q728=1,B727+1,B727)</f>
        <v>589</v>
      </c>
      <c r="C728" t="s">
        <v>787</v>
      </c>
      <c r="D728" t="s">
        <v>29</v>
      </c>
      <c r="E728" s="6">
        <v>35300</v>
      </c>
      <c r="F728">
        <v>1036</v>
      </c>
      <c r="G728" s="2">
        <v>19</v>
      </c>
      <c r="H728" s="43" t="str">
        <f>IFERROR(VLOOKUP(C728&amp;D728,AUS_male_points_list!$A$3:$S$1048576,19,FALSE), IFERROR(VLOOKUP(C728&amp;D728,AUS_female_points_list!$A$3:$S$1048576,19,FALSE),""))</f>
        <v/>
      </c>
      <c r="J728" s="2">
        <f>IFERROR(VLOOKUP(C728&amp;D728,AUS_male_Toplist_21!$F$3:$G$1048576,2,FALSE),IFERROR(VLOOKUP(C728&amp;D728,AUS_female_Toplist_21!$F$3:$G$1048576,2,FALSE),""))</f>
        <v>19</v>
      </c>
      <c r="K728" s="2" t="str">
        <f>IFERROR(VLOOKUP(C728&amp;D728,AUS_male_Toplist_22!$F$3:$G$1048576,2,FALSE),IFERROR(VLOOKUP(C728&amp;D728,AUS_female_Toplist_22!$F$3:$G$1048576,2,FALSE),""))</f>
        <v/>
      </c>
      <c r="L728" s="3" t="str">
        <f>IFERROR(VLOOKUP(C728&amp;D728,Comms_male_list_21!$F$3:$G$1048576,2,FALSE),IFERROR(VLOOKUP(C728&amp;D728,Comms_female_list_21!$F$3:$G$1048576,2,FALSE),""))</f>
        <v/>
      </c>
      <c r="M728" s="3" t="str">
        <f>IFERROR(VLOOKUP(C728&amp;D728,Comms_male_list_22!$F$3:$G$1048576,2,FALSE),IFERROR(VLOOKUP(C728&amp;D728,Comms_female_list_22!$F$3:$G$1048576,2,FALSE),""))</f>
        <v/>
      </c>
      <c r="N728" s="3">
        <f>IFERROR(VLOOKUP(C728&amp;D728,AUS_male_Toplist_21!$F$3:$H$1048576,3,FALSE), IFERROR(VLOOKUP(C728&amp;D728,AUS_female_Toplist_21!$F$3:$H$1048576,3,FALSE),""))</f>
        <v>1036</v>
      </c>
      <c r="O728" s="2" t="str">
        <f>IFERROR(VLOOKUP(C728&amp;D728,AUS_male_Toplist_22!$F$3:$H$1048576,3,FALSE), IFERROR(VLOOKUP(C728&amp;D728,AUS_female_Toplist_22!$F$3:$H$1048576,3,FALSE),""))</f>
        <v/>
      </c>
      <c r="P728" s="42">
        <f ca="1">DATEDIF(E728,TODAY(),"y")</f>
        <v>25</v>
      </c>
      <c r="Q728" s="2">
        <f>(COUNTIF($C$2:$C728,$C728)=1)+0</f>
        <v>1</v>
      </c>
      <c r="R728" s="2">
        <f>IF(Q728=1,RANK(F728,$F$2:$F$1986,0),"Alternate event")</f>
        <v>427</v>
      </c>
    </row>
    <row r="729" spans="1:18" x14ac:dyDescent="0.2">
      <c r="A729" s="2">
        <v>728</v>
      </c>
      <c r="B729" s="2">
        <f>IF(Q729=1,B728+1,B728)</f>
        <v>590</v>
      </c>
      <c r="C729" t="s">
        <v>678</v>
      </c>
      <c r="D729" t="s">
        <v>27</v>
      </c>
      <c r="E729" s="6">
        <v>35432</v>
      </c>
      <c r="F729">
        <v>1039</v>
      </c>
      <c r="G729" s="2">
        <v>19</v>
      </c>
      <c r="H729" s="43" t="str">
        <f>IFERROR(VLOOKUP(C729&amp;D729,AUS_male_points_list!$A$3:$S$1048576,19,FALSE), IFERROR(VLOOKUP(C729&amp;D729,AUS_female_points_list!$A$3:$S$1048576,19,FALSE),""))</f>
        <v/>
      </c>
      <c r="J729" s="2">
        <f>IFERROR(VLOOKUP(C729&amp;D729,AUS_male_Toplist_21!$F$3:$G$1048576,2,FALSE),IFERROR(VLOOKUP(C729&amp;D729,AUS_female_Toplist_21!$F$3:$G$1048576,2,FALSE),""))</f>
        <v>19</v>
      </c>
      <c r="K729" s="2" t="str">
        <f>IFERROR(VLOOKUP(C729&amp;D729,AUS_male_Toplist_22!$F$3:$G$1048576,2,FALSE),IFERROR(VLOOKUP(C729&amp;D729,AUS_female_Toplist_22!$F$3:$G$1048576,2,FALSE),""))</f>
        <v/>
      </c>
      <c r="L729" s="3" t="str">
        <f>IFERROR(VLOOKUP(C729&amp;D729,Comms_male_list_21!$F$3:$G$1048576,2,FALSE),IFERROR(VLOOKUP(C729&amp;D729,Comms_female_list_21!$F$3:$G$1048576,2,FALSE),""))</f>
        <v/>
      </c>
      <c r="M729" s="3" t="str">
        <f>IFERROR(VLOOKUP(C729&amp;D729,Comms_male_list_22!$F$3:$G$1048576,2,FALSE),IFERROR(VLOOKUP(C729&amp;D729,Comms_female_list_22!$F$3:$G$1048576,2,FALSE),""))</f>
        <v/>
      </c>
      <c r="N729" s="3">
        <f>IFERROR(VLOOKUP(C729&amp;D729,AUS_male_Toplist_21!$F$3:$H$1048576,3,FALSE), IFERROR(VLOOKUP(C729&amp;D729,AUS_female_Toplist_21!$F$3:$H$1048576,3,FALSE),""))</f>
        <v>1039</v>
      </c>
      <c r="O729" s="2" t="str">
        <f>IFERROR(VLOOKUP(C729&amp;D729,AUS_male_Toplist_22!$F$3:$H$1048576,3,FALSE), IFERROR(VLOOKUP(C729&amp;D729,AUS_female_Toplist_22!$F$3:$H$1048576,3,FALSE),""))</f>
        <v/>
      </c>
      <c r="P729" s="42">
        <f ca="1">DATEDIF(E729,TODAY(),"y")</f>
        <v>25</v>
      </c>
      <c r="Q729" s="2">
        <f>(COUNTIF($C$2:$C729,$C729)=1)+0</f>
        <v>1</v>
      </c>
      <c r="R729" s="2">
        <f>IF(Q729=1,RANK(F729,$F$2:$F$1986,0),"Alternate event")</f>
        <v>411</v>
      </c>
    </row>
    <row r="730" spans="1:18" x14ac:dyDescent="0.2">
      <c r="A730" s="2">
        <v>729</v>
      </c>
      <c r="B730" s="2">
        <f>IF(Q730=1,B729+1,B729)</f>
        <v>590</v>
      </c>
      <c r="C730" t="s">
        <v>312</v>
      </c>
      <c r="D730" t="s">
        <v>29</v>
      </c>
      <c r="E730" s="6">
        <v>35868</v>
      </c>
      <c r="F730">
        <v>1044</v>
      </c>
      <c r="G730" s="2">
        <v>19</v>
      </c>
      <c r="H730" s="43" t="str">
        <f>IFERROR(VLOOKUP(C730&amp;D730,AUS_male_points_list!$A$3:$S$1048576,19,FALSE), IFERROR(VLOOKUP(C730&amp;D730,AUS_female_points_list!$A$3:$S$1048576,19,FALSE),""))</f>
        <v/>
      </c>
      <c r="J730" s="2">
        <f>IFERROR(VLOOKUP(C730&amp;D730,AUS_male_Toplist_21!$F$3:$G$1048576,2,FALSE),IFERROR(VLOOKUP(C730&amp;D730,AUS_female_Toplist_21!$F$3:$G$1048576,2,FALSE),""))</f>
        <v>19</v>
      </c>
      <c r="K730" s="2" t="str">
        <f>IFERROR(VLOOKUP(C730&amp;D730,AUS_male_Toplist_22!$F$3:$G$1048576,2,FALSE),IFERROR(VLOOKUP(C730&amp;D730,AUS_female_Toplist_22!$F$3:$G$1048576,2,FALSE),""))</f>
        <v/>
      </c>
      <c r="L730" s="3" t="str">
        <f>IFERROR(VLOOKUP(C730&amp;D730,Comms_male_list_21!$F$3:$G$1048576,2,FALSE),IFERROR(VLOOKUP(C730&amp;D730,Comms_female_list_21!$F$3:$G$1048576,2,FALSE),""))</f>
        <v/>
      </c>
      <c r="M730" s="3" t="str">
        <f>IFERROR(VLOOKUP(C730&amp;D730,Comms_male_list_22!$F$3:$G$1048576,2,FALSE),IFERROR(VLOOKUP(C730&amp;D730,Comms_female_list_22!$F$3:$G$1048576,2,FALSE),""))</f>
        <v/>
      </c>
      <c r="N730" s="3">
        <f>IFERROR(VLOOKUP(C730&amp;D730,AUS_male_Toplist_21!$F$3:$H$1048576,3,FALSE), IFERROR(VLOOKUP(C730&amp;D730,AUS_female_Toplist_21!$F$3:$H$1048576,3,FALSE),""))</f>
        <v>1044</v>
      </c>
      <c r="O730" s="2" t="str">
        <f>IFERROR(VLOOKUP(C730&amp;D730,AUS_male_Toplist_22!$F$3:$H$1048576,3,FALSE), IFERROR(VLOOKUP(C730&amp;D730,AUS_female_Toplist_22!$F$3:$H$1048576,3,FALSE),""))</f>
        <v/>
      </c>
      <c r="P730" s="42">
        <f ca="1">DATEDIF(E730,TODAY(),"y")</f>
        <v>23</v>
      </c>
      <c r="Q730" s="2">
        <f>(COUNTIF($C$2:$C730,$C730)=1)+0</f>
        <v>0</v>
      </c>
      <c r="R730" s="2" t="str">
        <f>IF(Q730=1,RANK(F730,$F$2:$F$1986,0),"Alternate event")</f>
        <v>Alternate event</v>
      </c>
    </row>
    <row r="731" spans="1:18" x14ac:dyDescent="0.2">
      <c r="A731" s="2">
        <v>730</v>
      </c>
      <c r="B731" s="2">
        <f>IF(Q731=1,B730+1,B730)</f>
        <v>591</v>
      </c>
      <c r="C731" t="s">
        <v>622</v>
      </c>
      <c r="D731" t="s">
        <v>26</v>
      </c>
      <c r="E731" s="6">
        <v>36355</v>
      </c>
      <c r="F731">
        <v>1034</v>
      </c>
      <c r="G731" s="2">
        <v>20</v>
      </c>
      <c r="H731" s="43" t="str">
        <f>IFERROR(VLOOKUP(C731&amp;D731,AUS_male_points_list!$A$3:$S$1048576,19,FALSE), IFERROR(VLOOKUP(C731&amp;D731,AUS_female_points_list!$A$3:$S$1048576,19,FALSE),""))</f>
        <v/>
      </c>
      <c r="J731" s="2">
        <f>IFERROR(VLOOKUP(C731&amp;D731,AUS_male_Toplist_21!$F$3:$G$1048576,2,FALSE),IFERROR(VLOOKUP(C731&amp;D731,AUS_female_Toplist_21!$F$3:$G$1048576,2,FALSE),""))</f>
        <v>20</v>
      </c>
      <c r="K731" s="2">
        <f>IFERROR(VLOOKUP(C731&amp;D731,AUS_male_Toplist_22!$F$3:$G$1048576,2,FALSE),IFERROR(VLOOKUP(C731&amp;D731,AUS_female_Toplist_22!$F$3:$G$1048576,2,FALSE),""))</f>
        <v>2</v>
      </c>
      <c r="L731" s="3" t="str">
        <f>IFERROR(VLOOKUP(C731&amp;D731,Comms_male_list_21!$F$3:$G$1048576,2,FALSE),IFERROR(VLOOKUP(C731&amp;D731,Comms_female_list_21!$F$3:$G$1048576,2,FALSE),""))</f>
        <v/>
      </c>
      <c r="M731" s="3">
        <f>IFERROR(VLOOKUP(C731&amp;D731,Comms_male_list_22!$F$3:$G$1048576,2,FALSE),IFERROR(VLOOKUP(C731&amp;D731,Comms_female_list_22!$F$3:$G$1048576,2,FALSE),""))</f>
        <v>6</v>
      </c>
      <c r="N731" s="3">
        <f>IFERROR(VLOOKUP(C731&amp;D731,AUS_male_Toplist_21!$F$3:$H$1048576,3,FALSE), IFERROR(VLOOKUP(C731&amp;D731,AUS_female_Toplist_21!$F$3:$H$1048576,3,FALSE),""))</f>
        <v>1034</v>
      </c>
      <c r="O731" s="2">
        <f>IFERROR(VLOOKUP(C731&amp;D731,AUS_male_Toplist_22!$F$3:$H$1048576,3,FALSE), IFERROR(VLOOKUP(C731&amp;D731,AUS_female_Toplist_22!$F$3:$H$1048576,3,FALSE),""))</f>
        <v>1105</v>
      </c>
      <c r="P731" s="42">
        <f ca="1">DATEDIF(E731,TODAY(),"y")</f>
        <v>22</v>
      </c>
      <c r="Q731" s="2">
        <f>(COUNTIF($C$2:$C731,$C731)=1)+0</f>
        <v>1</v>
      </c>
      <c r="R731" s="2">
        <f>IF(Q731=1,RANK(F731,$F$2:$F$1986,0),"Alternate event")</f>
        <v>437</v>
      </c>
    </row>
    <row r="732" spans="1:18" x14ac:dyDescent="0.2">
      <c r="A732" s="2">
        <v>731</v>
      </c>
      <c r="B732" s="2">
        <f>IF(Q732=1,B731+1,B731)</f>
        <v>592</v>
      </c>
      <c r="C732" t="s">
        <v>404</v>
      </c>
      <c r="D732" s="6" t="s">
        <v>33</v>
      </c>
      <c r="E732" s="6">
        <v>36893</v>
      </c>
      <c r="F732">
        <v>970</v>
      </c>
      <c r="G732" s="2">
        <v>20</v>
      </c>
      <c r="H732" s="43" t="str">
        <f>IFERROR(VLOOKUP(C732&amp;D732,AUS_male_points_list!$A$3:$S$1048576,19,FALSE), IFERROR(VLOOKUP(C732&amp;D732,AUS_female_points_list!$A$3:$S$1048576,19,FALSE),""))</f>
        <v/>
      </c>
      <c r="J732" s="2">
        <f>IFERROR(VLOOKUP(C732&amp;D732,AUS_male_Toplist_21!$F$3:$G$1048576,2,FALSE),IFERROR(VLOOKUP(C732&amp;D732,AUS_female_Toplist_21!$F$3:$G$1048576,2,FALSE),""))</f>
        <v>20</v>
      </c>
      <c r="K732" s="2">
        <f>IFERROR(VLOOKUP(C732&amp;D732,AUS_male_Toplist_22!$F$3:$G$1048576,2,FALSE),IFERROR(VLOOKUP(C732&amp;D732,AUS_female_Toplist_22!$F$3:$G$1048576,2,FALSE),""))</f>
        <v>6</v>
      </c>
      <c r="L732" s="3" t="str">
        <f>IFERROR(VLOOKUP(C732&amp;D732,Comms_male_list_21!$F$3:$G$1048576,2,FALSE),IFERROR(VLOOKUP(C732&amp;D732,Comms_female_list_21!$F$3:$G$1048576,2,FALSE),""))</f>
        <v/>
      </c>
      <c r="M732" s="3">
        <f>IFERROR(VLOOKUP(C732&amp;D732,Comms_male_list_22!$F$3:$G$1048576,2,FALSE),IFERROR(VLOOKUP(C732&amp;D732,Comms_female_list_22!$F$3:$G$1048576,2,FALSE),""))</f>
        <v>12</v>
      </c>
      <c r="N732" s="3">
        <f>IFERROR(VLOOKUP(C732&amp;D732,AUS_male_Toplist_21!$F$3:$H$1048576,3,FALSE), IFERROR(VLOOKUP(C732&amp;D732,AUS_female_Toplist_21!$F$3:$H$1048576,3,FALSE),""))</f>
        <v>970</v>
      </c>
      <c r="O732" s="2">
        <f>IFERROR(VLOOKUP(C732&amp;D732,AUS_male_Toplist_22!$F$3:$H$1048576,3,FALSE), IFERROR(VLOOKUP(C732&amp;D732,AUS_female_Toplist_22!$F$3:$H$1048576,3,FALSE),""))</f>
        <v>1005</v>
      </c>
      <c r="P732" s="42">
        <f ca="1">DATEDIF(E732,TODAY(),"y")</f>
        <v>21</v>
      </c>
      <c r="Q732" s="2">
        <f>(COUNTIF($C$2:$C732,$C732)=1)+0</f>
        <v>1</v>
      </c>
      <c r="R732" s="2">
        <f>IF(Q732=1,RANK(F732,$F$2:$F$1986,0),"Alternate event")</f>
        <v>1048</v>
      </c>
    </row>
    <row r="733" spans="1:18" x14ac:dyDescent="0.2">
      <c r="A733" s="2">
        <v>732</v>
      </c>
      <c r="B733" s="2">
        <f>IF(Q733=1,B732+1,B732)</f>
        <v>593</v>
      </c>
      <c r="C733" t="s">
        <v>969</v>
      </c>
      <c r="D733" t="s">
        <v>39</v>
      </c>
      <c r="E733" s="7">
        <v>38000</v>
      </c>
      <c r="F733">
        <v>744</v>
      </c>
      <c r="G733" s="2">
        <v>20</v>
      </c>
      <c r="H733" s="43" t="str">
        <f>IFERROR(VLOOKUP(C733&amp;D733,AUS_male_points_list!$A$3:$S$1048576,19,FALSE), IFERROR(VLOOKUP(C733&amp;D733,AUS_female_points_list!$A$3:$S$1048576,19,FALSE),""))</f>
        <v/>
      </c>
      <c r="J733" s="2">
        <f>IFERROR(VLOOKUP(C733&amp;D733,AUS_male_Toplist_21!$F$3:$G$1048576,2,FALSE),IFERROR(VLOOKUP(C733&amp;D733,AUS_female_Toplist_21!$F$3:$G$1048576,2,FALSE),""))</f>
        <v>20</v>
      </c>
      <c r="K733" s="2">
        <f>IFERROR(VLOOKUP(C733&amp;D733,AUS_male_Toplist_22!$F$3:$G$1048576,2,FALSE),IFERROR(VLOOKUP(C733&amp;D733,AUS_female_Toplist_22!$F$3:$G$1048576,2,FALSE),""))</f>
        <v>9</v>
      </c>
      <c r="L733" s="3" t="str">
        <f>IFERROR(VLOOKUP(C733&amp;D733,Comms_male_list_21!$F$3:$G$1048576,2,FALSE),IFERROR(VLOOKUP(C733&amp;D733,Comms_female_list_21!$F$3:$G$1048576,2,FALSE),""))</f>
        <v/>
      </c>
      <c r="M733" s="3">
        <f>IFERROR(VLOOKUP(C733&amp;D733,Comms_male_list_22!$F$3:$G$1048576,2,FALSE),IFERROR(VLOOKUP(C733&amp;D733,Comms_female_list_22!$F$3:$G$1048576,2,FALSE),""))</f>
        <v>27</v>
      </c>
      <c r="N733" s="3">
        <f>IFERROR(VLOOKUP(C733&amp;D733,AUS_male_Toplist_21!$F$3:$H$1048576,3,FALSE), IFERROR(VLOOKUP(C733&amp;D733,AUS_female_Toplist_21!$F$3:$H$1048576,3,FALSE),""))</f>
        <v>744</v>
      </c>
      <c r="O733" s="2">
        <f>IFERROR(VLOOKUP(C733&amp;D733,AUS_male_Toplist_22!$F$3:$H$1048576,3,FALSE), IFERROR(VLOOKUP(C733&amp;D733,AUS_female_Toplist_22!$F$3:$H$1048576,3,FALSE),""))</f>
        <v>778</v>
      </c>
      <c r="P733" s="42">
        <f ca="1">DATEDIF(E733,TODAY(),"y")</f>
        <v>18</v>
      </c>
      <c r="Q733" s="2">
        <f>(COUNTIF($C$2:$C733,$C733)=1)+0</f>
        <v>1</v>
      </c>
      <c r="R733" s="2">
        <f>IF(Q733=1,RANK(F733,$F$2:$F$1986,0),"Alternate event")</f>
        <v>1962</v>
      </c>
    </row>
    <row r="734" spans="1:18" x14ac:dyDescent="0.2">
      <c r="A734" s="2">
        <v>733</v>
      </c>
      <c r="B734" s="2">
        <f>IF(Q734=1,B733+1,B733)</f>
        <v>594</v>
      </c>
      <c r="C734" t="s">
        <v>1035</v>
      </c>
      <c r="D734" t="s">
        <v>34</v>
      </c>
      <c r="E734" s="7">
        <v>36247</v>
      </c>
      <c r="F734">
        <v>982</v>
      </c>
      <c r="G734" s="2">
        <v>20</v>
      </c>
      <c r="H734" s="43" t="str">
        <f>IFERROR(VLOOKUP(C734&amp;D734,AUS_male_points_list!$A$3:$S$1048576,19,FALSE), IFERROR(VLOOKUP(C734&amp;D734,AUS_female_points_list!$A$3:$S$1048576,19,FALSE),""))</f>
        <v/>
      </c>
      <c r="J734" s="2">
        <f>IFERROR(VLOOKUP(C734&amp;D734,AUS_male_Toplist_21!$F$3:$G$1048576,2,FALSE),IFERROR(VLOOKUP(C734&amp;D734,AUS_female_Toplist_21!$F$3:$G$1048576,2,FALSE),""))</f>
        <v>20</v>
      </c>
      <c r="K734" s="2">
        <f>IFERROR(VLOOKUP(C734&amp;D734,AUS_male_Toplist_22!$F$3:$G$1048576,2,FALSE),IFERROR(VLOOKUP(C734&amp;D734,AUS_female_Toplist_22!$F$3:$G$1048576,2,FALSE),""))</f>
        <v>11</v>
      </c>
      <c r="L734" s="3" t="str">
        <f>IFERROR(VLOOKUP(C734&amp;D734,Comms_male_list_21!$F$3:$G$1048576,2,FALSE),IFERROR(VLOOKUP(C734&amp;D734,Comms_female_list_21!$F$3:$G$1048576,2,FALSE),""))</f>
        <v/>
      </c>
      <c r="M734" s="3">
        <f>IFERROR(VLOOKUP(C734&amp;D734,Comms_male_list_22!$F$3:$G$1048576,2,FALSE),IFERROR(VLOOKUP(C734&amp;D734,Comms_female_list_22!$F$3:$G$1048576,2,FALSE),""))</f>
        <v>18</v>
      </c>
      <c r="N734" s="3">
        <f>IFERROR(VLOOKUP(C734&amp;D734,AUS_male_Toplist_21!$F$3:$H$1048576,3,FALSE), IFERROR(VLOOKUP(C734&amp;D734,AUS_female_Toplist_21!$F$3:$H$1048576,3,FALSE),""))</f>
        <v>982</v>
      </c>
      <c r="O734" s="2">
        <f>IFERROR(VLOOKUP(C734&amp;D734,AUS_male_Toplist_22!$F$3:$H$1048576,3,FALSE), IFERROR(VLOOKUP(C734&amp;D734,AUS_female_Toplist_22!$F$3:$H$1048576,3,FALSE),""))</f>
        <v>986</v>
      </c>
      <c r="P734" s="42">
        <f ca="1">DATEDIF(E734,TODAY(),"y")</f>
        <v>22</v>
      </c>
      <c r="Q734" s="2">
        <f>(COUNTIF($C$2:$C734,$C734)=1)+0</f>
        <v>1</v>
      </c>
      <c r="R734" s="2">
        <f>IF(Q734=1,RANK(F734,$F$2:$F$1986,0),"Alternate event")</f>
        <v>894</v>
      </c>
    </row>
    <row r="735" spans="1:18" x14ac:dyDescent="0.2">
      <c r="A735" s="2">
        <v>734</v>
      </c>
      <c r="B735" s="2">
        <f>IF(Q735=1,B734+1,B734)</f>
        <v>595</v>
      </c>
      <c r="C735" t="s">
        <v>422</v>
      </c>
      <c r="D735" t="s">
        <v>37</v>
      </c>
      <c r="E735" s="6">
        <v>37801</v>
      </c>
      <c r="F735">
        <v>1003</v>
      </c>
      <c r="G735" s="2">
        <v>20</v>
      </c>
      <c r="H735" s="43" t="str">
        <f>IFERROR(VLOOKUP(C735&amp;D735,AUS_male_points_list!$A$3:$S$1048576,19,FALSE), IFERROR(VLOOKUP(C735&amp;D735,AUS_female_points_list!$A$3:$S$1048576,19,FALSE),""))</f>
        <v/>
      </c>
      <c r="J735" s="2">
        <f>IFERROR(VLOOKUP(C735&amp;D735,AUS_male_Toplist_21!$F$3:$G$1048576,2,FALSE),IFERROR(VLOOKUP(C735&amp;D735,AUS_female_Toplist_21!$F$3:$G$1048576,2,FALSE),""))</f>
        <v>20</v>
      </c>
      <c r="K735" s="2">
        <f>IFERROR(VLOOKUP(C735&amp;D735,AUS_male_Toplist_22!$F$3:$G$1048576,2,FALSE),IFERROR(VLOOKUP(C735&amp;D735,AUS_female_Toplist_22!$F$3:$G$1048576,2,FALSE),""))</f>
        <v>12</v>
      </c>
      <c r="L735" s="3" t="str">
        <f>IFERROR(VLOOKUP(C735&amp;D735,Comms_male_list_21!$F$3:$G$1048576,2,FALSE),IFERROR(VLOOKUP(C735&amp;D735,Comms_female_list_21!$F$3:$G$1048576,2,FALSE),""))</f>
        <v/>
      </c>
      <c r="M735" s="3">
        <f>IFERROR(VLOOKUP(C735&amp;D735,Comms_male_list_22!$F$3:$G$1048576,2,FALSE),IFERROR(VLOOKUP(C735&amp;D735,Comms_female_list_22!$F$3:$G$1048576,2,FALSE),""))</f>
        <v>20</v>
      </c>
      <c r="N735" s="3">
        <f>IFERROR(VLOOKUP(C735&amp;D735,AUS_male_Toplist_21!$F$3:$H$1048576,3,FALSE), IFERROR(VLOOKUP(C735&amp;D735,AUS_female_Toplist_21!$F$3:$H$1048576,3,FALSE),""))</f>
        <v>1003</v>
      </c>
      <c r="O735" s="2">
        <f>IFERROR(VLOOKUP(C735&amp;D735,AUS_male_Toplist_22!$F$3:$H$1048576,3,FALSE), IFERROR(VLOOKUP(C735&amp;D735,AUS_female_Toplist_22!$F$3:$H$1048576,3,FALSE),""))</f>
        <v>1003</v>
      </c>
      <c r="P735" s="42">
        <f ca="1">DATEDIF(E735,TODAY(),"y")</f>
        <v>18</v>
      </c>
      <c r="Q735" s="2">
        <f>(COUNTIF($C$2:$C735,$C735)=1)+0</f>
        <v>1</v>
      </c>
      <c r="R735" s="2">
        <f>IF(Q735=1,RANK(F735,$F$2:$F$1986,0),"Alternate event")</f>
        <v>696</v>
      </c>
    </row>
    <row r="736" spans="1:18" x14ac:dyDescent="0.2">
      <c r="A736" s="2">
        <v>735</v>
      </c>
      <c r="B736" s="2">
        <f>IF(Q736=1,B735+1,B735)</f>
        <v>596</v>
      </c>
      <c r="C736" t="s">
        <v>1104</v>
      </c>
      <c r="D736" t="s">
        <v>41</v>
      </c>
      <c r="E736" s="6">
        <v>37864</v>
      </c>
      <c r="F736">
        <v>759</v>
      </c>
      <c r="G736" s="2">
        <v>20</v>
      </c>
      <c r="H736" s="43" t="str">
        <f>IFERROR(VLOOKUP(C736&amp;D736,AUS_male_points_list!$A$3:$S$1048576,19,FALSE), IFERROR(VLOOKUP(C736&amp;D736,AUS_female_points_list!$A$3:$S$1048576,19,FALSE),""))</f>
        <v/>
      </c>
      <c r="J736" s="2">
        <f>IFERROR(VLOOKUP(C736&amp;D736,AUS_male_Toplist_21!$F$3:$G$1048576,2,FALSE),IFERROR(VLOOKUP(C736&amp;D736,AUS_female_Toplist_21!$F$3:$G$1048576,2,FALSE),""))</f>
        <v>20</v>
      </c>
      <c r="K736" s="2">
        <f>IFERROR(VLOOKUP(C736&amp;D736,AUS_male_Toplist_22!$F$3:$G$1048576,2,FALSE),IFERROR(VLOOKUP(C736&amp;D736,AUS_female_Toplist_22!$F$3:$G$1048576,2,FALSE),""))</f>
        <v>13</v>
      </c>
      <c r="L736" s="3" t="str">
        <f>IFERROR(VLOOKUP(C736&amp;D736,Comms_male_list_21!$F$3:$G$1048576,2,FALSE),IFERROR(VLOOKUP(C736&amp;D736,Comms_female_list_21!$F$3:$G$1048576,2,FALSE),""))</f>
        <v/>
      </c>
      <c r="M736" s="3">
        <f>IFERROR(VLOOKUP(C736&amp;D736,Comms_male_list_22!$F$3:$G$1048576,2,FALSE),IFERROR(VLOOKUP(C736&amp;D736,Comms_female_list_22!$F$3:$G$1048576,2,FALSE),""))</f>
        <v>34</v>
      </c>
      <c r="N736" s="3">
        <f>IFERROR(VLOOKUP(C736&amp;D736,AUS_male_Toplist_21!$F$3:$H$1048576,3,FALSE), IFERROR(VLOOKUP(C736&amp;D736,AUS_female_Toplist_21!$F$3:$H$1048576,3,FALSE),""))</f>
        <v>759</v>
      </c>
      <c r="O736" s="2">
        <f>IFERROR(VLOOKUP(C736&amp;D736,AUS_male_Toplist_22!$F$3:$H$1048576,3,FALSE), IFERROR(VLOOKUP(C736&amp;D736,AUS_female_Toplist_22!$F$3:$H$1048576,3,FALSE),""))</f>
        <v>773</v>
      </c>
      <c r="P736" s="42">
        <f ca="1">DATEDIF(E736,TODAY(),"y")</f>
        <v>18</v>
      </c>
      <c r="Q736" s="2">
        <f>(COUNTIF($C$2:$C736,$C736)=1)+0</f>
        <v>1</v>
      </c>
      <c r="R736" s="2">
        <f>IF(Q736=1,RANK(F736,$F$2:$F$1986,0),"Alternate event")</f>
        <v>1945</v>
      </c>
    </row>
    <row r="737" spans="1:18" x14ac:dyDescent="0.2">
      <c r="A737" s="2">
        <v>736</v>
      </c>
      <c r="B737" s="2">
        <f>IF(Q737=1,B736+1,B736)</f>
        <v>597</v>
      </c>
      <c r="C737" t="s">
        <v>1005</v>
      </c>
      <c r="D737" t="s">
        <v>27</v>
      </c>
      <c r="E737" s="6">
        <v>32800</v>
      </c>
      <c r="F737">
        <v>1054</v>
      </c>
      <c r="G737" s="2">
        <v>20</v>
      </c>
      <c r="H737" s="43" t="str">
        <f>IFERROR(VLOOKUP(C737&amp;D737,AUS_male_points_list!$A$3:$S$1048576,19,FALSE), IFERROR(VLOOKUP(C737&amp;D737,AUS_female_points_list!$A$3:$S$1048576,19,FALSE),""))</f>
        <v/>
      </c>
      <c r="J737" s="2">
        <f>IFERROR(VLOOKUP(C737&amp;D737,AUS_male_Toplist_21!$F$3:$G$1048576,2,FALSE),IFERROR(VLOOKUP(C737&amp;D737,AUS_female_Toplist_21!$F$3:$G$1048576,2,FALSE),""))</f>
        <v>20</v>
      </c>
      <c r="K737" s="2">
        <f>IFERROR(VLOOKUP(C737&amp;D737,AUS_male_Toplist_22!$F$3:$G$1048576,2,FALSE),IFERROR(VLOOKUP(C737&amp;D737,AUS_female_Toplist_22!$F$3:$G$1048576,2,FALSE),""))</f>
        <v>21</v>
      </c>
      <c r="L737" s="3" t="str">
        <f>IFERROR(VLOOKUP(C737&amp;D737,Comms_male_list_21!$F$3:$G$1048576,2,FALSE),IFERROR(VLOOKUP(C737&amp;D737,Comms_female_list_21!$F$3:$G$1048576,2,FALSE),""))</f>
        <v/>
      </c>
      <c r="M737" s="3">
        <f>IFERROR(VLOOKUP(C737&amp;D737,Comms_male_list_22!$F$3:$G$1048576,2,FALSE),IFERROR(VLOOKUP(C737&amp;D737,Comms_female_list_22!$F$3:$G$1048576,2,FALSE),""))</f>
        <v>38</v>
      </c>
      <c r="N737" s="3">
        <f>IFERROR(VLOOKUP(C737&amp;D737,AUS_male_Toplist_21!$F$3:$H$1048576,3,FALSE), IFERROR(VLOOKUP(C737&amp;D737,AUS_female_Toplist_21!$F$3:$H$1048576,3,FALSE),""))</f>
        <v>1054</v>
      </c>
      <c r="O737" s="2">
        <f>IFERROR(VLOOKUP(C737&amp;D737,AUS_male_Toplist_22!$F$3:$H$1048576,3,FALSE), IFERROR(VLOOKUP(C737&amp;D737,AUS_female_Toplist_22!$F$3:$H$1048576,3,FALSE),""))</f>
        <v>1025</v>
      </c>
      <c r="P737" s="42">
        <f ca="1">DATEDIF(E737,TODAY(),"y")</f>
        <v>32</v>
      </c>
      <c r="Q737" s="2">
        <f>(COUNTIF($C$2:$C737,$C737)=1)+0</f>
        <v>1</v>
      </c>
      <c r="R737" s="2">
        <f>IF(Q737=1,RANK(F737,$F$2:$F$1986,0),"Alternate event")</f>
        <v>334</v>
      </c>
    </row>
    <row r="738" spans="1:18" x14ac:dyDescent="0.2">
      <c r="A738" s="2">
        <v>737</v>
      </c>
      <c r="B738" s="2">
        <f>IF(Q738=1,B737+1,B737)</f>
        <v>598</v>
      </c>
      <c r="C738" t="s">
        <v>198</v>
      </c>
      <c r="D738" t="s">
        <v>2</v>
      </c>
      <c r="E738" s="6">
        <v>35700</v>
      </c>
      <c r="F738">
        <v>1070</v>
      </c>
      <c r="G738" s="2">
        <v>20</v>
      </c>
      <c r="H738" s="43" t="str">
        <f>IFERROR(VLOOKUP(C738&amp;D738,AUS_male_points_list!$A$3:$S$1048576,19,FALSE), IFERROR(VLOOKUP(C738&amp;D738,AUS_female_points_list!$A$3:$S$1048576,19,FALSE),""))</f>
        <v/>
      </c>
      <c r="J738" s="2">
        <f>IFERROR(VLOOKUP(C738&amp;D738,AUS_male_Toplist_21!$F$3:$G$1048576,2,FALSE),IFERROR(VLOOKUP(C738&amp;D738,AUS_female_Toplist_21!$F$3:$G$1048576,2,FALSE),""))</f>
        <v>20</v>
      </c>
      <c r="K738" s="2">
        <f>IFERROR(VLOOKUP(C738&amp;D738,AUS_male_Toplist_22!$F$3:$G$1048576,2,FALSE),IFERROR(VLOOKUP(C738&amp;D738,AUS_female_Toplist_22!$F$3:$G$1048576,2,FALSE),""))</f>
        <v>51</v>
      </c>
      <c r="L738" s="3" t="str">
        <f>IFERROR(VLOOKUP(C738&amp;D738,Comms_male_list_21!$F$3:$G$1048576,2,FALSE),IFERROR(VLOOKUP(C738&amp;D738,Comms_female_list_21!$F$3:$G$1048576,2,FALSE),""))</f>
        <v/>
      </c>
      <c r="M738" s="3" t="str">
        <f>IFERROR(VLOOKUP(C738&amp;D738,Comms_male_list_22!$F$3:$G$1048576,2,FALSE),IFERROR(VLOOKUP(C738&amp;D738,Comms_female_list_22!$F$3:$G$1048576,2,FALSE),""))</f>
        <v/>
      </c>
      <c r="N738" s="3">
        <f>IFERROR(VLOOKUP(C738&amp;D738,AUS_male_Toplist_21!$F$3:$H$1048576,3,FALSE), IFERROR(VLOOKUP(C738&amp;D738,AUS_female_Toplist_21!$F$3:$H$1048576,3,FALSE),""))</f>
        <v>1070</v>
      </c>
      <c r="O738" s="2">
        <f>IFERROR(VLOOKUP(C738&amp;D738,AUS_male_Toplist_22!$F$3:$H$1048576,3,FALSE), IFERROR(VLOOKUP(C738&amp;D738,AUS_female_Toplist_22!$F$3:$H$1048576,3,FALSE),""))</f>
        <v>969</v>
      </c>
      <c r="P738" s="42">
        <f ca="1">DATEDIF(E738,TODAY(),"y")</f>
        <v>24</v>
      </c>
      <c r="Q738" s="2">
        <f>(COUNTIF($C$2:$C738,$C738)=1)+0</f>
        <v>1</v>
      </c>
      <c r="R738" s="2">
        <f>IF(Q738=1,RANK(F738,$F$2:$F$1986,0),"Alternate event")</f>
        <v>272</v>
      </c>
    </row>
    <row r="739" spans="1:18" x14ac:dyDescent="0.2">
      <c r="A739" s="2">
        <v>738</v>
      </c>
      <c r="B739" s="2">
        <f>IF(Q739=1,B738+1,B738)</f>
        <v>598</v>
      </c>
      <c r="C739" t="s">
        <v>1167</v>
      </c>
      <c r="D739" t="s">
        <v>28</v>
      </c>
      <c r="E739" s="6">
        <v>37660</v>
      </c>
      <c r="F739">
        <v>1096</v>
      </c>
      <c r="G739" s="2">
        <v>20</v>
      </c>
      <c r="H739" s="43" t="str">
        <f>IFERROR(VLOOKUP(C739&amp;D739,AUS_male_points_list!$A$3:$S$1048576,19,FALSE), IFERROR(VLOOKUP(C739&amp;D739,AUS_female_points_list!$A$3:$S$1048576,19,FALSE),""))</f>
        <v/>
      </c>
      <c r="J739" s="2">
        <f>IFERROR(VLOOKUP(C739&amp;D739,AUS_male_Toplist_21!$F$3:$G$1048576,2,FALSE),IFERROR(VLOOKUP(C739&amp;D739,AUS_female_Toplist_21!$F$3:$G$1048576,2,FALSE),""))</f>
        <v>20</v>
      </c>
      <c r="K739" s="2" t="str">
        <f>IFERROR(VLOOKUP(C739&amp;D739,AUS_male_Toplist_22!$F$3:$G$1048576,2,FALSE),IFERROR(VLOOKUP(C739&amp;D739,AUS_female_Toplist_22!$F$3:$G$1048576,2,FALSE),""))</f>
        <v/>
      </c>
      <c r="L739" s="3">
        <f>IFERROR(VLOOKUP(C739&amp;D739,Comms_male_list_21!$F$3:$G$1048576,2,FALSE),IFERROR(VLOOKUP(C739&amp;D739,Comms_female_list_21!$F$3:$G$1048576,2,FALSE),""))</f>
        <v>89</v>
      </c>
      <c r="M739" s="3" t="str">
        <f>IFERROR(VLOOKUP(C739&amp;D739,Comms_male_list_22!$F$3:$G$1048576,2,FALSE),IFERROR(VLOOKUP(C739&amp;D739,Comms_female_list_22!$F$3:$G$1048576,2,FALSE),""))</f>
        <v/>
      </c>
      <c r="N739" s="3">
        <f>IFERROR(VLOOKUP(C739&amp;D739,AUS_male_Toplist_21!$F$3:$H$1048576,3,FALSE), IFERROR(VLOOKUP(C739&amp;D739,AUS_female_Toplist_21!$F$3:$H$1048576,3,FALSE),""))</f>
        <v>1096</v>
      </c>
      <c r="O739" s="2" t="str">
        <f>IFERROR(VLOOKUP(C739&amp;D739,AUS_male_Toplist_22!$F$3:$H$1048576,3,FALSE), IFERROR(VLOOKUP(C739&amp;D739,AUS_female_Toplist_22!$F$3:$H$1048576,3,FALSE),""))</f>
        <v/>
      </c>
      <c r="P739" s="42">
        <f ca="1">DATEDIF(E739,TODAY(),"y")</f>
        <v>19</v>
      </c>
      <c r="Q739" s="2">
        <f>(COUNTIF($C$2:$C739,$C739)=1)+0</f>
        <v>0</v>
      </c>
      <c r="R739" s="2" t="str">
        <f>IF(Q739=1,RANK(F739,$F$2:$F$1986,0),"Alternate event")</f>
        <v>Alternate event</v>
      </c>
    </row>
    <row r="740" spans="1:18" x14ac:dyDescent="0.2">
      <c r="A740" s="2">
        <v>739</v>
      </c>
      <c r="B740" s="2">
        <f>IF(Q740=1,B739+1,B739)</f>
        <v>598</v>
      </c>
      <c r="C740" t="s">
        <v>267</v>
      </c>
      <c r="D740" t="s">
        <v>28</v>
      </c>
      <c r="E740" s="6">
        <v>36472</v>
      </c>
      <c r="F740">
        <v>1083</v>
      </c>
      <c r="G740" s="2">
        <v>20</v>
      </c>
      <c r="H740" s="43" t="str">
        <f>IFERROR(VLOOKUP(C740&amp;D740,AUS_male_points_list!$A$3:$S$1048576,19,FALSE), IFERROR(VLOOKUP(C740&amp;D740,AUS_female_points_list!$A$3:$S$1048576,19,FALSE),""))</f>
        <v/>
      </c>
      <c r="J740" s="2">
        <f>IFERROR(VLOOKUP(C740&amp;D740,AUS_male_Toplist_21!$F$3:$G$1048576,2,FALSE),IFERROR(VLOOKUP(C740&amp;D740,AUS_female_Toplist_21!$F$3:$G$1048576,2,FALSE),""))</f>
        <v>20</v>
      </c>
      <c r="K740" s="2" t="str">
        <f>IFERROR(VLOOKUP(C740&amp;D740,AUS_male_Toplist_22!$F$3:$G$1048576,2,FALSE),IFERROR(VLOOKUP(C740&amp;D740,AUS_female_Toplist_22!$F$3:$G$1048576,2,FALSE),""))</f>
        <v/>
      </c>
      <c r="L740" s="3">
        <f>IFERROR(VLOOKUP(C740&amp;D740,Comms_male_list_21!$F$3:$G$1048576,2,FALSE),IFERROR(VLOOKUP(C740&amp;D740,Comms_female_list_21!$F$3:$G$1048576,2,FALSE),""))</f>
        <v>97</v>
      </c>
      <c r="M740" s="3" t="str">
        <f>IFERROR(VLOOKUP(C740&amp;D740,Comms_male_list_22!$F$3:$G$1048576,2,FALSE),IFERROR(VLOOKUP(C740&amp;D740,Comms_female_list_22!$F$3:$G$1048576,2,FALSE),""))</f>
        <v/>
      </c>
      <c r="N740" s="3">
        <f>IFERROR(VLOOKUP(C740&amp;D740,AUS_male_Toplist_21!$F$3:$H$1048576,3,FALSE), IFERROR(VLOOKUP(C740&amp;D740,AUS_female_Toplist_21!$F$3:$H$1048576,3,FALSE),""))</f>
        <v>1083</v>
      </c>
      <c r="O740" s="2" t="str">
        <f>IFERROR(VLOOKUP(C740&amp;D740,AUS_male_Toplist_22!$F$3:$H$1048576,3,FALSE), IFERROR(VLOOKUP(C740&amp;D740,AUS_female_Toplist_22!$F$3:$H$1048576,3,FALSE),""))</f>
        <v/>
      </c>
      <c r="P740" s="42">
        <f ca="1">DATEDIF(E740,TODAY(),"y")</f>
        <v>22</v>
      </c>
      <c r="Q740" s="2">
        <f>(COUNTIF($C$2:$C740,$C740)=1)+0</f>
        <v>0</v>
      </c>
      <c r="R740" s="2" t="str">
        <f>IF(Q740=1,RANK(F740,$F$2:$F$1986,0),"Alternate event")</f>
        <v>Alternate event</v>
      </c>
    </row>
    <row r="741" spans="1:18" x14ac:dyDescent="0.2">
      <c r="A741" s="2">
        <v>740</v>
      </c>
      <c r="B741" s="2">
        <f>IF(Q741=1,B740+1,B740)</f>
        <v>599</v>
      </c>
      <c r="C741" t="s">
        <v>1388</v>
      </c>
      <c r="D741" t="s">
        <v>40</v>
      </c>
      <c r="E741" s="6">
        <v>44612</v>
      </c>
      <c r="F741">
        <v>781</v>
      </c>
      <c r="G741" s="2">
        <v>20</v>
      </c>
      <c r="H741" s="43" t="str">
        <f>IFERROR(VLOOKUP(C741&amp;D741,AUS_male_points_list!$A$3:$S$1048576,19,FALSE), IFERROR(VLOOKUP(C741&amp;D741,AUS_female_points_list!$A$3:$S$1048576,19,FALSE),""))</f>
        <v/>
      </c>
      <c r="J741" s="2">
        <f>IFERROR(VLOOKUP(C741&amp;D741,AUS_male_Toplist_21!$F$3:$G$1048576,2,FALSE),IFERROR(VLOOKUP(C741&amp;D741,AUS_female_Toplist_21!$F$3:$G$1048576,2,FALSE),""))</f>
        <v>20</v>
      </c>
      <c r="K741" s="2" t="str">
        <f>IFERROR(VLOOKUP(C741&amp;D741,AUS_male_Toplist_22!$F$3:$G$1048576,2,FALSE),IFERROR(VLOOKUP(C741&amp;D741,AUS_female_Toplist_22!$F$3:$G$1048576,2,FALSE),""))</f>
        <v/>
      </c>
      <c r="L741" s="3" t="str">
        <f>IFERROR(VLOOKUP(C741&amp;D741,Comms_male_list_21!$F$3:$G$1048576,2,FALSE),IFERROR(VLOOKUP(C741&amp;D741,Comms_female_list_21!$F$3:$G$1048576,2,FALSE),""))</f>
        <v/>
      </c>
      <c r="M741" s="3" t="str">
        <f>IFERROR(VLOOKUP(C741&amp;D741,Comms_male_list_22!$F$3:$G$1048576,2,FALSE),IFERROR(VLOOKUP(C741&amp;D741,Comms_female_list_22!$F$3:$G$1048576,2,FALSE),""))</f>
        <v/>
      </c>
      <c r="N741" s="3">
        <f>IFERROR(VLOOKUP(C741&amp;D741,AUS_male_Toplist_21!$F$3:$H$1048576,3,FALSE), IFERROR(VLOOKUP(C741&amp;D741,AUS_female_Toplist_21!$F$3:$H$1048576,3,FALSE),""))</f>
        <v>781</v>
      </c>
      <c r="O741" s="2" t="str">
        <f>IFERROR(VLOOKUP(C741&amp;D741,AUS_male_Toplist_22!$F$3:$H$1048576,3,FALSE), IFERROR(VLOOKUP(C741&amp;D741,AUS_female_Toplist_22!$F$3:$H$1048576,3,FALSE),""))</f>
        <v/>
      </c>
      <c r="P741" s="42">
        <f ca="1">DATEDIF(E741,TODAY(),"y")</f>
        <v>0</v>
      </c>
      <c r="Q741" s="2">
        <f>(COUNTIF($C$2:$C741,$C741)=1)+0</f>
        <v>1</v>
      </c>
      <c r="R741" s="2">
        <f>IF(Q741=1,RANK(F741,$F$2:$F$1986,0),"Alternate event")</f>
        <v>1932</v>
      </c>
    </row>
    <row r="742" spans="1:18" x14ac:dyDescent="0.2">
      <c r="A742" s="2">
        <v>741</v>
      </c>
      <c r="B742" s="2">
        <f>IF(Q742=1,B741+1,B741)</f>
        <v>600</v>
      </c>
      <c r="C742" t="s">
        <v>1669</v>
      </c>
      <c r="D742" t="s">
        <v>41</v>
      </c>
      <c r="E742" s="6">
        <v>37641</v>
      </c>
      <c r="F742">
        <v>840</v>
      </c>
      <c r="G742" s="2">
        <v>20</v>
      </c>
      <c r="H742" s="43" t="str">
        <f>IFERROR(VLOOKUP(C742&amp;D742,AUS_male_points_list!$A$3:$S$1048576,19,FALSE), IFERROR(VLOOKUP(C742&amp;D742,AUS_female_points_list!$A$3:$S$1048576,19,FALSE),""))</f>
        <v/>
      </c>
      <c r="J742" s="2">
        <f>IFERROR(VLOOKUP(C742&amp;D742,AUS_male_Toplist_21!$F$3:$G$1048576,2,FALSE),IFERROR(VLOOKUP(C742&amp;D742,AUS_female_Toplist_21!$F$3:$G$1048576,2,FALSE),""))</f>
        <v>20</v>
      </c>
      <c r="K742" s="2" t="str">
        <f>IFERROR(VLOOKUP(C742&amp;D742,AUS_male_Toplist_22!$F$3:$G$1048576,2,FALSE),IFERROR(VLOOKUP(C742&amp;D742,AUS_female_Toplist_22!$F$3:$G$1048576,2,FALSE),""))</f>
        <v/>
      </c>
      <c r="L742" s="3" t="str">
        <f>IFERROR(VLOOKUP(C742&amp;D742,Comms_male_list_21!$F$3:$G$1048576,2,FALSE),IFERROR(VLOOKUP(C742&amp;D742,Comms_female_list_21!$F$3:$G$1048576,2,FALSE),""))</f>
        <v/>
      </c>
      <c r="M742" s="3" t="str">
        <f>IFERROR(VLOOKUP(C742&amp;D742,Comms_male_list_22!$F$3:$G$1048576,2,FALSE),IFERROR(VLOOKUP(C742&amp;D742,Comms_female_list_22!$F$3:$G$1048576,2,FALSE),""))</f>
        <v/>
      </c>
      <c r="N742" s="3">
        <f>IFERROR(VLOOKUP(C742&amp;D742,AUS_male_Toplist_21!$F$3:$H$1048576,3,FALSE), IFERROR(VLOOKUP(C742&amp;D742,AUS_female_Toplist_21!$F$3:$H$1048576,3,FALSE),""))</f>
        <v>840</v>
      </c>
      <c r="O742" s="2" t="str">
        <f>IFERROR(VLOOKUP(C742&amp;D742,AUS_male_Toplist_22!$F$3:$H$1048576,3,FALSE), IFERROR(VLOOKUP(C742&amp;D742,AUS_female_Toplist_22!$F$3:$H$1048576,3,FALSE),""))</f>
        <v/>
      </c>
      <c r="P742" s="42">
        <f ca="1">DATEDIF(E742,TODAY(),"y")</f>
        <v>19</v>
      </c>
      <c r="Q742" s="2">
        <f>(COUNTIF($C$2:$C742,$C742)=1)+0</f>
        <v>1</v>
      </c>
      <c r="R742" s="2">
        <f>IF(Q742=1,RANK(F742,$F$2:$F$1986,0),"Alternate event")</f>
        <v>1870</v>
      </c>
    </row>
    <row r="743" spans="1:18" x14ac:dyDescent="0.2">
      <c r="A743" s="2">
        <v>742</v>
      </c>
      <c r="B743" s="2">
        <f>IF(Q743=1,B742+1,B742)</f>
        <v>601</v>
      </c>
      <c r="C743" t="s">
        <v>1682</v>
      </c>
      <c r="D743" t="s">
        <v>82</v>
      </c>
      <c r="E743" s="6"/>
      <c r="F743">
        <v>843</v>
      </c>
      <c r="G743" s="2">
        <v>20</v>
      </c>
      <c r="H743" s="43" t="str">
        <f>IFERROR(VLOOKUP(C743&amp;D743,AUS_male_points_list!$A$3:$S$1048576,19,FALSE), IFERROR(VLOOKUP(C743&amp;D743,AUS_female_points_list!$A$3:$S$1048576,19,FALSE),""))</f>
        <v/>
      </c>
      <c r="J743" s="2">
        <f>IFERROR(VLOOKUP(C743&amp;D743,AUS_male_Toplist_21!$F$3:$G$1048576,2,FALSE),IFERROR(VLOOKUP(C743&amp;D743,AUS_female_Toplist_21!$F$3:$G$1048576,2,FALSE),""))</f>
        <v>20</v>
      </c>
      <c r="K743" s="2" t="str">
        <f>IFERROR(VLOOKUP(C743&amp;D743,AUS_male_Toplist_22!$F$3:$G$1048576,2,FALSE),IFERROR(VLOOKUP(C743&amp;D743,AUS_female_Toplist_22!$F$3:$G$1048576,2,FALSE),""))</f>
        <v/>
      </c>
      <c r="L743" s="3" t="str">
        <f>IFERROR(VLOOKUP(C743&amp;D743,Comms_male_list_21!$F$3:$G$1048576,2,FALSE),IFERROR(VLOOKUP(C743&amp;D743,Comms_female_list_21!$F$3:$G$1048576,2,FALSE),""))</f>
        <v/>
      </c>
      <c r="M743" s="3" t="str">
        <f>IFERROR(VLOOKUP(C743&amp;D743,Comms_male_list_22!$F$3:$G$1048576,2,FALSE),IFERROR(VLOOKUP(C743&amp;D743,Comms_female_list_22!$F$3:$G$1048576,2,FALSE),""))</f>
        <v/>
      </c>
      <c r="N743" s="3">
        <f>IFERROR(VLOOKUP(C743&amp;D743,AUS_male_Toplist_21!$F$3:$H$1048576,3,FALSE), IFERROR(VLOOKUP(C743&amp;D743,AUS_female_Toplist_21!$F$3:$H$1048576,3,FALSE),""))</f>
        <v>843</v>
      </c>
      <c r="O743" s="2" t="str">
        <f>IFERROR(VLOOKUP(C743&amp;D743,AUS_male_Toplist_22!$F$3:$H$1048576,3,FALSE), IFERROR(VLOOKUP(C743&amp;D743,AUS_female_Toplist_22!$F$3:$H$1048576,3,FALSE),""))</f>
        <v/>
      </c>
      <c r="P743" s="42">
        <f ca="1">DATEDIF(E743,TODAY(),"y")</f>
        <v>122</v>
      </c>
      <c r="Q743" s="2">
        <f>(COUNTIF($C$2:$C743,$C743)=1)+0</f>
        <v>1</v>
      </c>
      <c r="R743" s="2">
        <f>IF(Q743=1,RANK(F743,$F$2:$F$1986,0),"Alternate event")</f>
        <v>1867</v>
      </c>
    </row>
    <row r="744" spans="1:18" x14ac:dyDescent="0.2">
      <c r="A744" s="2">
        <v>743</v>
      </c>
      <c r="B744" s="2">
        <f>IF(Q744=1,B743+1,B743)</f>
        <v>602</v>
      </c>
      <c r="C744" t="s">
        <v>1414</v>
      </c>
      <c r="D744" t="s">
        <v>82</v>
      </c>
      <c r="E744" s="6"/>
      <c r="F744">
        <v>883</v>
      </c>
      <c r="G744" s="2">
        <v>20</v>
      </c>
      <c r="H744" s="43" t="str">
        <f>IFERROR(VLOOKUP(C744&amp;D744,AUS_male_points_list!$A$3:$S$1048576,19,FALSE), IFERROR(VLOOKUP(C744&amp;D744,AUS_female_points_list!$A$3:$S$1048576,19,FALSE),""))</f>
        <v/>
      </c>
      <c r="J744" s="2">
        <f>IFERROR(VLOOKUP(C744&amp;D744,AUS_male_Toplist_21!$F$3:$G$1048576,2,FALSE),IFERROR(VLOOKUP(C744&amp;D744,AUS_female_Toplist_21!$F$3:$G$1048576,2,FALSE),""))</f>
        <v>20</v>
      </c>
      <c r="K744" s="2" t="str">
        <f>IFERROR(VLOOKUP(C744&amp;D744,AUS_male_Toplist_22!$F$3:$G$1048576,2,FALSE),IFERROR(VLOOKUP(C744&amp;D744,AUS_female_Toplist_22!$F$3:$G$1048576,2,FALSE),""))</f>
        <v/>
      </c>
      <c r="L744" s="3" t="str">
        <f>IFERROR(VLOOKUP(C744&amp;D744,Comms_male_list_21!$F$3:$G$1048576,2,FALSE),IFERROR(VLOOKUP(C744&amp;D744,Comms_female_list_21!$F$3:$G$1048576,2,FALSE),""))</f>
        <v/>
      </c>
      <c r="M744" s="3" t="str">
        <f>IFERROR(VLOOKUP(C744&amp;D744,Comms_male_list_22!$F$3:$G$1048576,2,FALSE),IFERROR(VLOOKUP(C744&amp;D744,Comms_female_list_22!$F$3:$G$1048576,2,FALSE),""))</f>
        <v/>
      </c>
      <c r="N744" s="3">
        <f>IFERROR(VLOOKUP(C744&amp;D744,AUS_male_Toplist_21!$F$3:$H$1048576,3,FALSE), IFERROR(VLOOKUP(C744&amp;D744,AUS_female_Toplist_21!$F$3:$H$1048576,3,FALSE),""))</f>
        <v>883</v>
      </c>
      <c r="O744" s="2" t="str">
        <f>IFERROR(VLOOKUP(C744&amp;D744,AUS_male_Toplist_22!$F$3:$H$1048576,3,FALSE), IFERROR(VLOOKUP(C744&amp;D744,AUS_female_Toplist_22!$F$3:$H$1048576,3,FALSE),""))</f>
        <v/>
      </c>
      <c r="P744" s="42">
        <f ca="1">DATEDIF(E744,TODAY(),"y")</f>
        <v>122</v>
      </c>
      <c r="Q744" s="2">
        <f>(COUNTIF($C$2:$C744,$C744)=1)+0</f>
        <v>1</v>
      </c>
      <c r="R744" s="2">
        <f>IF(Q744=1,RANK(F744,$F$2:$F$1986,0),"Alternate event")</f>
        <v>1792</v>
      </c>
    </row>
    <row r="745" spans="1:18" x14ac:dyDescent="0.2">
      <c r="A745" s="2">
        <v>744</v>
      </c>
      <c r="B745" s="2">
        <f>IF(Q745=1,B744+1,B744)</f>
        <v>603</v>
      </c>
      <c r="C745" t="s">
        <v>1585</v>
      </c>
      <c r="D745" t="s">
        <v>34</v>
      </c>
      <c r="E745" s="6">
        <v>44612</v>
      </c>
      <c r="F745">
        <v>910</v>
      </c>
      <c r="G745" s="2">
        <v>20</v>
      </c>
      <c r="H745" s="43" t="str">
        <f>IFERROR(VLOOKUP(C745&amp;D745,AUS_male_points_list!$A$3:$S$1048576,19,FALSE), IFERROR(VLOOKUP(C745&amp;D745,AUS_female_points_list!$A$3:$S$1048576,19,FALSE),""))</f>
        <v/>
      </c>
      <c r="J745" s="2">
        <f>IFERROR(VLOOKUP(C745&amp;D745,AUS_male_Toplist_21!$F$3:$G$1048576,2,FALSE),IFERROR(VLOOKUP(C745&amp;D745,AUS_female_Toplist_21!$F$3:$G$1048576,2,FALSE),""))</f>
        <v>20</v>
      </c>
      <c r="K745" s="2" t="str">
        <f>IFERROR(VLOOKUP(C745&amp;D745,AUS_male_Toplist_22!$F$3:$G$1048576,2,FALSE),IFERROR(VLOOKUP(C745&amp;D745,AUS_female_Toplist_22!$F$3:$G$1048576,2,FALSE),""))</f>
        <v/>
      </c>
      <c r="L745" s="3" t="str">
        <f>IFERROR(VLOOKUP(C745&amp;D745,Comms_male_list_21!$F$3:$G$1048576,2,FALSE),IFERROR(VLOOKUP(C745&amp;D745,Comms_female_list_21!$F$3:$G$1048576,2,FALSE),""))</f>
        <v/>
      </c>
      <c r="M745" s="3" t="str">
        <f>IFERROR(VLOOKUP(C745&amp;D745,Comms_male_list_22!$F$3:$G$1048576,2,FALSE),IFERROR(VLOOKUP(C745&amp;D745,Comms_female_list_22!$F$3:$G$1048576,2,FALSE),""))</f>
        <v/>
      </c>
      <c r="N745" s="3">
        <f>IFERROR(VLOOKUP(C745&amp;D745,AUS_male_Toplist_21!$F$3:$H$1048576,3,FALSE), IFERROR(VLOOKUP(C745&amp;D745,AUS_female_Toplist_21!$F$3:$H$1048576,3,FALSE),""))</f>
        <v>910</v>
      </c>
      <c r="O745" s="2" t="str">
        <f>IFERROR(VLOOKUP(C745&amp;D745,AUS_male_Toplist_22!$F$3:$H$1048576,3,FALSE), IFERROR(VLOOKUP(C745&amp;D745,AUS_female_Toplist_22!$F$3:$H$1048576,3,FALSE),""))</f>
        <v/>
      </c>
      <c r="P745" s="42">
        <f ca="1">DATEDIF(E745,TODAY(),"y")</f>
        <v>0</v>
      </c>
      <c r="Q745" s="2">
        <f>(COUNTIF($C$2:$C745,$C745)=1)+0</f>
        <v>1</v>
      </c>
      <c r="R745" s="2">
        <f>IF(Q745=1,RANK(F745,$F$2:$F$1986,0),"Alternate event")</f>
        <v>1709</v>
      </c>
    </row>
    <row r="746" spans="1:18" x14ac:dyDescent="0.2">
      <c r="A746" s="2">
        <v>745</v>
      </c>
      <c r="B746" s="2">
        <f>IF(Q746=1,B745+1,B745)</f>
        <v>604</v>
      </c>
      <c r="C746" t="s">
        <v>1636</v>
      </c>
      <c r="D746" t="s">
        <v>38</v>
      </c>
      <c r="E746" s="6">
        <v>38204</v>
      </c>
      <c r="F746">
        <v>911</v>
      </c>
      <c r="G746" s="2">
        <v>20</v>
      </c>
      <c r="H746" s="43" t="str">
        <f>IFERROR(VLOOKUP(C746&amp;D746,AUS_male_points_list!$A$3:$S$1048576,19,FALSE), IFERROR(VLOOKUP(C746&amp;D746,AUS_female_points_list!$A$3:$S$1048576,19,FALSE),""))</f>
        <v/>
      </c>
      <c r="J746" s="2">
        <f>IFERROR(VLOOKUP(C746&amp;D746,AUS_male_Toplist_21!$F$3:$G$1048576,2,FALSE),IFERROR(VLOOKUP(C746&amp;D746,AUS_female_Toplist_21!$F$3:$G$1048576,2,FALSE),""))</f>
        <v>20</v>
      </c>
      <c r="K746" s="2" t="str">
        <f>IFERROR(VLOOKUP(C746&amp;D746,AUS_male_Toplist_22!$F$3:$G$1048576,2,FALSE),IFERROR(VLOOKUP(C746&amp;D746,AUS_female_Toplist_22!$F$3:$G$1048576,2,FALSE),""))</f>
        <v/>
      </c>
      <c r="L746" s="3" t="str">
        <f>IFERROR(VLOOKUP(C746&amp;D746,Comms_male_list_21!$F$3:$G$1048576,2,FALSE),IFERROR(VLOOKUP(C746&amp;D746,Comms_female_list_21!$F$3:$G$1048576,2,FALSE),""))</f>
        <v/>
      </c>
      <c r="M746" s="3" t="str">
        <f>IFERROR(VLOOKUP(C746&amp;D746,Comms_male_list_22!$F$3:$G$1048576,2,FALSE),IFERROR(VLOOKUP(C746&amp;D746,Comms_female_list_22!$F$3:$G$1048576,2,FALSE),""))</f>
        <v/>
      </c>
      <c r="N746" s="3">
        <f>IFERROR(VLOOKUP(C746&amp;D746,AUS_male_Toplist_21!$F$3:$H$1048576,3,FALSE), IFERROR(VLOOKUP(C746&amp;D746,AUS_female_Toplist_21!$F$3:$H$1048576,3,FALSE),""))</f>
        <v>911</v>
      </c>
      <c r="O746" s="2" t="str">
        <f>IFERROR(VLOOKUP(C746&amp;D746,AUS_male_Toplist_22!$F$3:$H$1048576,3,FALSE), IFERROR(VLOOKUP(C746&amp;D746,AUS_female_Toplist_22!$F$3:$H$1048576,3,FALSE),""))</f>
        <v/>
      </c>
      <c r="P746" s="42">
        <f ca="1">DATEDIF(E746,TODAY(),"y")</f>
        <v>17</v>
      </c>
      <c r="Q746" s="2">
        <f>(COUNTIF($C$2:$C746,$C746)=1)+0</f>
        <v>1</v>
      </c>
      <c r="R746" s="2">
        <f>IF(Q746=1,RANK(F746,$F$2:$F$1986,0),"Alternate event")</f>
        <v>1705</v>
      </c>
    </row>
    <row r="747" spans="1:18" x14ac:dyDescent="0.2">
      <c r="A747" s="2">
        <v>746</v>
      </c>
      <c r="B747" s="2">
        <f>IF(Q747=1,B746+1,B746)</f>
        <v>605</v>
      </c>
      <c r="C747" t="s">
        <v>1619</v>
      </c>
      <c r="D747" t="s">
        <v>33</v>
      </c>
      <c r="E747" s="6">
        <v>36611</v>
      </c>
      <c r="F747">
        <v>925</v>
      </c>
      <c r="G747" s="2">
        <v>20</v>
      </c>
      <c r="H747" s="43" t="str">
        <f>IFERROR(VLOOKUP(C747&amp;D747,AUS_male_points_list!$A$3:$S$1048576,19,FALSE), IFERROR(VLOOKUP(C747&amp;D747,AUS_female_points_list!$A$3:$S$1048576,19,FALSE),""))</f>
        <v/>
      </c>
      <c r="J747" s="2">
        <f>IFERROR(VLOOKUP(C747&amp;D747,AUS_male_Toplist_21!$F$3:$G$1048576,2,FALSE),IFERROR(VLOOKUP(C747&amp;D747,AUS_female_Toplist_21!$F$3:$G$1048576,2,FALSE),""))</f>
        <v>20</v>
      </c>
      <c r="K747" s="2" t="str">
        <f>IFERROR(VLOOKUP(C747&amp;D747,AUS_male_Toplist_22!$F$3:$G$1048576,2,FALSE),IFERROR(VLOOKUP(C747&amp;D747,AUS_female_Toplist_22!$F$3:$G$1048576,2,FALSE),""))</f>
        <v/>
      </c>
      <c r="L747" s="3" t="str">
        <f>IFERROR(VLOOKUP(C747&amp;D747,Comms_male_list_21!$F$3:$G$1048576,2,FALSE),IFERROR(VLOOKUP(C747&amp;D747,Comms_female_list_21!$F$3:$G$1048576,2,FALSE),""))</f>
        <v/>
      </c>
      <c r="M747" s="3" t="str">
        <f>IFERROR(VLOOKUP(C747&amp;D747,Comms_male_list_22!$F$3:$G$1048576,2,FALSE),IFERROR(VLOOKUP(C747&amp;D747,Comms_female_list_22!$F$3:$G$1048576,2,FALSE),""))</f>
        <v/>
      </c>
      <c r="N747" s="3">
        <f>IFERROR(VLOOKUP(C747&amp;D747,AUS_male_Toplist_21!$F$3:$H$1048576,3,FALSE), IFERROR(VLOOKUP(C747&amp;D747,AUS_female_Toplist_21!$F$3:$H$1048576,3,FALSE),""))</f>
        <v>925</v>
      </c>
      <c r="O747" s="2" t="str">
        <f>IFERROR(VLOOKUP(C747&amp;D747,AUS_male_Toplist_22!$F$3:$H$1048576,3,FALSE), IFERROR(VLOOKUP(C747&amp;D747,AUS_female_Toplist_22!$F$3:$H$1048576,3,FALSE),""))</f>
        <v/>
      </c>
      <c r="P747" s="42">
        <f ca="1">DATEDIF(E747,TODAY(),"y")</f>
        <v>21</v>
      </c>
      <c r="Q747" s="2">
        <f>(COUNTIF($C$2:$C747,$C747)=1)+0</f>
        <v>1</v>
      </c>
      <c r="R747" s="2">
        <f>IF(Q747=1,RANK(F747,$F$2:$F$1986,0),"Alternate event")</f>
        <v>1609</v>
      </c>
    </row>
    <row r="748" spans="1:18" x14ac:dyDescent="0.2">
      <c r="A748" s="2">
        <v>747</v>
      </c>
      <c r="B748" s="2">
        <f>IF(Q748=1,B747+1,B747)</f>
        <v>606</v>
      </c>
      <c r="C748" t="s">
        <v>1647</v>
      </c>
      <c r="D748" t="s">
        <v>35</v>
      </c>
      <c r="E748" s="7">
        <v>38346</v>
      </c>
      <c r="F748">
        <v>940</v>
      </c>
      <c r="G748" s="2">
        <v>20</v>
      </c>
      <c r="H748" s="43" t="str">
        <f>IFERROR(VLOOKUP(C748&amp;D748,AUS_male_points_list!$A$3:$S$1048576,19,FALSE), IFERROR(VLOOKUP(C748&amp;D748,AUS_female_points_list!$A$3:$S$1048576,19,FALSE),""))</f>
        <v/>
      </c>
      <c r="J748" s="2">
        <f>IFERROR(VLOOKUP(C748&amp;D748,AUS_male_Toplist_21!$F$3:$G$1048576,2,FALSE),IFERROR(VLOOKUP(C748&amp;D748,AUS_female_Toplist_21!$F$3:$G$1048576,2,FALSE),""))</f>
        <v>20</v>
      </c>
      <c r="K748" s="2" t="str">
        <f>IFERROR(VLOOKUP(C748&amp;D748,AUS_male_Toplist_22!$F$3:$G$1048576,2,FALSE),IFERROR(VLOOKUP(C748&amp;D748,AUS_female_Toplist_22!$F$3:$G$1048576,2,FALSE),""))</f>
        <v/>
      </c>
      <c r="L748" s="3" t="str">
        <f>IFERROR(VLOOKUP(C748&amp;D748,Comms_male_list_21!$F$3:$G$1048576,2,FALSE),IFERROR(VLOOKUP(C748&amp;D748,Comms_female_list_21!$F$3:$G$1048576,2,FALSE),""))</f>
        <v/>
      </c>
      <c r="M748" s="3" t="str">
        <f>IFERROR(VLOOKUP(C748&amp;D748,Comms_male_list_22!$F$3:$G$1048576,2,FALSE),IFERROR(VLOOKUP(C748&amp;D748,Comms_female_list_22!$F$3:$G$1048576,2,FALSE),""))</f>
        <v/>
      </c>
      <c r="N748" s="3">
        <f>IFERROR(VLOOKUP(C748&amp;D748,AUS_male_Toplist_21!$F$3:$H$1048576,3,FALSE), IFERROR(VLOOKUP(C748&amp;D748,AUS_female_Toplist_21!$F$3:$H$1048576,3,FALSE),""))</f>
        <v>940</v>
      </c>
      <c r="O748" s="2" t="str">
        <f>IFERROR(VLOOKUP(C748&amp;D748,AUS_male_Toplist_22!$F$3:$H$1048576,3,FALSE), IFERROR(VLOOKUP(C748&amp;D748,AUS_female_Toplist_22!$F$3:$H$1048576,3,FALSE),""))</f>
        <v/>
      </c>
      <c r="P748" s="42">
        <f ca="1">DATEDIF(E748,TODAY(),"y")</f>
        <v>17</v>
      </c>
      <c r="Q748" s="2">
        <f>(COUNTIF($C$2:$C748,$C748)=1)+0</f>
        <v>1</v>
      </c>
      <c r="R748" s="2">
        <f>IF(Q748=1,RANK(F748,$F$2:$F$1986,0),"Alternate event")</f>
        <v>1430</v>
      </c>
    </row>
    <row r="749" spans="1:18" x14ac:dyDescent="0.2">
      <c r="A749" s="2">
        <v>748</v>
      </c>
      <c r="B749" s="2">
        <f>IF(Q749=1,B748+1,B748)</f>
        <v>607</v>
      </c>
      <c r="C749" t="s">
        <v>1648</v>
      </c>
      <c r="D749" s="6" t="s">
        <v>35</v>
      </c>
      <c r="E749" s="6">
        <v>44671</v>
      </c>
      <c r="F749">
        <v>940</v>
      </c>
      <c r="G749" s="2">
        <v>20</v>
      </c>
      <c r="H749" s="43" t="str">
        <f>IFERROR(VLOOKUP(C749&amp;D749,AUS_male_points_list!$A$3:$S$1048576,19,FALSE), IFERROR(VLOOKUP(C749&amp;D749,AUS_female_points_list!$A$3:$S$1048576,19,FALSE),""))</f>
        <v/>
      </c>
      <c r="J749" s="2">
        <f>IFERROR(VLOOKUP(C749&amp;D749,AUS_male_Toplist_21!$F$3:$G$1048576,2,FALSE),IFERROR(VLOOKUP(C749&amp;D749,AUS_female_Toplist_21!$F$3:$G$1048576,2,FALSE),""))</f>
        <v>20</v>
      </c>
      <c r="K749" s="2" t="str">
        <f>IFERROR(VLOOKUP(C749&amp;D749,AUS_male_Toplist_22!$F$3:$G$1048576,2,FALSE),IFERROR(VLOOKUP(C749&amp;D749,AUS_female_Toplist_22!$F$3:$G$1048576,2,FALSE),""))</f>
        <v/>
      </c>
      <c r="L749" s="3" t="str">
        <f>IFERROR(VLOOKUP(C749&amp;D749,Comms_male_list_21!$F$3:$G$1048576,2,FALSE),IFERROR(VLOOKUP(C749&amp;D749,Comms_female_list_21!$F$3:$G$1048576,2,FALSE),""))</f>
        <v/>
      </c>
      <c r="M749" s="3" t="str">
        <f>IFERROR(VLOOKUP(C749&amp;D749,Comms_male_list_22!$F$3:$G$1048576,2,FALSE),IFERROR(VLOOKUP(C749&amp;D749,Comms_female_list_22!$F$3:$G$1048576,2,FALSE),""))</f>
        <v/>
      </c>
      <c r="N749" s="3">
        <f>IFERROR(VLOOKUP(C749&amp;D749,AUS_male_Toplist_21!$F$3:$H$1048576,3,FALSE), IFERROR(VLOOKUP(C749&amp;D749,AUS_female_Toplist_21!$F$3:$H$1048576,3,FALSE),""))</f>
        <v>940</v>
      </c>
      <c r="O749" s="2" t="str">
        <f>IFERROR(VLOOKUP(C749&amp;D749,AUS_male_Toplist_22!$F$3:$H$1048576,3,FALSE), IFERROR(VLOOKUP(C749&amp;D749,AUS_female_Toplist_22!$F$3:$H$1048576,3,FALSE),""))</f>
        <v/>
      </c>
      <c r="P749" s="42" t="e">
        <f ca="1">DATEDIF(E749,TODAY(),"y")</f>
        <v>#NUM!</v>
      </c>
      <c r="Q749" s="2">
        <f>(COUNTIF($C$2:$C749,$C749)=1)+0</f>
        <v>1</v>
      </c>
      <c r="R749" s="2">
        <f>IF(Q749=1,RANK(F749,$F$2:$F$1986,0),"Alternate event")</f>
        <v>1430</v>
      </c>
    </row>
    <row r="750" spans="1:18" x14ac:dyDescent="0.2">
      <c r="A750" s="2">
        <v>749</v>
      </c>
      <c r="B750" s="2">
        <f>IF(Q750=1,B749+1,B749)</f>
        <v>608</v>
      </c>
      <c r="C750" t="s">
        <v>1649</v>
      </c>
      <c r="D750" t="s">
        <v>35</v>
      </c>
      <c r="E750" s="6">
        <v>44701</v>
      </c>
      <c r="F750">
        <v>940</v>
      </c>
      <c r="G750" s="2">
        <v>20</v>
      </c>
      <c r="H750" s="43" t="str">
        <f>IFERROR(VLOOKUP(C750&amp;D750,AUS_male_points_list!$A$3:$S$1048576,19,FALSE), IFERROR(VLOOKUP(C750&amp;D750,AUS_female_points_list!$A$3:$S$1048576,19,FALSE),""))</f>
        <v/>
      </c>
      <c r="J750" s="2">
        <f>IFERROR(VLOOKUP(C750&amp;D750,AUS_male_Toplist_21!$F$3:$G$1048576,2,FALSE),IFERROR(VLOOKUP(C750&amp;D750,AUS_female_Toplist_21!$F$3:$G$1048576,2,FALSE),""))</f>
        <v>20</v>
      </c>
      <c r="K750" s="2" t="str">
        <f>IFERROR(VLOOKUP(C750&amp;D750,AUS_male_Toplist_22!$F$3:$G$1048576,2,FALSE),IFERROR(VLOOKUP(C750&amp;D750,AUS_female_Toplist_22!$F$3:$G$1048576,2,FALSE),""))</f>
        <v/>
      </c>
      <c r="L750" s="3" t="str">
        <f>IFERROR(VLOOKUP(C750&amp;D750,Comms_male_list_21!$F$3:$G$1048576,2,FALSE),IFERROR(VLOOKUP(C750&amp;D750,Comms_female_list_21!$F$3:$G$1048576,2,FALSE),""))</f>
        <v/>
      </c>
      <c r="M750" s="3" t="str">
        <f>IFERROR(VLOOKUP(C750&amp;D750,Comms_male_list_22!$F$3:$G$1048576,2,FALSE),IFERROR(VLOOKUP(C750&amp;D750,Comms_female_list_22!$F$3:$G$1048576,2,FALSE),""))</f>
        <v/>
      </c>
      <c r="N750" s="3">
        <f>IFERROR(VLOOKUP(C750&amp;D750,AUS_male_Toplist_21!$F$3:$H$1048576,3,FALSE), IFERROR(VLOOKUP(C750&amp;D750,AUS_female_Toplist_21!$F$3:$H$1048576,3,FALSE),""))</f>
        <v>940</v>
      </c>
      <c r="O750" s="2" t="str">
        <f>IFERROR(VLOOKUP(C750&amp;D750,AUS_male_Toplist_22!$F$3:$H$1048576,3,FALSE), IFERROR(VLOOKUP(C750&amp;D750,AUS_female_Toplist_22!$F$3:$H$1048576,3,FALSE),""))</f>
        <v/>
      </c>
      <c r="P750" s="42" t="e">
        <f ca="1">DATEDIF(E750,TODAY(),"y")</f>
        <v>#NUM!</v>
      </c>
      <c r="Q750" s="2">
        <f>(COUNTIF($C$2:$C750,$C750)=1)+0</f>
        <v>1</v>
      </c>
      <c r="R750" s="2">
        <f>IF(Q750=1,RANK(F750,$F$2:$F$1986,0),"Alternate event")</f>
        <v>1430</v>
      </c>
    </row>
    <row r="751" spans="1:18" x14ac:dyDescent="0.2">
      <c r="A751" s="2">
        <v>750</v>
      </c>
      <c r="B751" s="2">
        <f>IF(Q751=1,B750+1,B750)</f>
        <v>609</v>
      </c>
      <c r="C751" t="s">
        <v>452</v>
      </c>
      <c r="D751" t="s">
        <v>38</v>
      </c>
      <c r="E751" s="6">
        <v>36280</v>
      </c>
      <c r="F751">
        <v>941</v>
      </c>
      <c r="G751" s="2">
        <v>20</v>
      </c>
      <c r="H751" s="43" t="str">
        <f>IFERROR(VLOOKUP(C751&amp;D751,AUS_male_points_list!$A$3:$S$1048576,19,FALSE), IFERROR(VLOOKUP(C751&amp;D751,AUS_female_points_list!$A$3:$S$1048576,19,FALSE),""))</f>
        <v/>
      </c>
      <c r="J751" s="2">
        <f>IFERROR(VLOOKUP(C751&amp;D751,AUS_male_Toplist_21!$F$3:$G$1048576,2,FALSE),IFERROR(VLOOKUP(C751&amp;D751,AUS_female_Toplist_21!$F$3:$G$1048576,2,FALSE),""))</f>
        <v>20</v>
      </c>
      <c r="K751" s="2" t="str">
        <f>IFERROR(VLOOKUP(C751&amp;D751,AUS_male_Toplist_22!$F$3:$G$1048576,2,FALSE),IFERROR(VLOOKUP(C751&amp;D751,AUS_female_Toplist_22!$F$3:$G$1048576,2,FALSE),""))</f>
        <v/>
      </c>
      <c r="L751" s="3" t="str">
        <f>IFERROR(VLOOKUP(C751&amp;D751,Comms_male_list_21!$F$3:$G$1048576,2,FALSE),IFERROR(VLOOKUP(C751&amp;D751,Comms_female_list_21!$F$3:$G$1048576,2,FALSE),""))</f>
        <v/>
      </c>
      <c r="M751" s="3" t="str">
        <f>IFERROR(VLOOKUP(C751&amp;D751,Comms_male_list_22!$F$3:$G$1048576,2,FALSE),IFERROR(VLOOKUP(C751&amp;D751,Comms_female_list_22!$F$3:$G$1048576,2,FALSE),""))</f>
        <v/>
      </c>
      <c r="N751" s="3">
        <f>IFERROR(VLOOKUP(C751&amp;D751,AUS_male_Toplist_21!$F$3:$H$1048576,3,FALSE), IFERROR(VLOOKUP(C751&amp;D751,AUS_female_Toplist_21!$F$3:$H$1048576,3,FALSE),""))</f>
        <v>941</v>
      </c>
      <c r="O751" s="2" t="str">
        <f>IFERROR(VLOOKUP(C751&amp;D751,AUS_male_Toplist_22!$F$3:$H$1048576,3,FALSE), IFERROR(VLOOKUP(C751&amp;D751,AUS_female_Toplist_22!$F$3:$H$1048576,3,FALSE),""))</f>
        <v/>
      </c>
      <c r="P751" s="42">
        <f ca="1">DATEDIF(E751,TODAY(),"y")</f>
        <v>22</v>
      </c>
      <c r="Q751" s="2">
        <f>(COUNTIF($C$2:$C751,$C751)=1)+0</f>
        <v>1</v>
      </c>
      <c r="R751" s="2">
        <f>IF(Q751=1,RANK(F751,$F$2:$F$1986,0),"Alternate event")</f>
        <v>1420</v>
      </c>
    </row>
    <row r="752" spans="1:18" x14ac:dyDescent="0.2">
      <c r="A752" s="2">
        <v>751</v>
      </c>
      <c r="B752" s="2">
        <f>IF(Q752=1,B751+1,B751)</f>
        <v>610</v>
      </c>
      <c r="C752" t="s">
        <v>361</v>
      </c>
      <c r="D752" t="s">
        <v>30</v>
      </c>
      <c r="E752" s="6">
        <v>31746</v>
      </c>
      <c r="F752">
        <v>967</v>
      </c>
      <c r="G752" s="2">
        <v>20</v>
      </c>
      <c r="H752" s="43" t="str">
        <f>IFERROR(VLOOKUP(C752&amp;D752,AUS_male_points_list!$A$3:$S$1048576,19,FALSE), IFERROR(VLOOKUP(C752&amp;D752,AUS_female_points_list!$A$3:$S$1048576,19,FALSE),""))</f>
        <v/>
      </c>
      <c r="J752" s="2">
        <f>IFERROR(VLOOKUP(C752&amp;D752,AUS_male_Toplist_21!$F$3:$G$1048576,2,FALSE),IFERROR(VLOOKUP(C752&amp;D752,AUS_female_Toplist_21!$F$3:$G$1048576,2,FALSE),""))</f>
        <v>20</v>
      </c>
      <c r="K752" s="2" t="str">
        <f>IFERROR(VLOOKUP(C752&amp;D752,AUS_male_Toplist_22!$F$3:$G$1048576,2,FALSE),IFERROR(VLOOKUP(C752&amp;D752,AUS_female_Toplist_22!$F$3:$G$1048576,2,FALSE),""))</f>
        <v/>
      </c>
      <c r="L752" s="3" t="str">
        <f>IFERROR(VLOOKUP(C752&amp;D752,Comms_male_list_21!$F$3:$G$1048576,2,FALSE),IFERROR(VLOOKUP(C752&amp;D752,Comms_female_list_21!$F$3:$G$1048576,2,FALSE),""))</f>
        <v/>
      </c>
      <c r="M752" s="3" t="str">
        <f>IFERROR(VLOOKUP(C752&amp;D752,Comms_male_list_22!$F$3:$G$1048576,2,FALSE),IFERROR(VLOOKUP(C752&amp;D752,Comms_female_list_22!$F$3:$G$1048576,2,FALSE),""))</f>
        <v/>
      </c>
      <c r="N752" s="3">
        <f>IFERROR(VLOOKUP(C752&amp;D752,AUS_male_Toplist_21!$F$3:$H$1048576,3,FALSE), IFERROR(VLOOKUP(C752&amp;D752,AUS_female_Toplist_21!$F$3:$H$1048576,3,FALSE),""))</f>
        <v>967</v>
      </c>
      <c r="O752" s="2" t="str">
        <f>IFERROR(VLOOKUP(C752&amp;D752,AUS_male_Toplist_22!$F$3:$H$1048576,3,FALSE), IFERROR(VLOOKUP(C752&amp;D752,AUS_female_Toplist_22!$F$3:$H$1048576,3,FALSE),""))</f>
        <v/>
      </c>
      <c r="P752" s="42">
        <f ca="1">DATEDIF(E752,TODAY(),"y")</f>
        <v>35</v>
      </c>
      <c r="Q752" s="2">
        <f>(COUNTIF($C$2:$C752,$C752)=1)+0</f>
        <v>1</v>
      </c>
      <c r="R752" s="2">
        <f>IF(Q752=1,RANK(F752,$F$2:$F$1986,0),"Alternate event")</f>
        <v>1083</v>
      </c>
    </row>
    <row r="753" spans="1:18" x14ac:dyDescent="0.2">
      <c r="A753" s="2">
        <v>752</v>
      </c>
      <c r="B753" s="2">
        <f>IF(Q753=1,B752+1,B752)</f>
        <v>611</v>
      </c>
      <c r="C753" t="s">
        <v>1590</v>
      </c>
      <c r="D753" t="s">
        <v>30</v>
      </c>
      <c r="E753" s="6">
        <v>35230</v>
      </c>
      <c r="F753">
        <v>972</v>
      </c>
      <c r="G753" s="2">
        <v>20</v>
      </c>
      <c r="H753" s="43" t="str">
        <f>IFERROR(VLOOKUP(C753&amp;D753,AUS_male_points_list!$A$3:$S$1048576,19,FALSE), IFERROR(VLOOKUP(C753&amp;D753,AUS_female_points_list!$A$3:$S$1048576,19,FALSE),""))</f>
        <v/>
      </c>
      <c r="J753" s="2">
        <f>IFERROR(VLOOKUP(C753&amp;D753,AUS_male_Toplist_21!$F$3:$G$1048576,2,FALSE),IFERROR(VLOOKUP(C753&amp;D753,AUS_female_Toplist_21!$F$3:$G$1048576,2,FALSE),""))</f>
        <v>20</v>
      </c>
      <c r="K753" s="2" t="str">
        <f>IFERROR(VLOOKUP(C753&amp;D753,AUS_male_Toplist_22!$F$3:$G$1048576,2,FALSE),IFERROR(VLOOKUP(C753&amp;D753,AUS_female_Toplist_22!$F$3:$G$1048576,2,FALSE),""))</f>
        <v/>
      </c>
      <c r="L753" s="3" t="str">
        <f>IFERROR(VLOOKUP(C753&amp;D753,Comms_male_list_21!$F$3:$G$1048576,2,FALSE),IFERROR(VLOOKUP(C753&amp;D753,Comms_female_list_21!$F$3:$G$1048576,2,FALSE),""))</f>
        <v/>
      </c>
      <c r="M753" s="3" t="str">
        <f>IFERROR(VLOOKUP(C753&amp;D753,Comms_male_list_22!$F$3:$G$1048576,2,FALSE),IFERROR(VLOOKUP(C753&amp;D753,Comms_female_list_22!$F$3:$G$1048576,2,FALSE),""))</f>
        <v/>
      </c>
      <c r="N753" s="3">
        <f>IFERROR(VLOOKUP(C753&amp;D753,AUS_male_Toplist_21!$F$3:$H$1048576,3,FALSE), IFERROR(VLOOKUP(C753&amp;D753,AUS_female_Toplist_21!$F$3:$H$1048576,3,FALSE),""))</f>
        <v>972</v>
      </c>
      <c r="O753" s="2" t="str">
        <f>IFERROR(VLOOKUP(C753&amp;D753,AUS_male_Toplist_22!$F$3:$H$1048576,3,FALSE), IFERROR(VLOOKUP(C753&amp;D753,AUS_female_Toplist_22!$F$3:$H$1048576,3,FALSE),""))</f>
        <v/>
      </c>
      <c r="P753" s="42">
        <f ca="1">DATEDIF(E753,TODAY(),"y")</f>
        <v>25</v>
      </c>
      <c r="Q753" s="2">
        <f>(COUNTIF($C$2:$C753,$C753)=1)+0</f>
        <v>1</v>
      </c>
      <c r="R753" s="2">
        <f>IF(Q753=1,RANK(F753,$F$2:$F$1986,0),"Alternate event")</f>
        <v>1010</v>
      </c>
    </row>
    <row r="754" spans="1:18" x14ac:dyDescent="0.2">
      <c r="A754" s="2">
        <v>753</v>
      </c>
      <c r="B754" s="2">
        <f>IF(Q754=1,B753+1,B753)</f>
        <v>611</v>
      </c>
      <c r="C754" t="s">
        <v>1062</v>
      </c>
      <c r="D754" t="s">
        <v>32</v>
      </c>
      <c r="E754" s="6">
        <v>35071</v>
      </c>
      <c r="F754">
        <v>991</v>
      </c>
      <c r="G754" s="2">
        <v>20</v>
      </c>
      <c r="H754" s="43" t="str">
        <f>IFERROR(VLOOKUP(C754&amp;D754,AUS_male_points_list!$A$3:$S$1048576,19,FALSE), IFERROR(VLOOKUP(C754&amp;D754,AUS_female_points_list!$A$3:$S$1048576,19,FALSE),""))</f>
        <v/>
      </c>
      <c r="J754" s="2">
        <f>IFERROR(VLOOKUP(C754&amp;D754,AUS_male_Toplist_21!$F$3:$G$1048576,2,FALSE),IFERROR(VLOOKUP(C754&amp;D754,AUS_female_Toplist_21!$F$3:$G$1048576,2,FALSE),""))</f>
        <v>20</v>
      </c>
      <c r="K754" s="2" t="str">
        <f>IFERROR(VLOOKUP(C754&amp;D754,AUS_male_Toplist_22!$F$3:$G$1048576,2,FALSE),IFERROR(VLOOKUP(C754&amp;D754,AUS_female_Toplist_22!$F$3:$G$1048576,2,FALSE),""))</f>
        <v/>
      </c>
      <c r="L754" s="3" t="str">
        <f>IFERROR(VLOOKUP(C754&amp;D754,Comms_male_list_21!$F$3:$G$1048576,2,FALSE),IFERROR(VLOOKUP(C754&amp;D754,Comms_female_list_21!$F$3:$G$1048576,2,FALSE),""))</f>
        <v/>
      </c>
      <c r="M754" s="3" t="str">
        <f>IFERROR(VLOOKUP(C754&amp;D754,Comms_male_list_22!$F$3:$G$1048576,2,FALSE),IFERROR(VLOOKUP(C754&amp;D754,Comms_female_list_22!$F$3:$G$1048576,2,FALSE),""))</f>
        <v/>
      </c>
      <c r="N754" s="3">
        <f>IFERROR(VLOOKUP(C754&amp;D754,AUS_male_Toplist_21!$F$3:$H$1048576,3,FALSE), IFERROR(VLOOKUP(C754&amp;D754,AUS_female_Toplist_21!$F$3:$H$1048576,3,FALSE),""))</f>
        <v>991</v>
      </c>
      <c r="O754" s="2" t="str">
        <f>IFERROR(VLOOKUP(C754&amp;D754,AUS_male_Toplist_22!$F$3:$H$1048576,3,FALSE), IFERROR(VLOOKUP(C754&amp;D754,AUS_female_Toplist_22!$F$3:$H$1048576,3,FALSE),""))</f>
        <v/>
      </c>
      <c r="P754" s="42">
        <f ca="1">DATEDIF(E754,TODAY(),"y")</f>
        <v>26</v>
      </c>
      <c r="Q754" s="2">
        <f>(COUNTIF($C$2:$C754,$C754)=1)+0</f>
        <v>0</v>
      </c>
      <c r="R754" s="2" t="str">
        <f>IF(Q754=1,RANK(F754,$F$2:$F$1986,0),"Alternate event")</f>
        <v>Alternate event</v>
      </c>
    </row>
    <row r="755" spans="1:18" x14ac:dyDescent="0.2">
      <c r="A755" s="2">
        <v>754</v>
      </c>
      <c r="B755" s="2">
        <f>IF(Q755=1,B754+1,B754)</f>
        <v>612</v>
      </c>
      <c r="C755" t="s">
        <v>893</v>
      </c>
      <c r="D755" t="s">
        <v>37</v>
      </c>
      <c r="E755" s="6">
        <v>35791</v>
      </c>
      <c r="F755">
        <v>1008</v>
      </c>
      <c r="G755" s="2">
        <v>20</v>
      </c>
      <c r="H755" s="43" t="str">
        <f>IFERROR(VLOOKUP(C755&amp;D755,AUS_male_points_list!$A$3:$S$1048576,19,FALSE), IFERROR(VLOOKUP(C755&amp;D755,AUS_female_points_list!$A$3:$S$1048576,19,FALSE),""))</f>
        <v/>
      </c>
      <c r="J755" s="2">
        <f>IFERROR(VLOOKUP(C755&amp;D755,AUS_male_Toplist_21!$F$3:$G$1048576,2,FALSE),IFERROR(VLOOKUP(C755&amp;D755,AUS_female_Toplist_21!$F$3:$G$1048576,2,FALSE),""))</f>
        <v>20</v>
      </c>
      <c r="K755" s="2" t="str">
        <f>IFERROR(VLOOKUP(C755&amp;D755,AUS_male_Toplist_22!$F$3:$G$1048576,2,FALSE),IFERROR(VLOOKUP(C755&amp;D755,AUS_female_Toplist_22!$F$3:$G$1048576,2,FALSE),""))</f>
        <v/>
      </c>
      <c r="L755" s="3" t="str">
        <f>IFERROR(VLOOKUP(C755&amp;D755,Comms_male_list_21!$F$3:$G$1048576,2,FALSE),IFERROR(VLOOKUP(C755&amp;D755,Comms_female_list_21!$F$3:$G$1048576,2,FALSE),""))</f>
        <v/>
      </c>
      <c r="M755" s="3" t="str">
        <f>IFERROR(VLOOKUP(C755&amp;D755,Comms_male_list_22!$F$3:$G$1048576,2,FALSE),IFERROR(VLOOKUP(C755&amp;D755,Comms_female_list_22!$F$3:$G$1048576,2,FALSE),""))</f>
        <v/>
      </c>
      <c r="N755" s="3">
        <f>IFERROR(VLOOKUP(C755&amp;D755,AUS_male_Toplist_21!$F$3:$H$1048576,3,FALSE), IFERROR(VLOOKUP(C755&amp;D755,AUS_female_Toplist_21!$F$3:$H$1048576,3,FALSE),""))</f>
        <v>1008</v>
      </c>
      <c r="O755" s="2" t="str">
        <f>IFERROR(VLOOKUP(C755&amp;D755,AUS_male_Toplist_22!$F$3:$H$1048576,3,FALSE), IFERROR(VLOOKUP(C755&amp;D755,AUS_female_Toplist_22!$F$3:$H$1048576,3,FALSE),""))</f>
        <v/>
      </c>
      <c r="P755" s="42">
        <f ca="1">DATEDIF(E755,TODAY(),"y")</f>
        <v>24</v>
      </c>
      <c r="Q755" s="2">
        <f>(COUNTIF($C$2:$C755,$C755)=1)+0</f>
        <v>1</v>
      </c>
      <c r="R755" s="2">
        <f>IF(Q755=1,RANK(F755,$F$2:$F$1986,0),"Alternate event")</f>
        <v>637</v>
      </c>
    </row>
    <row r="756" spans="1:18" x14ac:dyDescent="0.2">
      <c r="A756" s="2">
        <v>755</v>
      </c>
      <c r="B756" s="2">
        <f>IF(Q756=1,B755+1,B755)</f>
        <v>612</v>
      </c>
      <c r="C756" t="s">
        <v>235</v>
      </c>
      <c r="D756" t="s">
        <v>26</v>
      </c>
      <c r="E756" s="6">
        <v>36706</v>
      </c>
      <c r="F756">
        <v>1019</v>
      </c>
      <c r="G756" s="2">
        <v>20</v>
      </c>
      <c r="H756" s="43" t="str">
        <f>IFERROR(VLOOKUP(C756&amp;D756,AUS_male_points_list!$A$3:$S$1048576,19,FALSE), IFERROR(VLOOKUP(C756&amp;D756,AUS_female_points_list!$A$3:$S$1048576,19,FALSE),""))</f>
        <v/>
      </c>
      <c r="J756" s="2">
        <f>IFERROR(VLOOKUP(C756&amp;D756,AUS_male_Toplist_21!$F$3:$G$1048576,2,FALSE),IFERROR(VLOOKUP(C756&amp;D756,AUS_female_Toplist_21!$F$3:$G$1048576,2,FALSE),""))</f>
        <v>20</v>
      </c>
      <c r="K756" s="2" t="str">
        <f>IFERROR(VLOOKUP(C756&amp;D756,AUS_male_Toplist_22!$F$3:$G$1048576,2,FALSE),IFERROR(VLOOKUP(C756&amp;D756,AUS_female_Toplist_22!$F$3:$G$1048576,2,FALSE),""))</f>
        <v/>
      </c>
      <c r="L756" s="3" t="str">
        <f>IFERROR(VLOOKUP(C756&amp;D756,Comms_male_list_21!$F$3:$G$1048576,2,FALSE),IFERROR(VLOOKUP(C756&amp;D756,Comms_female_list_21!$F$3:$G$1048576,2,FALSE),""))</f>
        <v/>
      </c>
      <c r="M756" s="3" t="str">
        <f>IFERROR(VLOOKUP(C756&amp;D756,Comms_male_list_22!$F$3:$G$1048576,2,FALSE),IFERROR(VLOOKUP(C756&amp;D756,Comms_female_list_22!$F$3:$G$1048576,2,FALSE),""))</f>
        <v/>
      </c>
      <c r="N756" s="3">
        <f>IFERROR(VLOOKUP(C756&amp;D756,AUS_male_Toplist_21!$F$3:$H$1048576,3,FALSE), IFERROR(VLOOKUP(C756&amp;D756,AUS_female_Toplist_21!$F$3:$H$1048576,3,FALSE),""))</f>
        <v>1019</v>
      </c>
      <c r="O756" s="2" t="str">
        <f>IFERROR(VLOOKUP(C756&amp;D756,AUS_male_Toplist_22!$F$3:$H$1048576,3,FALSE), IFERROR(VLOOKUP(C756&amp;D756,AUS_female_Toplist_22!$F$3:$H$1048576,3,FALSE),""))</f>
        <v/>
      </c>
      <c r="P756" s="42">
        <f ca="1">DATEDIF(E756,TODAY(),"y")</f>
        <v>21</v>
      </c>
      <c r="Q756" s="2">
        <f>(COUNTIF($C$2:$C756,$C756)=1)+0</f>
        <v>0</v>
      </c>
      <c r="R756" s="2" t="str">
        <f>IF(Q756=1,RANK(F756,$F$2:$F$1986,0),"Alternate event")</f>
        <v>Alternate event</v>
      </c>
    </row>
    <row r="757" spans="1:18" x14ac:dyDescent="0.2">
      <c r="A757" s="2">
        <v>756</v>
      </c>
      <c r="B757" s="2">
        <f>IF(Q757=1,B756+1,B756)</f>
        <v>613</v>
      </c>
      <c r="C757" t="s">
        <v>1565</v>
      </c>
      <c r="D757" t="s">
        <v>29</v>
      </c>
      <c r="E757" s="6">
        <v>35874</v>
      </c>
      <c r="F757">
        <v>1033</v>
      </c>
      <c r="G757" s="2">
        <v>20</v>
      </c>
      <c r="H757" s="43" t="str">
        <f>IFERROR(VLOOKUP(C757&amp;D757,AUS_male_points_list!$A$3:$S$1048576,19,FALSE), IFERROR(VLOOKUP(C757&amp;D757,AUS_female_points_list!$A$3:$S$1048576,19,FALSE),""))</f>
        <v/>
      </c>
      <c r="J757" s="2">
        <f>IFERROR(VLOOKUP(C757&amp;D757,AUS_male_Toplist_21!$F$3:$G$1048576,2,FALSE),IFERROR(VLOOKUP(C757&amp;D757,AUS_female_Toplist_21!$F$3:$G$1048576,2,FALSE),""))</f>
        <v>20</v>
      </c>
      <c r="K757" s="2" t="str">
        <f>IFERROR(VLOOKUP(C757&amp;D757,AUS_male_Toplist_22!$F$3:$G$1048576,2,FALSE),IFERROR(VLOOKUP(C757&amp;D757,AUS_female_Toplist_22!$F$3:$G$1048576,2,FALSE),""))</f>
        <v/>
      </c>
      <c r="L757" s="3" t="str">
        <f>IFERROR(VLOOKUP(C757&amp;D757,Comms_male_list_21!$F$3:$G$1048576,2,FALSE),IFERROR(VLOOKUP(C757&amp;D757,Comms_female_list_21!$F$3:$G$1048576,2,FALSE),""))</f>
        <v/>
      </c>
      <c r="M757" s="3" t="str">
        <f>IFERROR(VLOOKUP(C757&amp;D757,Comms_male_list_22!$F$3:$G$1048576,2,FALSE),IFERROR(VLOOKUP(C757&amp;D757,Comms_female_list_22!$F$3:$G$1048576,2,FALSE),""))</f>
        <v/>
      </c>
      <c r="N757" s="3">
        <f>IFERROR(VLOOKUP(C757&amp;D757,AUS_male_Toplist_21!$F$3:$H$1048576,3,FALSE), IFERROR(VLOOKUP(C757&amp;D757,AUS_female_Toplist_21!$F$3:$H$1048576,3,FALSE),""))</f>
        <v>1033</v>
      </c>
      <c r="O757" s="2" t="str">
        <f>IFERROR(VLOOKUP(C757&amp;D757,AUS_male_Toplist_22!$F$3:$H$1048576,3,FALSE), IFERROR(VLOOKUP(C757&amp;D757,AUS_female_Toplist_22!$F$3:$H$1048576,3,FALSE),""))</f>
        <v/>
      </c>
      <c r="P757" s="42">
        <f ca="1">DATEDIF(E757,TODAY(),"y")</f>
        <v>23</v>
      </c>
      <c r="Q757" s="2">
        <f>(COUNTIF($C$2:$C757,$C757)=1)+0</f>
        <v>1</v>
      </c>
      <c r="R757" s="2">
        <f>IF(Q757=1,RANK(F757,$F$2:$F$1986,0),"Alternate event")</f>
        <v>446</v>
      </c>
    </row>
    <row r="758" spans="1:18" x14ac:dyDescent="0.2">
      <c r="A758" s="2">
        <v>757</v>
      </c>
      <c r="B758" s="2">
        <f>IF(Q758=1,B757+1,B757)</f>
        <v>614</v>
      </c>
      <c r="C758" t="s">
        <v>698</v>
      </c>
      <c r="D758" s="6" t="s">
        <v>27</v>
      </c>
      <c r="E758" s="6">
        <v>36590</v>
      </c>
      <c r="F758">
        <v>1033</v>
      </c>
      <c r="G758" s="2">
        <v>20</v>
      </c>
      <c r="H758" s="43" t="str">
        <f>IFERROR(VLOOKUP(C758&amp;D758,AUS_male_points_list!$A$3:$S$1048576,19,FALSE), IFERROR(VLOOKUP(C758&amp;D758,AUS_female_points_list!$A$3:$S$1048576,19,FALSE),""))</f>
        <v/>
      </c>
      <c r="J758" s="2">
        <f>IFERROR(VLOOKUP(C758&amp;D758,AUS_male_Toplist_21!$F$3:$G$1048576,2,FALSE),IFERROR(VLOOKUP(C758&amp;D758,AUS_female_Toplist_21!$F$3:$G$1048576,2,FALSE),""))</f>
        <v>20</v>
      </c>
      <c r="K758" s="2" t="str">
        <f>IFERROR(VLOOKUP(C758&amp;D758,AUS_male_Toplist_22!$F$3:$G$1048576,2,FALSE),IFERROR(VLOOKUP(C758&amp;D758,AUS_female_Toplist_22!$F$3:$G$1048576,2,FALSE),""))</f>
        <v/>
      </c>
      <c r="L758" s="3" t="str">
        <f>IFERROR(VLOOKUP(C758&amp;D758,Comms_male_list_21!$F$3:$G$1048576,2,FALSE),IFERROR(VLOOKUP(C758&amp;D758,Comms_female_list_21!$F$3:$G$1048576,2,FALSE),""))</f>
        <v/>
      </c>
      <c r="M758" s="3" t="str">
        <f>IFERROR(VLOOKUP(C758&amp;D758,Comms_male_list_22!$F$3:$G$1048576,2,FALSE),IFERROR(VLOOKUP(C758&amp;D758,Comms_female_list_22!$F$3:$G$1048576,2,FALSE),""))</f>
        <v/>
      </c>
      <c r="N758" s="3">
        <f>IFERROR(VLOOKUP(C758&amp;D758,AUS_male_Toplist_21!$F$3:$H$1048576,3,FALSE), IFERROR(VLOOKUP(C758&amp;D758,AUS_female_Toplist_21!$F$3:$H$1048576,3,FALSE),""))</f>
        <v>1033</v>
      </c>
      <c r="O758" s="2" t="str">
        <f>IFERROR(VLOOKUP(C758&amp;D758,AUS_male_Toplist_22!$F$3:$H$1048576,3,FALSE), IFERROR(VLOOKUP(C758&amp;D758,AUS_female_Toplist_22!$F$3:$H$1048576,3,FALSE),""))</f>
        <v/>
      </c>
      <c r="P758" s="42">
        <f ca="1">DATEDIF(E758,TODAY(),"y")</f>
        <v>21</v>
      </c>
      <c r="Q758" s="2">
        <f>(COUNTIF($C$2:$C758,$C758)=1)+0</f>
        <v>1</v>
      </c>
      <c r="R758" s="2">
        <f>IF(Q758=1,RANK(F758,$F$2:$F$1986,0),"Alternate event")</f>
        <v>446</v>
      </c>
    </row>
    <row r="759" spans="1:18" x14ac:dyDescent="0.2">
      <c r="A759" s="2">
        <v>758</v>
      </c>
      <c r="B759" s="2">
        <f>IF(Q759=1,B758+1,B758)</f>
        <v>614</v>
      </c>
      <c r="C759" t="s">
        <v>577</v>
      </c>
      <c r="D759" t="s">
        <v>25</v>
      </c>
      <c r="E759" s="6">
        <v>36566</v>
      </c>
      <c r="F759">
        <v>1034</v>
      </c>
      <c r="G759" s="2">
        <v>20</v>
      </c>
      <c r="H759" s="43" t="str">
        <f>IFERROR(VLOOKUP(C759&amp;D759,AUS_male_points_list!$A$3:$S$1048576,19,FALSE), IFERROR(VLOOKUP(C759&amp;D759,AUS_female_points_list!$A$3:$S$1048576,19,FALSE),""))</f>
        <v/>
      </c>
      <c r="J759" s="2">
        <f>IFERROR(VLOOKUP(C759&amp;D759,AUS_male_Toplist_21!$F$3:$G$1048576,2,FALSE),IFERROR(VLOOKUP(C759&amp;D759,AUS_female_Toplist_21!$F$3:$G$1048576,2,FALSE),""))</f>
        <v>20</v>
      </c>
      <c r="K759" s="2" t="str">
        <f>IFERROR(VLOOKUP(C759&amp;D759,AUS_male_Toplist_22!$F$3:$G$1048576,2,FALSE),IFERROR(VLOOKUP(C759&amp;D759,AUS_female_Toplist_22!$F$3:$G$1048576,2,FALSE),""))</f>
        <v/>
      </c>
      <c r="L759" s="3" t="str">
        <f>IFERROR(VLOOKUP(C759&amp;D759,Comms_male_list_21!$F$3:$G$1048576,2,FALSE),IFERROR(VLOOKUP(C759&amp;D759,Comms_female_list_21!$F$3:$G$1048576,2,FALSE),""))</f>
        <v/>
      </c>
      <c r="M759" s="3" t="str">
        <f>IFERROR(VLOOKUP(C759&amp;D759,Comms_male_list_22!$F$3:$G$1048576,2,FALSE),IFERROR(VLOOKUP(C759&amp;D759,Comms_female_list_22!$F$3:$G$1048576,2,FALSE),""))</f>
        <v/>
      </c>
      <c r="N759" s="3">
        <f>IFERROR(VLOOKUP(C759&amp;D759,AUS_male_Toplist_21!$F$3:$H$1048576,3,FALSE), IFERROR(VLOOKUP(C759&amp;D759,AUS_female_Toplist_21!$F$3:$H$1048576,3,FALSE),""))</f>
        <v>1034</v>
      </c>
      <c r="O759" s="2" t="str">
        <f>IFERROR(VLOOKUP(C759&amp;D759,AUS_male_Toplist_22!$F$3:$H$1048576,3,FALSE), IFERROR(VLOOKUP(C759&amp;D759,AUS_female_Toplist_22!$F$3:$H$1048576,3,FALSE),""))</f>
        <v/>
      </c>
      <c r="P759" s="42">
        <f ca="1">DATEDIF(E759,TODAY(),"y")</f>
        <v>22</v>
      </c>
      <c r="Q759" s="2">
        <f>(COUNTIF($C$2:$C759,$C759)=1)+0</f>
        <v>0</v>
      </c>
      <c r="R759" s="2" t="str">
        <f>IF(Q759=1,RANK(F759,$F$2:$F$1986,0),"Alternate event")</f>
        <v>Alternate event</v>
      </c>
    </row>
    <row r="760" spans="1:18" x14ac:dyDescent="0.2">
      <c r="A760" s="2">
        <v>759</v>
      </c>
      <c r="B760" s="2">
        <f>IF(Q760=1,B759+1,B759)</f>
        <v>615</v>
      </c>
      <c r="C760" t="s">
        <v>587</v>
      </c>
      <c r="D760" t="s">
        <v>2</v>
      </c>
      <c r="E760" s="7">
        <v>44612</v>
      </c>
      <c r="F760">
        <v>1034</v>
      </c>
      <c r="G760" s="2">
        <v>20</v>
      </c>
      <c r="H760" s="43" t="str">
        <f>IFERROR(VLOOKUP(C760&amp;D760,AUS_male_points_list!$A$3:$S$1048576,19,FALSE), IFERROR(VLOOKUP(C760&amp;D760,AUS_female_points_list!$A$3:$S$1048576,19,FALSE),""))</f>
        <v/>
      </c>
      <c r="J760" s="2">
        <f>IFERROR(VLOOKUP(C760&amp;D760,AUS_male_Toplist_21!$F$3:$G$1048576,2,FALSE),IFERROR(VLOOKUP(C760&amp;D760,AUS_female_Toplist_21!$F$3:$G$1048576,2,FALSE),""))</f>
        <v>20</v>
      </c>
      <c r="K760" s="2" t="str">
        <f>IFERROR(VLOOKUP(C760&amp;D760,AUS_male_Toplist_22!$F$3:$G$1048576,2,FALSE),IFERROR(VLOOKUP(C760&amp;D760,AUS_female_Toplist_22!$F$3:$G$1048576,2,FALSE),""))</f>
        <v/>
      </c>
      <c r="L760" s="3" t="str">
        <f>IFERROR(VLOOKUP(C760&amp;D760,Comms_male_list_21!$F$3:$G$1048576,2,FALSE),IFERROR(VLOOKUP(C760&amp;D760,Comms_female_list_21!$F$3:$G$1048576,2,FALSE),""))</f>
        <v/>
      </c>
      <c r="M760" s="3" t="str">
        <f>IFERROR(VLOOKUP(C760&amp;D760,Comms_male_list_22!$F$3:$G$1048576,2,FALSE),IFERROR(VLOOKUP(C760&amp;D760,Comms_female_list_22!$F$3:$G$1048576,2,FALSE),""))</f>
        <v/>
      </c>
      <c r="N760" s="3">
        <f>IFERROR(VLOOKUP(C760&amp;D760,AUS_male_Toplist_21!$F$3:$H$1048576,3,FALSE), IFERROR(VLOOKUP(C760&amp;D760,AUS_female_Toplist_21!$F$3:$H$1048576,3,FALSE),""))</f>
        <v>1034</v>
      </c>
      <c r="O760" s="2" t="str">
        <f>IFERROR(VLOOKUP(C760&amp;D760,AUS_male_Toplist_22!$F$3:$H$1048576,3,FALSE), IFERROR(VLOOKUP(C760&amp;D760,AUS_female_Toplist_22!$F$3:$H$1048576,3,FALSE),""))</f>
        <v/>
      </c>
      <c r="P760" s="42">
        <f ca="1">DATEDIF(E760,TODAY(),"y")</f>
        <v>0</v>
      </c>
      <c r="Q760" s="2">
        <f>(COUNTIF($C$2:$C760,$C760)=1)+0</f>
        <v>1</v>
      </c>
      <c r="R760" s="2">
        <f>IF(Q760=1,RANK(F760,$F$2:$F$1986,0),"Alternate event")</f>
        <v>437</v>
      </c>
    </row>
    <row r="761" spans="1:18" x14ac:dyDescent="0.2">
      <c r="A761" s="2">
        <v>760</v>
      </c>
      <c r="B761" s="2">
        <f>IF(Q761=1,B760+1,B760)</f>
        <v>615</v>
      </c>
      <c r="C761" t="s">
        <v>364</v>
      </c>
      <c r="D761" t="s">
        <v>29</v>
      </c>
      <c r="E761" s="6">
        <v>32487</v>
      </c>
      <c r="F761">
        <v>1043</v>
      </c>
      <c r="G761" s="2">
        <v>20</v>
      </c>
      <c r="H761" s="43" t="str">
        <f>IFERROR(VLOOKUP(C761&amp;D761,AUS_male_points_list!$A$3:$S$1048576,19,FALSE), IFERROR(VLOOKUP(C761&amp;D761,AUS_female_points_list!$A$3:$S$1048576,19,FALSE),""))</f>
        <v/>
      </c>
      <c r="J761" s="2">
        <f>IFERROR(VLOOKUP(C761&amp;D761,AUS_male_Toplist_21!$F$3:$G$1048576,2,FALSE),IFERROR(VLOOKUP(C761&amp;D761,AUS_female_Toplist_21!$F$3:$G$1048576,2,FALSE),""))</f>
        <v>20</v>
      </c>
      <c r="K761" s="2" t="str">
        <f>IFERROR(VLOOKUP(C761&amp;D761,AUS_male_Toplist_22!$F$3:$G$1048576,2,FALSE),IFERROR(VLOOKUP(C761&amp;D761,AUS_female_Toplist_22!$F$3:$G$1048576,2,FALSE),""))</f>
        <v/>
      </c>
      <c r="L761" s="3" t="str">
        <f>IFERROR(VLOOKUP(C761&amp;D761,Comms_male_list_21!$F$3:$G$1048576,2,FALSE),IFERROR(VLOOKUP(C761&amp;D761,Comms_female_list_21!$F$3:$G$1048576,2,FALSE),""))</f>
        <v/>
      </c>
      <c r="M761" s="3" t="str">
        <f>IFERROR(VLOOKUP(C761&amp;D761,Comms_male_list_22!$F$3:$G$1048576,2,FALSE),IFERROR(VLOOKUP(C761&amp;D761,Comms_female_list_22!$F$3:$G$1048576,2,FALSE),""))</f>
        <v/>
      </c>
      <c r="N761" s="3">
        <f>IFERROR(VLOOKUP(C761&amp;D761,AUS_male_Toplist_21!$F$3:$H$1048576,3,FALSE), IFERROR(VLOOKUP(C761&amp;D761,AUS_female_Toplist_21!$F$3:$H$1048576,3,FALSE),""))</f>
        <v>1043</v>
      </c>
      <c r="O761" s="2" t="str">
        <f>IFERROR(VLOOKUP(C761&amp;D761,AUS_male_Toplist_22!$F$3:$H$1048576,3,FALSE), IFERROR(VLOOKUP(C761&amp;D761,AUS_female_Toplist_22!$F$3:$H$1048576,3,FALSE),""))</f>
        <v/>
      </c>
      <c r="P761" s="42">
        <f ca="1">DATEDIF(E761,TODAY(),"y")</f>
        <v>33</v>
      </c>
      <c r="Q761" s="2">
        <f>(COUNTIF($C$2:$C761,$C761)=1)+0</f>
        <v>0</v>
      </c>
      <c r="R761" s="2" t="str">
        <f>IF(Q761=1,RANK(F761,$F$2:$F$1986,0),"Alternate event")</f>
        <v>Alternate event</v>
      </c>
    </row>
    <row r="762" spans="1:18" x14ac:dyDescent="0.2">
      <c r="A762" s="2">
        <v>761</v>
      </c>
      <c r="B762" s="2">
        <f>IF(Q762=1,B761+1,B761)</f>
        <v>616</v>
      </c>
      <c r="C762" t="s">
        <v>111</v>
      </c>
      <c r="D762" t="s">
        <v>2</v>
      </c>
      <c r="E762" s="6">
        <v>36544</v>
      </c>
      <c r="F762">
        <v>1062</v>
      </c>
      <c r="G762" s="2">
        <v>20</v>
      </c>
      <c r="H762" s="43" t="str">
        <f>IFERROR(VLOOKUP(C762&amp;D762,AUS_male_points_list!$A$3:$S$1048576,19,FALSE), IFERROR(VLOOKUP(C762&amp;D762,AUS_female_points_list!$A$3:$S$1048576,19,FALSE),""))</f>
        <v/>
      </c>
      <c r="J762" s="2">
        <f>IFERROR(VLOOKUP(C762&amp;D762,AUS_male_Toplist_21!$F$3:$G$1048576,2,FALSE),IFERROR(VLOOKUP(C762&amp;D762,AUS_female_Toplist_21!$F$3:$G$1048576,2,FALSE),""))</f>
        <v>20</v>
      </c>
      <c r="K762" s="2" t="str">
        <f>IFERROR(VLOOKUP(C762&amp;D762,AUS_male_Toplist_22!$F$3:$G$1048576,2,FALSE),IFERROR(VLOOKUP(C762&amp;D762,AUS_female_Toplist_22!$F$3:$G$1048576,2,FALSE),""))</f>
        <v/>
      </c>
      <c r="L762" s="3" t="str">
        <f>IFERROR(VLOOKUP(C762&amp;D762,Comms_male_list_21!$F$3:$G$1048576,2,FALSE),IFERROR(VLOOKUP(C762&amp;D762,Comms_female_list_21!$F$3:$G$1048576,2,FALSE),""))</f>
        <v/>
      </c>
      <c r="M762" s="3" t="str">
        <f>IFERROR(VLOOKUP(C762&amp;D762,Comms_male_list_22!$F$3:$G$1048576,2,FALSE),IFERROR(VLOOKUP(C762&amp;D762,Comms_female_list_22!$F$3:$G$1048576,2,FALSE),""))</f>
        <v/>
      </c>
      <c r="N762" s="3">
        <f>IFERROR(VLOOKUP(C762&amp;D762,AUS_male_Toplist_21!$F$3:$H$1048576,3,FALSE), IFERROR(VLOOKUP(C762&amp;D762,AUS_female_Toplist_21!$F$3:$H$1048576,3,FALSE),""))</f>
        <v>1062</v>
      </c>
      <c r="O762" s="2" t="str">
        <f>IFERROR(VLOOKUP(C762&amp;D762,AUS_male_Toplist_22!$F$3:$H$1048576,3,FALSE), IFERROR(VLOOKUP(C762&amp;D762,AUS_female_Toplist_22!$F$3:$H$1048576,3,FALSE),""))</f>
        <v/>
      </c>
      <c r="P762" s="42">
        <f ca="1">DATEDIF(E762,TODAY(),"y")</f>
        <v>22</v>
      </c>
      <c r="Q762" s="2">
        <f>(COUNTIF($C$2:$C762,$C762)=1)+0</f>
        <v>1</v>
      </c>
      <c r="R762" s="2">
        <f>IF(Q762=1,RANK(F762,$F$2:$F$1986,0),"Alternate event")</f>
        <v>305</v>
      </c>
    </row>
    <row r="763" spans="1:18" x14ac:dyDescent="0.2">
      <c r="A763" s="2">
        <v>762</v>
      </c>
      <c r="B763" s="2">
        <f>IF(Q763=1,B762+1,B762)</f>
        <v>616</v>
      </c>
      <c r="C763" t="s">
        <v>786</v>
      </c>
      <c r="D763" t="s">
        <v>29</v>
      </c>
      <c r="E763" s="6">
        <v>35060</v>
      </c>
      <c r="F763">
        <v>1032</v>
      </c>
      <c r="G763" s="2">
        <v>21</v>
      </c>
      <c r="H763" s="43" t="str">
        <f>IFERROR(VLOOKUP(C763&amp;D763,AUS_male_points_list!$A$3:$S$1048576,19,FALSE), IFERROR(VLOOKUP(C763&amp;D763,AUS_female_points_list!$A$3:$S$1048576,19,FALSE),""))</f>
        <v/>
      </c>
      <c r="J763" s="2">
        <f>IFERROR(VLOOKUP(C763&amp;D763,AUS_male_Toplist_21!$F$3:$G$1048576,2,FALSE),IFERROR(VLOOKUP(C763&amp;D763,AUS_female_Toplist_21!$F$3:$G$1048576,2,FALSE),""))</f>
        <v>21</v>
      </c>
      <c r="K763" s="2">
        <f>IFERROR(VLOOKUP(C763&amp;D763,AUS_male_Toplist_22!$F$3:$G$1048576,2,FALSE),IFERROR(VLOOKUP(C763&amp;D763,AUS_female_Toplist_22!$F$3:$G$1048576,2,FALSE),""))</f>
        <v>10</v>
      </c>
      <c r="L763" s="3" t="str">
        <f>IFERROR(VLOOKUP(C763&amp;D763,Comms_male_list_21!$F$3:$G$1048576,2,FALSE),IFERROR(VLOOKUP(C763&amp;D763,Comms_female_list_21!$F$3:$G$1048576,2,FALSE),""))</f>
        <v/>
      </c>
      <c r="M763" s="3">
        <f>IFERROR(VLOOKUP(C763&amp;D763,Comms_male_list_22!$F$3:$G$1048576,2,FALSE),IFERROR(VLOOKUP(C763&amp;D763,Comms_female_list_22!$F$3:$G$1048576,2,FALSE),""))</f>
        <v>14</v>
      </c>
      <c r="N763" s="3">
        <f>IFERROR(VLOOKUP(C763&amp;D763,AUS_male_Toplist_21!$F$3:$H$1048576,3,FALSE), IFERROR(VLOOKUP(C763&amp;D763,AUS_female_Toplist_21!$F$3:$H$1048576,3,FALSE),""))</f>
        <v>1032</v>
      </c>
      <c r="O763" s="2">
        <f>IFERROR(VLOOKUP(C763&amp;D763,AUS_male_Toplist_22!$F$3:$H$1048576,3,FALSE), IFERROR(VLOOKUP(C763&amp;D763,AUS_female_Toplist_22!$F$3:$H$1048576,3,FALSE),""))</f>
        <v>1047</v>
      </c>
      <c r="P763" s="42">
        <f ca="1">DATEDIF(E763,TODAY(),"y")</f>
        <v>26</v>
      </c>
      <c r="Q763" s="2">
        <f>(COUNTIF($C$2:$C763,$C763)=1)+0</f>
        <v>0</v>
      </c>
      <c r="R763" s="2" t="str">
        <f>IF(Q763=1,RANK(F763,$F$2:$F$1986,0),"Alternate event")</f>
        <v>Alternate event</v>
      </c>
    </row>
    <row r="764" spans="1:18" x14ac:dyDescent="0.2">
      <c r="A764" s="2">
        <v>763</v>
      </c>
      <c r="B764" s="2">
        <f>IF(Q764=1,B763+1,B763)</f>
        <v>617</v>
      </c>
      <c r="C764" t="s">
        <v>1084</v>
      </c>
      <c r="D764" t="s">
        <v>40</v>
      </c>
      <c r="E764" s="6">
        <v>38733</v>
      </c>
      <c r="F764">
        <v>780</v>
      </c>
      <c r="G764" s="2">
        <v>21</v>
      </c>
      <c r="H764" s="43" t="str">
        <f>IFERROR(VLOOKUP(C764&amp;D764,AUS_male_points_list!$A$3:$S$1048576,19,FALSE), IFERROR(VLOOKUP(C764&amp;D764,AUS_female_points_list!$A$3:$S$1048576,19,FALSE),""))</f>
        <v/>
      </c>
      <c r="J764" s="2">
        <f>IFERROR(VLOOKUP(C764&amp;D764,AUS_male_Toplist_21!$F$3:$G$1048576,2,FALSE),IFERROR(VLOOKUP(C764&amp;D764,AUS_female_Toplist_21!$F$3:$G$1048576,2,FALSE),""))</f>
        <v>21</v>
      </c>
      <c r="K764" s="2">
        <f>IFERROR(VLOOKUP(C764&amp;D764,AUS_male_Toplist_22!$F$3:$G$1048576,2,FALSE),IFERROR(VLOOKUP(C764&amp;D764,AUS_female_Toplist_22!$F$3:$G$1048576,2,FALSE),""))</f>
        <v>13</v>
      </c>
      <c r="L764" s="3" t="str">
        <f>IFERROR(VLOOKUP(C764&amp;D764,Comms_male_list_21!$F$3:$G$1048576,2,FALSE),IFERROR(VLOOKUP(C764&amp;D764,Comms_female_list_21!$F$3:$G$1048576,2,FALSE),""))</f>
        <v/>
      </c>
      <c r="M764" s="3">
        <f>IFERROR(VLOOKUP(C764&amp;D764,Comms_male_list_22!$F$3:$G$1048576,2,FALSE),IFERROR(VLOOKUP(C764&amp;D764,Comms_female_list_22!$F$3:$G$1048576,2,FALSE),""))</f>
        <v>40</v>
      </c>
      <c r="N764" s="3">
        <f>IFERROR(VLOOKUP(C764&amp;D764,AUS_male_Toplist_21!$F$3:$H$1048576,3,FALSE), IFERROR(VLOOKUP(C764&amp;D764,AUS_female_Toplist_21!$F$3:$H$1048576,3,FALSE),""))</f>
        <v>780</v>
      </c>
      <c r="O764" s="2">
        <f>IFERROR(VLOOKUP(C764&amp;D764,AUS_male_Toplist_22!$F$3:$H$1048576,3,FALSE), IFERROR(VLOOKUP(C764&amp;D764,AUS_female_Toplist_22!$F$3:$H$1048576,3,FALSE),""))</f>
        <v>786</v>
      </c>
      <c r="P764" s="42">
        <f ca="1">DATEDIF(E764,TODAY(),"y")</f>
        <v>16</v>
      </c>
      <c r="Q764" s="2">
        <f>(COUNTIF($C$2:$C764,$C764)=1)+0</f>
        <v>1</v>
      </c>
      <c r="R764" s="2">
        <f>IF(Q764=1,RANK(F764,$F$2:$F$1986,0),"Alternate event")</f>
        <v>1933</v>
      </c>
    </row>
    <row r="765" spans="1:18" x14ac:dyDescent="0.2">
      <c r="A765" s="2">
        <v>764</v>
      </c>
      <c r="B765" s="2">
        <f>IF(Q765=1,B764+1,B764)</f>
        <v>618</v>
      </c>
      <c r="C765" t="s">
        <v>829</v>
      </c>
      <c r="D765" t="s">
        <v>38</v>
      </c>
      <c r="E765" s="6">
        <v>34106</v>
      </c>
      <c r="F765">
        <v>900</v>
      </c>
      <c r="G765" s="2">
        <v>21</v>
      </c>
      <c r="H765" s="43" t="str">
        <f>IFERROR(VLOOKUP(C765&amp;D765,AUS_male_points_list!$A$3:$S$1048576,19,FALSE), IFERROR(VLOOKUP(C765&amp;D765,AUS_female_points_list!$A$3:$S$1048576,19,FALSE),""))</f>
        <v/>
      </c>
      <c r="J765" s="2">
        <f>IFERROR(VLOOKUP(C765&amp;D765,AUS_male_Toplist_21!$F$3:$G$1048576,2,FALSE),IFERROR(VLOOKUP(C765&amp;D765,AUS_female_Toplist_21!$F$3:$G$1048576,2,FALSE),""))</f>
        <v>21</v>
      </c>
      <c r="K765" s="2">
        <f>IFERROR(VLOOKUP(C765&amp;D765,AUS_male_Toplist_22!$F$3:$G$1048576,2,FALSE),IFERROR(VLOOKUP(C765&amp;D765,AUS_female_Toplist_22!$F$3:$G$1048576,2,FALSE),""))</f>
        <v>14</v>
      </c>
      <c r="L765" s="3" t="str">
        <f>IFERROR(VLOOKUP(C765&amp;D765,Comms_male_list_21!$F$3:$G$1048576,2,FALSE),IFERROR(VLOOKUP(C765&amp;D765,Comms_female_list_21!$F$3:$G$1048576,2,FALSE),""))</f>
        <v/>
      </c>
      <c r="M765" s="3">
        <f>IFERROR(VLOOKUP(C765&amp;D765,Comms_male_list_22!$F$3:$G$1048576,2,FALSE),IFERROR(VLOOKUP(C765&amp;D765,Comms_female_list_22!$F$3:$G$1048576,2,FALSE),""))</f>
        <v>32</v>
      </c>
      <c r="N765" s="3">
        <f>IFERROR(VLOOKUP(C765&amp;D765,AUS_male_Toplist_21!$F$3:$H$1048576,3,FALSE), IFERROR(VLOOKUP(C765&amp;D765,AUS_female_Toplist_21!$F$3:$H$1048576,3,FALSE),""))</f>
        <v>900</v>
      </c>
      <c r="O765" s="2">
        <f>IFERROR(VLOOKUP(C765&amp;D765,AUS_male_Toplist_22!$F$3:$H$1048576,3,FALSE), IFERROR(VLOOKUP(C765&amp;D765,AUS_female_Toplist_22!$F$3:$H$1048576,3,FALSE),""))</f>
        <v>884</v>
      </c>
      <c r="P765" s="42">
        <f ca="1">DATEDIF(E765,TODAY(),"y")</f>
        <v>28</v>
      </c>
      <c r="Q765" s="2">
        <f>(COUNTIF($C$2:$C765,$C765)=1)+0</f>
        <v>1</v>
      </c>
      <c r="R765" s="2">
        <f>IF(Q765=1,RANK(F765,$F$2:$F$1986,0),"Alternate event")</f>
        <v>1739</v>
      </c>
    </row>
    <row r="766" spans="1:18" x14ac:dyDescent="0.2">
      <c r="A766" s="2">
        <v>765</v>
      </c>
      <c r="B766" s="2">
        <f>IF(Q766=1,B765+1,B765)</f>
        <v>618</v>
      </c>
      <c r="C766" t="s">
        <v>576</v>
      </c>
      <c r="D766" t="s">
        <v>2</v>
      </c>
      <c r="E766" s="6">
        <v>37986</v>
      </c>
      <c r="F766">
        <v>1031</v>
      </c>
      <c r="G766" s="2">
        <v>21</v>
      </c>
      <c r="H766" s="43" t="str">
        <f>IFERROR(VLOOKUP(C766&amp;D766,AUS_male_points_list!$A$3:$S$1048576,19,FALSE), IFERROR(VLOOKUP(C766&amp;D766,AUS_female_points_list!$A$3:$S$1048576,19,FALSE),""))</f>
        <v/>
      </c>
      <c r="J766" s="2">
        <f>IFERROR(VLOOKUP(C766&amp;D766,AUS_male_Toplist_21!$F$3:$G$1048576,2,FALSE),IFERROR(VLOOKUP(C766&amp;D766,AUS_female_Toplist_21!$F$3:$G$1048576,2,FALSE),""))</f>
        <v>21</v>
      </c>
      <c r="K766" s="2">
        <f>IFERROR(VLOOKUP(C766&amp;D766,AUS_male_Toplist_22!$F$3:$G$1048576,2,FALSE),IFERROR(VLOOKUP(C766&amp;D766,AUS_female_Toplist_22!$F$3:$G$1048576,2,FALSE),""))</f>
        <v>17</v>
      </c>
      <c r="L766" s="3" t="str">
        <f>IFERROR(VLOOKUP(C766&amp;D766,Comms_male_list_21!$F$3:$G$1048576,2,FALSE),IFERROR(VLOOKUP(C766&amp;D766,Comms_female_list_21!$F$3:$G$1048576,2,FALSE),""))</f>
        <v/>
      </c>
      <c r="M766" s="3">
        <f>IFERROR(VLOOKUP(C766&amp;D766,Comms_male_list_22!$F$3:$G$1048576,2,FALSE),IFERROR(VLOOKUP(C766&amp;D766,Comms_female_list_22!$F$3:$G$1048576,2,FALSE),""))</f>
        <v>30</v>
      </c>
      <c r="N766" s="3">
        <f>IFERROR(VLOOKUP(C766&amp;D766,AUS_male_Toplist_21!$F$3:$H$1048576,3,FALSE), IFERROR(VLOOKUP(C766&amp;D766,AUS_female_Toplist_21!$F$3:$H$1048576,3,FALSE),""))</f>
        <v>1031</v>
      </c>
      <c r="O766" s="2">
        <f>IFERROR(VLOOKUP(C766&amp;D766,AUS_male_Toplist_22!$F$3:$H$1048576,3,FALSE), IFERROR(VLOOKUP(C766&amp;D766,AUS_female_Toplist_22!$F$3:$H$1048576,3,FALSE),""))</f>
        <v>1027</v>
      </c>
      <c r="P766" s="42">
        <f ca="1">DATEDIF(E766,TODAY(),"y")</f>
        <v>18</v>
      </c>
      <c r="Q766" s="2">
        <f>(COUNTIF($C$2:$C766,$C766)=1)+0</f>
        <v>0</v>
      </c>
      <c r="R766" s="2" t="str">
        <f>IF(Q766=1,RANK(F766,$F$2:$F$1986,0),"Alternate event")</f>
        <v>Alternate event</v>
      </c>
    </row>
    <row r="767" spans="1:18" x14ac:dyDescent="0.2">
      <c r="A767" s="2">
        <v>766</v>
      </c>
      <c r="B767" s="2">
        <f>IF(Q767=1,B766+1,B766)</f>
        <v>619</v>
      </c>
      <c r="C767" t="s">
        <v>1246</v>
      </c>
      <c r="D767" t="s">
        <v>41</v>
      </c>
      <c r="E767" s="6">
        <v>34532</v>
      </c>
      <c r="F767">
        <v>837</v>
      </c>
      <c r="G767" s="2">
        <v>21</v>
      </c>
      <c r="H767" s="43" t="str">
        <f>IFERROR(VLOOKUP(C767&amp;D767,AUS_male_points_list!$A$3:$S$1048576,19,FALSE), IFERROR(VLOOKUP(C767&amp;D767,AUS_female_points_list!$A$3:$S$1048576,19,FALSE),""))</f>
        <v/>
      </c>
      <c r="J767" s="2">
        <f>IFERROR(VLOOKUP(C767&amp;D767,AUS_male_Toplist_21!$F$3:$G$1048576,2,FALSE),IFERROR(VLOOKUP(C767&amp;D767,AUS_female_Toplist_21!$F$3:$G$1048576,2,FALSE),""))</f>
        <v>21</v>
      </c>
      <c r="K767" s="2">
        <f>IFERROR(VLOOKUP(C767&amp;D767,AUS_male_Toplist_22!$F$3:$G$1048576,2,FALSE),IFERROR(VLOOKUP(C767&amp;D767,AUS_female_Toplist_22!$F$3:$G$1048576,2,FALSE),""))</f>
        <v>19</v>
      </c>
      <c r="L767" s="3" t="str">
        <f>IFERROR(VLOOKUP(C767&amp;D767,Comms_male_list_21!$F$3:$G$1048576,2,FALSE),IFERROR(VLOOKUP(C767&amp;D767,Comms_female_list_21!$F$3:$G$1048576,2,FALSE),""))</f>
        <v/>
      </c>
      <c r="M767" s="3">
        <f>IFERROR(VLOOKUP(C767&amp;D767,Comms_male_list_22!$F$3:$G$1048576,2,FALSE),IFERROR(VLOOKUP(C767&amp;D767,Comms_female_list_22!$F$3:$G$1048576,2,FALSE),""))</f>
        <v>63</v>
      </c>
      <c r="N767" s="3">
        <f>IFERROR(VLOOKUP(C767&amp;D767,AUS_male_Toplist_21!$F$3:$H$1048576,3,FALSE), IFERROR(VLOOKUP(C767&amp;D767,AUS_female_Toplist_21!$F$3:$H$1048576,3,FALSE),""))</f>
        <v>837</v>
      </c>
      <c r="O767" s="2">
        <f>IFERROR(VLOOKUP(C767&amp;D767,AUS_male_Toplist_22!$F$3:$H$1048576,3,FALSE), IFERROR(VLOOKUP(C767&amp;D767,AUS_female_Toplist_22!$F$3:$H$1048576,3,FALSE),""))</f>
        <v>833</v>
      </c>
      <c r="P767" s="42">
        <f ca="1">DATEDIF(E767,TODAY(),"y")</f>
        <v>27</v>
      </c>
      <c r="Q767" s="2">
        <f>(COUNTIF($C$2:$C767,$C767)=1)+0</f>
        <v>1</v>
      </c>
      <c r="R767" s="2">
        <f>IF(Q767=1,RANK(F767,$F$2:$F$1986,0),"Alternate event")</f>
        <v>1878</v>
      </c>
    </row>
    <row r="768" spans="1:18" x14ac:dyDescent="0.2">
      <c r="A768" s="2">
        <v>767</v>
      </c>
      <c r="B768" s="2">
        <f>IF(Q768=1,B767+1,B767)</f>
        <v>620</v>
      </c>
      <c r="C768" t="s">
        <v>820</v>
      </c>
      <c r="D768" t="s">
        <v>37</v>
      </c>
      <c r="E768" s="6">
        <v>35786</v>
      </c>
      <c r="F768">
        <v>1006</v>
      </c>
      <c r="G768" s="2">
        <v>21</v>
      </c>
      <c r="H768" s="43" t="str">
        <f>IFERROR(VLOOKUP(C768&amp;D768,AUS_male_points_list!$A$3:$S$1048576,19,FALSE), IFERROR(VLOOKUP(C768&amp;D768,AUS_female_points_list!$A$3:$S$1048576,19,FALSE),""))</f>
        <v/>
      </c>
      <c r="J768" s="2">
        <f>IFERROR(VLOOKUP(C768&amp;D768,AUS_male_Toplist_21!$F$3:$G$1048576,2,FALSE),IFERROR(VLOOKUP(C768&amp;D768,AUS_female_Toplist_21!$F$3:$G$1048576,2,FALSE),""))</f>
        <v>21</v>
      </c>
      <c r="K768" s="2">
        <f>IFERROR(VLOOKUP(C768&amp;D768,AUS_male_Toplist_22!$F$3:$G$1048576,2,FALSE),IFERROR(VLOOKUP(C768&amp;D768,AUS_female_Toplist_22!$F$3:$G$1048576,2,FALSE),""))</f>
        <v>21</v>
      </c>
      <c r="L768" s="3" t="str">
        <f>IFERROR(VLOOKUP(C768&amp;D768,Comms_male_list_21!$F$3:$G$1048576,2,FALSE),IFERROR(VLOOKUP(C768&amp;D768,Comms_female_list_21!$F$3:$G$1048576,2,FALSE),""))</f>
        <v/>
      </c>
      <c r="M768" s="3">
        <f>IFERROR(VLOOKUP(C768&amp;D768,Comms_male_list_22!$F$3:$G$1048576,2,FALSE),IFERROR(VLOOKUP(C768&amp;D768,Comms_female_list_22!$F$3:$G$1048576,2,FALSE),""))</f>
        <v>42</v>
      </c>
      <c r="N768" s="3">
        <f>IFERROR(VLOOKUP(C768&amp;D768,AUS_male_Toplist_21!$F$3:$H$1048576,3,FALSE), IFERROR(VLOOKUP(C768&amp;D768,AUS_female_Toplist_21!$F$3:$H$1048576,3,FALSE),""))</f>
        <v>1006</v>
      </c>
      <c r="O768" s="2">
        <f>IFERROR(VLOOKUP(C768&amp;D768,AUS_male_Toplist_22!$F$3:$H$1048576,3,FALSE), IFERROR(VLOOKUP(C768&amp;D768,AUS_female_Toplist_22!$F$3:$H$1048576,3,FALSE),""))</f>
        <v>950</v>
      </c>
      <c r="P768" s="42">
        <f ca="1">DATEDIF(E768,TODAY(),"y")</f>
        <v>24</v>
      </c>
      <c r="Q768" s="2">
        <f>(COUNTIF($C$2:$C768,$C768)=1)+0</f>
        <v>1</v>
      </c>
      <c r="R768" s="2">
        <f>IF(Q768=1,RANK(F768,$F$2:$F$1986,0),"Alternate event")</f>
        <v>664</v>
      </c>
    </row>
    <row r="769" spans="1:18" x14ac:dyDescent="0.2">
      <c r="A769" s="2">
        <v>768</v>
      </c>
      <c r="B769" s="2">
        <f>IF(Q769=1,B768+1,B768)</f>
        <v>621</v>
      </c>
      <c r="C769" t="s">
        <v>976</v>
      </c>
      <c r="D769" t="s">
        <v>2</v>
      </c>
      <c r="E769" s="7">
        <v>35649</v>
      </c>
      <c r="F769">
        <v>1031</v>
      </c>
      <c r="G769" s="2">
        <v>21</v>
      </c>
      <c r="H769" s="43" t="str">
        <f>IFERROR(VLOOKUP(C769&amp;D769,AUS_male_points_list!$A$3:$S$1048576,19,FALSE), IFERROR(VLOOKUP(C769&amp;D769,AUS_female_points_list!$A$3:$S$1048576,19,FALSE),""))</f>
        <v/>
      </c>
      <c r="J769" s="2">
        <f>IFERROR(VLOOKUP(C769&amp;D769,AUS_male_Toplist_21!$F$3:$G$1048576,2,FALSE),IFERROR(VLOOKUP(C769&amp;D769,AUS_female_Toplist_21!$F$3:$G$1048576,2,FALSE),""))</f>
        <v>21</v>
      </c>
      <c r="K769" s="2">
        <f>IFERROR(VLOOKUP(C769&amp;D769,AUS_male_Toplist_22!$F$3:$G$1048576,2,FALSE),IFERROR(VLOOKUP(C769&amp;D769,AUS_female_Toplist_22!$F$3:$G$1048576,2,FALSE),""))</f>
        <v>31</v>
      </c>
      <c r="L769" s="3" t="str">
        <f>IFERROR(VLOOKUP(C769&amp;D769,Comms_male_list_21!$F$3:$G$1048576,2,FALSE),IFERROR(VLOOKUP(C769&amp;D769,Comms_female_list_21!$F$3:$G$1048576,2,FALSE),""))</f>
        <v/>
      </c>
      <c r="M769" s="3">
        <f>IFERROR(VLOOKUP(C769&amp;D769,Comms_male_list_22!$F$3:$G$1048576,2,FALSE),IFERROR(VLOOKUP(C769&amp;D769,Comms_female_list_22!$F$3:$G$1048576,2,FALSE),""))</f>
        <v>60</v>
      </c>
      <c r="N769" s="3">
        <f>IFERROR(VLOOKUP(C769&amp;D769,AUS_male_Toplist_21!$F$3:$H$1048576,3,FALSE), IFERROR(VLOOKUP(C769&amp;D769,AUS_female_Toplist_21!$F$3:$H$1048576,3,FALSE),""))</f>
        <v>1031</v>
      </c>
      <c r="O769" s="2">
        <f>IFERROR(VLOOKUP(C769&amp;D769,AUS_male_Toplist_22!$F$3:$H$1048576,3,FALSE), IFERROR(VLOOKUP(C769&amp;D769,AUS_female_Toplist_22!$F$3:$H$1048576,3,FALSE),""))</f>
        <v>997</v>
      </c>
      <c r="P769" s="42">
        <f ca="1">DATEDIF(E769,TODAY(),"y")</f>
        <v>24</v>
      </c>
      <c r="Q769" s="2">
        <f>(COUNTIF($C$2:$C769,$C769)=1)+0</f>
        <v>1</v>
      </c>
      <c r="R769" s="2">
        <f>IF(Q769=1,RANK(F769,$F$2:$F$1986,0),"Alternate event")</f>
        <v>456</v>
      </c>
    </row>
    <row r="770" spans="1:18" x14ac:dyDescent="0.2">
      <c r="A770" s="2">
        <v>769</v>
      </c>
      <c r="B770" s="2">
        <f>IF(Q770=1,B769+1,B769)</f>
        <v>622</v>
      </c>
      <c r="C770" t="s">
        <v>685</v>
      </c>
      <c r="D770" t="s">
        <v>27</v>
      </c>
      <c r="E770" s="6">
        <v>35196</v>
      </c>
      <c r="F770">
        <v>1032</v>
      </c>
      <c r="G770" s="2">
        <v>21</v>
      </c>
      <c r="H770" s="43" t="str">
        <f>IFERROR(VLOOKUP(C770&amp;D770,AUS_male_points_list!$A$3:$S$1048576,19,FALSE), IFERROR(VLOOKUP(C770&amp;D770,AUS_female_points_list!$A$3:$S$1048576,19,FALSE),""))</f>
        <v/>
      </c>
      <c r="J770" s="2">
        <f>IFERROR(VLOOKUP(C770&amp;D770,AUS_male_Toplist_21!$F$3:$G$1048576,2,FALSE),IFERROR(VLOOKUP(C770&amp;D770,AUS_female_Toplist_21!$F$3:$G$1048576,2,FALSE),""))</f>
        <v>21</v>
      </c>
      <c r="K770" s="2">
        <f>IFERROR(VLOOKUP(C770&amp;D770,AUS_male_Toplist_22!$F$3:$G$1048576,2,FALSE),IFERROR(VLOOKUP(C770&amp;D770,AUS_female_Toplist_22!$F$3:$G$1048576,2,FALSE),""))</f>
        <v>32</v>
      </c>
      <c r="L770" s="3" t="str">
        <f>IFERROR(VLOOKUP(C770&amp;D770,Comms_male_list_21!$F$3:$G$1048576,2,FALSE),IFERROR(VLOOKUP(C770&amp;D770,Comms_female_list_21!$F$3:$G$1048576,2,FALSE),""))</f>
        <v/>
      </c>
      <c r="M770" s="3">
        <f>IFERROR(VLOOKUP(C770&amp;D770,Comms_male_list_22!$F$3:$G$1048576,2,FALSE),IFERROR(VLOOKUP(C770&amp;D770,Comms_female_list_22!$F$3:$G$1048576,2,FALSE),""))</f>
        <v>85</v>
      </c>
      <c r="N770" s="3">
        <f>IFERROR(VLOOKUP(C770&amp;D770,AUS_male_Toplist_21!$F$3:$H$1048576,3,FALSE), IFERROR(VLOOKUP(C770&amp;D770,AUS_female_Toplist_21!$F$3:$H$1048576,3,FALSE),""))</f>
        <v>1032</v>
      </c>
      <c r="O770" s="2">
        <f>IFERROR(VLOOKUP(C770&amp;D770,AUS_male_Toplist_22!$F$3:$H$1048576,3,FALSE), IFERROR(VLOOKUP(C770&amp;D770,AUS_female_Toplist_22!$F$3:$H$1048576,3,FALSE),""))</f>
        <v>963</v>
      </c>
      <c r="P770" s="42">
        <f ca="1">DATEDIF(E770,TODAY(),"y")</f>
        <v>25</v>
      </c>
      <c r="Q770" s="2">
        <f>(COUNTIF($C$2:$C770,$C770)=1)+0</f>
        <v>1</v>
      </c>
      <c r="R770" s="2">
        <f>IF(Q770=1,RANK(F770,$F$2:$F$1986,0),"Alternate event")</f>
        <v>449</v>
      </c>
    </row>
    <row r="771" spans="1:18" x14ac:dyDescent="0.2">
      <c r="A771" s="2">
        <v>770</v>
      </c>
      <c r="B771" s="2">
        <f>IF(Q771=1,B770+1,B770)</f>
        <v>623</v>
      </c>
      <c r="C771" t="s">
        <v>962</v>
      </c>
      <c r="D771" t="s">
        <v>37</v>
      </c>
      <c r="E771" s="6">
        <v>37274</v>
      </c>
      <c r="F771">
        <v>999</v>
      </c>
      <c r="G771" s="2">
        <v>21</v>
      </c>
      <c r="H771" s="43" t="str">
        <f>IFERROR(VLOOKUP(C771&amp;D771,AUS_male_points_list!$A$3:$S$1048576,19,FALSE), IFERROR(VLOOKUP(C771&amp;D771,AUS_female_points_list!$A$3:$S$1048576,19,FALSE),""))</f>
        <v/>
      </c>
      <c r="J771" s="2">
        <f>IFERROR(VLOOKUP(C771&amp;D771,AUS_male_Toplist_21!$F$3:$G$1048576,2,FALSE),IFERROR(VLOOKUP(C771&amp;D771,AUS_female_Toplist_21!$F$3:$G$1048576,2,FALSE),""))</f>
        <v>21</v>
      </c>
      <c r="K771" s="2">
        <f>IFERROR(VLOOKUP(C771&amp;D771,AUS_male_Toplist_22!$F$3:$G$1048576,2,FALSE),IFERROR(VLOOKUP(C771&amp;D771,AUS_female_Toplist_22!$F$3:$G$1048576,2,FALSE),""))</f>
        <v>40</v>
      </c>
      <c r="L771" s="3" t="str">
        <f>IFERROR(VLOOKUP(C771&amp;D771,Comms_male_list_21!$F$3:$G$1048576,2,FALSE),IFERROR(VLOOKUP(C771&amp;D771,Comms_female_list_21!$F$3:$G$1048576,2,FALSE),""))</f>
        <v/>
      </c>
      <c r="M771" s="3">
        <f>IFERROR(VLOOKUP(C771&amp;D771,Comms_male_list_22!$F$3:$G$1048576,2,FALSE),IFERROR(VLOOKUP(C771&amp;D771,Comms_female_list_22!$F$3:$G$1048576,2,FALSE),""))</f>
        <v>67</v>
      </c>
      <c r="N771" s="3">
        <f>IFERROR(VLOOKUP(C771&amp;D771,AUS_male_Toplist_21!$F$3:$H$1048576,3,FALSE), IFERROR(VLOOKUP(C771&amp;D771,AUS_female_Toplist_21!$F$3:$H$1048576,3,FALSE),""))</f>
        <v>999</v>
      </c>
      <c r="O771" s="2">
        <f>IFERROR(VLOOKUP(C771&amp;D771,AUS_male_Toplist_22!$F$3:$H$1048576,3,FALSE), IFERROR(VLOOKUP(C771&amp;D771,AUS_female_Toplist_22!$F$3:$H$1048576,3,FALSE),""))</f>
        <v>901</v>
      </c>
      <c r="P771" s="42">
        <f ca="1">DATEDIF(E771,TODAY(),"y")</f>
        <v>20</v>
      </c>
      <c r="Q771" s="2">
        <f>(COUNTIF($C$2:$C771,$C771)=1)+0</f>
        <v>1</v>
      </c>
      <c r="R771" s="2">
        <f>IF(Q771=1,RANK(F771,$F$2:$F$1986,0),"Alternate event")</f>
        <v>727</v>
      </c>
    </row>
    <row r="772" spans="1:18" x14ac:dyDescent="0.2">
      <c r="A772" s="2">
        <v>771</v>
      </c>
      <c r="B772" s="2">
        <f>IF(Q772=1,B771+1,B771)</f>
        <v>624</v>
      </c>
      <c r="C772" t="s">
        <v>269</v>
      </c>
      <c r="D772" t="s">
        <v>27</v>
      </c>
      <c r="E772" s="6">
        <v>35959</v>
      </c>
      <c r="F772">
        <v>1053</v>
      </c>
      <c r="G772" s="2">
        <v>21</v>
      </c>
      <c r="H772" s="43" t="str">
        <f>IFERROR(VLOOKUP(C772&amp;D772,AUS_male_points_list!$A$3:$S$1048576,19,FALSE), IFERROR(VLOOKUP(C772&amp;D772,AUS_female_points_list!$A$3:$S$1048576,19,FALSE),""))</f>
        <v/>
      </c>
      <c r="J772" s="2">
        <f>IFERROR(VLOOKUP(C772&amp;D772,AUS_male_Toplist_21!$F$3:$G$1048576,2,FALSE),IFERROR(VLOOKUP(C772&amp;D772,AUS_female_Toplist_21!$F$3:$G$1048576,2,FALSE),""))</f>
        <v>21</v>
      </c>
      <c r="K772" s="2">
        <f>IFERROR(VLOOKUP(C772&amp;D772,AUS_male_Toplist_22!$F$3:$G$1048576,2,FALSE),IFERROR(VLOOKUP(C772&amp;D772,AUS_female_Toplist_22!$F$3:$G$1048576,2,FALSE),""))</f>
        <v>42</v>
      </c>
      <c r="L772" s="3" t="str">
        <f>IFERROR(VLOOKUP(C772&amp;D772,Comms_male_list_21!$F$3:$G$1048576,2,FALSE),IFERROR(VLOOKUP(C772&amp;D772,Comms_female_list_21!$F$3:$G$1048576,2,FALSE),""))</f>
        <v/>
      </c>
      <c r="M772" s="3">
        <f>IFERROR(VLOOKUP(C772&amp;D772,Comms_male_list_22!$F$3:$G$1048576,2,FALSE),IFERROR(VLOOKUP(C772&amp;D772,Comms_female_list_22!$F$3:$G$1048576,2,FALSE),""))</f>
        <v>92</v>
      </c>
      <c r="N772" s="3">
        <f>IFERROR(VLOOKUP(C772&amp;D772,AUS_male_Toplist_21!$F$3:$H$1048576,3,FALSE), IFERROR(VLOOKUP(C772&amp;D772,AUS_female_Toplist_21!$F$3:$H$1048576,3,FALSE),""))</f>
        <v>1053</v>
      </c>
      <c r="O772" s="2">
        <f>IFERROR(VLOOKUP(C772&amp;D772,AUS_male_Toplist_22!$F$3:$H$1048576,3,FALSE), IFERROR(VLOOKUP(C772&amp;D772,AUS_female_Toplist_22!$F$3:$H$1048576,3,FALSE),""))</f>
        <v>956</v>
      </c>
      <c r="P772" s="42">
        <f ca="1">DATEDIF(E772,TODAY(),"y")</f>
        <v>23</v>
      </c>
      <c r="Q772" s="2">
        <f>(COUNTIF($C$2:$C772,$C772)=1)+0</f>
        <v>1</v>
      </c>
      <c r="R772" s="2">
        <f>IF(Q772=1,RANK(F772,$F$2:$F$1986,0),"Alternate event")</f>
        <v>342</v>
      </c>
    </row>
    <row r="773" spans="1:18" x14ac:dyDescent="0.2">
      <c r="A773" s="2">
        <v>772</v>
      </c>
      <c r="B773" s="2">
        <f>IF(Q773=1,B772+1,B772)</f>
        <v>625</v>
      </c>
      <c r="C773" t="s">
        <v>721</v>
      </c>
      <c r="D773" t="s">
        <v>28</v>
      </c>
      <c r="E773" s="6">
        <v>36759</v>
      </c>
      <c r="F773">
        <v>1095</v>
      </c>
      <c r="G773" s="2">
        <v>21</v>
      </c>
      <c r="H773" s="43" t="str">
        <f>IFERROR(VLOOKUP(C773&amp;D773,AUS_male_points_list!$A$3:$S$1048576,19,FALSE), IFERROR(VLOOKUP(C773&amp;D773,AUS_female_points_list!$A$3:$S$1048576,19,FALSE),""))</f>
        <v/>
      </c>
      <c r="J773" s="2">
        <f>IFERROR(VLOOKUP(C773&amp;D773,AUS_male_Toplist_21!$F$3:$G$1048576,2,FALSE),IFERROR(VLOOKUP(C773&amp;D773,AUS_female_Toplist_21!$F$3:$G$1048576,2,FALSE),""))</f>
        <v>21</v>
      </c>
      <c r="K773" s="2" t="str">
        <f>IFERROR(VLOOKUP(C773&amp;D773,AUS_male_Toplist_22!$F$3:$G$1048576,2,FALSE),IFERROR(VLOOKUP(C773&amp;D773,AUS_female_Toplist_22!$F$3:$G$1048576,2,FALSE),""))</f>
        <v/>
      </c>
      <c r="L773" s="3">
        <f>IFERROR(VLOOKUP(C773&amp;D773,Comms_male_list_21!$F$3:$G$1048576,2,FALSE),IFERROR(VLOOKUP(C773&amp;D773,Comms_female_list_21!$F$3:$G$1048576,2,FALSE),""))</f>
        <v>92</v>
      </c>
      <c r="M773" s="3" t="str">
        <f>IFERROR(VLOOKUP(C773&amp;D773,Comms_male_list_22!$F$3:$G$1048576,2,FALSE),IFERROR(VLOOKUP(C773&amp;D773,Comms_female_list_22!$F$3:$G$1048576,2,FALSE),""))</f>
        <v/>
      </c>
      <c r="N773" s="3">
        <f>IFERROR(VLOOKUP(C773&amp;D773,AUS_male_Toplist_21!$F$3:$H$1048576,3,FALSE), IFERROR(VLOOKUP(C773&amp;D773,AUS_female_Toplist_21!$F$3:$H$1048576,3,FALSE),""))</f>
        <v>1095</v>
      </c>
      <c r="O773" s="2" t="str">
        <f>IFERROR(VLOOKUP(C773&amp;D773,AUS_male_Toplist_22!$F$3:$H$1048576,3,FALSE), IFERROR(VLOOKUP(C773&amp;D773,AUS_female_Toplist_22!$F$3:$H$1048576,3,FALSE),""))</f>
        <v/>
      </c>
      <c r="P773" s="42">
        <f ca="1">DATEDIF(E773,TODAY(),"y")</f>
        <v>21</v>
      </c>
      <c r="Q773" s="2">
        <f>(COUNTIF($C$2:$C773,$C773)=1)+0</f>
        <v>1</v>
      </c>
      <c r="R773" s="2">
        <f>IF(Q773=1,RANK(F773,$F$2:$F$1986,0),"Alternate event")</f>
        <v>171</v>
      </c>
    </row>
    <row r="774" spans="1:18" x14ac:dyDescent="0.2">
      <c r="A774" s="2">
        <v>773</v>
      </c>
      <c r="B774" s="2">
        <f>IF(Q774=1,B773+1,B773)</f>
        <v>625</v>
      </c>
      <c r="C774" t="s">
        <v>505</v>
      </c>
      <c r="D774" t="s">
        <v>39</v>
      </c>
      <c r="E774" s="6">
        <v>44701</v>
      </c>
      <c r="F774">
        <v>742</v>
      </c>
      <c r="G774" s="2">
        <v>21</v>
      </c>
      <c r="H774" s="43" t="str">
        <f>IFERROR(VLOOKUP(C774&amp;D774,AUS_male_points_list!$A$3:$S$1048576,19,FALSE), IFERROR(VLOOKUP(C774&amp;D774,AUS_female_points_list!$A$3:$S$1048576,19,FALSE),""))</f>
        <v/>
      </c>
      <c r="J774" s="2">
        <f>IFERROR(VLOOKUP(C774&amp;D774,AUS_male_Toplist_21!$F$3:$G$1048576,2,FALSE),IFERROR(VLOOKUP(C774&amp;D774,AUS_female_Toplist_21!$F$3:$G$1048576,2,FALSE),""))</f>
        <v>21</v>
      </c>
      <c r="K774" s="2" t="str">
        <f>IFERROR(VLOOKUP(C774&amp;D774,AUS_male_Toplist_22!$F$3:$G$1048576,2,FALSE),IFERROR(VLOOKUP(C774&amp;D774,AUS_female_Toplist_22!$F$3:$G$1048576,2,FALSE),""))</f>
        <v/>
      </c>
      <c r="L774" s="3" t="str">
        <f>IFERROR(VLOOKUP(C774&amp;D774,Comms_male_list_21!$F$3:$G$1048576,2,FALSE),IFERROR(VLOOKUP(C774&amp;D774,Comms_female_list_21!$F$3:$G$1048576,2,FALSE),""))</f>
        <v/>
      </c>
      <c r="M774" s="3" t="str">
        <f>IFERROR(VLOOKUP(C774&amp;D774,Comms_male_list_22!$F$3:$G$1048576,2,FALSE),IFERROR(VLOOKUP(C774&amp;D774,Comms_female_list_22!$F$3:$G$1048576,2,FALSE),""))</f>
        <v/>
      </c>
      <c r="N774" s="3">
        <f>IFERROR(VLOOKUP(C774&amp;D774,AUS_male_Toplist_21!$F$3:$H$1048576,3,FALSE), IFERROR(VLOOKUP(C774&amp;D774,AUS_female_Toplist_21!$F$3:$H$1048576,3,FALSE),""))</f>
        <v>742</v>
      </c>
      <c r="O774" s="2" t="str">
        <f>IFERROR(VLOOKUP(C774&amp;D774,AUS_male_Toplist_22!$F$3:$H$1048576,3,FALSE), IFERROR(VLOOKUP(C774&amp;D774,AUS_female_Toplist_22!$F$3:$H$1048576,3,FALSE),""))</f>
        <v/>
      </c>
      <c r="P774" s="42" t="e">
        <f ca="1">DATEDIF(E774,TODAY(),"y")</f>
        <v>#NUM!</v>
      </c>
      <c r="Q774" s="2">
        <f>(COUNTIF($C$2:$C774,$C774)=1)+0</f>
        <v>0</v>
      </c>
      <c r="R774" s="2" t="str">
        <f>IF(Q774=1,RANK(F774,$F$2:$F$1986,0),"Alternate event")</f>
        <v>Alternate event</v>
      </c>
    </row>
    <row r="775" spans="1:18" x14ac:dyDescent="0.2">
      <c r="A775" s="2">
        <v>774</v>
      </c>
      <c r="B775" s="2">
        <f>IF(Q775=1,B774+1,B774)</f>
        <v>626</v>
      </c>
      <c r="C775" t="s">
        <v>998</v>
      </c>
      <c r="D775" t="s">
        <v>41</v>
      </c>
      <c r="E775" s="6">
        <v>37304</v>
      </c>
      <c r="F775">
        <v>754</v>
      </c>
      <c r="G775" s="2">
        <v>21</v>
      </c>
      <c r="H775" s="43" t="str">
        <f>IFERROR(VLOOKUP(C775&amp;D775,AUS_male_points_list!$A$3:$S$1048576,19,FALSE), IFERROR(VLOOKUP(C775&amp;D775,AUS_female_points_list!$A$3:$S$1048576,19,FALSE),""))</f>
        <v/>
      </c>
      <c r="J775" s="2">
        <f>IFERROR(VLOOKUP(C775&amp;D775,AUS_male_Toplist_21!$F$3:$G$1048576,2,FALSE),IFERROR(VLOOKUP(C775&amp;D775,AUS_female_Toplist_21!$F$3:$G$1048576,2,FALSE),""))</f>
        <v>21</v>
      </c>
      <c r="K775" s="2" t="str">
        <f>IFERROR(VLOOKUP(C775&amp;D775,AUS_male_Toplist_22!$F$3:$G$1048576,2,FALSE),IFERROR(VLOOKUP(C775&amp;D775,AUS_female_Toplist_22!$F$3:$G$1048576,2,FALSE),""))</f>
        <v/>
      </c>
      <c r="L775" s="3" t="str">
        <f>IFERROR(VLOOKUP(C775&amp;D775,Comms_male_list_21!$F$3:$G$1048576,2,FALSE),IFERROR(VLOOKUP(C775&amp;D775,Comms_female_list_21!$F$3:$G$1048576,2,FALSE),""))</f>
        <v/>
      </c>
      <c r="M775" s="3" t="str">
        <f>IFERROR(VLOOKUP(C775&amp;D775,Comms_male_list_22!$F$3:$G$1048576,2,FALSE),IFERROR(VLOOKUP(C775&amp;D775,Comms_female_list_22!$F$3:$G$1048576,2,FALSE),""))</f>
        <v/>
      </c>
      <c r="N775" s="3">
        <f>IFERROR(VLOOKUP(C775&amp;D775,AUS_male_Toplist_21!$F$3:$H$1048576,3,FALSE), IFERROR(VLOOKUP(C775&amp;D775,AUS_female_Toplist_21!$F$3:$H$1048576,3,FALSE),""))</f>
        <v>754</v>
      </c>
      <c r="O775" s="2" t="str">
        <f>IFERROR(VLOOKUP(C775&amp;D775,AUS_male_Toplist_22!$F$3:$H$1048576,3,FALSE), IFERROR(VLOOKUP(C775&amp;D775,AUS_female_Toplist_22!$F$3:$H$1048576,3,FALSE),""))</f>
        <v/>
      </c>
      <c r="P775" s="42">
        <f ca="1">DATEDIF(E775,TODAY(),"y")</f>
        <v>20</v>
      </c>
      <c r="Q775" s="2">
        <f>(COUNTIF($C$2:$C775,$C775)=1)+0</f>
        <v>1</v>
      </c>
      <c r="R775" s="2">
        <f>IF(Q775=1,RANK(F775,$F$2:$F$1986,0),"Alternate event")</f>
        <v>1951</v>
      </c>
    </row>
    <row r="776" spans="1:18" x14ac:dyDescent="0.2">
      <c r="A776" s="2">
        <v>775</v>
      </c>
      <c r="B776" s="2">
        <f>IF(Q776=1,B775+1,B775)</f>
        <v>627</v>
      </c>
      <c r="C776" t="s">
        <v>1683</v>
      </c>
      <c r="D776" s="6" t="s">
        <v>82</v>
      </c>
      <c r="E776" s="6">
        <v>1989</v>
      </c>
      <c r="F776">
        <v>842</v>
      </c>
      <c r="G776" s="2">
        <v>21</v>
      </c>
      <c r="H776" s="43" t="str">
        <f>IFERROR(VLOOKUP(C776&amp;D776,AUS_male_points_list!$A$3:$S$1048576,19,FALSE), IFERROR(VLOOKUP(C776&amp;D776,AUS_female_points_list!$A$3:$S$1048576,19,FALSE),""))</f>
        <v/>
      </c>
      <c r="J776" s="2">
        <f>IFERROR(VLOOKUP(C776&amp;D776,AUS_male_Toplist_21!$F$3:$G$1048576,2,FALSE),IFERROR(VLOOKUP(C776&amp;D776,AUS_female_Toplist_21!$F$3:$G$1048576,2,FALSE),""))</f>
        <v>21</v>
      </c>
      <c r="K776" s="2" t="str">
        <f>IFERROR(VLOOKUP(C776&amp;D776,AUS_male_Toplist_22!$F$3:$G$1048576,2,FALSE),IFERROR(VLOOKUP(C776&amp;D776,AUS_female_Toplist_22!$F$3:$G$1048576,2,FALSE),""))</f>
        <v/>
      </c>
      <c r="L776" s="3" t="str">
        <f>IFERROR(VLOOKUP(C776&amp;D776,Comms_male_list_21!$F$3:$G$1048576,2,FALSE),IFERROR(VLOOKUP(C776&amp;D776,Comms_female_list_21!$F$3:$G$1048576,2,FALSE),""))</f>
        <v/>
      </c>
      <c r="M776" s="3" t="str">
        <f>IFERROR(VLOOKUP(C776&amp;D776,Comms_male_list_22!$F$3:$G$1048576,2,FALSE),IFERROR(VLOOKUP(C776&amp;D776,Comms_female_list_22!$F$3:$G$1048576,2,FALSE),""))</f>
        <v/>
      </c>
      <c r="N776" s="3">
        <f>IFERROR(VLOOKUP(C776&amp;D776,AUS_male_Toplist_21!$F$3:$H$1048576,3,FALSE), IFERROR(VLOOKUP(C776&amp;D776,AUS_female_Toplist_21!$F$3:$H$1048576,3,FALSE),""))</f>
        <v>842</v>
      </c>
      <c r="O776" s="2" t="str">
        <f>IFERROR(VLOOKUP(C776&amp;D776,AUS_male_Toplist_22!$F$3:$H$1048576,3,FALSE), IFERROR(VLOOKUP(C776&amp;D776,AUS_female_Toplist_22!$F$3:$H$1048576,3,FALSE),""))</f>
        <v/>
      </c>
      <c r="P776" s="42">
        <f ca="1">DATEDIF(E776,TODAY(),"y")</f>
        <v>116</v>
      </c>
      <c r="Q776" s="2">
        <f>(COUNTIF($C$2:$C776,$C776)=1)+0</f>
        <v>1</v>
      </c>
      <c r="R776" s="2">
        <f>IF(Q776=1,RANK(F776,$F$2:$F$1986,0),"Alternate event")</f>
        <v>1868</v>
      </c>
    </row>
    <row r="777" spans="1:18" x14ac:dyDescent="0.2">
      <c r="A777" s="2">
        <v>776</v>
      </c>
      <c r="B777" s="2">
        <f>IF(Q777=1,B776+1,B776)</f>
        <v>628</v>
      </c>
      <c r="C777" t="s">
        <v>1415</v>
      </c>
      <c r="D777" t="s">
        <v>82</v>
      </c>
      <c r="E777" s="6"/>
      <c r="F777">
        <v>873</v>
      </c>
      <c r="G777" s="2">
        <v>21</v>
      </c>
      <c r="H777" s="43" t="str">
        <f>IFERROR(VLOOKUP(C777&amp;D777,AUS_male_points_list!$A$3:$S$1048576,19,FALSE), IFERROR(VLOOKUP(C777&amp;D777,AUS_female_points_list!$A$3:$S$1048576,19,FALSE),""))</f>
        <v/>
      </c>
      <c r="J777" s="2">
        <f>IFERROR(VLOOKUP(C777&amp;D777,AUS_male_Toplist_21!$F$3:$G$1048576,2,FALSE),IFERROR(VLOOKUP(C777&amp;D777,AUS_female_Toplist_21!$F$3:$G$1048576,2,FALSE),""))</f>
        <v>21</v>
      </c>
      <c r="K777" s="2" t="str">
        <f>IFERROR(VLOOKUP(C777&amp;D777,AUS_male_Toplist_22!$F$3:$G$1048576,2,FALSE),IFERROR(VLOOKUP(C777&amp;D777,AUS_female_Toplist_22!$F$3:$G$1048576,2,FALSE),""))</f>
        <v/>
      </c>
      <c r="L777" s="3" t="str">
        <f>IFERROR(VLOOKUP(C777&amp;D777,Comms_male_list_21!$F$3:$G$1048576,2,FALSE),IFERROR(VLOOKUP(C777&amp;D777,Comms_female_list_21!$F$3:$G$1048576,2,FALSE),""))</f>
        <v/>
      </c>
      <c r="M777" s="3" t="str">
        <f>IFERROR(VLOOKUP(C777&amp;D777,Comms_male_list_22!$F$3:$G$1048576,2,FALSE),IFERROR(VLOOKUP(C777&amp;D777,Comms_female_list_22!$F$3:$G$1048576,2,FALSE),""))</f>
        <v/>
      </c>
      <c r="N777" s="3">
        <f>IFERROR(VLOOKUP(C777&amp;D777,AUS_male_Toplist_21!$F$3:$H$1048576,3,FALSE), IFERROR(VLOOKUP(C777&amp;D777,AUS_female_Toplist_21!$F$3:$H$1048576,3,FALSE),""))</f>
        <v>873</v>
      </c>
      <c r="O777" s="2" t="str">
        <f>IFERROR(VLOOKUP(C777&amp;D777,AUS_male_Toplist_22!$F$3:$H$1048576,3,FALSE), IFERROR(VLOOKUP(C777&amp;D777,AUS_female_Toplist_22!$F$3:$H$1048576,3,FALSE),""))</f>
        <v/>
      </c>
      <c r="P777" s="42">
        <f ca="1">DATEDIF(E777,TODAY(),"y")</f>
        <v>122</v>
      </c>
      <c r="Q777" s="2">
        <f>(COUNTIF($C$2:$C777,$C777)=1)+0</f>
        <v>1</v>
      </c>
      <c r="R777" s="2">
        <f>IF(Q777=1,RANK(F777,$F$2:$F$1986,0),"Alternate event")</f>
        <v>1816</v>
      </c>
    </row>
    <row r="778" spans="1:18" x14ac:dyDescent="0.2">
      <c r="A778" s="2">
        <v>777</v>
      </c>
      <c r="B778" s="2">
        <f>IF(Q778=1,B777+1,B777)</f>
        <v>629</v>
      </c>
      <c r="C778" t="s">
        <v>699</v>
      </c>
      <c r="D778" t="s">
        <v>34</v>
      </c>
      <c r="E778" s="6">
        <v>36148</v>
      </c>
      <c r="F778">
        <v>899</v>
      </c>
      <c r="G778" s="2">
        <v>21</v>
      </c>
      <c r="H778" s="43" t="str">
        <f>IFERROR(VLOOKUP(C778&amp;D778,AUS_male_points_list!$A$3:$S$1048576,19,FALSE), IFERROR(VLOOKUP(C778&amp;D778,AUS_female_points_list!$A$3:$S$1048576,19,FALSE),""))</f>
        <v/>
      </c>
      <c r="J778" s="2">
        <f>IFERROR(VLOOKUP(C778&amp;D778,AUS_male_Toplist_21!$F$3:$G$1048576,2,FALSE),IFERROR(VLOOKUP(C778&amp;D778,AUS_female_Toplist_21!$F$3:$G$1048576,2,FALSE),""))</f>
        <v>21</v>
      </c>
      <c r="K778" s="2" t="str">
        <f>IFERROR(VLOOKUP(C778&amp;D778,AUS_male_Toplist_22!$F$3:$G$1048576,2,FALSE),IFERROR(VLOOKUP(C778&amp;D778,AUS_female_Toplist_22!$F$3:$G$1048576,2,FALSE),""))</f>
        <v/>
      </c>
      <c r="L778" s="3" t="str">
        <f>IFERROR(VLOOKUP(C778&amp;D778,Comms_male_list_21!$F$3:$G$1048576,2,FALSE),IFERROR(VLOOKUP(C778&amp;D778,Comms_female_list_21!$F$3:$G$1048576,2,FALSE),""))</f>
        <v/>
      </c>
      <c r="M778" s="3" t="str">
        <f>IFERROR(VLOOKUP(C778&amp;D778,Comms_male_list_22!$F$3:$G$1048576,2,FALSE),IFERROR(VLOOKUP(C778&amp;D778,Comms_female_list_22!$F$3:$G$1048576,2,FALSE),""))</f>
        <v/>
      </c>
      <c r="N778" s="3">
        <f>IFERROR(VLOOKUP(C778&amp;D778,AUS_male_Toplist_21!$F$3:$H$1048576,3,FALSE), IFERROR(VLOOKUP(C778&amp;D778,AUS_female_Toplist_21!$F$3:$H$1048576,3,FALSE),""))</f>
        <v>899</v>
      </c>
      <c r="O778" s="2" t="str">
        <f>IFERROR(VLOOKUP(C778&amp;D778,AUS_male_Toplist_22!$F$3:$H$1048576,3,FALSE), IFERROR(VLOOKUP(C778&amp;D778,AUS_female_Toplist_22!$F$3:$H$1048576,3,FALSE),""))</f>
        <v/>
      </c>
      <c r="P778" s="42">
        <f ca="1">DATEDIF(E778,TODAY(),"y")</f>
        <v>23</v>
      </c>
      <c r="Q778" s="2">
        <f>(COUNTIF($C$2:$C778,$C778)=1)+0</f>
        <v>1</v>
      </c>
      <c r="R778" s="2">
        <f>IF(Q778=1,RANK(F778,$F$2:$F$1986,0),"Alternate event")</f>
        <v>1749</v>
      </c>
    </row>
    <row r="779" spans="1:18" x14ac:dyDescent="0.2">
      <c r="A779" s="2">
        <v>778</v>
      </c>
      <c r="B779" s="2">
        <f>IF(Q779=1,B778+1,B778)</f>
        <v>630</v>
      </c>
      <c r="C779" t="s">
        <v>1620</v>
      </c>
      <c r="D779" t="s">
        <v>33</v>
      </c>
      <c r="E779" s="6">
        <v>44612</v>
      </c>
      <c r="F779">
        <v>900</v>
      </c>
      <c r="G779" s="2">
        <v>21</v>
      </c>
      <c r="H779" s="43" t="str">
        <f>IFERROR(VLOOKUP(C779&amp;D779,AUS_male_points_list!$A$3:$S$1048576,19,FALSE), IFERROR(VLOOKUP(C779&amp;D779,AUS_female_points_list!$A$3:$S$1048576,19,FALSE),""))</f>
        <v/>
      </c>
      <c r="J779" s="2">
        <f>IFERROR(VLOOKUP(C779&amp;D779,AUS_male_Toplist_21!$F$3:$G$1048576,2,FALSE),IFERROR(VLOOKUP(C779&amp;D779,AUS_female_Toplist_21!$F$3:$G$1048576,2,FALSE),""))</f>
        <v>21</v>
      </c>
      <c r="K779" s="2" t="str">
        <f>IFERROR(VLOOKUP(C779&amp;D779,AUS_male_Toplist_22!$F$3:$G$1048576,2,FALSE),IFERROR(VLOOKUP(C779&amp;D779,AUS_female_Toplist_22!$F$3:$G$1048576,2,FALSE),""))</f>
        <v/>
      </c>
      <c r="L779" s="3" t="str">
        <f>IFERROR(VLOOKUP(C779&amp;D779,Comms_male_list_21!$F$3:$G$1048576,2,FALSE),IFERROR(VLOOKUP(C779&amp;D779,Comms_female_list_21!$F$3:$G$1048576,2,FALSE),""))</f>
        <v/>
      </c>
      <c r="M779" s="3" t="str">
        <f>IFERROR(VLOOKUP(C779&amp;D779,Comms_male_list_22!$F$3:$G$1048576,2,FALSE),IFERROR(VLOOKUP(C779&amp;D779,Comms_female_list_22!$F$3:$G$1048576,2,FALSE),""))</f>
        <v/>
      </c>
      <c r="N779" s="3">
        <f>IFERROR(VLOOKUP(C779&amp;D779,AUS_male_Toplist_21!$F$3:$H$1048576,3,FALSE), IFERROR(VLOOKUP(C779&amp;D779,AUS_female_Toplist_21!$F$3:$H$1048576,3,FALSE),""))</f>
        <v>900</v>
      </c>
      <c r="O779" s="2" t="str">
        <f>IFERROR(VLOOKUP(C779&amp;D779,AUS_male_Toplist_22!$F$3:$H$1048576,3,FALSE), IFERROR(VLOOKUP(C779&amp;D779,AUS_female_Toplist_22!$F$3:$H$1048576,3,FALSE),""))</f>
        <v/>
      </c>
      <c r="P779" s="42">
        <f ca="1">DATEDIF(E779,TODAY(),"y")</f>
        <v>0</v>
      </c>
      <c r="Q779" s="2">
        <f>(COUNTIF($C$2:$C779,$C779)=1)+0</f>
        <v>1</v>
      </c>
      <c r="R779" s="2">
        <f>IF(Q779=1,RANK(F779,$F$2:$F$1986,0),"Alternate event")</f>
        <v>1739</v>
      </c>
    </row>
    <row r="780" spans="1:18" x14ac:dyDescent="0.2">
      <c r="A780" s="2">
        <v>779</v>
      </c>
      <c r="B780" s="2">
        <f>IF(Q780=1,B779+1,B779)</f>
        <v>631</v>
      </c>
      <c r="C780" t="s">
        <v>448</v>
      </c>
      <c r="D780" t="s">
        <v>38</v>
      </c>
      <c r="E780" s="6">
        <v>44762</v>
      </c>
      <c r="F780">
        <v>953</v>
      </c>
      <c r="G780" s="2">
        <v>21</v>
      </c>
      <c r="H780" s="43" t="str">
        <f>IFERROR(VLOOKUP(C780&amp;D780,AUS_male_points_list!$A$3:$S$1048576,19,FALSE), IFERROR(VLOOKUP(C780&amp;D780,AUS_female_points_list!$A$3:$S$1048576,19,FALSE),""))</f>
        <v/>
      </c>
      <c r="J780" s="2">
        <f>IFERROR(VLOOKUP(C780&amp;D780,AUS_male_Toplist_21!$F$3:$G$1048576,2,FALSE),IFERROR(VLOOKUP(C780&amp;D780,AUS_female_Toplist_21!$F$3:$G$1048576,2,FALSE),""))</f>
        <v>21</v>
      </c>
      <c r="K780" s="2" t="str">
        <f>IFERROR(VLOOKUP(C780&amp;D780,AUS_male_Toplist_22!$F$3:$G$1048576,2,FALSE),IFERROR(VLOOKUP(C780&amp;D780,AUS_female_Toplist_22!$F$3:$G$1048576,2,FALSE),""))</f>
        <v/>
      </c>
      <c r="L780" s="3" t="str">
        <f>IFERROR(VLOOKUP(C780&amp;D780,Comms_male_list_21!$F$3:$G$1048576,2,FALSE),IFERROR(VLOOKUP(C780&amp;D780,Comms_female_list_21!$F$3:$G$1048576,2,FALSE),""))</f>
        <v/>
      </c>
      <c r="M780" s="3" t="str">
        <f>IFERROR(VLOOKUP(C780&amp;D780,Comms_male_list_22!$F$3:$G$1048576,2,FALSE),IFERROR(VLOOKUP(C780&amp;D780,Comms_female_list_22!$F$3:$G$1048576,2,FALSE),""))</f>
        <v/>
      </c>
      <c r="N780" s="3">
        <f>IFERROR(VLOOKUP(C780&amp;D780,AUS_male_Toplist_21!$F$3:$H$1048576,3,FALSE), IFERROR(VLOOKUP(C780&amp;D780,AUS_female_Toplist_21!$F$3:$H$1048576,3,FALSE),""))</f>
        <v>953</v>
      </c>
      <c r="O780" s="2" t="str">
        <f>IFERROR(VLOOKUP(C780&amp;D780,AUS_male_Toplist_22!$F$3:$H$1048576,3,FALSE), IFERROR(VLOOKUP(C780&amp;D780,AUS_female_Toplist_22!$F$3:$H$1048576,3,FALSE),""))</f>
        <v/>
      </c>
      <c r="P780" s="42" t="e">
        <f ca="1">DATEDIF(E780,TODAY(),"y")</f>
        <v>#NUM!</v>
      </c>
      <c r="Q780" s="2">
        <f>(COUNTIF($C$2:$C780,$C780)=1)+0</f>
        <v>1</v>
      </c>
      <c r="R780" s="2">
        <f>IF(Q780=1,RANK(F780,$F$2:$F$1986,0),"Alternate event")</f>
        <v>1258</v>
      </c>
    </row>
    <row r="781" spans="1:18" x14ac:dyDescent="0.2">
      <c r="A781" s="2">
        <v>780</v>
      </c>
      <c r="B781" s="2">
        <f>IF(Q781=1,B780+1,B780)</f>
        <v>632</v>
      </c>
      <c r="C781" t="s">
        <v>372</v>
      </c>
      <c r="D781" t="s">
        <v>30</v>
      </c>
      <c r="E781" s="6"/>
      <c r="F781">
        <v>958</v>
      </c>
      <c r="G781" s="2">
        <v>21</v>
      </c>
      <c r="H781" s="43" t="str">
        <f>IFERROR(VLOOKUP(C781&amp;D781,AUS_male_points_list!$A$3:$S$1048576,19,FALSE), IFERROR(VLOOKUP(C781&amp;D781,AUS_female_points_list!$A$3:$S$1048576,19,FALSE),""))</f>
        <v/>
      </c>
      <c r="J781" s="2">
        <f>IFERROR(VLOOKUP(C781&amp;D781,AUS_male_Toplist_21!$F$3:$G$1048576,2,FALSE),IFERROR(VLOOKUP(C781&amp;D781,AUS_female_Toplist_21!$F$3:$G$1048576,2,FALSE),""))</f>
        <v>21</v>
      </c>
      <c r="K781" s="2" t="str">
        <f>IFERROR(VLOOKUP(C781&amp;D781,AUS_male_Toplist_22!$F$3:$G$1048576,2,FALSE),IFERROR(VLOOKUP(C781&amp;D781,AUS_female_Toplist_22!$F$3:$G$1048576,2,FALSE),""))</f>
        <v/>
      </c>
      <c r="L781" s="3" t="str">
        <f>IFERROR(VLOOKUP(C781&amp;D781,Comms_male_list_21!$F$3:$G$1048576,2,FALSE),IFERROR(VLOOKUP(C781&amp;D781,Comms_female_list_21!$F$3:$G$1048576,2,FALSE),""))</f>
        <v/>
      </c>
      <c r="M781" s="3" t="str">
        <f>IFERROR(VLOOKUP(C781&amp;D781,Comms_male_list_22!$F$3:$G$1048576,2,FALSE),IFERROR(VLOOKUP(C781&amp;D781,Comms_female_list_22!$F$3:$G$1048576,2,FALSE),""))</f>
        <v/>
      </c>
      <c r="N781" s="3">
        <f>IFERROR(VLOOKUP(C781&amp;D781,AUS_male_Toplist_21!$F$3:$H$1048576,3,FALSE), IFERROR(VLOOKUP(C781&amp;D781,AUS_female_Toplist_21!$F$3:$H$1048576,3,FALSE),""))</f>
        <v>958</v>
      </c>
      <c r="O781" s="2" t="str">
        <f>IFERROR(VLOOKUP(C781&amp;D781,AUS_male_Toplist_22!$F$3:$H$1048576,3,FALSE), IFERROR(VLOOKUP(C781&amp;D781,AUS_female_Toplist_22!$F$3:$H$1048576,3,FALSE),""))</f>
        <v/>
      </c>
      <c r="P781" s="42">
        <f ca="1">DATEDIF(E781,TODAY(),"y")</f>
        <v>122</v>
      </c>
      <c r="Q781" s="2">
        <f>(COUNTIF($C$2:$C781,$C781)=1)+0</f>
        <v>1</v>
      </c>
      <c r="R781" s="2">
        <f>IF(Q781=1,RANK(F781,$F$2:$F$1986,0),"Alternate event")</f>
        <v>1197</v>
      </c>
    </row>
    <row r="782" spans="1:18" x14ac:dyDescent="0.2">
      <c r="A782" s="2">
        <v>781</v>
      </c>
      <c r="B782" s="2">
        <f>IF(Q782=1,B781+1,B781)</f>
        <v>633</v>
      </c>
      <c r="C782" t="s">
        <v>761</v>
      </c>
      <c r="D782" t="s">
        <v>30</v>
      </c>
      <c r="E782" s="6">
        <v>37332</v>
      </c>
      <c r="F782">
        <v>969</v>
      </c>
      <c r="G782" s="2">
        <v>21</v>
      </c>
      <c r="H782" s="43" t="str">
        <f>IFERROR(VLOOKUP(C782&amp;D782,AUS_male_points_list!$A$3:$S$1048576,19,FALSE), IFERROR(VLOOKUP(C782&amp;D782,AUS_female_points_list!$A$3:$S$1048576,19,FALSE),""))</f>
        <v/>
      </c>
      <c r="J782" s="2">
        <f>IFERROR(VLOOKUP(C782&amp;D782,AUS_male_Toplist_21!$F$3:$G$1048576,2,FALSE),IFERROR(VLOOKUP(C782&amp;D782,AUS_female_Toplist_21!$F$3:$G$1048576,2,FALSE),""))</f>
        <v>21</v>
      </c>
      <c r="K782" s="2" t="str">
        <f>IFERROR(VLOOKUP(C782&amp;D782,AUS_male_Toplist_22!$F$3:$G$1048576,2,FALSE),IFERROR(VLOOKUP(C782&amp;D782,AUS_female_Toplist_22!$F$3:$G$1048576,2,FALSE),""))</f>
        <v/>
      </c>
      <c r="L782" s="3" t="str">
        <f>IFERROR(VLOOKUP(C782&amp;D782,Comms_male_list_21!$F$3:$G$1048576,2,FALSE),IFERROR(VLOOKUP(C782&amp;D782,Comms_female_list_21!$F$3:$G$1048576,2,FALSE),""))</f>
        <v/>
      </c>
      <c r="M782" s="3" t="str">
        <f>IFERROR(VLOOKUP(C782&amp;D782,Comms_male_list_22!$F$3:$G$1048576,2,FALSE),IFERROR(VLOOKUP(C782&amp;D782,Comms_female_list_22!$F$3:$G$1048576,2,FALSE),""))</f>
        <v/>
      </c>
      <c r="N782" s="3">
        <f>IFERROR(VLOOKUP(C782&amp;D782,AUS_male_Toplist_21!$F$3:$H$1048576,3,FALSE), IFERROR(VLOOKUP(C782&amp;D782,AUS_female_Toplist_21!$F$3:$H$1048576,3,FALSE),""))</f>
        <v>969</v>
      </c>
      <c r="O782" s="2" t="str">
        <f>IFERROR(VLOOKUP(C782&amp;D782,AUS_male_Toplist_22!$F$3:$H$1048576,3,FALSE), IFERROR(VLOOKUP(C782&amp;D782,AUS_female_Toplist_22!$F$3:$H$1048576,3,FALSE),""))</f>
        <v/>
      </c>
      <c r="P782" s="42">
        <f ca="1">DATEDIF(E782,TODAY(),"y")</f>
        <v>19</v>
      </c>
      <c r="Q782" s="2">
        <f>(COUNTIF($C$2:$C782,$C782)=1)+0</f>
        <v>1</v>
      </c>
      <c r="R782" s="2">
        <f>IF(Q782=1,RANK(F782,$F$2:$F$1986,0),"Alternate event")</f>
        <v>1055</v>
      </c>
    </row>
    <row r="783" spans="1:18" x14ac:dyDescent="0.2">
      <c r="A783" s="2">
        <v>782</v>
      </c>
      <c r="B783" s="2">
        <f>IF(Q783=1,B782+1,B782)</f>
        <v>634</v>
      </c>
      <c r="C783" t="s">
        <v>1001</v>
      </c>
      <c r="D783" t="s">
        <v>33</v>
      </c>
      <c r="E783" s="7">
        <v>35582</v>
      </c>
      <c r="F783">
        <v>970</v>
      </c>
      <c r="G783" s="2">
        <v>21</v>
      </c>
      <c r="H783" s="43" t="str">
        <f>IFERROR(VLOOKUP(C783&amp;D783,AUS_male_points_list!$A$3:$S$1048576,19,FALSE), IFERROR(VLOOKUP(C783&amp;D783,AUS_female_points_list!$A$3:$S$1048576,19,FALSE),""))</f>
        <v/>
      </c>
      <c r="J783" s="2">
        <f>IFERROR(VLOOKUP(C783&amp;D783,AUS_male_Toplist_21!$F$3:$G$1048576,2,FALSE),IFERROR(VLOOKUP(C783&amp;D783,AUS_female_Toplist_21!$F$3:$G$1048576,2,FALSE),""))</f>
        <v>21</v>
      </c>
      <c r="K783" s="2" t="str">
        <f>IFERROR(VLOOKUP(C783&amp;D783,AUS_male_Toplist_22!$F$3:$G$1048576,2,FALSE),IFERROR(VLOOKUP(C783&amp;D783,AUS_female_Toplist_22!$F$3:$G$1048576,2,FALSE),""))</f>
        <v/>
      </c>
      <c r="L783" s="3" t="str">
        <f>IFERROR(VLOOKUP(C783&amp;D783,Comms_male_list_21!$F$3:$G$1048576,2,FALSE),IFERROR(VLOOKUP(C783&amp;D783,Comms_female_list_21!$F$3:$G$1048576,2,FALSE),""))</f>
        <v/>
      </c>
      <c r="M783" s="3" t="str">
        <f>IFERROR(VLOOKUP(C783&amp;D783,Comms_male_list_22!$F$3:$G$1048576,2,FALSE),IFERROR(VLOOKUP(C783&amp;D783,Comms_female_list_22!$F$3:$G$1048576,2,FALSE),""))</f>
        <v/>
      </c>
      <c r="N783" s="3">
        <f>IFERROR(VLOOKUP(C783&amp;D783,AUS_male_Toplist_21!$F$3:$H$1048576,3,FALSE), IFERROR(VLOOKUP(C783&amp;D783,AUS_female_Toplist_21!$F$3:$H$1048576,3,FALSE),""))</f>
        <v>970</v>
      </c>
      <c r="O783" s="2" t="str">
        <f>IFERROR(VLOOKUP(C783&amp;D783,AUS_male_Toplist_22!$F$3:$H$1048576,3,FALSE), IFERROR(VLOOKUP(C783&amp;D783,AUS_female_Toplist_22!$F$3:$H$1048576,3,FALSE),""))</f>
        <v/>
      </c>
      <c r="P783" s="42">
        <f ca="1">DATEDIF(E783,TODAY(),"y")</f>
        <v>24</v>
      </c>
      <c r="Q783" s="2">
        <f>(COUNTIF($C$2:$C783,$C783)=1)+0</f>
        <v>1</v>
      </c>
      <c r="R783" s="2">
        <f>IF(Q783=1,RANK(F783,$F$2:$F$1986,0),"Alternate event")</f>
        <v>1048</v>
      </c>
    </row>
    <row r="784" spans="1:18" x14ac:dyDescent="0.2">
      <c r="A784" s="2">
        <v>783</v>
      </c>
      <c r="B784" s="2">
        <f>IF(Q784=1,B783+1,B783)</f>
        <v>635</v>
      </c>
      <c r="C784" t="s">
        <v>392</v>
      </c>
      <c r="D784" t="s">
        <v>32</v>
      </c>
      <c r="E784" s="6">
        <v>37957</v>
      </c>
      <c r="F784">
        <v>971</v>
      </c>
      <c r="G784" s="2">
        <v>21</v>
      </c>
      <c r="H784" s="43" t="str">
        <f>IFERROR(VLOOKUP(C784&amp;D784,AUS_male_points_list!$A$3:$S$1048576,19,FALSE), IFERROR(VLOOKUP(C784&amp;D784,AUS_female_points_list!$A$3:$S$1048576,19,FALSE),""))</f>
        <v/>
      </c>
      <c r="J784" s="2">
        <f>IFERROR(VLOOKUP(C784&amp;D784,AUS_male_Toplist_21!$F$3:$G$1048576,2,FALSE),IFERROR(VLOOKUP(C784&amp;D784,AUS_female_Toplist_21!$F$3:$G$1048576,2,FALSE),""))</f>
        <v>21</v>
      </c>
      <c r="K784" s="2" t="str">
        <f>IFERROR(VLOOKUP(C784&amp;D784,AUS_male_Toplist_22!$F$3:$G$1048576,2,FALSE),IFERROR(VLOOKUP(C784&amp;D784,AUS_female_Toplist_22!$F$3:$G$1048576,2,FALSE),""))</f>
        <v/>
      </c>
      <c r="L784" s="3" t="str">
        <f>IFERROR(VLOOKUP(C784&amp;D784,Comms_male_list_21!$F$3:$G$1048576,2,FALSE),IFERROR(VLOOKUP(C784&amp;D784,Comms_female_list_21!$F$3:$G$1048576,2,FALSE),""))</f>
        <v/>
      </c>
      <c r="M784" s="3" t="str">
        <f>IFERROR(VLOOKUP(C784&amp;D784,Comms_male_list_22!$F$3:$G$1048576,2,FALSE),IFERROR(VLOOKUP(C784&amp;D784,Comms_female_list_22!$F$3:$G$1048576,2,FALSE),""))</f>
        <v/>
      </c>
      <c r="N784" s="3">
        <f>IFERROR(VLOOKUP(C784&amp;D784,AUS_male_Toplist_21!$F$3:$H$1048576,3,FALSE), IFERROR(VLOOKUP(C784&amp;D784,AUS_female_Toplist_21!$F$3:$H$1048576,3,FALSE),""))</f>
        <v>971</v>
      </c>
      <c r="O784" s="2" t="str">
        <f>IFERROR(VLOOKUP(C784&amp;D784,AUS_male_Toplist_22!$F$3:$H$1048576,3,FALSE), IFERROR(VLOOKUP(C784&amp;D784,AUS_female_Toplist_22!$F$3:$H$1048576,3,FALSE),""))</f>
        <v/>
      </c>
      <c r="P784" s="42">
        <f ca="1">DATEDIF(E784,TODAY(),"y")</f>
        <v>18</v>
      </c>
      <c r="Q784" s="2">
        <f>(COUNTIF($C$2:$C784,$C784)=1)+0</f>
        <v>1</v>
      </c>
      <c r="R784" s="2">
        <f>IF(Q784=1,RANK(F784,$F$2:$F$1986,0),"Alternate event")</f>
        <v>1024</v>
      </c>
    </row>
    <row r="785" spans="1:18" x14ac:dyDescent="0.2">
      <c r="A785" s="2">
        <v>784</v>
      </c>
      <c r="B785" s="2">
        <f>IF(Q785=1,B784+1,B784)</f>
        <v>636</v>
      </c>
      <c r="C785" t="s">
        <v>1331</v>
      </c>
      <c r="D785" t="s">
        <v>34</v>
      </c>
      <c r="E785" s="6">
        <v>37841</v>
      </c>
      <c r="F785">
        <v>975</v>
      </c>
      <c r="G785" s="2">
        <v>21</v>
      </c>
      <c r="H785" s="43" t="str">
        <f>IFERROR(VLOOKUP(C785&amp;D785,AUS_male_points_list!$A$3:$S$1048576,19,FALSE), IFERROR(VLOOKUP(C785&amp;D785,AUS_female_points_list!$A$3:$S$1048576,19,FALSE),""))</f>
        <v/>
      </c>
      <c r="J785" s="2">
        <f>IFERROR(VLOOKUP(C785&amp;D785,AUS_male_Toplist_21!$F$3:$G$1048576,2,FALSE),IFERROR(VLOOKUP(C785&amp;D785,AUS_female_Toplist_21!$F$3:$G$1048576,2,FALSE),""))</f>
        <v>21</v>
      </c>
      <c r="K785" s="2" t="str">
        <f>IFERROR(VLOOKUP(C785&amp;D785,AUS_male_Toplist_22!$F$3:$G$1048576,2,FALSE),IFERROR(VLOOKUP(C785&amp;D785,AUS_female_Toplist_22!$F$3:$G$1048576,2,FALSE),""))</f>
        <v/>
      </c>
      <c r="L785" s="3" t="str">
        <f>IFERROR(VLOOKUP(C785&amp;D785,Comms_male_list_21!$F$3:$G$1048576,2,FALSE),IFERROR(VLOOKUP(C785&amp;D785,Comms_female_list_21!$F$3:$G$1048576,2,FALSE),""))</f>
        <v/>
      </c>
      <c r="M785" s="3" t="str">
        <f>IFERROR(VLOOKUP(C785&amp;D785,Comms_male_list_22!$F$3:$G$1048576,2,FALSE),IFERROR(VLOOKUP(C785&amp;D785,Comms_female_list_22!$F$3:$G$1048576,2,FALSE),""))</f>
        <v/>
      </c>
      <c r="N785" s="3">
        <f>IFERROR(VLOOKUP(C785&amp;D785,AUS_male_Toplist_21!$F$3:$H$1048576,3,FALSE), IFERROR(VLOOKUP(C785&amp;D785,AUS_female_Toplist_21!$F$3:$H$1048576,3,FALSE),""))</f>
        <v>975</v>
      </c>
      <c r="O785" s="2" t="str">
        <f>IFERROR(VLOOKUP(C785&amp;D785,AUS_male_Toplist_22!$F$3:$H$1048576,3,FALSE), IFERROR(VLOOKUP(C785&amp;D785,AUS_female_Toplist_22!$F$3:$H$1048576,3,FALSE),""))</f>
        <v/>
      </c>
      <c r="P785" s="42">
        <f ca="1">DATEDIF(E785,TODAY(),"y")</f>
        <v>18</v>
      </c>
      <c r="Q785" s="2">
        <f>(COUNTIF($C$2:$C785,$C785)=1)+0</f>
        <v>1</v>
      </c>
      <c r="R785" s="2">
        <f>IF(Q785=1,RANK(F785,$F$2:$F$1986,0),"Alternate event")</f>
        <v>976</v>
      </c>
    </row>
    <row r="786" spans="1:18" x14ac:dyDescent="0.2">
      <c r="A786" s="2">
        <v>785</v>
      </c>
      <c r="B786" s="2">
        <f>IF(Q786=1,B785+1,B785)</f>
        <v>636</v>
      </c>
      <c r="C786" t="s">
        <v>397</v>
      </c>
      <c r="D786" t="s">
        <v>26</v>
      </c>
      <c r="E786" s="7">
        <v>34815</v>
      </c>
      <c r="F786">
        <v>1018</v>
      </c>
      <c r="G786" s="2">
        <v>21</v>
      </c>
      <c r="H786" s="43" t="str">
        <f>IFERROR(VLOOKUP(C786&amp;D786,AUS_male_points_list!$A$3:$S$1048576,19,FALSE), IFERROR(VLOOKUP(C786&amp;D786,AUS_female_points_list!$A$3:$S$1048576,19,FALSE),""))</f>
        <v/>
      </c>
      <c r="J786" s="2">
        <f>IFERROR(VLOOKUP(C786&amp;D786,AUS_male_Toplist_21!$F$3:$G$1048576,2,FALSE),IFERROR(VLOOKUP(C786&amp;D786,AUS_female_Toplist_21!$F$3:$G$1048576,2,FALSE),""))</f>
        <v>21</v>
      </c>
      <c r="K786" s="2" t="str">
        <f>IFERROR(VLOOKUP(C786&amp;D786,AUS_male_Toplist_22!$F$3:$G$1048576,2,FALSE),IFERROR(VLOOKUP(C786&amp;D786,AUS_female_Toplist_22!$F$3:$G$1048576,2,FALSE),""))</f>
        <v/>
      </c>
      <c r="L786" s="3" t="str">
        <f>IFERROR(VLOOKUP(C786&amp;D786,Comms_male_list_21!$F$3:$G$1048576,2,FALSE),IFERROR(VLOOKUP(C786&amp;D786,Comms_female_list_21!$F$3:$G$1048576,2,FALSE),""))</f>
        <v/>
      </c>
      <c r="M786" s="3" t="str">
        <f>IFERROR(VLOOKUP(C786&amp;D786,Comms_male_list_22!$F$3:$G$1048576,2,FALSE),IFERROR(VLOOKUP(C786&amp;D786,Comms_female_list_22!$F$3:$G$1048576,2,FALSE),""))</f>
        <v/>
      </c>
      <c r="N786" s="3">
        <f>IFERROR(VLOOKUP(C786&amp;D786,AUS_male_Toplist_21!$F$3:$H$1048576,3,FALSE), IFERROR(VLOOKUP(C786&amp;D786,AUS_female_Toplist_21!$F$3:$H$1048576,3,FALSE),""))</f>
        <v>1018</v>
      </c>
      <c r="O786" s="2" t="str">
        <f>IFERROR(VLOOKUP(C786&amp;D786,AUS_male_Toplist_22!$F$3:$H$1048576,3,FALSE), IFERROR(VLOOKUP(C786&amp;D786,AUS_female_Toplist_22!$F$3:$H$1048576,3,FALSE),""))</f>
        <v/>
      </c>
      <c r="P786" s="42">
        <f ca="1">DATEDIF(E786,TODAY(),"y")</f>
        <v>26</v>
      </c>
      <c r="Q786" s="2">
        <f>(COUNTIF($C$2:$C786,$C786)=1)+0</f>
        <v>0</v>
      </c>
      <c r="R786" s="2" t="str">
        <f>IF(Q786=1,RANK(F786,$F$2:$F$1986,0),"Alternate event")</f>
        <v>Alternate event</v>
      </c>
    </row>
    <row r="787" spans="1:18" x14ac:dyDescent="0.2">
      <c r="A787" s="2">
        <v>786</v>
      </c>
      <c r="B787" s="2">
        <f>IF(Q787=1,B786+1,B786)</f>
        <v>637</v>
      </c>
      <c r="C787" t="s">
        <v>1477</v>
      </c>
      <c r="D787" t="s">
        <v>25</v>
      </c>
      <c r="E787" s="6">
        <v>34809</v>
      </c>
      <c r="F787">
        <v>1024</v>
      </c>
      <c r="G787" s="2">
        <v>21</v>
      </c>
      <c r="H787" s="43" t="str">
        <f>IFERROR(VLOOKUP(C787&amp;D787,AUS_male_points_list!$A$3:$S$1048576,19,FALSE), IFERROR(VLOOKUP(C787&amp;D787,AUS_female_points_list!$A$3:$S$1048576,19,FALSE),""))</f>
        <v/>
      </c>
      <c r="J787" s="2">
        <f>IFERROR(VLOOKUP(C787&amp;D787,AUS_male_Toplist_21!$F$3:$G$1048576,2,FALSE),IFERROR(VLOOKUP(C787&amp;D787,AUS_female_Toplist_21!$F$3:$G$1048576,2,FALSE),""))</f>
        <v>21</v>
      </c>
      <c r="K787" s="2" t="str">
        <f>IFERROR(VLOOKUP(C787&amp;D787,AUS_male_Toplist_22!$F$3:$G$1048576,2,FALSE),IFERROR(VLOOKUP(C787&amp;D787,AUS_female_Toplist_22!$F$3:$G$1048576,2,FALSE),""))</f>
        <v/>
      </c>
      <c r="L787" s="3" t="str">
        <f>IFERROR(VLOOKUP(C787&amp;D787,Comms_male_list_21!$F$3:$G$1048576,2,FALSE),IFERROR(VLOOKUP(C787&amp;D787,Comms_female_list_21!$F$3:$G$1048576,2,FALSE),""))</f>
        <v/>
      </c>
      <c r="M787" s="3" t="str">
        <f>IFERROR(VLOOKUP(C787&amp;D787,Comms_male_list_22!$F$3:$G$1048576,2,FALSE),IFERROR(VLOOKUP(C787&amp;D787,Comms_female_list_22!$F$3:$G$1048576,2,FALSE),""))</f>
        <v/>
      </c>
      <c r="N787" s="3">
        <f>IFERROR(VLOOKUP(C787&amp;D787,AUS_male_Toplist_21!$F$3:$H$1048576,3,FALSE), IFERROR(VLOOKUP(C787&amp;D787,AUS_female_Toplist_21!$F$3:$H$1048576,3,FALSE),""))</f>
        <v>1024</v>
      </c>
      <c r="O787" s="2" t="str">
        <f>IFERROR(VLOOKUP(C787&amp;D787,AUS_male_Toplist_22!$F$3:$H$1048576,3,FALSE), IFERROR(VLOOKUP(C787&amp;D787,AUS_female_Toplist_22!$F$3:$H$1048576,3,FALSE),""))</f>
        <v/>
      </c>
      <c r="P787" s="42">
        <f ca="1">DATEDIF(E787,TODAY(),"y")</f>
        <v>26</v>
      </c>
      <c r="Q787" s="2">
        <f>(COUNTIF($C$2:$C787,$C787)=1)+0</f>
        <v>1</v>
      </c>
      <c r="R787" s="2">
        <f>IF(Q787=1,RANK(F787,$F$2:$F$1986,0),"Alternate event")</f>
        <v>502</v>
      </c>
    </row>
    <row r="788" spans="1:18" x14ac:dyDescent="0.2">
      <c r="A788" s="2">
        <v>787</v>
      </c>
      <c r="B788" s="2">
        <f>IF(Q788=1,B787+1,B787)</f>
        <v>637</v>
      </c>
      <c r="C788" t="s">
        <v>339</v>
      </c>
      <c r="D788" t="s">
        <v>29</v>
      </c>
      <c r="E788" s="6">
        <v>36546</v>
      </c>
      <c r="F788">
        <v>1027</v>
      </c>
      <c r="G788" s="2">
        <v>21</v>
      </c>
      <c r="H788" s="43" t="str">
        <f>IFERROR(VLOOKUP(C788&amp;D788,AUS_male_points_list!$A$3:$S$1048576,19,FALSE), IFERROR(VLOOKUP(C788&amp;D788,AUS_female_points_list!$A$3:$S$1048576,19,FALSE),""))</f>
        <v/>
      </c>
      <c r="J788" s="2">
        <f>IFERROR(VLOOKUP(C788&amp;D788,AUS_male_Toplist_21!$F$3:$G$1048576,2,FALSE),IFERROR(VLOOKUP(C788&amp;D788,AUS_female_Toplist_21!$F$3:$G$1048576,2,FALSE),""))</f>
        <v>21</v>
      </c>
      <c r="K788" s="2" t="str">
        <f>IFERROR(VLOOKUP(C788&amp;D788,AUS_male_Toplist_22!$F$3:$G$1048576,2,FALSE),IFERROR(VLOOKUP(C788&amp;D788,AUS_female_Toplist_22!$F$3:$G$1048576,2,FALSE),""))</f>
        <v/>
      </c>
      <c r="L788" s="3" t="str">
        <f>IFERROR(VLOOKUP(C788&amp;D788,Comms_male_list_21!$F$3:$G$1048576,2,FALSE),IFERROR(VLOOKUP(C788&amp;D788,Comms_female_list_21!$F$3:$G$1048576,2,FALSE),""))</f>
        <v/>
      </c>
      <c r="M788" s="3" t="str">
        <f>IFERROR(VLOOKUP(C788&amp;D788,Comms_male_list_22!$F$3:$G$1048576,2,FALSE),IFERROR(VLOOKUP(C788&amp;D788,Comms_female_list_22!$F$3:$G$1048576,2,FALSE),""))</f>
        <v/>
      </c>
      <c r="N788" s="3">
        <f>IFERROR(VLOOKUP(C788&amp;D788,AUS_male_Toplist_21!$F$3:$H$1048576,3,FALSE), IFERROR(VLOOKUP(C788&amp;D788,AUS_female_Toplist_21!$F$3:$H$1048576,3,FALSE),""))</f>
        <v>1027</v>
      </c>
      <c r="O788" s="2" t="str">
        <f>IFERROR(VLOOKUP(C788&amp;D788,AUS_male_Toplist_22!$F$3:$H$1048576,3,FALSE), IFERROR(VLOOKUP(C788&amp;D788,AUS_female_Toplist_22!$F$3:$H$1048576,3,FALSE),""))</f>
        <v/>
      </c>
      <c r="P788" s="42">
        <f ca="1">DATEDIF(E788,TODAY(),"y")</f>
        <v>22</v>
      </c>
      <c r="Q788" s="2">
        <f>(COUNTIF($C$2:$C788,$C788)=1)+0</f>
        <v>0</v>
      </c>
      <c r="R788" s="2" t="str">
        <f>IF(Q788=1,RANK(F788,$F$2:$F$1986,0),"Alternate event")</f>
        <v>Alternate event</v>
      </c>
    </row>
    <row r="789" spans="1:18" x14ac:dyDescent="0.2">
      <c r="A789" s="2">
        <v>788</v>
      </c>
      <c r="B789" s="2">
        <f>IF(Q789=1,B788+1,B788)</f>
        <v>637</v>
      </c>
      <c r="C789" t="s">
        <v>111</v>
      </c>
      <c r="D789" t="s">
        <v>25</v>
      </c>
      <c r="E789" s="6">
        <v>36544</v>
      </c>
      <c r="F789">
        <v>1032</v>
      </c>
      <c r="G789" s="2">
        <v>21</v>
      </c>
      <c r="H789" s="43" t="str">
        <f>IFERROR(VLOOKUP(C789&amp;D789,AUS_male_points_list!$A$3:$S$1048576,19,FALSE), IFERROR(VLOOKUP(C789&amp;D789,AUS_female_points_list!$A$3:$S$1048576,19,FALSE),""))</f>
        <v/>
      </c>
      <c r="J789" s="2">
        <f>IFERROR(VLOOKUP(C789&amp;D789,AUS_male_Toplist_21!$F$3:$G$1048576,2,FALSE),IFERROR(VLOOKUP(C789&amp;D789,AUS_female_Toplist_21!$F$3:$G$1048576,2,FALSE),""))</f>
        <v>21</v>
      </c>
      <c r="K789" s="2" t="str">
        <f>IFERROR(VLOOKUP(C789&amp;D789,AUS_male_Toplist_22!$F$3:$G$1048576,2,FALSE),IFERROR(VLOOKUP(C789&amp;D789,AUS_female_Toplist_22!$F$3:$G$1048576,2,FALSE),""))</f>
        <v/>
      </c>
      <c r="L789" s="3" t="str">
        <f>IFERROR(VLOOKUP(C789&amp;D789,Comms_male_list_21!$F$3:$G$1048576,2,FALSE),IFERROR(VLOOKUP(C789&amp;D789,Comms_female_list_21!$F$3:$G$1048576,2,FALSE),""))</f>
        <v/>
      </c>
      <c r="M789" s="3" t="str">
        <f>IFERROR(VLOOKUP(C789&amp;D789,Comms_male_list_22!$F$3:$G$1048576,2,FALSE),IFERROR(VLOOKUP(C789&amp;D789,Comms_female_list_22!$F$3:$G$1048576,2,FALSE),""))</f>
        <v/>
      </c>
      <c r="N789" s="3">
        <f>IFERROR(VLOOKUP(C789&amp;D789,AUS_male_Toplist_21!$F$3:$H$1048576,3,FALSE), IFERROR(VLOOKUP(C789&amp;D789,AUS_female_Toplist_21!$F$3:$H$1048576,3,FALSE),""))</f>
        <v>1032</v>
      </c>
      <c r="O789" s="2" t="str">
        <f>IFERROR(VLOOKUP(C789&amp;D789,AUS_male_Toplist_22!$F$3:$H$1048576,3,FALSE), IFERROR(VLOOKUP(C789&amp;D789,AUS_female_Toplist_22!$F$3:$H$1048576,3,FALSE),""))</f>
        <v/>
      </c>
      <c r="P789" s="42">
        <f ca="1">DATEDIF(E789,TODAY(),"y")</f>
        <v>22</v>
      </c>
      <c r="Q789" s="2">
        <f>(COUNTIF($C$2:$C789,$C789)=1)+0</f>
        <v>0</v>
      </c>
      <c r="R789" s="2" t="str">
        <f>IF(Q789=1,RANK(F789,$F$2:$F$1986,0),"Alternate event")</f>
        <v>Alternate event</v>
      </c>
    </row>
    <row r="790" spans="1:18" x14ac:dyDescent="0.2">
      <c r="A790" s="2">
        <v>789</v>
      </c>
      <c r="B790" s="2">
        <f>IF(Q790=1,B789+1,B789)</f>
        <v>638</v>
      </c>
      <c r="C790" t="s">
        <v>631</v>
      </c>
      <c r="D790" t="s">
        <v>26</v>
      </c>
      <c r="E790" s="7">
        <v>38152</v>
      </c>
      <c r="F790">
        <v>1033</v>
      </c>
      <c r="G790" s="2">
        <v>21</v>
      </c>
      <c r="H790" s="43" t="str">
        <f>IFERROR(VLOOKUP(C790&amp;D790,AUS_male_points_list!$A$3:$S$1048576,19,FALSE), IFERROR(VLOOKUP(C790&amp;D790,AUS_female_points_list!$A$3:$S$1048576,19,FALSE),""))</f>
        <v/>
      </c>
      <c r="J790" s="2">
        <f>IFERROR(VLOOKUP(C790&amp;D790,AUS_male_Toplist_21!$F$3:$G$1048576,2,FALSE),IFERROR(VLOOKUP(C790&amp;D790,AUS_female_Toplist_21!$F$3:$G$1048576,2,FALSE),""))</f>
        <v>21</v>
      </c>
      <c r="K790" s="2" t="str">
        <f>IFERROR(VLOOKUP(C790&amp;D790,AUS_male_Toplist_22!$F$3:$G$1048576,2,FALSE),IFERROR(VLOOKUP(C790&amp;D790,AUS_female_Toplist_22!$F$3:$G$1048576,2,FALSE),""))</f>
        <v/>
      </c>
      <c r="L790" s="3" t="str">
        <f>IFERROR(VLOOKUP(C790&amp;D790,Comms_male_list_21!$F$3:$G$1048576,2,FALSE),IFERROR(VLOOKUP(C790&amp;D790,Comms_female_list_21!$F$3:$G$1048576,2,FALSE),""))</f>
        <v/>
      </c>
      <c r="M790" s="3" t="str">
        <f>IFERROR(VLOOKUP(C790&amp;D790,Comms_male_list_22!$F$3:$G$1048576,2,FALSE),IFERROR(VLOOKUP(C790&amp;D790,Comms_female_list_22!$F$3:$G$1048576,2,FALSE),""))</f>
        <v/>
      </c>
      <c r="N790" s="3">
        <f>IFERROR(VLOOKUP(C790&amp;D790,AUS_male_Toplist_21!$F$3:$H$1048576,3,FALSE), IFERROR(VLOOKUP(C790&amp;D790,AUS_female_Toplist_21!$F$3:$H$1048576,3,FALSE),""))</f>
        <v>1033</v>
      </c>
      <c r="O790" s="2" t="str">
        <f>IFERROR(VLOOKUP(C790&amp;D790,AUS_male_Toplist_22!$F$3:$H$1048576,3,FALSE), IFERROR(VLOOKUP(C790&amp;D790,AUS_female_Toplist_22!$F$3:$H$1048576,3,FALSE),""))</f>
        <v/>
      </c>
      <c r="P790" s="42">
        <f ca="1">DATEDIF(E790,TODAY(),"y")</f>
        <v>17</v>
      </c>
      <c r="Q790" s="2">
        <f>(COUNTIF($C$2:$C790,$C790)=1)+0</f>
        <v>1</v>
      </c>
      <c r="R790" s="2">
        <f>IF(Q790=1,RANK(F790,$F$2:$F$1986,0),"Alternate event")</f>
        <v>446</v>
      </c>
    </row>
    <row r="791" spans="1:18" x14ac:dyDescent="0.2">
      <c r="A791" s="2">
        <v>790</v>
      </c>
      <c r="B791" s="2">
        <f>IF(Q791=1,B790+1,B790)</f>
        <v>639</v>
      </c>
      <c r="C791" t="s">
        <v>313</v>
      </c>
      <c r="D791" t="s">
        <v>28</v>
      </c>
      <c r="E791" s="6">
        <v>36307</v>
      </c>
      <c r="F791">
        <v>1081</v>
      </c>
      <c r="G791" s="2">
        <v>21</v>
      </c>
      <c r="H791" s="43" t="str">
        <f>IFERROR(VLOOKUP(C791&amp;D791,AUS_male_points_list!$A$3:$S$1048576,19,FALSE), IFERROR(VLOOKUP(C791&amp;D791,AUS_female_points_list!$A$3:$S$1048576,19,FALSE),""))</f>
        <v/>
      </c>
      <c r="J791" s="2">
        <f>IFERROR(VLOOKUP(C791&amp;D791,AUS_male_Toplist_21!$F$3:$G$1048576,2,FALSE),IFERROR(VLOOKUP(C791&amp;D791,AUS_female_Toplist_21!$F$3:$G$1048576,2,FALSE),""))</f>
        <v>21</v>
      </c>
      <c r="K791" s="2" t="str">
        <f>IFERROR(VLOOKUP(C791&amp;D791,AUS_male_Toplist_22!$F$3:$G$1048576,2,FALSE),IFERROR(VLOOKUP(C791&amp;D791,AUS_female_Toplist_22!$F$3:$G$1048576,2,FALSE),""))</f>
        <v/>
      </c>
      <c r="L791" s="3" t="str">
        <f>IFERROR(VLOOKUP(C791&amp;D791,Comms_male_list_21!$F$3:$G$1048576,2,FALSE),IFERROR(VLOOKUP(C791&amp;D791,Comms_female_list_21!$F$3:$G$1048576,2,FALSE),""))</f>
        <v/>
      </c>
      <c r="M791" s="3" t="str">
        <f>IFERROR(VLOOKUP(C791&amp;D791,Comms_male_list_22!$F$3:$G$1048576,2,FALSE),IFERROR(VLOOKUP(C791&amp;D791,Comms_female_list_22!$F$3:$G$1048576,2,FALSE),""))</f>
        <v/>
      </c>
      <c r="N791" s="3">
        <f>IFERROR(VLOOKUP(C791&amp;D791,AUS_male_Toplist_21!$F$3:$H$1048576,3,FALSE), IFERROR(VLOOKUP(C791&amp;D791,AUS_female_Toplist_21!$F$3:$H$1048576,3,FALSE),""))</f>
        <v>1081</v>
      </c>
      <c r="O791" s="2" t="str">
        <f>IFERROR(VLOOKUP(C791&amp;D791,AUS_male_Toplist_22!$F$3:$H$1048576,3,FALSE), IFERROR(VLOOKUP(C791&amp;D791,AUS_female_Toplist_22!$F$3:$H$1048576,3,FALSE),""))</f>
        <v/>
      </c>
      <c r="P791" s="42">
        <f ca="1">DATEDIF(E791,TODAY(),"y")</f>
        <v>22</v>
      </c>
      <c r="Q791" s="2">
        <f>(COUNTIF($C$2:$C791,$C791)=1)+0</f>
        <v>1</v>
      </c>
      <c r="R791" s="2">
        <f>IF(Q791=1,RANK(F791,$F$2:$F$1986,0),"Alternate event")</f>
        <v>219</v>
      </c>
    </row>
    <row r="792" spans="1:18" x14ac:dyDescent="0.2">
      <c r="A792" s="2">
        <v>791</v>
      </c>
      <c r="B792" s="2">
        <f>IF(Q792=1,B791+1,B791)</f>
        <v>640</v>
      </c>
      <c r="C792" t="s">
        <v>345</v>
      </c>
      <c r="D792" t="s">
        <v>34</v>
      </c>
      <c r="E792" s="6">
        <v>37286</v>
      </c>
      <c r="F792">
        <v>969</v>
      </c>
      <c r="G792" s="2">
        <v>22</v>
      </c>
      <c r="H792" s="43" t="str">
        <f>IFERROR(VLOOKUP(C792&amp;D792,AUS_male_points_list!$A$3:$S$1048576,19,FALSE), IFERROR(VLOOKUP(C792&amp;D792,AUS_female_points_list!$A$3:$S$1048576,19,FALSE),""))</f>
        <v/>
      </c>
      <c r="J792" s="2">
        <f>IFERROR(VLOOKUP(C792&amp;D792,AUS_male_Toplist_21!$F$3:$G$1048576,2,FALSE),IFERROR(VLOOKUP(C792&amp;D792,AUS_female_Toplist_21!$F$3:$G$1048576,2,FALSE),""))</f>
        <v>22</v>
      </c>
      <c r="K792" s="2">
        <f>IFERROR(VLOOKUP(C792&amp;D792,AUS_male_Toplist_22!$F$3:$G$1048576,2,FALSE),IFERROR(VLOOKUP(C792&amp;D792,AUS_female_Toplist_22!$F$3:$G$1048576,2,FALSE),""))</f>
        <v>6</v>
      </c>
      <c r="L792" s="3" t="str">
        <f>IFERROR(VLOOKUP(C792&amp;D792,Comms_male_list_21!$F$3:$G$1048576,2,FALSE),IFERROR(VLOOKUP(C792&amp;D792,Comms_female_list_21!$F$3:$G$1048576,2,FALSE),""))</f>
        <v/>
      </c>
      <c r="M792" s="3">
        <f>IFERROR(VLOOKUP(C792&amp;D792,Comms_male_list_22!$F$3:$G$1048576,2,FALSE),IFERROR(VLOOKUP(C792&amp;D792,Comms_female_list_22!$F$3:$G$1048576,2,FALSE),""))</f>
        <v>12</v>
      </c>
      <c r="N792" s="3">
        <f>IFERROR(VLOOKUP(C792&amp;D792,AUS_male_Toplist_21!$F$3:$H$1048576,3,FALSE), IFERROR(VLOOKUP(C792&amp;D792,AUS_female_Toplist_21!$F$3:$H$1048576,3,FALSE),""))</f>
        <v>969</v>
      </c>
      <c r="O792" s="2">
        <f>IFERROR(VLOOKUP(C792&amp;D792,AUS_male_Toplist_22!$F$3:$H$1048576,3,FALSE), IFERROR(VLOOKUP(C792&amp;D792,AUS_female_Toplist_22!$F$3:$H$1048576,3,FALSE),""))</f>
        <v>1025</v>
      </c>
      <c r="P792" s="42">
        <f ca="1">DATEDIF(E792,TODAY(),"y")</f>
        <v>20</v>
      </c>
      <c r="Q792" s="2">
        <f>(COUNTIF($C$2:$C792,$C792)=1)+0</f>
        <v>1</v>
      </c>
      <c r="R792" s="2">
        <f>IF(Q792=1,RANK(F792,$F$2:$F$1986,0),"Alternate event")</f>
        <v>1055</v>
      </c>
    </row>
    <row r="793" spans="1:18" x14ac:dyDescent="0.2">
      <c r="A793" s="2">
        <v>792</v>
      </c>
      <c r="B793" s="2">
        <f>IF(Q793=1,B792+1,B792)</f>
        <v>641</v>
      </c>
      <c r="C793" t="s">
        <v>515</v>
      </c>
      <c r="D793" t="s">
        <v>40</v>
      </c>
      <c r="E793" s="6"/>
      <c r="F793">
        <v>775</v>
      </c>
      <c r="G793" s="2">
        <v>22</v>
      </c>
      <c r="H793" s="43" t="str">
        <f>IFERROR(VLOOKUP(C793&amp;D793,AUS_male_points_list!$A$3:$S$1048576,19,FALSE), IFERROR(VLOOKUP(C793&amp;D793,AUS_female_points_list!$A$3:$S$1048576,19,FALSE),""))</f>
        <v/>
      </c>
      <c r="J793" s="2">
        <f>IFERROR(VLOOKUP(C793&amp;D793,AUS_male_Toplist_21!$F$3:$G$1048576,2,FALSE),IFERROR(VLOOKUP(C793&amp;D793,AUS_female_Toplist_21!$F$3:$G$1048576,2,FALSE),""))</f>
        <v>22</v>
      </c>
      <c r="K793" s="2">
        <f>IFERROR(VLOOKUP(C793&amp;D793,AUS_male_Toplist_22!$F$3:$G$1048576,2,FALSE),IFERROR(VLOOKUP(C793&amp;D793,AUS_female_Toplist_22!$F$3:$G$1048576,2,FALSE),""))</f>
        <v>10</v>
      </c>
      <c r="L793" s="3" t="str">
        <f>IFERROR(VLOOKUP(C793&amp;D793,Comms_male_list_21!$F$3:$G$1048576,2,FALSE),IFERROR(VLOOKUP(C793&amp;D793,Comms_female_list_21!$F$3:$G$1048576,2,FALSE),""))</f>
        <v/>
      </c>
      <c r="M793" s="3">
        <f>IFERROR(VLOOKUP(C793&amp;D793,Comms_male_list_22!$F$3:$G$1048576,2,FALSE),IFERROR(VLOOKUP(C793&amp;D793,Comms_female_list_22!$F$3:$G$1048576,2,FALSE),""))</f>
        <v>32</v>
      </c>
      <c r="N793" s="3">
        <f>IFERROR(VLOOKUP(C793&amp;D793,AUS_male_Toplist_21!$F$3:$H$1048576,3,FALSE), IFERROR(VLOOKUP(C793&amp;D793,AUS_female_Toplist_21!$F$3:$H$1048576,3,FALSE),""))</f>
        <v>775</v>
      </c>
      <c r="O793" s="2">
        <f>IFERROR(VLOOKUP(C793&amp;D793,AUS_male_Toplist_22!$F$3:$H$1048576,3,FALSE), IFERROR(VLOOKUP(C793&amp;D793,AUS_female_Toplist_22!$F$3:$H$1048576,3,FALSE),""))</f>
        <v>803</v>
      </c>
      <c r="P793" s="42">
        <f ca="1">DATEDIF(E793,TODAY(),"y")</f>
        <v>122</v>
      </c>
      <c r="Q793" s="2">
        <f>(COUNTIF($C$2:$C793,$C793)=1)+0</f>
        <v>1</v>
      </c>
      <c r="R793" s="2">
        <f>IF(Q793=1,RANK(F793,$F$2:$F$1986,0),"Alternate event")</f>
        <v>1936</v>
      </c>
    </row>
    <row r="794" spans="1:18" x14ac:dyDescent="0.2">
      <c r="A794" s="2">
        <v>793</v>
      </c>
      <c r="B794" s="2">
        <f>IF(Q794=1,B793+1,B793)</f>
        <v>642</v>
      </c>
      <c r="C794" t="s">
        <v>964</v>
      </c>
      <c r="D794" s="6" t="s">
        <v>35</v>
      </c>
      <c r="E794" s="6">
        <v>44671</v>
      </c>
      <c r="F794">
        <v>955</v>
      </c>
      <c r="G794" s="2">
        <v>22</v>
      </c>
      <c r="H794" s="43" t="str">
        <f>IFERROR(VLOOKUP(C794&amp;D794,AUS_male_points_list!$A$3:$S$1048576,19,FALSE), IFERROR(VLOOKUP(C794&amp;D794,AUS_female_points_list!$A$3:$S$1048576,19,FALSE),""))</f>
        <v/>
      </c>
      <c r="J794" s="2">
        <f>IFERROR(VLOOKUP(C794&amp;D794,AUS_male_Toplist_21!$F$3:$G$1048576,2,FALSE),IFERROR(VLOOKUP(C794&amp;D794,AUS_female_Toplist_21!$F$3:$G$1048576,2,FALSE),""))</f>
        <v>22</v>
      </c>
      <c r="K794" s="2">
        <f>IFERROR(VLOOKUP(C794&amp;D794,AUS_male_Toplist_22!$F$3:$G$1048576,2,FALSE),IFERROR(VLOOKUP(C794&amp;D794,AUS_female_Toplist_22!$F$3:$G$1048576,2,FALSE),""))</f>
        <v>12</v>
      </c>
      <c r="L794" s="3" t="str">
        <f>IFERROR(VLOOKUP(C794&amp;D794,Comms_male_list_21!$F$3:$G$1048576,2,FALSE),IFERROR(VLOOKUP(C794&amp;D794,Comms_female_list_21!$F$3:$G$1048576,2,FALSE),""))</f>
        <v/>
      </c>
      <c r="M794" s="3">
        <f>IFERROR(VLOOKUP(C794&amp;D794,Comms_male_list_22!$F$3:$G$1048576,2,FALSE),IFERROR(VLOOKUP(C794&amp;D794,Comms_female_list_22!$F$3:$G$1048576,2,FALSE),""))</f>
        <v>30</v>
      </c>
      <c r="N794" s="3">
        <f>IFERROR(VLOOKUP(C794&amp;D794,AUS_male_Toplist_21!$F$3:$H$1048576,3,FALSE), IFERROR(VLOOKUP(C794&amp;D794,AUS_female_Toplist_21!$F$3:$H$1048576,3,FALSE),""))</f>
        <v>955</v>
      </c>
      <c r="O794" s="2">
        <f>IFERROR(VLOOKUP(C794&amp;D794,AUS_male_Toplist_22!$F$3:$H$1048576,3,FALSE), IFERROR(VLOOKUP(C794&amp;D794,AUS_female_Toplist_22!$F$3:$H$1048576,3,FALSE),""))</f>
        <v>926</v>
      </c>
      <c r="P794" s="42" t="e">
        <f ca="1">DATEDIF(E794,TODAY(),"y")</f>
        <v>#NUM!</v>
      </c>
      <c r="Q794" s="2">
        <f>(COUNTIF($C$2:$C794,$C794)=1)+0</f>
        <v>1</v>
      </c>
      <c r="R794" s="2">
        <f>IF(Q794=1,RANK(F794,$F$2:$F$1986,0),"Alternate event")</f>
        <v>1234</v>
      </c>
    </row>
    <row r="795" spans="1:18" x14ac:dyDescent="0.2">
      <c r="A795" s="2">
        <v>794</v>
      </c>
      <c r="B795" s="2">
        <f>IF(Q795=1,B794+1,B794)</f>
        <v>643</v>
      </c>
      <c r="C795" t="s">
        <v>449</v>
      </c>
      <c r="D795" t="s">
        <v>38</v>
      </c>
      <c r="E795" s="6">
        <v>35923</v>
      </c>
      <c r="F795">
        <v>933</v>
      </c>
      <c r="G795" s="2">
        <v>22</v>
      </c>
      <c r="H795" s="43" t="str">
        <f>IFERROR(VLOOKUP(C795&amp;D795,AUS_male_points_list!$A$3:$S$1048576,19,FALSE), IFERROR(VLOOKUP(C795&amp;D795,AUS_female_points_list!$A$3:$S$1048576,19,FALSE),""))</f>
        <v/>
      </c>
      <c r="J795" s="2">
        <f>IFERROR(VLOOKUP(C795&amp;D795,AUS_male_Toplist_21!$F$3:$G$1048576,2,FALSE),IFERROR(VLOOKUP(C795&amp;D795,AUS_female_Toplist_21!$F$3:$G$1048576,2,FALSE),""))</f>
        <v>22</v>
      </c>
      <c r="K795" s="2">
        <f>IFERROR(VLOOKUP(C795&amp;D795,AUS_male_Toplist_22!$F$3:$G$1048576,2,FALSE),IFERROR(VLOOKUP(C795&amp;D795,AUS_female_Toplist_22!$F$3:$G$1048576,2,FALSE),""))</f>
        <v>13</v>
      </c>
      <c r="L795" s="3" t="str">
        <f>IFERROR(VLOOKUP(C795&amp;D795,Comms_male_list_21!$F$3:$G$1048576,2,FALSE),IFERROR(VLOOKUP(C795&amp;D795,Comms_female_list_21!$F$3:$G$1048576,2,FALSE),""))</f>
        <v/>
      </c>
      <c r="M795" s="3">
        <f>IFERROR(VLOOKUP(C795&amp;D795,Comms_male_list_22!$F$3:$G$1048576,2,FALSE),IFERROR(VLOOKUP(C795&amp;D795,Comms_female_list_22!$F$3:$G$1048576,2,FALSE),""))</f>
        <v>28</v>
      </c>
      <c r="N795" s="3">
        <f>IFERROR(VLOOKUP(C795&amp;D795,AUS_male_Toplist_21!$F$3:$H$1048576,3,FALSE), IFERROR(VLOOKUP(C795&amp;D795,AUS_female_Toplist_21!$F$3:$H$1048576,3,FALSE),""))</f>
        <v>933</v>
      </c>
      <c r="O795" s="2">
        <f>IFERROR(VLOOKUP(C795&amp;D795,AUS_male_Toplist_22!$F$3:$H$1048576,3,FALSE), IFERROR(VLOOKUP(C795&amp;D795,AUS_female_Toplist_22!$F$3:$H$1048576,3,FALSE),""))</f>
        <v>921</v>
      </c>
      <c r="P795" s="42">
        <f ca="1">DATEDIF(E795,TODAY(),"y")</f>
        <v>23</v>
      </c>
      <c r="Q795" s="2">
        <f>(COUNTIF($C$2:$C795,$C795)=1)+0</f>
        <v>1</v>
      </c>
      <c r="R795" s="2">
        <f>IF(Q795=1,RANK(F795,$F$2:$F$1986,0),"Alternate event")</f>
        <v>1525</v>
      </c>
    </row>
    <row r="796" spans="1:18" x14ac:dyDescent="0.2">
      <c r="A796" s="2">
        <v>795</v>
      </c>
      <c r="B796" s="2">
        <f>IF(Q796=1,B795+1,B795)</f>
        <v>644</v>
      </c>
      <c r="C796" t="s">
        <v>407</v>
      </c>
      <c r="D796" t="s">
        <v>33</v>
      </c>
      <c r="E796" s="6">
        <v>36612</v>
      </c>
      <c r="F796">
        <v>953</v>
      </c>
      <c r="G796" s="2">
        <v>22</v>
      </c>
      <c r="H796" s="43" t="str">
        <f>IFERROR(VLOOKUP(C796&amp;D796,AUS_male_points_list!$A$3:$S$1048576,19,FALSE), IFERROR(VLOOKUP(C796&amp;D796,AUS_female_points_list!$A$3:$S$1048576,19,FALSE),""))</f>
        <v/>
      </c>
      <c r="J796" s="2">
        <f>IFERROR(VLOOKUP(C796&amp;D796,AUS_male_Toplist_21!$F$3:$G$1048576,2,FALSE),IFERROR(VLOOKUP(C796&amp;D796,AUS_female_Toplist_21!$F$3:$G$1048576,2,FALSE),""))</f>
        <v>22</v>
      </c>
      <c r="K796" s="2">
        <f>IFERROR(VLOOKUP(C796&amp;D796,AUS_male_Toplist_22!$F$3:$G$1048576,2,FALSE),IFERROR(VLOOKUP(C796&amp;D796,AUS_female_Toplist_22!$F$3:$G$1048576,2,FALSE),""))</f>
        <v>13</v>
      </c>
      <c r="L796" s="3" t="str">
        <f>IFERROR(VLOOKUP(C796&amp;D796,Comms_male_list_21!$F$3:$G$1048576,2,FALSE),IFERROR(VLOOKUP(C796&amp;D796,Comms_female_list_21!$F$3:$G$1048576,2,FALSE),""))</f>
        <v/>
      </c>
      <c r="M796" s="3">
        <f>IFERROR(VLOOKUP(C796&amp;D796,Comms_male_list_22!$F$3:$G$1048576,2,FALSE),IFERROR(VLOOKUP(C796&amp;D796,Comms_female_list_22!$F$3:$G$1048576,2,FALSE),""))</f>
        <v>29</v>
      </c>
      <c r="N796" s="3">
        <f>IFERROR(VLOOKUP(C796&amp;D796,AUS_male_Toplist_21!$F$3:$H$1048576,3,FALSE), IFERROR(VLOOKUP(C796&amp;D796,AUS_female_Toplist_21!$F$3:$H$1048576,3,FALSE),""))</f>
        <v>953</v>
      </c>
      <c r="O796" s="2">
        <f>IFERROR(VLOOKUP(C796&amp;D796,AUS_male_Toplist_22!$F$3:$H$1048576,3,FALSE), IFERROR(VLOOKUP(C796&amp;D796,AUS_female_Toplist_22!$F$3:$H$1048576,3,FALSE),""))</f>
        <v>962</v>
      </c>
      <c r="P796" s="42">
        <f ca="1">DATEDIF(E796,TODAY(),"y")</f>
        <v>21</v>
      </c>
      <c r="Q796" s="2">
        <f>(COUNTIF($C$2:$C796,$C796)=1)+0</f>
        <v>1</v>
      </c>
      <c r="R796" s="2">
        <f>IF(Q796=1,RANK(F796,$F$2:$F$1986,0),"Alternate event")</f>
        <v>1258</v>
      </c>
    </row>
    <row r="797" spans="1:18" x14ac:dyDescent="0.2">
      <c r="A797" s="2">
        <v>796</v>
      </c>
      <c r="B797" s="2">
        <f>IF(Q797=1,B796+1,B796)</f>
        <v>645</v>
      </c>
      <c r="C797" t="s">
        <v>1203</v>
      </c>
      <c r="D797" t="s">
        <v>33</v>
      </c>
      <c r="E797" s="6">
        <v>36459</v>
      </c>
      <c r="F797">
        <v>898</v>
      </c>
      <c r="G797" s="2">
        <v>22</v>
      </c>
      <c r="H797" s="43" t="str">
        <f>IFERROR(VLOOKUP(C797&amp;D797,AUS_male_points_list!$A$3:$S$1048576,19,FALSE), IFERROR(VLOOKUP(C797&amp;D797,AUS_female_points_list!$A$3:$S$1048576,19,FALSE),""))</f>
        <v/>
      </c>
      <c r="J797" s="2">
        <f>IFERROR(VLOOKUP(C797&amp;D797,AUS_male_Toplist_21!$F$3:$G$1048576,2,FALSE),IFERROR(VLOOKUP(C797&amp;D797,AUS_female_Toplist_21!$F$3:$G$1048576,2,FALSE),""))</f>
        <v>22</v>
      </c>
      <c r="K797" s="2">
        <f>IFERROR(VLOOKUP(C797&amp;D797,AUS_male_Toplist_22!$F$3:$G$1048576,2,FALSE),IFERROR(VLOOKUP(C797&amp;D797,AUS_female_Toplist_22!$F$3:$G$1048576,2,FALSE),""))</f>
        <v>13</v>
      </c>
      <c r="L797" s="3" t="str">
        <f>IFERROR(VLOOKUP(C797&amp;D797,Comms_male_list_21!$F$3:$G$1048576,2,FALSE),IFERROR(VLOOKUP(C797&amp;D797,Comms_female_list_21!$F$3:$G$1048576,2,FALSE),""))</f>
        <v/>
      </c>
      <c r="M797" s="3">
        <f>IFERROR(VLOOKUP(C797&amp;D797,Comms_male_list_22!$F$3:$G$1048576,2,FALSE),IFERROR(VLOOKUP(C797&amp;D797,Comms_female_list_22!$F$3:$G$1048576,2,FALSE),""))</f>
        <v>60</v>
      </c>
      <c r="N797" s="3">
        <f>IFERROR(VLOOKUP(C797&amp;D797,AUS_male_Toplist_21!$F$3:$H$1048576,3,FALSE), IFERROR(VLOOKUP(C797&amp;D797,AUS_female_Toplist_21!$F$3:$H$1048576,3,FALSE),""))</f>
        <v>898</v>
      </c>
      <c r="O797" s="2">
        <f>IFERROR(VLOOKUP(C797&amp;D797,AUS_male_Toplist_22!$F$3:$H$1048576,3,FALSE), IFERROR(VLOOKUP(C797&amp;D797,AUS_female_Toplist_22!$F$3:$H$1048576,3,FALSE),""))</f>
        <v>914</v>
      </c>
      <c r="P797" s="42">
        <f ca="1">DATEDIF(E797,TODAY(),"y")</f>
        <v>22</v>
      </c>
      <c r="Q797" s="2">
        <f>(COUNTIF($C$2:$C797,$C797)=1)+0</f>
        <v>1</v>
      </c>
      <c r="R797" s="2">
        <f>IF(Q797=1,RANK(F797,$F$2:$F$1986,0),"Alternate event")</f>
        <v>1751</v>
      </c>
    </row>
    <row r="798" spans="1:18" x14ac:dyDescent="0.2">
      <c r="A798" s="2">
        <v>797</v>
      </c>
      <c r="B798" s="2">
        <f>IF(Q798=1,B797+1,B797)</f>
        <v>646</v>
      </c>
      <c r="C798" t="s">
        <v>790</v>
      </c>
      <c r="D798" t="s">
        <v>30</v>
      </c>
      <c r="E798" s="6">
        <v>34589</v>
      </c>
      <c r="F798">
        <v>968</v>
      </c>
      <c r="G798" s="2">
        <v>22</v>
      </c>
      <c r="H798" s="43" t="str">
        <f>IFERROR(VLOOKUP(C798&amp;D798,AUS_male_points_list!$A$3:$S$1048576,19,FALSE), IFERROR(VLOOKUP(C798&amp;D798,AUS_female_points_list!$A$3:$S$1048576,19,FALSE),""))</f>
        <v/>
      </c>
      <c r="J798" s="2">
        <f>IFERROR(VLOOKUP(C798&amp;D798,AUS_male_Toplist_21!$F$3:$G$1048576,2,FALSE),IFERROR(VLOOKUP(C798&amp;D798,AUS_female_Toplist_21!$F$3:$G$1048576,2,FALSE),""))</f>
        <v>22</v>
      </c>
      <c r="K798" s="2">
        <f>IFERROR(VLOOKUP(C798&amp;D798,AUS_male_Toplist_22!$F$3:$G$1048576,2,FALSE),IFERROR(VLOOKUP(C798&amp;D798,AUS_female_Toplist_22!$F$3:$G$1048576,2,FALSE),""))</f>
        <v>14</v>
      </c>
      <c r="L798" s="3" t="str">
        <f>IFERROR(VLOOKUP(C798&amp;D798,Comms_male_list_21!$F$3:$G$1048576,2,FALSE),IFERROR(VLOOKUP(C798&amp;D798,Comms_female_list_21!$F$3:$G$1048576,2,FALSE),""))</f>
        <v/>
      </c>
      <c r="M798" s="3">
        <f>IFERROR(VLOOKUP(C798&amp;D798,Comms_male_list_22!$F$3:$G$1048576,2,FALSE),IFERROR(VLOOKUP(C798&amp;D798,Comms_female_list_22!$F$3:$G$1048576,2,FALSE),""))</f>
        <v>44</v>
      </c>
      <c r="N798" s="3">
        <f>IFERROR(VLOOKUP(C798&amp;D798,AUS_male_Toplist_21!$F$3:$H$1048576,3,FALSE), IFERROR(VLOOKUP(C798&amp;D798,AUS_female_Toplist_21!$F$3:$H$1048576,3,FALSE),""))</f>
        <v>968</v>
      </c>
      <c r="O798" s="2">
        <f>IFERROR(VLOOKUP(C798&amp;D798,AUS_male_Toplist_22!$F$3:$H$1048576,3,FALSE), IFERROR(VLOOKUP(C798&amp;D798,AUS_female_Toplist_22!$F$3:$H$1048576,3,FALSE),""))</f>
        <v>939</v>
      </c>
      <c r="P798" s="42">
        <f ca="1">DATEDIF(E798,TODAY(),"y")</f>
        <v>27</v>
      </c>
      <c r="Q798" s="2">
        <f>(COUNTIF($C$2:$C798,$C798)=1)+0</f>
        <v>1</v>
      </c>
      <c r="R798" s="2">
        <f>IF(Q798=1,RANK(F798,$F$2:$F$1986,0),"Alternate event")</f>
        <v>1070</v>
      </c>
    </row>
    <row r="799" spans="1:18" x14ac:dyDescent="0.2">
      <c r="A799" s="2">
        <v>798</v>
      </c>
      <c r="B799" s="2">
        <f>IF(Q799=1,B798+1,B798)</f>
        <v>646</v>
      </c>
      <c r="C799" t="s">
        <v>616</v>
      </c>
      <c r="D799" t="s">
        <v>26</v>
      </c>
      <c r="E799" s="7">
        <v>35153</v>
      </c>
      <c r="F799">
        <v>1032</v>
      </c>
      <c r="G799" s="2">
        <v>22</v>
      </c>
      <c r="H799" s="43" t="str">
        <f>IFERROR(VLOOKUP(C799&amp;D799,AUS_male_points_list!$A$3:$S$1048576,19,FALSE), IFERROR(VLOOKUP(C799&amp;D799,AUS_female_points_list!$A$3:$S$1048576,19,FALSE),""))</f>
        <v/>
      </c>
      <c r="J799" s="2">
        <f>IFERROR(VLOOKUP(C799&amp;D799,AUS_male_Toplist_21!$F$3:$G$1048576,2,FALSE),IFERROR(VLOOKUP(C799&amp;D799,AUS_female_Toplist_21!$F$3:$G$1048576,2,FALSE),""))</f>
        <v>22</v>
      </c>
      <c r="K799" s="2">
        <f>IFERROR(VLOOKUP(C799&amp;D799,AUS_male_Toplist_22!$F$3:$G$1048576,2,FALSE),IFERROR(VLOOKUP(C799&amp;D799,AUS_female_Toplist_22!$F$3:$G$1048576,2,FALSE),""))</f>
        <v>18</v>
      </c>
      <c r="L799" s="3" t="str">
        <f>IFERROR(VLOOKUP(C799&amp;D799,Comms_male_list_21!$F$3:$G$1048576,2,FALSE),IFERROR(VLOOKUP(C799&amp;D799,Comms_female_list_21!$F$3:$G$1048576,2,FALSE),""))</f>
        <v/>
      </c>
      <c r="M799" s="3">
        <f>IFERROR(VLOOKUP(C799&amp;D799,Comms_male_list_22!$F$3:$G$1048576,2,FALSE),IFERROR(VLOOKUP(C799&amp;D799,Comms_female_list_22!$F$3:$G$1048576,2,FALSE),""))</f>
        <v>67</v>
      </c>
      <c r="N799" s="3">
        <f>IFERROR(VLOOKUP(C799&amp;D799,AUS_male_Toplist_21!$F$3:$H$1048576,3,FALSE), IFERROR(VLOOKUP(C799&amp;D799,AUS_female_Toplist_21!$F$3:$H$1048576,3,FALSE),""))</f>
        <v>1032</v>
      </c>
      <c r="O799" s="2">
        <f>IFERROR(VLOOKUP(C799&amp;D799,AUS_male_Toplist_22!$F$3:$H$1048576,3,FALSE), IFERROR(VLOOKUP(C799&amp;D799,AUS_female_Toplist_22!$F$3:$H$1048576,3,FALSE),""))</f>
        <v>1006</v>
      </c>
      <c r="P799" s="42">
        <f ca="1">DATEDIF(E799,TODAY(),"y")</f>
        <v>25</v>
      </c>
      <c r="Q799" s="2">
        <f>(COUNTIF($C$2:$C799,$C799)=1)+0</f>
        <v>0</v>
      </c>
      <c r="R799" s="2" t="str">
        <f>IF(Q799=1,RANK(F799,$F$2:$F$1986,0),"Alternate event")</f>
        <v>Alternate event</v>
      </c>
    </row>
    <row r="800" spans="1:18" x14ac:dyDescent="0.2">
      <c r="A800" s="2">
        <v>799</v>
      </c>
      <c r="B800" s="2">
        <f>IF(Q800=1,B799+1,B799)</f>
        <v>647</v>
      </c>
      <c r="C800" t="s">
        <v>278</v>
      </c>
      <c r="D800" t="s">
        <v>27</v>
      </c>
      <c r="E800" s="6">
        <v>37944</v>
      </c>
      <c r="F800">
        <v>1044</v>
      </c>
      <c r="G800" s="2">
        <v>22</v>
      </c>
      <c r="H800" s="43" t="str">
        <f>IFERROR(VLOOKUP(C800&amp;D800,AUS_male_points_list!$A$3:$S$1048576,19,FALSE), IFERROR(VLOOKUP(C800&amp;D800,AUS_female_points_list!$A$3:$S$1048576,19,FALSE),""))</f>
        <v/>
      </c>
      <c r="J800" s="2">
        <f>IFERROR(VLOOKUP(C800&amp;D800,AUS_male_Toplist_21!$F$3:$G$1048576,2,FALSE),IFERROR(VLOOKUP(C800&amp;D800,AUS_female_Toplist_21!$F$3:$G$1048576,2,FALSE),""))</f>
        <v>22</v>
      </c>
      <c r="K800" s="2">
        <f>IFERROR(VLOOKUP(C800&amp;D800,AUS_male_Toplist_22!$F$3:$G$1048576,2,FALSE),IFERROR(VLOOKUP(C800&amp;D800,AUS_female_Toplist_22!$F$3:$G$1048576,2,FALSE),""))</f>
        <v>29</v>
      </c>
      <c r="L800" s="3" t="str">
        <f>IFERROR(VLOOKUP(C800&amp;D800,Comms_male_list_21!$F$3:$G$1048576,2,FALSE),IFERROR(VLOOKUP(C800&amp;D800,Comms_female_list_21!$F$3:$G$1048576,2,FALSE),""))</f>
        <v/>
      </c>
      <c r="M800" s="3">
        <f>IFERROR(VLOOKUP(C800&amp;D800,Comms_male_list_22!$F$3:$G$1048576,2,FALSE),IFERROR(VLOOKUP(C800&amp;D800,Comms_female_list_22!$F$3:$G$1048576,2,FALSE),""))</f>
        <v>65</v>
      </c>
      <c r="N800" s="3">
        <f>IFERROR(VLOOKUP(C800&amp;D800,AUS_male_Toplist_21!$F$3:$H$1048576,3,FALSE), IFERROR(VLOOKUP(C800&amp;D800,AUS_female_Toplist_21!$F$3:$H$1048576,3,FALSE),""))</f>
        <v>1044</v>
      </c>
      <c r="O800" s="2">
        <f>IFERROR(VLOOKUP(C800&amp;D800,AUS_male_Toplist_22!$F$3:$H$1048576,3,FALSE), IFERROR(VLOOKUP(C800&amp;D800,AUS_female_Toplist_22!$F$3:$H$1048576,3,FALSE),""))</f>
        <v>979</v>
      </c>
      <c r="P800" s="42">
        <f ca="1">DATEDIF(E800,TODAY(),"y")</f>
        <v>18</v>
      </c>
      <c r="Q800" s="2">
        <f>(COUNTIF($C$2:$C800,$C800)=1)+0</f>
        <v>1</v>
      </c>
      <c r="R800" s="2">
        <f>IF(Q800=1,RANK(F800,$F$2:$F$1986,0),"Alternate event")</f>
        <v>381</v>
      </c>
    </row>
    <row r="801" spans="1:18" x14ac:dyDescent="0.2">
      <c r="A801" s="2">
        <v>800</v>
      </c>
      <c r="B801" s="2">
        <f>IF(Q801=1,B800+1,B800)</f>
        <v>648</v>
      </c>
      <c r="C801" t="s">
        <v>681</v>
      </c>
      <c r="D801" s="6" t="s">
        <v>27</v>
      </c>
      <c r="E801" s="6">
        <v>36013</v>
      </c>
      <c r="F801">
        <v>1029</v>
      </c>
      <c r="G801" s="2">
        <v>22</v>
      </c>
      <c r="H801" s="43" t="str">
        <f>IFERROR(VLOOKUP(C801&amp;D801,AUS_male_points_list!$A$3:$S$1048576,19,FALSE), IFERROR(VLOOKUP(C801&amp;D801,AUS_female_points_list!$A$3:$S$1048576,19,FALSE),""))</f>
        <v/>
      </c>
      <c r="J801" s="2">
        <f>IFERROR(VLOOKUP(C801&amp;D801,AUS_male_Toplist_21!$F$3:$G$1048576,2,FALSE),IFERROR(VLOOKUP(C801&amp;D801,AUS_female_Toplist_21!$F$3:$G$1048576,2,FALSE),""))</f>
        <v>22</v>
      </c>
      <c r="K801" s="2">
        <f>IFERROR(VLOOKUP(C801&amp;D801,AUS_male_Toplist_22!$F$3:$G$1048576,2,FALSE),IFERROR(VLOOKUP(C801&amp;D801,AUS_female_Toplist_22!$F$3:$G$1048576,2,FALSE),""))</f>
        <v>36</v>
      </c>
      <c r="L801" s="3" t="str">
        <f>IFERROR(VLOOKUP(C801&amp;D801,Comms_male_list_21!$F$3:$G$1048576,2,FALSE),IFERROR(VLOOKUP(C801&amp;D801,Comms_female_list_21!$F$3:$G$1048576,2,FALSE),""))</f>
        <v/>
      </c>
      <c r="M801" s="3">
        <f>IFERROR(VLOOKUP(C801&amp;D801,Comms_male_list_22!$F$3:$G$1048576,2,FALSE),IFERROR(VLOOKUP(C801&amp;D801,Comms_female_list_22!$F$3:$G$1048576,2,FALSE),""))</f>
        <v>89</v>
      </c>
      <c r="N801" s="3">
        <f>IFERROR(VLOOKUP(C801&amp;D801,AUS_male_Toplist_21!$F$3:$H$1048576,3,FALSE), IFERROR(VLOOKUP(C801&amp;D801,AUS_female_Toplist_21!$F$3:$H$1048576,3,FALSE),""))</f>
        <v>1029</v>
      </c>
      <c r="O801" s="2">
        <f>IFERROR(VLOOKUP(C801&amp;D801,AUS_male_Toplist_22!$F$3:$H$1048576,3,FALSE), IFERROR(VLOOKUP(C801&amp;D801,AUS_female_Toplist_22!$F$3:$H$1048576,3,FALSE),""))</f>
        <v>960</v>
      </c>
      <c r="P801" s="42">
        <f ca="1">DATEDIF(E801,TODAY(),"y")</f>
        <v>23</v>
      </c>
      <c r="Q801" s="2">
        <f>(COUNTIF($C$2:$C801,$C801)=1)+0</f>
        <v>1</v>
      </c>
      <c r="R801" s="2">
        <f>IF(Q801=1,RANK(F801,$F$2:$F$1986,0),"Alternate event")</f>
        <v>470</v>
      </c>
    </row>
    <row r="802" spans="1:18" x14ac:dyDescent="0.2">
      <c r="A802" s="2">
        <v>801</v>
      </c>
      <c r="B802" s="2">
        <f>IF(Q802=1,B801+1,B801)</f>
        <v>649</v>
      </c>
      <c r="C802" t="s">
        <v>139</v>
      </c>
      <c r="D802" t="s">
        <v>26</v>
      </c>
      <c r="E802" s="6">
        <v>37353</v>
      </c>
      <c r="F802">
        <v>1010</v>
      </c>
      <c r="G802" s="2">
        <v>22</v>
      </c>
      <c r="H802" s="43" t="str">
        <f>IFERROR(VLOOKUP(C802&amp;D802,AUS_male_points_list!$A$3:$S$1048576,19,FALSE), IFERROR(VLOOKUP(C802&amp;D802,AUS_female_points_list!$A$3:$S$1048576,19,FALSE),""))</f>
        <v/>
      </c>
      <c r="J802" s="2">
        <f>IFERROR(VLOOKUP(C802&amp;D802,AUS_male_Toplist_21!$F$3:$G$1048576,2,FALSE),IFERROR(VLOOKUP(C802&amp;D802,AUS_female_Toplist_21!$F$3:$G$1048576,2,FALSE),""))</f>
        <v>22</v>
      </c>
      <c r="K802" s="2">
        <f>IFERROR(VLOOKUP(C802&amp;D802,AUS_male_Toplist_22!$F$3:$G$1048576,2,FALSE),IFERROR(VLOOKUP(C802&amp;D802,AUS_female_Toplist_22!$F$3:$G$1048576,2,FALSE),""))</f>
        <v>51</v>
      </c>
      <c r="L802" s="3" t="str">
        <f>IFERROR(VLOOKUP(C802&amp;D802,Comms_male_list_21!$F$3:$G$1048576,2,FALSE),IFERROR(VLOOKUP(C802&amp;D802,Comms_female_list_21!$F$3:$G$1048576,2,FALSE),""))</f>
        <v/>
      </c>
      <c r="M802" s="3" t="str">
        <f>IFERROR(VLOOKUP(C802&amp;D802,Comms_male_list_22!$F$3:$G$1048576,2,FALSE),IFERROR(VLOOKUP(C802&amp;D802,Comms_female_list_22!$F$3:$G$1048576,2,FALSE),""))</f>
        <v/>
      </c>
      <c r="N802" s="3">
        <f>IFERROR(VLOOKUP(C802&amp;D802,AUS_male_Toplist_21!$F$3:$H$1048576,3,FALSE), IFERROR(VLOOKUP(C802&amp;D802,AUS_female_Toplist_21!$F$3:$H$1048576,3,FALSE),""))</f>
        <v>1010</v>
      </c>
      <c r="O802" s="2">
        <f>IFERROR(VLOOKUP(C802&amp;D802,AUS_male_Toplist_22!$F$3:$H$1048576,3,FALSE), IFERROR(VLOOKUP(C802&amp;D802,AUS_female_Toplist_22!$F$3:$H$1048576,3,FALSE),""))</f>
        <v>933</v>
      </c>
      <c r="P802" s="42">
        <f ca="1">DATEDIF(E802,TODAY(),"y")</f>
        <v>19</v>
      </c>
      <c r="Q802" s="2">
        <f>(COUNTIF($C$2:$C802,$C802)=1)+0</f>
        <v>1</v>
      </c>
      <c r="R802" s="2">
        <f>IF(Q802=1,RANK(F802,$F$2:$F$1986,0),"Alternate event")</f>
        <v>623</v>
      </c>
    </row>
    <row r="803" spans="1:18" x14ac:dyDescent="0.2">
      <c r="A803" s="2">
        <v>802</v>
      </c>
      <c r="B803" s="2">
        <f>IF(Q803=1,B802+1,B802)</f>
        <v>649</v>
      </c>
      <c r="C803" t="s">
        <v>642</v>
      </c>
      <c r="D803" s="6" t="s">
        <v>25</v>
      </c>
      <c r="E803" s="6">
        <v>36456</v>
      </c>
      <c r="F803">
        <v>1020</v>
      </c>
      <c r="G803" s="2">
        <v>22</v>
      </c>
      <c r="H803" s="43" t="str">
        <f>IFERROR(VLOOKUP(C803&amp;D803,AUS_male_points_list!$A$3:$S$1048576,19,FALSE), IFERROR(VLOOKUP(C803&amp;D803,AUS_female_points_list!$A$3:$S$1048576,19,FALSE),""))</f>
        <v/>
      </c>
      <c r="J803" s="2">
        <f>IFERROR(VLOOKUP(C803&amp;D803,AUS_male_Toplist_21!$F$3:$G$1048576,2,FALSE),IFERROR(VLOOKUP(C803&amp;D803,AUS_female_Toplist_21!$F$3:$G$1048576,2,FALSE),""))</f>
        <v>22</v>
      </c>
      <c r="K803" s="2">
        <f>IFERROR(VLOOKUP(C803&amp;D803,AUS_male_Toplist_22!$F$3:$G$1048576,2,FALSE),IFERROR(VLOOKUP(C803&amp;D803,AUS_female_Toplist_22!$F$3:$G$1048576,2,FALSE),""))</f>
        <v>80</v>
      </c>
      <c r="L803" s="3" t="str">
        <f>IFERROR(VLOOKUP(C803&amp;D803,Comms_male_list_21!$F$3:$G$1048576,2,FALSE),IFERROR(VLOOKUP(C803&amp;D803,Comms_female_list_21!$F$3:$G$1048576,2,FALSE),""))</f>
        <v/>
      </c>
      <c r="M803" s="3" t="str">
        <f>IFERROR(VLOOKUP(C803&amp;D803,Comms_male_list_22!$F$3:$G$1048576,2,FALSE),IFERROR(VLOOKUP(C803&amp;D803,Comms_female_list_22!$F$3:$G$1048576,2,FALSE),""))</f>
        <v/>
      </c>
      <c r="N803" s="3">
        <f>IFERROR(VLOOKUP(C803&amp;D803,AUS_male_Toplist_21!$F$3:$H$1048576,3,FALSE), IFERROR(VLOOKUP(C803&amp;D803,AUS_female_Toplist_21!$F$3:$H$1048576,3,FALSE),""))</f>
        <v>1020</v>
      </c>
      <c r="O803" s="2">
        <f>IFERROR(VLOOKUP(C803&amp;D803,AUS_male_Toplist_22!$F$3:$H$1048576,3,FALSE), IFERROR(VLOOKUP(C803&amp;D803,AUS_female_Toplist_22!$F$3:$H$1048576,3,FALSE),""))</f>
        <v>928</v>
      </c>
      <c r="P803" s="42">
        <f ca="1">DATEDIF(E803,TODAY(),"y")</f>
        <v>22</v>
      </c>
      <c r="Q803" s="2">
        <f>(COUNTIF($C$2:$C803,$C803)=1)+0</f>
        <v>0</v>
      </c>
      <c r="R803" s="2" t="str">
        <f>IF(Q803=1,RANK(F803,$F$2:$F$1986,0),"Alternate event")</f>
        <v>Alternate event</v>
      </c>
    </row>
    <row r="804" spans="1:18" x14ac:dyDescent="0.2">
      <c r="A804" s="2">
        <v>803</v>
      </c>
      <c r="B804" s="2">
        <f>IF(Q804=1,B803+1,B803)</f>
        <v>650</v>
      </c>
      <c r="C804" t="s">
        <v>1254</v>
      </c>
      <c r="D804" t="s">
        <v>28</v>
      </c>
      <c r="E804" s="6">
        <v>35308</v>
      </c>
      <c r="F804">
        <v>1094</v>
      </c>
      <c r="G804" s="2">
        <v>22</v>
      </c>
      <c r="H804" s="43" t="str">
        <f>IFERROR(VLOOKUP(C804&amp;D804,AUS_male_points_list!$A$3:$S$1048576,19,FALSE), IFERROR(VLOOKUP(C804&amp;D804,AUS_female_points_list!$A$3:$S$1048576,19,FALSE),""))</f>
        <v/>
      </c>
      <c r="J804" s="2">
        <f>IFERROR(VLOOKUP(C804&amp;D804,AUS_male_Toplist_21!$F$3:$G$1048576,2,FALSE),IFERROR(VLOOKUP(C804&amp;D804,AUS_female_Toplist_21!$F$3:$G$1048576,2,FALSE),""))</f>
        <v>22</v>
      </c>
      <c r="K804" s="2" t="str">
        <f>IFERROR(VLOOKUP(C804&amp;D804,AUS_male_Toplist_22!$F$3:$G$1048576,2,FALSE),IFERROR(VLOOKUP(C804&amp;D804,AUS_female_Toplist_22!$F$3:$G$1048576,2,FALSE),""))</f>
        <v/>
      </c>
      <c r="L804" s="3">
        <f>IFERROR(VLOOKUP(C804&amp;D804,Comms_male_list_21!$F$3:$G$1048576,2,FALSE),IFERROR(VLOOKUP(C804&amp;D804,Comms_female_list_21!$F$3:$G$1048576,2,FALSE),""))</f>
        <v>94</v>
      </c>
      <c r="M804" s="3" t="str">
        <f>IFERROR(VLOOKUP(C804&amp;D804,Comms_male_list_22!$F$3:$G$1048576,2,FALSE),IFERROR(VLOOKUP(C804&amp;D804,Comms_female_list_22!$F$3:$G$1048576,2,FALSE),""))</f>
        <v/>
      </c>
      <c r="N804" s="3">
        <f>IFERROR(VLOOKUP(C804&amp;D804,AUS_male_Toplist_21!$F$3:$H$1048576,3,FALSE), IFERROR(VLOOKUP(C804&amp;D804,AUS_female_Toplist_21!$F$3:$H$1048576,3,FALSE),""))</f>
        <v>1094</v>
      </c>
      <c r="O804" s="2" t="str">
        <f>IFERROR(VLOOKUP(C804&amp;D804,AUS_male_Toplist_22!$F$3:$H$1048576,3,FALSE), IFERROR(VLOOKUP(C804&amp;D804,AUS_female_Toplist_22!$F$3:$H$1048576,3,FALSE),""))</f>
        <v/>
      </c>
      <c r="P804" s="42">
        <f ca="1">DATEDIF(E804,TODAY(),"y")</f>
        <v>25</v>
      </c>
      <c r="Q804" s="2">
        <f>(COUNTIF($C$2:$C804,$C804)=1)+0</f>
        <v>1</v>
      </c>
      <c r="R804" s="2">
        <f>IF(Q804=1,RANK(F804,$F$2:$F$1986,0),"Alternate event")</f>
        <v>177</v>
      </c>
    </row>
    <row r="805" spans="1:18" x14ac:dyDescent="0.2">
      <c r="A805" s="2">
        <v>804</v>
      </c>
      <c r="B805" s="2">
        <f>IF(Q805=1,B804+1,B804)</f>
        <v>650</v>
      </c>
      <c r="C805" t="s">
        <v>504</v>
      </c>
      <c r="D805" t="s">
        <v>39</v>
      </c>
      <c r="E805" s="6">
        <v>38096</v>
      </c>
      <c r="F805">
        <v>741</v>
      </c>
      <c r="G805" s="2">
        <v>22</v>
      </c>
      <c r="H805" s="43" t="str">
        <f>IFERROR(VLOOKUP(C805&amp;D805,AUS_male_points_list!$A$3:$S$1048576,19,FALSE), IFERROR(VLOOKUP(C805&amp;D805,AUS_female_points_list!$A$3:$S$1048576,19,FALSE),""))</f>
        <v/>
      </c>
      <c r="J805" s="2">
        <f>IFERROR(VLOOKUP(C805&amp;D805,AUS_male_Toplist_21!$F$3:$G$1048576,2,FALSE),IFERROR(VLOOKUP(C805&amp;D805,AUS_female_Toplist_21!$F$3:$G$1048576,2,FALSE),""))</f>
        <v>22</v>
      </c>
      <c r="K805" s="2" t="str">
        <f>IFERROR(VLOOKUP(C805&amp;D805,AUS_male_Toplist_22!$F$3:$G$1048576,2,FALSE),IFERROR(VLOOKUP(C805&amp;D805,AUS_female_Toplist_22!$F$3:$G$1048576,2,FALSE),""))</f>
        <v/>
      </c>
      <c r="L805" s="3" t="str">
        <f>IFERROR(VLOOKUP(C805&amp;D805,Comms_male_list_21!$F$3:$G$1048576,2,FALSE),IFERROR(VLOOKUP(C805&amp;D805,Comms_female_list_21!$F$3:$G$1048576,2,FALSE),""))</f>
        <v/>
      </c>
      <c r="M805" s="3" t="str">
        <f>IFERROR(VLOOKUP(C805&amp;D805,Comms_male_list_22!$F$3:$G$1048576,2,FALSE),IFERROR(VLOOKUP(C805&amp;D805,Comms_female_list_22!$F$3:$G$1048576,2,FALSE),""))</f>
        <v/>
      </c>
      <c r="N805" s="3">
        <f>IFERROR(VLOOKUP(C805&amp;D805,AUS_male_Toplist_21!$F$3:$H$1048576,3,FALSE), IFERROR(VLOOKUP(C805&amp;D805,AUS_female_Toplist_21!$F$3:$H$1048576,3,FALSE),""))</f>
        <v>741</v>
      </c>
      <c r="O805" s="2" t="str">
        <f>IFERROR(VLOOKUP(C805&amp;D805,AUS_male_Toplist_22!$F$3:$H$1048576,3,FALSE), IFERROR(VLOOKUP(C805&amp;D805,AUS_female_Toplist_22!$F$3:$H$1048576,3,FALSE),""))</f>
        <v/>
      </c>
      <c r="P805" s="42">
        <f ca="1">DATEDIF(E805,TODAY(),"y")</f>
        <v>17</v>
      </c>
      <c r="Q805" s="2">
        <f>(COUNTIF($C$2:$C805,$C805)=1)+0</f>
        <v>0</v>
      </c>
      <c r="R805" s="2" t="str">
        <f>IF(Q805=1,RANK(F805,$F$2:$F$1986,0),"Alternate event")</f>
        <v>Alternate event</v>
      </c>
    </row>
    <row r="806" spans="1:18" x14ac:dyDescent="0.2">
      <c r="A806" s="2">
        <v>805</v>
      </c>
      <c r="B806" s="2">
        <f>IF(Q806=1,B805+1,B805)</f>
        <v>651</v>
      </c>
      <c r="C806" t="s">
        <v>1406</v>
      </c>
      <c r="D806" t="s">
        <v>41</v>
      </c>
      <c r="E806" s="6">
        <v>44640</v>
      </c>
      <c r="F806">
        <v>753</v>
      </c>
      <c r="G806" s="2">
        <v>22</v>
      </c>
      <c r="H806" s="43" t="str">
        <f>IFERROR(VLOOKUP(C806&amp;D806,AUS_male_points_list!$A$3:$S$1048576,19,FALSE), IFERROR(VLOOKUP(C806&amp;D806,AUS_female_points_list!$A$3:$S$1048576,19,FALSE),""))</f>
        <v/>
      </c>
      <c r="J806" s="2">
        <f>IFERROR(VLOOKUP(C806&amp;D806,AUS_male_Toplist_21!$F$3:$G$1048576,2,FALSE),IFERROR(VLOOKUP(C806&amp;D806,AUS_female_Toplist_21!$F$3:$G$1048576,2,FALSE),""))</f>
        <v>22</v>
      </c>
      <c r="K806" s="2" t="str">
        <f>IFERROR(VLOOKUP(C806&amp;D806,AUS_male_Toplist_22!$F$3:$G$1048576,2,FALSE),IFERROR(VLOOKUP(C806&amp;D806,AUS_female_Toplist_22!$F$3:$G$1048576,2,FALSE),""))</f>
        <v/>
      </c>
      <c r="L806" s="3" t="str">
        <f>IFERROR(VLOOKUP(C806&amp;D806,Comms_male_list_21!$F$3:$G$1048576,2,FALSE),IFERROR(VLOOKUP(C806&amp;D806,Comms_female_list_21!$F$3:$G$1048576,2,FALSE),""))</f>
        <v/>
      </c>
      <c r="M806" s="3" t="str">
        <f>IFERROR(VLOOKUP(C806&amp;D806,Comms_male_list_22!$F$3:$G$1048576,2,FALSE),IFERROR(VLOOKUP(C806&amp;D806,Comms_female_list_22!$F$3:$G$1048576,2,FALSE),""))</f>
        <v/>
      </c>
      <c r="N806" s="3">
        <f>IFERROR(VLOOKUP(C806&amp;D806,AUS_male_Toplist_21!$F$3:$H$1048576,3,FALSE), IFERROR(VLOOKUP(C806&amp;D806,AUS_female_Toplist_21!$F$3:$H$1048576,3,FALSE),""))</f>
        <v>753</v>
      </c>
      <c r="O806" s="2" t="str">
        <f>IFERROR(VLOOKUP(C806&amp;D806,AUS_male_Toplist_22!$F$3:$H$1048576,3,FALSE), IFERROR(VLOOKUP(C806&amp;D806,AUS_female_Toplist_22!$F$3:$H$1048576,3,FALSE),""))</f>
        <v/>
      </c>
      <c r="P806" s="42" t="e">
        <f ca="1">DATEDIF(E806,TODAY(),"y")</f>
        <v>#NUM!</v>
      </c>
      <c r="Q806" s="2">
        <f>(COUNTIF($C$2:$C806,$C806)=1)+0</f>
        <v>1</v>
      </c>
      <c r="R806" s="2">
        <f>IF(Q806=1,RANK(F806,$F$2:$F$1986,0),"Alternate event")</f>
        <v>1952</v>
      </c>
    </row>
    <row r="807" spans="1:18" x14ac:dyDescent="0.2">
      <c r="A807" s="2">
        <v>806</v>
      </c>
      <c r="B807" s="2">
        <f>IF(Q807=1,B806+1,B806)</f>
        <v>652</v>
      </c>
      <c r="C807" t="s">
        <v>1670</v>
      </c>
      <c r="D807" t="s">
        <v>41</v>
      </c>
      <c r="E807" s="6">
        <v>44581</v>
      </c>
      <c r="F807">
        <v>825</v>
      </c>
      <c r="G807" s="2">
        <v>22</v>
      </c>
      <c r="H807" s="43" t="str">
        <f>IFERROR(VLOOKUP(C807&amp;D807,AUS_male_points_list!$A$3:$S$1048576,19,FALSE), IFERROR(VLOOKUP(C807&amp;D807,AUS_female_points_list!$A$3:$S$1048576,19,FALSE),""))</f>
        <v/>
      </c>
      <c r="J807" s="2">
        <f>IFERROR(VLOOKUP(C807&amp;D807,AUS_male_Toplist_21!$F$3:$G$1048576,2,FALSE),IFERROR(VLOOKUP(C807&amp;D807,AUS_female_Toplist_21!$F$3:$G$1048576,2,FALSE),""))</f>
        <v>22</v>
      </c>
      <c r="K807" s="2" t="str">
        <f>IFERROR(VLOOKUP(C807&amp;D807,AUS_male_Toplist_22!$F$3:$G$1048576,2,FALSE),IFERROR(VLOOKUP(C807&amp;D807,AUS_female_Toplist_22!$F$3:$G$1048576,2,FALSE),""))</f>
        <v/>
      </c>
      <c r="L807" s="3" t="str">
        <f>IFERROR(VLOOKUP(C807&amp;D807,Comms_male_list_21!$F$3:$G$1048576,2,FALSE),IFERROR(VLOOKUP(C807&amp;D807,Comms_female_list_21!$F$3:$G$1048576,2,FALSE),""))</f>
        <v/>
      </c>
      <c r="M807" s="3" t="str">
        <f>IFERROR(VLOOKUP(C807&amp;D807,Comms_male_list_22!$F$3:$G$1048576,2,FALSE),IFERROR(VLOOKUP(C807&amp;D807,Comms_female_list_22!$F$3:$G$1048576,2,FALSE),""))</f>
        <v/>
      </c>
      <c r="N807" s="3">
        <f>IFERROR(VLOOKUP(C807&amp;D807,AUS_male_Toplist_21!$F$3:$H$1048576,3,FALSE), IFERROR(VLOOKUP(C807&amp;D807,AUS_female_Toplist_21!$F$3:$H$1048576,3,FALSE),""))</f>
        <v>825</v>
      </c>
      <c r="O807" s="2" t="str">
        <f>IFERROR(VLOOKUP(C807&amp;D807,AUS_male_Toplist_22!$F$3:$H$1048576,3,FALSE), IFERROR(VLOOKUP(C807&amp;D807,AUS_female_Toplist_22!$F$3:$H$1048576,3,FALSE),""))</f>
        <v/>
      </c>
      <c r="P807" s="42">
        <f ca="1">DATEDIF(E807,TODAY(),"y")</f>
        <v>0</v>
      </c>
      <c r="Q807" s="2">
        <f>(COUNTIF($C$2:$C807,$C807)=1)+0</f>
        <v>1</v>
      </c>
      <c r="R807" s="2">
        <f>IF(Q807=1,RANK(F807,$F$2:$F$1986,0),"Alternate event")</f>
        <v>1889</v>
      </c>
    </row>
    <row r="808" spans="1:18" x14ac:dyDescent="0.2">
      <c r="A808" s="2">
        <v>807</v>
      </c>
      <c r="B808" s="2">
        <f>IF(Q808=1,B807+1,B807)</f>
        <v>653</v>
      </c>
      <c r="C808" t="s">
        <v>1684</v>
      </c>
      <c r="D808" s="6" t="s">
        <v>82</v>
      </c>
      <c r="E808" s="6">
        <v>1978</v>
      </c>
      <c r="F808">
        <v>839</v>
      </c>
      <c r="G808" s="2">
        <v>22</v>
      </c>
      <c r="H808" s="43" t="str">
        <f>IFERROR(VLOOKUP(C808&amp;D808,AUS_male_points_list!$A$3:$S$1048576,19,FALSE), IFERROR(VLOOKUP(C808&amp;D808,AUS_female_points_list!$A$3:$S$1048576,19,FALSE),""))</f>
        <v/>
      </c>
      <c r="J808" s="2">
        <f>IFERROR(VLOOKUP(C808&amp;D808,AUS_male_Toplist_21!$F$3:$G$1048576,2,FALSE),IFERROR(VLOOKUP(C808&amp;D808,AUS_female_Toplist_21!$F$3:$G$1048576,2,FALSE),""))</f>
        <v>22</v>
      </c>
      <c r="K808" s="2" t="str">
        <f>IFERROR(VLOOKUP(C808&amp;D808,AUS_male_Toplist_22!$F$3:$G$1048576,2,FALSE),IFERROR(VLOOKUP(C808&amp;D808,AUS_female_Toplist_22!$F$3:$G$1048576,2,FALSE),""))</f>
        <v/>
      </c>
      <c r="L808" s="3" t="str">
        <f>IFERROR(VLOOKUP(C808&amp;D808,Comms_male_list_21!$F$3:$G$1048576,2,FALSE),IFERROR(VLOOKUP(C808&amp;D808,Comms_female_list_21!$F$3:$G$1048576,2,FALSE),""))</f>
        <v/>
      </c>
      <c r="M808" s="3" t="str">
        <f>IFERROR(VLOOKUP(C808&amp;D808,Comms_male_list_22!$F$3:$G$1048576,2,FALSE),IFERROR(VLOOKUP(C808&amp;D808,Comms_female_list_22!$F$3:$G$1048576,2,FALSE),""))</f>
        <v/>
      </c>
      <c r="N808" s="3">
        <f>IFERROR(VLOOKUP(C808&amp;D808,AUS_male_Toplist_21!$F$3:$H$1048576,3,FALSE), IFERROR(VLOOKUP(C808&amp;D808,AUS_female_Toplist_21!$F$3:$H$1048576,3,FALSE),""))</f>
        <v>839</v>
      </c>
      <c r="O808" s="2" t="str">
        <f>IFERROR(VLOOKUP(C808&amp;D808,AUS_male_Toplist_22!$F$3:$H$1048576,3,FALSE), IFERROR(VLOOKUP(C808&amp;D808,AUS_female_Toplist_22!$F$3:$H$1048576,3,FALSE),""))</f>
        <v/>
      </c>
      <c r="P808" s="42">
        <f ca="1">DATEDIF(E808,TODAY(),"y")</f>
        <v>116</v>
      </c>
      <c r="Q808" s="2">
        <f>(COUNTIF($C$2:$C808,$C808)=1)+0</f>
        <v>1</v>
      </c>
      <c r="R808" s="2">
        <f>IF(Q808=1,RANK(F808,$F$2:$F$1986,0),"Alternate event")</f>
        <v>1871</v>
      </c>
    </row>
    <row r="809" spans="1:18" x14ac:dyDescent="0.2">
      <c r="A809" s="2">
        <v>808</v>
      </c>
      <c r="B809" s="2">
        <f>IF(Q809=1,B808+1,B808)</f>
        <v>654</v>
      </c>
      <c r="C809" t="s">
        <v>559</v>
      </c>
      <c r="D809" t="s">
        <v>82</v>
      </c>
      <c r="E809" s="6"/>
      <c r="F809">
        <v>865</v>
      </c>
      <c r="G809" s="2">
        <v>22</v>
      </c>
      <c r="H809" s="43" t="str">
        <f>IFERROR(VLOOKUP(C809&amp;D809,AUS_male_points_list!$A$3:$S$1048576,19,FALSE), IFERROR(VLOOKUP(C809&amp;D809,AUS_female_points_list!$A$3:$S$1048576,19,FALSE),""))</f>
        <v/>
      </c>
      <c r="J809" s="2">
        <f>IFERROR(VLOOKUP(C809&amp;D809,AUS_male_Toplist_21!$F$3:$G$1048576,2,FALSE),IFERROR(VLOOKUP(C809&amp;D809,AUS_female_Toplist_21!$F$3:$G$1048576,2,FALSE),""))</f>
        <v>22</v>
      </c>
      <c r="K809" s="2" t="str">
        <f>IFERROR(VLOOKUP(C809&amp;D809,AUS_male_Toplist_22!$F$3:$G$1048576,2,FALSE),IFERROR(VLOOKUP(C809&amp;D809,AUS_female_Toplist_22!$F$3:$G$1048576,2,FALSE),""))</f>
        <v/>
      </c>
      <c r="L809" s="3" t="str">
        <f>IFERROR(VLOOKUP(C809&amp;D809,Comms_male_list_21!$F$3:$G$1048576,2,FALSE),IFERROR(VLOOKUP(C809&amp;D809,Comms_female_list_21!$F$3:$G$1048576,2,FALSE),""))</f>
        <v/>
      </c>
      <c r="M809" s="3" t="str">
        <f>IFERROR(VLOOKUP(C809&amp;D809,Comms_male_list_22!$F$3:$G$1048576,2,FALSE),IFERROR(VLOOKUP(C809&amp;D809,Comms_female_list_22!$F$3:$G$1048576,2,FALSE),""))</f>
        <v/>
      </c>
      <c r="N809" s="3">
        <f>IFERROR(VLOOKUP(C809&amp;D809,AUS_male_Toplist_21!$F$3:$H$1048576,3,FALSE), IFERROR(VLOOKUP(C809&amp;D809,AUS_female_Toplist_21!$F$3:$H$1048576,3,FALSE),""))</f>
        <v>865</v>
      </c>
      <c r="O809" s="2" t="str">
        <f>IFERROR(VLOOKUP(C809&amp;D809,AUS_male_Toplist_22!$F$3:$H$1048576,3,FALSE), IFERROR(VLOOKUP(C809&amp;D809,AUS_female_Toplist_22!$F$3:$H$1048576,3,FALSE),""))</f>
        <v/>
      </c>
      <c r="P809" s="42">
        <f ca="1">DATEDIF(E809,TODAY(),"y")</f>
        <v>122</v>
      </c>
      <c r="Q809" s="2">
        <f>(COUNTIF($C$2:$C809,$C809)=1)+0</f>
        <v>1</v>
      </c>
      <c r="R809" s="2">
        <f>IF(Q809=1,RANK(F809,$F$2:$F$1986,0),"Alternate event")</f>
        <v>1831</v>
      </c>
    </row>
    <row r="810" spans="1:18" x14ac:dyDescent="0.2">
      <c r="A810" s="2">
        <v>809</v>
      </c>
      <c r="B810" s="2">
        <f>IF(Q810=1,B809+1,B809)</f>
        <v>655</v>
      </c>
      <c r="C810" t="s">
        <v>1641</v>
      </c>
      <c r="D810" t="s">
        <v>38</v>
      </c>
      <c r="E810" s="6">
        <v>36697</v>
      </c>
      <c r="F810">
        <v>879</v>
      </c>
      <c r="G810" s="2">
        <v>22</v>
      </c>
      <c r="H810" s="43" t="str">
        <f>IFERROR(VLOOKUP(C810&amp;D810,AUS_male_points_list!$A$3:$S$1048576,19,FALSE), IFERROR(VLOOKUP(C810&amp;D810,AUS_female_points_list!$A$3:$S$1048576,19,FALSE),""))</f>
        <v/>
      </c>
      <c r="J810" s="2">
        <f>IFERROR(VLOOKUP(C810&amp;D810,AUS_male_Toplist_21!$F$3:$G$1048576,2,FALSE),IFERROR(VLOOKUP(C810&amp;D810,AUS_female_Toplist_21!$F$3:$G$1048576,2,FALSE),""))</f>
        <v>22</v>
      </c>
      <c r="K810" s="2" t="str">
        <f>IFERROR(VLOOKUP(C810&amp;D810,AUS_male_Toplist_22!$F$3:$G$1048576,2,FALSE),IFERROR(VLOOKUP(C810&amp;D810,AUS_female_Toplist_22!$F$3:$G$1048576,2,FALSE),""))</f>
        <v/>
      </c>
      <c r="L810" s="3" t="str">
        <f>IFERROR(VLOOKUP(C810&amp;D810,Comms_male_list_21!$F$3:$G$1048576,2,FALSE),IFERROR(VLOOKUP(C810&amp;D810,Comms_female_list_21!$F$3:$G$1048576,2,FALSE),""))</f>
        <v/>
      </c>
      <c r="M810" s="3" t="str">
        <f>IFERROR(VLOOKUP(C810&amp;D810,Comms_male_list_22!$F$3:$G$1048576,2,FALSE),IFERROR(VLOOKUP(C810&amp;D810,Comms_female_list_22!$F$3:$G$1048576,2,FALSE),""))</f>
        <v/>
      </c>
      <c r="N810" s="3">
        <f>IFERROR(VLOOKUP(C810&amp;D810,AUS_male_Toplist_21!$F$3:$H$1048576,3,FALSE), IFERROR(VLOOKUP(C810&amp;D810,AUS_female_Toplist_21!$F$3:$H$1048576,3,FALSE),""))</f>
        <v>879</v>
      </c>
      <c r="O810" s="2" t="str">
        <f>IFERROR(VLOOKUP(C810&amp;D810,AUS_male_Toplist_22!$F$3:$H$1048576,3,FALSE), IFERROR(VLOOKUP(C810&amp;D810,AUS_female_Toplist_22!$F$3:$H$1048576,3,FALSE),""))</f>
        <v/>
      </c>
      <c r="P810" s="42">
        <f ca="1">DATEDIF(E810,TODAY(),"y")</f>
        <v>21</v>
      </c>
      <c r="Q810" s="2">
        <f>(COUNTIF($C$2:$C810,$C810)=1)+0</f>
        <v>1</v>
      </c>
      <c r="R810" s="2">
        <f>IF(Q810=1,RANK(F810,$F$2:$F$1986,0),"Alternate event")</f>
        <v>1804</v>
      </c>
    </row>
    <row r="811" spans="1:18" x14ac:dyDescent="0.2">
      <c r="A811" s="2">
        <v>810</v>
      </c>
      <c r="B811" s="2">
        <f>IF(Q811=1,B810+1,B810)</f>
        <v>656</v>
      </c>
      <c r="C811" t="s">
        <v>1642</v>
      </c>
      <c r="D811" t="s">
        <v>38</v>
      </c>
      <c r="E811" s="6">
        <v>44640</v>
      </c>
      <c r="F811">
        <v>879</v>
      </c>
      <c r="G811" s="2">
        <v>22</v>
      </c>
      <c r="H811" s="43" t="str">
        <f>IFERROR(VLOOKUP(C811&amp;D811,AUS_male_points_list!$A$3:$S$1048576,19,FALSE), IFERROR(VLOOKUP(C811&amp;D811,AUS_female_points_list!$A$3:$S$1048576,19,FALSE),""))</f>
        <v/>
      </c>
      <c r="J811" s="2">
        <f>IFERROR(VLOOKUP(C811&amp;D811,AUS_male_Toplist_21!$F$3:$G$1048576,2,FALSE),IFERROR(VLOOKUP(C811&amp;D811,AUS_female_Toplist_21!$F$3:$G$1048576,2,FALSE),""))</f>
        <v>22</v>
      </c>
      <c r="K811" s="2" t="str">
        <f>IFERROR(VLOOKUP(C811&amp;D811,AUS_male_Toplist_22!$F$3:$G$1048576,2,FALSE),IFERROR(VLOOKUP(C811&amp;D811,AUS_female_Toplist_22!$F$3:$G$1048576,2,FALSE),""))</f>
        <v/>
      </c>
      <c r="L811" s="3" t="str">
        <f>IFERROR(VLOOKUP(C811&amp;D811,Comms_male_list_21!$F$3:$G$1048576,2,FALSE),IFERROR(VLOOKUP(C811&amp;D811,Comms_female_list_21!$F$3:$G$1048576,2,FALSE),""))</f>
        <v/>
      </c>
      <c r="M811" s="3" t="str">
        <f>IFERROR(VLOOKUP(C811&amp;D811,Comms_male_list_22!$F$3:$G$1048576,2,FALSE),IFERROR(VLOOKUP(C811&amp;D811,Comms_female_list_22!$F$3:$G$1048576,2,FALSE),""))</f>
        <v/>
      </c>
      <c r="N811" s="3">
        <f>IFERROR(VLOOKUP(C811&amp;D811,AUS_male_Toplist_21!$F$3:$H$1048576,3,FALSE), IFERROR(VLOOKUP(C811&amp;D811,AUS_female_Toplist_21!$F$3:$H$1048576,3,FALSE),""))</f>
        <v>879</v>
      </c>
      <c r="O811" s="2" t="str">
        <f>IFERROR(VLOOKUP(C811&amp;D811,AUS_male_Toplist_22!$F$3:$H$1048576,3,FALSE), IFERROR(VLOOKUP(C811&amp;D811,AUS_female_Toplist_22!$F$3:$H$1048576,3,FALSE),""))</f>
        <v/>
      </c>
      <c r="P811" s="42" t="e">
        <f ca="1">DATEDIF(E811,TODAY(),"y")</f>
        <v>#NUM!</v>
      </c>
      <c r="Q811" s="2">
        <f>(COUNTIF($C$2:$C811,$C811)=1)+0</f>
        <v>1</v>
      </c>
      <c r="R811" s="2">
        <f>IF(Q811=1,RANK(F811,$F$2:$F$1986,0),"Alternate event")</f>
        <v>1804</v>
      </c>
    </row>
    <row r="812" spans="1:18" x14ac:dyDescent="0.2">
      <c r="A812" s="2">
        <v>811</v>
      </c>
      <c r="B812" s="2">
        <f>IF(Q812=1,B811+1,B811)</f>
        <v>657</v>
      </c>
      <c r="C812" t="s">
        <v>1586</v>
      </c>
      <c r="D812" t="s">
        <v>34</v>
      </c>
      <c r="E812" s="6">
        <v>37027</v>
      </c>
      <c r="F812">
        <v>893</v>
      </c>
      <c r="G812" s="2">
        <v>22</v>
      </c>
      <c r="H812" s="43" t="str">
        <f>IFERROR(VLOOKUP(C812&amp;D812,AUS_male_points_list!$A$3:$S$1048576,19,FALSE), IFERROR(VLOOKUP(C812&amp;D812,AUS_female_points_list!$A$3:$S$1048576,19,FALSE),""))</f>
        <v/>
      </c>
      <c r="J812" s="2">
        <f>IFERROR(VLOOKUP(C812&amp;D812,AUS_male_Toplist_21!$F$3:$G$1048576,2,FALSE),IFERROR(VLOOKUP(C812&amp;D812,AUS_female_Toplist_21!$F$3:$G$1048576,2,FALSE),""))</f>
        <v>22</v>
      </c>
      <c r="K812" s="2" t="str">
        <f>IFERROR(VLOOKUP(C812&amp;D812,AUS_male_Toplist_22!$F$3:$G$1048576,2,FALSE),IFERROR(VLOOKUP(C812&amp;D812,AUS_female_Toplist_22!$F$3:$G$1048576,2,FALSE),""))</f>
        <v/>
      </c>
      <c r="L812" s="3" t="str">
        <f>IFERROR(VLOOKUP(C812&amp;D812,Comms_male_list_21!$F$3:$G$1048576,2,FALSE),IFERROR(VLOOKUP(C812&amp;D812,Comms_female_list_21!$F$3:$G$1048576,2,FALSE),""))</f>
        <v/>
      </c>
      <c r="M812" s="3" t="str">
        <f>IFERROR(VLOOKUP(C812&amp;D812,Comms_male_list_22!$F$3:$G$1048576,2,FALSE),IFERROR(VLOOKUP(C812&amp;D812,Comms_female_list_22!$F$3:$G$1048576,2,FALSE),""))</f>
        <v/>
      </c>
      <c r="N812" s="3">
        <f>IFERROR(VLOOKUP(C812&amp;D812,AUS_male_Toplist_21!$F$3:$H$1048576,3,FALSE), IFERROR(VLOOKUP(C812&amp;D812,AUS_female_Toplist_21!$F$3:$H$1048576,3,FALSE),""))</f>
        <v>893</v>
      </c>
      <c r="O812" s="2" t="str">
        <f>IFERROR(VLOOKUP(C812&amp;D812,AUS_male_Toplist_22!$F$3:$H$1048576,3,FALSE), IFERROR(VLOOKUP(C812&amp;D812,AUS_female_Toplist_22!$F$3:$H$1048576,3,FALSE),""))</f>
        <v/>
      </c>
      <c r="P812" s="42">
        <f ca="1">DATEDIF(E812,TODAY(),"y")</f>
        <v>20</v>
      </c>
      <c r="Q812" s="2">
        <f>(COUNTIF($C$2:$C812,$C812)=1)+0</f>
        <v>1</v>
      </c>
      <c r="R812" s="2">
        <f>IF(Q812=1,RANK(F812,$F$2:$F$1986,0),"Alternate event")</f>
        <v>1766</v>
      </c>
    </row>
    <row r="813" spans="1:18" x14ac:dyDescent="0.2">
      <c r="A813" s="2">
        <v>812</v>
      </c>
      <c r="B813" s="2">
        <f>IF(Q813=1,B812+1,B812)</f>
        <v>658</v>
      </c>
      <c r="C813" t="s">
        <v>544</v>
      </c>
      <c r="D813" t="s">
        <v>35</v>
      </c>
      <c r="E813" s="7">
        <v>36070</v>
      </c>
      <c r="F813">
        <v>955</v>
      </c>
      <c r="G813" s="2">
        <v>22</v>
      </c>
      <c r="H813" s="43" t="str">
        <f>IFERROR(VLOOKUP(C813&amp;D813,AUS_male_points_list!$A$3:$S$1048576,19,FALSE), IFERROR(VLOOKUP(C813&amp;D813,AUS_female_points_list!$A$3:$S$1048576,19,FALSE),""))</f>
        <v/>
      </c>
      <c r="J813" s="2">
        <f>IFERROR(VLOOKUP(C813&amp;D813,AUS_male_Toplist_21!$F$3:$G$1048576,2,FALSE),IFERROR(VLOOKUP(C813&amp;D813,AUS_female_Toplist_21!$F$3:$G$1048576,2,FALSE),""))</f>
        <v>22</v>
      </c>
      <c r="K813" s="2" t="str">
        <f>IFERROR(VLOOKUP(C813&amp;D813,AUS_male_Toplist_22!$F$3:$G$1048576,2,FALSE),IFERROR(VLOOKUP(C813&amp;D813,AUS_female_Toplist_22!$F$3:$G$1048576,2,FALSE),""))</f>
        <v/>
      </c>
      <c r="L813" s="3" t="str">
        <f>IFERROR(VLOOKUP(C813&amp;D813,Comms_male_list_21!$F$3:$G$1048576,2,FALSE),IFERROR(VLOOKUP(C813&amp;D813,Comms_female_list_21!$F$3:$G$1048576,2,FALSE),""))</f>
        <v/>
      </c>
      <c r="M813" s="3" t="str">
        <f>IFERROR(VLOOKUP(C813&amp;D813,Comms_male_list_22!$F$3:$G$1048576,2,FALSE),IFERROR(VLOOKUP(C813&amp;D813,Comms_female_list_22!$F$3:$G$1048576,2,FALSE),""))</f>
        <v/>
      </c>
      <c r="N813" s="3">
        <f>IFERROR(VLOOKUP(C813&amp;D813,AUS_male_Toplist_21!$F$3:$H$1048576,3,FALSE), IFERROR(VLOOKUP(C813&amp;D813,AUS_female_Toplist_21!$F$3:$H$1048576,3,FALSE),""))</f>
        <v>955</v>
      </c>
      <c r="O813" s="2" t="str">
        <f>IFERROR(VLOOKUP(C813&amp;D813,AUS_male_Toplist_22!$F$3:$H$1048576,3,FALSE), IFERROR(VLOOKUP(C813&amp;D813,AUS_female_Toplist_22!$F$3:$H$1048576,3,FALSE),""))</f>
        <v/>
      </c>
      <c r="P813" s="42">
        <f ca="1">DATEDIF(E813,TODAY(),"y")</f>
        <v>23</v>
      </c>
      <c r="Q813" s="2">
        <f>(COUNTIF($C$2:$C813,$C813)=1)+0</f>
        <v>1</v>
      </c>
      <c r="R813" s="2">
        <f>IF(Q813=1,RANK(F813,$F$2:$F$1986,0),"Alternate event")</f>
        <v>1234</v>
      </c>
    </row>
    <row r="814" spans="1:18" x14ac:dyDescent="0.2">
      <c r="A814" s="2">
        <v>813</v>
      </c>
      <c r="B814" s="2">
        <f>IF(Q814=1,B813+1,B813)</f>
        <v>659</v>
      </c>
      <c r="C814" t="s">
        <v>440</v>
      </c>
      <c r="D814" t="s">
        <v>35</v>
      </c>
      <c r="E814" s="7">
        <v>35803</v>
      </c>
      <c r="F814">
        <v>955</v>
      </c>
      <c r="G814" s="2">
        <v>22</v>
      </c>
      <c r="H814" s="43" t="str">
        <f>IFERROR(VLOOKUP(C814&amp;D814,AUS_male_points_list!$A$3:$S$1048576,19,FALSE), IFERROR(VLOOKUP(C814&amp;D814,AUS_female_points_list!$A$3:$S$1048576,19,FALSE),""))</f>
        <v/>
      </c>
      <c r="J814" s="2">
        <f>IFERROR(VLOOKUP(C814&amp;D814,AUS_male_Toplist_21!$F$3:$G$1048576,2,FALSE),IFERROR(VLOOKUP(C814&amp;D814,AUS_female_Toplist_21!$F$3:$G$1048576,2,FALSE),""))</f>
        <v>22</v>
      </c>
      <c r="K814" s="2" t="str">
        <f>IFERROR(VLOOKUP(C814&amp;D814,AUS_male_Toplist_22!$F$3:$G$1048576,2,FALSE),IFERROR(VLOOKUP(C814&amp;D814,AUS_female_Toplist_22!$F$3:$G$1048576,2,FALSE),""))</f>
        <v/>
      </c>
      <c r="L814" s="3" t="str">
        <f>IFERROR(VLOOKUP(C814&amp;D814,Comms_male_list_21!$F$3:$G$1048576,2,FALSE),IFERROR(VLOOKUP(C814&amp;D814,Comms_female_list_21!$F$3:$G$1048576,2,FALSE),""))</f>
        <v/>
      </c>
      <c r="M814" s="3" t="str">
        <f>IFERROR(VLOOKUP(C814&amp;D814,Comms_male_list_22!$F$3:$G$1048576,2,FALSE),IFERROR(VLOOKUP(C814&amp;D814,Comms_female_list_22!$F$3:$G$1048576,2,FALSE),""))</f>
        <v/>
      </c>
      <c r="N814" s="3">
        <f>IFERROR(VLOOKUP(C814&amp;D814,AUS_male_Toplist_21!$F$3:$H$1048576,3,FALSE), IFERROR(VLOOKUP(C814&amp;D814,AUS_female_Toplist_21!$F$3:$H$1048576,3,FALSE),""))</f>
        <v>955</v>
      </c>
      <c r="O814" s="2" t="str">
        <f>IFERROR(VLOOKUP(C814&amp;D814,AUS_male_Toplist_22!$F$3:$H$1048576,3,FALSE), IFERROR(VLOOKUP(C814&amp;D814,AUS_female_Toplist_22!$F$3:$H$1048576,3,FALSE),""))</f>
        <v/>
      </c>
      <c r="P814" s="42">
        <f ca="1">DATEDIF(E814,TODAY(),"y")</f>
        <v>24</v>
      </c>
      <c r="Q814" s="2">
        <f>(COUNTIF($C$2:$C814,$C814)=1)+0</f>
        <v>1</v>
      </c>
      <c r="R814" s="2">
        <f>IF(Q814=1,RANK(F814,$F$2:$F$1986,0),"Alternate event")</f>
        <v>1234</v>
      </c>
    </row>
    <row r="815" spans="1:18" x14ac:dyDescent="0.2">
      <c r="A815" s="2">
        <v>814</v>
      </c>
      <c r="B815" s="2">
        <f>IF(Q815=1,B814+1,B814)</f>
        <v>659</v>
      </c>
      <c r="C815" t="s">
        <v>543</v>
      </c>
      <c r="D815" t="s">
        <v>35</v>
      </c>
      <c r="E815" s="6">
        <v>35618</v>
      </c>
      <c r="F815">
        <v>955</v>
      </c>
      <c r="G815" s="2">
        <v>22</v>
      </c>
      <c r="H815" s="43" t="str">
        <f>IFERROR(VLOOKUP(C815&amp;D815,AUS_male_points_list!$A$3:$S$1048576,19,FALSE), IFERROR(VLOOKUP(C815&amp;D815,AUS_female_points_list!$A$3:$S$1048576,19,FALSE),""))</f>
        <v/>
      </c>
      <c r="J815" s="2">
        <f>IFERROR(VLOOKUP(C815&amp;D815,AUS_male_Toplist_21!$F$3:$G$1048576,2,FALSE),IFERROR(VLOOKUP(C815&amp;D815,AUS_female_Toplist_21!$F$3:$G$1048576,2,FALSE),""))</f>
        <v>22</v>
      </c>
      <c r="K815" s="2" t="str">
        <f>IFERROR(VLOOKUP(C815&amp;D815,AUS_male_Toplist_22!$F$3:$G$1048576,2,FALSE),IFERROR(VLOOKUP(C815&amp;D815,AUS_female_Toplist_22!$F$3:$G$1048576,2,FALSE),""))</f>
        <v/>
      </c>
      <c r="L815" s="3" t="str">
        <f>IFERROR(VLOOKUP(C815&amp;D815,Comms_male_list_21!$F$3:$G$1048576,2,FALSE),IFERROR(VLOOKUP(C815&amp;D815,Comms_female_list_21!$F$3:$G$1048576,2,FALSE),""))</f>
        <v/>
      </c>
      <c r="M815" s="3" t="str">
        <f>IFERROR(VLOOKUP(C815&amp;D815,Comms_male_list_22!$F$3:$G$1048576,2,FALSE),IFERROR(VLOOKUP(C815&amp;D815,Comms_female_list_22!$F$3:$G$1048576,2,FALSE),""))</f>
        <v/>
      </c>
      <c r="N815" s="3">
        <f>IFERROR(VLOOKUP(C815&amp;D815,AUS_male_Toplist_21!$F$3:$H$1048576,3,FALSE), IFERROR(VLOOKUP(C815&amp;D815,AUS_female_Toplist_21!$F$3:$H$1048576,3,FALSE),""))</f>
        <v>955</v>
      </c>
      <c r="O815" s="2" t="str">
        <f>IFERROR(VLOOKUP(C815&amp;D815,AUS_male_Toplist_22!$F$3:$H$1048576,3,FALSE), IFERROR(VLOOKUP(C815&amp;D815,AUS_female_Toplist_22!$F$3:$H$1048576,3,FALSE),""))</f>
        <v/>
      </c>
      <c r="P815" s="42">
        <f ca="1">DATEDIF(E815,TODAY(),"y")</f>
        <v>24</v>
      </c>
      <c r="Q815" s="2">
        <f>(COUNTIF($C$2:$C815,$C815)=1)+0</f>
        <v>0</v>
      </c>
      <c r="R815" s="2" t="str">
        <f>IF(Q815=1,RANK(F815,$F$2:$F$1986,0),"Alternate event")</f>
        <v>Alternate event</v>
      </c>
    </row>
    <row r="816" spans="1:18" x14ac:dyDescent="0.2">
      <c r="A816" s="2">
        <v>815</v>
      </c>
      <c r="B816" s="2">
        <f>IF(Q816=1,B815+1,B815)</f>
        <v>660</v>
      </c>
      <c r="C816" t="s">
        <v>469</v>
      </c>
      <c r="D816" t="s">
        <v>35</v>
      </c>
      <c r="E816" s="6">
        <v>44612</v>
      </c>
      <c r="F816">
        <v>955</v>
      </c>
      <c r="G816" s="2">
        <v>22</v>
      </c>
      <c r="H816" s="43" t="str">
        <f>IFERROR(VLOOKUP(C816&amp;D816,AUS_male_points_list!$A$3:$S$1048576,19,FALSE), IFERROR(VLOOKUP(C816&amp;D816,AUS_female_points_list!$A$3:$S$1048576,19,FALSE),""))</f>
        <v/>
      </c>
      <c r="J816" s="2">
        <f>IFERROR(VLOOKUP(C816&amp;D816,AUS_male_Toplist_21!$F$3:$G$1048576,2,FALSE),IFERROR(VLOOKUP(C816&amp;D816,AUS_female_Toplist_21!$F$3:$G$1048576,2,FALSE),""))</f>
        <v>22</v>
      </c>
      <c r="K816" s="2" t="str">
        <f>IFERROR(VLOOKUP(C816&amp;D816,AUS_male_Toplist_22!$F$3:$G$1048576,2,FALSE),IFERROR(VLOOKUP(C816&amp;D816,AUS_female_Toplist_22!$F$3:$G$1048576,2,FALSE),""))</f>
        <v/>
      </c>
      <c r="L816" s="3" t="str">
        <f>IFERROR(VLOOKUP(C816&amp;D816,Comms_male_list_21!$F$3:$G$1048576,2,FALSE),IFERROR(VLOOKUP(C816&amp;D816,Comms_female_list_21!$F$3:$G$1048576,2,FALSE),""))</f>
        <v/>
      </c>
      <c r="M816" s="3" t="str">
        <f>IFERROR(VLOOKUP(C816&amp;D816,Comms_male_list_22!$F$3:$G$1048576,2,FALSE),IFERROR(VLOOKUP(C816&amp;D816,Comms_female_list_22!$F$3:$G$1048576,2,FALSE),""))</f>
        <v/>
      </c>
      <c r="N816" s="3">
        <f>IFERROR(VLOOKUP(C816&amp;D816,AUS_male_Toplist_21!$F$3:$H$1048576,3,FALSE), IFERROR(VLOOKUP(C816&amp;D816,AUS_female_Toplist_21!$F$3:$H$1048576,3,FALSE),""))</f>
        <v>955</v>
      </c>
      <c r="O816" s="2" t="str">
        <f>IFERROR(VLOOKUP(C816&amp;D816,AUS_male_Toplist_22!$F$3:$H$1048576,3,FALSE), IFERROR(VLOOKUP(C816&amp;D816,AUS_female_Toplist_22!$F$3:$H$1048576,3,FALSE),""))</f>
        <v/>
      </c>
      <c r="P816" s="42">
        <f ca="1">DATEDIF(E816,TODAY(),"y")</f>
        <v>0</v>
      </c>
      <c r="Q816" s="2">
        <f>(COUNTIF($C$2:$C816,$C816)=1)+0</f>
        <v>1</v>
      </c>
      <c r="R816" s="2">
        <f>IF(Q816=1,RANK(F816,$F$2:$F$1986,0),"Alternate event")</f>
        <v>1234</v>
      </c>
    </row>
    <row r="817" spans="1:18" x14ac:dyDescent="0.2">
      <c r="A817" s="2">
        <v>816</v>
      </c>
      <c r="B817" s="2">
        <f>IF(Q817=1,B816+1,B816)</f>
        <v>661</v>
      </c>
      <c r="C817" t="s">
        <v>388</v>
      </c>
      <c r="D817" t="s">
        <v>32</v>
      </c>
      <c r="E817" s="7">
        <v>36419</v>
      </c>
      <c r="F817">
        <v>966</v>
      </c>
      <c r="G817" s="2">
        <v>22</v>
      </c>
      <c r="H817" s="43" t="str">
        <f>IFERROR(VLOOKUP(C817&amp;D817,AUS_male_points_list!$A$3:$S$1048576,19,FALSE), IFERROR(VLOOKUP(C817&amp;D817,AUS_female_points_list!$A$3:$S$1048576,19,FALSE),""))</f>
        <v/>
      </c>
      <c r="J817" s="2">
        <f>IFERROR(VLOOKUP(C817&amp;D817,AUS_male_Toplist_21!$F$3:$G$1048576,2,FALSE),IFERROR(VLOOKUP(C817&amp;D817,AUS_female_Toplist_21!$F$3:$G$1048576,2,FALSE),""))</f>
        <v>22</v>
      </c>
      <c r="K817" s="2" t="str">
        <f>IFERROR(VLOOKUP(C817&amp;D817,AUS_male_Toplist_22!$F$3:$G$1048576,2,FALSE),IFERROR(VLOOKUP(C817&amp;D817,AUS_female_Toplist_22!$F$3:$G$1048576,2,FALSE),""))</f>
        <v/>
      </c>
      <c r="L817" s="3" t="str">
        <f>IFERROR(VLOOKUP(C817&amp;D817,Comms_male_list_21!$F$3:$G$1048576,2,FALSE),IFERROR(VLOOKUP(C817&amp;D817,Comms_female_list_21!$F$3:$G$1048576,2,FALSE),""))</f>
        <v/>
      </c>
      <c r="M817" s="3" t="str">
        <f>IFERROR(VLOOKUP(C817&amp;D817,Comms_male_list_22!$F$3:$G$1048576,2,FALSE),IFERROR(VLOOKUP(C817&amp;D817,Comms_female_list_22!$F$3:$G$1048576,2,FALSE),""))</f>
        <v/>
      </c>
      <c r="N817" s="3">
        <f>IFERROR(VLOOKUP(C817&amp;D817,AUS_male_Toplist_21!$F$3:$H$1048576,3,FALSE), IFERROR(VLOOKUP(C817&amp;D817,AUS_female_Toplist_21!$F$3:$H$1048576,3,FALSE),""))</f>
        <v>966</v>
      </c>
      <c r="O817" s="2" t="str">
        <f>IFERROR(VLOOKUP(C817&amp;D817,AUS_male_Toplist_22!$F$3:$H$1048576,3,FALSE), IFERROR(VLOOKUP(C817&amp;D817,AUS_female_Toplist_22!$F$3:$H$1048576,3,FALSE),""))</f>
        <v/>
      </c>
      <c r="P817" s="42">
        <f ca="1">DATEDIF(E817,TODAY(),"y")</f>
        <v>22</v>
      </c>
      <c r="Q817" s="2">
        <f>(COUNTIF($C$2:$C817,$C817)=1)+0</f>
        <v>1</v>
      </c>
      <c r="R817" s="2">
        <f>IF(Q817=1,RANK(F817,$F$2:$F$1986,0),"Alternate event")</f>
        <v>1094</v>
      </c>
    </row>
    <row r="818" spans="1:18" x14ac:dyDescent="0.2">
      <c r="A818" s="2">
        <v>817</v>
      </c>
      <c r="B818" s="2">
        <f>IF(Q818=1,B817+1,B817)</f>
        <v>661</v>
      </c>
      <c r="C818" t="s">
        <v>544</v>
      </c>
      <c r="D818" t="s">
        <v>37</v>
      </c>
      <c r="E818" s="6">
        <v>36070</v>
      </c>
      <c r="F818">
        <v>996</v>
      </c>
      <c r="G818" s="2">
        <v>22</v>
      </c>
      <c r="H818" s="43" t="str">
        <f>IFERROR(VLOOKUP(C818&amp;D818,AUS_male_points_list!$A$3:$S$1048576,19,FALSE), IFERROR(VLOOKUP(C818&amp;D818,AUS_female_points_list!$A$3:$S$1048576,19,FALSE),""))</f>
        <v/>
      </c>
      <c r="J818" s="2">
        <f>IFERROR(VLOOKUP(C818&amp;D818,AUS_male_Toplist_21!$F$3:$G$1048576,2,FALSE),IFERROR(VLOOKUP(C818&amp;D818,AUS_female_Toplist_21!$F$3:$G$1048576,2,FALSE),""))</f>
        <v>22</v>
      </c>
      <c r="K818" s="2" t="str">
        <f>IFERROR(VLOOKUP(C818&amp;D818,AUS_male_Toplist_22!$F$3:$G$1048576,2,FALSE),IFERROR(VLOOKUP(C818&amp;D818,AUS_female_Toplist_22!$F$3:$G$1048576,2,FALSE),""))</f>
        <v/>
      </c>
      <c r="L818" s="3" t="str">
        <f>IFERROR(VLOOKUP(C818&amp;D818,Comms_male_list_21!$F$3:$G$1048576,2,FALSE),IFERROR(VLOOKUP(C818&amp;D818,Comms_female_list_21!$F$3:$G$1048576,2,FALSE),""))</f>
        <v/>
      </c>
      <c r="M818" s="3" t="str">
        <f>IFERROR(VLOOKUP(C818&amp;D818,Comms_male_list_22!$F$3:$G$1048576,2,FALSE),IFERROR(VLOOKUP(C818&amp;D818,Comms_female_list_22!$F$3:$G$1048576,2,FALSE),""))</f>
        <v/>
      </c>
      <c r="N818" s="3">
        <f>IFERROR(VLOOKUP(C818&amp;D818,AUS_male_Toplist_21!$F$3:$H$1048576,3,FALSE), IFERROR(VLOOKUP(C818&amp;D818,AUS_female_Toplist_21!$F$3:$H$1048576,3,FALSE),""))</f>
        <v>996</v>
      </c>
      <c r="O818" s="2" t="str">
        <f>IFERROR(VLOOKUP(C818&amp;D818,AUS_male_Toplist_22!$F$3:$H$1048576,3,FALSE), IFERROR(VLOOKUP(C818&amp;D818,AUS_female_Toplist_22!$F$3:$H$1048576,3,FALSE),""))</f>
        <v/>
      </c>
      <c r="P818" s="42">
        <f ca="1">DATEDIF(E818,TODAY(),"y")</f>
        <v>23</v>
      </c>
      <c r="Q818" s="2">
        <f>(COUNTIF($C$2:$C818,$C818)=1)+0</f>
        <v>0</v>
      </c>
      <c r="R818" s="2" t="str">
        <f>IF(Q818=1,RANK(F818,$F$2:$F$1986,0),"Alternate event")</f>
        <v>Alternate event</v>
      </c>
    </row>
    <row r="819" spans="1:18" x14ac:dyDescent="0.2">
      <c r="A819" s="2">
        <v>818</v>
      </c>
      <c r="B819" s="2">
        <f>IF(Q819=1,B818+1,B818)</f>
        <v>662</v>
      </c>
      <c r="C819" t="s">
        <v>1624</v>
      </c>
      <c r="D819" t="s">
        <v>37</v>
      </c>
      <c r="E819" s="6">
        <v>36413</v>
      </c>
      <c r="F819">
        <v>1004</v>
      </c>
      <c r="G819" s="2">
        <v>22</v>
      </c>
      <c r="H819" s="43" t="str">
        <f>IFERROR(VLOOKUP(C819&amp;D819,AUS_male_points_list!$A$3:$S$1048576,19,FALSE), IFERROR(VLOOKUP(C819&amp;D819,AUS_female_points_list!$A$3:$S$1048576,19,FALSE),""))</f>
        <v/>
      </c>
      <c r="J819" s="2">
        <f>IFERROR(VLOOKUP(C819&amp;D819,AUS_male_Toplist_21!$F$3:$G$1048576,2,FALSE),IFERROR(VLOOKUP(C819&amp;D819,AUS_female_Toplist_21!$F$3:$G$1048576,2,FALSE),""))</f>
        <v>22</v>
      </c>
      <c r="K819" s="2" t="str">
        <f>IFERROR(VLOOKUP(C819&amp;D819,AUS_male_Toplist_22!$F$3:$G$1048576,2,FALSE),IFERROR(VLOOKUP(C819&amp;D819,AUS_female_Toplist_22!$F$3:$G$1048576,2,FALSE),""))</f>
        <v/>
      </c>
      <c r="L819" s="3" t="str">
        <f>IFERROR(VLOOKUP(C819&amp;D819,Comms_male_list_21!$F$3:$G$1048576,2,FALSE),IFERROR(VLOOKUP(C819&amp;D819,Comms_female_list_21!$F$3:$G$1048576,2,FALSE),""))</f>
        <v/>
      </c>
      <c r="M819" s="3" t="str">
        <f>IFERROR(VLOOKUP(C819&amp;D819,Comms_male_list_22!$F$3:$G$1048576,2,FALSE),IFERROR(VLOOKUP(C819&amp;D819,Comms_female_list_22!$F$3:$G$1048576,2,FALSE),""))</f>
        <v/>
      </c>
      <c r="N819" s="3">
        <f>IFERROR(VLOOKUP(C819&amp;D819,AUS_male_Toplist_21!$F$3:$H$1048576,3,FALSE), IFERROR(VLOOKUP(C819&amp;D819,AUS_female_Toplist_21!$F$3:$H$1048576,3,FALSE),""))</f>
        <v>1004</v>
      </c>
      <c r="O819" s="2" t="str">
        <f>IFERROR(VLOOKUP(C819&amp;D819,AUS_male_Toplist_22!$F$3:$H$1048576,3,FALSE), IFERROR(VLOOKUP(C819&amp;D819,AUS_female_Toplist_22!$F$3:$H$1048576,3,FALSE),""))</f>
        <v/>
      </c>
      <c r="P819" s="42">
        <f ca="1">DATEDIF(E819,TODAY(),"y")</f>
        <v>22</v>
      </c>
      <c r="Q819" s="2">
        <f>(COUNTIF($C$2:$C819,$C819)=1)+0</f>
        <v>1</v>
      </c>
      <c r="R819" s="2">
        <f>IF(Q819=1,RANK(F819,$F$2:$F$1986,0),"Alternate event")</f>
        <v>684</v>
      </c>
    </row>
    <row r="820" spans="1:18" x14ac:dyDescent="0.2">
      <c r="A820" s="2">
        <v>819</v>
      </c>
      <c r="B820" s="2">
        <f>IF(Q820=1,B819+1,B819)</f>
        <v>662</v>
      </c>
      <c r="C820" t="s">
        <v>1262</v>
      </c>
      <c r="D820" t="s">
        <v>37</v>
      </c>
      <c r="E820" s="6">
        <v>35852</v>
      </c>
      <c r="F820">
        <v>1004</v>
      </c>
      <c r="G820" s="2">
        <v>22</v>
      </c>
      <c r="H820" s="43" t="str">
        <f>IFERROR(VLOOKUP(C820&amp;D820,AUS_male_points_list!$A$3:$S$1048576,19,FALSE), IFERROR(VLOOKUP(C820&amp;D820,AUS_female_points_list!$A$3:$S$1048576,19,FALSE),""))</f>
        <v/>
      </c>
      <c r="J820" s="2">
        <f>IFERROR(VLOOKUP(C820&amp;D820,AUS_male_Toplist_21!$F$3:$G$1048576,2,FALSE),IFERROR(VLOOKUP(C820&amp;D820,AUS_female_Toplist_21!$F$3:$G$1048576,2,FALSE),""))</f>
        <v>22</v>
      </c>
      <c r="K820" s="2" t="str">
        <f>IFERROR(VLOOKUP(C820&amp;D820,AUS_male_Toplist_22!$F$3:$G$1048576,2,FALSE),IFERROR(VLOOKUP(C820&amp;D820,AUS_female_Toplist_22!$F$3:$G$1048576,2,FALSE),""))</f>
        <v/>
      </c>
      <c r="L820" s="3" t="str">
        <f>IFERROR(VLOOKUP(C820&amp;D820,Comms_male_list_21!$F$3:$G$1048576,2,FALSE),IFERROR(VLOOKUP(C820&amp;D820,Comms_female_list_21!$F$3:$G$1048576,2,FALSE),""))</f>
        <v/>
      </c>
      <c r="M820" s="3" t="str">
        <f>IFERROR(VLOOKUP(C820&amp;D820,Comms_male_list_22!$F$3:$G$1048576,2,FALSE),IFERROR(VLOOKUP(C820&amp;D820,Comms_female_list_22!$F$3:$G$1048576,2,FALSE),""))</f>
        <v/>
      </c>
      <c r="N820" s="3">
        <f>IFERROR(VLOOKUP(C820&amp;D820,AUS_male_Toplist_21!$F$3:$H$1048576,3,FALSE), IFERROR(VLOOKUP(C820&amp;D820,AUS_female_Toplist_21!$F$3:$H$1048576,3,FALSE),""))</f>
        <v>1004</v>
      </c>
      <c r="O820" s="2" t="str">
        <f>IFERROR(VLOOKUP(C820&amp;D820,AUS_male_Toplist_22!$F$3:$H$1048576,3,FALSE), IFERROR(VLOOKUP(C820&amp;D820,AUS_female_Toplist_22!$F$3:$H$1048576,3,FALSE),""))</f>
        <v/>
      </c>
      <c r="P820" s="42">
        <f ca="1">DATEDIF(E820,TODAY(),"y")</f>
        <v>24</v>
      </c>
      <c r="Q820" s="2">
        <f>(COUNTIF($C$2:$C820,$C820)=1)+0</f>
        <v>0</v>
      </c>
      <c r="R820" s="2" t="str">
        <f>IF(Q820=1,RANK(F820,$F$2:$F$1986,0),"Alternate event")</f>
        <v>Alternate event</v>
      </c>
    </row>
    <row r="821" spans="1:18" x14ac:dyDescent="0.2">
      <c r="A821" s="2">
        <v>820</v>
      </c>
      <c r="B821" s="2">
        <f>IF(Q821=1,B820+1,B820)</f>
        <v>662</v>
      </c>
      <c r="C821" t="s">
        <v>316</v>
      </c>
      <c r="D821" t="s">
        <v>29</v>
      </c>
      <c r="E821" s="6">
        <v>36219</v>
      </c>
      <c r="F821">
        <v>1020</v>
      </c>
      <c r="G821" s="2">
        <v>22</v>
      </c>
      <c r="H821" s="43" t="str">
        <f>IFERROR(VLOOKUP(C821&amp;D821,AUS_male_points_list!$A$3:$S$1048576,19,FALSE), IFERROR(VLOOKUP(C821&amp;D821,AUS_female_points_list!$A$3:$S$1048576,19,FALSE),""))</f>
        <v/>
      </c>
      <c r="J821" s="2">
        <f>IFERROR(VLOOKUP(C821&amp;D821,AUS_male_Toplist_21!$F$3:$G$1048576,2,FALSE),IFERROR(VLOOKUP(C821&amp;D821,AUS_female_Toplist_21!$F$3:$G$1048576,2,FALSE),""))</f>
        <v>22</v>
      </c>
      <c r="K821" s="2" t="str">
        <f>IFERROR(VLOOKUP(C821&amp;D821,AUS_male_Toplist_22!$F$3:$G$1048576,2,FALSE),IFERROR(VLOOKUP(C821&amp;D821,AUS_female_Toplist_22!$F$3:$G$1048576,2,FALSE),""))</f>
        <v/>
      </c>
      <c r="L821" s="3" t="str">
        <f>IFERROR(VLOOKUP(C821&amp;D821,Comms_male_list_21!$F$3:$G$1048576,2,FALSE),IFERROR(VLOOKUP(C821&amp;D821,Comms_female_list_21!$F$3:$G$1048576,2,FALSE),""))</f>
        <v/>
      </c>
      <c r="M821" s="3" t="str">
        <f>IFERROR(VLOOKUP(C821&amp;D821,Comms_male_list_22!$F$3:$G$1048576,2,FALSE),IFERROR(VLOOKUP(C821&amp;D821,Comms_female_list_22!$F$3:$G$1048576,2,FALSE),""))</f>
        <v/>
      </c>
      <c r="N821" s="3">
        <f>IFERROR(VLOOKUP(C821&amp;D821,AUS_male_Toplist_21!$F$3:$H$1048576,3,FALSE), IFERROR(VLOOKUP(C821&amp;D821,AUS_female_Toplist_21!$F$3:$H$1048576,3,FALSE),""))</f>
        <v>1020</v>
      </c>
      <c r="O821" s="2" t="str">
        <f>IFERROR(VLOOKUP(C821&amp;D821,AUS_male_Toplist_22!$F$3:$H$1048576,3,FALSE), IFERROR(VLOOKUP(C821&amp;D821,AUS_female_Toplist_22!$F$3:$H$1048576,3,FALSE),""))</f>
        <v/>
      </c>
      <c r="P821" s="42">
        <f ca="1">DATEDIF(E821,TODAY(),"y")</f>
        <v>23</v>
      </c>
      <c r="Q821" s="2">
        <f>(COUNTIF($C$2:$C821,$C821)=1)+0</f>
        <v>0</v>
      </c>
      <c r="R821" s="2" t="str">
        <f>IF(Q821=1,RANK(F821,$F$2:$F$1986,0),"Alternate event")</f>
        <v>Alternate event</v>
      </c>
    </row>
    <row r="822" spans="1:18" x14ac:dyDescent="0.2">
      <c r="A822" s="2">
        <v>821</v>
      </c>
      <c r="B822" s="2">
        <f>IF(Q822=1,B821+1,B821)</f>
        <v>662</v>
      </c>
      <c r="C822" t="s">
        <v>619</v>
      </c>
      <c r="D822" t="s">
        <v>25</v>
      </c>
      <c r="E822" s="7">
        <v>37340</v>
      </c>
      <c r="F822">
        <v>1020</v>
      </c>
      <c r="G822" s="2">
        <v>22</v>
      </c>
      <c r="H822" s="43" t="str">
        <f>IFERROR(VLOOKUP(C822&amp;D822,AUS_male_points_list!$A$3:$S$1048576,19,FALSE), IFERROR(VLOOKUP(C822&amp;D822,AUS_female_points_list!$A$3:$S$1048576,19,FALSE),""))</f>
        <v/>
      </c>
      <c r="J822" s="2">
        <f>IFERROR(VLOOKUP(C822&amp;D822,AUS_male_Toplist_21!$F$3:$G$1048576,2,FALSE),IFERROR(VLOOKUP(C822&amp;D822,AUS_female_Toplist_21!$F$3:$G$1048576,2,FALSE),""))</f>
        <v>22</v>
      </c>
      <c r="K822" s="2" t="str">
        <f>IFERROR(VLOOKUP(C822&amp;D822,AUS_male_Toplist_22!$F$3:$G$1048576,2,FALSE),IFERROR(VLOOKUP(C822&amp;D822,AUS_female_Toplist_22!$F$3:$G$1048576,2,FALSE),""))</f>
        <v/>
      </c>
      <c r="L822" s="3" t="str">
        <f>IFERROR(VLOOKUP(C822&amp;D822,Comms_male_list_21!$F$3:$G$1048576,2,FALSE),IFERROR(VLOOKUP(C822&amp;D822,Comms_female_list_21!$F$3:$G$1048576,2,FALSE),""))</f>
        <v/>
      </c>
      <c r="M822" s="3" t="str">
        <f>IFERROR(VLOOKUP(C822&amp;D822,Comms_male_list_22!$F$3:$G$1048576,2,FALSE),IFERROR(VLOOKUP(C822&amp;D822,Comms_female_list_22!$F$3:$G$1048576,2,FALSE),""))</f>
        <v/>
      </c>
      <c r="N822" s="3">
        <f>IFERROR(VLOOKUP(C822&amp;D822,AUS_male_Toplist_21!$F$3:$H$1048576,3,FALSE), IFERROR(VLOOKUP(C822&amp;D822,AUS_female_Toplist_21!$F$3:$H$1048576,3,FALSE),""))</f>
        <v>1020</v>
      </c>
      <c r="O822" s="2" t="str">
        <f>IFERROR(VLOOKUP(C822&amp;D822,AUS_male_Toplist_22!$F$3:$H$1048576,3,FALSE), IFERROR(VLOOKUP(C822&amp;D822,AUS_female_Toplist_22!$F$3:$H$1048576,3,FALSE),""))</f>
        <v/>
      </c>
      <c r="P822" s="42">
        <f ca="1">DATEDIF(E822,TODAY(),"y")</f>
        <v>19</v>
      </c>
      <c r="Q822" s="2">
        <f>(COUNTIF($C$2:$C822,$C822)=1)+0</f>
        <v>0</v>
      </c>
      <c r="R822" s="2" t="str">
        <f>IF(Q822=1,RANK(F822,$F$2:$F$1986,0),"Alternate event")</f>
        <v>Alternate event</v>
      </c>
    </row>
    <row r="823" spans="1:18" x14ac:dyDescent="0.2">
      <c r="A823" s="2">
        <v>822</v>
      </c>
      <c r="B823" s="2">
        <f>IF(Q823=1,B822+1,B822)</f>
        <v>662</v>
      </c>
      <c r="C823" t="s">
        <v>766</v>
      </c>
      <c r="D823" t="s">
        <v>29</v>
      </c>
      <c r="E823" s="6">
        <v>36047</v>
      </c>
      <c r="F823">
        <v>1031</v>
      </c>
      <c r="G823" s="2">
        <v>22</v>
      </c>
      <c r="H823" s="43" t="str">
        <f>IFERROR(VLOOKUP(C823&amp;D823,AUS_male_points_list!$A$3:$S$1048576,19,FALSE), IFERROR(VLOOKUP(C823&amp;D823,AUS_female_points_list!$A$3:$S$1048576,19,FALSE),""))</f>
        <v/>
      </c>
      <c r="J823" s="2">
        <f>IFERROR(VLOOKUP(C823&amp;D823,AUS_male_Toplist_21!$F$3:$G$1048576,2,FALSE),IFERROR(VLOOKUP(C823&amp;D823,AUS_female_Toplist_21!$F$3:$G$1048576,2,FALSE),""))</f>
        <v>22</v>
      </c>
      <c r="K823" s="2" t="str">
        <f>IFERROR(VLOOKUP(C823&amp;D823,AUS_male_Toplist_22!$F$3:$G$1048576,2,FALSE),IFERROR(VLOOKUP(C823&amp;D823,AUS_female_Toplist_22!$F$3:$G$1048576,2,FALSE),""))</f>
        <v/>
      </c>
      <c r="L823" s="3" t="str">
        <f>IFERROR(VLOOKUP(C823&amp;D823,Comms_male_list_21!$F$3:$G$1048576,2,FALSE),IFERROR(VLOOKUP(C823&amp;D823,Comms_female_list_21!$F$3:$G$1048576,2,FALSE),""))</f>
        <v/>
      </c>
      <c r="M823" s="3" t="str">
        <f>IFERROR(VLOOKUP(C823&amp;D823,Comms_male_list_22!$F$3:$G$1048576,2,FALSE),IFERROR(VLOOKUP(C823&amp;D823,Comms_female_list_22!$F$3:$G$1048576,2,FALSE),""))</f>
        <v/>
      </c>
      <c r="N823" s="3">
        <f>IFERROR(VLOOKUP(C823&amp;D823,AUS_male_Toplist_21!$F$3:$H$1048576,3,FALSE), IFERROR(VLOOKUP(C823&amp;D823,AUS_female_Toplist_21!$F$3:$H$1048576,3,FALSE),""))</f>
        <v>1031</v>
      </c>
      <c r="O823" s="2" t="str">
        <f>IFERROR(VLOOKUP(C823&amp;D823,AUS_male_Toplist_22!$F$3:$H$1048576,3,FALSE), IFERROR(VLOOKUP(C823&amp;D823,AUS_female_Toplist_22!$F$3:$H$1048576,3,FALSE),""))</f>
        <v/>
      </c>
      <c r="P823" s="42">
        <f ca="1">DATEDIF(E823,TODAY(),"y")</f>
        <v>23</v>
      </c>
      <c r="Q823" s="2">
        <f>(COUNTIF($C$2:$C823,$C823)=1)+0</f>
        <v>0</v>
      </c>
      <c r="R823" s="2" t="str">
        <f>IF(Q823=1,RANK(F823,$F$2:$F$1986,0),"Alternate event")</f>
        <v>Alternate event</v>
      </c>
    </row>
    <row r="824" spans="1:18" x14ac:dyDescent="0.2">
      <c r="A824" s="2">
        <v>823</v>
      </c>
      <c r="B824" s="2">
        <f>IF(Q824=1,B823+1,B823)</f>
        <v>663</v>
      </c>
      <c r="C824" t="s">
        <v>124</v>
      </c>
      <c r="D824" t="s">
        <v>25</v>
      </c>
      <c r="E824" s="6">
        <v>37976</v>
      </c>
      <c r="F824">
        <v>1031</v>
      </c>
      <c r="G824" s="2">
        <v>22</v>
      </c>
      <c r="H824" s="43" t="str">
        <f>IFERROR(VLOOKUP(C824&amp;D824,AUS_male_points_list!$A$3:$S$1048576,19,FALSE), IFERROR(VLOOKUP(C824&amp;D824,AUS_female_points_list!$A$3:$S$1048576,19,FALSE),""))</f>
        <v/>
      </c>
      <c r="J824" s="2">
        <f>IFERROR(VLOOKUP(C824&amp;D824,AUS_male_Toplist_21!$F$3:$G$1048576,2,FALSE),IFERROR(VLOOKUP(C824&amp;D824,AUS_female_Toplist_21!$F$3:$G$1048576,2,FALSE),""))</f>
        <v>22</v>
      </c>
      <c r="K824" s="2" t="str">
        <f>IFERROR(VLOOKUP(C824&amp;D824,AUS_male_Toplist_22!$F$3:$G$1048576,2,FALSE),IFERROR(VLOOKUP(C824&amp;D824,AUS_female_Toplist_22!$F$3:$G$1048576,2,FALSE),""))</f>
        <v/>
      </c>
      <c r="L824" s="3" t="str">
        <f>IFERROR(VLOOKUP(C824&amp;D824,Comms_male_list_21!$F$3:$G$1048576,2,FALSE),IFERROR(VLOOKUP(C824&amp;D824,Comms_female_list_21!$F$3:$G$1048576,2,FALSE),""))</f>
        <v/>
      </c>
      <c r="M824" s="3" t="str">
        <f>IFERROR(VLOOKUP(C824&amp;D824,Comms_male_list_22!$F$3:$G$1048576,2,FALSE),IFERROR(VLOOKUP(C824&amp;D824,Comms_female_list_22!$F$3:$G$1048576,2,FALSE),""))</f>
        <v/>
      </c>
      <c r="N824" s="3">
        <f>IFERROR(VLOOKUP(C824&amp;D824,AUS_male_Toplist_21!$F$3:$H$1048576,3,FALSE), IFERROR(VLOOKUP(C824&amp;D824,AUS_female_Toplist_21!$F$3:$H$1048576,3,FALSE),""))</f>
        <v>1031</v>
      </c>
      <c r="O824" s="2" t="str">
        <f>IFERROR(VLOOKUP(C824&amp;D824,AUS_male_Toplist_22!$F$3:$H$1048576,3,FALSE), IFERROR(VLOOKUP(C824&amp;D824,AUS_female_Toplist_22!$F$3:$H$1048576,3,FALSE),""))</f>
        <v/>
      </c>
      <c r="P824" s="42">
        <f ca="1">DATEDIF(E824,TODAY(),"y")</f>
        <v>18</v>
      </c>
      <c r="Q824" s="2">
        <f>(COUNTIF($C$2:$C824,$C824)=1)+0</f>
        <v>1</v>
      </c>
      <c r="R824" s="2">
        <f>IF(Q824=1,RANK(F824,$F$2:$F$1986,0),"Alternate event")</f>
        <v>456</v>
      </c>
    </row>
    <row r="825" spans="1:18" x14ac:dyDescent="0.2">
      <c r="A825" s="2">
        <v>824</v>
      </c>
      <c r="B825" s="2">
        <f>IF(Q825=1,B824+1,B824)</f>
        <v>663</v>
      </c>
      <c r="C825" t="s">
        <v>117</v>
      </c>
      <c r="D825" t="s">
        <v>2</v>
      </c>
      <c r="E825" s="6">
        <v>33583</v>
      </c>
      <c r="F825">
        <v>1060</v>
      </c>
      <c r="G825" s="2">
        <v>22</v>
      </c>
      <c r="H825" s="43" t="str">
        <f>IFERROR(VLOOKUP(C825&amp;D825,AUS_male_points_list!$A$3:$S$1048576,19,FALSE), IFERROR(VLOOKUP(C825&amp;D825,AUS_female_points_list!$A$3:$S$1048576,19,FALSE),""))</f>
        <v/>
      </c>
      <c r="J825" s="2">
        <f>IFERROR(VLOOKUP(C825&amp;D825,AUS_male_Toplist_21!$F$3:$G$1048576,2,FALSE),IFERROR(VLOOKUP(C825&amp;D825,AUS_female_Toplist_21!$F$3:$G$1048576,2,FALSE),""))</f>
        <v>22</v>
      </c>
      <c r="K825" s="2" t="str">
        <f>IFERROR(VLOOKUP(C825&amp;D825,AUS_male_Toplist_22!$F$3:$G$1048576,2,FALSE),IFERROR(VLOOKUP(C825&amp;D825,AUS_female_Toplist_22!$F$3:$G$1048576,2,FALSE),""))</f>
        <v/>
      </c>
      <c r="L825" s="3" t="str">
        <f>IFERROR(VLOOKUP(C825&amp;D825,Comms_male_list_21!$F$3:$G$1048576,2,FALSE),IFERROR(VLOOKUP(C825&amp;D825,Comms_female_list_21!$F$3:$G$1048576,2,FALSE),""))</f>
        <v/>
      </c>
      <c r="M825" s="3" t="str">
        <f>IFERROR(VLOOKUP(C825&amp;D825,Comms_male_list_22!$F$3:$G$1048576,2,FALSE),IFERROR(VLOOKUP(C825&amp;D825,Comms_female_list_22!$F$3:$G$1048576,2,FALSE),""))</f>
        <v/>
      </c>
      <c r="N825" s="3">
        <f>IFERROR(VLOOKUP(C825&amp;D825,AUS_male_Toplist_21!$F$3:$H$1048576,3,FALSE), IFERROR(VLOOKUP(C825&amp;D825,AUS_female_Toplist_21!$F$3:$H$1048576,3,FALSE),""))</f>
        <v>1060</v>
      </c>
      <c r="O825" s="2" t="str">
        <f>IFERROR(VLOOKUP(C825&amp;D825,AUS_male_Toplist_22!$F$3:$H$1048576,3,FALSE), IFERROR(VLOOKUP(C825&amp;D825,AUS_female_Toplist_22!$F$3:$H$1048576,3,FALSE),""))</f>
        <v/>
      </c>
      <c r="P825" s="42">
        <f ca="1">DATEDIF(E825,TODAY(),"y")</f>
        <v>30</v>
      </c>
      <c r="Q825" s="2">
        <f>(COUNTIF($C$2:$C825,$C825)=1)+0</f>
        <v>0</v>
      </c>
      <c r="R825" s="2" t="str">
        <f>IF(Q825=1,RANK(F825,$F$2:$F$1986,0),"Alternate event")</f>
        <v>Alternate event</v>
      </c>
    </row>
    <row r="826" spans="1:18" x14ac:dyDescent="0.2">
      <c r="A826" s="2">
        <v>825</v>
      </c>
      <c r="B826" s="2">
        <f>IF(Q826=1,B825+1,B825)</f>
        <v>664</v>
      </c>
      <c r="C826" t="s">
        <v>1317</v>
      </c>
      <c r="D826" t="s">
        <v>28</v>
      </c>
      <c r="E826" s="6">
        <v>38560</v>
      </c>
      <c r="F826">
        <v>1072</v>
      </c>
      <c r="G826" s="2">
        <v>22</v>
      </c>
      <c r="H826" s="43" t="str">
        <f>IFERROR(VLOOKUP(C826&amp;D826,AUS_male_points_list!$A$3:$S$1048576,19,FALSE), IFERROR(VLOOKUP(C826&amp;D826,AUS_female_points_list!$A$3:$S$1048576,19,FALSE),""))</f>
        <v/>
      </c>
      <c r="J826" s="2">
        <f>IFERROR(VLOOKUP(C826&amp;D826,AUS_male_Toplist_21!$F$3:$G$1048576,2,FALSE),IFERROR(VLOOKUP(C826&amp;D826,AUS_female_Toplist_21!$F$3:$G$1048576,2,FALSE),""))</f>
        <v>22</v>
      </c>
      <c r="K826" s="2" t="str">
        <f>IFERROR(VLOOKUP(C826&amp;D826,AUS_male_Toplist_22!$F$3:$G$1048576,2,FALSE),IFERROR(VLOOKUP(C826&amp;D826,AUS_female_Toplist_22!$F$3:$G$1048576,2,FALSE),""))</f>
        <v/>
      </c>
      <c r="L826" s="3" t="str">
        <f>IFERROR(VLOOKUP(C826&amp;D826,Comms_male_list_21!$F$3:$G$1048576,2,FALSE),IFERROR(VLOOKUP(C826&amp;D826,Comms_female_list_21!$F$3:$G$1048576,2,FALSE),""))</f>
        <v/>
      </c>
      <c r="M826" s="3" t="str">
        <f>IFERROR(VLOOKUP(C826&amp;D826,Comms_male_list_22!$F$3:$G$1048576,2,FALSE),IFERROR(VLOOKUP(C826&amp;D826,Comms_female_list_22!$F$3:$G$1048576,2,FALSE),""))</f>
        <v/>
      </c>
      <c r="N826" s="3">
        <f>IFERROR(VLOOKUP(C826&amp;D826,AUS_male_Toplist_21!$F$3:$H$1048576,3,FALSE), IFERROR(VLOOKUP(C826&amp;D826,AUS_female_Toplist_21!$F$3:$H$1048576,3,FALSE),""))</f>
        <v>1072</v>
      </c>
      <c r="O826" s="2" t="str">
        <f>IFERROR(VLOOKUP(C826&amp;D826,AUS_male_Toplist_22!$F$3:$H$1048576,3,FALSE), IFERROR(VLOOKUP(C826&amp;D826,AUS_female_Toplist_22!$F$3:$H$1048576,3,FALSE),""))</f>
        <v/>
      </c>
      <c r="P826" s="42">
        <f ca="1">DATEDIF(E826,TODAY(),"y")</f>
        <v>16</v>
      </c>
      <c r="Q826" s="2">
        <f>(COUNTIF($C$2:$C826,$C826)=1)+0</f>
        <v>1</v>
      </c>
      <c r="R826" s="2">
        <f>IF(Q826=1,RANK(F826,$F$2:$F$1986,0),"Alternate event")</f>
        <v>264</v>
      </c>
    </row>
    <row r="827" spans="1:18" x14ac:dyDescent="0.2">
      <c r="A827" s="2">
        <v>826</v>
      </c>
      <c r="B827" s="2">
        <f>IF(Q827=1,B826+1,B826)</f>
        <v>665</v>
      </c>
      <c r="C827" t="s">
        <v>850</v>
      </c>
      <c r="D827" t="s">
        <v>35</v>
      </c>
      <c r="E827" s="7">
        <v>38388</v>
      </c>
      <c r="F827">
        <v>932</v>
      </c>
      <c r="G827" s="2">
        <v>23</v>
      </c>
      <c r="H827" s="43" t="str">
        <f>IFERROR(VLOOKUP(C827&amp;D827,AUS_male_points_list!$A$3:$S$1048576,19,FALSE), IFERROR(VLOOKUP(C827&amp;D827,AUS_female_points_list!$A$3:$S$1048576,19,FALSE),""))</f>
        <v/>
      </c>
      <c r="J827" s="2">
        <f>IFERROR(VLOOKUP(C827&amp;D827,AUS_male_Toplist_21!$F$3:$G$1048576,2,FALSE),IFERROR(VLOOKUP(C827&amp;D827,AUS_female_Toplist_21!$F$3:$G$1048576,2,FALSE),""))</f>
        <v>23</v>
      </c>
      <c r="K827" s="2">
        <f>IFERROR(VLOOKUP(C827&amp;D827,AUS_male_Toplist_22!$F$3:$G$1048576,2,FALSE),IFERROR(VLOOKUP(C827&amp;D827,AUS_female_Toplist_22!$F$3:$G$1048576,2,FALSE),""))</f>
        <v>5</v>
      </c>
      <c r="L827" s="3" t="str">
        <f>IFERROR(VLOOKUP(C827&amp;D827,Comms_male_list_21!$F$3:$G$1048576,2,FALSE),IFERROR(VLOOKUP(C827&amp;D827,Comms_female_list_21!$F$3:$G$1048576,2,FALSE),""))</f>
        <v/>
      </c>
      <c r="M827" s="3">
        <f>IFERROR(VLOOKUP(C827&amp;D827,Comms_male_list_22!$F$3:$G$1048576,2,FALSE),IFERROR(VLOOKUP(C827&amp;D827,Comms_female_list_22!$F$3:$G$1048576,2,FALSE),""))</f>
        <v>9</v>
      </c>
      <c r="N827" s="3">
        <f>IFERROR(VLOOKUP(C827&amp;D827,AUS_male_Toplist_21!$F$3:$H$1048576,3,FALSE), IFERROR(VLOOKUP(C827&amp;D827,AUS_female_Toplist_21!$F$3:$H$1048576,3,FALSE),""))</f>
        <v>932</v>
      </c>
      <c r="O827" s="2">
        <f>IFERROR(VLOOKUP(C827&amp;D827,AUS_male_Toplist_22!$F$3:$H$1048576,3,FALSE), IFERROR(VLOOKUP(C827&amp;D827,AUS_female_Toplist_22!$F$3:$H$1048576,3,FALSE),""))</f>
        <v>1002</v>
      </c>
      <c r="P827" s="42">
        <f ca="1">DATEDIF(E827,TODAY(),"y")</f>
        <v>17</v>
      </c>
      <c r="Q827" s="2">
        <f>(COUNTIF($C$2:$C827,$C827)=1)+0</f>
        <v>1</v>
      </c>
      <c r="R827" s="2">
        <f>IF(Q827=1,RANK(F827,$F$2:$F$1986,0),"Alternate event")</f>
        <v>1534</v>
      </c>
    </row>
    <row r="828" spans="1:18" x14ac:dyDescent="0.2">
      <c r="A828" s="2">
        <v>827</v>
      </c>
      <c r="B828" s="2">
        <f>IF(Q828=1,B827+1,B827)</f>
        <v>665</v>
      </c>
      <c r="C828" t="s">
        <v>390</v>
      </c>
      <c r="D828" t="s">
        <v>37</v>
      </c>
      <c r="E828" s="6">
        <v>34525</v>
      </c>
      <c r="F828">
        <v>990</v>
      </c>
      <c r="G828" s="2">
        <v>23</v>
      </c>
      <c r="H828" s="43" t="str">
        <f>IFERROR(VLOOKUP(C828&amp;D828,AUS_male_points_list!$A$3:$S$1048576,19,FALSE), IFERROR(VLOOKUP(C828&amp;D828,AUS_female_points_list!$A$3:$S$1048576,19,FALSE),""))</f>
        <v/>
      </c>
      <c r="J828" s="2">
        <f>IFERROR(VLOOKUP(C828&amp;D828,AUS_male_Toplist_21!$F$3:$G$1048576,2,FALSE),IFERROR(VLOOKUP(C828&amp;D828,AUS_female_Toplist_21!$F$3:$G$1048576,2,FALSE),""))</f>
        <v>23</v>
      </c>
      <c r="K828" s="2">
        <f>IFERROR(VLOOKUP(C828&amp;D828,AUS_male_Toplist_22!$F$3:$G$1048576,2,FALSE),IFERROR(VLOOKUP(C828&amp;D828,AUS_female_Toplist_22!$F$3:$G$1048576,2,FALSE),""))</f>
        <v>7</v>
      </c>
      <c r="L828" s="3" t="str">
        <f>IFERROR(VLOOKUP(C828&amp;D828,Comms_male_list_21!$F$3:$G$1048576,2,FALSE),IFERROR(VLOOKUP(C828&amp;D828,Comms_female_list_21!$F$3:$G$1048576,2,FALSE),""))</f>
        <v/>
      </c>
      <c r="M828" s="3">
        <f>IFERROR(VLOOKUP(C828&amp;D828,Comms_male_list_22!$F$3:$G$1048576,2,FALSE),IFERROR(VLOOKUP(C828&amp;D828,Comms_female_list_22!$F$3:$G$1048576,2,FALSE),""))</f>
        <v>12</v>
      </c>
      <c r="N828" s="3">
        <f>IFERROR(VLOOKUP(C828&amp;D828,AUS_male_Toplist_21!$F$3:$H$1048576,3,FALSE), IFERROR(VLOOKUP(C828&amp;D828,AUS_female_Toplist_21!$F$3:$H$1048576,3,FALSE),""))</f>
        <v>990</v>
      </c>
      <c r="O828" s="2">
        <f>IFERROR(VLOOKUP(C828&amp;D828,AUS_male_Toplist_22!$F$3:$H$1048576,3,FALSE), IFERROR(VLOOKUP(C828&amp;D828,AUS_female_Toplist_22!$F$3:$H$1048576,3,FALSE),""))</f>
        <v>1020</v>
      </c>
      <c r="P828" s="42">
        <f ca="1">DATEDIF(E828,TODAY(),"y")</f>
        <v>27</v>
      </c>
      <c r="Q828" s="2">
        <f>(COUNTIF($C$2:$C828,$C828)=1)+0</f>
        <v>0</v>
      </c>
      <c r="R828" s="2" t="str">
        <f>IF(Q828=1,RANK(F828,$F$2:$F$1986,0),"Alternate event")</f>
        <v>Alternate event</v>
      </c>
    </row>
    <row r="829" spans="1:18" x14ac:dyDescent="0.2">
      <c r="A829" s="2">
        <v>828</v>
      </c>
      <c r="B829" s="2">
        <f>IF(Q829=1,B828+1,B828)</f>
        <v>666</v>
      </c>
      <c r="C829" t="s">
        <v>115</v>
      </c>
      <c r="D829" t="s">
        <v>2</v>
      </c>
      <c r="E829" s="6">
        <v>37673</v>
      </c>
      <c r="F829">
        <v>1054</v>
      </c>
      <c r="G829" s="2">
        <v>23</v>
      </c>
      <c r="H829" s="43" t="str">
        <f>IFERROR(VLOOKUP(C829&amp;D829,AUS_male_points_list!$A$3:$S$1048576,19,FALSE), IFERROR(VLOOKUP(C829&amp;D829,AUS_female_points_list!$A$3:$S$1048576,19,FALSE),""))</f>
        <v/>
      </c>
      <c r="J829" s="2">
        <f>IFERROR(VLOOKUP(C829&amp;D829,AUS_male_Toplist_21!$F$3:$G$1048576,2,FALSE),IFERROR(VLOOKUP(C829&amp;D829,AUS_female_Toplist_21!$F$3:$G$1048576,2,FALSE),""))</f>
        <v>23</v>
      </c>
      <c r="K829" s="2">
        <f>IFERROR(VLOOKUP(C829&amp;D829,AUS_male_Toplist_22!$F$3:$G$1048576,2,FALSE),IFERROR(VLOOKUP(C829&amp;D829,AUS_female_Toplist_22!$F$3:$G$1048576,2,FALSE),""))</f>
        <v>8</v>
      </c>
      <c r="L829" s="3" t="str">
        <f>IFERROR(VLOOKUP(C829&amp;D829,Comms_male_list_21!$F$3:$G$1048576,2,FALSE),IFERROR(VLOOKUP(C829&amp;D829,Comms_female_list_21!$F$3:$G$1048576,2,FALSE),""))</f>
        <v/>
      </c>
      <c r="M829" s="3">
        <f>IFERROR(VLOOKUP(C829&amp;D829,Comms_male_list_22!$F$3:$G$1048576,2,FALSE),IFERROR(VLOOKUP(C829&amp;D829,Comms_female_list_22!$F$3:$G$1048576,2,FALSE),""))</f>
        <v>16</v>
      </c>
      <c r="N829" s="3">
        <f>IFERROR(VLOOKUP(C829&amp;D829,AUS_male_Toplist_21!$F$3:$H$1048576,3,FALSE), IFERROR(VLOOKUP(C829&amp;D829,AUS_female_Toplist_21!$F$3:$H$1048576,3,FALSE),""))</f>
        <v>1054</v>
      </c>
      <c r="O829" s="2">
        <f>IFERROR(VLOOKUP(C829&amp;D829,AUS_male_Toplist_22!$F$3:$H$1048576,3,FALSE), IFERROR(VLOOKUP(C829&amp;D829,AUS_female_Toplist_22!$F$3:$H$1048576,3,FALSE),""))</f>
        <v>1060</v>
      </c>
      <c r="P829" s="42">
        <f ca="1">DATEDIF(E829,TODAY(),"y")</f>
        <v>19</v>
      </c>
      <c r="Q829" s="2">
        <f>(COUNTIF($C$2:$C829,$C829)=1)+0</f>
        <v>1</v>
      </c>
      <c r="R829" s="2">
        <f>IF(Q829=1,RANK(F829,$F$2:$F$1986,0),"Alternate event")</f>
        <v>334</v>
      </c>
    </row>
    <row r="830" spans="1:18" x14ac:dyDescent="0.2">
      <c r="A830" s="2">
        <v>829</v>
      </c>
      <c r="B830" s="2">
        <f>IF(Q830=1,B829+1,B829)</f>
        <v>667</v>
      </c>
      <c r="C830" t="s">
        <v>1089</v>
      </c>
      <c r="D830" t="s">
        <v>39</v>
      </c>
      <c r="E830" s="6">
        <v>38350</v>
      </c>
      <c r="F830">
        <v>731</v>
      </c>
      <c r="G830" s="2">
        <v>23</v>
      </c>
      <c r="H830" s="43" t="str">
        <f>IFERROR(VLOOKUP(C830&amp;D830,AUS_male_points_list!$A$3:$S$1048576,19,FALSE), IFERROR(VLOOKUP(C830&amp;D830,AUS_female_points_list!$A$3:$S$1048576,19,FALSE),""))</f>
        <v/>
      </c>
      <c r="J830" s="2">
        <f>IFERROR(VLOOKUP(C830&amp;D830,AUS_male_Toplist_21!$F$3:$G$1048576,2,FALSE),IFERROR(VLOOKUP(C830&amp;D830,AUS_female_Toplist_21!$F$3:$G$1048576,2,FALSE),""))</f>
        <v>23</v>
      </c>
      <c r="K830" s="2">
        <f>IFERROR(VLOOKUP(C830&amp;D830,AUS_male_Toplist_22!$F$3:$G$1048576,2,FALSE),IFERROR(VLOOKUP(C830&amp;D830,AUS_female_Toplist_22!$F$3:$G$1048576,2,FALSE),""))</f>
        <v>10</v>
      </c>
      <c r="L830" s="3" t="str">
        <f>IFERROR(VLOOKUP(C830&amp;D830,Comms_male_list_21!$F$3:$G$1048576,2,FALSE),IFERROR(VLOOKUP(C830&amp;D830,Comms_female_list_21!$F$3:$G$1048576,2,FALSE),""))</f>
        <v/>
      </c>
      <c r="M830" s="3">
        <f>IFERROR(VLOOKUP(C830&amp;D830,Comms_male_list_22!$F$3:$G$1048576,2,FALSE),IFERROR(VLOOKUP(C830&amp;D830,Comms_female_list_22!$F$3:$G$1048576,2,FALSE),""))</f>
        <v>31</v>
      </c>
      <c r="N830" s="3">
        <f>IFERROR(VLOOKUP(C830&amp;D830,AUS_male_Toplist_21!$F$3:$H$1048576,3,FALSE), IFERROR(VLOOKUP(C830&amp;D830,AUS_female_Toplist_21!$F$3:$H$1048576,3,FALSE),""))</f>
        <v>731</v>
      </c>
      <c r="O830" s="2">
        <f>IFERROR(VLOOKUP(C830&amp;D830,AUS_male_Toplist_22!$F$3:$H$1048576,3,FALSE), IFERROR(VLOOKUP(C830&amp;D830,AUS_female_Toplist_22!$F$3:$H$1048576,3,FALSE),""))</f>
        <v>766</v>
      </c>
      <c r="P830" s="42">
        <f ca="1">DATEDIF(E830,TODAY(),"y")</f>
        <v>17</v>
      </c>
      <c r="Q830" s="2">
        <f>(COUNTIF($C$2:$C830,$C830)=1)+0</f>
        <v>1</v>
      </c>
      <c r="R830" s="2">
        <f>IF(Q830=1,RANK(F830,$F$2:$F$1986,0),"Alternate event")</f>
        <v>1969</v>
      </c>
    </row>
    <row r="831" spans="1:18" x14ac:dyDescent="0.2">
      <c r="A831" s="2">
        <v>830</v>
      </c>
      <c r="B831" s="2">
        <f>IF(Q831=1,B830+1,B830)</f>
        <v>668</v>
      </c>
      <c r="C831" t="s">
        <v>630</v>
      </c>
      <c r="D831" t="s">
        <v>26</v>
      </c>
      <c r="E831" s="6">
        <v>35932</v>
      </c>
      <c r="F831">
        <v>1027</v>
      </c>
      <c r="G831" s="2">
        <v>23</v>
      </c>
      <c r="H831" s="43" t="str">
        <f>IFERROR(VLOOKUP(C831&amp;D831,AUS_male_points_list!$A$3:$S$1048576,19,FALSE), IFERROR(VLOOKUP(C831&amp;D831,AUS_female_points_list!$A$3:$S$1048576,19,FALSE),""))</f>
        <v/>
      </c>
      <c r="J831" s="2">
        <f>IFERROR(VLOOKUP(C831&amp;D831,AUS_male_Toplist_21!$F$3:$G$1048576,2,FALSE),IFERROR(VLOOKUP(C831&amp;D831,AUS_female_Toplist_21!$F$3:$G$1048576,2,FALSE),""))</f>
        <v>23</v>
      </c>
      <c r="K831" s="2">
        <f>IFERROR(VLOOKUP(C831&amp;D831,AUS_male_Toplist_22!$F$3:$G$1048576,2,FALSE),IFERROR(VLOOKUP(C831&amp;D831,AUS_female_Toplist_22!$F$3:$G$1048576,2,FALSE),""))</f>
        <v>11</v>
      </c>
      <c r="L831" s="3" t="str">
        <f>IFERROR(VLOOKUP(C831&amp;D831,Comms_male_list_21!$F$3:$G$1048576,2,FALSE),IFERROR(VLOOKUP(C831&amp;D831,Comms_female_list_21!$F$3:$G$1048576,2,FALSE),""))</f>
        <v/>
      </c>
      <c r="M831" s="3">
        <f>IFERROR(VLOOKUP(C831&amp;D831,Comms_male_list_22!$F$3:$G$1048576,2,FALSE),IFERROR(VLOOKUP(C831&amp;D831,Comms_female_list_22!$F$3:$G$1048576,2,FALSE),""))</f>
        <v>46</v>
      </c>
      <c r="N831" s="3">
        <f>IFERROR(VLOOKUP(C831&amp;D831,AUS_male_Toplist_21!$F$3:$H$1048576,3,FALSE), IFERROR(VLOOKUP(C831&amp;D831,AUS_female_Toplist_21!$F$3:$H$1048576,3,FALSE),""))</f>
        <v>1027</v>
      </c>
      <c r="O831" s="2">
        <f>IFERROR(VLOOKUP(C831&amp;D831,AUS_male_Toplist_22!$F$3:$H$1048576,3,FALSE), IFERROR(VLOOKUP(C831&amp;D831,AUS_female_Toplist_22!$F$3:$H$1048576,3,FALSE),""))</f>
        <v>1029</v>
      </c>
      <c r="P831" s="42">
        <f ca="1">DATEDIF(E831,TODAY(),"y")</f>
        <v>23</v>
      </c>
      <c r="Q831" s="2">
        <f>(COUNTIF($C$2:$C831,$C831)=1)+0</f>
        <v>1</v>
      </c>
      <c r="R831" s="2">
        <f>IF(Q831=1,RANK(F831,$F$2:$F$1986,0),"Alternate event")</f>
        <v>487</v>
      </c>
    </row>
    <row r="832" spans="1:18" x14ac:dyDescent="0.2">
      <c r="A832" s="2">
        <v>831</v>
      </c>
      <c r="B832" s="2">
        <f>IF(Q832=1,B831+1,B831)</f>
        <v>669</v>
      </c>
      <c r="C832" t="s">
        <v>1222</v>
      </c>
      <c r="D832" t="s">
        <v>35</v>
      </c>
      <c r="E832" s="6">
        <v>37236</v>
      </c>
      <c r="F832">
        <v>932</v>
      </c>
      <c r="G832" s="2">
        <v>23</v>
      </c>
      <c r="H832" s="43" t="str">
        <f>IFERROR(VLOOKUP(C832&amp;D832,AUS_male_points_list!$A$3:$S$1048576,19,FALSE), IFERROR(VLOOKUP(C832&amp;D832,AUS_female_points_list!$A$3:$S$1048576,19,FALSE),""))</f>
        <v/>
      </c>
      <c r="J832" s="2">
        <f>IFERROR(VLOOKUP(C832&amp;D832,AUS_male_Toplist_21!$F$3:$G$1048576,2,FALSE),IFERROR(VLOOKUP(C832&amp;D832,AUS_female_Toplist_21!$F$3:$G$1048576,2,FALSE),""))</f>
        <v>23</v>
      </c>
      <c r="K832" s="2">
        <f>IFERROR(VLOOKUP(C832&amp;D832,AUS_male_Toplist_22!$F$3:$G$1048576,2,FALSE),IFERROR(VLOOKUP(C832&amp;D832,AUS_female_Toplist_22!$F$3:$G$1048576,2,FALSE),""))</f>
        <v>14</v>
      </c>
      <c r="L832" s="3" t="str">
        <f>IFERROR(VLOOKUP(C832&amp;D832,Comms_male_list_21!$F$3:$G$1048576,2,FALSE),IFERROR(VLOOKUP(C832&amp;D832,Comms_female_list_21!$F$3:$G$1048576,2,FALSE),""))</f>
        <v/>
      </c>
      <c r="M832" s="3">
        <f>IFERROR(VLOOKUP(C832&amp;D832,Comms_male_list_22!$F$3:$G$1048576,2,FALSE),IFERROR(VLOOKUP(C832&amp;D832,Comms_female_list_22!$F$3:$G$1048576,2,FALSE),""))</f>
        <v>35</v>
      </c>
      <c r="N832" s="3">
        <f>IFERROR(VLOOKUP(C832&amp;D832,AUS_male_Toplist_21!$F$3:$H$1048576,3,FALSE), IFERROR(VLOOKUP(C832&amp;D832,AUS_female_Toplist_21!$F$3:$H$1048576,3,FALSE),""))</f>
        <v>932</v>
      </c>
      <c r="O832" s="2">
        <f>IFERROR(VLOOKUP(C832&amp;D832,AUS_male_Toplist_22!$F$3:$H$1048576,3,FALSE), IFERROR(VLOOKUP(C832&amp;D832,AUS_female_Toplist_22!$F$3:$H$1048576,3,FALSE),""))</f>
        <v>914</v>
      </c>
      <c r="P832" s="42">
        <f ca="1">DATEDIF(E832,TODAY(),"y")</f>
        <v>20</v>
      </c>
      <c r="Q832" s="2">
        <f>(COUNTIF($C$2:$C832,$C832)=1)+0</f>
        <v>1</v>
      </c>
      <c r="R832" s="2">
        <f>IF(Q832=1,RANK(F832,$F$2:$F$1986,0),"Alternate event")</f>
        <v>1534</v>
      </c>
    </row>
    <row r="833" spans="1:18" x14ac:dyDescent="0.2">
      <c r="A833" s="2">
        <v>832</v>
      </c>
      <c r="B833" s="2">
        <f>IF(Q833=1,B832+1,B832)</f>
        <v>670</v>
      </c>
      <c r="C833" t="s">
        <v>1063</v>
      </c>
      <c r="D833" t="s">
        <v>38</v>
      </c>
      <c r="E833" s="6">
        <v>44732</v>
      </c>
      <c r="F833">
        <v>935</v>
      </c>
      <c r="G833" s="2">
        <v>23</v>
      </c>
      <c r="H833" s="43" t="str">
        <f>IFERROR(VLOOKUP(C833&amp;D833,AUS_male_points_list!$A$3:$S$1048576,19,FALSE), IFERROR(VLOOKUP(C833&amp;D833,AUS_female_points_list!$A$3:$S$1048576,19,FALSE),""))</f>
        <v/>
      </c>
      <c r="J833" s="2">
        <f>IFERROR(VLOOKUP(C833&amp;D833,AUS_male_Toplist_21!$F$3:$G$1048576,2,FALSE),IFERROR(VLOOKUP(C833&amp;D833,AUS_female_Toplist_21!$F$3:$G$1048576,2,FALSE),""))</f>
        <v>23</v>
      </c>
      <c r="K833" s="2">
        <f>IFERROR(VLOOKUP(C833&amp;D833,AUS_male_Toplist_22!$F$3:$G$1048576,2,FALSE),IFERROR(VLOOKUP(C833&amp;D833,AUS_female_Toplist_22!$F$3:$G$1048576,2,FALSE),""))</f>
        <v>15</v>
      </c>
      <c r="L833" s="3" t="str">
        <f>IFERROR(VLOOKUP(C833&amp;D833,Comms_male_list_21!$F$3:$G$1048576,2,FALSE),IFERROR(VLOOKUP(C833&amp;D833,Comms_female_list_21!$F$3:$G$1048576,2,FALSE),""))</f>
        <v/>
      </c>
      <c r="M833" s="3">
        <f>IFERROR(VLOOKUP(C833&amp;D833,Comms_male_list_22!$F$3:$G$1048576,2,FALSE),IFERROR(VLOOKUP(C833&amp;D833,Comms_female_list_22!$F$3:$G$1048576,2,FALSE),""))</f>
        <v>30</v>
      </c>
      <c r="N833" s="3">
        <f>IFERROR(VLOOKUP(C833&amp;D833,AUS_male_Toplist_21!$F$3:$H$1048576,3,FALSE), IFERROR(VLOOKUP(C833&amp;D833,AUS_female_Toplist_21!$F$3:$H$1048576,3,FALSE),""))</f>
        <v>935</v>
      </c>
      <c r="O833" s="2">
        <f>IFERROR(VLOOKUP(C833&amp;D833,AUS_male_Toplist_22!$F$3:$H$1048576,3,FALSE), IFERROR(VLOOKUP(C833&amp;D833,AUS_female_Toplist_22!$F$3:$H$1048576,3,FALSE),""))</f>
        <v>918</v>
      </c>
      <c r="P833" s="42" t="e">
        <f ca="1">DATEDIF(E833,TODAY(),"y")</f>
        <v>#NUM!</v>
      </c>
      <c r="Q833" s="2">
        <f>(COUNTIF($C$2:$C833,$C833)=1)+0</f>
        <v>1</v>
      </c>
      <c r="R833" s="2">
        <f>IF(Q833=1,RANK(F833,$F$2:$F$1986,0),"Alternate event")</f>
        <v>1502</v>
      </c>
    </row>
    <row r="834" spans="1:18" x14ac:dyDescent="0.2">
      <c r="A834" s="2">
        <v>833</v>
      </c>
      <c r="B834" s="2">
        <f>IF(Q834=1,B833+1,B833)</f>
        <v>670</v>
      </c>
      <c r="C834" t="s">
        <v>359</v>
      </c>
      <c r="D834" t="s">
        <v>29</v>
      </c>
      <c r="E834" s="6">
        <v>31156</v>
      </c>
      <c r="F834">
        <v>1014</v>
      </c>
      <c r="G834" s="2">
        <v>23</v>
      </c>
      <c r="H834" s="43" t="str">
        <f>IFERROR(VLOOKUP(C834&amp;D834,AUS_male_points_list!$A$3:$S$1048576,19,FALSE), IFERROR(VLOOKUP(C834&amp;D834,AUS_female_points_list!$A$3:$S$1048576,19,FALSE),""))</f>
        <v/>
      </c>
      <c r="J834" s="2">
        <f>IFERROR(VLOOKUP(C834&amp;D834,AUS_male_Toplist_21!$F$3:$G$1048576,2,FALSE),IFERROR(VLOOKUP(C834&amp;D834,AUS_female_Toplist_21!$F$3:$G$1048576,2,FALSE),""))</f>
        <v>23</v>
      </c>
      <c r="K834" s="2">
        <f>IFERROR(VLOOKUP(C834&amp;D834,AUS_male_Toplist_22!$F$3:$G$1048576,2,FALSE),IFERROR(VLOOKUP(C834&amp;D834,AUS_female_Toplist_22!$F$3:$G$1048576,2,FALSE),""))</f>
        <v>15</v>
      </c>
      <c r="L834" s="3" t="str">
        <f>IFERROR(VLOOKUP(C834&amp;D834,Comms_male_list_21!$F$3:$G$1048576,2,FALSE),IFERROR(VLOOKUP(C834&amp;D834,Comms_female_list_21!$F$3:$G$1048576,2,FALSE),""))</f>
        <v/>
      </c>
      <c r="M834" s="3">
        <f>IFERROR(VLOOKUP(C834&amp;D834,Comms_male_list_22!$F$3:$G$1048576,2,FALSE),IFERROR(VLOOKUP(C834&amp;D834,Comms_female_list_22!$F$3:$G$1048576,2,FALSE),""))</f>
        <v>36</v>
      </c>
      <c r="N834" s="3">
        <f>IFERROR(VLOOKUP(C834&amp;D834,AUS_male_Toplist_21!$F$3:$H$1048576,3,FALSE), IFERROR(VLOOKUP(C834&amp;D834,AUS_female_Toplist_21!$F$3:$H$1048576,3,FALSE),""))</f>
        <v>1014</v>
      </c>
      <c r="O834" s="2">
        <f>IFERROR(VLOOKUP(C834&amp;D834,AUS_male_Toplist_22!$F$3:$H$1048576,3,FALSE), IFERROR(VLOOKUP(C834&amp;D834,AUS_female_Toplist_22!$F$3:$H$1048576,3,FALSE),""))</f>
        <v>985</v>
      </c>
      <c r="P834" s="42">
        <f ca="1">DATEDIF(E834,TODAY(),"y")</f>
        <v>36</v>
      </c>
      <c r="Q834" s="2">
        <f>(COUNTIF($C$2:$C834,$C834)=1)+0</f>
        <v>0</v>
      </c>
      <c r="R834" s="2" t="str">
        <f>IF(Q834=1,RANK(F834,$F$2:$F$1986,0),"Alternate event")</f>
        <v>Alternate event</v>
      </c>
    </row>
    <row r="835" spans="1:18" x14ac:dyDescent="0.2">
      <c r="A835" s="2">
        <v>834</v>
      </c>
      <c r="B835" s="2">
        <f>IF(Q835=1,B834+1,B834)</f>
        <v>671</v>
      </c>
      <c r="C835" t="s">
        <v>1243</v>
      </c>
      <c r="D835" t="s">
        <v>41</v>
      </c>
      <c r="E835" s="6">
        <v>1999</v>
      </c>
      <c r="F835">
        <v>822</v>
      </c>
      <c r="G835" s="2">
        <v>23</v>
      </c>
      <c r="H835" s="43" t="str">
        <f>IFERROR(VLOOKUP(C835&amp;D835,AUS_male_points_list!$A$3:$S$1048576,19,FALSE), IFERROR(VLOOKUP(C835&amp;D835,AUS_female_points_list!$A$3:$S$1048576,19,FALSE),""))</f>
        <v/>
      </c>
      <c r="J835" s="2">
        <f>IFERROR(VLOOKUP(C835&amp;D835,AUS_male_Toplist_21!$F$3:$G$1048576,2,FALSE),IFERROR(VLOOKUP(C835&amp;D835,AUS_female_Toplist_21!$F$3:$G$1048576,2,FALSE),""))</f>
        <v>23</v>
      </c>
      <c r="K835" s="2">
        <f>IFERROR(VLOOKUP(C835&amp;D835,AUS_male_Toplist_22!$F$3:$G$1048576,2,FALSE),IFERROR(VLOOKUP(C835&amp;D835,AUS_female_Toplist_22!$F$3:$G$1048576,2,FALSE),""))</f>
        <v>15</v>
      </c>
      <c r="L835" s="3" t="str">
        <f>IFERROR(VLOOKUP(C835&amp;D835,Comms_male_list_21!$F$3:$G$1048576,2,FALSE),IFERROR(VLOOKUP(C835&amp;D835,Comms_female_list_21!$F$3:$G$1048576,2,FALSE),""))</f>
        <v/>
      </c>
      <c r="M835" s="3">
        <f>IFERROR(VLOOKUP(C835&amp;D835,Comms_male_list_22!$F$3:$G$1048576,2,FALSE),IFERROR(VLOOKUP(C835&amp;D835,Comms_female_list_22!$F$3:$G$1048576,2,FALSE),""))</f>
        <v>55</v>
      </c>
      <c r="N835" s="3">
        <f>IFERROR(VLOOKUP(C835&amp;D835,AUS_male_Toplist_21!$F$3:$H$1048576,3,FALSE), IFERROR(VLOOKUP(C835&amp;D835,AUS_female_Toplist_21!$F$3:$H$1048576,3,FALSE),""))</f>
        <v>822</v>
      </c>
      <c r="O835" s="2">
        <f>IFERROR(VLOOKUP(C835&amp;D835,AUS_male_Toplist_22!$F$3:$H$1048576,3,FALSE), IFERROR(VLOOKUP(C835&amp;D835,AUS_female_Toplist_22!$F$3:$H$1048576,3,FALSE),""))</f>
        <v>848</v>
      </c>
      <c r="P835" s="42">
        <f ca="1">DATEDIF(E835,TODAY(),"y")</f>
        <v>116</v>
      </c>
      <c r="Q835" s="2">
        <f>(COUNTIF($C$2:$C835,$C835)=1)+0</f>
        <v>1</v>
      </c>
      <c r="R835" s="2">
        <f>IF(Q835=1,RANK(F835,$F$2:$F$1986,0),"Alternate event")</f>
        <v>1893</v>
      </c>
    </row>
    <row r="836" spans="1:18" x14ac:dyDescent="0.2">
      <c r="A836" s="2">
        <v>835</v>
      </c>
      <c r="B836" s="2">
        <f>IF(Q836=1,B835+1,B835)</f>
        <v>672</v>
      </c>
      <c r="C836" t="s">
        <v>347</v>
      </c>
      <c r="D836" t="s">
        <v>34</v>
      </c>
      <c r="E836" s="6">
        <v>33318</v>
      </c>
      <c r="F836">
        <v>968</v>
      </c>
      <c r="G836" s="2">
        <v>23</v>
      </c>
      <c r="H836" s="43" t="str">
        <f>IFERROR(VLOOKUP(C836&amp;D836,AUS_male_points_list!$A$3:$S$1048576,19,FALSE), IFERROR(VLOOKUP(C836&amp;D836,AUS_female_points_list!$A$3:$S$1048576,19,FALSE),""))</f>
        <v/>
      </c>
      <c r="J836" s="2">
        <f>IFERROR(VLOOKUP(C836&amp;D836,AUS_male_Toplist_21!$F$3:$G$1048576,2,FALSE),IFERROR(VLOOKUP(C836&amp;D836,AUS_female_Toplist_21!$F$3:$G$1048576,2,FALSE),""))</f>
        <v>23</v>
      </c>
      <c r="K836" s="2">
        <f>IFERROR(VLOOKUP(C836&amp;D836,AUS_male_Toplist_22!$F$3:$G$1048576,2,FALSE),IFERROR(VLOOKUP(C836&amp;D836,AUS_female_Toplist_22!$F$3:$G$1048576,2,FALSE),""))</f>
        <v>16</v>
      </c>
      <c r="L836" s="3" t="str">
        <f>IFERROR(VLOOKUP(C836&amp;D836,Comms_male_list_21!$F$3:$G$1048576,2,FALSE),IFERROR(VLOOKUP(C836&amp;D836,Comms_female_list_21!$F$3:$G$1048576,2,FALSE),""))</f>
        <v/>
      </c>
      <c r="M836" s="3">
        <f>IFERROR(VLOOKUP(C836&amp;D836,Comms_male_list_22!$F$3:$G$1048576,2,FALSE),IFERROR(VLOOKUP(C836&amp;D836,Comms_female_list_22!$F$3:$G$1048576,2,FALSE),""))</f>
        <v>26</v>
      </c>
      <c r="N836" s="3">
        <f>IFERROR(VLOOKUP(C836&amp;D836,AUS_male_Toplist_21!$F$3:$H$1048576,3,FALSE), IFERROR(VLOOKUP(C836&amp;D836,AUS_female_Toplist_21!$F$3:$H$1048576,3,FALSE),""))</f>
        <v>968</v>
      </c>
      <c r="O836" s="2">
        <f>IFERROR(VLOOKUP(C836&amp;D836,AUS_male_Toplist_22!$F$3:$H$1048576,3,FALSE), IFERROR(VLOOKUP(C836&amp;D836,AUS_female_Toplist_22!$F$3:$H$1048576,3,FALSE),""))</f>
        <v>931</v>
      </c>
      <c r="P836" s="42">
        <f ca="1">DATEDIF(E836,TODAY(),"y")</f>
        <v>30</v>
      </c>
      <c r="Q836" s="2">
        <f>(COUNTIF($C$2:$C836,$C836)=1)+0</f>
        <v>1</v>
      </c>
      <c r="R836" s="2">
        <f>IF(Q836=1,RANK(F836,$F$2:$F$1986,0),"Alternate event")</f>
        <v>1070</v>
      </c>
    </row>
    <row r="837" spans="1:18" x14ac:dyDescent="0.2">
      <c r="A837" s="2">
        <v>836</v>
      </c>
      <c r="B837" s="2">
        <f>IF(Q837=1,B836+1,B836)</f>
        <v>673</v>
      </c>
      <c r="C837" t="s">
        <v>393</v>
      </c>
      <c r="D837" t="s">
        <v>32</v>
      </c>
      <c r="E837" s="7">
        <v>37267</v>
      </c>
      <c r="F837">
        <v>962</v>
      </c>
      <c r="G837" s="2">
        <v>23</v>
      </c>
      <c r="H837" s="43" t="str">
        <f>IFERROR(VLOOKUP(C837&amp;D837,AUS_male_points_list!$A$3:$S$1048576,19,FALSE), IFERROR(VLOOKUP(C837&amp;D837,AUS_female_points_list!$A$3:$S$1048576,19,FALSE),""))</f>
        <v/>
      </c>
      <c r="J837" s="2">
        <f>IFERROR(VLOOKUP(C837&amp;D837,AUS_male_Toplist_21!$F$3:$G$1048576,2,FALSE),IFERROR(VLOOKUP(C837&amp;D837,AUS_female_Toplist_21!$F$3:$G$1048576,2,FALSE),""))</f>
        <v>23</v>
      </c>
      <c r="K837" s="2">
        <f>IFERROR(VLOOKUP(C837&amp;D837,AUS_male_Toplist_22!$F$3:$G$1048576,2,FALSE),IFERROR(VLOOKUP(C837&amp;D837,AUS_female_Toplist_22!$F$3:$G$1048576,2,FALSE),""))</f>
        <v>16</v>
      </c>
      <c r="L837" s="3" t="str">
        <f>IFERROR(VLOOKUP(C837&amp;D837,Comms_male_list_21!$F$3:$G$1048576,2,FALSE),IFERROR(VLOOKUP(C837&amp;D837,Comms_female_list_21!$F$3:$G$1048576,2,FALSE),""))</f>
        <v/>
      </c>
      <c r="M837" s="3">
        <f>IFERROR(VLOOKUP(C837&amp;D837,Comms_male_list_22!$F$3:$G$1048576,2,FALSE),IFERROR(VLOOKUP(C837&amp;D837,Comms_female_list_22!$F$3:$G$1048576,2,FALSE),""))</f>
        <v>27</v>
      </c>
      <c r="N837" s="3">
        <f>IFERROR(VLOOKUP(C837&amp;D837,AUS_male_Toplist_21!$F$3:$H$1048576,3,FALSE), IFERROR(VLOOKUP(C837&amp;D837,AUS_female_Toplist_21!$F$3:$H$1048576,3,FALSE),""))</f>
        <v>962</v>
      </c>
      <c r="O837" s="2">
        <f>IFERROR(VLOOKUP(C837&amp;D837,AUS_male_Toplist_22!$F$3:$H$1048576,3,FALSE), IFERROR(VLOOKUP(C837&amp;D837,AUS_female_Toplist_22!$F$3:$H$1048576,3,FALSE),""))</f>
        <v>979</v>
      </c>
      <c r="P837" s="42">
        <f ca="1">DATEDIF(E837,TODAY(),"y")</f>
        <v>20</v>
      </c>
      <c r="Q837" s="2">
        <f>(COUNTIF($C$2:$C837,$C837)=1)+0</f>
        <v>1</v>
      </c>
      <c r="R837" s="2">
        <f>IF(Q837=1,RANK(F837,$F$2:$F$1986,0),"Alternate event")</f>
        <v>1151</v>
      </c>
    </row>
    <row r="838" spans="1:18" x14ac:dyDescent="0.2">
      <c r="A838" s="2">
        <v>837</v>
      </c>
      <c r="B838" s="2">
        <f>IF(Q838=1,B837+1,B837)</f>
        <v>673</v>
      </c>
      <c r="C838" t="s">
        <v>521</v>
      </c>
      <c r="D838" t="s">
        <v>40</v>
      </c>
      <c r="E838" s="6">
        <v>37422</v>
      </c>
      <c r="F838">
        <v>769</v>
      </c>
      <c r="G838" s="2">
        <v>23</v>
      </c>
      <c r="H838" s="43" t="str">
        <f>IFERROR(VLOOKUP(C838&amp;D838,AUS_male_points_list!$A$3:$S$1048576,19,FALSE), IFERROR(VLOOKUP(C838&amp;D838,AUS_female_points_list!$A$3:$S$1048576,19,FALSE),""))</f>
        <v/>
      </c>
      <c r="J838" s="2">
        <f>IFERROR(VLOOKUP(C838&amp;D838,AUS_male_Toplist_21!$F$3:$G$1048576,2,FALSE),IFERROR(VLOOKUP(C838&amp;D838,AUS_female_Toplist_21!$F$3:$G$1048576,2,FALSE),""))</f>
        <v>23</v>
      </c>
      <c r="K838" s="2">
        <f>IFERROR(VLOOKUP(C838&amp;D838,AUS_male_Toplist_22!$F$3:$G$1048576,2,FALSE),IFERROR(VLOOKUP(C838&amp;D838,AUS_female_Toplist_22!$F$3:$G$1048576,2,FALSE),""))</f>
        <v>17</v>
      </c>
      <c r="L838" s="3" t="str">
        <f>IFERROR(VLOOKUP(C838&amp;D838,Comms_male_list_21!$F$3:$G$1048576,2,FALSE),IFERROR(VLOOKUP(C838&amp;D838,Comms_female_list_21!$F$3:$G$1048576,2,FALSE),""))</f>
        <v/>
      </c>
      <c r="M838" s="3">
        <f>IFERROR(VLOOKUP(C838&amp;D838,Comms_male_list_22!$F$3:$G$1048576,2,FALSE),IFERROR(VLOOKUP(C838&amp;D838,Comms_female_list_22!$F$3:$G$1048576,2,FALSE),""))</f>
        <v>58</v>
      </c>
      <c r="N838" s="3">
        <f>IFERROR(VLOOKUP(C838&amp;D838,AUS_male_Toplist_21!$F$3:$H$1048576,3,FALSE), IFERROR(VLOOKUP(C838&amp;D838,AUS_female_Toplist_21!$F$3:$H$1048576,3,FALSE),""))</f>
        <v>769</v>
      </c>
      <c r="O838" s="2">
        <f>IFERROR(VLOOKUP(C838&amp;D838,AUS_male_Toplist_22!$F$3:$H$1048576,3,FALSE), IFERROR(VLOOKUP(C838&amp;D838,AUS_female_Toplist_22!$F$3:$H$1048576,3,FALSE),""))</f>
        <v>747</v>
      </c>
      <c r="P838" s="42">
        <f ca="1">DATEDIF(E838,TODAY(),"y")</f>
        <v>19</v>
      </c>
      <c r="Q838" s="2">
        <f>(COUNTIF($C$2:$C838,$C838)=1)+0</f>
        <v>0</v>
      </c>
      <c r="R838" s="2" t="str">
        <f>IF(Q838=1,RANK(F838,$F$2:$F$1986,0),"Alternate event")</f>
        <v>Alternate event</v>
      </c>
    </row>
    <row r="839" spans="1:18" x14ac:dyDescent="0.2">
      <c r="A839" s="2">
        <v>838</v>
      </c>
      <c r="B839" s="2">
        <f>IF(Q839=1,B838+1,B838)</f>
        <v>674</v>
      </c>
      <c r="C839" t="s">
        <v>683</v>
      </c>
      <c r="D839" t="s">
        <v>27</v>
      </c>
      <c r="E839" s="6">
        <v>44612</v>
      </c>
      <c r="F839">
        <v>1025</v>
      </c>
      <c r="G839" s="2">
        <v>23</v>
      </c>
      <c r="H839" s="43" t="str">
        <f>IFERROR(VLOOKUP(C839&amp;D839,AUS_male_points_list!$A$3:$S$1048576,19,FALSE), IFERROR(VLOOKUP(C839&amp;D839,AUS_female_points_list!$A$3:$S$1048576,19,FALSE),""))</f>
        <v/>
      </c>
      <c r="J839" s="2">
        <f>IFERROR(VLOOKUP(C839&amp;D839,AUS_male_Toplist_21!$F$3:$G$1048576,2,FALSE),IFERROR(VLOOKUP(C839&amp;D839,AUS_female_Toplist_21!$F$3:$G$1048576,2,FALSE),""))</f>
        <v>23</v>
      </c>
      <c r="K839" s="2">
        <f>IFERROR(VLOOKUP(C839&amp;D839,AUS_male_Toplist_22!$F$3:$G$1048576,2,FALSE),IFERROR(VLOOKUP(C839&amp;D839,AUS_female_Toplist_22!$F$3:$G$1048576,2,FALSE),""))</f>
        <v>33</v>
      </c>
      <c r="L839" s="3" t="str">
        <f>IFERROR(VLOOKUP(C839&amp;D839,Comms_male_list_21!$F$3:$G$1048576,2,FALSE),IFERROR(VLOOKUP(C839&amp;D839,Comms_female_list_21!$F$3:$G$1048576,2,FALSE),""))</f>
        <v/>
      </c>
      <c r="M839" s="3">
        <f>IFERROR(VLOOKUP(C839&amp;D839,Comms_male_list_22!$F$3:$G$1048576,2,FALSE),IFERROR(VLOOKUP(C839&amp;D839,Comms_female_list_22!$F$3:$G$1048576,2,FALSE),""))</f>
        <v>86</v>
      </c>
      <c r="N839" s="3">
        <f>IFERROR(VLOOKUP(C839&amp;D839,AUS_male_Toplist_21!$F$3:$H$1048576,3,FALSE), IFERROR(VLOOKUP(C839&amp;D839,AUS_female_Toplist_21!$F$3:$H$1048576,3,FALSE),""))</f>
        <v>1025</v>
      </c>
      <c r="O839" s="2">
        <f>IFERROR(VLOOKUP(C839&amp;D839,AUS_male_Toplist_22!$F$3:$H$1048576,3,FALSE), IFERROR(VLOOKUP(C839&amp;D839,AUS_female_Toplist_22!$F$3:$H$1048576,3,FALSE),""))</f>
        <v>961</v>
      </c>
      <c r="P839" s="42">
        <f ca="1">DATEDIF(E839,TODAY(),"y")</f>
        <v>0</v>
      </c>
      <c r="Q839" s="2">
        <f>(COUNTIF($C$2:$C839,$C839)=1)+0</f>
        <v>1</v>
      </c>
      <c r="R839" s="2">
        <f>IF(Q839=1,RANK(F839,$F$2:$F$1986,0),"Alternate event")</f>
        <v>496</v>
      </c>
    </row>
    <row r="840" spans="1:18" x14ac:dyDescent="0.2">
      <c r="A840" s="2">
        <v>839</v>
      </c>
      <c r="B840" s="2">
        <f>IF(Q840=1,B839+1,B839)</f>
        <v>675</v>
      </c>
      <c r="C840" t="s">
        <v>173</v>
      </c>
      <c r="D840" t="s">
        <v>26</v>
      </c>
      <c r="E840" s="6">
        <v>36602</v>
      </c>
      <c r="F840">
        <v>1009</v>
      </c>
      <c r="G840" s="2">
        <v>23</v>
      </c>
      <c r="H840" s="43" t="str">
        <f>IFERROR(VLOOKUP(C840&amp;D840,AUS_male_points_list!$A$3:$S$1048576,19,FALSE), IFERROR(VLOOKUP(C840&amp;D840,AUS_female_points_list!$A$3:$S$1048576,19,FALSE),""))</f>
        <v/>
      </c>
      <c r="J840" s="2">
        <f>IFERROR(VLOOKUP(C840&amp;D840,AUS_male_Toplist_21!$F$3:$G$1048576,2,FALSE),IFERROR(VLOOKUP(C840&amp;D840,AUS_female_Toplist_21!$F$3:$G$1048576,2,FALSE),""))</f>
        <v>23</v>
      </c>
      <c r="K840" s="2">
        <f>IFERROR(VLOOKUP(C840&amp;D840,AUS_male_Toplist_22!$F$3:$G$1048576,2,FALSE),IFERROR(VLOOKUP(C840&amp;D840,AUS_female_Toplist_22!$F$3:$G$1048576,2,FALSE),""))</f>
        <v>33</v>
      </c>
      <c r="L840" s="3" t="str">
        <f>IFERROR(VLOOKUP(C840&amp;D840,Comms_male_list_21!$F$3:$G$1048576,2,FALSE),IFERROR(VLOOKUP(C840&amp;D840,Comms_female_list_21!$F$3:$G$1048576,2,FALSE),""))</f>
        <v/>
      </c>
      <c r="M840" s="3" t="str">
        <f>IFERROR(VLOOKUP(C840&amp;D840,Comms_male_list_22!$F$3:$G$1048576,2,FALSE),IFERROR(VLOOKUP(C840&amp;D840,Comms_female_list_22!$F$3:$G$1048576,2,FALSE),""))</f>
        <v/>
      </c>
      <c r="N840" s="3">
        <f>IFERROR(VLOOKUP(C840&amp;D840,AUS_male_Toplist_21!$F$3:$H$1048576,3,FALSE), IFERROR(VLOOKUP(C840&amp;D840,AUS_female_Toplist_21!$F$3:$H$1048576,3,FALSE),""))</f>
        <v>1009</v>
      </c>
      <c r="O840" s="2">
        <f>IFERROR(VLOOKUP(C840&amp;D840,AUS_male_Toplist_22!$F$3:$H$1048576,3,FALSE), IFERROR(VLOOKUP(C840&amp;D840,AUS_female_Toplist_22!$F$3:$H$1048576,3,FALSE),""))</f>
        <v>963</v>
      </c>
      <c r="P840" s="42">
        <f ca="1">DATEDIF(E840,TODAY(),"y")</f>
        <v>21</v>
      </c>
      <c r="Q840" s="2">
        <f>(COUNTIF($C$2:$C840,$C840)=1)+0</f>
        <v>1</v>
      </c>
      <c r="R840" s="2">
        <f>IF(Q840=1,RANK(F840,$F$2:$F$1986,0),"Alternate event")</f>
        <v>629</v>
      </c>
    </row>
    <row r="841" spans="1:18" x14ac:dyDescent="0.2">
      <c r="A841" s="2">
        <v>840</v>
      </c>
      <c r="B841" s="2">
        <f>IF(Q841=1,B840+1,B840)</f>
        <v>675</v>
      </c>
      <c r="C841" t="s">
        <v>425</v>
      </c>
      <c r="D841" t="s">
        <v>37</v>
      </c>
      <c r="E841" s="6">
        <v>44701</v>
      </c>
      <c r="F841">
        <v>990</v>
      </c>
      <c r="G841" s="2">
        <v>23</v>
      </c>
      <c r="H841" s="43" t="str">
        <f>IFERROR(VLOOKUP(C841&amp;D841,AUS_male_points_list!$A$3:$S$1048576,19,FALSE), IFERROR(VLOOKUP(C841&amp;D841,AUS_female_points_list!$A$3:$S$1048576,19,FALSE),""))</f>
        <v/>
      </c>
      <c r="J841" s="2">
        <f>IFERROR(VLOOKUP(C841&amp;D841,AUS_male_Toplist_21!$F$3:$G$1048576,2,FALSE),IFERROR(VLOOKUP(C841&amp;D841,AUS_female_Toplist_21!$F$3:$G$1048576,2,FALSE),""))</f>
        <v>23</v>
      </c>
      <c r="K841" s="2">
        <f>IFERROR(VLOOKUP(C841&amp;D841,AUS_male_Toplist_22!$F$3:$G$1048576,2,FALSE),IFERROR(VLOOKUP(C841&amp;D841,AUS_female_Toplist_22!$F$3:$G$1048576,2,FALSE),""))</f>
        <v>39</v>
      </c>
      <c r="L841" s="3" t="str">
        <f>IFERROR(VLOOKUP(C841&amp;D841,Comms_male_list_21!$F$3:$G$1048576,2,FALSE),IFERROR(VLOOKUP(C841&amp;D841,Comms_female_list_21!$F$3:$G$1048576,2,FALSE),""))</f>
        <v/>
      </c>
      <c r="M841" s="3">
        <f>IFERROR(VLOOKUP(C841&amp;D841,Comms_male_list_22!$F$3:$G$1048576,2,FALSE),IFERROR(VLOOKUP(C841&amp;D841,Comms_female_list_22!$F$3:$G$1048576,2,FALSE),""))</f>
        <v>64</v>
      </c>
      <c r="N841" s="3">
        <f>IFERROR(VLOOKUP(C841&amp;D841,AUS_male_Toplist_21!$F$3:$H$1048576,3,FALSE), IFERROR(VLOOKUP(C841&amp;D841,AUS_female_Toplist_21!$F$3:$H$1048576,3,FALSE),""))</f>
        <v>990</v>
      </c>
      <c r="O841" s="2">
        <f>IFERROR(VLOOKUP(C841&amp;D841,AUS_male_Toplist_22!$F$3:$H$1048576,3,FALSE), IFERROR(VLOOKUP(C841&amp;D841,AUS_female_Toplist_22!$F$3:$H$1048576,3,FALSE),""))</f>
        <v>911</v>
      </c>
      <c r="P841" s="42" t="e">
        <f ca="1">DATEDIF(E841,TODAY(),"y")</f>
        <v>#NUM!</v>
      </c>
      <c r="Q841" s="2">
        <f>(COUNTIF($C$2:$C841,$C841)=1)+0</f>
        <v>0</v>
      </c>
      <c r="R841" s="2" t="str">
        <f>IF(Q841=1,RANK(F841,$F$2:$F$1986,0),"Alternate event")</f>
        <v>Alternate event</v>
      </c>
    </row>
    <row r="842" spans="1:18" x14ac:dyDescent="0.2">
      <c r="A842" s="2">
        <v>841</v>
      </c>
      <c r="B842" s="2">
        <f>IF(Q842=1,B841+1,B841)</f>
        <v>675</v>
      </c>
      <c r="C842" t="s">
        <v>198</v>
      </c>
      <c r="D842" t="s">
        <v>25</v>
      </c>
      <c r="E842" s="6">
        <v>35700</v>
      </c>
      <c r="F842">
        <v>1030</v>
      </c>
      <c r="G842" s="2">
        <v>23</v>
      </c>
      <c r="H842" s="43" t="str">
        <f>IFERROR(VLOOKUP(C842&amp;D842,AUS_male_points_list!$A$3:$S$1048576,19,FALSE), IFERROR(VLOOKUP(C842&amp;D842,AUS_female_points_list!$A$3:$S$1048576,19,FALSE),""))</f>
        <v/>
      </c>
      <c r="J842" s="2">
        <f>IFERROR(VLOOKUP(C842&amp;D842,AUS_male_Toplist_21!$F$3:$G$1048576,2,FALSE),IFERROR(VLOOKUP(C842&amp;D842,AUS_female_Toplist_21!$F$3:$G$1048576,2,FALSE),""))</f>
        <v>23</v>
      </c>
      <c r="K842" s="2">
        <f>IFERROR(VLOOKUP(C842&amp;D842,AUS_male_Toplist_22!$F$3:$G$1048576,2,FALSE),IFERROR(VLOOKUP(C842&amp;D842,AUS_female_Toplist_22!$F$3:$G$1048576,2,FALSE),""))</f>
        <v>44</v>
      </c>
      <c r="L842" s="3" t="str">
        <f>IFERROR(VLOOKUP(C842&amp;D842,Comms_male_list_21!$F$3:$G$1048576,2,FALSE),IFERROR(VLOOKUP(C842&amp;D842,Comms_female_list_21!$F$3:$G$1048576,2,FALSE),""))</f>
        <v/>
      </c>
      <c r="M842" s="3">
        <f>IFERROR(VLOOKUP(C842&amp;D842,Comms_male_list_22!$F$3:$G$1048576,2,FALSE),IFERROR(VLOOKUP(C842&amp;D842,Comms_female_list_22!$F$3:$G$1048576,2,FALSE),""))</f>
        <v>86</v>
      </c>
      <c r="N842" s="3">
        <f>IFERROR(VLOOKUP(C842&amp;D842,AUS_male_Toplist_21!$F$3:$H$1048576,3,FALSE), IFERROR(VLOOKUP(C842&amp;D842,AUS_female_Toplist_21!$F$3:$H$1048576,3,FALSE),""))</f>
        <v>1030</v>
      </c>
      <c r="O842" s="2">
        <f>IFERROR(VLOOKUP(C842&amp;D842,AUS_male_Toplist_22!$F$3:$H$1048576,3,FALSE), IFERROR(VLOOKUP(C842&amp;D842,AUS_female_Toplist_22!$F$3:$H$1048576,3,FALSE),""))</f>
        <v>978</v>
      </c>
      <c r="P842" s="42">
        <f ca="1">DATEDIF(E842,TODAY(),"y")</f>
        <v>24</v>
      </c>
      <c r="Q842" s="2">
        <f>(COUNTIF($C$2:$C842,$C842)=1)+0</f>
        <v>0</v>
      </c>
      <c r="R842" s="2" t="str">
        <f>IF(Q842=1,RANK(F842,$F$2:$F$1986,0),"Alternate event")</f>
        <v>Alternate event</v>
      </c>
    </row>
    <row r="843" spans="1:18" x14ac:dyDescent="0.2">
      <c r="A843" s="2">
        <v>842</v>
      </c>
      <c r="B843" s="2">
        <f>IF(Q843=1,B842+1,B842)</f>
        <v>676</v>
      </c>
      <c r="C843" t="s">
        <v>578</v>
      </c>
      <c r="D843" t="s">
        <v>2</v>
      </c>
      <c r="E843" s="6">
        <v>34289</v>
      </c>
      <c r="F843">
        <v>1024</v>
      </c>
      <c r="G843" s="2">
        <v>23</v>
      </c>
      <c r="H843" s="43" t="str">
        <f>IFERROR(VLOOKUP(C843&amp;D843,AUS_male_points_list!$A$3:$S$1048576,19,FALSE), IFERROR(VLOOKUP(C843&amp;D843,AUS_female_points_list!$A$3:$S$1048576,19,FALSE),""))</f>
        <v/>
      </c>
      <c r="J843" s="2">
        <f>IFERROR(VLOOKUP(C843&amp;D843,AUS_male_Toplist_21!$F$3:$G$1048576,2,FALSE),IFERROR(VLOOKUP(C843&amp;D843,AUS_female_Toplist_21!$F$3:$G$1048576,2,FALSE),""))</f>
        <v>23</v>
      </c>
      <c r="K843" s="2">
        <f>IFERROR(VLOOKUP(C843&amp;D843,AUS_male_Toplist_22!$F$3:$G$1048576,2,FALSE),IFERROR(VLOOKUP(C843&amp;D843,AUS_female_Toplist_22!$F$3:$G$1048576,2,FALSE),""))</f>
        <v>44</v>
      </c>
      <c r="L843" s="3" t="str">
        <f>IFERROR(VLOOKUP(C843&amp;D843,Comms_male_list_21!$F$3:$G$1048576,2,FALSE),IFERROR(VLOOKUP(C843&amp;D843,Comms_female_list_21!$F$3:$G$1048576,2,FALSE),""))</f>
        <v/>
      </c>
      <c r="M843" s="3" t="str">
        <f>IFERROR(VLOOKUP(C843&amp;D843,Comms_male_list_22!$F$3:$G$1048576,2,FALSE),IFERROR(VLOOKUP(C843&amp;D843,Comms_female_list_22!$F$3:$G$1048576,2,FALSE),""))</f>
        <v/>
      </c>
      <c r="N843" s="3">
        <f>IFERROR(VLOOKUP(C843&amp;D843,AUS_male_Toplist_21!$F$3:$H$1048576,3,FALSE), IFERROR(VLOOKUP(C843&amp;D843,AUS_female_Toplist_21!$F$3:$H$1048576,3,FALSE),""))</f>
        <v>1024</v>
      </c>
      <c r="O843" s="2">
        <f>IFERROR(VLOOKUP(C843&amp;D843,AUS_male_Toplist_22!$F$3:$H$1048576,3,FALSE), IFERROR(VLOOKUP(C843&amp;D843,AUS_female_Toplist_22!$F$3:$H$1048576,3,FALSE),""))</f>
        <v>962</v>
      </c>
      <c r="P843" s="42">
        <f ca="1">DATEDIF(E843,TODAY(),"y")</f>
        <v>28</v>
      </c>
      <c r="Q843" s="2">
        <f>(COUNTIF($C$2:$C843,$C843)=1)+0</f>
        <v>1</v>
      </c>
      <c r="R843" s="2">
        <f>IF(Q843=1,RANK(F843,$F$2:$F$1986,0),"Alternate event")</f>
        <v>502</v>
      </c>
    </row>
    <row r="844" spans="1:18" x14ac:dyDescent="0.2">
      <c r="A844" s="2">
        <v>843</v>
      </c>
      <c r="B844" s="2">
        <f>IF(Q844=1,B843+1,B843)</f>
        <v>677</v>
      </c>
      <c r="C844" t="s">
        <v>1138</v>
      </c>
      <c r="D844" s="6" t="s">
        <v>36</v>
      </c>
      <c r="E844" s="6">
        <v>44701</v>
      </c>
      <c r="F844">
        <v>825</v>
      </c>
      <c r="G844" s="2">
        <v>23</v>
      </c>
      <c r="H844" s="43" t="str">
        <f>IFERROR(VLOOKUP(C844&amp;D844,AUS_male_points_list!$A$3:$S$1048576,19,FALSE), IFERROR(VLOOKUP(C844&amp;D844,AUS_female_points_list!$A$3:$S$1048576,19,FALSE),""))</f>
        <v/>
      </c>
      <c r="J844" s="2">
        <f>IFERROR(VLOOKUP(C844&amp;D844,AUS_male_Toplist_21!$F$3:$G$1048576,2,FALSE),IFERROR(VLOOKUP(C844&amp;D844,AUS_female_Toplist_21!$F$3:$G$1048576,2,FALSE),""))</f>
        <v>23</v>
      </c>
      <c r="K844" s="2" t="str">
        <f>IFERROR(VLOOKUP(C844&amp;D844,AUS_male_Toplist_22!$F$3:$G$1048576,2,FALSE),IFERROR(VLOOKUP(C844&amp;D844,AUS_female_Toplist_22!$F$3:$G$1048576,2,FALSE),""))</f>
        <v/>
      </c>
      <c r="L844" s="3">
        <f>IFERROR(VLOOKUP(C844&amp;D844,Comms_male_list_21!$F$3:$G$1048576,2,FALSE),IFERROR(VLOOKUP(C844&amp;D844,Comms_female_list_21!$F$3:$G$1048576,2,FALSE),""))</f>
        <v>86</v>
      </c>
      <c r="M844" s="3" t="str">
        <f>IFERROR(VLOOKUP(C844&amp;D844,Comms_male_list_22!$F$3:$G$1048576,2,FALSE),IFERROR(VLOOKUP(C844&amp;D844,Comms_female_list_22!$F$3:$G$1048576,2,FALSE),""))</f>
        <v/>
      </c>
      <c r="N844" s="3">
        <f>IFERROR(VLOOKUP(C844&amp;D844,AUS_male_Toplist_21!$F$3:$H$1048576,3,FALSE), IFERROR(VLOOKUP(C844&amp;D844,AUS_female_Toplist_21!$F$3:$H$1048576,3,FALSE),""))</f>
        <v>825</v>
      </c>
      <c r="O844" s="2" t="str">
        <f>IFERROR(VLOOKUP(C844&amp;D844,AUS_male_Toplist_22!$F$3:$H$1048576,3,FALSE), IFERROR(VLOOKUP(C844&amp;D844,AUS_female_Toplist_22!$F$3:$H$1048576,3,FALSE),""))</f>
        <v/>
      </c>
      <c r="P844" s="42" t="e">
        <f ca="1">DATEDIF(E844,TODAY(),"y")</f>
        <v>#NUM!</v>
      </c>
      <c r="Q844" s="2">
        <f>(COUNTIF($C$2:$C844,$C844)=1)+0</f>
        <v>1</v>
      </c>
      <c r="R844" s="2">
        <f>IF(Q844=1,RANK(F844,$F$2:$F$1986,0),"Alternate event")</f>
        <v>1889</v>
      </c>
    </row>
    <row r="845" spans="1:18" x14ac:dyDescent="0.2">
      <c r="A845" s="2">
        <v>844</v>
      </c>
      <c r="B845" s="2">
        <f>IF(Q845=1,B844+1,B844)</f>
        <v>678</v>
      </c>
      <c r="C845" t="s">
        <v>1266</v>
      </c>
      <c r="D845" t="s">
        <v>36</v>
      </c>
      <c r="E845" s="6">
        <v>35629</v>
      </c>
      <c r="F845">
        <v>900</v>
      </c>
      <c r="G845" s="2">
        <v>23</v>
      </c>
      <c r="H845" s="43" t="str">
        <f>IFERROR(VLOOKUP(C845&amp;D845,AUS_male_points_list!$A$3:$S$1048576,19,FALSE), IFERROR(VLOOKUP(C845&amp;D845,AUS_female_points_list!$A$3:$S$1048576,19,FALSE),""))</f>
        <v/>
      </c>
      <c r="J845" s="2">
        <f>IFERROR(VLOOKUP(C845&amp;D845,AUS_male_Toplist_21!$F$3:$G$1048576,2,FALSE),IFERROR(VLOOKUP(C845&amp;D845,AUS_female_Toplist_21!$F$3:$G$1048576,2,FALSE),""))</f>
        <v>23</v>
      </c>
      <c r="K845" s="2" t="str">
        <f>IFERROR(VLOOKUP(C845&amp;D845,AUS_male_Toplist_22!$F$3:$G$1048576,2,FALSE),IFERROR(VLOOKUP(C845&amp;D845,AUS_female_Toplist_22!$F$3:$G$1048576,2,FALSE),""))</f>
        <v/>
      </c>
      <c r="L845" s="3">
        <f>IFERROR(VLOOKUP(C845&amp;D845,Comms_male_list_21!$F$3:$G$1048576,2,FALSE),IFERROR(VLOOKUP(C845&amp;D845,Comms_female_list_21!$F$3:$G$1048576,2,FALSE),""))</f>
        <v>91</v>
      </c>
      <c r="M845" s="3" t="str">
        <f>IFERROR(VLOOKUP(C845&amp;D845,Comms_male_list_22!$F$3:$G$1048576,2,FALSE),IFERROR(VLOOKUP(C845&amp;D845,Comms_female_list_22!$F$3:$G$1048576,2,FALSE),""))</f>
        <v/>
      </c>
      <c r="N845" s="3">
        <f>IFERROR(VLOOKUP(C845&amp;D845,AUS_male_Toplist_21!$F$3:$H$1048576,3,FALSE), IFERROR(VLOOKUP(C845&amp;D845,AUS_female_Toplist_21!$F$3:$H$1048576,3,FALSE),""))</f>
        <v>900</v>
      </c>
      <c r="O845" s="2" t="str">
        <f>IFERROR(VLOOKUP(C845&amp;D845,AUS_male_Toplist_22!$F$3:$H$1048576,3,FALSE), IFERROR(VLOOKUP(C845&amp;D845,AUS_female_Toplist_22!$F$3:$H$1048576,3,FALSE),""))</f>
        <v/>
      </c>
      <c r="P845" s="42">
        <f ca="1">DATEDIF(E845,TODAY(),"y")</f>
        <v>24</v>
      </c>
      <c r="Q845" s="2">
        <f>(COUNTIF($C$2:$C845,$C845)=1)+0</f>
        <v>1</v>
      </c>
      <c r="R845" s="2">
        <f>IF(Q845=1,RANK(F845,$F$2:$F$1986,0),"Alternate event")</f>
        <v>1739</v>
      </c>
    </row>
    <row r="846" spans="1:18" x14ac:dyDescent="0.2">
      <c r="A846" s="2">
        <v>845</v>
      </c>
      <c r="B846" s="2">
        <f>IF(Q846=1,B845+1,B845)</f>
        <v>679</v>
      </c>
      <c r="C846" t="s">
        <v>1267</v>
      </c>
      <c r="D846" t="s">
        <v>36</v>
      </c>
      <c r="E846" s="7">
        <v>32055</v>
      </c>
      <c r="F846">
        <v>900</v>
      </c>
      <c r="G846" s="2">
        <v>23</v>
      </c>
      <c r="H846" s="43" t="str">
        <f>IFERROR(VLOOKUP(C846&amp;D846,AUS_male_points_list!$A$3:$S$1048576,19,FALSE), IFERROR(VLOOKUP(C846&amp;D846,AUS_female_points_list!$A$3:$S$1048576,19,FALSE),""))</f>
        <v/>
      </c>
      <c r="J846" s="2">
        <f>IFERROR(VLOOKUP(C846&amp;D846,AUS_male_Toplist_21!$F$3:$G$1048576,2,FALSE),IFERROR(VLOOKUP(C846&amp;D846,AUS_female_Toplist_21!$F$3:$G$1048576,2,FALSE),""))</f>
        <v>23</v>
      </c>
      <c r="K846" s="2" t="str">
        <f>IFERROR(VLOOKUP(C846&amp;D846,AUS_male_Toplist_22!$F$3:$G$1048576,2,FALSE),IFERROR(VLOOKUP(C846&amp;D846,AUS_female_Toplist_22!$F$3:$G$1048576,2,FALSE),""))</f>
        <v/>
      </c>
      <c r="L846" s="3">
        <f>IFERROR(VLOOKUP(C846&amp;D846,Comms_male_list_21!$F$3:$G$1048576,2,FALSE),IFERROR(VLOOKUP(C846&amp;D846,Comms_female_list_21!$F$3:$G$1048576,2,FALSE),""))</f>
        <v>91</v>
      </c>
      <c r="M846" s="3" t="str">
        <f>IFERROR(VLOOKUP(C846&amp;D846,Comms_male_list_22!$F$3:$G$1048576,2,FALSE),IFERROR(VLOOKUP(C846&amp;D846,Comms_female_list_22!$F$3:$G$1048576,2,FALSE),""))</f>
        <v/>
      </c>
      <c r="N846" s="3">
        <f>IFERROR(VLOOKUP(C846&amp;D846,AUS_male_Toplist_21!$F$3:$H$1048576,3,FALSE), IFERROR(VLOOKUP(C846&amp;D846,AUS_female_Toplist_21!$F$3:$H$1048576,3,FALSE),""))</f>
        <v>900</v>
      </c>
      <c r="O846" s="2" t="str">
        <f>IFERROR(VLOOKUP(C846&amp;D846,AUS_male_Toplist_22!$F$3:$H$1048576,3,FALSE), IFERROR(VLOOKUP(C846&amp;D846,AUS_female_Toplist_22!$F$3:$H$1048576,3,FALSE),""))</f>
        <v/>
      </c>
      <c r="P846" s="42">
        <f ca="1">DATEDIF(E846,TODAY(),"y")</f>
        <v>34</v>
      </c>
      <c r="Q846" s="2">
        <f>(COUNTIF($C$2:$C846,$C846)=1)+0</f>
        <v>1</v>
      </c>
      <c r="R846" s="2">
        <f>IF(Q846=1,RANK(F846,$F$2:$F$1986,0),"Alternate event")</f>
        <v>1739</v>
      </c>
    </row>
    <row r="847" spans="1:18" x14ac:dyDescent="0.2">
      <c r="A847" s="2">
        <v>846</v>
      </c>
      <c r="B847" s="2">
        <f>IF(Q847=1,B846+1,B846)</f>
        <v>680</v>
      </c>
      <c r="C847" t="s">
        <v>1268</v>
      </c>
      <c r="D847" t="s">
        <v>36</v>
      </c>
      <c r="E847" s="6">
        <v>38175</v>
      </c>
      <c r="F847">
        <v>900</v>
      </c>
      <c r="G847" s="2">
        <v>23</v>
      </c>
      <c r="H847" s="43" t="str">
        <f>IFERROR(VLOOKUP(C847&amp;D847,AUS_male_points_list!$A$3:$S$1048576,19,FALSE), IFERROR(VLOOKUP(C847&amp;D847,AUS_female_points_list!$A$3:$S$1048576,19,FALSE),""))</f>
        <v/>
      </c>
      <c r="J847" s="2">
        <f>IFERROR(VLOOKUP(C847&amp;D847,AUS_male_Toplist_21!$F$3:$G$1048576,2,FALSE),IFERROR(VLOOKUP(C847&amp;D847,AUS_female_Toplist_21!$F$3:$G$1048576,2,FALSE),""))</f>
        <v>23</v>
      </c>
      <c r="K847" s="2" t="str">
        <f>IFERROR(VLOOKUP(C847&amp;D847,AUS_male_Toplist_22!$F$3:$G$1048576,2,FALSE),IFERROR(VLOOKUP(C847&amp;D847,AUS_female_Toplist_22!$F$3:$G$1048576,2,FALSE),""))</f>
        <v/>
      </c>
      <c r="L847" s="3">
        <f>IFERROR(VLOOKUP(C847&amp;D847,Comms_male_list_21!$F$3:$G$1048576,2,FALSE),IFERROR(VLOOKUP(C847&amp;D847,Comms_female_list_21!$F$3:$G$1048576,2,FALSE),""))</f>
        <v>91</v>
      </c>
      <c r="M847" s="3" t="str">
        <f>IFERROR(VLOOKUP(C847&amp;D847,Comms_male_list_22!$F$3:$G$1048576,2,FALSE),IFERROR(VLOOKUP(C847&amp;D847,Comms_female_list_22!$F$3:$G$1048576,2,FALSE),""))</f>
        <v/>
      </c>
      <c r="N847" s="3">
        <f>IFERROR(VLOOKUP(C847&amp;D847,AUS_male_Toplist_21!$F$3:$H$1048576,3,FALSE), IFERROR(VLOOKUP(C847&amp;D847,AUS_female_Toplist_21!$F$3:$H$1048576,3,FALSE),""))</f>
        <v>900</v>
      </c>
      <c r="O847" s="2" t="str">
        <f>IFERROR(VLOOKUP(C847&amp;D847,AUS_male_Toplist_22!$F$3:$H$1048576,3,FALSE), IFERROR(VLOOKUP(C847&amp;D847,AUS_female_Toplist_22!$F$3:$H$1048576,3,FALSE),""))</f>
        <v/>
      </c>
      <c r="P847" s="42">
        <f ca="1">DATEDIF(E847,TODAY(),"y")</f>
        <v>17</v>
      </c>
      <c r="Q847" s="2">
        <f>(COUNTIF($C$2:$C847,$C847)=1)+0</f>
        <v>1</v>
      </c>
      <c r="R847" s="2">
        <f>IF(Q847=1,RANK(F847,$F$2:$F$1986,0),"Alternate event")</f>
        <v>1739</v>
      </c>
    </row>
    <row r="848" spans="1:18" x14ac:dyDescent="0.2">
      <c r="A848" s="2">
        <v>847</v>
      </c>
      <c r="B848" s="2">
        <f>IF(Q848=1,B847+1,B847)</f>
        <v>681</v>
      </c>
      <c r="C848" t="s">
        <v>1407</v>
      </c>
      <c r="D848" t="s">
        <v>41</v>
      </c>
      <c r="E848" s="6">
        <v>36185</v>
      </c>
      <c r="F848">
        <v>739</v>
      </c>
      <c r="G848" s="2">
        <v>23</v>
      </c>
      <c r="H848" s="43" t="str">
        <f>IFERROR(VLOOKUP(C848&amp;D848,AUS_male_points_list!$A$3:$S$1048576,19,FALSE), IFERROR(VLOOKUP(C848&amp;D848,AUS_female_points_list!$A$3:$S$1048576,19,FALSE),""))</f>
        <v/>
      </c>
      <c r="J848" s="2">
        <f>IFERROR(VLOOKUP(C848&amp;D848,AUS_male_Toplist_21!$F$3:$G$1048576,2,FALSE),IFERROR(VLOOKUP(C848&amp;D848,AUS_female_Toplist_21!$F$3:$G$1048576,2,FALSE),""))</f>
        <v>23</v>
      </c>
      <c r="K848" s="2" t="str">
        <f>IFERROR(VLOOKUP(C848&amp;D848,AUS_male_Toplist_22!$F$3:$G$1048576,2,FALSE),IFERROR(VLOOKUP(C848&amp;D848,AUS_female_Toplist_22!$F$3:$G$1048576,2,FALSE),""))</f>
        <v/>
      </c>
      <c r="L848" s="3" t="str">
        <f>IFERROR(VLOOKUP(C848&amp;D848,Comms_male_list_21!$F$3:$G$1048576,2,FALSE),IFERROR(VLOOKUP(C848&amp;D848,Comms_female_list_21!$F$3:$G$1048576,2,FALSE),""))</f>
        <v/>
      </c>
      <c r="M848" s="3" t="str">
        <f>IFERROR(VLOOKUP(C848&amp;D848,Comms_male_list_22!$F$3:$G$1048576,2,FALSE),IFERROR(VLOOKUP(C848&amp;D848,Comms_female_list_22!$F$3:$G$1048576,2,FALSE),""))</f>
        <v/>
      </c>
      <c r="N848" s="3">
        <f>IFERROR(VLOOKUP(C848&amp;D848,AUS_male_Toplist_21!$F$3:$H$1048576,3,FALSE), IFERROR(VLOOKUP(C848&amp;D848,AUS_female_Toplist_21!$F$3:$H$1048576,3,FALSE),""))</f>
        <v>739</v>
      </c>
      <c r="O848" s="2" t="str">
        <f>IFERROR(VLOOKUP(C848&amp;D848,AUS_male_Toplist_22!$F$3:$H$1048576,3,FALSE), IFERROR(VLOOKUP(C848&amp;D848,AUS_female_Toplist_22!$F$3:$H$1048576,3,FALSE),""))</f>
        <v/>
      </c>
      <c r="P848" s="42">
        <f ca="1">DATEDIF(E848,TODAY(),"y")</f>
        <v>23</v>
      </c>
      <c r="Q848" s="2">
        <f>(COUNTIF($C$2:$C848,$C848)=1)+0</f>
        <v>1</v>
      </c>
      <c r="R848" s="2">
        <f>IF(Q848=1,RANK(F848,$F$2:$F$1986,0),"Alternate event")</f>
        <v>1966</v>
      </c>
    </row>
    <row r="849" spans="1:18" x14ac:dyDescent="0.2">
      <c r="A849" s="2">
        <v>848</v>
      </c>
      <c r="B849" s="2">
        <f>IF(Q849=1,B848+1,B848)</f>
        <v>682</v>
      </c>
      <c r="C849" t="s">
        <v>1685</v>
      </c>
      <c r="D849" t="s">
        <v>82</v>
      </c>
      <c r="E849" s="6"/>
      <c r="F849">
        <v>836</v>
      </c>
      <c r="G849" s="2">
        <v>23</v>
      </c>
      <c r="H849" s="43" t="str">
        <f>IFERROR(VLOOKUP(C849&amp;D849,AUS_male_points_list!$A$3:$S$1048576,19,FALSE), IFERROR(VLOOKUP(C849&amp;D849,AUS_female_points_list!$A$3:$S$1048576,19,FALSE),""))</f>
        <v/>
      </c>
      <c r="J849" s="2">
        <f>IFERROR(VLOOKUP(C849&amp;D849,AUS_male_Toplist_21!$F$3:$G$1048576,2,FALSE),IFERROR(VLOOKUP(C849&amp;D849,AUS_female_Toplist_21!$F$3:$G$1048576,2,FALSE),""))</f>
        <v>23</v>
      </c>
      <c r="K849" s="2" t="str">
        <f>IFERROR(VLOOKUP(C849&amp;D849,AUS_male_Toplist_22!$F$3:$G$1048576,2,FALSE),IFERROR(VLOOKUP(C849&amp;D849,AUS_female_Toplist_22!$F$3:$G$1048576,2,FALSE),""))</f>
        <v/>
      </c>
      <c r="L849" s="3" t="str">
        <f>IFERROR(VLOOKUP(C849&amp;D849,Comms_male_list_21!$F$3:$G$1048576,2,FALSE),IFERROR(VLOOKUP(C849&amp;D849,Comms_female_list_21!$F$3:$G$1048576,2,FALSE),""))</f>
        <v/>
      </c>
      <c r="M849" s="3" t="str">
        <f>IFERROR(VLOOKUP(C849&amp;D849,Comms_male_list_22!$F$3:$G$1048576,2,FALSE),IFERROR(VLOOKUP(C849&amp;D849,Comms_female_list_22!$F$3:$G$1048576,2,FALSE),""))</f>
        <v/>
      </c>
      <c r="N849" s="3">
        <f>IFERROR(VLOOKUP(C849&amp;D849,AUS_male_Toplist_21!$F$3:$H$1048576,3,FALSE), IFERROR(VLOOKUP(C849&amp;D849,AUS_female_Toplist_21!$F$3:$H$1048576,3,FALSE),""))</f>
        <v>836</v>
      </c>
      <c r="O849" s="2" t="str">
        <f>IFERROR(VLOOKUP(C849&amp;D849,AUS_male_Toplist_22!$F$3:$H$1048576,3,FALSE), IFERROR(VLOOKUP(C849&amp;D849,AUS_female_Toplist_22!$F$3:$H$1048576,3,FALSE),""))</f>
        <v/>
      </c>
      <c r="P849" s="42">
        <f ca="1">DATEDIF(E849,TODAY(),"y")</f>
        <v>122</v>
      </c>
      <c r="Q849" s="2">
        <f>(COUNTIF($C$2:$C849,$C849)=1)+0</f>
        <v>1</v>
      </c>
      <c r="R849" s="2">
        <f>IF(Q849=1,RANK(F849,$F$2:$F$1986,0),"Alternate event")</f>
        <v>1882</v>
      </c>
    </row>
    <row r="850" spans="1:18" x14ac:dyDescent="0.2">
      <c r="A850" s="2">
        <v>849</v>
      </c>
      <c r="B850" s="2">
        <f>IF(Q850=1,B849+1,B849)</f>
        <v>683</v>
      </c>
      <c r="C850" t="s">
        <v>560</v>
      </c>
      <c r="D850" t="s">
        <v>82</v>
      </c>
      <c r="E850" s="6"/>
      <c r="F850">
        <v>864</v>
      </c>
      <c r="G850" s="2">
        <v>23</v>
      </c>
      <c r="H850" s="43" t="str">
        <f>IFERROR(VLOOKUP(C850&amp;D850,AUS_male_points_list!$A$3:$S$1048576,19,FALSE), IFERROR(VLOOKUP(C850&amp;D850,AUS_female_points_list!$A$3:$S$1048576,19,FALSE),""))</f>
        <v/>
      </c>
      <c r="J850" s="2">
        <f>IFERROR(VLOOKUP(C850&amp;D850,AUS_male_Toplist_21!$F$3:$G$1048576,2,FALSE),IFERROR(VLOOKUP(C850&amp;D850,AUS_female_Toplist_21!$F$3:$G$1048576,2,FALSE),""))</f>
        <v>23</v>
      </c>
      <c r="K850" s="2" t="str">
        <f>IFERROR(VLOOKUP(C850&amp;D850,AUS_male_Toplist_22!$F$3:$G$1048576,2,FALSE),IFERROR(VLOOKUP(C850&amp;D850,AUS_female_Toplist_22!$F$3:$G$1048576,2,FALSE),""))</f>
        <v/>
      </c>
      <c r="L850" s="3" t="str">
        <f>IFERROR(VLOOKUP(C850&amp;D850,Comms_male_list_21!$F$3:$G$1048576,2,FALSE),IFERROR(VLOOKUP(C850&amp;D850,Comms_female_list_21!$F$3:$G$1048576,2,FALSE),""))</f>
        <v/>
      </c>
      <c r="M850" s="3" t="str">
        <f>IFERROR(VLOOKUP(C850&amp;D850,Comms_male_list_22!$F$3:$G$1048576,2,FALSE),IFERROR(VLOOKUP(C850&amp;D850,Comms_female_list_22!$F$3:$G$1048576,2,FALSE),""))</f>
        <v/>
      </c>
      <c r="N850" s="3">
        <f>IFERROR(VLOOKUP(C850&amp;D850,AUS_male_Toplist_21!$F$3:$H$1048576,3,FALSE), IFERROR(VLOOKUP(C850&amp;D850,AUS_female_Toplist_21!$F$3:$H$1048576,3,FALSE),""))</f>
        <v>864</v>
      </c>
      <c r="O850" s="2" t="str">
        <f>IFERROR(VLOOKUP(C850&amp;D850,AUS_male_Toplist_22!$F$3:$H$1048576,3,FALSE), IFERROR(VLOOKUP(C850&amp;D850,AUS_female_Toplist_22!$F$3:$H$1048576,3,FALSE),""))</f>
        <v/>
      </c>
      <c r="P850" s="42">
        <f ca="1">DATEDIF(E850,TODAY(),"y")</f>
        <v>122</v>
      </c>
      <c r="Q850" s="2">
        <f>(COUNTIF($C$2:$C850,$C850)=1)+0</f>
        <v>1</v>
      </c>
      <c r="R850" s="2">
        <f>IF(Q850=1,RANK(F850,$F$2:$F$1986,0),"Alternate event")</f>
        <v>1833</v>
      </c>
    </row>
    <row r="851" spans="1:18" x14ac:dyDescent="0.2">
      <c r="A851" s="2">
        <v>850</v>
      </c>
      <c r="B851" s="2">
        <f>IF(Q851=1,B850+1,B850)</f>
        <v>684</v>
      </c>
      <c r="C851" t="s">
        <v>1587</v>
      </c>
      <c r="D851" t="s">
        <v>34</v>
      </c>
      <c r="E851" s="6">
        <v>36539</v>
      </c>
      <c r="F851">
        <v>881</v>
      </c>
      <c r="G851" s="2">
        <v>23</v>
      </c>
      <c r="H851" s="43" t="str">
        <f>IFERROR(VLOOKUP(C851&amp;D851,AUS_male_points_list!$A$3:$S$1048576,19,FALSE), IFERROR(VLOOKUP(C851&amp;D851,AUS_female_points_list!$A$3:$S$1048576,19,FALSE),""))</f>
        <v/>
      </c>
      <c r="J851" s="2">
        <f>IFERROR(VLOOKUP(C851&amp;D851,AUS_male_Toplist_21!$F$3:$G$1048576,2,FALSE),IFERROR(VLOOKUP(C851&amp;D851,AUS_female_Toplist_21!$F$3:$G$1048576,2,FALSE),""))</f>
        <v>23</v>
      </c>
      <c r="K851" s="2" t="str">
        <f>IFERROR(VLOOKUP(C851&amp;D851,AUS_male_Toplist_22!$F$3:$G$1048576,2,FALSE),IFERROR(VLOOKUP(C851&amp;D851,AUS_female_Toplist_22!$F$3:$G$1048576,2,FALSE),""))</f>
        <v/>
      </c>
      <c r="L851" s="3" t="str">
        <f>IFERROR(VLOOKUP(C851&amp;D851,Comms_male_list_21!$F$3:$G$1048576,2,FALSE),IFERROR(VLOOKUP(C851&amp;D851,Comms_female_list_21!$F$3:$G$1048576,2,FALSE),""))</f>
        <v/>
      </c>
      <c r="M851" s="3" t="str">
        <f>IFERROR(VLOOKUP(C851&amp;D851,Comms_male_list_22!$F$3:$G$1048576,2,FALSE),IFERROR(VLOOKUP(C851&amp;D851,Comms_female_list_22!$F$3:$G$1048576,2,FALSE),""))</f>
        <v/>
      </c>
      <c r="N851" s="3">
        <f>IFERROR(VLOOKUP(C851&amp;D851,AUS_male_Toplist_21!$F$3:$H$1048576,3,FALSE), IFERROR(VLOOKUP(C851&amp;D851,AUS_female_Toplist_21!$F$3:$H$1048576,3,FALSE),""))</f>
        <v>881</v>
      </c>
      <c r="O851" s="2" t="str">
        <f>IFERROR(VLOOKUP(C851&amp;D851,AUS_male_Toplist_22!$F$3:$H$1048576,3,FALSE), IFERROR(VLOOKUP(C851&amp;D851,AUS_female_Toplist_22!$F$3:$H$1048576,3,FALSE),""))</f>
        <v/>
      </c>
      <c r="P851" s="42">
        <f ca="1">DATEDIF(E851,TODAY(),"y")</f>
        <v>22</v>
      </c>
      <c r="Q851" s="2">
        <f>(COUNTIF($C$2:$C851,$C851)=1)+0</f>
        <v>1</v>
      </c>
      <c r="R851" s="2">
        <f>IF(Q851=1,RANK(F851,$F$2:$F$1986,0),"Alternate event")</f>
        <v>1800</v>
      </c>
    </row>
    <row r="852" spans="1:18" x14ac:dyDescent="0.2">
      <c r="A852" s="2">
        <v>851</v>
      </c>
      <c r="B852" s="2">
        <f>IF(Q852=1,B851+1,B851)</f>
        <v>685</v>
      </c>
      <c r="C852" t="s">
        <v>1621</v>
      </c>
      <c r="D852" t="s">
        <v>33</v>
      </c>
      <c r="E852" s="6">
        <v>36080</v>
      </c>
      <c r="F852">
        <v>897</v>
      </c>
      <c r="G852" s="2">
        <v>23</v>
      </c>
      <c r="H852" s="43" t="str">
        <f>IFERROR(VLOOKUP(C852&amp;D852,AUS_male_points_list!$A$3:$S$1048576,19,FALSE), IFERROR(VLOOKUP(C852&amp;D852,AUS_female_points_list!$A$3:$S$1048576,19,FALSE),""))</f>
        <v/>
      </c>
      <c r="J852" s="2">
        <f>IFERROR(VLOOKUP(C852&amp;D852,AUS_male_Toplist_21!$F$3:$G$1048576,2,FALSE),IFERROR(VLOOKUP(C852&amp;D852,AUS_female_Toplist_21!$F$3:$G$1048576,2,FALSE),""))</f>
        <v>23</v>
      </c>
      <c r="K852" s="2" t="str">
        <f>IFERROR(VLOOKUP(C852&amp;D852,AUS_male_Toplist_22!$F$3:$G$1048576,2,FALSE),IFERROR(VLOOKUP(C852&amp;D852,AUS_female_Toplist_22!$F$3:$G$1048576,2,FALSE),""))</f>
        <v/>
      </c>
      <c r="L852" s="3" t="str">
        <f>IFERROR(VLOOKUP(C852&amp;D852,Comms_male_list_21!$F$3:$G$1048576,2,FALSE),IFERROR(VLOOKUP(C852&amp;D852,Comms_female_list_21!$F$3:$G$1048576,2,FALSE),""))</f>
        <v/>
      </c>
      <c r="M852" s="3" t="str">
        <f>IFERROR(VLOOKUP(C852&amp;D852,Comms_male_list_22!$F$3:$G$1048576,2,FALSE),IFERROR(VLOOKUP(C852&amp;D852,Comms_female_list_22!$F$3:$G$1048576,2,FALSE),""))</f>
        <v/>
      </c>
      <c r="N852" s="3">
        <f>IFERROR(VLOOKUP(C852&amp;D852,AUS_male_Toplist_21!$F$3:$H$1048576,3,FALSE), IFERROR(VLOOKUP(C852&amp;D852,AUS_female_Toplist_21!$F$3:$H$1048576,3,FALSE),""))</f>
        <v>897</v>
      </c>
      <c r="O852" s="2" t="str">
        <f>IFERROR(VLOOKUP(C852&amp;D852,AUS_male_Toplist_22!$F$3:$H$1048576,3,FALSE), IFERROR(VLOOKUP(C852&amp;D852,AUS_female_Toplist_22!$F$3:$H$1048576,3,FALSE),""))</f>
        <v/>
      </c>
      <c r="P852" s="42">
        <f ca="1">DATEDIF(E852,TODAY(),"y")</f>
        <v>23</v>
      </c>
      <c r="Q852" s="2">
        <f>(COUNTIF($C$2:$C852,$C852)=1)+0</f>
        <v>1</v>
      </c>
      <c r="R852" s="2">
        <f>IF(Q852=1,RANK(F852,$F$2:$F$1986,0),"Alternate event")</f>
        <v>1753</v>
      </c>
    </row>
    <row r="853" spans="1:18" x14ac:dyDescent="0.2">
      <c r="A853" s="2">
        <v>852</v>
      </c>
      <c r="B853" s="2">
        <f>IF(Q853=1,B852+1,B852)</f>
        <v>686</v>
      </c>
      <c r="C853" t="s">
        <v>1650</v>
      </c>
      <c r="D853" s="6" t="s">
        <v>35</v>
      </c>
      <c r="E853" s="6">
        <v>44671</v>
      </c>
      <c r="F853">
        <v>932</v>
      </c>
      <c r="G853" s="2">
        <v>23</v>
      </c>
      <c r="H853" s="43" t="str">
        <f>IFERROR(VLOOKUP(C853&amp;D853,AUS_male_points_list!$A$3:$S$1048576,19,FALSE), IFERROR(VLOOKUP(C853&amp;D853,AUS_female_points_list!$A$3:$S$1048576,19,FALSE),""))</f>
        <v/>
      </c>
      <c r="J853" s="2">
        <f>IFERROR(VLOOKUP(C853&amp;D853,AUS_male_Toplist_21!$F$3:$G$1048576,2,FALSE),IFERROR(VLOOKUP(C853&amp;D853,AUS_female_Toplist_21!$F$3:$G$1048576,2,FALSE),""))</f>
        <v>23</v>
      </c>
      <c r="K853" s="2" t="str">
        <f>IFERROR(VLOOKUP(C853&amp;D853,AUS_male_Toplist_22!$F$3:$G$1048576,2,FALSE),IFERROR(VLOOKUP(C853&amp;D853,AUS_female_Toplist_22!$F$3:$G$1048576,2,FALSE),""))</f>
        <v/>
      </c>
      <c r="L853" s="3" t="str">
        <f>IFERROR(VLOOKUP(C853&amp;D853,Comms_male_list_21!$F$3:$G$1048576,2,FALSE),IFERROR(VLOOKUP(C853&amp;D853,Comms_female_list_21!$F$3:$G$1048576,2,FALSE),""))</f>
        <v/>
      </c>
      <c r="M853" s="3" t="str">
        <f>IFERROR(VLOOKUP(C853&amp;D853,Comms_male_list_22!$F$3:$G$1048576,2,FALSE),IFERROR(VLOOKUP(C853&amp;D853,Comms_female_list_22!$F$3:$G$1048576,2,FALSE),""))</f>
        <v/>
      </c>
      <c r="N853" s="3">
        <f>IFERROR(VLOOKUP(C853&amp;D853,AUS_male_Toplist_21!$F$3:$H$1048576,3,FALSE), IFERROR(VLOOKUP(C853&amp;D853,AUS_female_Toplist_21!$F$3:$H$1048576,3,FALSE),""))</f>
        <v>932</v>
      </c>
      <c r="O853" s="2" t="str">
        <f>IFERROR(VLOOKUP(C853&amp;D853,AUS_male_Toplist_22!$F$3:$H$1048576,3,FALSE), IFERROR(VLOOKUP(C853&amp;D853,AUS_female_Toplist_22!$F$3:$H$1048576,3,FALSE),""))</f>
        <v/>
      </c>
      <c r="P853" s="42" t="e">
        <f ca="1">DATEDIF(E853,TODAY(),"y")</f>
        <v>#NUM!</v>
      </c>
      <c r="Q853" s="2">
        <f>(COUNTIF($C$2:$C853,$C853)=1)+0</f>
        <v>1</v>
      </c>
      <c r="R853" s="2">
        <f>IF(Q853=1,RANK(F853,$F$2:$F$1986,0),"Alternate event")</f>
        <v>1534</v>
      </c>
    </row>
    <row r="854" spans="1:18" x14ac:dyDescent="0.2">
      <c r="A854" s="2">
        <v>853</v>
      </c>
      <c r="B854" s="2">
        <f>IF(Q854=1,B853+1,B853)</f>
        <v>687</v>
      </c>
      <c r="C854" t="s">
        <v>1357</v>
      </c>
      <c r="D854" t="s">
        <v>33</v>
      </c>
      <c r="E854" s="6">
        <v>44671</v>
      </c>
      <c r="F854">
        <v>950</v>
      </c>
      <c r="G854" s="2">
        <v>23</v>
      </c>
      <c r="H854" s="43" t="str">
        <f>IFERROR(VLOOKUP(C854&amp;D854,AUS_male_points_list!$A$3:$S$1048576,19,FALSE), IFERROR(VLOOKUP(C854&amp;D854,AUS_female_points_list!$A$3:$S$1048576,19,FALSE),""))</f>
        <v/>
      </c>
      <c r="J854" s="2">
        <f>IFERROR(VLOOKUP(C854&amp;D854,AUS_male_Toplist_21!$F$3:$G$1048576,2,FALSE),IFERROR(VLOOKUP(C854&amp;D854,AUS_female_Toplist_21!$F$3:$G$1048576,2,FALSE),""))</f>
        <v>23</v>
      </c>
      <c r="K854" s="2" t="str">
        <f>IFERROR(VLOOKUP(C854&amp;D854,AUS_male_Toplist_22!$F$3:$G$1048576,2,FALSE),IFERROR(VLOOKUP(C854&amp;D854,AUS_female_Toplist_22!$F$3:$G$1048576,2,FALSE),""))</f>
        <v/>
      </c>
      <c r="L854" s="3" t="str">
        <f>IFERROR(VLOOKUP(C854&amp;D854,Comms_male_list_21!$F$3:$G$1048576,2,FALSE),IFERROR(VLOOKUP(C854&amp;D854,Comms_female_list_21!$F$3:$G$1048576,2,FALSE),""))</f>
        <v/>
      </c>
      <c r="M854" s="3" t="str">
        <f>IFERROR(VLOOKUP(C854&amp;D854,Comms_male_list_22!$F$3:$G$1048576,2,FALSE),IFERROR(VLOOKUP(C854&amp;D854,Comms_female_list_22!$F$3:$G$1048576,2,FALSE),""))</f>
        <v/>
      </c>
      <c r="N854" s="3">
        <f>IFERROR(VLOOKUP(C854&amp;D854,AUS_male_Toplist_21!$F$3:$H$1048576,3,FALSE), IFERROR(VLOOKUP(C854&amp;D854,AUS_female_Toplist_21!$F$3:$H$1048576,3,FALSE),""))</f>
        <v>950</v>
      </c>
      <c r="O854" s="2" t="str">
        <f>IFERROR(VLOOKUP(C854&amp;D854,AUS_male_Toplist_22!$F$3:$H$1048576,3,FALSE), IFERROR(VLOOKUP(C854&amp;D854,AUS_female_Toplist_22!$F$3:$H$1048576,3,FALSE),""))</f>
        <v/>
      </c>
      <c r="P854" s="42" t="e">
        <f ca="1">DATEDIF(E854,TODAY(),"y")</f>
        <v>#NUM!</v>
      </c>
      <c r="Q854" s="2">
        <f>(COUNTIF($C$2:$C854,$C854)=1)+0</f>
        <v>1</v>
      </c>
      <c r="R854" s="2">
        <f>IF(Q854=1,RANK(F854,$F$2:$F$1986,0),"Alternate event")</f>
        <v>1296</v>
      </c>
    </row>
    <row r="855" spans="1:18" x14ac:dyDescent="0.2">
      <c r="A855" s="2">
        <v>854</v>
      </c>
      <c r="B855" s="2">
        <f>IF(Q855=1,B854+1,B854)</f>
        <v>688</v>
      </c>
      <c r="C855" t="s">
        <v>1593</v>
      </c>
      <c r="D855" t="s">
        <v>30</v>
      </c>
      <c r="E855" s="6"/>
      <c r="F855">
        <v>964</v>
      </c>
      <c r="G855" s="2">
        <v>23</v>
      </c>
      <c r="H855" s="43" t="str">
        <f>IFERROR(VLOOKUP(C855&amp;D855,AUS_male_points_list!$A$3:$S$1048576,19,FALSE), IFERROR(VLOOKUP(C855&amp;D855,AUS_female_points_list!$A$3:$S$1048576,19,FALSE),""))</f>
        <v/>
      </c>
      <c r="J855" s="2">
        <f>IFERROR(VLOOKUP(C855&amp;D855,AUS_male_Toplist_21!$F$3:$G$1048576,2,FALSE),IFERROR(VLOOKUP(C855&amp;D855,AUS_female_Toplist_21!$F$3:$G$1048576,2,FALSE),""))</f>
        <v>23</v>
      </c>
      <c r="K855" s="2" t="str">
        <f>IFERROR(VLOOKUP(C855&amp;D855,AUS_male_Toplist_22!$F$3:$G$1048576,2,FALSE),IFERROR(VLOOKUP(C855&amp;D855,AUS_female_Toplist_22!$F$3:$G$1048576,2,FALSE),""))</f>
        <v/>
      </c>
      <c r="L855" s="3" t="str">
        <f>IFERROR(VLOOKUP(C855&amp;D855,Comms_male_list_21!$F$3:$G$1048576,2,FALSE),IFERROR(VLOOKUP(C855&amp;D855,Comms_female_list_21!$F$3:$G$1048576,2,FALSE),""))</f>
        <v/>
      </c>
      <c r="M855" s="3" t="str">
        <f>IFERROR(VLOOKUP(C855&amp;D855,Comms_male_list_22!$F$3:$G$1048576,2,FALSE),IFERROR(VLOOKUP(C855&amp;D855,Comms_female_list_22!$F$3:$G$1048576,2,FALSE),""))</f>
        <v/>
      </c>
      <c r="N855" s="3">
        <f>IFERROR(VLOOKUP(C855&amp;D855,AUS_male_Toplist_21!$F$3:$H$1048576,3,FALSE), IFERROR(VLOOKUP(C855&amp;D855,AUS_female_Toplist_21!$F$3:$H$1048576,3,FALSE),""))</f>
        <v>964</v>
      </c>
      <c r="O855" s="2" t="str">
        <f>IFERROR(VLOOKUP(C855&amp;D855,AUS_male_Toplist_22!$F$3:$H$1048576,3,FALSE), IFERROR(VLOOKUP(C855&amp;D855,AUS_female_Toplist_22!$F$3:$H$1048576,3,FALSE),""))</f>
        <v/>
      </c>
      <c r="P855" s="42">
        <f ca="1">DATEDIF(E855,TODAY(),"y")</f>
        <v>122</v>
      </c>
      <c r="Q855" s="2">
        <f>(COUNTIF($C$2:$C855,$C855)=1)+0</f>
        <v>1</v>
      </c>
      <c r="R855" s="2">
        <f>IF(Q855=1,RANK(F855,$F$2:$F$1986,0),"Alternate event")</f>
        <v>1123</v>
      </c>
    </row>
    <row r="856" spans="1:18" x14ac:dyDescent="0.2">
      <c r="A856" s="2">
        <v>855</v>
      </c>
      <c r="B856" s="2">
        <f>IF(Q856=1,B855+1,B855)</f>
        <v>688</v>
      </c>
      <c r="C856" t="s">
        <v>812</v>
      </c>
      <c r="D856" t="s">
        <v>2</v>
      </c>
      <c r="E856" s="6">
        <v>35479</v>
      </c>
      <c r="F856">
        <v>1024</v>
      </c>
      <c r="G856" s="2">
        <v>23</v>
      </c>
      <c r="H856" s="43" t="str">
        <f>IFERROR(VLOOKUP(C856&amp;D856,AUS_male_points_list!$A$3:$S$1048576,19,FALSE), IFERROR(VLOOKUP(C856&amp;D856,AUS_female_points_list!$A$3:$S$1048576,19,FALSE),""))</f>
        <v/>
      </c>
      <c r="J856" s="2">
        <f>IFERROR(VLOOKUP(C856&amp;D856,AUS_male_Toplist_21!$F$3:$G$1048576,2,FALSE),IFERROR(VLOOKUP(C856&amp;D856,AUS_female_Toplist_21!$F$3:$G$1048576,2,FALSE),""))</f>
        <v>23</v>
      </c>
      <c r="K856" s="2" t="str">
        <f>IFERROR(VLOOKUP(C856&amp;D856,AUS_male_Toplist_22!$F$3:$G$1048576,2,FALSE),IFERROR(VLOOKUP(C856&amp;D856,AUS_female_Toplist_22!$F$3:$G$1048576,2,FALSE),""))</f>
        <v/>
      </c>
      <c r="L856" s="3" t="str">
        <f>IFERROR(VLOOKUP(C856&amp;D856,Comms_male_list_21!$F$3:$G$1048576,2,FALSE),IFERROR(VLOOKUP(C856&amp;D856,Comms_female_list_21!$F$3:$G$1048576,2,FALSE),""))</f>
        <v/>
      </c>
      <c r="M856" s="3" t="str">
        <f>IFERROR(VLOOKUP(C856&amp;D856,Comms_male_list_22!$F$3:$G$1048576,2,FALSE),IFERROR(VLOOKUP(C856&amp;D856,Comms_female_list_22!$F$3:$G$1048576,2,FALSE),""))</f>
        <v/>
      </c>
      <c r="N856" s="3">
        <f>IFERROR(VLOOKUP(C856&amp;D856,AUS_male_Toplist_21!$F$3:$H$1048576,3,FALSE), IFERROR(VLOOKUP(C856&amp;D856,AUS_female_Toplist_21!$F$3:$H$1048576,3,FALSE),""))</f>
        <v>1024</v>
      </c>
      <c r="O856" s="2" t="str">
        <f>IFERROR(VLOOKUP(C856&amp;D856,AUS_male_Toplist_22!$F$3:$H$1048576,3,FALSE), IFERROR(VLOOKUP(C856&amp;D856,AUS_female_Toplist_22!$F$3:$H$1048576,3,FALSE),""))</f>
        <v/>
      </c>
      <c r="P856" s="42">
        <f ca="1">DATEDIF(E856,TODAY(),"y")</f>
        <v>25</v>
      </c>
      <c r="Q856" s="2">
        <f>(COUNTIF($C$2:$C856,$C856)=1)+0</f>
        <v>0</v>
      </c>
      <c r="R856" s="2" t="str">
        <f>IF(Q856=1,RANK(F856,$F$2:$F$1986,0),"Alternate event")</f>
        <v>Alternate event</v>
      </c>
    </row>
    <row r="857" spans="1:18" x14ac:dyDescent="0.2">
      <c r="A857" s="2">
        <v>856</v>
      </c>
      <c r="B857" s="2">
        <f>IF(Q857=1,B856+1,B856)</f>
        <v>688</v>
      </c>
      <c r="C857" t="s">
        <v>750</v>
      </c>
      <c r="D857" t="s">
        <v>29</v>
      </c>
      <c r="E857" s="6">
        <v>34654</v>
      </c>
      <c r="F857">
        <v>1030</v>
      </c>
      <c r="G857" s="2">
        <v>23</v>
      </c>
      <c r="H857" s="43" t="str">
        <f>IFERROR(VLOOKUP(C857&amp;D857,AUS_male_points_list!$A$3:$S$1048576,19,FALSE), IFERROR(VLOOKUP(C857&amp;D857,AUS_female_points_list!$A$3:$S$1048576,19,FALSE),""))</f>
        <v/>
      </c>
      <c r="J857" s="2">
        <f>IFERROR(VLOOKUP(C857&amp;D857,AUS_male_Toplist_21!$F$3:$G$1048576,2,FALSE),IFERROR(VLOOKUP(C857&amp;D857,AUS_female_Toplist_21!$F$3:$G$1048576,2,FALSE),""))</f>
        <v>23</v>
      </c>
      <c r="K857" s="2" t="str">
        <f>IFERROR(VLOOKUP(C857&amp;D857,AUS_male_Toplist_22!$F$3:$G$1048576,2,FALSE),IFERROR(VLOOKUP(C857&amp;D857,AUS_female_Toplist_22!$F$3:$G$1048576,2,FALSE),""))</f>
        <v/>
      </c>
      <c r="L857" s="3" t="str">
        <f>IFERROR(VLOOKUP(C857&amp;D857,Comms_male_list_21!$F$3:$G$1048576,2,FALSE),IFERROR(VLOOKUP(C857&amp;D857,Comms_female_list_21!$F$3:$G$1048576,2,FALSE),""))</f>
        <v/>
      </c>
      <c r="M857" s="3" t="str">
        <f>IFERROR(VLOOKUP(C857&amp;D857,Comms_male_list_22!$F$3:$G$1048576,2,FALSE),IFERROR(VLOOKUP(C857&amp;D857,Comms_female_list_22!$F$3:$G$1048576,2,FALSE),""))</f>
        <v/>
      </c>
      <c r="N857" s="3">
        <f>IFERROR(VLOOKUP(C857&amp;D857,AUS_male_Toplist_21!$F$3:$H$1048576,3,FALSE), IFERROR(VLOOKUP(C857&amp;D857,AUS_female_Toplist_21!$F$3:$H$1048576,3,FALSE),""))</f>
        <v>1030</v>
      </c>
      <c r="O857" s="2" t="str">
        <f>IFERROR(VLOOKUP(C857&amp;D857,AUS_male_Toplist_22!$F$3:$H$1048576,3,FALSE), IFERROR(VLOOKUP(C857&amp;D857,AUS_female_Toplist_22!$F$3:$H$1048576,3,FALSE),""))</f>
        <v/>
      </c>
      <c r="P857" s="42">
        <f ca="1">DATEDIF(E857,TODAY(),"y")</f>
        <v>27</v>
      </c>
      <c r="Q857" s="2">
        <f>(COUNTIF($C$2:$C857,$C857)=1)+0</f>
        <v>0</v>
      </c>
      <c r="R857" s="2" t="str">
        <f>IF(Q857=1,RANK(F857,$F$2:$F$1986,0),"Alternate event")</f>
        <v>Alternate event</v>
      </c>
    </row>
    <row r="858" spans="1:18" x14ac:dyDescent="0.2">
      <c r="A858" s="2">
        <v>857</v>
      </c>
      <c r="B858" s="2">
        <f>IF(Q858=1,B857+1,B857)</f>
        <v>688</v>
      </c>
      <c r="C858" t="s">
        <v>340</v>
      </c>
      <c r="D858" t="s">
        <v>27</v>
      </c>
      <c r="E858" s="6">
        <v>35633</v>
      </c>
      <c r="F858">
        <v>1043</v>
      </c>
      <c r="G858" s="2">
        <v>23</v>
      </c>
      <c r="H858" s="43" t="str">
        <f>IFERROR(VLOOKUP(C858&amp;D858,AUS_male_points_list!$A$3:$S$1048576,19,FALSE), IFERROR(VLOOKUP(C858&amp;D858,AUS_female_points_list!$A$3:$S$1048576,19,FALSE),""))</f>
        <v/>
      </c>
      <c r="J858" s="2">
        <f>IFERROR(VLOOKUP(C858&amp;D858,AUS_male_Toplist_21!$F$3:$G$1048576,2,FALSE),IFERROR(VLOOKUP(C858&amp;D858,AUS_female_Toplist_21!$F$3:$G$1048576,2,FALSE),""))</f>
        <v>23</v>
      </c>
      <c r="K858" s="2" t="str">
        <f>IFERROR(VLOOKUP(C858&amp;D858,AUS_male_Toplist_22!$F$3:$G$1048576,2,FALSE),IFERROR(VLOOKUP(C858&amp;D858,AUS_female_Toplist_22!$F$3:$G$1048576,2,FALSE),""))</f>
        <v/>
      </c>
      <c r="L858" s="3" t="str">
        <f>IFERROR(VLOOKUP(C858&amp;D858,Comms_male_list_21!$F$3:$G$1048576,2,FALSE),IFERROR(VLOOKUP(C858&amp;D858,Comms_female_list_21!$F$3:$G$1048576,2,FALSE),""))</f>
        <v/>
      </c>
      <c r="M858" s="3" t="str">
        <f>IFERROR(VLOOKUP(C858&amp;D858,Comms_male_list_22!$F$3:$G$1048576,2,FALSE),IFERROR(VLOOKUP(C858&amp;D858,Comms_female_list_22!$F$3:$G$1048576,2,FALSE),""))</f>
        <v/>
      </c>
      <c r="N858" s="3">
        <f>IFERROR(VLOOKUP(C858&amp;D858,AUS_male_Toplist_21!$F$3:$H$1048576,3,FALSE), IFERROR(VLOOKUP(C858&amp;D858,AUS_female_Toplist_21!$F$3:$H$1048576,3,FALSE),""))</f>
        <v>1043</v>
      </c>
      <c r="O858" s="2" t="str">
        <f>IFERROR(VLOOKUP(C858&amp;D858,AUS_male_Toplist_22!$F$3:$H$1048576,3,FALSE), IFERROR(VLOOKUP(C858&amp;D858,AUS_female_Toplist_22!$F$3:$H$1048576,3,FALSE),""))</f>
        <v/>
      </c>
      <c r="P858" s="42">
        <f ca="1">DATEDIF(E858,TODAY(),"y")</f>
        <v>24</v>
      </c>
      <c r="Q858" s="2">
        <f>(COUNTIF($C$2:$C858,$C858)=1)+0</f>
        <v>0</v>
      </c>
      <c r="R858" s="2" t="str">
        <f>IF(Q858=1,RANK(F858,$F$2:$F$1986,0),"Alternate event")</f>
        <v>Alternate event</v>
      </c>
    </row>
    <row r="859" spans="1:18" x14ac:dyDescent="0.2">
      <c r="A859" s="2">
        <v>858</v>
      </c>
      <c r="B859" s="2">
        <f>IF(Q859=1,B858+1,B858)</f>
        <v>688</v>
      </c>
      <c r="C859" t="s">
        <v>312</v>
      </c>
      <c r="D859" t="s">
        <v>28</v>
      </c>
      <c r="E859" s="6">
        <v>35868</v>
      </c>
      <c r="F859">
        <v>1070</v>
      </c>
      <c r="G859" s="2">
        <v>23</v>
      </c>
      <c r="H859" s="43" t="str">
        <f>IFERROR(VLOOKUP(C859&amp;D859,AUS_male_points_list!$A$3:$S$1048576,19,FALSE), IFERROR(VLOOKUP(C859&amp;D859,AUS_female_points_list!$A$3:$S$1048576,19,FALSE),""))</f>
        <v/>
      </c>
      <c r="J859" s="2">
        <f>IFERROR(VLOOKUP(C859&amp;D859,AUS_male_Toplist_21!$F$3:$G$1048576,2,FALSE),IFERROR(VLOOKUP(C859&amp;D859,AUS_female_Toplist_21!$F$3:$G$1048576,2,FALSE),""))</f>
        <v>23</v>
      </c>
      <c r="K859" s="2" t="str">
        <f>IFERROR(VLOOKUP(C859&amp;D859,AUS_male_Toplist_22!$F$3:$G$1048576,2,FALSE),IFERROR(VLOOKUP(C859&amp;D859,AUS_female_Toplist_22!$F$3:$G$1048576,2,FALSE),""))</f>
        <v/>
      </c>
      <c r="L859" s="3" t="str">
        <f>IFERROR(VLOOKUP(C859&amp;D859,Comms_male_list_21!$F$3:$G$1048576,2,FALSE),IFERROR(VLOOKUP(C859&amp;D859,Comms_female_list_21!$F$3:$G$1048576,2,FALSE),""))</f>
        <v/>
      </c>
      <c r="M859" s="3" t="str">
        <f>IFERROR(VLOOKUP(C859&amp;D859,Comms_male_list_22!$F$3:$G$1048576,2,FALSE),IFERROR(VLOOKUP(C859&amp;D859,Comms_female_list_22!$F$3:$G$1048576,2,FALSE),""))</f>
        <v/>
      </c>
      <c r="N859" s="3">
        <f>IFERROR(VLOOKUP(C859&amp;D859,AUS_male_Toplist_21!$F$3:$H$1048576,3,FALSE), IFERROR(VLOOKUP(C859&amp;D859,AUS_female_Toplist_21!$F$3:$H$1048576,3,FALSE),""))</f>
        <v>1070</v>
      </c>
      <c r="O859" s="2" t="str">
        <f>IFERROR(VLOOKUP(C859&amp;D859,AUS_male_Toplist_22!$F$3:$H$1048576,3,FALSE), IFERROR(VLOOKUP(C859&amp;D859,AUS_female_Toplist_22!$F$3:$H$1048576,3,FALSE),""))</f>
        <v/>
      </c>
      <c r="P859" s="42">
        <f ca="1">DATEDIF(E859,TODAY(),"y")</f>
        <v>23</v>
      </c>
      <c r="Q859" s="2">
        <f>(COUNTIF($C$2:$C859,$C859)=1)+0</f>
        <v>0</v>
      </c>
      <c r="R859" s="2" t="str">
        <f>IF(Q859=1,RANK(F859,$F$2:$F$1986,0),"Alternate event")</f>
        <v>Alternate event</v>
      </c>
    </row>
    <row r="860" spans="1:18" x14ac:dyDescent="0.2">
      <c r="A860" s="2">
        <v>859</v>
      </c>
      <c r="B860" s="2">
        <f>IF(Q860=1,B859+1,B859)</f>
        <v>688</v>
      </c>
      <c r="C860" t="s">
        <v>726</v>
      </c>
      <c r="D860" t="s">
        <v>28</v>
      </c>
      <c r="E860" s="6">
        <v>36346</v>
      </c>
      <c r="F860">
        <v>1089</v>
      </c>
      <c r="G860" s="2">
        <v>23</v>
      </c>
      <c r="H860" s="43" t="str">
        <f>IFERROR(VLOOKUP(C860&amp;D860,AUS_male_points_list!$A$3:$S$1048576,19,FALSE), IFERROR(VLOOKUP(C860&amp;D860,AUS_female_points_list!$A$3:$S$1048576,19,FALSE),""))</f>
        <v/>
      </c>
      <c r="J860" s="2">
        <f>IFERROR(VLOOKUP(C860&amp;D860,AUS_male_Toplist_21!$F$3:$G$1048576,2,FALSE),IFERROR(VLOOKUP(C860&amp;D860,AUS_female_Toplist_21!$F$3:$G$1048576,2,FALSE),""))</f>
        <v>23</v>
      </c>
      <c r="K860" s="2" t="str">
        <f>IFERROR(VLOOKUP(C860&amp;D860,AUS_male_Toplist_22!$F$3:$G$1048576,2,FALSE),IFERROR(VLOOKUP(C860&amp;D860,AUS_female_Toplist_22!$F$3:$G$1048576,2,FALSE),""))</f>
        <v/>
      </c>
      <c r="L860" s="3" t="str">
        <f>IFERROR(VLOOKUP(C860&amp;D860,Comms_male_list_21!$F$3:$G$1048576,2,FALSE),IFERROR(VLOOKUP(C860&amp;D860,Comms_female_list_21!$F$3:$G$1048576,2,FALSE),""))</f>
        <v/>
      </c>
      <c r="M860" s="3" t="str">
        <f>IFERROR(VLOOKUP(C860&amp;D860,Comms_male_list_22!$F$3:$G$1048576,2,FALSE),IFERROR(VLOOKUP(C860&amp;D860,Comms_female_list_22!$F$3:$G$1048576,2,FALSE),""))</f>
        <v/>
      </c>
      <c r="N860" s="3">
        <f>IFERROR(VLOOKUP(C860&amp;D860,AUS_male_Toplist_21!$F$3:$H$1048576,3,FALSE), IFERROR(VLOOKUP(C860&amp;D860,AUS_female_Toplist_21!$F$3:$H$1048576,3,FALSE),""))</f>
        <v>1089</v>
      </c>
      <c r="O860" s="2" t="str">
        <f>IFERROR(VLOOKUP(C860&amp;D860,AUS_male_Toplist_22!$F$3:$H$1048576,3,FALSE), IFERROR(VLOOKUP(C860&amp;D860,AUS_female_Toplist_22!$F$3:$H$1048576,3,FALSE),""))</f>
        <v/>
      </c>
      <c r="P860" s="42">
        <f ca="1">DATEDIF(E860,TODAY(),"y")</f>
        <v>22</v>
      </c>
      <c r="Q860" s="2">
        <f>(COUNTIF($C$2:$C860,$C860)=1)+0</f>
        <v>0</v>
      </c>
      <c r="R860" s="2" t="str">
        <f>IF(Q860=1,RANK(F860,$F$2:$F$1986,0),"Alternate event")</f>
        <v>Alternate event</v>
      </c>
    </row>
    <row r="861" spans="1:18" x14ac:dyDescent="0.2">
      <c r="A861" s="2">
        <v>860</v>
      </c>
      <c r="B861" s="2">
        <f>IF(Q861=1,B860+1,B860)</f>
        <v>688</v>
      </c>
      <c r="C861" t="s">
        <v>751</v>
      </c>
      <c r="D861" t="s">
        <v>29</v>
      </c>
      <c r="E861" s="6">
        <v>44612</v>
      </c>
      <c r="F861">
        <v>1028</v>
      </c>
      <c r="G861" s="2">
        <v>24</v>
      </c>
      <c r="H861" s="43" t="str">
        <f>IFERROR(VLOOKUP(C861&amp;D861,AUS_male_points_list!$A$3:$S$1048576,19,FALSE), IFERROR(VLOOKUP(C861&amp;D861,AUS_female_points_list!$A$3:$S$1048576,19,FALSE),""))</f>
        <v/>
      </c>
      <c r="J861" s="2">
        <f>IFERROR(VLOOKUP(C861&amp;D861,AUS_male_Toplist_21!$F$3:$G$1048576,2,FALSE),IFERROR(VLOOKUP(C861&amp;D861,AUS_female_Toplist_21!$F$3:$G$1048576,2,FALSE),""))</f>
        <v>24</v>
      </c>
      <c r="K861" s="2">
        <f>IFERROR(VLOOKUP(C861&amp;D861,AUS_male_Toplist_22!$F$3:$G$1048576,2,FALSE),IFERROR(VLOOKUP(C861&amp;D861,AUS_female_Toplist_22!$F$3:$G$1048576,2,FALSE),""))</f>
        <v>1</v>
      </c>
      <c r="L861" s="3" t="str">
        <f>IFERROR(VLOOKUP(C861&amp;D861,Comms_male_list_21!$F$3:$G$1048576,2,FALSE),IFERROR(VLOOKUP(C861&amp;D861,Comms_female_list_21!$F$3:$G$1048576,2,FALSE),""))</f>
        <v/>
      </c>
      <c r="M861" s="3">
        <f>IFERROR(VLOOKUP(C861&amp;D861,Comms_male_list_22!$F$3:$G$1048576,2,FALSE),IFERROR(VLOOKUP(C861&amp;D861,Comms_female_list_22!$F$3:$G$1048576,2,FALSE),""))</f>
        <v>1</v>
      </c>
      <c r="N861" s="3">
        <f>IFERROR(VLOOKUP(C861&amp;D861,AUS_male_Toplist_21!$F$3:$H$1048576,3,FALSE), IFERROR(VLOOKUP(C861&amp;D861,AUS_female_Toplist_21!$F$3:$H$1048576,3,FALSE),""))</f>
        <v>1028</v>
      </c>
      <c r="O861" s="2">
        <f>IFERROR(VLOOKUP(C861&amp;D861,AUS_male_Toplist_22!$F$3:$H$1048576,3,FALSE), IFERROR(VLOOKUP(C861&amp;D861,AUS_female_Toplist_22!$F$3:$H$1048576,3,FALSE),""))</f>
        <v>1131</v>
      </c>
      <c r="P861" s="42">
        <f ca="1">DATEDIF(E861,TODAY(),"y")</f>
        <v>0</v>
      </c>
      <c r="Q861" s="2">
        <f>(COUNTIF($C$2:$C861,$C861)=1)+0</f>
        <v>0</v>
      </c>
      <c r="R861" s="2" t="str">
        <f>IF(Q861=1,RANK(F861,$F$2:$F$1986,0),"Alternate event")</f>
        <v>Alternate event</v>
      </c>
    </row>
    <row r="862" spans="1:18" x14ac:dyDescent="0.2">
      <c r="A862" s="2">
        <v>861</v>
      </c>
      <c r="B862" s="2">
        <f>IF(Q862=1,B861+1,B861)</f>
        <v>688</v>
      </c>
      <c r="C862" t="s">
        <v>763</v>
      </c>
      <c r="D862" t="s">
        <v>28</v>
      </c>
      <c r="E862" s="6">
        <v>36549</v>
      </c>
      <c r="F862">
        <v>1083</v>
      </c>
      <c r="G862" s="2">
        <v>24</v>
      </c>
      <c r="H862" s="43" t="str">
        <f>IFERROR(VLOOKUP(C862&amp;D862,AUS_male_points_list!$A$3:$S$1048576,19,FALSE), IFERROR(VLOOKUP(C862&amp;D862,AUS_female_points_list!$A$3:$S$1048576,19,FALSE),""))</f>
        <v/>
      </c>
      <c r="J862" s="2">
        <f>IFERROR(VLOOKUP(C862&amp;D862,AUS_male_Toplist_21!$F$3:$G$1048576,2,FALSE),IFERROR(VLOOKUP(C862&amp;D862,AUS_female_Toplist_21!$F$3:$G$1048576,2,FALSE),""))</f>
        <v>24</v>
      </c>
      <c r="K862" s="2">
        <f>IFERROR(VLOOKUP(C862&amp;D862,AUS_male_Toplist_22!$F$3:$G$1048576,2,FALSE),IFERROR(VLOOKUP(C862&amp;D862,AUS_female_Toplist_22!$F$3:$G$1048576,2,FALSE),""))</f>
        <v>5</v>
      </c>
      <c r="L862" s="3" t="str">
        <f>IFERROR(VLOOKUP(C862&amp;D862,Comms_male_list_21!$F$3:$G$1048576,2,FALSE),IFERROR(VLOOKUP(C862&amp;D862,Comms_female_list_21!$F$3:$G$1048576,2,FALSE),""))</f>
        <v/>
      </c>
      <c r="M862" s="3">
        <f>IFERROR(VLOOKUP(C862&amp;D862,Comms_male_list_22!$F$3:$G$1048576,2,FALSE),IFERROR(VLOOKUP(C862&amp;D862,Comms_female_list_22!$F$3:$G$1048576,2,FALSE),""))</f>
        <v>10</v>
      </c>
      <c r="N862" s="3">
        <f>IFERROR(VLOOKUP(C862&amp;D862,AUS_male_Toplist_21!$F$3:$H$1048576,3,FALSE), IFERROR(VLOOKUP(C862&amp;D862,AUS_female_Toplist_21!$F$3:$H$1048576,3,FALSE),""))</f>
        <v>1083</v>
      </c>
      <c r="O862" s="2">
        <f>IFERROR(VLOOKUP(C862&amp;D862,AUS_male_Toplist_22!$F$3:$H$1048576,3,FALSE), IFERROR(VLOOKUP(C862&amp;D862,AUS_female_Toplist_22!$F$3:$H$1048576,3,FALSE),""))</f>
        <v>1031</v>
      </c>
      <c r="P862" s="42">
        <f ca="1">DATEDIF(E862,TODAY(),"y")</f>
        <v>22</v>
      </c>
      <c r="Q862" s="2">
        <f>(COUNTIF($C$2:$C862,$C862)=1)+0</f>
        <v>0</v>
      </c>
      <c r="R862" s="2" t="str">
        <f>IF(Q862=1,RANK(F862,$F$2:$F$1986,0),"Alternate event")</f>
        <v>Alternate event</v>
      </c>
    </row>
    <row r="863" spans="1:18" x14ac:dyDescent="0.2">
      <c r="A863" s="2">
        <v>862</v>
      </c>
      <c r="B863" s="2">
        <f>IF(Q863=1,B862+1,B862)</f>
        <v>689</v>
      </c>
      <c r="C863" t="s">
        <v>1100</v>
      </c>
      <c r="D863" t="s">
        <v>41</v>
      </c>
      <c r="E863" s="6">
        <v>37650</v>
      </c>
      <c r="F863">
        <v>732</v>
      </c>
      <c r="G863" s="2">
        <v>24</v>
      </c>
      <c r="H863" s="43" t="str">
        <f>IFERROR(VLOOKUP(C863&amp;D863,AUS_male_points_list!$A$3:$S$1048576,19,FALSE), IFERROR(VLOOKUP(C863&amp;D863,AUS_female_points_list!$A$3:$S$1048576,19,FALSE),""))</f>
        <v/>
      </c>
      <c r="J863" s="2">
        <f>IFERROR(VLOOKUP(C863&amp;D863,AUS_male_Toplist_21!$F$3:$G$1048576,2,FALSE),IFERROR(VLOOKUP(C863&amp;D863,AUS_female_Toplist_21!$F$3:$G$1048576,2,FALSE),""))</f>
        <v>24</v>
      </c>
      <c r="K863" s="2">
        <f>IFERROR(VLOOKUP(C863&amp;D863,AUS_male_Toplist_22!$F$3:$G$1048576,2,FALSE),IFERROR(VLOOKUP(C863&amp;D863,AUS_female_Toplist_22!$F$3:$G$1048576,2,FALSE),""))</f>
        <v>8</v>
      </c>
      <c r="L863" s="3" t="str">
        <f>IFERROR(VLOOKUP(C863&amp;D863,Comms_male_list_21!$F$3:$G$1048576,2,FALSE),IFERROR(VLOOKUP(C863&amp;D863,Comms_female_list_21!$F$3:$G$1048576,2,FALSE),""))</f>
        <v/>
      </c>
      <c r="M863" s="3">
        <f>IFERROR(VLOOKUP(C863&amp;D863,Comms_male_list_22!$F$3:$G$1048576,2,FALSE),IFERROR(VLOOKUP(C863&amp;D863,Comms_female_list_22!$F$3:$G$1048576,2,FALSE),""))</f>
        <v>23</v>
      </c>
      <c r="N863" s="3">
        <f>IFERROR(VLOOKUP(C863&amp;D863,AUS_male_Toplist_21!$F$3:$H$1048576,3,FALSE), IFERROR(VLOOKUP(C863&amp;D863,AUS_female_Toplist_21!$F$3:$H$1048576,3,FALSE),""))</f>
        <v>732</v>
      </c>
      <c r="O863" s="2">
        <f>IFERROR(VLOOKUP(C863&amp;D863,AUS_male_Toplist_22!$F$3:$H$1048576,3,FALSE), IFERROR(VLOOKUP(C863&amp;D863,AUS_female_Toplist_22!$F$3:$H$1048576,3,FALSE),""))</f>
        <v>812</v>
      </c>
      <c r="P863" s="42">
        <f ca="1">DATEDIF(E863,TODAY(),"y")</f>
        <v>19</v>
      </c>
      <c r="Q863" s="2">
        <f>(COUNTIF($C$2:$C863,$C863)=1)+0</f>
        <v>1</v>
      </c>
      <c r="R863" s="2">
        <f>IF(Q863=1,RANK(F863,$F$2:$F$1986,0),"Alternate event")</f>
        <v>1968</v>
      </c>
    </row>
    <row r="864" spans="1:18" x14ac:dyDescent="0.2">
      <c r="A864" s="2">
        <v>863</v>
      </c>
      <c r="B864" s="2">
        <f>IF(Q864=1,B863+1,B863)</f>
        <v>690</v>
      </c>
      <c r="C864" t="s">
        <v>346</v>
      </c>
      <c r="D864" t="s">
        <v>34</v>
      </c>
      <c r="E864" s="6">
        <v>37805</v>
      </c>
      <c r="F864">
        <v>954</v>
      </c>
      <c r="G864" s="2">
        <v>24</v>
      </c>
      <c r="H864" s="43" t="str">
        <f>IFERROR(VLOOKUP(C864&amp;D864,AUS_male_points_list!$A$3:$S$1048576,19,FALSE), IFERROR(VLOOKUP(C864&amp;D864,AUS_female_points_list!$A$3:$S$1048576,19,FALSE),""))</f>
        <v/>
      </c>
      <c r="J864" s="2">
        <f>IFERROR(VLOOKUP(C864&amp;D864,AUS_male_Toplist_21!$F$3:$G$1048576,2,FALSE),IFERROR(VLOOKUP(C864&amp;D864,AUS_female_Toplist_21!$F$3:$G$1048576,2,FALSE),""))</f>
        <v>24</v>
      </c>
      <c r="K864" s="2">
        <f>IFERROR(VLOOKUP(C864&amp;D864,AUS_male_Toplist_22!$F$3:$G$1048576,2,FALSE),IFERROR(VLOOKUP(C864&amp;D864,AUS_female_Toplist_22!$F$3:$G$1048576,2,FALSE),""))</f>
        <v>10</v>
      </c>
      <c r="L864" s="3" t="str">
        <f>IFERROR(VLOOKUP(C864&amp;D864,Comms_male_list_21!$F$3:$G$1048576,2,FALSE),IFERROR(VLOOKUP(C864&amp;D864,Comms_female_list_21!$F$3:$G$1048576,2,FALSE),""))</f>
        <v/>
      </c>
      <c r="M864" s="3">
        <f>IFERROR(VLOOKUP(C864&amp;D864,Comms_male_list_22!$F$3:$G$1048576,2,FALSE),IFERROR(VLOOKUP(C864&amp;D864,Comms_female_list_22!$F$3:$G$1048576,2,FALSE),""))</f>
        <v>17</v>
      </c>
      <c r="N864" s="3">
        <f>IFERROR(VLOOKUP(C864&amp;D864,AUS_male_Toplist_21!$F$3:$H$1048576,3,FALSE), IFERROR(VLOOKUP(C864&amp;D864,AUS_female_Toplist_21!$F$3:$H$1048576,3,FALSE),""))</f>
        <v>954</v>
      </c>
      <c r="O864" s="2">
        <f>IFERROR(VLOOKUP(C864&amp;D864,AUS_male_Toplist_22!$F$3:$H$1048576,3,FALSE), IFERROR(VLOOKUP(C864&amp;D864,AUS_female_Toplist_22!$F$3:$H$1048576,3,FALSE),""))</f>
        <v>996</v>
      </c>
      <c r="P864" s="42">
        <f ca="1">DATEDIF(E864,TODAY(),"y")</f>
        <v>18</v>
      </c>
      <c r="Q864" s="2">
        <f>(COUNTIF($C$2:$C864,$C864)=1)+0</f>
        <v>1</v>
      </c>
      <c r="R864" s="2">
        <f>IF(Q864=1,RANK(F864,$F$2:$F$1986,0),"Alternate event")</f>
        <v>1249</v>
      </c>
    </row>
    <row r="865" spans="1:18" x14ac:dyDescent="0.2">
      <c r="A865" s="2">
        <v>864</v>
      </c>
      <c r="B865" s="2">
        <f>IF(Q865=1,B864+1,B864)</f>
        <v>690</v>
      </c>
      <c r="C865" t="s">
        <v>787</v>
      </c>
      <c r="D865" t="s">
        <v>30</v>
      </c>
      <c r="E865" s="6">
        <v>35300</v>
      </c>
      <c r="F865">
        <v>950</v>
      </c>
      <c r="G865" s="2">
        <v>24</v>
      </c>
      <c r="H865" s="43" t="str">
        <f>IFERROR(VLOOKUP(C865&amp;D865,AUS_male_points_list!$A$3:$S$1048576,19,FALSE), IFERROR(VLOOKUP(C865&amp;D865,AUS_female_points_list!$A$3:$S$1048576,19,FALSE),""))</f>
        <v/>
      </c>
      <c r="J865" s="2">
        <f>IFERROR(VLOOKUP(C865&amp;D865,AUS_male_Toplist_21!$F$3:$G$1048576,2,FALSE),IFERROR(VLOOKUP(C865&amp;D865,AUS_female_Toplist_21!$F$3:$G$1048576,2,FALSE),""))</f>
        <v>24</v>
      </c>
      <c r="K865" s="2">
        <f>IFERROR(VLOOKUP(C865&amp;D865,AUS_male_Toplist_22!$F$3:$G$1048576,2,FALSE),IFERROR(VLOOKUP(C865&amp;D865,AUS_female_Toplist_22!$F$3:$G$1048576,2,FALSE),""))</f>
        <v>10</v>
      </c>
      <c r="L865" s="3" t="str">
        <f>IFERROR(VLOOKUP(C865&amp;D865,Comms_male_list_21!$F$3:$G$1048576,2,FALSE),IFERROR(VLOOKUP(C865&amp;D865,Comms_female_list_21!$F$3:$G$1048576,2,FALSE),""))</f>
        <v/>
      </c>
      <c r="M865" s="3">
        <f>IFERROR(VLOOKUP(C865&amp;D865,Comms_male_list_22!$F$3:$G$1048576,2,FALSE),IFERROR(VLOOKUP(C865&amp;D865,Comms_female_list_22!$F$3:$G$1048576,2,FALSE),""))</f>
        <v>31</v>
      </c>
      <c r="N865" s="3">
        <f>IFERROR(VLOOKUP(C865&amp;D865,AUS_male_Toplist_21!$F$3:$H$1048576,3,FALSE), IFERROR(VLOOKUP(C865&amp;D865,AUS_female_Toplist_21!$F$3:$H$1048576,3,FALSE),""))</f>
        <v>950</v>
      </c>
      <c r="O865" s="2">
        <f>IFERROR(VLOOKUP(C865&amp;D865,AUS_male_Toplist_22!$F$3:$H$1048576,3,FALSE), IFERROR(VLOOKUP(C865&amp;D865,AUS_female_Toplist_22!$F$3:$H$1048576,3,FALSE),""))</f>
        <v>954</v>
      </c>
      <c r="P865" s="42">
        <f ca="1">DATEDIF(E865,TODAY(),"y")</f>
        <v>25</v>
      </c>
      <c r="Q865" s="2">
        <f>(COUNTIF($C$2:$C865,$C865)=1)+0</f>
        <v>0</v>
      </c>
      <c r="R865" s="2" t="str">
        <f>IF(Q865=1,RANK(F865,$F$2:$F$1986,0),"Alternate event")</f>
        <v>Alternate event</v>
      </c>
    </row>
    <row r="866" spans="1:18" x14ac:dyDescent="0.2">
      <c r="A866" s="2">
        <v>865</v>
      </c>
      <c r="B866" s="2">
        <f>IF(Q866=1,B865+1,B865)</f>
        <v>691</v>
      </c>
      <c r="C866" t="s">
        <v>495</v>
      </c>
      <c r="D866" t="s">
        <v>36</v>
      </c>
      <c r="E866" s="7">
        <v>44671</v>
      </c>
      <c r="F866">
        <v>807</v>
      </c>
      <c r="G866" s="2">
        <v>24</v>
      </c>
      <c r="H866" s="43" t="str">
        <f>IFERROR(VLOOKUP(C866&amp;D866,AUS_male_points_list!$A$3:$S$1048576,19,FALSE), IFERROR(VLOOKUP(C866&amp;D866,AUS_female_points_list!$A$3:$S$1048576,19,FALSE),""))</f>
        <v/>
      </c>
      <c r="J866" s="2">
        <f>IFERROR(VLOOKUP(C866&amp;D866,AUS_male_Toplist_21!$F$3:$G$1048576,2,FALSE),IFERROR(VLOOKUP(C866&amp;D866,AUS_female_Toplist_21!$F$3:$G$1048576,2,FALSE),""))</f>
        <v>24</v>
      </c>
      <c r="K866" s="2">
        <f>IFERROR(VLOOKUP(C866&amp;D866,AUS_male_Toplist_22!$F$3:$G$1048576,2,FALSE),IFERROR(VLOOKUP(C866&amp;D866,AUS_female_Toplist_22!$F$3:$G$1048576,2,FALSE),""))</f>
        <v>12</v>
      </c>
      <c r="L866" s="3" t="str">
        <f>IFERROR(VLOOKUP(C866&amp;D866,Comms_male_list_21!$F$3:$G$1048576,2,FALSE),IFERROR(VLOOKUP(C866&amp;D866,Comms_female_list_21!$F$3:$G$1048576,2,FALSE),""))</f>
        <v/>
      </c>
      <c r="M866" s="3">
        <f>IFERROR(VLOOKUP(C866&amp;D866,Comms_male_list_22!$F$3:$G$1048576,2,FALSE),IFERROR(VLOOKUP(C866&amp;D866,Comms_female_list_22!$F$3:$G$1048576,2,FALSE),""))</f>
        <v>26</v>
      </c>
      <c r="N866" s="3">
        <f>IFERROR(VLOOKUP(C866&amp;D866,AUS_male_Toplist_21!$F$3:$H$1048576,3,FALSE), IFERROR(VLOOKUP(C866&amp;D866,AUS_female_Toplist_21!$F$3:$H$1048576,3,FALSE),""))</f>
        <v>807</v>
      </c>
      <c r="O866" s="2">
        <f>IFERROR(VLOOKUP(C866&amp;D866,AUS_male_Toplist_22!$F$3:$H$1048576,3,FALSE), IFERROR(VLOOKUP(C866&amp;D866,AUS_female_Toplist_22!$F$3:$H$1048576,3,FALSE),""))</f>
        <v>868</v>
      </c>
      <c r="P866" s="42" t="e">
        <f ca="1">DATEDIF(E866,TODAY(),"y")</f>
        <v>#NUM!</v>
      </c>
      <c r="Q866" s="2">
        <f>(COUNTIF($C$2:$C866,$C866)=1)+0</f>
        <v>1</v>
      </c>
      <c r="R866" s="2">
        <f>IF(Q866=1,RANK(F866,$F$2:$F$1986,0),"Alternate event")</f>
        <v>1909</v>
      </c>
    </row>
    <row r="867" spans="1:18" x14ac:dyDescent="0.2">
      <c r="A867" s="2">
        <v>866</v>
      </c>
      <c r="B867" s="2">
        <f>IF(Q867=1,B866+1,B866)</f>
        <v>692</v>
      </c>
      <c r="C867" t="s">
        <v>1215</v>
      </c>
      <c r="D867" t="s">
        <v>38</v>
      </c>
      <c r="E867" s="6">
        <v>44640</v>
      </c>
      <c r="F867">
        <v>882</v>
      </c>
      <c r="G867" s="2">
        <v>24</v>
      </c>
      <c r="H867" s="43" t="str">
        <f>IFERROR(VLOOKUP(C867&amp;D867,AUS_male_points_list!$A$3:$S$1048576,19,FALSE), IFERROR(VLOOKUP(C867&amp;D867,AUS_female_points_list!$A$3:$S$1048576,19,FALSE),""))</f>
        <v/>
      </c>
      <c r="J867" s="2">
        <f>IFERROR(VLOOKUP(C867&amp;D867,AUS_male_Toplist_21!$F$3:$G$1048576,2,FALSE),IFERROR(VLOOKUP(C867&amp;D867,AUS_female_Toplist_21!$F$3:$G$1048576,2,FALSE),""))</f>
        <v>24</v>
      </c>
      <c r="K867" s="2">
        <f>IFERROR(VLOOKUP(C867&amp;D867,AUS_male_Toplist_22!$F$3:$G$1048576,2,FALSE),IFERROR(VLOOKUP(C867&amp;D867,AUS_female_Toplist_22!$F$3:$G$1048576,2,FALSE),""))</f>
        <v>13</v>
      </c>
      <c r="L867" s="3" t="str">
        <f>IFERROR(VLOOKUP(C867&amp;D867,Comms_male_list_21!$F$3:$G$1048576,2,FALSE),IFERROR(VLOOKUP(C867&amp;D867,Comms_female_list_21!$F$3:$G$1048576,2,FALSE),""))</f>
        <v/>
      </c>
      <c r="M867" s="3">
        <f>IFERROR(VLOOKUP(C867&amp;D867,Comms_male_list_22!$F$3:$G$1048576,2,FALSE),IFERROR(VLOOKUP(C867&amp;D867,Comms_female_list_22!$F$3:$G$1048576,2,FALSE),""))</f>
        <v>30</v>
      </c>
      <c r="N867" s="3">
        <f>IFERROR(VLOOKUP(C867&amp;D867,AUS_male_Toplist_21!$F$3:$H$1048576,3,FALSE), IFERROR(VLOOKUP(C867&amp;D867,AUS_female_Toplist_21!$F$3:$H$1048576,3,FALSE),""))</f>
        <v>882</v>
      </c>
      <c r="O867" s="2">
        <f>IFERROR(VLOOKUP(C867&amp;D867,AUS_male_Toplist_22!$F$3:$H$1048576,3,FALSE), IFERROR(VLOOKUP(C867&amp;D867,AUS_female_Toplist_22!$F$3:$H$1048576,3,FALSE),""))</f>
        <v>891</v>
      </c>
      <c r="P867" s="42" t="e">
        <f ca="1">DATEDIF(E867,TODAY(),"y")</f>
        <v>#NUM!</v>
      </c>
      <c r="Q867" s="2">
        <f>(COUNTIF($C$2:$C867,$C867)=1)+0</f>
        <v>1</v>
      </c>
      <c r="R867" s="2">
        <f>IF(Q867=1,RANK(F867,$F$2:$F$1986,0),"Alternate event")</f>
        <v>1795</v>
      </c>
    </row>
    <row r="868" spans="1:18" x14ac:dyDescent="0.2">
      <c r="A868" s="2">
        <v>867</v>
      </c>
      <c r="B868" s="2">
        <f>IF(Q868=1,B867+1,B867)</f>
        <v>693</v>
      </c>
      <c r="C868" t="s">
        <v>728</v>
      </c>
      <c r="D868" t="s">
        <v>27</v>
      </c>
      <c r="E868" s="7">
        <v>37120</v>
      </c>
      <c r="F868">
        <v>1024</v>
      </c>
      <c r="G868" s="2">
        <v>24</v>
      </c>
      <c r="H868" s="43" t="str">
        <f>IFERROR(VLOOKUP(C868&amp;D868,AUS_male_points_list!$A$3:$S$1048576,19,FALSE), IFERROR(VLOOKUP(C868&amp;D868,AUS_female_points_list!$A$3:$S$1048576,19,FALSE),""))</f>
        <v/>
      </c>
      <c r="J868" s="2">
        <f>IFERROR(VLOOKUP(C868&amp;D868,AUS_male_Toplist_21!$F$3:$G$1048576,2,FALSE),IFERROR(VLOOKUP(C868&amp;D868,AUS_female_Toplist_21!$F$3:$G$1048576,2,FALSE),""))</f>
        <v>24</v>
      </c>
      <c r="K868" s="2">
        <f>IFERROR(VLOOKUP(C868&amp;D868,AUS_male_Toplist_22!$F$3:$G$1048576,2,FALSE),IFERROR(VLOOKUP(C868&amp;D868,AUS_female_Toplist_22!$F$3:$G$1048576,2,FALSE),""))</f>
        <v>18</v>
      </c>
      <c r="L868" s="3" t="str">
        <f>IFERROR(VLOOKUP(C868&amp;D868,Comms_male_list_21!$F$3:$G$1048576,2,FALSE),IFERROR(VLOOKUP(C868&amp;D868,Comms_female_list_21!$F$3:$G$1048576,2,FALSE),""))</f>
        <v/>
      </c>
      <c r="M868" s="3">
        <f>IFERROR(VLOOKUP(C868&amp;D868,Comms_male_list_22!$F$3:$G$1048576,2,FALSE),IFERROR(VLOOKUP(C868&amp;D868,Comms_female_list_22!$F$3:$G$1048576,2,FALSE),""))</f>
        <v>53</v>
      </c>
      <c r="N868" s="3">
        <f>IFERROR(VLOOKUP(C868&amp;D868,AUS_male_Toplist_21!$F$3:$H$1048576,3,FALSE), IFERROR(VLOOKUP(C868&amp;D868,AUS_female_Toplist_21!$F$3:$H$1048576,3,FALSE),""))</f>
        <v>1024</v>
      </c>
      <c r="O868" s="2">
        <f>IFERROR(VLOOKUP(C868&amp;D868,AUS_male_Toplist_22!$F$3:$H$1048576,3,FALSE), IFERROR(VLOOKUP(C868&amp;D868,AUS_female_Toplist_22!$F$3:$H$1048576,3,FALSE),""))</f>
        <v>1003</v>
      </c>
      <c r="P868" s="42">
        <f ca="1">DATEDIF(E868,TODAY(),"y")</f>
        <v>20</v>
      </c>
      <c r="Q868" s="2">
        <f>(COUNTIF($C$2:$C868,$C868)=1)+0</f>
        <v>1</v>
      </c>
      <c r="R868" s="2">
        <f>IF(Q868=1,RANK(F868,$F$2:$F$1986,0),"Alternate event")</f>
        <v>502</v>
      </c>
    </row>
    <row r="869" spans="1:18" x14ac:dyDescent="0.2">
      <c r="A869" s="2">
        <v>868</v>
      </c>
      <c r="B869" s="2">
        <f>IF(Q869=1,B868+1,B868)</f>
        <v>694</v>
      </c>
      <c r="C869" t="s">
        <v>1083</v>
      </c>
      <c r="D869" t="s">
        <v>36</v>
      </c>
      <c r="E869" s="6">
        <v>44732</v>
      </c>
      <c r="F869">
        <v>807</v>
      </c>
      <c r="G869" s="2">
        <v>24</v>
      </c>
      <c r="H869" s="43" t="str">
        <f>IFERROR(VLOOKUP(C869&amp;D869,AUS_male_points_list!$A$3:$S$1048576,19,FALSE), IFERROR(VLOOKUP(C869&amp;D869,AUS_female_points_list!$A$3:$S$1048576,19,FALSE),""))</f>
        <v/>
      </c>
      <c r="J869" s="2">
        <f>IFERROR(VLOOKUP(C869&amp;D869,AUS_male_Toplist_21!$F$3:$G$1048576,2,FALSE),IFERROR(VLOOKUP(C869&amp;D869,AUS_female_Toplist_21!$F$3:$G$1048576,2,FALSE),""))</f>
        <v>24</v>
      </c>
      <c r="K869" s="2">
        <f>IFERROR(VLOOKUP(C869&amp;D869,AUS_male_Toplist_22!$F$3:$G$1048576,2,FALSE),IFERROR(VLOOKUP(C869&amp;D869,AUS_female_Toplist_22!$F$3:$G$1048576,2,FALSE),""))</f>
        <v>20</v>
      </c>
      <c r="L869" s="3">
        <f>IFERROR(VLOOKUP(C869&amp;D869,Comms_male_list_21!$F$3:$G$1048576,2,FALSE),IFERROR(VLOOKUP(C869&amp;D869,Comms_female_list_21!$F$3:$G$1048576,2,FALSE),""))</f>
        <v>92</v>
      </c>
      <c r="M869" s="3">
        <f>IFERROR(VLOOKUP(C869&amp;D869,Comms_male_list_22!$F$3:$G$1048576,2,FALSE),IFERROR(VLOOKUP(C869&amp;D869,Comms_female_list_22!$F$3:$G$1048576,2,FALSE),""))</f>
        <v>44</v>
      </c>
      <c r="N869" s="3">
        <f>IFERROR(VLOOKUP(C869&amp;D869,AUS_male_Toplist_21!$F$3:$H$1048576,3,FALSE), IFERROR(VLOOKUP(C869&amp;D869,AUS_female_Toplist_21!$F$3:$H$1048576,3,FALSE),""))</f>
        <v>807</v>
      </c>
      <c r="O869" s="2">
        <f>IFERROR(VLOOKUP(C869&amp;D869,AUS_male_Toplist_22!$F$3:$H$1048576,3,FALSE), IFERROR(VLOOKUP(C869&amp;D869,AUS_female_Toplist_22!$F$3:$H$1048576,3,FALSE),""))</f>
        <v>807</v>
      </c>
      <c r="P869" s="42" t="e">
        <f ca="1">DATEDIF(E869,TODAY(),"y")</f>
        <v>#NUM!</v>
      </c>
      <c r="Q869" s="2">
        <f>(COUNTIF($C$2:$C869,$C869)=1)+0</f>
        <v>1</v>
      </c>
      <c r="R869" s="2">
        <f>IF(Q869=1,RANK(F869,$F$2:$F$1986,0),"Alternate event")</f>
        <v>1909</v>
      </c>
    </row>
    <row r="870" spans="1:18" x14ac:dyDescent="0.2">
      <c r="A870" s="2">
        <v>869</v>
      </c>
      <c r="B870" s="2">
        <f>IF(Q870=1,B869+1,B869)</f>
        <v>695</v>
      </c>
      <c r="C870" t="s">
        <v>496</v>
      </c>
      <c r="D870" t="s">
        <v>36</v>
      </c>
      <c r="E870" s="6">
        <v>38800</v>
      </c>
      <c r="F870">
        <v>807</v>
      </c>
      <c r="G870" s="2">
        <v>24</v>
      </c>
      <c r="H870" s="43" t="str">
        <f>IFERROR(VLOOKUP(C870&amp;D870,AUS_male_points_list!$A$3:$S$1048576,19,FALSE), IFERROR(VLOOKUP(C870&amp;D870,AUS_female_points_list!$A$3:$S$1048576,19,FALSE),""))</f>
        <v/>
      </c>
      <c r="J870" s="2">
        <f>IFERROR(VLOOKUP(C870&amp;D870,AUS_male_Toplist_21!$F$3:$G$1048576,2,FALSE),IFERROR(VLOOKUP(C870&amp;D870,AUS_female_Toplist_21!$F$3:$G$1048576,2,FALSE),""))</f>
        <v>24</v>
      </c>
      <c r="K870" s="2">
        <f>IFERROR(VLOOKUP(C870&amp;D870,AUS_male_Toplist_22!$F$3:$G$1048576,2,FALSE),IFERROR(VLOOKUP(C870&amp;D870,AUS_female_Toplist_22!$F$3:$G$1048576,2,FALSE),""))</f>
        <v>20</v>
      </c>
      <c r="L870" s="3">
        <f>IFERROR(VLOOKUP(C870&amp;D870,Comms_male_list_21!$F$3:$G$1048576,2,FALSE),IFERROR(VLOOKUP(C870&amp;D870,Comms_female_list_21!$F$3:$G$1048576,2,FALSE),""))</f>
        <v>92</v>
      </c>
      <c r="M870" s="3">
        <f>IFERROR(VLOOKUP(C870&amp;D870,Comms_male_list_22!$F$3:$G$1048576,2,FALSE),IFERROR(VLOOKUP(C870&amp;D870,Comms_female_list_22!$F$3:$G$1048576,2,FALSE),""))</f>
        <v>44</v>
      </c>
      <c r="N870" s="3">
        <f>IFERROR(VLOOKUP(C870&amp;D870,AUS_male_Toplist_21!$F$3:$H$1048576,3,FALSE), IFERROR(VLOOKUP(C870&amp;D870,AUS_female_Toplist_21!$F$3:$H$1048576,3,FALSE),""))</f>
        <v>807</v>
      </c>
      <c r="O870" s="2">
        <f>IFERROR(VLOOKUP(C870&amp;D870,AUS_male_Toplist_22!$F$3:$H$1048576,3,FALSE), IFERROR(VLOOKUP(C870&amp;D870,AUS_female_Toplist_22!$F$3:$H$1048576,3,FALSE),""))</f>
        <v>807</v>
      </c>
      <c r="P870" s="42">
        <f ca="1">DATEDIF(E870,TODAY(),"y")</f>
        <v>15</v>
      </c>
      <c r="Q870" s="2">
        <f>(COUNTIF($C$2:$C870,$C870)=1)+0</f>
        <v>1</v>
      </c>
      <c r="R870" s="2">
        <f>IF(Q870=1,RANK(F870,$F$2:$F$1986,0),"Alternate event")</f>
        <v>1909</v>
      </c>
    </row>
    <row r="871" spans="1:18" x14ac:dyDescent="0.2">
      <c r="A871" s="2">
        <v>870</v>
      </c>
      <c r="B871" s="2">
        <f>IF(Q871=1,B870+1,B870)</f>
        <v>695</v>
      </c>
      <c r="C871" t="s">
        <v>508</v>
      </c>
      <c r="D871" t="s">
        <v>39</v>
      </c>
      <c r="E871" s="6">
        <v>36148</v>
      </c>
      <c r="F871">
        <v>728</v>
      </c>
      <c r="G871" s="2">
        <v>24</v>
      </c>
      <c r="H871" s="43" t="str">
        <f>IFERROR(VLOOKUP(C871&amp;D871,AUS_male_points_list!$A$3:$S$1048576,19,FALSE), IFERROR(VLOOKUP(C871&amp;D871,AUS_female_points_list!$A$3:$S$1048576,19,FALSE),""))</f>
        <v/>
      </c>
      <c r="J871" s="2">
        <f>IFERROR(VLOOKUP(C871&amp;D871,AUS_male_Toplist_21!$F$3:$G$1048576,2,FALSE),IFERROR(VLOOKUP(C871&amp;D871,AUS_female_Toplist_21!$F$3:$G$1048576,2,FALSE),""))</f>
        <v>24</v>
      </c>
      <c r="K871" s="2">
        <f>IFERROR(VLOOKUP(C871&amp;D871,AUS_male_Toplist_22!$F$3:$G$1048576,2,FALSE),IFERROR(VLOOKUP(C871&amp;D871,AUS_female_Toplist_22!$F$3:$G$1048576,2,FALSE),""))</f>
        <v>21</v>
      </c>
      <c r="L871" s="3" t="str">
        <f>IFERROR(VLOOKUP(C871&amp;D871,Comms_male_list_21!$F$3:$G$1048576,2,FALSE),IFERROR(VLOOKUP(C871&amp;D871,Comms_female_list_21!$F$3:$G$1048576,2,FALSE),""))</f>
        <v/>
      </c>
      <c r="M871" s="3">
        <f>IFERROR(VLOOKUP(C871&amp;D871,Comms_male_list_22!$F$3:$G$1048576,2,FALSE),IFERROR(VLOOKUP(C871&amp;D871,Comms_female_list_22!$F$3:$G$1048576,2,FALSE),""))</f>
        <v>58</v>
      </c>
      <c r="N871" s="3">
        <f>IFERROR(VLOOKUP(C871&amp;D871,AUS_male_Toplist_21!$F$3:$H$1048576,3,FALSE), IFERROR(VLOOKUP(C871&amp;D871,AUS_female_Toplist_21!$F$3:$H$1048576,3,FALSE),""))</f>
        <v>728</v>
      </c>
      <c r="O871" s="2">
        <f>IFERROR(VLOOKUP(C871&amp;D871,AUS_male_Toplist_22!$F$3:$H$1048576,3,FALSE), IFERROR(VLOOKUP(C871&amp;D871,AUS_female_Toplist_22!$F$3:$H$1048576,3,FALSE),""))</f>
        <v>721</v>
      </c>
      <c r="P871" s="42">
        <f ca="1">DATEDIF(E871,TODAY(),"y")</f>
        <v>23</v>
      </c>
      <c r="Q871" s="2">
        <f>(COUNTIF($C$2:$C871,$C871)=1)+0</f>
        <v>0</v>
      </c>
      <c r="R871" s="2" t="str">
        <f>IF(Q871=1,RANK(F871,$F$2:$F$1986,0),"Alternate event")</f>
        <v>Alternate event</v>
      </c>
    </row>
    <row r="872" spans="1:18" x14ac:dyDescent="0.2">
      <c r="A872" s="2">
        <v>871</v>
      </c>
      <c r="B872" s="2">
        <f>IF(Q872=1,B871+1,B871)</f>
        <v>695</v>
      </c>
      <c r="C872" t="s">
        <v>120</v>
      </c>
      <c r="D872" t="s">
        <v>2</v>
      </c>
      <c r="E872" s="7">
        <v>36346</v>
      </c>
      <c r="F872">
        <v>1052</v>
      </c>
      <c r="G872" s="2">
        <v>24</v>
      </c>
      <c r="H872" s="43" t="str">
        <f>IFERROR(VLOOKUP(C872&amp;D872,AUS_male_points_list!$A$3:$S$1048576,19,FALSE), IFERROR(VLOOKUP(C872&amp;D872,AUS_female_points_list!$A$3:$S$1048576,19,FALSE),""))</f>
        <v/>
      </c>
      <c r="J872" s="2">
        <f>IFERROR(VLOOKUP(C872&amp;D872,AUS_male_Toplist_21!$F$3:$G$1048576,2,FALSE),IFERROR(VLOOKUP(C872&amp;D872,AUS_female_Toplist_21!$F$3:$G$1048576,2,FALSE),""))</f>
        <v>24</v>
      </c>
      <c r="K872" s="2">
        <f>IFERROR(VLOOKUP(C872&amp;D872,AUS_male_Toplist_22!$F$3:$G$1048576,2,FALSE),IFERROR(VLOOKUP(C872&amp;D872,AUS_female_Toplist_22!$F$3:$G$1048576,2,FALSE),""))</f>
        <v>22</v>
      </c>
      <c r="L872" s="3" t="str">
        <f>IFERROR(VLOOKUP(C872&amp;D872,Comms_male_list_21!$F$3:$G$1048576,2,FALSE),IFERROR(VLOOKUP(C872&amp;D872,Comms_female_list_21!$F$3:$G$1048576,2,FALSE),""))</f>
        <v/>
      </c>
      <c r="M872" s="3">
        <f>IFERROR(VLOOKUP(C872&amp;D872,Comms_male_list_22!$F$3:$G$1048576,2,FALSE),IFERROR(VLOOKUP(C872&amp;D872,Comms_female_list_22!$F$3:$G$1048576,2,FALSE),""))</f>
        <v>45</v>
      </c>
      <c r="N872" s="3">
        <f>IFERROR(VLOOKUP(C872&amp;D872,AUS_male_Toplist_21!$F$3:$H$1048576,3,FALSE), IFERROR(VLOOKUP(C872&amp;D872,AUS_female_Toplist_21!$F$3:$H$1048576,3,FALSE),""))</f>
        <v>1052</v>
      </c>
      <c r="O872" s="2">
        <f>IFERROR(VLOOKUP(C872&amp;D872,AUS_male_Toplist_22!$F$3:$H$1048576,3,FALSE), IFERROR(VLOOKUP(C872&amp;D872,AUS_female_Toplist_22!$F$3:$H$1048576,3,FALSE),""))</f>
        <v>1026</v>
      </c>
      <c r="P872" s="42">
        <f ca="1">DATEDIF(E872,TODAY(),"y")</f>
        <v>22</v>
      </c>
      <c r="Q872" s="2">
        <f>(COUNTIF($C$2:$C872,$C872)=1)+0</f>
        <v>0</v>
      </c>
      <c r="R872" s="2" t="str">
        <f>IF(Q872=1,RANK(F872,$F$2:$F$1986,0),"Alternate event")</f>
        <v>Alternate event</v>
      </c>
    </row>
    <row r="873" spans="1:18" x14ac:dyDescent="0.2">
      <c r="A873" s="2">
        <v>872</v>
      </c>
      <c r="B873" s="2">
        <f>IF(Q873=1,B872+1,B872)</f>
        <v>696</v>
      </c>
      <c r="C873" t="s">
        <v>1019</v>
      </c>
      <c r="D873" t="s">
        <v>28</v>
      </c>
      <c r="E873" s="6">
        <v>34670</v>
      </c>
      <c r="F873">
        <v>1069</v>
      </c>
      <c r="G873" s="2">
        <v>24</v>
      </c>
      <c r="H873" s="43" t="str">
        <f>IFERROR(VLOOKUP(C873&amp;D873,AUS_male_points_list!$A$3:$S$1048576,19,FALSE), IFERROR(VLOOKUP(C873&amp;D873,AUS_female_points_list!$A$3:$S$1048576,19,FALSE),""))</f>
        <v/>
      </c>
      <c r="J873" s="2">
        <f>IFERROR(VLOOKUP(C873&amp;D873,AUS_male_Toplist_21!$F$3:$G$1048576,2,FALSE),IFERROR(VLOOKUP(C873&amp;D873,AUS_female_Toplist_21!$F$3:$G$1048576,2,FALSE),""))</f>
        <v>24</v>
      </c>
      <c r="K873" s="2">
        <f>IFERROR(VLOOKUP(C873&amp;D873,AUS_male_Toplist_22!$F$3:$G$1048576,2,FALSE),IFERROR(VLOOKUP(C873&amp;D873,AUS_female_Toplist_22!$F$3:$G$1048576,2,FALSE),""))</f>
        <v>30</v>
      </c>
      <c r="L873" s="3" t="str">
        <f>IFERROR(VLOOKUP(C873&amp;D873,Comms_male_list_21!$F$3:$G$1048576,2,FALSE),IFERROR(VLOOKUP(C873&amp;D873,Comms_female_list_21!$F$3:$G$1048576,2,FALSE),""))</f>
        <v/>
      </c>
      <c r="M873" s="3">
        <f>IFERROR(VLOOKUP(C873&amp;D873,Comms_male_list_22!$F$3:$G$1048576,2,FALSE),IFERROR(VLOOKUP(C873&amp;D873,Comms_female_list_22!$F$3:$G$1048576,2,FALSE),""))</f>
        <v>57</v>
      </c>
      <c r="N873" s="3">
        <f>IFERROR(VLOOKUP(C873&amp;D873,AUS_male_Toplist_21!$F$3:$H$1048576,3,FALSE), IFERROR(VLOOKUP(C873&amp;D873,AUS_female_Toplist_21!$F$3:$H$1048576,3,FALSE),""))</f>
        <v>1069</v>
      </c>
      <c r="O873" s="2">
        <f>IFERROR(VLOOKUP(C873&amp;D873,AUS_male_Toplist_22!$F$3:$H$1048576,3,FALSE), IFERROR(VLOOKUP(C873&amp;D873,AUS_female_Toplist_22!$F$3:$H$1048576,3,FALSE),""))</f>
        <v>963</v>
      </c>
      <c r="P873" s="42">
        <f ca="1">DATEDIF(E873,TODAY(),"y")</f>
        <v>27</v>
      </c>
      <c r="Q873" s="2">
        <f>(COUNTIF($C$2:$C873,$C873)=1)+0</f>
        <v>1</v>
      </c>
      <c r="R873" s="2">
        <f>IF(Q873=1,RANK(F873,$F$2:$F$1986,0),"Alternate event")</f>
        <v>275</v>
      </c>
    </row>
    <row r="874" spans="1:18" x14ac:dyDescent="0.2">
      <c r="A874" s="2">
        <v>873</v>
      </c>
      <c r="B874" s="2">
        <f>IF(Q874=1,B873+1,B873)</f>
        <v>697</v>
      </c>
      <c r="C874" t="s">
        <v>649</v>
      </c>
      <c r="D874" t="s">
        <v>26</v>
      </c>
      <c r="E874" s="7">
        <v>36903</v>
      </c>
      <c r="F874">
        <v>1024</v>
      </c>
      <c r="G874" s="2">
        <v>24</v>
      </c>
      <c r="H874" s="43" t="str">
        <f>IFERROR(VLOOKUP(C874&amp;D874,AUS_male_points_list!$A$3:$S$1048576,19,FALSE), IFERROR(VLOOKUP(C874&amp;D874,AUS_female_points_list!$A$3:$S$1048576,19,FALSE),""))</f>
        <v/>
      </c>
      <c r="J874" s="2">
        <f>IFERROR(VLOOKUP(C874&amp;D874,AUS_male_Toplist_21!$F$3:$G$1048576,2,FALSE),IFERROR(VLOOKUP(C874&amp;D874,AUS_female_Toplist_21!$F$3:$G$1048576,2,FALSE),""))</f>
        <v>24</v>
      </c>
      <c r="K874" s="2">
        <f>IFERROR(VLOOKUP(C874&amp;D874,AUS_male_Toplist_22!$F$3:$G$1048576,2,FALSE),IFERROR(VLOOKUP(C874&amp;D874,AUS_female_Toplist_22!$F$3:$G$1048576,2,FALSE),""))</f>
        <v>54</v>
      </c>
      <c r="L874" s="3" t="str">
        <f>IFERROR(VLOOKUP(C874&amp;D874,Comms_male_list_21!$F$3:$G$1048576,2,FALSE),IFERROR(VLOOKUP(C874&amp;D874,Comms_female_list_21!$F$3:$G$1048576,2,FALSE),""))</f>
        <v/>
      </c>
      <c r="M874" s="3" t="str">
        <f>IFERROR(VLOOKUP(C874&amp;D874,Comms_male_list_22!$F$3:$G$1048576,2,FALSE),IFERROR(VLOOKUP(C874&amp;D874,Comms_female_list_22!$F$3:$G$1048576,2,FALSE),""))</f>
        <v/>
      </c>
      <c r="N874" s="3">
        <f>IFERROR(VLOOKUP(C874&amp;D874,AUS_male_Toplist_21!$F$3:$H$1048576,3,FALSE), IFERROR(VLOOKUP(C874&amp;D874,AUS_female_Toplist_21!$F$3:$H$1048576,3,FALSE),""))</f>
        <v>1024</v>
      </c>
      <c r="O874" s="2">
        <f>IFERROR(VLOOKUP(C874&amp;D874,AUS_male_Toplist_22!$F$3:$H$1048576,3,FALSE), IFERROR(VLOOKUP(C874&amp;D874,AUS_female_Toplist_22!$F$3:$H$1048576,3,FALSE),""))</f>
        <v>920</v>
      </c>
      <c r="P874" s="42">
        <f ca="1">DATEDIF(E874,TODAY(),"y")</f>
        <v>21</v>
      </c>
      <c r="Q874" s="2">
        <f>(COUNTIF($C$2:$C874,$C874)=1)+0</f>
        <v>1</v>
      </c>
      <c r="R874" s="2">
        <f>IF(Q874=1,RANK(F874,$F$2:$F$1986,0),"Alternate event")</f>
        <v>502</v>
      </c>
    </row>
    <row r="875" spans="1:18" x14ac:dyDescent="0.2">
      <c r="A875" s="2">
        <v>874</v>
      </c>
      <c r="B875" s="2">
        <f>IF(Q875=1,B874+1,B874)</f>
        <v>698</v>
      </c>
      <c r="C875" t="s">
        <v>1139</v>
      </c>
      <c r="D875" t="s">
        <v>36</v>
      </c>
      <c r="E875" s="6">
        <v>37240</v>
      </c>
      <c r="F875">
        <v>807</v>
      </c>
      <c r="G875" s="2">
        <v>24</v>
      </c>
      <c r="H875" s="43" t="str">
        <f>IFERROR(VLOOKUP(C875&amp;D875,AUS_male_points_list!$A$3:$S$1048576,19,FALSE), IFERROR(VLOOKUP(C875&amp;D875,AUS_female_points_list!$A$3:$S$1048576,19,FALSE),""))</f>
        <v/>
      </c>
      <c r="J875" s="2">
        <f>IFERROR(VLOOKUP(C875&amp;D875,AUS_male_Toplist_21!$F$3:$G$1048576,2,FALSE),IFERROR(VLOOKUP(C875&amp;D875,AUS_female_Toplist_21!$F$3:$G$1048576,2,FALSE),""))</f>
        <v>24</v>
      </c>
      <c r="K875" s="2" t="str">
        <f>IFERROR(VLOOKUP(C875&amp;D875,AUS_male_Toplist_22!$F$3:$G$1048576,2,FALSE),IFERROR(VLOOKUP(C875&amp;D875,AUS_female_Toplist_22!$F$3:$G$1048576,2,FALSE),""))</f>
        <v/>
      </c>
      <c r="L875" s="3">
        <f>IFERROR(VLOOKUP(C875&amp;D875,Comms_male_list_21!$F$3:$G$1048576,2,FALSE),IFERROR(VLOOKUP(C875&amp;D875,Comms_female_list_21!$F$3:$G$1048576,2,FALSE),""))</f>
        <v>92</v>
      </c>
      <c r="M875" s="3" t="str">
        <f>IFERROR(VLOOKUP(C875&amp;D875,Comms_male_list_22!$F$3:$G$1048576,2,FALSE),IFERROR(VLOOKUP(C875&amp;D875,Comms_female_list_22!$F$3:$G$1048576,2,FALSE),""))</f>
        <v/>
      </c>
      <c r="N875" s="3">
        <f>IFERROR(VLOOKUP(C875&amp;D875,AUS_male_Toplist_21!$F$3:$H$1048576,3,FALSE), IFERROR(VLOOKUP(C875&amp;D875,AUS_female_Toplist_21!$F$3:$H$1048576,3,FALSE),""))</f>
        <v>807</v>
      </c>
      <c r="O875" s="2" t="str">
        <f>IFERROR(VLOOKUP(C875&amp;D875,AUS_male_Toplist_22!$F$3:$H$1048576,3,FALSE), IFERROR(VLOOKUP(C875&amp;D875,AUS_female_Toplist_22!$F$3:$H$1048576,3,FALSE),""))</f>
        <v/>
      </c>
      <c r="P875" s="42">
        <f ca="1">DATEDIF(E875,TODAY(),"y")</f>
        <v>20</v>
      </c>
      <c r="Q875" s="2">
        <f>(COUNTIF($C$2:$C875,$C875)=1)+0</f>
        <v>1</v>
      </c>
      <c r="R875" s="2">
        <f>IF(Q875=1,RANK(F875,$F$2:$F$1986,0),"Alternate event")</f>
        <v>1909</v>
      </c>
    </row>
    <row r="876" spans="1:18" x14ac:dyDescent="0.2">
      <c r="A876" s="2">
        <v>875</v>
      </c>
      <c r="B876" s="2">
        <f>IF(Q876=1,B875+1,B875)</f>
        <v>699</v>
      </c>
      <c r="C876" t="s">
        <v>1140</v>
      </c>
      <c r="D876" t="s">
        <v>36</v>
      </c>
      <c r="E876" s="6">
        <v>36992</v>
      </c>
      <c r="F876">
        <v>807</v>
      </c>
      <c r="G876" s="2">
        <v>24</v>
      </c>
      <c r="H876" s="43" t="str">
        <f>IFERROR(VLOOKUP(C876&amp;D876,AUS_male_points_list!$A$3:$S$1048576,19,FALSE), IFERROR(VLOOKUP(C876&amp;D876,AUS_female_points_list!$A$3:$S$1048576,19,FALSE),""))</f>
        <v/>
      </c>
      <c r="J876" s="2">
        <f>IFERROR(VLOOKUP(C876&amp;D876,AUS_male_Toplist_21!$F$3:$G$1048576,2,FALSE),IFERROR(VLOOKUP(C876&amp;D876,AUS_female_Toplist_21!$F$3:$G$1048576,2,FALSE),""))</f>
        <v>24</v>
      </c>
      <c r="K876" s="2" t="str">
        <f>IFERROR(VLOOKUP(C876&amp;D876,AUS_male_Toplist_22!$F$3:$G$1048576,2,FALSE),IFERROR(VLOOKUP(C876&amp;D876,AUS_female_Toplist_22!$F$3:$G$1048576,2,FALSE),""))</f>
        <v/>
      </c>
      <c r="L876" s="3">
        <f>IFERROR(VLOOKUP(C876&amp;D876,Comms_male_list_21!$F$3:$G$1048576,2,FALSE),IFERROR(VLOOKUP(C876&amp;D876,Comms_female_list_21!$F$3:$G$1048576,2,FALSE),""))</f>
        <v>92</v>
      </c>
      <c r="M876" s="3" t="str">
        <f>IFERROR(VLOOKUP(C876&amp;D876,Comms_male_list_22!$F$3:$G$1048576,2,FALSE),IFERROR(VLOOKUP(C876&amp;D876,Comms_female_list_22!$F$3:$G$1048576,2,FALSE),""))</f>
        <v/>
      </c>
      <c r="N876" s="3">
        <f>IFERROR(VLOOKUP(C876&amp;D876,AUS_male_Toplist_21!$F$3:$H$1048576,3,FALSE), IFERROR(VLOOKUP(C876&amp;D876,AUS_female_Toplist_21!$F$3:$H$1048576,3,FALSE),""))</f>
        <v>807</v>
      </c>
      <c r="O876" s="2" t="str">
        <f>IFERROR(VLOOKUP(C876&amp;D876,AUS_male_Toplist_22!$F$3:$H$1048576,3,FALSE), IFERROR(VLOOKUP(C876&amp;D876,AUS_female_Toplist_22!$F$3:$H$1048576,3,FALSE),""))</f>
        <v/>
      </c>
      <c r="P876" s="42">
        <f ca="1">DATEDIF(E876,TODAY(),"y")</f>
        <v>20</v>
      </c>
      <c r="Q876" s="2">
        <f>(COUNTIF($C$2:$C876,$C876)=1)+0</f>
        <v>1</v>
      </c>
      <c r="R876" s="2">
        <f>IF(Q876=1,RANK(F876,$F$2:$F$1986,0),"Alternate event")</f>
        <v>1909</v>
      </c>
    </row>
    <row r="877" spans="1:18" x14ac:dyDescent="0.2">
      <c r="A877" s="2">
        <v>876</v>
      </c>
      <c r="B877" s="2">
        <f>IF(Q877=1,B876+1,B876)</f>
        <v>700</v>
      </c>
      <c r="C877" t="s">
        <v>1389</v>
      </c>
      <c r="D877" t="s">
        <v>40</v>
      </c>
      <c r="E877" s="6">
        <v>36494</v>
      </c>
      <c r="F877">
        <v>768</v>
      </c>
      <c r="G877" s="2">
        <v>24</v>
      </c>
      <c r="H877" s="43" t="str">
        <f>IFERROR(VLOOKUP(C877&amp;D877,AUS_male_points_list!$A$3:$S$1048576,19,FALSE), IFERROR(VLOOKUP(C877&amp;D877,AUS_female_points_list!$A$3:$S$1048576,19,FALSE),""))</f>
        <v/>
      </c>
      <c r="J877" s="2">
        <f>IFERROR(VLOOKUP(C877&amp;D877,AUS_male_Toplist_21!$F$3:$G$1048576,2,FALSE),IFERROR(VLOOKUP(C877&amp;D877,AUS_female_Toplist_21!$F$3:$G$1048576,2,FALSE),""))</f>
        <v>24</v>
      </c>
      <c r="K877" s="2" t="str">
        <f>IFERROR(VLOOKUP(C877&amp;D877,AUS_male_Toplist_22!$F$3:$G$1048576,2,FALSE),IFERROR(VLOOKUP(C877&amp;D877,AUS_female_Toplist_22!$F$3:$G$1048576,2,FALSE),""))</f>
        <v/>
      </c>
      <c r="L877" s="3" t="str">
        <f>IFERROR(VLOOKUP(C877&amp;D877,Comms_male_list_21!$F$3:$G$1048576,2,FALSE),IFERROR(VLOOKUP(C877&amp;D877,Comms_female_list_21!$F$3:$G$1048576,2,FALSE),""))</f>
        <v/>
      </c>
      <c r="M877" s="3" t="str">
        <f>IFERROR(VLOOKUP(C877&amp;D877,Comms_male_list_22!$F$3:$G$1048576,2,FALSE),IFERROR(VLOOKUP(C877&amp;D877,Comms_female_list_22!$F$3:$G$1048576,2,FALSE),""))</f>
        <v/>
      </c>
      <c r="N877" s="3">
        <f>IFERROR(VLOOKUP(C877&amp;D877,AUS_male_Toplist_21!$F$3:$H$1048576,3,FALSE), IFERROR(VLOOKUP(C877&amp;D877,AUS_female_Toplist_21!$F$3:$H$1048576,3,FALSE),""))</f>
        <v>768</v>
      </c>
      <c r="O877" s="2" t="str">
        <f>IFERROR(VLOOKUP(C877&amp;D877,AUS_male_Toplist_22!$F$3:$H$1048576,3,FALSE), IFERROR(VLOOKUP(C877&amp;D877,AUS_female_Toplist_22!$F$3:$H$1048576,3,FALSE),""))</f>
        <v/>
      </c>
      <c r="P877" s="42">
        <f ca="1">DATEDIF(E877,TODAY(),"y")</f>
        <v>22</v>
      </c>
      <c r="Q877" s="2">
        <f>(COUNTIF($C$2:$C877,$C877)=1)+0</f>
        <v>1</v>
      </c>
      <c r="R877" s="2">
        <f>IF(Q877=1,RANK(F877,$F$2:$F$1986,0),"Alternate event")</f>
        <v>1939</v>
      </c>
    </row>
    <row r="878" spans="1:18" x14ac:dyDescent="0.2">
      <c r="A878" s="2">
        <v>877</v>
      </c>
      <c r="B878" s="2">
        <f>IF(Q878=1,B877+1,B877)</f>
        <v>701</v>
      </c>
      <c r="C878" t="s">
        <v>1671</v>
      </c>
      <c r="D878" t="s">
        <v>41</v>
      </c>
      <c r="E878" s="6">
        <v>30201</v>
      </c>
      <c r="F878">
        <v>821</v>
      </c>
      <c r="G878" s="2">
        <v>24</v>
      </c>
      <c r="H878" s="43" t="str">
        <f>IFERROR(VLOOKUP(C878&amp;D878,AUS_male_points_list!$A$3:$S$1048576,19,FALSE), IFERROR(VLOOKUP(C878&amp;D878,AUS_female_points_list!$A$3:$S$1048576,19,FALSE),""))</f>
        <v/>
      </c>
      <c r="J878" s="2">
        <f>IFERROR(VLOOKUP(C878&amp;D878,AUS_male_Toplist_21!$F$3:$G$1048576,2,FALSE),IFERROR(VLOOKUP(C878&amp;D878,AUS_female_Toplist_21!$F$3:$G$1048576,2,FALSE),""))</f>
        <v>24</v>
      </c>
      <c r="K878" s="2" t="str">
        <f>IFERROR(VLOOKUP(C878&amp;D878,AUS_male_Toplist_22!$F$3:$G$1048576,2,FALSE),IFERROR(VLOOKUP(C878&amp;D878,AUS_female_Toplist_22!$F$3:$G$1048576,2,FALSE),""))</f>
        <v/>
      </c>
      <c r="L878" s="3" t="str">
        <f>IFERROR(VLOOKUP(C878&amp;D878,Comms_male_list_21!$F$3:$G$1048576,2,FALSE),IFERROR(VLOOKUP(C878&amp;D878,Comms_female_list_21!$F$3:$G$1048576,2,FALSE),""))</f>
        <v/>
      </c>
      <c r="M878" s="3" t="str">
        <f>IFERROR(VLOOKUP(C878&amp;D878,Comms_male_list_22!$F$3:$G$1048576,2,FALSE),IFERROR(VLOOKUP(C878&amp;D878,Comms_female_list_22!$F$3:$G$1048576,2,FALSE),""))</f>
        <v/>
      </c>
      <c r="N878" s="3">
        <f>IFERROR(VLOOKUP(C878&amp;D878,AUS_male_Toplist_21!$F$3:$H$1048576,3,FALSE), IFERROR(VLOOKUP(C878&amp;D878,AUS_female_Toplist_21!$F$3:$H$1048576,3,FALSE),""))</f>
        <v>821</v>
      </c>
      <c r="O878" s="2" t="str">
        <f>IFERROR(VLOOKUP(C878&amp;D878,AUS_male_Toplist_22!$F$3:$H$1048576,3,FALSE), IFERROR(VLOOKUP(C878&amp;D878,AUS_female_Toplist_22!$F$3:$H$1048576,3,FALSE),""))</f>
        <v/>
      </c>
      <c r="P878" s="42">
        <f ca="1">DATEDIF(E878,TODAY(),"y")</f>
        <v>39</v>
      </c>
      <c r="Q878" s="2">
        <f>(COUNTIF($C$2:$C878,$C878)=1)+0</f>
        <v>1</v>
      </c>
      <c r="R878" s="2">
        <f>IF(Q878=1,RANK(F878,$F$2:$F$1986,0),"Alternate event")</f>
        <v>1896</v>
      </c>
    </row>
    <row r="879" spans="1:18" x14ac:dyDescent="0.2">
      <c r="A879" s="2">
        <v>878</v>
      </c>
      <c r="B879" s="2">
        <f>IF(Q879=1,B878+1,B878)</f>
        <v>702</v>
      </c>
      <c r="C879" t="s">
        <v>1686</v>
      </c>
      <c r="D879" t="s">
        <v>82</v>
      </c>
      <c r="E879" s="6"/>
      <c r="F879">
        <v>829</v>
      </c>
      <c r="G879" s="2">
        <v>24</v>
      </c>
      <c r="H879" s="43" t="str">
        <f>IFERROR(VLOOKUP(C879&amp;D879,AUS_male_points_list!$A$3:$S$1048576,19,FALSE), IFERROR(VLOOKUP(C879&amp;D879,AUS_female_points_list!$A$3:$S$1048576,19,FALSE),""))</f>
        <v/>
      </c>
      <c r="J879" s="2">
        <f>IFERROR(VLOOKUP(C879&amp;D879,AUS_male_Toplist_21!$F$3:$G$1048576,2,FALSE),IFERROR(VLOOKUP(C879&amp;D879,AUS_female_Toplist_21!$F$3:$G$1048576,2,FALSE),""))</f>
        <v>24</v>
      </c>
      <c r="K879" s="2" t="str">
        <f>IFERROR(VLOOKUP(C879&amp;D879,AUS_male_Toplist_22!$F$3:$G$1048576,2,FALSE),IFERROR(VLOOKUP(C879&amp;D879,AUS_female_Toplist_22!$F$3:$G$1048576,2,FALSE),""))</f>
        <v/>
      </c>
      <c r="L879" s="3" t="str">
        <f>IFERROR(VLOOKUP(C879&amp;D879,Comms_male_list_21!$F$3:$G$1048576,2,FALSE),IFERROR(VLOOKUP(C879&amp;D879,Comms_female_list_21!$F$3:$G$1048576,2,FALSE),""))</f>
        <v/>
      </c>
      <c r="M879" s="3" t="str">
        <f>IFERROR(VLOOKUP(C879&amp;D879,Comms_male_list_22!$F$3:$G$1048576,2,FALSE),IFERROR(VLOOKUP(C879&amp;D879,Comms_female_list_22!$F$3:$G$1048576,2,FALSE),""))</f>
        <v/>
      </c>
      <c r="N879" s="3">
        <f>IFERROR(VLOOKUP(C879&amp;D879,AUS_male_Toplist_21!$F$3:$H$1048576,3,FALSE), IFERROR(VLOOKUP(C879&amp;D879,AUS_female_Toplist_21!$F$3:$H$1048576,3,FALSE),""))</f>
        <v>829</v>
      </c>
      <c r="O879" s="2" t="str">
        <f>IFERROR(VLOOKUP(C879&amp;D879,AUS_male_Toplist_22!$F$3:$H$1048576,3,FALSE), IFERROR(VLOOKUP(C879&amp;D879,AUS_female_Toplist_22!$F$3:$H$1048576,3,FALSE),""))</f>
        <v/>
      </c>
      <c r="P879" s="42">
        <f ca="1">DATEDIF(E879,TODAY(),"y")</f>
        <v>122</v>
      </c>
      <c r="Q879" s="2">
        <f>(COUNTIF($C$2:$C879,$C879)=1)+0</f>
        <v>1</v>
      </c>
      <c r="R879" s="2">
        <f>IF(Q879=1,RANK(F879,$F$2:$F$1986,0),"Alternate event")</f>
        <v>1886</v>
      </c>
    </row>
    <row r="880" spans="1:18" x14ac:dyDescent="0.2">
      <c r="A880" s="2">
        <v>879</v>
      </c>
      <c r="B880" s="2">
        <f>IF(Q880=1,B879+1,B879)</f>
        <v>702</v>
      </c>
      <c r="C880" t="s">
        <v>1276</v>
      </c>
      <c r="D880" s="6" t="s">
        <v>33</v>
      </c>
      <c r="E880" s="6">
        <v>1998</v>
      </c>
      <c r="F880">
        <v>896</v>
      </c>
      <c r="G880" s="2">
        <v>24</v>
      </c>
      <c r="H880" s="43" t="str">
        <f>IFERROR(VLOOKUP(C880&amp;D880,AUS_male_points_list!$A$3:$S$1048576,19,FALSE), IFERROR(VLOOKUP(C880&amp;D880,AUS_female_points_list!$A$3:$S$1048576,19,FALSE),""))</f>
        <v/>
      </c>
      <c r="J880" s="2">
        <f>IFERROR(VLOOKUP(C880&amp;D880,AUS_male_Toplist_21!$F$3:$G$1048576,2,FALSE),IFERROR(VLOOKUP(C880&amp;D880,AUS_female_Toplist_21!$F$3:$G$1048576,2,FALSE),""))</f>
        <v>24</v>
      </c>
      <c r="K880" s="2" t="str">
        <f>IFERROR(VLOOKUP(C880&amp;D880,AUS_male_Toplist_22!$F$3:$G$1048576,2,FALSE),IFERROR(VLOOKUP(C880&amp;D880,AUS_female_Toplist_22!$F$3:$G$1048576,2,FALSE),""))</f>
        <v/>
      </c>
      <c r="L880" s="3" t="str">
        <f>IFERROR(VLOOKUP(C880&amp;D880,Comms_male_list_21!$F$3:$G$1048576,2,FALSE),IFERROR(VLOOKUP(C880&amp;D880,Comms_female_list_21!$F$3:$G$1048576,2,FALSE),""))</f>
        <v/>
      </c>
      <c r="M880" s="3" t="str">
        <f>IFERROR(VLOOKUP(C880&amp;D880,Comms_male_list_22!$F$3:$G$1048576,2,FALSE),IFERROR(VLOOKUP(C880&amp;D880,Comms_female_list_22!$F$3:$G$1048576,2,FALSE),""))</f>
        <v/>
      </c>
      <c r="N880" s="3">
        <f>IFERROR(VLOOKUP(C880&amp;D880,AUS_male_Toplist_21!$F$3:$H$1048576,3,FALSE), IFERROR(VLOOKUP(C880&amp;D880,AUS_female_Toplist_21!$F$3:$H$1048576,3,FALSE),""))</f>
        <v>896</v>
      </c>
      <c r="O880" s="2" t="str">
        <f>IFERROR(VLOOKUP(C880&amp;D880,AUS_male_Toplist_22!$F$3:$H$1048576,3,FALSE), IFERROR(VLOOKUP(C880&amp;D880,AUS_female_Toplist_22!$F$3:$H$1048576,3,FALSE),""))</f>
        <v/>
      </c>
      <c r="P880" s="42">
        <f ca="1">DATEDIF(E880,TODAY(),"y")</f>
        <v>116</v>
      </c>
      <c r="Q880" s="2">
        <f>(COUNTIF($C$2:$C880,$C880)=1)+0</f>
        <v>0</v>
      </c>
      <c r="R880" s="2" t="str">
        <f>IF(Q880=1,RANK(F880,$F$2:$F$1986,0),"Alternate event")</f>
        <v>Alternate event</v>
      </c>
    </row>
    <row r="881" spans="1:18" x14ac:dyDescent="0.2">
      <c r="A881" s="2">
        <v>880</v>
      </c>
      <c r="B881" s="2">
        <f>IF(Q881=1,B880+1,B880)</f>
        <v>703</v>
      </c>
      <c r="C881" t="s">
        <v>451</v>
      </c>
      <c r="D881" t="s">
        <v>38</v>
      </c>
      <c r="E881" s="6">
        <v>44732</v>
      </c>
      <c r="F881">
        <v>930</v>
      </c>
      <c r="G881" s="2">
        <v>24</v>
      </c>
      <c r="H881" s="43" t="str">
        <f>IFERROR(VLOOKUP(C881&amp;D881,AUS_male_points_list!$A$3:$S$1048576,19,FALSE), IFERROR(VLOOKUP(C881&amp;D881,AUS_female_points_list!$A$3:$S$1048576,19,FALSE),""))</f>
        <v/>
      </c>
      <c r="J881" s="2">
        <f>IFERROR(VLOOKUP(C881&amp;D881,AUS_male_Toplist_21!$F$3:$G$1048576,2,FALSE),IFERROR(VLOOKUP(C881&amp;D881,AUS_female_Toplist_21!$F$3:$G$1048576,2,FALSE),""))</f>
        <v>24</v>
      </c>
      <c r="K881" s="2" t="str">
        <f>IFERROR(VLOOKUP(C881&amp;D881,AUS_male_Toplist_22!$F$3:$G$1048576,2,FALSE),IFERROR(VLOOKUP(C881&amp;D881,AUS_female_Toplist_22!$F$3:$G$1048576,2,FALSE),""))</f>
        <v/>
      </c>
      <c r="L881" s="3" t="str">
        <f>IFERROR(VLOOKUP(C881&amp;D881,Comms_male_list_21!$F$3:$G$1048576,2,FALSE),IFERROR(VLOOKUP(C881&amp;D881,Comms_female_list_21!$F$3:$G$1048576,2,FALSE),""))</f>
        <v/>
      </c>
      <c r="M881" s="3" t="str">
        <f>IFERROR(VLOOKUP(C881&amp;D881,Comms_male_list_22!$F$3:$G$1048576,2,FALSE),IFERROR(VLOOKUP(C881&amp;D881,Comms_female_list_22!$F$3:$G$1048576,2,FALSE),""))</f>
        <v/>
      </c>
      <c r="N881" s="3">
        <f>IFERROR(VLOOKUP(C881&amp;D881,AUS_male_Toplist_21!$F$3:$H$1048576,3,FALSE), IFERROR(VLOOKUP(C881&amp;D881,AUS_female_Toplist_21!$F$3:$H$1048576,3,FALSE),""))</f>
        <v>930</v>
      </c>
      <c r="O881" s="2" t="str">
        <f>IFERROR(VLOOKUP(C881&amp;D881,AUS_male_Toplist_22!$F$3:$H$1048576,3,FALSE), IFERROR(VLOOKUP(C881&amp;D881,AUS_female_Toplist_22!$F$3:$H$1048576,3,FALSE),""))</f>
        <v/>
      </c>
      <c r="P881" s="42" t="e">
        <f ca="1">DATEDIF(E881,TODAY(),"y")</f>
        <v>#NUM!</v>
      </c>
      <c r="Q881" s="2">
        <f>(COUNTIF($C$2:$C881,$C881)=1)+0</f>
        <v>1</v>
      </c>
      <c r="R881" s="2">
        <f>IF(Q881=1,RANK(F881,$F$2:$F$1986,0),"Alternate event")</f>
        <v>1554</v>
      </c>
    </row>
    <row r="882" spans="1:18" x14ac:dyDescent="0.2">
      <c r="A882" s="2">
        <v>881</v>
      </c>
      <c r="B882" s="2">
        <f>IF(Q882=1,B881+1,B881)</f>
        <v>704</v>
      </c>
      <c r="C882" t="s">
        <v>254</v>
      </c>
      <c r="D882" t="s">
        <v>33</v>
      </c>
      <c r="E882" s="6">
        <v>31811</v>
      </c>
      <c r="F882">
        <v>945</v>
      </c>
      <c r="G882" s="2">
        <v>24</v>
      </c>
      <c r="H882" s="43" t="str">
        <f>IFERROR(VLOOKUP(C882&amp;D882,AUS_male_points_list!$A$3:$S$1048576,19,FALSE), IFERROR(VLOOKUP(C882&amp;D882,AUS_female_points_list!$A$3:$S$1048576,19,FALSE),""))</f>
        <v/>
      </c>
      <c r="J882" s="2">
        <f>IFERROR(VLOOKUP(C882&amp;D882,AUS_male_Toplist_21!$F$3:$G$1048576,2,FALSE),IFERROR(VLOOKUP(C882&amp;D882,AUS_female_Toplist_21!$F$3:$G$1048576,2,FALSE),""))</f>
        <v>24</v>
      </c>
      <c r="K882" s="2" t="str">
        <f>IFERROR(VLOOKUP(C882&amp;D882,AUS_male_Toplist_22!$F$3:$G$1048576,2,FALSE),IFERROR(VLOOKUP(C882&amp;D882,AUS_female_Toplist_22!$F$3:$G$1048576,2,FALSE),""))</f>
        <v/>
      </c>
      <c r="L882" s="3" t="str">
        <f>IFERROR(VLOOKUP(C882&amp;D882,Comms_male_list_21!$F$3:$G$1048576,2,FALSE),IFERROR(VLOOKUP(C882&amp;D882,Comms_female_list_21!$F$3:$G$1048576,2,FALSE),""))</f>
        <v/>
      </c>
      <c r="M882" s="3" t="str">
        <f>IFERROR(VLOOKUP(C882&amp;D882,Comms_male_list_22!$F$3:$G$1048576,2,FALSE),IFERROR(VLOOKUP(C882&amp;D882,Comms_female_list_22!$F$3:$G$1048576,2,FALSE),""))</f>
        <v/>
      </c>
      <c r="N882" s="3">
        <f>IFERROR(VLOOKUP(C882&amp;D882,AUS_male_Toplist_21!$F$3:$H$1048576,3,FALSE), IFERROR(VLOOKUP(C882&amp;D882,AUS_female_Toplist_21!$F$3:$H$1048576,3,FALSE),""))</f>
        <v>945</v>
      </c>
      <c r="O882" s="2" t="str">
        <f>IFERROR(VLOOKUP(C882&amp;D882,AUS_male_Toplist_22!$F$3:$H$1048576,3,FALSE), IFERROR(VLOOKUP(C882&amp;D882,AUS_female_Toplist_22!$F$3:$H$1048576,3,FALSE),""))</f>
        <v/>
      </c>
      <c r="P882" s="42">
        <f ca="1">DATEDIF(E882,TODAY(),"y")</f>
        <v>35</v>
      </c>
      <c r="Q882" s="2">
        <f>(COUNTIF($C$2:$C882,$C882)=1)+0</f>
        <v>1</v>
      </c>
      <c r="R882" s="2">
        <f>IF(Q882=1,RANK(F882,$F$2:$F$1986,0),"Alternate event")</f>
        <v>1357</v>
      </c>
    </row>
    <row r="883" spans="1:18" x14ac:dyDescent="0.2">
      <c r="A883" s="2">
        <v>882</v>
      </c>
      <c r="B883" s="2">
        <f>IF(Q883=1,B882+1,B882)</f>
        <v>705</v>
      </c>
      <c r="C883" t="s">
        <v>1353</v>
      </c>
      <c r="D883" t="s">
        <v>32</v>
      </c>
      <c r="E883" s="7">
        <v>37940</v>
      </c>
      <c r="F883">
        <v>957</v>
      </c>
      <c r="G883" s="2">
        <v>24</v>
      </c>
      <c r="H883" s="43" t="str">
        <f>IFERROR(VLOOKUP(C883&amp;D883,AUS_male_points_list!$A$3:$S$1048576,19,FALSE), IFERROR(VLOOKUP(C883&amp;D883,AUS_female_points_list!$A$3:$S$1048576,19,FALSE),""))</f>
        <v/>
      </c>
      <c r="J883" s="2">
        <f>IFERROR(VLOOKUP(C883&amp;D883,AUS_male_Toplist_21!$F$3:$G$1048576,2,FALSE),IFERROR(VLOOKUP(C883&amp;D883,AUS_female_Toplist_21!$F$3:$G$1048576,2,FALSE),""))</f>
        <v>24</v>
      </c>
      <c r="K883" s="2" t="str">
        <f>IFERROR(VLOOKUP(C883&amp;D883,AUS_male_Toplist_22!$F$3:$G$1048576,2,FALSE),IFERROR(VLOOKUP(C883&amp;D883,AUS_female_Toplist_22!$F$3:$G$1048576,2,FALSE),""))</f>
        <v/>
      </c>
      <c r="L883" s="3" t="str">
        <f>IFERROR(VLOOKUP(C883&amp;D883,Comms_male_list_21!$F$3:$G$1048576,2,FALSE),IFERROR(VLOOKUP(C883&amp;D883,Comms_female_list_21!$F$3:$G$1048576,2,FALSE),""))</f>
        <v/>
      </c>
      <c r="M883" s="3" t="str">
        <f>IFERROR(VLOOKUP(C883&amp;D883,Comms_male_list_22!$F$3:$G$1048576,2,FALSE),IFERROR(VLOOKUP(C883&amp;D883,Comms_female_list_22!$F$3:$G$1048576,2,FALSE),""))</f>
        <v/>
      </c>
      <c r="N883" s="3">
        <f>IFERROR(VLOOKUP(C883&amp;D883,AUS_male_Toplist_21!$F$3:$H$1048576,3,FALSE), IFERROR(VLOOKUP(C883&amp;D883,AUS_female_Toplist_21!$F$3:$H$1048576,3,FALSE),""))</f>
        <v>957</v>
      </c>
      <c r="O883" s="2" t="str">
        <f>IFERROR(VLOOKUP(C883&amp;D883,AUS_male_Toplist_22!$F$3:$H$1048576,3,FALSE), IFERROR(VLOOKUP(C883&amp;D883,AUS_female_Toplist_22!$F$3:$H$1048576,3,FALSE),""))</f>
        <v/>
      </c>
      <c r="P883" s="42">
        <f ca="1">DATEDIF(E883,TODAY(),"y")</f>
        <v>18</v>
      </c>
      <c r="Q883" s="2">
        <f>(COUNTIF($C$2:$C883,$C883)=1)+0</f>
        <v>1</v>
      </c>
      <c r="R883" s="2">
        <f>IF(Q883=1,RANK(F883,$F$2:$F$1986,0),"Alternate event")</f>
        <v>1204</v>
      </c>
    </row>
    <row r="884" spans="1:18" x14ac:dyDescent="0.2">
      <c r="A884" s="2">
        <v>883</v>
      </c>
      <c r="B884" s="2">
        <f>IF(Q884=1,B883+1,B883)</f>
        <v>705</v>
      </c>
      <c r="C884" t="s">
        <v>826</v>
      </c>
      <c r="D884" t="s">
        <v>37</v>
      </c>
      <c r="E884" s="6">
        <v>36178</v>
      </c>
      <c r="F884">
        <v>995</v>
      </c>
      <c r="G884" s="2">
        <v>24</v>
      </c>
      <c r="H884" s="43" t="str">
        <f>IFERROR(VLOOKUP(C884&amp;D884,AUS_male_points_list!$A$3:$S$1048576,19,FALSE), IFERROR(VLOOKUP(C884&amp;D884,AUS_female_points_list!$A$3:$S$1048576,19,FALSE),""))</f>
        <v/>
      </c>
      <c r="J884" s="2">
        <f>IFERROR(VLOOKUP(C884&amp;D884,AUS_male_Toplist_21!$F$3:$G$1048576,2,FALSE),IFERROR(VLOOKUP(C884&amp;D884,AUS_female_Toplist_21!$F$3:$G$1048576,2,FALSE),""))</f>
        <v>24</v>
      </c>
      <c r="K884" s="2" t="str">
        <f>IFERROR(VLOOKUP(C884&amp;D884,AUS_male_Toplist_22!$F$3:$G$1048576,2,FALSE),IFERROR(VLOOKUP(C884&amp;D884,AUS_female_Toplist_22!$F$3:$G$1048576,2,FALSE),""))</f>
        <v/>
      </c>
      <c r="L884" s="3" t="str">
        <f>IFERROR(VLOOKUP(C884&amp;D884,Comms_male_list_21!$F$3:$G$1048576,2,FALSE),IFERROR(VLOOKUP(C884&amp;D884,Comms_female_list_21!$F$3:$G$1048576,2,FALSE),""))</f>
        <v/>
      </c>
      <c r="M884" s="3" t="str">
        <f>IFERROR(VLOOKUP(C884&amp;D884,Comms_male_list_22!$F$3:$G$1048576,2,FALSE),IFERROR(VLOOKUP(C884&amp;D884,Comms_female_list_22!$F$3:$G$1048576,2,FALSE),""))</f>
        <v/>
      </c>
      <c r="N884" s="3">
        <f>IFERROR(VLOOKUP(C884&amp;D884,AUS_male_Toplist_21!$F$3:$H$1048576,3,FALSE), IFERROR(VLOOKUP(C884&amp;D884,AUS_female_Toplist_21!$F$3:$H$1048576,3,FALSE),""))</f>
        <v>995</v>
      </c>
      <c r="O884" s="2" t="str">
        <f>IFERROR(VLOOKUP(C884&amp;D884,AUS_male_Toplist_22!$F$3:$H$1048576,3,FALSE), IFERROR(VLOOKUP(C884&amp;D884,AUS_female_Toplist_22!$F$3:$H$1048576,3,FALSE),""))</f>
        <v/>
      </c>
      <c r="P884" s="42">
        <f ca="1">DATEDIF(E884,TODAY(),"y")</f>
        <v>23</v>
      </c>
      <c r="Q884" s="2">
        <f>(COUNTIF($C$2:$C884,$C884)=1)+0</f>
        <v>0</v>
      </c>
      <c r="R884" s="2" t="str">
        <f>IF(Q884=1,RANK(F884,$F$2:$F$1986,0),"Alternate event")</f>
        <v>Alternate event</v>
      </c>
    </row>
    <row r="885" spans="1:18" x14ac:dyDescent="0.2">
      <c r="A885" s="2">
        <v>884</v>
      </c>
      <c r="B885" s="2">
        <f>IF(Q885=1,B884+1,B884)</f>
        <v>706</v>
      </c>
      <c r="C885" t="s">
        <v>233</v>
      </c>
      <c r="D885" s="6" t="s">
        <v>26</v>
      </c>
      <c r="E885" s="6">
        <v>36210</v>
      </c>
      <c r="F885">
        <v>1008</v>
      </c>
      <c r="G885" s="2">
        <v>24</v>
      </c>
      <c r="H885" s="43" t="str">
        <f>IFERROR(VLOOKUP(C885&amp;D885,AUS_male_points_list!$A$3:$S$1048576,19,FALSE), IFERROR(VLOOKUP(C885&amp;D885,AUS_female_points_list!$A$3:$S$1048576,19,FALSE),""))</f>
        <v/>
      </c>
      <c r="J885" s="2">
        <f>IFERROR(VLOOKUP(C885&amp;D885,AUS_male_Toplist_21!$F$3:$G$1048576,2,FALSE),IFERROR(VLOOKUP(C885&amp;D885,AUS_female_Toplist_21!$F$3:$G$1048576,2,FALSE),""))</f>
        <v>24</v>
      </c>
      <c r="K885" s="2" t="str">
        <f>IFERROR(VLOOKUP(C885&amp;D885,AUS_male_Toplist_22!$F$3:$G$1048576,2,FALSE),IFERROR(VLOOKUP(C885&amp;D885,AUS_female_Toplist_22!$F$3:$G$1048576,2,FALSE),""))</f>
        <v/>
      </c>
      <c r="L885" s="3" t="str">
        <f>IFERROR(VLOOKUP(C885&amp;D885,Comms_male_list_21!$F$3:$G$1048576,2,FALSE),IFERROR(VLOOKUP(C885&amp;D885,Comms_female_list_21!$F$3:$G$1048576,2,FALSE),""))</f>
        <v/>
      </c>
      <c r="M885" s="3" t="str">
        <f>IFERROR(VLOOKUP(C885&amp;D885,Comms_male_list_22!$F$3:$G$1048576,2,FALSE),IFERROR(VLOOKUP(C885&amp;D885,Comms_female_list_22!$F$3:$G$1048576,2,FALSE),""))</f>
        <v/>
      </c>
      <c r="N885" s="3">
        <f>IFERROR(VLOOKUP(C885&amp;D885,AUS_male_Toplist_21!$F$3:$H$1048576,3,FALSE), IFERROR(VLOOKUP(C885&amp;D885,AUS_female_Toplist_21!$F$3:$H$1048576,3,FALSE),""))</f>
        <v>1008</v>
      </c>
      <c r="O885" s="2" t="str">
        <f>IFERROR(VLOOKUP(C885&amp;D885,AUS_male_Toplist_22!$F$3:$H$1048576,3,FALSE), IFERROR(VLOOKUP(C885&amp;D885,AUS_female_Toplist_22!$F$3:$H$1048576,3,FALSE),""))</f>
        <v/>
      </c>
      <c r="P885" s="42">
        <f ca="1">DATEDIF(E885,TODAY(),"y")</f>
        <v>23</v>
      </c>
      <c r="Q885" s="2">
        <f>(COUNTIF($C$2:$C885,$C885)=1)+0</f>
        <v>1</v>
      </c>
      <c r="R885" s="2">
        <f>IF(Q885=1,RANK(F885,$F$2:$F$1986,0),"Alternate event")</f>
        <v>637</v>
      </c>
    </row>
    <row r="886" spans="1:18" x14ac:dyDescent="0.2">
      <c r="A886" s="2">
        <v>885</v>
      </c>
      <c r="B886" s="2">
        <f>IF(Q886=1,B885+1,B885)</f>
        <v>707</v>
      </c>
      <c r="C886" t="s">
        <v>358</v>
      </c>
      <c r="D886" t="s">
        <v>29</v>
      </c>
      <c r="E886" s="6">
        <v>36554</v>
      </c>
      <c r="F886">
        <v>1013</v>
      </c>
      <c r="G886" s="2">
        <v>24</v>
      </c>
      <c r="H886" s="43" t="str">
        <f>IFERROR(VLOOKUP(C886&amp;D886,AUS_male_points_list!$A$3:$S$1048576,19,FALSE), IFERROR(VLOOKUP(C886&amp;D886,AUS_female_points_list!$A$3:$S$1048576,19,FALSE),""))</f>
        <v/>
      </c>
      <c r="J886" s="2">
        <f>IFERROR(VLOOKUP(C886&amp;D886,AUS_male_Toplist_21!$F$3:$G$1048576,2,FALSE),IFERROR(VLOOKUP(C886&amp;D886,AUS_female_Toplist_21!$F$3:$G$1048576,2,FALSE),""))</f>
        <v>24</v>
      </c>
      <c r="K886" s="2" t="str">
        <f>IFERROR(VLOOKUP(C886&amp;D886,AUS_male_Toplist_22!$F$3:$G$1048576,2,FALSE),IFERROR(VLOOKUP(C886&amp;D886,AUS_female_Toplist_22!$F$3:$G$1048576,2,FALSE),""))</f>
        <v/>
      </c>
      <c r="L886" s="3" t="str">
        <f>IFERROR(VLOOKUP(C886&amp;D886,Comms_male_list_21!$F$3:$G$1048576,2,FALSE),IFERROR(VLOOKUP(C886&amp;D886,Comms_female_list_21!$F$3:$G$1048576,2,FALSE),""))</f>
        <v/>
      </c>
      <c r="M886" s="3" t="str">
        <f>IFERROR(VLOOKUP(C886&amp;D886,Comms_male_list_22!$F$3:$G$1048576,2,FALSE),IFERROR(VLOOKUP(C886&amp;D886,Comms_female_list_22!$F$3:$G$1048576,2,FALSE),""))</f>
        <v/>
      </c>
      <c r="N886" s="3">
        <f>IFERROR(VLOOKUP(C886&amp;D886,AUS_male_Toplist_21!$F$3:$H$1048576,3,FALSE), IFERROR(VLOOKUP(C886&amp;D886,AUS_female_Toplist_21!$F$3:$H$1048576,3,FALSE),""))</f>
        <v>1013</v>
      </c>
      <c r="O886" s="2" t="str">
        <f>IFERROR(VLOOKUP(C886&amp;D886,AUS_male_Toplist_22!$F$3:$H$1048576,3,FALSE), IFERROR(VLOOKUP(C886&amp;D886,AUS_female_Toplist_22!$F$3:$H$1048576,3,FALSE),""))</f>
        <v/>
      </c>
      <c r="P886" s="42">
        <f ca="1">DATEDIF(E886,TODAY(),"y")</f>
        <v>22</v>
      </c>
      <c r="Q886" s="2">
        <f>(COUNTIF($C$2:$C886,$C886)=1)+0</f>
        <v>1</v>
      </c>
      <c r="R886" s="2">
        <f>IF(Q886=1,RANK(F886,$F$2:$F$1986,0),"Alternate event")</f>
        <v>595</v>
      </c>
    </row>
    <row r="887" spans="1:18" x14ac:dyDescent="0.2">
      <c r="A887" s="2">
        <v>886</v>
      </c>
      <c r="B887" s="2">
        <f>IF(Q887=1,B886+1,B886)</f>
        <v>708</v>
      </c>
      <c r="C887" t="s">
        <v>579</v>
      </c>
      <c r="D887" t="s">
        <v>25</v>
      </c>
      <c r="E887" s="6">
        <v>38240</v>
      </c>
      <c r="F887">
        <v>1018</v>
      </c>
      <c r="G887" s="2">
        <v>24</v>
      </c>
      <c r="H887" s="43" t="str">
        <f>IFERROR(VLOOKUP(C887&amp;D887,AUS_male_points_list!$A$3:$S$1048576,19,FALSE), IFERROR(VLOOKUP(C887&amp;D887,AUS_female_points_list!$A$3:$S$1048576,19,FALSE),""))</f>
        <v/>
      </c>
      <c r="J887" s="2">
        <f>IFERROR(VLOOKUP(C887&amp;D887,AUS_male_Toplist_21!$F$3:$G$1048576,2,FALSE),IFERROR(VLOOKUP(C887&amp;D887,AUS_female_Toplist_21!$F$3:$G$1048576,2,FALSE),""))</f>
        <v>24</v>
      </c>
      <c r="K887" s="2" t="str">
        <f>IFERROR(VLOOKUP(C887&amp;D887,AUS_male_Toplist_22!$F$3:$G$1048576,2,FALSE),IFERROR(VLOOKUP(C887&amp;D887,AUS_female_Toplist_22!$F$3:$G$1048576,2,FALSE),""))</f>
        <v/>
      </c>
      <c r="L887" s="3" t="str">
        <f>IFERROR(VLOOKUP(C887&amp;D887,Comms_male_list_21!$F$3:$G$1048576,2,FALSE),IFERROR(VLOOKUP(C887&amp;D887,Comms_female_list_21!$F$3:$G$1048576,2,FALSE),""))</f>
        <v/>
      </c>
      <c r="M887" s="3" t="str">
        <f>IFERROR(VLOOKUP(C887&amp;D887,Comms_male_list_22!$F$3:$G$1048576,2,FALSE),IFERROR(VLOOKUP(C887&amp;D887,Comms_female_list_22!$F$3:$G$1048576,2,FALSE),""))</f>
        <v/>
      </c>
      <c r="N887" s="3">
        <f>IFERROR(VLOOKUP(C887&amp;D887,AUS_male_Toplist_21!$F$3:$H$1048576,3,FALSE), IFERROR(VLOOKUP(C887&amp;D887,AUS_female_Toplist_21!$F$3:$H$1048576,3,FALSE),""))</f>
        <v>1018</v>
      </c>
      <c r="O887" s="2" t="str">
        <f>IFERROR(VLOOKUP(C887&amp;D887,AUS_male_Toplist_22!$F$3:$H$1048576,3,FALSE), IFERROR(VLOOKUP(C887&amp;D887,AUS_female_Toplist_22!$F$3:$H$1048576,3,FALSE),""))</f>
        <v/>
      </c>
      <c r="P887" s="42">
        <f ca="1">DATEDIF(E887,TODAY(),"y")</f>
        <v>17</v>
      </c>
      <c r="Q887" s="2">
        <f>(COUNTIF($C$2:$C887,$C887)=1)+0</f>
        <v>1</v>
      </c>
      <c r="R887" s="2">
        <f>IF(Q887=1,RANK(F887,$F$2:$F$1986,0),"Alternate event")</f>
        <v>549</v>
      </c>
    </row>
    <row r="888" spans="1:18" x14ac:dyDescent="0.2">
      <c r="A888" s="2">
        <v>887</v>
      </c>
      <c r="B888" s="2">
        <f>IF(Q888=1,B887+1,B887)</f>
        <v>709</v>
      </c>
      <c r="C888" t="s">
        <v>1283</v>
      </c>
      <c r="D888" t="s">
        <v>25</v>
      </c>
      <c r="E888" s="6">
        <v>34356</v>
      </c>
      <c r="F888">
        <v>1029</v>
      </c>
      <c r="G888" s="2">
        <v>24</v>
      </c>
      <c r="H888" s="43" t="str">
        <f>IFERROR(VLOOKUP(C888&amp;D888,AUS_male_points_list!$A$3:$S$1048576,19,FALSE), IFERROR(VLOOKUP(C888&amp;D888,AUS_female_points_list!$A$3:$S$1048576,19,FALSE),""))</f>
        <v/>
      </c>
      <c r="J888" s="2">
        <f>IFERROR(VLOOKUP(C888&amp;D888,AUS_male_Toplist_21!$F$3:$G$1048576,2,FALSE),IFERROR(VLOOKUP(C888&amp;D888,AUS_female_Toplist_21!$F$3:$G$1048576,2,FALSE),""))</f>
        <v>24</v>
      </c>
      <c r="K888" s="2" t="str">
        <f>IFERROR(VLOOKUP(C888&amp;D888,AUS_male_Toplist_22!$F$3:$G$1048576,2,FALSE),IFERROR(VLOOKUP(C888&amp;D888,AUS_female_Toplist_22!$F$3:$G$1048576,2,FALSE),""))</f>
        <v/>
      </c>
      <c r="L888" s="3" t="str">
        <f>IFERROR(VLOOKUP(C888&amp;D888,Comms_male_list_21!$F$3:$G$1048576,2,FALSE),IFERROR(VLOOKUP(C888&amp;D888,Comms_female_list_21!$F$3:$G$1048576,2,FALSE),""))</f>
        <v/>
      </c>
      <c r="M888" s="3" t="str">
        <f>IFERROR(VLOOKUP(C888&amp;D888,Comms_male_list_22!$F$3:$G$1048576,2,FALSE),IFERROR(VLOOKUP(C888&amp;D888,Comms_female_list_22!$F$3:$G$1048576,2,FALSE),""))</f>
        <v/>
      </c>
      <c r="N888" s="3">
        <f>IFERROR(VLOOKUP(C888&amp;D888,AUS_male_Toplist_21!$F$3:$H$1048576,3,FALSE), IFERROR(VLOOKUP(C888&amp;D888,AUS_female_Toplist_21!$F$3:$H$1048576,3,FALSE),""))</f>
        <v>1029</v>
      </c>
      <c r="O888" s="2" t="str">
        <f>IFERROR(VLOOKUP(C888&amp;D888,AUS_male_Toplist_22!$F$3:$H$1048576,3,FALSE), IFERROR(VLOOKUP(C888&amp;D888,AUS_female_Toplist_22!$F$3:$H$1048576,3,FALSE),""))</f>
        <v/>
      </c>
      <c r="P888" s="42">
        <f ca="1">DATEDIF(E888,TODAY(),"y")</f>
        <v>28</v>
      </c>
      <c r="Q888" s="2">
        <f>(COUNTIF($C$2:$C888,$C888)=1)+0</f>
        <v>1</v>
      </c>
      <c r="R888" s="2">
        <f>IF(Q888=1,RANK(F888,$F$2:$F$1986,0),"Alternate event")</f>
        <v>470</v>
      </c>
    </row>
    <row r="889" spans="1:18" x14ac:dyDescent="0.2">
      <c r="A889" s="2">
        <v>888</v>
      </c>
      <c r="B889" s="2">
        <f>IF(Q889=1,B888+1,B888)</f>
        <v>710</v>
      </c>
      <c r="C889" t="s">
        <v>1305</v>
      </c>
      <c r="D889" t="s">
        <v>27</v>
      </c>
      <c r="E889" s="6">
        <v>35127</v>
      </c>
      <c r="F889">
        <v>1042</v>
      </c>
      <c r="G889" s="2">
        <v>24</v>
      </c>
      <c r="H889" s="43" t="str">
        <f>IFERROR(VLOOKUP(C889&amp;D889,AUS_male_points_list!$A$3:$S$1048576,19,FALSE), IFERROR(VLOOKUP(C889&amp;D889,AUS_female_points_list!$A$3:$S$1048576,19,FALSE),""))</f>
        <v/>
      </c>
      <c r="J889" s="2">
        <f>IFERROR(VLOOKUP(C889&amp;D889,AUS_male_Toplist_21!$F$3:$G$1048576,2,FALSE),IFERROR(VLOOKUP(C889&amp;D889,AUS_female_Toplist_21!$F$3:$G$1048576,2,FALSE),""))</f>
        <v>24</v>
      </c>
      <c r="K889" s="2" t="str">
        <f>IFERROR(VLOOKUP(C889&amp;D889,AUS_male_Toplist_22!$F$3:$G$1048576,2,FALSE),IFERROR(VLOOKUP(C889&amp;D889,AUS_female_Toplist_22!$F$3:$G$1048576,2,FALSE),""))</f>
        <v/>
      </c>
      <c r="L889" s="3" t="str">
        <f>IFERROR(VLOOKUP(C889&amp;D889,Comms_male_list_21!$F$3:$G$1048576,2,FALSE),IFERROR(VLOOKUP(C889&amp;D889,Comms_female_list_21!$F$3:$G$1048576,2,FALSE),""))</f>
        <v/>
      </c>
      <c r="M889" s="3" t="str">
        <f>IFERROR(VLOOKUP(C889&amp;D889,Comms_male_list_22!$F$3:$G$1048576,2,FALSE),IFERROR(VLOOKUP(C889&amp;D889,Comms_female_list_22!$F$3:$G$1048576,2,FALSE),""))</f>
        <v/>
      </c>
      <c r="N889" s="3">
        <f>IFERROR(VLOOKUP(C889&amp;D889,AUS_male_Toplist_21!$F$3:$H$1048576,3,FALSE), IFERROR(VLOOKUP(C889&amp;D889,AUS_female_Toplist_21!$F$3:$H$1048576,3,FALSE),""))</f>
        <v>1042</v>
      </c>
      <c r="O889" s="2" t="str">
        <f>IFERROR(VLOOKUP(C889&amp;D889,AUS_male_Toplist_22!$F$3:$H$1048576,3,FALSE), IFERROR(VLOOKUP(C889&amp;D889,AUS_female_Toplist_22!$F$3:$H$1048576,3,FALSE),""))</f>
        <v/>
      </c>
      <c r="P889" s="42">
        <f ca="1">DATEDIF(E889,TODAY(),"y")</f>
        <v>25</v>
      </c>
      <c r="Q889" s="2">
        <f>(COUNTIF($C$2:$C889,$C889)=1)+0</f>
        <v>1</v>
      </c>
      <c r="R889" s="2">
        <f>IF(Q889=1,RANK(F889,$F$2:$F$1986,0),"Alternate event")</f>
        <v>395</v>
      </c>
    </row>
    <row r="890" spans="1:18" x14ac:dyDescent="0.2">
      <c r="A890" s="2">
        <v>889</v>
      </c>
      <c r="B890" s="2">
        <f>IF(Q890=1,B889+1,B889)</f>
        <v>711</v>
      </c>
      <c r="C890" t="s">
        <v>408</v>
      </c>
      <c r="D890" t="s">
        <v>33</v>
      </c>
      <c r="E890" s="6">
        <v>37829</v>
      </c>
      <c r="F890">
        <v>944</v>
      </c>
      <c r="G890" s="2">
        <v>25</v>
      </c>
      <c r="H890" s="43" t="str">
        <f>IFERROR(VLOOKUP(C890&amp;D890,AUS_male_points_list!$A$3:$S$1048576,19,FALSE), IFERROR(VLOOKUP(C890&amp;D890,AUS_female_points_list!$A$3:$S$1048576,19,FALSE),""))</f>
        <v/>
      </c>
      <c r="J890" s="2">
        <f>IFERROR(VLOOKUP(C890&amp;D890,AUS_male_Toplist_21!$F$3:$G$1048576,2,FALSE),IFERROR(VLOOKUP(C890&amp;D890,AUS_female_Toplist_21!$F$3:$G$1048576,2,FALSE),""))</f>
        <v>25</v>
      </c>
      <c r="K890" s="2">
        <f>IFERROR(VLOOKUP(C890&amp;D890,AUS_male_Toplist_22!$F$3:$G$1048576,2,FALSE),IFERROR(VLOOKUP(C890&amp;D890,AUS_female_Toplist_22!$F$3:$G$1048576,2,FALSE),""))</f>
        <v>7</v>
      </c>
      <c r="L890" s="3" t="str">
        <f>IFERROR(VLOOKUP(C890&amp;D890,Comms_male_list_21!$F$3:$G$1048576,2,FALSE),IFERROR(VLOOKUP(C890&amp;D890,Comms_female_list_21!$F$3:$G$1048576,2,FALSE),""))</f>
        <v/>
      </c>
      <c r="M890" s="3">
        <f>IFERROR(VLOOKUP(C890&amp;D890,Comms_male_list_22!$F$3:$G$1048576,2,FALSE),IFERROR(VLOOKUP(C890&amp;D890,Comms_female_list_22!$F$3:$G$1048576,2,FALSE),""))</f>
        <v>17</v>
      </c>
      <c r="N890" s="3">
        <f>IFERROR(VLOOKUP(C890&amp;D890,AUS_male_Toplist_21!$F$3:$H$1048576,3,FALSE), IFERROR(VLOOKUP(C890&amp;D890,AUS_female_Toplist_21!$F$3:$H$1048576,3,FALSE),""))</f>
        <v>944</v>
      </c>
      <c r="O890" s="2">
        <f>IFERROR(VLOOKUP(C890&amp;D890,AUS_male_Toplist_22!$F$3:$H$1048576,3,FALSE), IFERROR(VLOOKUP(C890&amp;D890,AUS_female_Toplist_22!$F$3:$H$1048576,3,FALSE),""))</f>
        <v>988</v>
      </c>
      <c r="P890" s="42">
        <f ca="1">DATEDIF(E890,TODAY(),"y")</f>
        <v>18</v>
      </c>
      <c r="Q890" s="2">
        <f>(COUNTIF($C$2:$C890,$C890)=1)+0</f>
        <v>1</v>
      </c>
      <c r="R890" s="2">
        <f>IF(Q890=1,RANK(F890,$F$2:$F$1986,0),"Alternate event")</f>
        <v>1374</v>
      </c>
    </row>
    <row r="891" spans="1:18" x14ac:dyDescent="0.2">
      <c r="A891" s="2">
        <v>890</v>
      </c>
      <c r="B891" s="2">
        <f>IF(Q891=1,B890+1,B890)</f>
        <v>712</v>
      </c>
      <c r="C891" t="s">
        <v>581</v>
      </c>
      <c r="D891" t="s">
        <v>2</v>
      </c>
      <c r="E891" s="6">
        <v>37054</v>
      </c>
      <c r="F891">
        <v>1018</v>
      </c>
      <c r="G891" s="2">
        <v>25</v>
      </c>
      <c r="H891" s="43" t="str">
        <f>IFERROR(VLOOKUP(C891&amp;D891,AUS_male_points_list!$A$3:$S$1048576,19,FALSE), IFERROR(VLOOKUP(C891&amp;D891,AUS_female_points_list!$A$3:$S$1048576,19,FALSE),""))</f>
        <v/>
      </c>
      <c r="J891" s="2">
        <f>IFERROR(VLOOKUP(C891&amp;D891,AUS_male_Toplist_21!$F$3:$G$1048576,2,FALSE),IFERROR(VLOOKUP(C891&amp;D891,AUS_female_Toplist_21!$F$3:$G$1048576,2,FALSE),""))</f>
        <v>25</v>
      </c>
      <c r="K891" s="2">
        <f>IFERROR(VLOOKUP(C891&amp;D891,AUS_male_Toplist_22!$F$3:$G$1048576,2,FALSE),IFERROR(VLOOKUP(C891&amp;D891,AUS_female_Toplist_22!$F$3:$G$1048576,2,FALSE),""))</f>
        <v>10</v>
      </c>
      <c r="L891" s="3" t="str">
        <f>IFERROR(VLOOKUP(C891&amp;D891,Comms_male_list_21!$F$3:$G$1048576,2,FALSE),IFERROR(VLOOKUP(C891&amp;D891,Comms_female_list_21!$F$3:$G$1048576,2,FALSE),""))</f>
        <v/>
      </c>
      <c r="M891" s="3">
        <f>IFERROR(VLOOKUP(C891&amp;D891,Comms_male_list_22!$F$3:$G$1048576,2,FALSE),IFERROR(VLOOKUP(C891&amp;D891,Comms_female_list_22!$F$3:$G$1048576,2,FALSE),""))</f>
        <v>16</v>
      </c>
      <c r="N891" s="3">
        <f>IFERROR(VLOOKUP(C891&amp;D891,AUS_male_Toplist_21!$F$3:$H$1048576,3,FALSE), IFERROR(VLOOKUP(C891&amp;D891,AUS_female_Toplist_21!$F$3:$H$1048576,3,FALSE),""))</f>
        <v>1018</v>
      </c>
      <c r="O891" s="2">
        <f>IFERROR(VLOOKUP(C891&amp;D891,AUS_male_Toplist_22!$F$3:$H$1048576,3,FALSE), IFERROR(VLOOKUP(C891&amp;D891,AUS_female_Toplist_22!$F$3:$H$1048576,3,FALSE),""))</f>
        <v>1063</v>
      </c>
      <c r="P891" s="42">
        <f ca="1">DATEDIF(E891,TODAY(),"y")</f>
        <v>20</v>
      </c>
      <c r="Q891" s="2">
        <f>(COUNTIF($C$2:$C891,$C891)=1)+0</f>
        <v>1</v>
      </c>
      <c r="R891" s="2">
        <f>IF(Q891=1,RANK(F891,$F$2:$F$1986,0),"Alternate event")</f>
        <v>549</v>
      </c>
    </row>
    <row r="892" spans="1:18" x14ac:dyDescent="0.2">
      <c r="A892" s="2">
        <v>891</v>
      </c>
      <c r="B892" s="2">
        <f>IF(Q892=1,B891+1,B891)</f>
        <v>712</v>
      </c>
      <c r="C892" t="s">
        <v>352</v>
      </c>
      <c r="D892" t="s">
        <v>28</v>
      </c>
      <c r="E892" s="6">
        <v>35618</v>
      </c>
      <c r="F892">
        <v>1064</v>
      </c>
      <c r="G892" s="2">
        <v>25</v>
      </c>
      <c r="H892" s="43" t="str">
        <f>IFERROR(VLOOKUP(C892&amp;D892,AUS_male_points_list!$A$3:$S$1048576,19,FALSE), IFERROR(VLOOKUP(C892&amp;D892,AUS_female_points_list!$A$3:$S$1048576,19,FALSE),""))</f>
        <v/>
      </c>
      <c r="J892" s="2">
        <f>IFERROR(VLOOKUP(C892&amp;D892,AUS_male_Toplist_21!$F$3:$G$1048576,2,FALSE),IFERROR(VLOOKUP(C892&amp;D892,AUS_female_Toplist_21!$F$3:$G$1048576,2,FALSE),""))</f>
        <v>25</v>
      </c>
      <c r="K892" s="2">
        <f>IFERROR(VLOOKUP(C892&amp;D892,AUS_male_Toplist_22!$F$3:$G$1048576,2,FALSE),IFERROR(VLOOKUP(C892&amp;D892,AUS_female_Toplist_22!$F$3:$G$1048576,2,FALSE),""))</f>
        <v>10</v>
      </c>
      <c r="L892" s="3" t="str">
        <f>IFERROR(VLOOKUP(C892&amp;D892,Comms_male_list_21!$F$3:$G$1048576,2,FALSE),IFERROR(VLOOKUP(C892&amp;D892,Comms_female_list_21!$F$3:$G$1048576,2,FALSE),""))</f>
        <v/>
      </c>
      <c r="M892" s="3">
        <f>IFERROR(VLOOKUP(C892&amp;D892,Comms_male_list_22!$F$3:$G$1048576,2,FALSE),IFERROR(VLOOKUP(C892&amp;D892,Comms_female_list_22!$F$3:$G$1048576,2,FALSE),""))</f>
        <v>25</v>
      </c>
      <c r="N892" s="3">
        <f>IFERROR(VLOOKUP(C892&amp;D892,AUS_male_Toplist_21!$F$3:$H$1048576,3,FALSE), IFERROR(VLOOKUP(C892&amp;D892,AUS_female_Toplist_21!$F$3:$H$1048576,3,FALSE),""))</f>
        <v>1064</v>
      </c>
      <c r="O892" s="2">
        <f>IFERROR(VLOOKUP(C892&amp;D892,AUS_male_Toplist_22!$F$3:$H$1048576,3,FALSE), IFERROR(VLOOKUP(C892&amp;D892,AUS_female_Toplist_22!$F$3:$H$1048576,3,FALSE),""))</f>
        <v>1026</v>
      </c>
      <c r="P892" s="42">
        <f ca="1">DATEDIF(E892,TODAY(),"y")</f>
        <v>24</v>
      </c>
      <c r="Q892" s="2">
        <f>(COUNTIF($C$2:$C892,$C892)=1)+0</f>
        <v>0</v>
      </c>
      <c r="R892" s="2" t="str">
        <f>IF(Q892=1,RANK(F892,$F$2:$F$1986,0),"Alternate event")</f>
        <v>Alternate event</v>
      </c>
    </row>
    <row r="893" spans="1:18" x14ac:dyDescent="0.2">
      <c r="A893" s="2">
        <v>892</v>
      </c>
      <c r="B893" s="2">
        <f>IF(Q893=1,B892+1,B892)</f>
        <v>713</v>
      </c>
      <c r="C893" t="s">
        <v>637</v>
      </c>
      <c r="D893" t="s">
        <v>26</v>
      </c>
      <c r="E893" s="7">
        <v>36178</v>
      </c>
      <c r="F893">
        <v>1020</v>
      </c>
      <c r="G893" s="2">
        <v>25</v>
      </c>
      <c r="H893" s="43" t="str">
        <f>IFERROR(VLOOKUP(C893&amp;D893,AUS_male_points_list!$A$3:$S$1048576,19,FALSE), IFERROR(VLOOKUP(C893&amp;D893,AUS_female_points_list!$A$3:$S$1048576,19,FALSE),""))</f>
        <v/>
      </c>
      <c r="J893" s="2">
        <f>IFERROR(VLOOKUP(C893&amp;D893,AUS_male_Toplist_21!$F$3:$G$1048576,2,FALSE),IFERROR(VLOOKUP(C893&amp;D893,AUS_female_Toplist_21!$F$3:$G$1048576,2,FALSE),""))</f>
        <v>25</v>
      </c>
      <c r="K893" s="2">
        <f>IFERROR(VLOOKUP(C893&amp;D893,AUS_male_Toplist_22!$F$3:$G$1048576,2,FALSE),IFERROR(VLOOKUP(C893&amp;D893,AUS_female_Toplist_22!$F$3:$G$1048576,2,FALSE),""))</f>
        <v>13</v>
      </c>
      <c r="L893" s="3" t="str">
        <f>IFERROR(VLOOKUP(C893&amp;D893,Comms_male_list_21!$F$3:$G$1048576,2,FALSE),IFERROR(VLOOKUP(C893&amp;D893,Comms_female_list_21!$F$3:$G$1048576,2,FALSE),""))</f>
        <v/>
      </c>
      <c r="M893" s="3">
        <f>IFERROR(VLOOKUP(C893&amp;D893,Comms_male_list_22!$F$3:$G$1048576,2,FALSE),IFERROR(VLOOKUP(C893&amp;D893,Comms_female_list_22!$F$3:$G$1048576,2,FALSE),""))</f>
        <v>53</v>
      </c>
      <c r="N893" s="3">
        <f>IFERROR(VLOOKUP(C893&amp;D893,AUS_male_Toplist_21!$F$3:$H$1048576,3,FALSE), IFERROR(VLOOKUP(C893&amp;D893,AUS_female_Toplist_21!$F$3:$H$1048576,3,FALSE),""))</f>
        <v>1020</v>
      </c>
      <c r="O893" s="2">
        <f>IFERROR(VLOOKUP(C893&amp;D893,AUS_male_Toplist_22!$F$3:$H$1048576,3,FALSE), IFERROR(VLOOKUP(C893&amp;D893,AUS_female_Toplist_22!$F$3:$H$1048576,3,FALSE),""))</f>
        <v>1020</v>
      </c>
      <c r="P893" s="42">
        <f ca="1">DATEDIF(E893,TODAY(),"y")</f>
        <v>23</v>
      </c>
      <c r="Q893" s="2">
        <f>(COUNTIF($C$2:$C893,$C893)=1)+0</f>
        <v>1</v>
      </c>
      <c r="R893" s="2">
        <f>IF(Q893=1,RANK(F893,$F$2:$F$1986,0),"Alternate event")</f>
        <v>532</v>
      </c>
    </row>
    <row r="894" spans="1:18" x14ac:dyDescent="0.2">
      <c r="A894" s="2">
        <v>893</v>
      </c>
      <c r="B894" s="2">
        <f>IF(Q894=1,B893+1,B893)</f>
        <v>714</v>
      </c>
      <c r="C894" t="s">
        <v>275</v>
      </c>
      <c r="D894" t="s">
        <v>27</v>
      </c>
      <c r="E894" s="6">
        <v>38037</v>
      </c>
      <c r="F894">
        <v>1040</v>
      </c>
      <c r="G894" s="2">
        <v>25</v>
      </c>
      <c r="H894" s="43" t="str">
        <f>IFERROR(VLOOKUP(C894&amp;D894,AUS_male_points_list!$A$3:$S$1048576,19,FALSE), IFERROR(VLOOKUP(C894&amp;D894,AUS_female_points_list!$A$3:$S$1048576,19,FALSE),""))</f>
        <v/>
      </c>
      <c r="J894" s="2">
        <f>IFERROR(VLOOKUP(C894&amp;D894,AUS_male_Toplist_21!$F$3:$G$1048576,2,FALSE),IFERROR(VLOOKUP(C894&amp;D894,AUS_female_Toplist_21!$F$3:$G$1048576,2,FALSE),""))</f>
        <v>25</v>
      </c>
      <c r="K894" s="2">
        <f>IFERROR(VLOOKUP(C894&amp;D894,AUS_male_Toplist_22!$F$3:$G$1048576,2,FALSE),IFERROR(VLOOKUP(C894&amp;D894,AUS_female_Toplist_22!$F$3:$G$1048576,2,FALSE),""))</f>
        <v>15</v>
      </c>
      <c r="L894" s="3" t="str">
        <f>IFERROR(VLOOKUP(C894&amp;D894,Comms_male_list_21!$F$3:$G$1048576,2,FALSE),IFERROR(VLOOKUP(C894&amp;D894,Comms_female_list_21!$F$3:$G$1048576,2,FALSE),""))</f>
        <v/>
      </c>
      <c r="M894" s="3">
        <f>IFERROR(VLOOKUP(C894&amp;D894,Comms_male_list_22!$F$3:$G$1048576,2,FALSE),IFERROR(VLOOKUP(C894&amp;D894,Comms_female_list_22!$F$3:$G$1048576,2,FALSE),""))</f>
        <v>26</v>
      </c>
      <c r="N894" s="3">
        <f>IFERROR(VLOOKUP(C894&amp;D894,AUS_male_Toplist_21!$F$3:$H$1048576,3,FALSE), IFERROR(VLOOKUP(C894&amp;D894,AUS_female_Toplist_21!$F$3:$H$1048576,3,FALSE),""))</f>
        <v>1040</v>
      </c>
      <c r="O894" s="2">
        <f>IFERROR(VLOOKUP(C894&amp;D894,AUS_male_Toplist_22!$F$3:$H$1048576,3,FALSE), IFERROR(VLOOKUP(C894&amp;D894,AUS_female_Toplist_22!$F$3:$H$1048576,3,FALSE),""))</f>
        <v>1047</v>
      </c>
      <c r="P894" s="42">
        <f ca="1">DATEDIF(E894,TODAY(),"y")</f>
        <v>18</v>
      </c>
      <c r="Q894" s="2">
        <f>(COUNTIF($C$2:$C894,$C894)=1)+0</f>
        <v>1</v>
      </c>
      <c r="R894" s="2">
        <f>IF(Q894=1,RANK(F894,$F$2:$F$1986,0),"Alternate event")</f>
        <v>408</v>
      </c>
    </row>
    <row r="895" spans="1:18" x14ac:dyDescent="0.2">
      <c r="A895" s="2">
        <v>894</v>
      </c>
      <c r="B895" s="2">
        <f>IF(Q895=1,B894+1,B894)</f>
        <v>714</v>
      </c>
      <c r="C895" t="s">
        <v>265</v>
      </c>
      <c r="D895" t="s">
        <v>26</v>
      </c>
      <c r="E895" s="6">
        <v>35747</v>
      </c>
      <c r="F895">
        <v>1008</v>
      </c>
      <c r="G895" s="2">
        <v>25</v>
      </c>
      <c r="H895" s="43" t="str">
        <f>IFERROR(VLOOKUP(C895&amp;D895,AUS_male_points_list!$A$3:$S$1048576,19,FALSE), IFERROR(VLOOKUP(C895&amp;D895,AUS_female_points_list!$A$3:$S$1048576,19,FALSE),""))</f>
        <v/>
      </c>
      <c r="J895" s="2">
        <f>IFERROR(VLOOKUP(C895&amp;D895,AUS_male_Toplist_21!$F$3:$G$1048576,2,FALSE),IFERROR(VLOOKUP(C895&amp;D895,AUS_female_Toplist_21!$F$3:$G$1048576,2,FALSE),""))</f>
        <v>25</v>
      </c>
      <c r="K895" s="2">
        <f>IFERROR(VLOOKUP(C895&amp;D895,AUS_male_Toplist_22!$F$3:$G$1048576,2,FALSE),IFERROR(VLOOKUP(C895&amp;D895,AUS_female_Toplist_22!$F$3:$G$1048576,2,FALSE),""))</f>
        <v>16</v>
      </c>
      <c r="L895" s="3" t="str">
        <f>IFERROR(VLOOKUP(C895&amp;D895,Comms_male_list_21!$F$3:$G$1048576,2,FALSE),IFERROR(VLOOKUP(C895&amp;D895,Comms_female_list_21!$F$3:$G$1048576,2,FALSE),""))</f>
        <v/>
      </c>
      <c r="M895" s="3">
        <f>IFERROR(VLOOKUP(C895&amp;D895,Comms_male_list_22!$F$3:$G$1048576,2,FALSE),IFERROR(VLOOKUP(C895&amp;D895,Comms_female_list_22!$F$3:$G$1048576,2,FALSE),""))</f>
        <v>72</v>
      </c>
      <c r="N895" s="3">
        <f>IFERROR(VLOOKUP(C895&amp;D895,AUS_male_Toplist_21!$F$3:$H$1048576,3,FALSE), IFERROR(VLOOKUP(C895&amp;D895,AUS_female_Toplist_21!$F$3:$H$1048576,3,FALSE),""))</f>
        <v>1008</v>
      </c>
      <c r="O895" s="2">
        <f>IFERROR(VLOOKUP(C895&amp;D895,AUS_male_Toplist_22!$F$3:$H$1048576,3,FALSE), IFERROR(VLOOKUP(C895&amp;D895,AUS_female_Toplist_22!$F$3:$H$1048576,3,FALSE),""))</f>
        <v>991</v>
      </c>
      <c r="P895" s="42">
        <f ca="1">DATEDIF(E895,TODAY(),"y")</f>
        <v>24</v>
      </c>
      <c r="Q895" s="2">
        <f>(COUNTIF($C$2:$C895,$C895)=1)+0</f>
        <v>0</v>
      </c>
      <c r="R895" s="2" t="str">
        <f>IF(Q895=1,RANK(F895,$F$2:$F$1986,0),"Alternate event")</f>
        <v>Alternate event</v>
      </c>
    </row>
    <row r="896" spans="1:18" x14ac:dyDescent="0.2">
      <c r="A896" s="2">
        <v>895</v>
      </c>
      <c r="B896" s="2">
        <f>IF(Q896=1,B895+1,B895)</f>
        <v>714</v>
      </c>
      <c r="C896" t="s">
        <v>119</v>
      </c>
      <c r="D896" t="s">
        <v>2</v>
      </c>
      <c r="E896" s="6">
        <v>36241</v>
      </c>
      <c r="F896">
        <v>1050</v>
      </c>
      <c r="G896" s="2">
        <v>25</v>
      </c>
      <c r="H896" s="43" t="str">
        <f>IFERROR(VLOOKUP(C896&amp;D896,AUS_male_points_list!$A$3:$S$1048576,19,FALSE), IFERROR(VLOOKUP(C896&amp;D896,AUS_female_points_list!$A$3:$S$1048576,19,FALSE),""))</f>
        <v/>
      </c>
      <c r="J896" s="2">
        <f>IFERROR(VLOOKUP(C896&amp;D896,AUS_male_Toplist_21!$F$3:$G$1048576,2,FALSE),IFERROR(VLOOKUP(C896&amp;D896,AUS_female_Toplist_21!$F$3:$G$1048576,2,FALSE),""))</f>
        <v>25</v>
      </c>
      <c r="K896" s="2">
        <f>IFERROR(VLOOKUP(C896&amp;D896,AUS_male_Toplist_22!$F$3:$G$1048576,2,FALSE),IFERROR(VLOOKUP(C896&amp;D896,AUS_female_Toplist_22!$F$3:$G$1048576,2,FALSE),""))</f>
        <v>23</v>
      </c>
      <c r="L896" s="3" t="str">
        <f>IFERROR(VLOOKUP(C896&amp;D896,Comms_male_list_21!$F$3:$G$1048576,2,FALSE),IFERROR(VLOOKUP(C896&amp;D896,Comms_female_list_21!$F$3:$G$1048576,2,FALSE),""))</f>
        <v/>
      </c>
      <c r="M896" s="3">
        <f>IFERROR(VLOOKUP(C896&amp;D896,Comms_male_list_22!$F$3:$G$1048576,2,FALSE),IFERROR(VLOOKUP(C896&amp;D896,Comms_female_list_22!$F$3:$G$1048576,2,FALSE),""))</f>
        <v>47</v>
      </c>
      <c r="N896" s="3">
        <f>IFERROR(VLOOKUP(C896&amp;D896,AUS_male_Toplist_21!$F$3:$H$1048576,3,FALSE), IFERROR(VLOOKUP(C896&amp;D896,AUS_female_Toplist_21!$F$3:$H$1048576,3,FALSE),""))</f>
        <v>1050</v>
      </c>
      <c r="O896" s="2">
        <f>IFERROR(VLOOKUP(C896&amp;D896,AUS_male_Toplist_22!$F$3:$H$1048576,3,FALSE), IFERROR(VLOOKUP(C896&amp;D896,AUS_female_Toplist_22!$F$3:$H$1048576,3,FALSE),""))</f>
        <v>1021</v>
      </c>
      <c r="P896" s="42">
        <f ca="1">DATEDIF(E896,TODAY(),"y")</f>
        <v>22</v>
      </c>
      <c r="Q896" s="2">
        <f>(COUNTIF($C$2:$C896,$C896)=1)+0</f>
        <v>0</v>
      </c>
      <c r="R896" s="2" t="str">
        <f>IF(Q896=1,RANK(F896,$F$2:$F$1986,0),"Alternate event")</f>
        <v>Alternate event</v>
      </c>
    </row>
    <row r="897" spans="1:18" x14ac:dyDescent="0.2">
      <c r="A897" s="2">
        <v>896</v>
      </c>
      <c r="B897" s="2">
        <f>IF(Q897=1,B896+1,B896)</f>
        <v>715</v>
      </c>
      <c r="C897" t="s">
        <v>135</v>
      </c>
      <c r="D897" t="s">
        <v>2</v>
      </c>
      <c r="E897" s="6">
        <v>1998</v>
      </c>
      <c r="F897">
        <v>1050</v>
      </c>
      <c r="G897" s="2">
        <v>25</v>
      </c>
      <c r="H897" s="43" t="str">
        <f>IFERROR(VLOOKUP(C897&amp;D897,AUS_male_points_list!$A$3:$S$1048576,19,FALSE), IFERROR(VLOOKUP(C897&amp;D897,AUS_female_points_list!$A$3:$S$1048576,19,FALSE),""))</f>
        <v/>
      </c>
      <c r="J897" s="2">
        <f>IFERROR(VLOOKUP(C897&amp;D897,AUS_male_Toplist_21!$F$3:$G$1048576,2,FALSE),IFERROR(VLOOKUP(C897&amp;D897,AUS_female_Toplist_21!$F$3:$G$1048576,2,FALSE),""))</f>
        <v>25</v>
      </c>
      <c r="K897" s="2">
        <f>IFERROR(VLOOKUP(C897&amp;D897,AUS_male_Toplist_22!$F$3:$G$1048576,2,FALSE),IFERROR(VLOOKUP(C897&amp;D897,AUS_female_Toplist_22!$F$3:$G$1048576,2,FALSE),""))</f>
        <v>23</v>
      </c>
      <c r="L897" s="3" t="str">
        <f>IFERROR(VLOOKUP(C897&amp;D897,Comms_male_list_21!$F$3:$G$1048576,2,FALSE),IFERROR(VLOOKUP(C897&amp;D897,Comms_female_list_21!$F$3:$G$1048576,2,FALSE),""))</f>
        <v/>
      </c>
      <c r="M897" s="3">
        <f>IFERROR(VLOOKUP(C897&amp;D897,Comms_male_list_22!$F$3:$G$1048576,2,FALSE),IFERROR(VLOOKUP(C897&amp;D897,Comms_female_list_22!$F$3:$G$1048576,2,FALSE),""))</f>
        <v>47</v>
      </c>
      <c r="N897" s="3">
        <f>IFERROR(VLOOKUP(C897&amp;D897,AUS_male_Toplist_21!$F$3:$H$1048576,3,FALSE), IFERROR(VLOOKUP(C897&amp;D897,AUS_female_Toplist_21!$F$3:$H$1048576,3,FALSE),""))</f>
        <v>1050</v>
      </c>
      <c r="O897" s="2">
        <f>IFERROR(VLOOKUP(C897&amp;D897,AUS_male_Toplist_22!$F$3:$H$1048576,3,FALSE), IFERROR(VLOOKUP(C897&amp;D897,AUS_female_Toplist_22!$F$3:$H$1048576,3,FALSE),""))</f>
        <v>1021</v>
      </c>
      <c r="P897" s="42">
        <f ca="1">DATEDIF(E897,TODAY(),"y")</f>
        <v>116</v>
      </c>
      <c r="Q897" s="2">
        <f>(COUNTIF($C$2:$C897,$C897)=1)+0</f>
        <v>1</v>
      </c>
      <c r="R897" s="2">
        <f>IF(Q897=1,RANK(F897,$F$2:$F$1986,0),"Alternate event")</f>
        <v>358</v>
      </c>
    </row>
    <row r="898" spans="1:18" x14ac:dyDescent="0.2">
      <c r="A898" s="2">
        <v>897</v>
      </c>
      <c r="B898" s="2">
        <f>IF(Q898=1,B897+1,B897)</f>
        <v>716</v>
      </c>
      <c r="C898" t="s">
        <v>691</v>
      </c>
      <c r="D898" t="s">
        <v>27</v>
      </c>
      <c r="E898" s="6">
        <v>37934</v>
      </c>
      <c r="F898">
        <v>1017</v>
      </c>
      <c r="G898" s="2">
        <v>25</v>
      </c>
      <c r="H898" s="43" t="str">
        <f>IFERROR(VLOOKUP(C898&amp;D898,AUS_male_points_list!$A$3:$S$1048576,19,FALSE), IFERROR(VLOOKUP(C898&amp;D898,AUS_female_points_list!$A$3:$S$1048576,19,FALSE),""))</f>
        <v/>
      </c>
      <c r="J898" s="2">
        <f>IFERROR(VLOOKUP(C898&amp;D898,AUS_male_Toplist_21!$F$3:$G$1048576,2,FALSE),IFERROR(VLOOKUP(C898&amp;D898,AUS_female_Toplist_21!$F$3:$G$1048576,2,FALSE),""))</f>
        <v>25</v>
      </c>
      <c r="K898" s="2">
        <f>IFERROR(VLOOKUP(C898&amp;D898,AUS_male_Toplist_22!$F$3:$G$1048576,2,FALSE),IFERROR(VLOOKUP(C898&amp;D898,AUS_female_Toplist_22!$F$3:$G$1048576,2,FALSE),""))</f>
        <v>28</v>
      </c>
      <c r="L898" s="3" t="str">
        <f>IFERROR(VLOOKUP(C898&amp;D898,Comms_male_list_21!$F$3:$G$1048576,2,FALSE),IFERROR(VLOOKUP(C898&amp;D898,Comms_female_list_21!$F$3:$G$1048576,2,FALSE),""))</f>
        <v/>
      </c>
      <c r="M898" s="3">
        <f>IFERROR(VLOOKUP(C898&amp;D898,Comms_male_list_22!$F$3:$G$1048576,2,FALSE),IFERROR(VLOOKUP(C898&amp;D898,Comms_female_list_22!$F$3:$G$1048576,2,FALSE),""))</f>
        <v>76</v>
      </c>
      <c r="N898" s="3">
        <f>IFERROR(VLOOKUP(C898&amp;D898,AUS_male_Toplist_21!$F$3:$H$1048576,3,FALSE), IFERROR(VLOOKUP(C898&amp;D898,AUS_female_Toplist_21!$F$3:$H$1048576,3,FALSE),""))</f>
        <v>1017</v>
      </c>
      <c r="O898" s="2">
        <f>IFERROR(VLOOKUP(C898&amp;D898,AUS_male_Toplist_22!$F$3:$H$1048576,3,FALSE), IFERROR(VLOOKUP(C898&amp;D898,AUS_female_Toplist_22!$F$3:$H$1048576,3,FALSE),""))</f>
        <v>967</v>
      </c>
      <c r="P898" s="42">
        <f ca="1">DATEDIF(E898,TODAY(),"y")</f>
        <v>18</v>
      </c>
      <c r="Q898" s="2">
        <f>(COUNTIF($C$2:$C898,$C898)=1)+0</f>
        <v>1</v>
      </c>
      <c r="R898" s="2">
        <f>IF(Q898=1,RANK(F898,$F$2:$F$1986,0),"Alternate event")</f>
        <v>562</v>
      </c>
    </row>
    <row r="899" spans="1:18" x14ac:dyDescent="0.2">
      <c r="A899" s="2">
        <v>898</v>
      </c>
      <c r="B899" s="2">
        <f>IF(Q899=1,B898+1,B898)</f>
        <v>717</v>
      </c>
      <c r="C899" t="s">
        <v>593</v>
      </c>
      <c r="D899" t="s">
        <v>25</v>
      </c>
      <c r="E899" s="6">
        <v>36038</v>
      </c>
      <c r="F899">
        <v>1017</v>
      </c>
      <c r="G899" s="2">
        <v>25</v>
      </c>
      <c r="H899" s="43" t="str">
        <f>IFERROR(VLOOKUP(C899&amp;D899,AUS_male_points_list!$A$3:$S$1048576,19,FALSE), IFERROR(VLOOKUP(C899&amp;D899,AUS_female_points_list!$A$3:$S$1048576,19,FALSE),""))</f>
        <v/>
      </c>
      <c r="J899" s="2">
        <f>IFERROR(VLOOKUP(C899&amp;D899,AUS_male_Toplist_21!$F$3:$G$1048576,2,FALSE),IFERROR(VLOOKUP(C899&amp;D899,AUS_female_Toplist_21!$F$3:$G$1048576,2,FALSE),""))</f>
        <v>25</v>
      </c>
      <c r="K899" s="2">
        <f>IFERROR(VLOOKUP(C899&amp;D899,AUS_male_Toplist_22!$F$3:$G$1048576,2,FALSE),IFERROR(VLOOKUP(C899&amp;D899,AUS_female_Toplist_22!$F$3:$G$1048576,2,FALSE),""))</f>
        <v>39</v>
      </c>
      <c r="L899" s="3" t="str">
        <f>IFERROR(VLOOKUP(C899&amp;D899,Comms_male_list_21!$F$3:$G$1048576,2,FALSE),IFERROR(VLOOKUP(C899&amp;D899,Comms_female_list_21!$F$3:$G$1048576,2,FALSE),""))</f>
        <v/>
      </c>
      <c r="M899" s="3">
        <f>IFERROR(VLOOKUP(C899&amp;D899,Comms_male_list_22!$F$3:$G$1048576,2,FALSE),IFERROR(VLOOKUP(C899&amp;D899,Comms_female_list_22!$F$3:$G$1048576,2,FALSE),""))</f>
        <v>69</v>
      </c>
      <c r="N899" s="3">
        <f>IFERROR(VLOOKUP(C899&amp;D899,AUS_male_Toplist_21!$F$3:$H$1048576,3,FALSE), IFERROR(VLOOKUP(C899&amp;D899,AUS_female_Toplist_21!$F$3:$H$1048576,3,FALSE),""))</f>
        <v>1017</v>
      </c>
      <c r="O899" s="2">
        <f>IFERROR(VLOOKUP(C899&amp;D899,AUS_male_Toplist_22!$F$3:$H$1048576,3,FALSE), IFERROR(VLOOKUP(C899&amp;D899,AUS_female_Toplist_22!$F$3:$H$1048576,3,FALSE),""))</f>
        <v>977</v>
      </c>
      <c r="P899" s="42">
        <f ca="1">DATEDIF(E899,TODAY(),"y")</f>
        <v>23</v>
      </c>
      <c r="Q899" s="2">
        <f>(COUNTIF($C$2:$C899,$C899)=1)+0</f>
        <v>1</v>
      </c>
      <c r="R899" s="2">
        <f>IF(Q899=1,RANK(F899,$F$2:$F$1986,0),"Alternate event")</f>
        <v>562</v>
      </c>
    </row>
    <row r="900" spans="1:18" x14ac:dyDescent="0.2">
      <c r="A900" s="2">
        <v>899</v>
      </c>
      <c r="B900" s="2">
        <f>IF(Q900=1,B899+1,B899)</f>
        <v>717</v>
      </c>
      <c r="C900" t="s">
        <v>579</v>
      </c>
      <c r="D900" t="s">
        <v>2</v>
      </c>
      <c r="E900" s="6">
        <v>38240</v>
      </c>
      <c r="F900">
        <v>1018</v>
      </c>
      <c r="G900" s="2">
        <v>25</v>
      </c>
      <c r="H900" s="43" t="str">
        <f>IFERROR(VLOOKUP(C900&amp;D900,AUS_male_points_list!$A$3:$S$1048576,19,FALSE), IFERROR(VLOOKUP(C900&amp;D900,AUS_female_points_list!$A$3:$S$1048576,19,FALSE),""))</f>
        <v/>
      </c>
      <c r="J900" s="2">
        <f>IFERROR(VLOOKUP(C900&amp;D900,AUS_male_Toplist_21!$F$3:$G$1048576,2,FALSE),IFERROR(VLOOKUP(C900&amp;D900,AUS_female_Toplist_21!$F$3:$G$1048576,2,FALSE),""))</f>
        <v>25</v>
      </c>
      <c r="K900" s="2">
        <f>IFERROR(VLOOKUP(C900&amp;D900,AUS_male_Toplist_22!$F$3:$G$1048576,2,FALSE),IFERROR(VLOOKUP(C900&amp;D900,AUS_female_Toplist_22!$F$3:$G$1048576,2,FALSE),""))</f>
        <v>71</v>
      </c>
      <c r="L900" s="3" t="str">
        <f>IFERROR(VLOOKUP(C900&amp;D900,Comms_male_list_21!$F$3:$G$1048576,2,FALSE),IFERROR(VLOOKUP(C900&amp;D900,Comms_female_list_21!$F$3:$G$1048576,2,FALSE),""))</f>
        <v/>
      </c>
      <c r="M900" s="3" t="str">
        <f>IFERROR(VLOOKUP(C900&amp;D900,Comms_male_list_22!$F$3:$G$1048576,2,FALSE),IFERROR(VLOOKUP(C900&amp;D900,Comms_female_list_22!$F$3:$G$1048576,2,FALSE),""))</f>
        <v/>
      </c>
      <c r="N900" s="3">
        <f>IFERROR(VLOOKUP(C900&amp;D900,AUS_male_Toplist_21!$F$3:$H$1048576,3,FALSE), IFERROR(VLOOKUP(C900&amp;D900,AUS_female_Toplist_21!$F$3:$H$1048576,3,FALSE),""))</f>
        <v>1018</v>
      </c>
      <c r="O900" s="2">
        <f>IFERROR(VLOOKUP(C900&amp;D900,AUS_male_Toplist_22!$F$3:$H$1048576,3,FALSE), IFERROR(VLOOKUP(C900&amp;D900,AUS_female_Toplist_22!$F$3:$H$1048576,3,FALSE),""))</f>
        <v>931</v>
      </c>
      <c r="P900" s="42">
        <f ca="1">DATEDIF(E900,TODAY(),"y")</f>
        <v>17</v>
      </c>
      <c r="Q900" s="2">
        <f>(COUNTIF($C$2:$C900,$C900)=1)+0</f>
        <v>0</v>
      </c>
      <c r="R900" s="2" t="str">
        <f>IF(Q900=1,RANK(F900,$F$2:$F$1986,0),"Alternate event")</f>
        <v>Alternate event</v>
      </c>
    </row>
    <row r="901" spans="1:18" x14ac:dyDescent="0.2">
      <c r="A901" s="2">
        <v>900</v>
      </c>
      <c r="B901" s="2">
        <f>IF(Q901=1,B900+1,B900)</f>
        <v>718</v>
      </c>
      <c r="C901" t="s">
        <v>1399</v>
      </c>
      <c r="D901" t="s">
        <v>39</v>
      </c>
      <c r="E901" s="6">
        <v>44732</v>
      </c>
      <c r="F901">
        <v>726</v>
      </c>
      <c r="G901" s="2">
        <v>25</v>
      </c>
      <c r="H901" s="43" t="str">
        <f>IFERROR(VLOOKUP(C901&amp;D901,AUS_male_points_list!$A$3:$S$1048576,19,FALSE), IFERROR(VLOOKUP(C901&amp;D901,AUS_female_points_list!$A$3:$S$1048576,19,FALSE),""))</f>
        <v/>
      </c>
      <c r="J901" s="2">
        <f>IFERROR(VLOOKUP(C901&amp;D901,AUS_male_Toplist_21!$F$3:$G$1048576,2,FALSE),IFERROR(VLOOKUP(C901&amp;D901,AUS_female_Toplist_21!$F$3:$G$1048576,2,FALSE),""))</f>
        <v>25</v>
      </c>
      <c r="K901" s="2" t="str">
        <f>IFERROR(VLOOKUP(C901&amp;D901,AUS_male_Toplist_22!$F$3:$G$1048576,2,FALSE),IFERROR(VLOOKUP(C901&amp;D901,AUS_female_Toplist_22!$F$3:$G$1048576,2,FALSE),""))</f>
        <v/>
      </c>
      <c r="L901" s="3" t="str">
        <f>IFERROR(VLOOKUP(C901&amp;D901,Comms_male_list_21!$F$3:$G$1048576,2,FALSE),IFERROR(VLOOKUP(C901&amp;D901,Comms_female_list_21!$F$3:$G$1048576,2,FALSE),""))</f>
        <v/>
      </c>
      <c r="M901" s="3" t="str">
        <f>IFERROR(VLOOKUP(C901&amp;D901,Comms_male_list_22!$F$3:$G$1048576,2,FALSE),IFERROR(VLOOKUP(C901&amp;D901,Comms_female_list_22!$F$3:$G$1048576,2,FALSE),""))</f>
        <v/>
      </c>
      <c r="N901" s="3">
        <f>IFERROR(VLOOKUP(C901&amp;D901,AUS_male_Toplist_21!$F$3:$H$1048576,3,FALSE), IFERROR(VLOOKUP(C901&amp;D901,AUS_female_Toplist_21!$F$3:$H$1048576,3,FALSE),""))</f>
        <v>726</v>
      </c>
      <c r="O901" s="2" t="str">
        <f>IFERROR(VLOOKUP(C901&amp;D901,AUS_male_Toplist_22!$F$3:$H$1048576,3,FALSE), IFERROR(VLOOKUP(C901&amp;D901,AUS_female_Toplist_22!$F$3:$H$1048576,3,FALSE),""))</f>
        <v/>
      </c>
      <c r="P901" s="42" t="e">
        <f ca="1">DATEDIF(E901,TODAY(),"y")</f>
        <v>#NUM!</v>
      </c>
      <c r="Q901" s="2">
        <f>(COUNTIF($C$2:$C901,$C901)=1)+0</f>
        <v>1</v>
      </c>
      <c r="R901" s="2">
        <f>IF(Q901=1,RANK(F901,$F$2:$F$1986,0),"Alternate event")</f>
        <v>1974</v>
      </c>
    </row>
    <row r="902" spans="1:18" x14ac:dyDescent="0.2">
      <c r="A902" s="2">
        <v>901</v>
      </c>
      <c r="B902" s="2">
        <f>IF(Q902=1,B901+1,B901)</f>
        <v>718</v>
      </c>
      <c r="C902" t="s">
        <v>1396</v>
      </c>
      <c r="D902" t="s">
        <v>41</v>
      </c>
      <c r="E902" s="6">
        <v>37181</v>
      </c>
      <c r="F902">
        <v>730</v>
      </c>
      <c r="G902" s="2">
        <v>25</v>
      </c>
      <c r="H902" s="43" t="str">
        <f>IFERROR(VLOOKUP(C902&amp;D902,AUS_male_points_list!$A$3:$S$1048576,19,FALSE), IFERROR(VLOOKUP(C902&amp;D902,AUS_female_points_list!$A$3:$S$1048576,19,FALSE),""))</f>
        <v/>
      </c>
      <c r="J902" s="2">
        <f>IFERROR(VLOOKUP(C902&amp;D902,AUS_male_Toplist_21!$F$3:$G$1048576,2,FALSE),IFERROR(VLOOKUP(C902&amp;D902,AUS_female_Toplist_21!$F$3:$G$1048576,2,FALSE),""))</f>
        <v>25</v>
      </c>
      <c r="K902" s="2" t="str">
        <f>IFERROR(VLOOKUP(C902&amp;D902,AUS_male_Toplist_22!$F$3:$G$1048576,2,FALSE),IFERROR(VLOOKUP(C902&amp;D902,AUS_female_Toplist_22!$F$3:$G$1048576,2,FALSE),""))</f>
        <v/>
      </c>
      <c r="L902" s="3" t="str">
        <f>IFERROR(VLOOKUP(C902&amp;D902,Comms_male_list_21!$F$3:$G$1048576,2,FALSE),IFERROR(VLOOKUP(C902&amp;D902,Comms_female_list_21!$F$3:$G$1048576,2,FALSE),""))</f>
        <v/>
      </c>
      <c r="M902" s="3" t="str">
        <f>IFERROR(VLOOKUP(C902&amp;D902,Comms_male_list_22!$F$3:$G$1048576,2,FALSE),IFERROR(VLOOKUP(C902&amp;D902,Comms_female_list_22!$F$3:$G$1048576,2,FALSE),""))</f>
        <v/>
      </c>
      <c r="N902" s="3">
        <f>IFERROR(VLOOKUP(C902&amp;D902,AUS_male_Toplist_21!$F$3:$H$1048576,3,FALSE), IFERROR(VLOOKUP(C902&amp;D902,AUS_female_Toplist_21!$F$3:$H$1048576,3,FALSE),""))</f>
        <v>730</v>
      </c>
      <c r="O902" s="2" t="str">
        <f>IFERROR(VLOOKUP(C902&amp;D902,AUS_male_Toplist_22!$F$3:$H$1048576,3,FALSE), IFERROR(VLOOKUP(C902&amp;D902,AUS_female_Toplist_22!$F$3:$H$1048576,3,FALSE),""))</f>
        <v/>
      </c>
      <c r="P902" s="42">
        <f ca="1">DATEDIF(E902,TODAY(),"y")</f>
        <v>20</v>
      </c>
      <c r="Q902" s="2">
        <f>(COUNTIF($C$2:$C902,$C902)=1)+0</f>
        <v>0</v>
      </c>
      <c r="R902" s="2" t="str">
        <f>IF(Q902=1,RANK(F902,$F$2:$F$1986,0),"Alternate event")</f>
        <v>Alternate event</v>
      </c>
    </row>
    <row r="903" spans="1:18" x14ac:dyDescent="0.2">
      <c r="A903" s="2">
        <v>902</v>
      </c>
      <c r="B903" s="2">
        <f>IF(Q903=1,B902+1,B902)</f>
        <v>719</v>
      </c>
      <c r="C903" t="s">
        <v>1390</v>
      </c>
      <c r="D903" t="s">
        <v>40</v>
      </c>
      <c r="E903" s="6">
        <v>44701</v>
      </c>
      <c r="F903">
        <v>767</v>
      </c>
      <c r="G903" s="2">
        <v>25</v>
      </c>
      <c r="H903" s="43" t="str">
        <f>IFERROR(VLOOKUP(C903&amp;D903,AUS_male_points_list!$A$3:$S$1048576,19,FALSE), IFERROR(VLOOKUP(C903&amp;D903,AUS_female_points_list!$A$3:$S$1048576,19,FALSE),""))</f>
        <v/>
      </c>
      <c r="J903" s="2">
        <f>IFERROR(VLOOKUP(C903&amp;D903,AUS_male_Toplist_21!$F$3:$G$1048576,2,FALSE),IFERROR(VLOOKUP(C903&amp;D903,AUS_female_Toplist_21!$F$3:$G$1048576,2,FALSE),""))</f>
        <v>25</v>
      </c>
      <c r="K903" s="2" t="str">
        <f>IFERROR(VLOOKUP(C903&amp;D903,AUS_male_Toplist_22!$F$3:$G$1048576,2,FALSE),IFERROR(VLOOKUP(C903&amp;D903,AUS_female_Toplist_22!$F$3:$G$1048576,2,FALSE),""))</f>
        <v/>
      </c>
      <c r="L903" s="3" t="str">
        <f>IFERROR(VLOOKUP(C903&amp;D903,Comms_male_list_21!$F$3:$G$1048576,2,FALSE),IFERROR(VLOOKUP(C903&amp;D903,Comms_female_list_21!$F$3:$G$1048576,2,FALSE),""))</f>
        <v/>
      </c>
      <c r="M903" s="3" t="str">
        <f>IFERROR(VLOOKUP(C903&amp;D903,Comms_male_list_22!$F$3:$G$1048576,2,FALSE),IFERROR(VLOOKUP(C903&amp;D903,Comms_female_list_22!$F$3:$G$1048576,2,FALSE),""))</f>
        <v/>
      </c>
      <c r="N903" s="3">
        <f>IFERROR(VLOOKUP(C903&amp;D903,AUS_male_Toplist_21!$F$3:$H$1048576,3,FALSE), IFERROR(VLOOKUP(C903&amp;D903,AUS_female_Toplist_21!$F$3:$H$1048576,3,FALSE),""))</f>
        <v>767</v>
      </c>
      <c r="O903" s="2" t="str">
        <f>IFERROR(VLOOKUP(C903&amp;D903,AUS_male_Toplist_22!$F$3:$H$1048576,3,FALSE), IFERROR(VLOOKUP(C903&amp;D903,AUS_female_Toplist_22!$F$3:$H$1048576,3,FALSE),""))</f>
        <v/>
      </c>
      <c r="P903" s="42" t="e">
        <f ca="1">DATEDIF(E903,TODAY(),"y")</f>
        <v>#NUM!</v>
      </c>
      <c r="Q903" s="2">
        <f>(COUNTIF($C$2:$C903,$C903)=1)+0</f>
        <v>1</v>
      </c>
      <c r="R903" s="2">
        <f>IF(Q903=1,RANK(F903,$F$2:$F$1986,0),"Alternate event")</f>
        <v>1940</v>
      </c>
    </row>
    <row r="904" spans="1:18" x14ac:dyDescent="0.2">
      <c r="A904" s="2">
        <v>903</v>
      </c>
      <c r="B904" s="2">
        <f>IF(Q904=1,B903+1,B903)</f>
        <v>720</v>
      </c>
      <c r="C904" t="s">
        <v>1672</v>
      </c>
      <c r="D904" t="s">
        <v>41</v>
      </c>
      <c r="E904" s="6">
        <v>33364</v>
      </c>
      <c r="F904">
        <v>819</v>
      </c>
      <c r="G904" s="2">
        <v>25</v>
      </c>
      <c r="H904" s="43" t="str">
        <f>IFERROR(VLOOKUP(C904&amp;D904,AUS_male_points_list!$A$3:$S$1048576,19,FALSE), IFERROR(VLOOKUP(C904&amp;D904,AUS_female_points_list!$A$3:$S$1048576,19,FALSE),""))</f>
        <v/>
      </c>
      <c r="J904" s="2">
        <f>IFERROR(VLOOKUP(C904&amp;D904,AUS_male_Toplist_21!$F$3:$G$1048576,2,FALSE),IFERROR(VLOOKUP(C904&amp;D904,AUS_female_Toplist_21!$F$3:$G$1048576,2,FALSE),""))</f>
        <v>25</v>
      </c>
      <c r="K904" s="2" t="str">
        <f>IFERROR(VLOOKUP(C904&amp;D904,AUS_male_Toplist_22!$F$3:$G$1048576,2,FALSE),IFERROR(VLOOKUP(C904&amp;D904,AUS_female_Toplist_22!$F$3:$G$1048576,2,FALSE),""))</f>
        <v/>
      </c>
      <c r="L904" s="3" t="str">
        <f>IFERROR(VLOOKUP(C904&amp;D904,Comms_male_list_21!$F$3:$G$1048576,2,FALSE),IFERROR(VLOOKUP(C904&amp;D904,Comms_female_list_21!$F$3:$G$1048576,2,FALSE),""))</f>
        <v/>
      </c>
      <c r="M904" s="3" t="str">
        <f>IFERROR(VLOOKUP(C904&amp;D904,Comms_male_list_22!$F$3:$G$1048576,2,FALSE),IFERROR(VLOOKUP(C904&amp;D904,Comms_female_list_22!$F$3:$G$1048576,2,FALSE),""))</f>
        <v/>
      </c>
      <c r="N904" s="3">
        <f>IFERROR(VLOOKUP(C904&amp;D904,AUS_male_Toplist_21!$F$3:$H$1048576,3,FALSE), IFERROR(VLOOKUP(C904&amp;D904,AUS_female_Toplist_21!$F$3:$H$1048576,3,FALSE),""))</f>
        <v>819</v>
      </c>
      <c r="O904" s="2" t="str">
        <f>IFERROR(VLOOKUP(C904&amp;D904,AUS_male_Toplist_22!$F$3:$H$1048576,3,FALSE), IFERROR(VLOOKUP(C904&amp;D904,AUS_female_Toplist_22!$F$3:$H$1048576,3,FALSE),""))</f>
        <v/>
      </c>
      <c r="P904" s="42">
        <f ca="1">DATEDIF(E904,TODAY(),"y")</f>
        <v>30</v>
      </c>
      <c r="Q904" s="2">
        <f>(COUNTIF($C$2:$C904,$C904)=1)+0</f>
        <v>1</v>
      </c>
      <c r="R904" s="2">
        <f>IF(Q904=1,RANK(F904,$F$2:$F$1986,0),"Alternate event")</f>
        <v>1899</v>
      </c>
    </row>
    <row r="905" spans="1:18" x14ac:dyDescent="0.2">
      <c r="A905" s="2">
        <v>904</v>
      </c>
      <c r="B905" s="2">
        <f>IF(Q905=1,B904+1,B904)</f>
        <v>721</v>
      </c>
      <c r="C905" t="s">
        <v>1687</v>
      </c>
      <c r="D905" t="s">
        <v>82</v>
      </c>
      <c r="E905" s="6"/>
      <c r="F905">
        <v>823</v>
      </c>
      <c r="G905" s="2">
        <v>25</v>
      </c>
      <c r="H905" s="43" t="str">
        <f>IFERROR(VLOOKUP(C905&amp;D905,AUS_male_points_list!$A$3:$S$1048576,19,FALSE), IFERROR(VLOOKUP(C905&amp;D905,AUS_female_points_list!$A$3:$S$1048576,19,FALSE),""))</f>
        <v/>
      </c>
      <c r="J905" s="2">
        <f>IFERROR(VLOOKUP(C905&amp;D905,AUS_male_Toplist_21!$F$3:$G$1048576,2,FALSE),IFERROR(VLOOKUP(C905&amp;D905,AUS_female_Toplist_21!$F$3:$G$1048576,2,FALSE),""))</f>
        <v>25</v>
      </c>
      <c r="K905" s="2" t="str">
        <f>IFERROR(VLOOKUP(C905&amp;D905,AUS_male_Toplist_22!$F$3:$G$1048576,2,FALSE),IFERROR(VLOOKUP(C905&amp;D905,AUS_female_Toplist_22!$F$3:$G$1048576,2,FALSE),""))</f>
        <v/>
      </c>
      <c r="L905" s="3" t="str">
        <f>IFERROR(VLOOKUP(C905&amp;D905,Comms_male_list_21!$F$3:$G$1048576,2,FALSE),IFERROR(VLOOKUP(C905&amp;D905,Comms_female_list_21!$F$3:$G$1048576,2,FALSE),""))</f>
        <v/>
      </c>
      <c r="M905" s="3" t="str">
        <f>IFERROR(VLOOKUP(C905&amp;D905,Comms_male_list_22!$F$3:$G$1048576,2,FALSE),IFERROR(VLOOKUP(C905&amp;D905,Comms_female_list_22!$F$3:$G$1048576,2,FALSE),""))</f>
        <v/>
      </c>
      <c r="N905" s="3">
        <f>IFERROR(VLOOKUP(C905&amp;D905,AUS_male_Toplist_21!$F$3:$H$1048576,3,FALSE), IFERROR(VLOOKUP(C905&amp;D905,AUS_female_Toplist_21!$F$3:$H$1048576,3,FALSE),""))</f>
        <v>823</v>
      </c>
      <c r="O905" s="2" t="str">
        <f>IFERROR(VLOOKUP(C905&amp;D905,AUS_male_Toplist_22!$F$3:$H$1048576,3,FALSE), IFERROR(VLOOKUP(C905&amp;D905,AUS_female_Toplist_22!$F$3:$H$1048576,3,FALSE),""))</f>
        <v/>
      </c>
      <c r="P905" s="42">
        <f ca="1">DATEDIF(E905,TODAY(),"y")</f>
        <v>122</v>
      </c>
      <c r="Q905" s="2">
        <f>(COUNTIF($C$2:$C905,$C905)=1)+0</f>
        <v>1</v>
      </c>
      <c r="R905" s="2">
        <f>IF(Q905=1,RANK(F905,$F$2:$F$1986,0),"Alternate event")</f>
        <v>1892</v>
      </c>
    </row>
    <row r="906" spans="1:18" x14ac:dyDescent="0.2">
      <c r="A906" s="2">
        <v>905</v>
      </c>
      <c r="B906" s="2">
        <f>IF(Q906=1,B905+1,B905)</f>
        <v>722</v>
      </c>
      <c r="C906" t="s">
        <v>1643</v>
      </c>
      <c r="D906" t="s">
        <v>38</v>
      </c>
      <c r="E906" s="6">
        <v>37888</v>
      </c>
      <c r="F906">
        <v>865</v>
      </c>
      <c r="G906" s="2">
        <v>25</v>
      </c>
      <c r="H906" s="43" t="str">
        <f>IFERROR(VLOOKUP(C906&amp;D906,AUS_male_points_list!$A$3:$S$1048576,19,FALSE), IFERROR(VLOOKUP(C906&amp;D906,AUS_female_points_list!$A$3:$S$1048576,19,FALSE),""))</f>
        <v/>
      </c>
      <c r="J906" s="2">
        <f>IFERROR(VLOOKUP(C906&amp;D906,AUS_male_Toplist_21!$F$3:$G$1048576,2,FALSE),IFERROR(VLOOKUP(C906&amp;D906,AUS_female_Toplist_21!$F$3:$G$1048576,2,FALSE),""))</f>
        <v>25</v>
      </c>
      <c r="K906" s="2" t="str">
        <f>IFERROR(VLOOKUP(C906&amp;D906,AUS_male_Toplist_22!$F$3:$G$1048576,2,FALSE),IFERROR(VLOOKUP(C906&amp;D906,AUS_female_Toplist_22!$F$3:$G$1048576,2,FALSE),""))</f>
        <v/>
      </c>
      <c r="L906" s="3" t="str">
        <f>IFERROR(VLOOKUP(C906&amp;D906,Comms_male_list_21!$F$3:$G$1048576,2,FALSE),IFERROR(VLOOKUP(C906&amp;D906,Comms_female_list_21!$F$3:$G$1048576,2,FALSE),""))</f>
        <v/>
      </c>
      <c r="M906" s="3" t="str">
        <f>IFERROR(VLOOKUP(C906&amp;D906,Comms_male_list_22!$F$3:$G$1048576,2,FALSE),IFERROR(VLOOKUP(C906&amp;D906,Comms_female_list_22!$F$3:$G$1048576,2,FALSE),""))</f>
        <v/>
      </c>
      <c r="N906" s="3">
        <f>IFERROR(VLOOKUP(C906&amp;D906,AUS_male_Toplist_21!$F$3:$H$1048576,3,FALSE), IFERROR(VLOOKUP(C906&amp;D906,AUS_female_Toplist_21!$F$3:$H$1048576,3,FALSE),""))</f>
        <v>865</v>
      </c>
      <c r="O906" s="2" t="str">
        <f>IFERROR(VLOOKUP(C906&amp;D906,AUS_male_Toplist_22!$F$3:$H$1048576,3,FALSE), IFERROR(VLOOKUP(C906&amp;D906,AUS_female_Toplist_22!$F$3:$H$1048576,3,FALSE),""))</f>
        <v/>
      </c>
      <c r="P906" s="42">
        <f ca="1">DATEDIF(E906,TODAY(),"y")</f>
        <v>18</v>
      </c>
      <c r="Q906" s="2">
        <f>(COUNTIF($C$2:$C906,$C906)=1)+0</f>
        <v>1</v>
      </c>
      <c r="R906" s="2">
        <f>IF(Q906=1,RANK(F906,$F$2:$F$1986,0),"Alternate event")</f>
        <v>1831</v>
      </c>
    </row>
    <row r="907" spans="1:18" x14ac:dyDescent="0.2">
      <c r="A907" s="2">
        <v>906</v>
      </c>
      <c r="B907" s="2">
        <f>IF(Q907=1,B906+1,B906)</f>
        <v>723</v>
      </c>
      <c r="C907" t="s">
        <v>1622</v>
      </c>
      <c r="D907" t="s">
        <v>33</v>
      </c>
      <c r="E907" s="6">
        <v>37932</v>
      </c>
      <c r="F907">
        <v>896</v>
      </c>
      <c r="G907" s="2">
        <v>25</v>
      </c>
      <c r="H907" s="43" t="str">
        <f>IFERROR(VLOOKUP(C907&amp;D907,AUS_male_points_list!$A$3:$S$1048576,19,FALSE), IFERROR(VLOOKUP(C907&amp;D907,AUS_female_points_list!$A$3:$S$1048576,19,FALSE),""))</f>
        <v/>
      </c>
      <c r="J907" s="2">
        <f>IFERROR(VLOOKUP(C907&amp;D907,AUS_male_Toplist_21!$F$3:$G$1048576,2,FALSE),IFERROR(VLOOKUP(C907&amp;D907,AUS_female_Toplist_21!$F$3:$G$1048576,2,FALSE),""))</f>
        <v>25</v>
      </c>
      <c r="K907" s="2" t="str">
        <f>IFERROR(VLOOKUP(C907&amp;D907,AUS_male_Toplist_22!$F$3:$G$1048576,2,FALSE),IFERROR(VLOOKUP(C907&amp;D907,AUS_female_Toplist_22!$F$3:$G$1048576,2,FALSE),""))</f>
        <v/>
      </c>
      <c r="L907" s="3" t="str">
        <f>IFERROR(VLOOKUP(C907&amp;D907,Comms_male_list_21!$F$3:$G$1048576,2,FALSE),IFERROR(VLOOKUP(C907&amp;D907,Comms_female_list_21!$F$3:$G$1048576,2,FALSE),""))</f>
        <v/>
      </c>
      <c r="M907" s="3" t="str">
        <f>IFERROR(VLOOKUP(C907&amp;D907,Comms_male_list_22!$F$3:$G$1048576,2,FALSE),IFERROR(VLOOKUP(C907&amp;D907,Comms_female_list_22!$F$3:$G$1048576,2,FALSE),""))</f>
        <v/>
      </c>
      <c r="N907" s="3">
        <f>IFERROR(VLOOKUP(C907&amp;D907,AUS_male_Toplist_21!$F$3:$H$1048576,3,FALSE), IFERROR(VLOOKUP(C907&amp;D907,AUS_female_Toplist_21!$F$3:$H$1048576,3,FALSE),""))</f>
        <v>896</v>
      </c>
      <c r="O907" s="2" t="str">
        <f>IFERROR(VLOOKUP(C907&amp;D907,AUS_male_Toplist_22!$F$3:$H$1048576,3,FALSE), IFERROR(VLOOKUP(C907&amp;D907,AUS_female_Toplist_22!$F$3:$H$1048576,3,FALSE),""))</f>
        <v/>
      </c>
      <c r="P907" s="42">
        <f ca="1">DATEDIF(E907,TODAY(),"y")</f>
        <v>18</v>
      </c>
      <c r="Q907" s="2">
        <f>(COUNTIF($C$2:$C907,$C907)=1)+0</f>
        <v>1</v>
      </c>
      <c r="R907" s="2">
        <f>IF(Q907=1,RANK(F907,$F$2:$F$1986,0),"Alternate event")</f>
        <v>1761</v>
      </c>
    </row>
    <row r="908" spans="1:18" x14ac:dyDescent="0.2">
      <c r="A908" s="2">
        <v>907</v>
      </c>
      <c r="B908" s="2">
        <f>IF(Q908=1,B907+1,B907)</f>
        <v>724</v>
      </c>
      <c r="C908" t="s">
        <v>1071</v>
      </c>
      <c r="D908" t="s">
        <v>38</v>
      </c>
      <c r="E908" s="6">
        <v>38054</v>
      </c>
      <c r="F908">
        <v>927</v>
      </c>
      <c r="G908" s="2">
        <v>25</v>
      </c>
      <c r="H908" s="43" t="str">
        <f>IFERROR(VLOOKUP(C908&amp;D908,AUS_male_points_list!$A$3:$S$1048576,19,FALSE), IFERROR(VLOOKUP(C908&amp;D908,AUS_female_points_list!$A$3:$S$1048576,19,FALSE),""))</f>
        <v/>
      </c>
      <c r="J908" s="2">
        <f>IFERROR(VLOOKUP(C908&amp;D908,AUS_male_Toplist_21!$F$3:$G$1048576,2,FALSE),IFERROR(VLOOKUP(C908&amp;D908,AUS_female_Toplist_21!$F$3:$G$1048576,2,FALSE),""))</f>
        <v>25</v>
      </c>
      <c r="K908" s="2" t="str">
        <f>IFERROR(VLOOKUP(C908&amp;D908,AUS_male_Toplist_22!$F$3:$G$1048576,2,FALSE),IFERROR(VLOOKUP(C908&amp;D908,AUS_female_Toplist_22!$F$3:$G$1048576,2,FALSE),""))</f>
        <v/>
      </c>
      <c r="L908" s="3" t="str">
        <f>IFERROR(VLOOKUP(C908&amp;D908,Comms_male_list_21!$F$3:$G$1048576,2,FALSE),IFERROR(VLOOKUP(C908&amp;D908,Comms_female_list_21!$F$3:$G$1048576,2,FALSE),""))</f>
        <v/>
      </c>
      <c r="M908" s="3" t="str">
        <f>IFERROR(VLOOKUP(C908&amp;D908,Comms_male_list_22!$F$3:$G$1048576,2,FALSE),IFERROR(VLOOKUP(C908&amp;D908,Comms_female_list_22!$F$3:$G$1048576,2,FALSE),""))</f>
        <v/>
      </c>
      <c r="N908" s="3">
        <f>IFERROR(VLOOKUP(C908&amp;D908,AUS_male_Toplist_21!$F$3:$H$1048576,3,FALSE), IFERROR(VLOOKUP(C908&amp;D908,AUS_female_Toplist_21!$F$3:$H$1048576,3,FALSE),""))</f>
        <v>927</v>
      </c>
      <c r="O908" s="2" t="str">
        <f>IFERROR(VLOOKUP(C908&amp;D908,AUS_male_Toplist_22!$F$3:$H$1048576,3,FALSE), IFERROR(VLOOKUP(C908&amp;D908,AUS_female_Toplist_22!$F$3:$H$1048576,3,FALSE),""))</f>
        <v/>
      </c>
      <c r="P908" s="42">
        <f ca="1">DATEDIF(E908,TODAY(),"y")</f>
        <v>17</v>
      </c>
      <c r="Q908" s="2">
        <f>(COUNTIF($C$2:$C908,$C908)=1)+0</f>
        <v>1</v>
      </c>
      <c r="R908" s="2">
        <f>IF(Q908=1,RANK(F908,$F$2:$F$1986,0),"Alternate event")</f>
        <v>1580</v>
      </c>
    </row>
    <row r="909" spans="1:18" x14ac:dyDescent="0.2">
      <c r="A909" s="2">
        <v>908</v>
      </c>
      <c r="B909" s="2">
        <f>IF(Q909=1,B908+1,B908)</f>
        <v>725</v>
      </c>
      <c r="C909" t="s">
        <v>1376</v>
      </c>
      <c r="D909" t="s">
        <v>38</v>
      </c>
      <c r="E909" s="7">
        <v>37718</v>
      </c>
      <c r="F909">
        <v>927</v>
      </c>
      <c r="G909" s="2">
        <v>25</v>
      </c>
      <c r="H909" s="43" t="str">
        <f>IFERROR(VLOOKUP(C909&amp;D909,AUS_male_points_list!$A$3:$S$1048576,19,FALSE), IFERROR(VLOOKUP(C909&amp;D909,AUS_female_points_list!$A$3:$S$1048576,19,FALSE),""))</f>
        <v/>
      </c>
      <c r="J909" s="2">
        <f>IFERROR(VLOOKUP(C909&amp;D909,AUS_male_Toplist_21!$F$3:$G$1048576,2,FALSE),IFERROR(VLOOKUP(C909&amp;D909,AUS_female_Toplist_21!$F$3:$G$1048576,2,FALSE),""))</f>
        <v>25</v>
      </c>
      <c r="K909" s="2" t="str">
        <f>IFERROR(VLOOKUP(C909&amp;D909,AUS_male_Toplist_22!$F$3:$G$1048576,2,FALSE),IFERROR(VLOOKUP(C909&amp;D909,AUS_female_Toplist_22!$F$3:$G$1048576,2,FALSE),""))</f>
        <v/>
      </c>
      <c r="L909" s="3" t="str">
        <f>IFERROR(VLOOKUP(C909&amp;D909,Comms_male_list_21!$F$3:$G$1048576,2,FALSE),IFERROR(VLOOKUP(C909&amp;D909,Comms_female_list_21!$F$3:$G$1048576,2,FALSE),""))</f>
        <v/>
      </c>
      <c r="M909" s="3" t="str">
        <f>IFERROR(VLOOKUP(C909&amp;D909,Comms_male_list_22!$F$3:$G$1048576,2,FALSE),IFERROR(VLOOKUP(C909&amp;D909,Comms_female_list_22!$F$3:$G$1048576,2,FALSE),""))</f>
        <v/>
      </c>
      <c r="N909" s="3">
        <f>IFERROR(VLOOKUP(C909&amp;D909,AUS_male_Toplist_21!$F$3:$H$1048576,3,FALSE), IFERROR(VLOOKUP(C909&amp;D909,AUS_female_Toplist_21!$F$3:$H$1048576,3,FALSE),""))</f>
        <v>927</v>
      </c>
      <c r="O909" s="2" t="str">
        <f>IFERROR(VLOOKUP(C909&amp;D909,AUS_male_Toplist_22!$F$3:$H$1048576,3,FALSE), IFERROR(VLOOKUP(C909&amp;D909,AUS_female_Toplist_22!$F$3:$H$1048576,3,FALSE),""))</f>
        <v/>
      </c>
      <c r="P909" s="42">
        <f ca="1">DATEDIF(E909,TODAY(),"y")</f>
        <v>18</v>
      </c>
      <c r="Q909" s="2">
        <f>(COUNTIF($C$2:$C909,$C909)=1)+0</f>
        <v>1</v>
      </c>
      <c r="R909" s="2">
        <f>IF(Q909=1,RANK(F909,$F$2:$F$1986,0),"Alternate event")</f>
        <v>1580</v>
      </c>
    </row>
    <row r="910" spans="1:18" x14ac:dyDescent="0.2">
      <c r="A910" s="2">
        <v>909</v>
      </c>
      <c r="B910" s="2">
        <f>IF(Q910=1,B909+1,B909)</f>
        <v>725</v>
      </c>
      <c r="C910" t="s">
        <v>792</v>
      </c>
      <c r="D910" t="s">
        <v>30</v>
      </c>
      <c r="E910" s="6">
        <v>32177</v>
      </c>
      <c r="F910">
        <v>941</v>
      </c>
      <c r="G910" s="2">
        <v>25</v>
      </c>
      <c r="H910" s="43" t="str">
        <f>IFERROR(VLOOKUP(C910&amp;D910,AUS_male_points_list!$A$3:$S$1048576,19,FALSE), IFERROR(VLOOKUP(C910&amp;D910,AUS_female_points_list!$A$3:$S$1048576,19,FALSE),""))</f>
        <v/>
      </c>
      <c r="J910" s="2">
        <f>IFERROR(VLOOKUP(C910&amp;D910,AUS_male_Toplist_21!$F$3:$G$1048576,2,FALSE),IFERROR(VLOOKUP(C910&amp;D910,AUS_female_Toplist_21!$F$3:$G$1048576,2,FALSE),""))</f>
        <v>25</v>
      </c>
      <c r="K910" s="2" t="str">
        <f>IFERROR(VLOOKUP(C910&amp;D910,AUS_male_Toplist_22!$F$3:$G$1048576,2,FALSE),IFERROR(VLOOKUP(C910&amp;D910,AUS_female_Toplist_22!$F$3:$G$1048576,2,FALSE),""))</f>
        <v/>
      </c>
      <c r="L910" s="3" t="str">
        <f>IFERROR(VLOOKUP(C910&amp;D910,Comms_male_list_21!$F$3:$G$1048576,2,FALSE),IFERROR(VLOOKUP(C910&amp;D910,Comms_female_list_21!$F$3:$G$1048576,2,FALSE),""))</f>
        <v/>
      </c>
      <c r="M910" s="3" t="str">
        <f>IFERROR(VLOOKUP(C910&amp;D910,Comms_male_list_22!$F$3:$G$1048576,2,FALSE),IFERROR(VLOOKUP(C910&amp;D910,Comms_female_list_22!$F$3:$G$1048576,2,FALSE),""))</f>
        <v/>
      </c>
      <c r="N910" s="3">
        <f>IFERROR(VLOOKUP(C910&amp;D910,AUS_male_Toplist_21!$F$3:$H$1048576,3,FALSE), IFERROR(VLOOKUP(C910&amp;D910,AUS_female_Toplist_21!$F$3:$H$1048576,3,FALSE),""))</f>
        <v>941</v>
      </c>
      <c r="O910" s="2" t="str">
        <f>IFERROR(VLOOKUP(C910&amp;D910,AUS_male_Toplist_22!$F$3:$H$1048576,3,FALSE), IFERROR(VLOOKUP(C910&amp;D910,AUS_female_Toplist_22!$F$3:$H$1048576,3,FALSE),""))</f>
        <v/>
      </c>
      <c r="P910" s="42">
        <f ca="1">DATEDIF(E910,TODAY(),"y")</f>
        <v>34</v>
      </c>
      <c r="Q910" s="2">
        <f>(COUNTIF($C$2:$C910,$C910)=1)+0</f>
        <v>0</v>
      </c>
      <c r="R910" s="2" t="str">
        <f>IF(Q910=1,RANK(F910,$F$2:$F$1986,0),"Alternate event")</f>
        <v>Alternate event</v>
      </c>
    </row>
    <row r="911" spans="1:18" x14ac:dyDescent="0.2">
      <c r="A911" s="2">
        <v>910</v>
      </c>
      <c r="B911" s="2">
        <f>IF(Q911=1,B910+1,B910)</f>
        <v>726</v>
      </c>
      <c r="C911" t="s">
        <v>1011</v>
      </c>
      <c r="D911" t="s">
        <v>34</v>
      </c>
      <c r="E911" s="7">
        <v>38691</v>
      </c>
      <c r="F911">
        <v>945</v>
      </c>
      <c r="G911" s="2">
        <v>25</v>
      </c>
      <c r="H911" s="43" t="str">
        <f>IFERROR(VLOOKUP(C911&amp;D911,AUS_male_points_list!$A$3:$S$1048576,19,FALSE), IFERROR(VLOOKUP(C911&amp;D911,AUS_female_points_list!$A$3:$S$1048576,19,FALSE),""))</f>
        <v/>
      </c>
      <c r="J911" s="2">
        <f>IFERROR(VLOOKUP(C911&amp;D911,AUS_male_Toplist_21!$F$3:$G$1048576,2,FALSE),IFERROR(VLOOKUP(C911&amp;D911,AUS_female_Toplist_21!$F$3:$G$1048576,2,FALSE),""))</f>
        <v>25</v>
      </c>
      <c r="K911" s="2" t="str">
        <f>IFERROR(VLOOKUP(C911&amp;D911,AUS_male_Toplist_22!$F$3:$G$1048576,2,FALSE),IFERROR(VLOOKUP(C911&amp;D911,AUS_female_Toplist_22!$F$3:$G$1048576,2,FALSE),""))</f>
        <v/>
      </c>
      <c r="L911" s="3" t="str">
        <f>IFERROR(VLOOKUP(C911&amp;D911,Comms_male_list_21!$F$3:$G$1048576,2,FALSE),IFERROR(VLOOKUP(C911&amp;D911,Comms_female_list_21!$F$3:$G$1048576,2,FALSE),""))</f>
        <v/>
      </c>
      <c r="M911" s="3" t="str">
        <f>IFERROR(VLOOKUP(C911&amp;D911,Comms_male_list_22!$F$3:$G$1048576,2,FALSE),IFERROR(VLOOKUP(C911&amp;D911,Comms_female_list_22!$F$3:$G$1048576,2,FALSE),""))</f>
        <v/>
      </c>
      <c r="N911" s="3">
        <f>IFERROR(VLOOKUP(C911&amp;D911,AUS_male_Toplist_21!$F$3:$H$1048576,3,FALSE), IFERROR(VLOOKUP(C911&amp;D911,AUS_female_Toplist_21!$F$3:$H$1048576,3,FALSE),""))</f>
        <v>945</v>
      </c>
      <c r="O911" s="2" t="str">
        <f>IFERROR(VLOOKUP(C911&amp;D911,AUS_male_Toplist_22!$F$3:$H$1048576,3,FALSE), IFERROR(VLOOKUP(C911&amp;D911,AUS_female_Toplist_22!$F$3:$H$1048576,3,FALSE),""))</f>
        <v/>
      </c>
      <c r="P911" s="42">
        <f ca="1">DATEDIF(E911,TODAY(),"y")</f>
        <v>16</v>
      </c>
      <c r="Q911" s="2">
        <f>(COUNTIF($C$2:$C911,$C911)=1)+0</f>
        <v>1</v>
      </c>
      <c r="R911" s="2">
        <f>IF(Q911=1,RANK(F911,$F$2:$F$1986,0),"Alternate event")</f>
        <v>1357</v>
      </c>
    </row>
    <row r="912" spans="1:18" x14ac:dyDescent="0.2">
      <c r="A912" s="2">
        <v>911</v>
      </c>
      <c r="B912" s="2">
        <f>IF(Q912=1,B911+1,B911)</f>
        <v>727</v>
      </c>
      <c r="C912" t="s">
        <v>170</v>
      </c>
      <c r="D912" t="s">
        <v>32</v>
      </c>
      <c r="E912" s="6">
        <v>37915</v>
      </c>
      <c r="F912">
        <v>956</v>
      </c>
      <c r="G912" s="2">
        <v>25</v>
      </c>
      <c r="H912" s="43" t="str">
        <f>IFERROR(VLOOKUP(C912&amp;D912,AUS_male_points_list!$A$3:$S$1048576,19,FALSE), IFERROR(VLOOKUP(C912&amp;D912,AUS_female_points_list!$A$3:$S$1048576,19,FALSE),""))</f>
        <v/>
      </c>
      <c r="J912" s="2">
        <f>IFERROR(VLOOKUP(C912&amp;D912,AUS_male_Toplist_21!$F$3:$G$1048576,2,FALSE),IFERROR(VLOOKUP(C912&amp;D912,AUS_female_Toplist_21!$F$3:$G$1048576,2,FALSE),""))</f>
        <v>25</v>
      </c>
      <c r="K912" s="2" t="str">
        <f>IFERROR(VLOOKUP(C912&amp;D912,AUS_male_Toplist_22!$F$3:$G$1048576,2,FALSE),IFERROR(VLOOKUP(C912&amp;D912,AUS_female_Toplist_22!$F$3:$G$1048576,2,FALSE),""))</f>
        <v/>
      </c>
      <c r="L912" s="3" t="str">
        <f>IFERROR(VLOOKUP(C912&amp;D912,Comms_male_list_21!$F$3:$G$1048576,2,FALSE),IFERROR(VLOOKUP(C912&amp;D912,Comms_female_list_21!$F$3:$G$1048576,2,FALSE),""))</f>
        <v/>
      </c>
      <c r="M912" s="3" t="str">
        <f>IFERROR(VLOOKUP(C912&amp;D912,Comms_male_list_22!$F$3:$G$1048576,2,FALSE),IFERROR(VLOOKUP(C912&amp;D912,Comms_female_list_22!$F$3:$G$1048576,2,FALSE),""))</f>
        <v/>
      </c>
      <c r="N912" s="3">
        <f>IFERROR(VLOOKUP(C912&amp;D912,AUS_male_Toplist_21!$F$3:$H$1048576,3,FALSE), IFERROR(VLOOKUP(C912&amp;D912,AUS_female_Toplist_21!$F$3:$H$1048576,3,FALSE),""))</f>
        <v>956</v>
      </c>
      <c r="O912" s="2" t="str">
        <f>IFERROR(VLOOKUP(C912&amp;D912,AUS_male_Toplist_22!$F$3:$H$1048576,3,FALSE), IFERROR(VLOOKUP(C912&amp;D912,AUS_female_Toplist_22!$F$3:$H$1048576,3,FALSE),""))</f>
        <v/>
      </c>
      <c r="P912" s="42">
        <f ca="1">DATEDIF(E912,TODAY(),"y")</f>
        <v>18</v>
      </c>
      <c r="Q912" s="2">
        <f>(COUNTIF($C$2:$C912,$C912)=1)+0</f>
        <v>1</v>
      </c>
      <c r="R912" s="2">
        <f>IF(Q912=1,RANK(F912,$F$2:$F$1986,0),"Alternate event")</f>
        <v>1216</v>
      </c>
    </row>
    <row r="913" spans="1:18" x14ac:dyDescent="0.2">
      <c r="A913" s="2">
        <v>912</v>
      </c>
      <c r="B913" s="2">
        <f>IF(Q913=1,B912+1,B912)</f>
        <v>727</v>
      </c>
      <c r="C913" t="s">
        <v>444</v>
      </c>
      <c r="D913" t="s">
        <v>37</v>
      </c>
      <c r="E913" s="6">
        <v>37271</v>
      </c>
      <c r="F913">
        <v>986</v>
      </c>
      <c r="G913" s="2">
        <v>25</v>
      </c>
      <c r="H913" s="43" t="str">
        <f>IFERROR(VLOOKUP(C913&amp;D913,AUS_male_points_list!$A$3:$S$1048576,19,FALSE), IFERROR(VLOOKUP(C913&amp;D913,AUS_female_points_list!$A$3:$S$1048576,19,FALSE),""))</f>
        <v/>
      </c>
      <c r="J913" s="2">
        <f>IFERROR(VLOOKUP(C913&amp;D913,AUS_male_Toplist_21!$F$3:$G$1048576,2,FALSE),IFERROR(VLOOKUP(C913&amp;D913,AUS_female_Toplist_21!$F$3:$G$1048576,2,FALSE),""))</f>
        <v>25</v>
      </c>
      <c r="K913" s="2" t="str">
        <f>IFERROR(VLOOKUP(C913&amp;D913,AUS_male_Toplist_22!$F$3:$G$1048576,2,FALSE),IFERROR(VLOOKUP(C913&amp;D913,AUS_female_Toplist_22!$F$3:$G$1048576,2,FALSE),""))</f>
        <v/>
      </c>
      <c r="L913" s="3" t="str">
        <f>IFERROR(VLOOKUP(C913&amp;D913,Comms_male_list_21!$F$3:$G$1048576,2,FALSE),IFERROR(VLOOKUP(C913&amp;D913,Comms_female_list_21!$F$3:$G$1048576,2,FALSE),""))</f>
        <v/>
      </c>
      <c r="M913" s="3" t="str">
        <f>IFERROR(VLOOKUP(C913&amp;D913,Comms_male_list_22!$F$3:$G$1048576,2,FALSE),IFERROR(VLOOKUP(C913&amp;D913,Comms_female_list_22!$F$3:$G$1048576,2,FALSE),""))</f>
        <v/>
      </c>
      <c r="N913" s="3">
        <f>IFERROR(VLOOKUP(C913&amp;D913,AUS_male_Toplist_21!$F$3:$H$1048576,3,FALSE), IFERROR(VLOOKUP(C913&amp;D913,AUS_female_Toplist_21!$F$3:$H$1048576,3,FALSE),""))</f>
        <v>986</v>
      </c>
      <c r="O913" s="2" t="str">
        <f>IFERROR(VLOOKUP(C913&amp;D913,AUS_male_Toplist_22!$F$3:$H$1048576,3,FALSE), IFERROR(VLOOKUP(C913&amp;D913,AUS_female_Toplist_22!$F$3:$H$1048576,3,FALSE),""))</f>
        <v/>
      </c>
      <c r="P913" s="42">
        <f ca="1">DATEDIF(E913,TODAY(),"y")</f>
        <v>20</v>
      </c>
      <c r="Q913" s="2">
        <f>(COUNTIF($C$2:$C913,$C913)=1)+0</f>
        <v>0</v>
      </c>
      <c r="R913" s="2" t="str">
        <f>IF(Q913=1,RANK(F913,$F$2:$F$1986,0),"Alternate event")</f>
        <v>Alternate event</v>
      </c>
    </row>
    <row r="914" spans="1:18" x14ac:dyDescent="0.2">
      <c r="A914" s="2">
        <v>913</v>
      </c>
      <c r="B914" s="2">
        <f>IF(Q914=1,B913+1,B913)</f>
        <v>727</v>
      </c>
      <c r="C914" t="s">
        <v>833</v>
      </c>
      <c r="D914" t="s">
        <v>37</v>
      </c>
      <c r="E914" s="6">
        <v>35623</v>
      </c>
      <c r="F914">
        <v>994</v>
      </c>
      <c r="G914" s="2">
        <v>25</v>
      </c>
      <c r="H914" s="43" t="str">
        <f>IFERROR(VLOOKUP(C914&amp;D914,AUS_male_points_list!$A$3:$S$1048576,19,FALSE), IFERROR(VLOOKUP(C914&amp;D914,AUS_female_points_list!$A$3:$S$1048576,19,FALSE),""))</f>
        <v/>
      </c>
      <c r="J914" s="2">
        <f>IFERROR(VLOOKUP(C914&amp;D914,AUS_male_Toplist_21!$F$3:$G$1048576,2,FALSE),IFERROR(VLOOKUP(C914&amp;D914,AUS_female_Toplist_21!$F$3:$G$1048576,2,FALSE),""))</f>
        <v>25</v>
      </c>
      <c r="K914" s="2" t="str">
        <f>IFERROR(VLOOKUP(C914&amp;D914,AUS_male_Toplist_22!$F$3:$G$1048576,2,FALSE),IFERROR(VLOOKUP(C914&amp;D914,AUS_female_Toplist_22!$F$3:$G$1048576,2,FALSE),""))</f>
        <v/>
      </c>
      <c r="L914" s="3" t="str">
        <f>IFERROR(VLOOKUP(C914&amp;D914,Comms_male_list_21!$F$3:$G$1048576,2,FALSE),IFERROR(VLOOKUP(C914&amp;D914,Comms_female_list_21!$F$3:$G$1048576,2,FALSE),""))</f>
        <v/>
      </c>
      <c r="M914" s="3" t="str">
        <f>IFERROR(VLOOKUP(C914&amp;D914,Comms_male_list_22!$F$3:$G$1048576,2,FALSE),IFERROR(VLOOKUP(C914&amp;D914,Comms_female_list_22!$F$3:$G$1048576,2,FALSE),""))</f>
        <v/>
      </c>
      <c r="N914" s="3">
        <f>IFERROR(VLOOKUP(C914&amp;D914,AUS_male_Toplist_21!$F$3:$H$1048576,3,FALSE), IFERROR(VLOOKUP(C914&amp;D914,AUS_female_Toplist_21!$F$3:$H$1048576,3,FALSE),""))</f>
        <v>994</v>
      </c>
      <c r="O914" s="2" t="str">
        <f>IFERROR(VLOOKUP(C914&amp;D914,AUS_male_Toplist_22!$F$3:$H$1048576,3,FALSE), IFERROR(VLOOKUP(C914&amp;D914,AUS_female_Toplist_22!$F$3:$H$1048576,3,FALSE),""))</f>
        <v/>
      </c>
      <c r="P914" s="42">
        <f ca="1">DATEDIF(E914,TODAY(),"y")</f>
        <v>24</v>
      </c>
      <c r="Q914" s="2">
        <f>(COUNTIF($C$2:$C914,$C914)=1)+0</f>
        <v>0</v>
      </c>
      <c r="R914" s="2" t="str">
        <f>IF(Q914=1,RANK(F914,$F$2:$F$1986,0),"Alternate event")</f>
        <v>Alternate event</v>
      </c>
    </row>
    <row r="915" spans="1:18" x14ac:dyDescent="0.2">
      <c r="A915" s="2">
        <v>914</v>
      </c>
      <c r="B915" s="2">
        <f>IF(Q915=1,B914+1,B914)</f>
        <v>727</v>
      </c>
      <c r="C915" t="s">
        <v>366</v>
      </c>
      <c r="D915" t="s">
        <v>29</v>
      </c>
      <c r="E915" s="6">
        <v>36358</v>
      </c>
      <c r="F915">
        <v>1002</v>
      </c>
      <c r="G915" s="2">
        <v>25</v>
      </c>
      <c r="H915" s="43" t="str">
        <f>IFERROR(VLOOKUP(C915&amp;D915,AUS_male_points_list!$A$3:$S$1048576,19,FALSE), IFERROR(VLOOKUP(C915&amp;D915,AUS_female_points_list!$A$3:$S$1048576,19,FALSE),""))</f>
        <v/>
      </c>
      <c r="J915" s="2">
        <f>IFERROR(VLOOKUP(C915&amp;D915,AUS_male_Toplist_21!$F$3:$G$1048576,2,FALSE),IFERROR(VLOOKUP(C915&amp;D915,AUS_female_Toplist_21!$F$3:$G$1048576,2,FALSE),""))</f>
        <v>25</v>
      </c>
      <c r="K915" s="2" t="str">
        <f>IFERROR(VLOOKUP(C915&amp;D915,AUS_male_Toplist_22!$F$3:$G$1048576,2,FALSE),IFERROR(VLOOKUP(C915&amp;D915,AUS_female_Toplist_22!$F$3:$G$1048576,2,FALSE),""))</f>
        <v/>
      </c>
      <c r="L915" s="3" t="str">
        <f>IFERROR(VLOOKUP(C915&amp;D915,Comms_male_list_21!$F$3:$G$1048576,2,FALSE),IFERROR(VLOOKUP(C915&amp;D915,Comms_female_list_21!$F$3:$G$1048576,2,FALSE),""))</f>
        <v/>
      </c>
      <c r="M915" s="3" t="str">
        <f>IFERROR(VLOOKUP(C915&amp;D915,Comms_male_list_22!$F$3:$G$1048576,2,FALSE),IFERROR(VLOOKUP(C915&amp;D915,Comms_female_list_22!$F$3:$G$1048576,2,FALSE),""))</f>
        <v/>
      </c>
      <c r="N915" s="3">
        <f>IFERROR(VLOOKUP(C915&amp;D915,AUS_male_Toplist_21!$F$3:$H$1048576,3,FALSE), IFERROR(VLOOKUP(C915&amp;D915,AUS_female_Toplist_21!$F$3:$H$1048576,3,FALSE),""))</f>
        <v>1002</v>
      </c>
      <c r="O915" s="2" t="str">
        <f>IFERROR(VLOOKUP(C915&amp;D915,AUS_male_Toplist_22!$F$3:$H$1048576,3,FALSE), IFERROR(VLOOKUP(C915&amp;D915,AUS_female_Toplist_22!$F$3:$H$1048576,3,FALSE),""))</f>
        <v/>
      </c>
      <c r="P915" s="42">
        <f ca="1">DATEDIF(E915,TODAY(),"y")</f>
        <v>22</v>
      </c>
      <c r="Q915" s="2">
        <f>(COUNTIF($C$2:$C915,$C915)=1)+0</f>
        <v>0</v>
      </c>
      <c r="R915" s="2" t="str">
        <f>IF(Q915=1,RANK(F915,$F$2:$F$1986,0),"Alternate event")</f>
        <v>Alternate event</v>
      </c>
    </row>
    <row r="916" spans="1:18" x14ac:dyDescent="0.2">
      <c r="A916" s="2">
        <v>915</v>
      </c>
      <c r="B916" s="2">
        <f>IF(Q916=1,B915+1,B915)</f>
        <v>728</v>
      </c>
      <c r="C916" t="s">
        <v>628</v>
      </c>
      <c r="D916" t="s">
        <v>25</v>
      </c>
      <c r="E916" s="6">
        <v>36926</v>
      </c>
      <c r="F916">
        <v>1020</v>
      </c>
      <c r="G916" s="2">
        <v>25</v>
      </c>
      <c r="H916" s="43" t="str">
        <f>IFERROR(VLOOKUP(C916&amp;D916,AUS_male_points_list!$A$3:$S$1048576,19,FALSE), IFERROR(VLOOKUP(C916&amp;D916,AUS_female_points_list!$A$3:$S$1048576,19,FALSE),""))</f>
        <v/>
      </c>
      <c r="J916" s="2">
        <f>IFERROR(VLOOKUP(C916&amp;D916,AUS_male_Toplist_21!$F$3:$G$1048576,2,FALSE),IFERROR(VLOOKUP(C916&amp;D916,AUS_female_Toplist_21!$F$3:$G$1048576,2,FALSE),""))</f>
        <v>25</v>
      </c>
      <c r="K916" s="2" t="str">
        <f>IFERROR(VLOOKUP(C916&amp;D916,AUS_male_Toplist_22!$F$3:$G$1048576,2,FALSE),IFERROR(VLOOKUP(C916&amp;D916,AUS_female_Toplist_22!$F$3:$G$1048576,2,FALSE),""))</f>
        <v/>
      </c>
      <c r="L916" s="3" t="str">
        <f>IFERROR(VLOOKUP(C916&amp;D916,Comms_male_list_21!$F$3:$G$1048576,2,FALSE),IFERROR(VLOOKUP(C916&amp;D916,Comms_female_list_21!$F$3:$G$1048576,2,FALSE),""))</f>
        <v/>
      </c>
      <c r="M916" s="3" t="str">
        <f>IFERROR(VLOOKUP(C916&amp;D916,Comms_male_list_22!$F$3:$G$1048576,2,FALSE),IFERROR(VLOOKUP(C916&amp;D916,Comms_female_list_22!$F$3:$G$1048576,2,FALSE),""))</f>
        <v/>
      </c>
      <c r="N916" s="3">
        <f>IFERROR(VLOOKUP(C916&amp;D916,AUS_male_Toplist_21!$F$3:$H$1048576,3,FALSE), IFERROR(VLOOKUP(C916&amp;D916,AUS_female_Toplist_21!$F$3:$H$1048576,3,FALSE),""))</f>
        <v>1020</v>
      </c>
      <c r="O916" s="2" t="str">
        <f>IFERROR(VLOOKUP(C916&amp;D916,AUS_male_Toplist_22!$F$3:$H$1048576,3,FALSE), IFERROR(VLOOKUP(C916&amp;D916,AUS_female_Toplist_22!$F$3:$H$1048576,3,FALSE),""))</f>
        <v/>
      </c>
      <c r="P916" s="42">
        <f ca="1">DATEDIF(E916,TODAY(),"y")</f>
        <v>21</v>
      </c>
      <c r="Q916" s="2">
        <f>(COUNTIF($C$2:$C916,$C916)=1)+0</f>
        <v>1</v>
      </c>
      <c r="R916" s="2">
        <f>IF(Q916=1,RANK(F916,$F$2:$F$1986,0),"Alternate event")</f>
        <v>532</v>
      </c>
    </row>
    <row r="917" spans="1:18" x14ac:dyDescent="0.2">
      <c r="A917" s="2">
        <v>916</v>
      </c>
      <c r="B917" s="2">
        <f>IF(Q917=1,B916+1,B916)</f>
        <v>729</v>
      </c>
      <c r="C917" t="s">
        <v>774</v>
      </c>
      <c r="D917" t="s">
        <v>29</v>
      </c>
      <c r="E917" s="6">
        <v>1998</v>
      </c>
      <c r="F917">
        <v>1026</v>
      </c>
      <c r="G917" s="2">
        <v>25</v>
      </c>
      <c r="H917" s="43" t="str">
        <f>IFERROR(VLOOKUP(C917&amp;D917,AUS_male_points_list!$A$3:$S$1048576,19,FALSE), IFERROR(VLOOKUP(C917&amp;D917,AUS_female_points_list!$A$3:$S$1048576,19,FALSE),""))</f>
        <v/>
      </c>
      <c r="J917" s="2">
        <f>IFERROR(VLOOKUP(C917&amp;D917,AUS_male_Toplist_21!$F$3:$G$1048576,2,FALSE),IFERROR(VLOOKUP(C917&amp;D917,AUS_female_Toplist_21!$F$3:$G$1048576,2,FALSE),""))</f>
        <v>25</v>
      </c>
      <c r="K917" s="2" t="str">
        <f>IFERROR(VLOOKUP(C917&amp;D917,AUS_male_Toplist_22!$F$3:$G$1048576,2,FALSE),IFERROR(VLOOKUP(C917&amp;D917,AUS_female_Toplist_22!$F$3:$G$1048576,2,FALSE),""))</f>
        <v/>
      </c>
      <c r="L917" s="3" t="str">
        <f>IFERROR(VLOOKUP(C917&amp;D917,Comms_male_list_21!$F$3:$G$1048576,2,FALSE),IFERROR(VLOOKUP(C917&amp;D917,Comms_female_list_21!$F$3:$G$1048576,2,FALSE),""))</f>
        <v/>
      </c>
      <c r="M917" s="3" t="str">
        <f>IFERROR(VLOOKUP(C917&amp;D917,Comms_male_list_22!$F$3:$G$1048576,2,FALSE),IFERROR(VLOOKUP(C917&amp;D917,Comms_female_list_22!$F$3:$G$1048576,2,FALSE),""))</f>
        <v/>
      </c>
      <c r="N917" s="3">
        <f>IFERROR(VLOOKUP(C917&amp;D917,AUS_male_Toplist_21!$F$3:$H$1048576,3,FALSE), IFERROR(VLOOKUP(C917&amp;D917,AUS_female_Toplist_21!$F$3:$H$1048576,3,FALSE),""))</f>
        <v>1026</v>
      </c>
      <c r="O917" s="2" t="str">
        <f>IFERROR(VLOOKUP(C917&amp;D917,AUS_male_Toplist_22!$F$3:$H$1048576,3,FALSE), IFERROR(VLOOKUP(C917&amp;D917,AUS_female_Toplist_22!$F$3:$H$1048576,3,FALSE),""))</f>
        <v/>
      </c>
      <c r="P917" s="42">
        <f ca="1">DATEDIF(E917,TODAY(),"y")</f>
        <v>116</v>
      </c>
      <c r="Q917" s="2">
        <f>(COUNTIF($C$2:$C917,$C917)=1)+0</f>
        <v>1</v>
      </c>
      <c r="R917" s="2">
        <f>IF(Q917=1,RANK(F917,$F$2:$F$1986,0),"Alternate event")</f>
        <v>493</v>
      </c>
    </row>
    <row r="918" spans="1:18" x14ac:dyDescent="0.2">
      <c r="A918" s="2">
        <v>917</v>
      </c>
      <c r="B918" s="2">
        <f>IF(Q918=1,B917+1,B917)</f>
        <v>729</v>
      </c>
      <c r="C918" t="s">
        <v>105</v>
      </c>
      <c r="D918" t="s">
        <v>25</v>
      </c>
      <c r="E918" s="6">
        <v>36107</v>
      </c>
      <c r="F918">
        <v>1027</v>
      </c>
      <c r="G918" s="2">
        <v>25</v>
      </c>
      <c r="H918" s="43" t="str">
        <f>IFERROR(VLOOKUP(C918&amp;D918,AUS_male_points_list!$A$3:$S$1048576,19,FALSE), IFERROR(VLOOKUP(C918&amp;D918,AUS_female_points_list!$A$3:$S$1048576,19,FALSE),""))</f>
        <v/>
      </c>
      <c r="J918" s="2">
        <f>IFERROR(VLOOKUP(C918&amp;D918,AUS_male_Toplist_21!$F$3:$G$1048576,2,FALSE),IFERROR(VLOOKUP(C918&amp;D918,AUS_female_Toplist_21!$F$3:$G$1048576,2,FALSE),""))</f>
        <v>25</v>
      </c>
      <c r="K918" s="2" t="str">
        <f>IFERROR(VLOOKUP(C918&amp;D918,AUS_male_Toplist_22!$F$3:$G$1048576,2,FALSE),IFERROR(VLOOKUP(C918&amp;D918,AUS_female_Toplist_22!$F$3:$G$1048576,2,FALSE),""))</f>
        <v/>
      </c>
      <c r="L918" s="3" t="str">
        <f>IFERROR(VLOOKUP(C918&amp;D918,Comms_male_list_21!$F$3:$G$1048576,2,FALSE),IFERROR(VLOOKUP(C918&amp;D918,Comms_female_list_21!$F$3:$G$1048576,2,FALSE),""))</f>
        <v/>
      </c>
      <c r="M918" s="3" t="str">
        <f>IFERROR(VLOOKUP(C918&amp;D918,Comms_male_list_22!$F$3:$G$1048576,2,FALSE),IFERROR(VLOOKUP(C918&amp;D918,Comms_female_list_22!$F$3:$G$1048576,2,FALSE),""))</f>
        <v/>
      </c>
      <c r="N918" s="3">
        <f>IFERROR(VLOOKUP(C918&amp;D918,AUS_male_Toplist_21!$F$3:$H$1048576,3,FALSE), IFERROR(VLOOKUP(C918&amp;D918,AUS_female_Toplist_21!$F$3:$H$1048576,3,FALSE),""))</f>
        <v>1027</v>
      </c>
      <c r="O918" s="2" t="str">
        <f>IFERROR(VLOOKUP(C918&amp;D918,AUS_male_Toplist_22!$F$3:$H$1048576,3,FALSE), IFERROR(VLOOKUP(C918&amp;D918,AUS_female_Toplist_22!$F$3:$H$1048576,3,FALSE),""))</f>
        <v/>
      </c>
      <c r="P918" s="42">
        <f ca="1">DATEDIF(E918,TODAY(),"y")</f>
        <v>23</v>
      </c>
      <c r="Q918" s="2">
        <f>(COUNTIF($C$2:$C918,$C918)=1)+0</f>
        <v>0</v>
      </c>
      <c r="R918" s="2" t="str">
        <f>IF(Q918=1,RANK(F918,$F$2:$F$1986,0),"Alternate event")</f>
        <v>Alternate event</v>
      </c>
    </row>
    <row r="919" spans="1:18" x14ac:dyDescent="0.2">
      <c r="A919" s="2">
        <v>918</v>
      </c>
      <c r="B919" s="2">
        <f>IF(Q919=1,B918+1,B918)</f>
        <v>729</v>
      </c>
      <c r="C919" t="s">
        <v>725</v>
      </c>
      <c r="D919" t="s">
        <v>28</v>
      </c>
      <c r="E919" s="6">
        <v>34199</v>
      </c>
      <c r="F919">
        <v>1082</v>
      </c>
      <c r="G919" s="2">
        <v>25</v>
      </c>
      <c r="H919" s="43" t="str">
        <f>IFERROR(VLOOKUP(C919&amp;D919,AUS_male_points_list!$A$3:$S$1048576,19,FALSE), IFERROR(VLOOKUP(C919&amp;D919,AUS_female_points_list!$A$3:$S$1048576,19,FALSE),""))</f>
        <v/>
      </c>
      <c r="J919" s="2">
        <f>IFERROR(VLOOKUP(C919&amp;D919,AUS_male_Toplist_21!$F$3:$G$1048576,2,FALSE),IFERROR(VLOOKUP(C919&amp;D919,AUS_female_Toplist_21!$F$3:$G$1048576,2,FALSE),""))</f>
        <v>25</v>
      </c>
      <c r="K919" s="2" t="str">
        <f>IFERROR(VLOOKUP(C919&amp;D919,AUS_male_Toplist_22!$F$3:$G$1048576,2,FALSE),IFERROR(VLOOKUP(C919&amp;D919,AUS_female_Toplist_22!$F$3:$G$1048576,2,FALSE),""))</f>
        <v/>
      </c>
      <c r="L919" s="3" t="str">
        <f>IFERROR(VLOOKUP(C919&amp;D919,Comms_male_list_21!$F$3:$G$1048576,2,FALSE),IFERROR(VLOOKUP(C919&amp;D919,Comms_female_list_21!$F$3:$G$1048576,2,FALSE),""))</f>
        <v/>
      </c>
      <c r="M919" s="3" t="str">
        <f>IFERROR(VLOOKUP(C919&amp;D919,Comms_male_list_22!$F$3:$G$1048576,2,FALSE),IFERROR(VLOOKUP(C919&amp;D919,Comms_female_list_22!$F$3:$G$1048576,2,FALSE),""))</f>
        <v/>
      </c>
      <c r="N919" s="3">
        <f>IFERROR(VLOOKUP(C919&amp;D919,AUS_male_Toplist_21!$F$3:$H$1048576,3,FALSE), IFERROR(VLOOKUP(C919&amp;D919,AUS_female_Toplist_21!$F$3:$H$1048576,3,FALSE),""))</f>
        <v>1082</v>
      </c>
      <c r="O919" s="2" t="str">
        <f>IFERROR(VLOOKUP(C919&amp;D919,AUS_male_Toplist_22!$F$3:$H$1048576,3,FALSE), IFERROR(VLOOKUP(C919&amp;D919,AUS_female_Toplist_22!$F$3:$H$1048576,3,FALSE),""))</f>
        <v/>
      </c>
      <c r="P919" s="42">
        <f ca="1">DATEDIF(E919,TODAY(),"y")</f>
        <v>28</v>
      </c>
      <c r="Q919" s="2">
        <f>(COUNTIF($C$2:$C919,$C919)=1)+0</f>
        <v>0</v>
      </c>
      <c r="R919" s="2" t="str">
        <f>IF(Q919=1,RANK(F919,$F$2:$F$1986,0),"Alternate event")</f>
        <v>Alternate event</v>
      </c>
    </row>
    <row r="920" spans="1:18" x14ac:dyDescent="0.2">
      <c r="A920" s="2">
        <v>919</v>
      </c>
      <c r="B920" s="2">
        <f>IF(Q920=1,B919+1,B919)</f>
        <v>730</v>
      </c>
      <c r="C920" t="s">
        <v>314</v>
      </c>
      <c r="D920" t="s">
        <v>28</v>
      </c>
      <c r="E920" s="7">
        <v>35243</v>
      </c>
      <c r="F920">
        <v>1063</v>
      </c>
      <c r="G920" s="2">
        <v>26</v>
      </c>
      <c r="H920" s="43" t="str">
        <f>IFERROR(VLOOKUP(C920&amp;D920,AUS_male_points_list!$A$3:$S$1048576,19,FALSE), IFERROR(VLOOKUP(C920&amp;D920,AUS_female_points_list!$A$3:$S$1048576,19,FALSE),""))</f>
        <v/>
      </c>
      <c r="J920" s="2">
        <f>IFERROR(VLOOKUP(C920&amp;D920,AUS_male_Toplist_21!$F$3:$G$1048576,2,FALSE),IFERROR(VLOOKUP(C920&amp;D920,AUS_female_Toplist_21!$F$3:$G$1048576,2,FALSE),""))</f>
        <v>26</v>
      </c>
      <c r="K920" s="2">
        <f>IFERROR(VLOOKUP(C920&amp;D920,AUS_male_Toplist_22!$F$3:$G$1048576,2,FALSE),IFERROR(VLOOKUP(C920&amp;D920,AUS_female_Toplist_22!$F$3:$G$1048576,2,FALSE),""))</f>
        <v>5</v>
      </c>
      <c r="L920" s="3" t="str">
        <f>IFERROR(VLOOKUP(C920&amp;D920,Comms_male_list_21!$F$3:$G$1048576,2,FALSE),IFERROR(VLOOKUP(C920&amp;D920,Comms_female_list_21!$F$3:$G$1048576,2,FALSE),""))</f>
        <v/>
      </c>
      <c r="M920" s="3">
        <f>IFERROR(VLOOKUP(C920&amp;D920,Comms_male_list_22!$F$3:$G$1048576,2,FALSE),IFERROR(VLOOKUP(C920&amp;D920,Comms_female_list_22!$F$3:$G$1048576,2,FALSE),""))</f>
        <v>11</v>
      </c>
      <c r="N920" s="3">
        <f>IFERROR(VLOOKUP(C920&amp;D920,AUS_male_Toplist_21!$F$3:$H$1048576,3,FALSE), IFERROR(VLOOKUP(C920&amp;D920,AUS_female_Toplist_21!$F$3:$H$1048576,3,FALSE),""))</f>
        <v>1063</v>
      </c>
      <c r="O920" s="2">
        <f>IFERROR(VLOOKUP(C920&amp;D920,AUS_male_Toplist_22!$F$3:$H$1048576,3,FALSE), IFERROR(VLOOKUP(C920&amp;D920,AUS_female_Toplist_22!$F$3:$H$1048576,3,FALSE),""))</f>
        <v>1063</v>
      </c>
      <c r="P920" s="42">
        <f ca="1">DATEDIF(E920,TODAY(),"y")</f>
        <v>25</v>
      </c>
      <c r="Q920" s="2">
        <f>(COUNTIF($C$2:$C920,$C920)=1)+0</f>
        <v>1</v>
      </c>
      <c r="R920" s="2">
        <f>IF(Q920=1,RANK(F920,$F$2:$F$1986,0),"Alternate event")</f>
        <v>297</v>
      </c>
    </row>
    <row r="921" spans="1:18" x14ac:dyDescent="0.2">
      <c r="A921" s="2">
        <v>920</v>
      </c>
      <c r="B921" s="2">
        <f>IF(Q921=1,B920+1,B920)</f>
        <v>730</v>
      </c>
      <c r="C921" t="s">
        <v>761</v>
      </c>
      <c r="D921" t="s">
        <v>29</v>
      </c>
      <c r="E921" s="6">
        <v>37332</v>
      </c>
      <c r="F921">
        <v>1022</v>
      </c>
      <c r="G921" s="2">
        <v>26</v>
      </c>
      <c r="H921" s="43" t="str">
        <f>IFERROR(VLOOKUP(C921&amp;D921,AUS_male_points_list!$A$3:$S$1048576,19,FALSE), IFERROR(VLOOKUP(C921&amp;D921,AUS_female_points_list!$A$3:$S$1048576,19,FALSE),""))</f>
        <v/>
      </c>
      <c r="J921" s="2">
        <f>IFERROR(VLOOKUP(C921&amp;D921,AUS_male_Toplist_21!$F$3:$G$1048576,2,FALSE),IFERROR(VLOOKUP(C921&amp;D921,AUS_female_Toplist_21!$F$3:$G$1048576,2,FALSE),""))</f>
        <v>26</v>
      </c>
      <c r="K921" s="2">
        <f>IFERROR(VLOOKUP(C921&amp;D921,AUS_male_Toplist_22!$F$3:$G$1048576,2,FALSE),IFERROR(VLOOKUP(C921&amp;D921,AUS_female_Toplist_22!$F$3:$G$1048576,2,FALSE),""))</f>
        <v>8</v>
      </c>
      <c r="L921" s="3" t="str">
        <f>IFERROR(VLOOKUP(C921&amp;D921,Comms_male_list_21!$F$3:$G$1048576,2,FALSE),IFERROR(VLOOKUP(C921&amp;D921,Comms_female_list_21!$F$3:$G$1048576,2,FALSE),""))</f>
        <v/>
      </c>
      <c r="M921" s="3">
        <f>IFERROR(VLOOKUP(C921&amp;D921,Comms_male_list_22!$F$3:$G$1048576,2,FALSE),IFERROR(VLOOKUP(C921&amp;D921,Comms_female_list_22!$F$3:$G$1048576,2,FALSE),""))</f>
        <v>11</v>
      </c>
      <c r="N921" s="3">
        <f>IFERROR(VLOOKUP(C921&amp;D921,AUS_male_Toplist_21!$F$3:$H$1048576,3,FALSE), IFERROR(VLOOKUP(C921&amp;D921,AUS_female_Toplist_21!$F$3:$H$1048576,3,FALSE),""))</f>
        <v>1022</v>
      </c>
      <c r="O921" s="2">
        <f>IFERROR(VLOOKUP(C921&amp;D921,AUS_male_Toplist_22!$F$3:$H$1048576,3,FALSE), IFERROR(VLOOKUP(C921&amp;D921,AUS_female_Toplist_22!$F$3:$H$1048576,3,FALSE),""))</f>
        <v>1049</v>
      </c>
      <c r="P921" s="42">
        <f ca="1">DATEDIF(E921,TODAY(),"y")</f>
        <v>19</v>
      </c>
      <c r="Q921" s="2">
        <f>(COUNTIF($C$2:$C921,$C921)=1)+0</f>
        <v>0</v>
      </c>
      <c r="R921" s="2" t="str">
        <f>IF(Q921=1,RANK(F921,$F$2:$F$1986,0),"Alternate event")</f>
        <v>Alternate event</v>
      </c>
    </row>
    <row r="922" spans="1:18" x14ac:dyDescent="0.2">
      <c r="A922" s="2">
        <v>921</v>
      </c>
      <c r="B922" s="2">
        <f>IF(Q922=1,B921+1,B921)</f>
        <v>731</v>
      </c>
      <c r="C922" t="s">
        <v>690</v>
      </c>
      <c r="D922" t="s">
        <v>27</v>
      </c>
      <c r="E922" s="6">
        <v>33853</v>
      </c>
      <c r="F922">
        <v>1016</v>
      </c>
      <c r="G922" s="2">
        <v>26</v>
      </c>
      <c r="H922" s="43" t="str">
        <f>IFERROR(VLOOKUP(C922&amp;D922,AUS_male_points_list!$A$3:$S$1048576,19,FALSE), IFERROR(VLOOKUP(C922&amp;D922,AUS_female_points_list!$A$3:$S$1048576,19,FALSE),""))</f>
        <v/>
      </c>
      <c r="J922" s="2">
        <f>IFERROR(VLOOKUP(C922&amp;D922,AUS_male_Toplist_21!$F$3:$G$1048576,2,FALSE),IFERROR(VLOOKUP(C922&amp;D922,AUS_female_Toplist_21!$F$3:$G$1048576,2,FALSE),""))</f>
        <v>26</v>
      </c>
      <c r="K922" s="2">
        <f>IFERROR(VLOOKUP(C922&amp;D922,AUS_male_Toplist_22!$F$3:$G$1048576,2,FALSE),IFERROR(VLOOKUP(C922&amp;D922,AUS_female_Toplist_22!$F$3:$G$1048576,2,FALSE),""))</f>
        <v>8</v>
      </c>
      <c r="L922" s="3" t="str">
        <f>IFERROR(VLOOKUP(C922&amp;D922,Comms_male_list_21!$F$3:$G$1048576,2,FALSE),IFERROR(VLOOKUP(C922&amp;D922,Comms_female_list_21!$F$3:$G$1048576,2,FALSE),""))</f>
        <v/>
      </c>
      <c r="M922" s="3">
        <f>IFERROR(VLOOKUP(C922&amp;D922,Comms_male_list_22!$F$3:$G$1048576,2,FALSE),IFERROR(VLOOKUP(C922&amp;D922,Comms_female_list_22!$F$3:$G$1048576,2,FALSE),""))</f>
        <v>27</v>
      </c>
      <c r="N922" s="3">
        <f>IFERROR(VLOOKUP(C922&amp;D922,AUS_male_Toplist_21!$F$3:$H$1048576,3,FALSE), IFERROR(VLOOKUP(C922&amp;D922,AUS_female_Toplist_21!$F$3:$H$1048576,3,FALSE),""))</f>
        <v>1016</v>
      </c>
      <c r="O922" s="2">
        <f>IFERROR(VLOOKUP(C922&amp;D922,AUS_male_Toplist_22!$F$3:$H$1048576,3,FALSE), IFERROR(VLOOKUP(C922&amp;D922,AUS_female_Toplist_22!$F$3:$H$1048576,3,FALSE),""))</f>
        <v>1059</v>
      </c>
      <c r="P922" s="42">
        <f ca="1">DATEDIF(E922,TODAY(),"y")</f>
        <v>29</v>
      </c>
      <c r="Q922" s="2">
        <f>(COUNTIF($C$2:$C922,$C922)=1)+0</f>
        <v>1</v>
      </c>
      <c r="R922" s="2">
        <f>IF(Q922=1,RANK(F922,$F$2:$F$1986,0),"Alternate event")</f>
        <v>572</v>
      </c>
    </row>
    <row r="923" spans="1:18" x14ac:dyDescent="0.2">
      <c r="A923" s="2">
        <v>922</v>
      </c>
      <c r="B923" s="2">
        <f>IF(Q923=1,B922+1,B922)</f>
        <v>732</v>
      </c>
      <c r="C923" t="s">
        <v>819</v>
      </c>
      <c r="D923" t="s">
        <v>37</v>
      </c>
      <c r="E923" s="7"/>
      <c r="F923">
        <v>989</v>
      </c>
      <c r="G923" s="2">
        <v>26</v>
      </c>
      <c r="H923" s="43" t="str">
        <f>IFERROR(VLOOKUP(C923&amp;D923,AUS_male_points_list!$A$3:$S$1048576,19,FALSE), IFERROR(VLOOKUP(C923&amp;D923,AUS_female_points_list!$A$3:$S$1048576,19,FALSE),""))</f>
        <v/>
      </c>
      <c r="J923" s="2">
        <f>IFERROR(VLOOKUP(C923&amp;D923,AUS_male_Toplist_21!$F$3:$G$1048576,2,FALSE),IFERROR(VLOOKUP(C923&amp;D923,AUS_female_Toplist_21!$F$3:$G$1048576,2,FALSE),""))</f>
        <v>26</v>
      </c>
      <c r="K923" s="2">
        <f>IFERROR(VLOOKUP(C923&amp;D923,AUS_male_Toplist_22!$F$3:$G$1048576,2,FALSE),IFERROR(VLOOKUP(C923&amp;D923,AUS_female_Toplist_22!$F$3:$G$1048576,2,FALSE),""))</f>
        <v>9</v>
      </c>
      <c r="L923" s="3" t="str">
        <f>IFERROR(VLOOKUP(C923&amp;D923,Comms_male_list_21!$F$3:$G$1048576,2,FALSE),IFERROR(VLOOKUP(C923&amp;D923,Comms_female_list_21!$F$3:$G$1048576,2,FALSE),""))</f>
        <v/>
      </c>
      <c r="M923" s="3">
        <f>IFERROR(VLOOKUP(C923&amp;D923,Comms_male_list_22!$F$3:$G$1048576,2,FALSE),IFERROR(VLOOKUP(C923&amp;D923,Comms_female_list_22!$F$3:$G$1048576,2,FALSE),""))</f>
        <v>20</v>
      </c>
      <c r="N923" s="3">
        <f>IFERROR(VLOOKUP(C923&amp;D923,AUS_male_Toplist_21!$F$3:$H$1048576,3,FALSE), IFERROR(VLOOKUP(C923&amp;D923,AUS_female_Toplist_21!$F$3:$H$1048576,3,FALSE),""))</f>
        <v>989</v>
      </c>
      <c r="O923" s="2">
        <f>IFERROR(VLOOKUP(C923&amp;D923,AUS_male_Toplist_22!$F$3:$H$1048576,3,FALSE), IFERROR(VLOOKUP(C923&amp;D923,AUS_female_Toplist_22!$F$3:$H$1048576,3,FALSE),""))</f>
        <v>1025</v>
      </c>
      <c r="P923" s="42">
        <f ca="1">DATEDIF(E923,TODAY(),"y")</f>
        <v>122</v>
      </c>
      <c r="Q923" s="2">
        <f>(COUNTIF($C$2:$C923,$C923)=1)+0</f>
        <v>1</v>
      </c>
      <c r="R923" s="2">
        <f>IF(Q923=1,RANK(F923,$F$2:$F$1986,0),"Alternate event")</f>
        <v>820</v>
      </c>
    </row>
    <row r="924" spans="1:18" x14ac:dyDescent="0.2">
      <c r="A924" s="2">
        <v>923</v>
      </c>
      <c r="B924" s="2">
        <f>IF(Q924=1,B923+1,B923)</f>
        <v>733</v>
      </c>
      <c r="C924" t="s">
        <v>863</v>
      </c>
      <c r="D924" t="s">
        <v>36</v>
      </c>
      <c r="E924" s="7">
        <v>35810</v>
      </c>
      <c r="F924">
        <v>886</v>
      </c>
      <c r="G924" s="2">
        <v>26</v>
      </c>
      <c r="H924" s="43" t="str">
        <f>IFERROR(VLOOKUP(C924&amp;D924,AUS_male_points_list!$A$3:$S$1048576,19,FALSE), IFERROR(VLOOKUP(C924&amp;D924,AUS_female_points_list!$A$3:$S$1048576,19,FALSE),""))</f>
        <v/>
      </c>
      <c r="J924" s="2">
        <f>IFERROR(VLOOKUP(C924&amp;D924,AUS_male_Toplist_21!$F$3:$G$1048576,2,FALSE),IFERROR(VLOOKUP(C924&amp;D924,AUS_female_Toplist_21!$F$3:$G$1048576,2,FALSE),""))</f>
        <v>26</v>
      </c>
      <c r="K924" s="2">
        <f>IFERROR(VLOOKUP(C924&amp;D924,AUS_male_Toplist_22!$F$3:$G$1048576,2,FALSE),IFERROR(VLOOKUP(C924&amp;D924,AUS_female_Toplist_22!$F$3:$G$1048576,2,FALSE),""))</f>
        <v>10</v>
      </c>
      <c r="L924" s="3">
        <f>IFERROR(VLOOKUP(C924&amp;D924,Comms_male_list_21!$F$3:$G$1048576,2,FALSE),IFERROR(VLOOKUP(C924&amp;D924,Comms_female_list_21!$F$3:$G$1048576,2,FALSE),""))</f>
        <v>95</v>
      </c>
      <c r="M924" s="3">
        <f>IFERROR(VLOOKUP(C924&amp;D924,Comms_male_list_22!$F$3:$G$1048576,2,FALSE),IFERROR(VLOOKUP(C924&amp;D924,Comms_female_list_22!$F$3:$G$1048576,2,FALSE),""))</f>
        <v>24</v>
      </c>
      <c r="N924" s="3">
        <f>IFERROR(VLOOKUP(C924&amp;D924,AUS_male_Toplist_21!$F$3:$H$1048576,3,FALSE), IFERROR(VLOOKUP(C924&amp;D924,AUS_female_Toplist_21!$F$3:$H$1048576,3,FALSE),""))</f>
        <v>886</v>
      </c>
      <c r="O924" s="2">
        <f>IFERROR(VLOOKUP(C924&amp;D924,AUS_male_Toplist_22!$F$3:$H$1048576,3,FALSE), IFERROR(VLOOKUP(C924&amp;D924,AUS_female_Toplist_22!$F$3:$H$1048576,3,FALSE),""))</f>
        <v>940</v>
      </c>
      <c r="P924" s="42">
        <f ca="1">DATEDIF(E924,TODAY(),"y")</f>
        <v>24</v>
      </c>
      <c r="Q924" s="2">
        <f>(COUNTIF($C$2:$C924,$C924)=1)+0</f>
        <v>1</v>
      </c>
      <c r="R924" s="2">
        <f>IF(Q924=1,RANK(F924,$F$2:$F$1986,0),"Alternate event")</f>
        <v>1781</v>
      </c>
    </row>
    <row r="925" spans="1:18" x14ac:dyDescent="0.2">
      <c r="A925" s="2">
        <v>924</v>
      </c>
      <c r="B925" s="2">
        <f>IF(Q925=1,B924+1,B924)</f>
        <v>734</v>
      </c>
      <c r="C925" t="s">
        <v>114</v>
      </c>
      <c r="D925" t="s">
        <v>25</v>
      </c>
      <c r="E925" s="7">
        <v>36999</v>
      </c>
      <c r="F925">
        <v>1025</v>
      </c>
      <c r="G925" s="2">
        <v>26</v>
      </c>
      <c r="H925" s="43" t="str">
        <f>IFERROR(VLOOKUP(C925&amp;D925,AUS_male_points_list!$A$3:$S$1048576,19,FALSE), IFERROR(VLOOKUP(C925&amp;D925,AUS_female_points_list!$A$3:$S$1048576,19,FALSE),""))</f>
        <v/>
      </c>
      <c r="J925" s="2">
        <f>IFERROR(VLOOKUP(C925&amp;D925,AUS_male_Toplist_21!$F$3:$G$1048576,2,FALSE),IFERROR(VLOOKUP(C925&amp;D925,AUS_female_Toplist_21!$F$3:$G$1048576,2,FALSE),""))</f>
        <v>26</v>
      </c>
      <c r="K925" s="2">
        <f>IFERROR(VLOOKUP(C925&amp;D925,AUS_male_Toplist_22!$F$3:$G$1048576,2,FALSE),IFERROR(VLOOKUP(C925&amp;D925,AUS_female_Toplist_22!$F$3:$G$1048576,2,FALSE),""))</f>
        <v>10</v>
      </c>
      <c r="L925" s="3" t="str">
        <f>IFERROR(VLOOKUP(C925&amp;D925,Comms_male_list_21!$F$3:$G$1048576,2,FALSE),IFERROR(VLOOKUP(C925&amp;D925,Comms_female_list_21!$F$3:$G$1048576,2,FALSE),""))</f>
        <v/>
      </c>
      <c r="M925" s="3">
        <f>IFERROR(VLOOKUP(C925&amp;D925,Comms_male_list_22!$F$3:$G$1048576,2,FALSE),IFERROR(VLOOKUP(C925&amp;D925,Comms_female_list_22!$F$3:$G$1048576,2,FALSE),""))</f>
        <v>14</v>
      </c>
      <c r="N925" s="3">
        <f>IFERROR(VLOOKUP(C925&amp;D925,AUS_male_Toplist_21!$F$3:$H$1048576,3,FALSE), IFERROR(VLOOKUP(C925&amp;D925,AUS_female_Toplist_21!$F$3:$H$1048576,3,FALSE),""))</f>
        <v>1025</v>
      </c>
      <c r="O925" s="2">
        <f>IFERROR(VLOOKUP(C925&amp;D925,AUS_male_Toplist_22!$F$3:$H$1048576,3,FALSE), IFERROR(VLOOKUP(C925&amp;D925,AUS_female_Toplist_22!$F$3:$H$1048576,3,FALSE),""))</f>
        <v>1063</v>
      </c>
      <c r="P925" s="42">
        <f ca="1">DATEDIF(E925,TODAY(),"y")</f>
        <v>20</v>
      </c>
      <c r="Q925" s="2">
        <f>(COUNTIF($C$2:$C925,$C925)=1)+0</f>
        <v>1</v>
      </c>
      <c r="R925" s="2">
        <f>IF(Q925=1,RANK(F925,$F$2:$F$1986,0),"Alternate event")</f>
        <v>496</v>
      </c>
    </row>
    <row r="926" spans="1:18" x14ac:dyDescent="0.2">
      <c r="A926" s="2">
        <v>925</v>
      </c>
      <c r="B926" s="2">
        <f>IF(Q926=1,B925+1,B925)</f>
        <v>735</v>
      </c>
      <c r="C926" t="s">
        <v>141</v>
      </c>
      <c r="D926" t="s">
        <v>25</v>
      </c>
      <c r="E926" s="6">
        <v>35755</v>
      </c>
      <c r="F926">
        <v>1024</v>
      </c>
      <c r="G926" s="2">
        <v>26</v>
      </c>
      <c r="H926" s="43" t="str">
        <f>IFERROR(VLOOKUP(C926&amp;D926,AUS_male_points_list!$A$3:$S$1048576,19,FALSE), IFERROR(VLOOKUP(C926&amp;D926,AUS_female_points_list!$A$3:$S$1048576,19,FALSE),""))</f>
        <v/>
      </c>
      <c r="J926" s="2">
        <f>IFERROR(VLOOKUP(C926&amp;D926,AUS_male_Toplist_21!$F$3:$G$1048576,2,FALSE),IFERROR(VLOOKUP(C926&amp;D926,AUS_female_Toplist_21!$F$3:$G$1048576,2,FALSE),""))</f>
        <v>26</v>
      </c>
      <c r="K926" s="2">
        <f>IFERROR(VLOOKUP(C926&amp;D926,AUS_male_Toplist_22!$F$3:$G$1048576,2,FALSE),IFERROR(VLOOKUP(C926&amp;D926,AUS_female_Toplist_22!$F$3:$G$1048576,2,FALSE),""))</f>
        <v>12</v>
      </c>
      <c r="L926" s="3" t="str">
        <f>IFERROR(VLOOKUP(C926&amp;D926,Comms_male_list_21!$F$3:$G$1048576,2,FALSE),IFERROR(VLOOKUP(C926&amp;D926,Comms_female_list_21!$F$3:$G$1048576,2,FALSE),""))</f>
        <v/>
      </c>
      <c r="M926" s="3">
        <f>IFERROR(VLOOKUP(C926&amp;D926,Comms_male_list_22!$F$3:$G$1048576,2,FALSE),IFERROR(VLOOKUP(C926&amp;D926,Comms_female_list_22!$F$3:$G$1048576,2,FALSE),""))</f>
        <v>20</v>
      </c>
      <c r="N926" s="3">
        <f>IFERROR(VLOOKUP(C926&amp;D926,AUS_male_Toplist_21!$F$3:$H$1048576,3,FALSE), IFERROR(VLOOKUP(C926&amp;D926,AUS_female_Toplist_21!$F$3:$H$1048576,3,FALSE),""))</f>
        <v>1024</v>
      </c>
      <c r="O926" s="2">
        <f>IFERROR(VLOOKUP(C926&amp;D926,AUS_male_Toplist_22!$F$3:$H$1048576,3,FALSE), IFERROR(VLOOKUP(C926&amp;D926,AUS_female_Toplist_22!$F$3:$H$1048576,3,FALSE),""))</f>
        <v>1047</v>
      </c>
      <c r="P926" s="42">
        <f ca="1">DATEDIF(E926,TODAY(),"y")</f>
        <v>24</v>
      </c>
      <c r="Q926" s="2">
        <f>(COUNTIF($C$2:$C926,$C926)=1)+0</f>
        <v>1</v>
      </c>
      <c r="R926" s="2">
        <f>IF(Q926=1,RANK(F926,$F$2:$F$1986,0),"Alternate event")</f>
        <v>502</v>
      </c>
    </row>
    <row r="927" spans="1:18" x14ac:dyDescent="0.2">
      <c r="A927" s="2">
        <v>926</v>
      </c>
      <c r="B927" s="2">
        <f>IF(Q927=1,B926+1,B926)</f>
        <v>736</v>
      </c>
      <c r="C927" t="s">
        <v>276</v>
      </c>
      <c r="D927" t="s">
        <v>27</v>
      </c>
      <c r="E927" s="6">
        <v>38256</v>
      </c>
      <c r="F927">
        <v>1038</v>
      </c>
      <c r="G927" s="2">
        <v>26</v>
      </c>
      <c r="H927" s="43" t="str">
        <f>IFERROR(VLOOKUP(C927&amp;D927,AUS_male_points_list!$A$3:$S$1048576,19,FALSE), IFERROR(VLOOKUP(C927&amp;D927,AUS_female_points_list!$A$3:$S$1048576,19,FALSE),""))</f>
        <v/>
      </c>
      <c r="J927" s="2">
        <f>IFERROR(VLOOKUP(C927&amp;D927,AUS_male_Toplist_21!$F$3:$G$1048576,2,FALSE),IFERROR(VLOOKUP(C927&amp;D927,AUS_female_Toplist_21!$F$3:$G$1048576,2,FALSE),""))</f>
        <v>26</v>
      </c>
      <c r="K927" s="2">
        <f>IFERROR(VLOOKUP(C927&amp;D927,AUS_male_Toplist_22!$F$3:$G$1048576,2,FALSE),IFERROR(VLOOKUP(C927&amp;D927,AUS_female_Toplist_22!$F$3:$G$1048576,2,FALSE),""))</f>
        <v>13</v>
      </c>
      <c r="L927" s="3" t="str">
        <f>IFERROR(VLOOKUP(C927&amp;D927,Comms_male_list_21!$F$3:$G$1048576,2,FALSE),IFERROR(VLOOKUP(C927&amp;D927,Comms_female_list_21!$F$3:$G$1048576,2,FALSE),""))</f>
        <v/>
      </c>
      <c r="M927" s="3">
        <f>IFERROR(VLOOKUP(C927&amp;D927,Comms_male_list_22!$F$3:$G$1048576,2,FALSE),IFERROR(VLOOKUP(C927&amp;D927,Comms_female_list_22!$F$3:$G$1048576,2,FALSE),""))</f>
        <v>21</v>
      </c>
      <c r="N927" s="3">
        <f>IFERROR(VLOOKUP(C927&amp;D927,AUS_male_Toplist_21!$F$3:$H$1048576,3,FALSE), IFERROR(VLOOKUP(C927&amp;D927,AUS_female_Toplist_21!$F$3:$H$1048576,3,FALSE),""))</f>
        <v>1038</v>
      </c>
      <c r="O927" s="2">
        <f>IFERROR(VLOOKUP(C927&amp;D927,AUS_male_Toplist_22!$F$3:$H$1048576,3,FALSE), IFERROR(VLOOKUP(C927&amp;D927,AUS_female_Toplist_22!$F$3:$H$1048576,3,FALSE),""))</f>
        <v>1060</v>
      </c>
      <c r="P927" s="42">
        <f ca="1">DATEDIF(E927,TODAY(),"y")</f>
        <v>17</v>
      </c>
      <c r="Q927" s="2">
        <f>(COUNTIF($C$2:$C927,$C927)=1)+0</f>
        <v>1</v>
      </c>
      <c r="R927" s="2">
        <f>IF(Q927=1,RANK(F927,$F$2:$F$1986,0),"Alternate event")</f>
        <v>416</v>
      </c>
    </row>
    <row r="928" spans="1:18" x14ac:dyDescent="0.2">
      <c r="A928" s="2">
        <v>927</v>
      </c>
      <c r="B928" s="2">
        <f>IF(Q928=1,B927+1,B927)</f>
        <v>737</v>
      </c>
      <c r="C928" t="s">
        <v>1226</v>
      </c>
      <c r="D928" t="s">
        <v>36</v>
      </c>
      <c r="E928" s="6"/>
      <c r="F928">
        <v>886</v>
      </c>
      <c r="G928" s="2">
        <v>26</v>
      </c>
      <c r="H928" s="43" t="str">
        <f>IFERROR(VLOOKUP(C928&amp;D928,AUS_male_points_list!$A$3:$S$1048576,19,FALSE), IFERROR(VLOOKUP(C928&amp;D928,AUS_female_points_list!$A$3:$S$1048576,19,FALSE),""))</f>
        <v/>
      </c>
      <c r="J928" s="2">
        <f>IFERROR(VLOOKUP(C928&amp;D928,AUS_male_Toplist_21!$F$3:$G$1048576,2,FALSE),IFERROR(VLOOKUP(C928&amp;D928,AUS_female_Toplist_21!$F$3:$G$1048576,2,FALSE),""))</f>
        <v>26</v>
      </c>
      <c r="K928" s="2">
        <f>IFERROR(VLOOKUP(C928&amp;D928,AUS_male_Toplist_22!$F$3:$G$1048576,2,FALSE),IFERROR(VLOOKUP(C928&amp;D928,AUS_female_Toplist_22!$F$3:$G$1048576,2,FALSE),""))</f>
        <v>14</v>
      </c>
      <c r="L928" s="3" t="str">
        <f>IFERROR(VLOOKUP(C928&amp;D928,Comms_male_list_21!$F$3:$G$1048576,2,FALSE),IFERROR(VLOOKUP(C928&amp;D928,Comms_female_list_21!$F$3:$G$1048576,2,FALSE),""))</f>
        <v/>
      </c>
      <c r="M928" s="3">
        <f>IFERROR(VLOOKUP(C928&amp;D928,Comms_male_list_22!$F$3:$G$1048576,2,FALSE),IFERROR(VLOOKUP(C928&amp;D928,Comms_female_list_22!$F$3:$G$1048576,2,FALSE),""))</f>
        <v>38</v>
      </c>
      <c r="N928" s="3">
        <f>IFERROR(VLOOKUP(C928&amp;D928,AUS_male_Toplist_21!$F$3:$H$1048576,3,FALSE), IFERROR(VLOOKUP(C928&amp;D928,AUS_female_Toplist_21!$F$3:$H$1048576,3,FALSE),""))</f>
        <v>886</v>
      </c>
      <c r="O928" s="2">
        <f>IFERROR(VLOOKUP(C928&amp;D928,AUS_male_Toplist_22!$F$3:$H$1048576,3,FALSE), IFERROR(VLOOKUP(C928&amp;D928,AUS_female_Toplist_22!$F$3:$H$1048576,3,FALSE),""))</f>
        <v>886</v>
      </c>
      <c r="P928" s="42">
        <f ca="1">DATEDIF(E928,TODAY(),"y")</f>
        <v>122</v>
      </c>
      <c r="Q928" s="2">
        <f>(COUNTIF($C$2:$C928,$C928)=1)+0</f>
        <v>1</v>
      </c>
      <c r="R928" s="2">
        <f>IF(Q928=1,RANK(F928,$F$2:$F$1986,0),"Alternate event")</f>
        <v>1781</v>
      </c>
    </row>
    <row r="929" spans="1:18" x14ac:dyDescent="0.2">
      <c r="A929" s="2">
        <v>928</v>
      </c>
      <c r="B929" s="2">
        <f>IF(Q929=1,B928+1,B928)</f>
        <v>738</v>
      </c>
      <c r="C929" t="s">
        <v>695</v>
      </c>
      <c r="D929" t="s">
        <v>27</v>
      </c>
      <c r="E929" s="6">
        <v>44581</v>
      </c>
      <c r="F929">
        <v>1016</v>
      </c>
      <c r="G929" s="2">
        <v>26</v>
      </c>
      <c r="H929" s="43" t="str">
        <f>IFERROR(VLOOKUP(C929&amp;D929,AUS_male_points_list!$A$3:$S$1048576,19,FALSE), IFERROR(VLOOKUP(C929&amp;D929,AUS_female_points_list!$A$3:$S$1048576,19,FALSE),""))</f>
        <v/>
      </c>
      <c r="J929" s="2">
        <f>IFERROR(VLOOKUP(C929&amp;D929,AUS_male_Toplist_21!$F$3:$G$1048576,2,FALSE),IFERROR(VLOOKUP(C929&amp;D929,AUS_female_Toplist_21!$F$3:$G$1048576,2,FALSE),""))</f>
        <v>26</v>
      </c>
      <c r="K929" s="2">
        <f>IFERROR(VLOOKUP(C929&amp;D929,AUS_male_Toplist_22!$F$3:$G$1048576,2,FALSE),IFERROR(VLOOKUP(C929&amp;D929,AUS_female_Toplist_22!$F$3:$G$1048576,2,FALSE),""))</f>
        <v>15</v>
      </c>
      <c r="L929" s="3" t="str">
        <f>IFERROR(VLOOKUP(C929&amp;D929,Comms_male_list_21!$F$3:$G$1048576,2,FALSE),IFERROR(VLOOKUP(C929&amp;D929,Comms_female_list_21!$F$3:$G$1048576,2,FALSE),""))</f>
        <v/>
      </c>
      <c r="M929" s="3">
        <f>IFERROR(VLOOKUP(C929&amp;D929,Comms_male_list_22!$F$3:$G$1048576,2,FALSE),IFERROR(VLOOKUP(C929&amp;D929,Comms_female_list_22!$F$3:$G$1048576,2,FALSE),""))</f>
        <v>49</v>
      </c>
      <c r="N929" s="3">
        <f>IFERROR(VLOOKUP(C929&amp;D929,AUS_male_Toplist_21!$F$3:$H$1048576,3,FALSE), IFERROR(VLOOKUP(C929&amp;D929,AUS_female_Toplist_21!$F$3:$H$1048576,3,FALSE),""))</f>
        <v>1016</v>
      </c>
      <c r="O929" s="2">
        <f>IFERROR(VLOOKUP(C929&amp;D929,AUS_male_Toplist_22!$F$3:$H$1048576,3,FALSE), IFERROR(VLOOKUP(C929&amp;D929,AUS_female_Toplist_22!$F$3:$H$1048576,3,FALSE),""))</f>
        <v>1007</v>
      </c>
      <c r="P929" s="42">
        <f ca="1">DATEDIF(E929,TODAY(),"y")</f>
        <v>0</v>
      </c>
      <c r="Q929" s="2">
        <f>(COUNTIF($C$2:$C929,$C929)=1)+0</f>
        <v>1</v>
      </c>
      <c r="R929" s="2">
        <f>IF(Q929=1,RANK(F929,$F$2:$F$1986,0),"Alternate event")</f>
        <v>572</v>
      </c>
    </row>
    <row r="930" spans="1:18" x14ac:dyDescent="0.2">
      <c r="A930" s="2">
        <v>929</v>
      </c>
      <c r="B930" s="2">
        <f>IF(Q930=1,B929+1,B929)</f>
        <v>738</v>
      </c>
      <c r="C930" t="s">
        <v>179</v>
      </c>
      <c r="D930" t="s">
        <v>37</v>
      </c>
      <c r="E930" s="6">
        <v>37970</v>
      </c>
      <c r="F930">
        <v>983</v>
      </c>
      <c r="G930" s="2">
        <v>26</v>
      </c>
      <c r="H930" s="43" t="str">
        <f>IFERROR(VLOOKUP(C930&amp;D930,AUS_male_points_list!$A$3:$S$1048576,19,FALSE), IFERROR(VLOOKUP(C930&amp;D930,AUS_female_points_list!$A$3:$S$1048576,19,FALSE),""))</f>
        <v/>
      </c>
      <c r="J930" s="2">
        <f>IFERROR(VLOOKUP(C930&amp;D930,AUS_male_Toplist_21!$F$3:$G$1048576,2,FALSE),IFERROR(VLOOKUP(C930&amp;D930,AUS_female_Toplist_21!$F$3:$G$1048576,2,FALSE),""))</f>
        <v>26</v>
      </c>
      <c r="K930" s="2">
        <f>IFERROR(VLOOKUP(C930&amp;D930,AUS_male_Toplist_22!$F$3:$G$1048576,2,FALSE),IFERROR(VLOOKUP(C930&amp;D930,AUS_female_Toplist_22!$F$3:$G$1048576,2,FALSE),""))</f>
        <v>18</v>
      </c>
      <c r="L930" s="3" t="str">
        <f>IFERROR(VLOOKUP(C930&amp;D930,Comms_male_list_21!$F$3:$G$1048576,2,FALSE),IFERROR(VLOOKUP(C930&amp;D930,Comms_female_list_21!$F$3:$G$1048576,2,FALSE),""))</f>
        <v/>
      </c>
      <c r="M930" s="3">
        <f>IFERROR(VLOOKUP(C930&amp;D930,Comms_male_list_22!$F$3:$G$1048576,2,FALSE),IFERROR(VLOOKUP(C930&amp;D930,Comms_female_list_22!$F$3:$G$1048576,2,FALSE),""))</f>
        <v>31</v>
      </c>
      <c r="N930" s="3">
        <f>IFERROR(VLOOKUP(C930&amp;D930,AUS_male_Toplist_21!$F$3:$H$1048576,3,FALSE), IFERROR(VLOOKUP(C930&amp;D930,AUS_female_Toplist_21!$F$3:$H$1048576,3,FALSE),""))</f>
        <v>983</v>
      </c>
      <c r="O930" s="2">
        <f>IFERROR(VLOOKUP(C930&amp;D930,AUS_male_Toplist_22!$F$3:$H$1048576,3,FALSE), IFERROR(VLOOKUP(C930&amp;D930,AUS_female_Toplist_22!$F$3:$H$1048576,3,FALSE),""))</f>
        <v>985</v>
      </c>
      <c r="P930" s="42">
        <f ca="1">DATEDIF(E930,TODAY(),"y")</f>
        <v>18</v>
      </c>
      <c r="Q930" s="2">
        <f>(COUNTIF($C$2:$C930,$C930)=1)+0</f>
        <v>0</v>
      </c>
      <c r="R930" s="2" t="str">
        <f>IF(Q930=1,RANK(F930,$F$2:$F$1986,0),"Alternate event")</f>
        <v>Alternate event</v>
      </c>
    </row>
    <row r="931" spans="1:18" x14ac:dyDescent="0.2">
      <c r="A931" s="2">
        <v>930</v>
      </c>
      <c r="B931" s="2">
        <f>IF(Q931=1,B930+1,B930)</f>
        <v>739</v>
      </c>
      <c r="C931" t="s">
        <v>234</v>
      </c>
      <c r="D931" t="s">
        <v>26</v>
      </c>
      <c r="E931" s="6">
        <v>44671</v>
      </c>
      <c r="F931">
        <v>1006</v>
      </c>
      <c r="G931" s="2">
        <v>26</v>
      </c>
      <c r="H931" s="43" t="str">
        <f>IFERROR(VLOOKUP(C931&amp;D931,AUS_male_points_list!$A$3:$S$1048576,19,FALSE), IFERROR(VLOOKUP(C931&amp;D931,AUS_female_points_list!$A$3:$S$1048576,19,FALSE),""))</f>
        <v/>
      </c>
      <c r="J931" s="2">
        <f>IFERROR(VLOOKUP(C931&amp;D931,AUS_male_Toplist_21!$F$3:$G$1048576,2,FALSE),IFERROR(VLOOKUP(C931&amp;D931,AUS_female_Toplist_21!$F$3:$G$1048576,2,FALSE),""))</f>
        <v>26</v>
      </c>
      <c r="K931" s="2">
        <f>IFERROR(VLOOKUP(C931&amp;D931,AUS_male_Toplist_22!$F$3:$G$1048576,2,FALSE),IFERROR(VLOOKUP(C931&amp;D931,AUS_female_Toplist_22!$F$3:$G$1048576,2,FALSE),""))</f>
        <v>21</v>
      </c>
      <c r="L931" s="3" t="str">
        <f>IFERROR(VLOOKUP(C931&amp;D931,Comms_male_list_21!$F$3:$G$1048576,2,FALSE),IFERROR(VLOOKUP(C931&amp;D931,Comms_female_list_21!$F$3:$G$1048576,2,FALSE),""))</f>
        <v/>
      </c>
      <c r="M931" s="3">
        <f>IFERROR(VLOOKUP(C931&amp;D931,Comms_male_list_22!$F$3:$G$1048576,2,FALSE),IFERROR(VLOOKUP(C931&amp;D931,Comms_female_list_22!$F$3:$G$1048576,2,FALSE),""))</f>
        <v>86</v>
      </c>
      <c r="N931" s="3">
        <f>IFERROR(VLOOKUP(C931&amp;D931,AUS_male_Toplist_21!$F$3:$H$1048576,3,FALSE), IFERROR(VLOOKUP(C931&amp;D931,AUS_female_Toplist_21!$F$3:$H$1048576,3,FALSE),""))</f>
        <v>1006</v>
      </c>
      <c r="O931" s="2">
        <f>IFERROR(VLOOKUP(C931&amp;D931,AUS_male_Toplist_22!$F$3:$H$1048576,3,FALSE), IFERROR(VLOOKUP(C931&amp;D931,AUS_female_Toplist_22!$F$3:$H$1048576,3,FALSE),""))</f>
        <v>983</v>
      </c>
      <c r="P931" s="42" t="e">
        <f ca="1">DATEDIF(E931,TODAY(),"y")</f>
        <v>#NUM!</v>
      </c>
      <c r="Q931" s="2">
        <f>(COUNTIF($C$2:$C931,$C931)=1)+0</f>
        <v>1</v>
      </c>
      <c r="R931" s="2">
        <f>IF(Q931=1,RANK(F931,$F$2:$F$1986,0),"Alternate event")</f>
        <v>664</v>
      </c>
    </row>
    <row r="932" spans="1:18" x14ac:dyDescent="0.2">
      <c r="A932" s="2">
        <v>931</v>
      </c>
      <c r="B932" s="2">
        <f>IF(Q932=1,B931+1,B931)</f>
        <v>740</v>
      </c>
      <c r="C932" t="s">
        <v>981</v>
      </c>
      <c r="D932" s="6" t="s">
        <v>26</v>
      </c>
      <c r="E932" s="6">
        <v>37176</v>
      </c>
      <c r="F932">
        <v>1015</v>
      </c>
      <c r="G932" s="2">
        <v>26</v>
      </c>
      <c r="H932" s="43" t="str">
        <f>IFERROR(VLOOKUP(C932&amp;D932,AUS_male_points_list!$A$3:$S$1048576,19,FALSE), IFERROR(VLOOKUP(C932&amp;D932,AUS_female_points_list!$A$3:$S$1048576,19,FALSE),""))</f>
        <v/>
      </c>
      <c r="J932" s="2">
        <f>IFERROR(VLOOKUP(C932&amp;D932,AUS_male_Toplist_21!$F$3:$G$1048576,2,FALSE),IFERROR(VLOOKUP(C932&amp;D932,AUS_female_Toplist_21!$F$3:$G$1048576,2,FALSE),""))</f>
        <v>26</v>
      </c>
      <c r="K932" s="2">
        <f>IFERROR(VLOOKUP(C932&amp;D932,AUS_male_Toplist_22!$F$3:$G$1048576,2,FALSE),IFERROR(VLOOKUP(C932&amp;D932,AUS_female_Toplist_22!$F$3:$G$1048576,2,FALSE),""))</f>
        <v>37</v>
      </c>
      <c r="L932" s="3" t="str">
        <f>IFERROR(VLOOKUP(C932&amp;D932,Comms_male_list_21!$F$3:$G$1048576,2,FALSE),IFERROR(VLOOKUP(C932&amp;D932,Comms_female_list_21!$F$3:$G$1048576,2,FALSE),""))</f>
        <v/>
      </c>
      <c r="M932" s="3" t="str">
        <f>IFERROR(VLOOKUP(C932&amp;D932,Comms_male_list_22!$F$3:$G$1048576,2,FALSE),IFERROR(VLOOKUP(C932&amp;D932,Comms_female_list_22!$F$3:$G$1048576,2,FALSE),""))</f>
        <v/>
      </c>
      <c r="N932" s="3">
        <f>IFERROR(VLOOKUP(C932&amp;D932,AUS_male_Toplist_21!$F$3:$H$1048576,3,FALSE), IFERROR(VLOOKUP(C932&amp;D932,AUS_female_Toplist_21!$F$3:$H$1048576,3,FALSE),""))</f>
        <v>1015</v>
      </c>
      <c r="O932" s="2">
        <f>IFERROR(VLOOKUP(C932&amp;D932,AUS_male_Toplist_22!$F$3:$H$1048576,3,FALSE), IFERROR(VLOOKUP(C932&amp;D932,AUS_female_Toplist_22!$F$3:$H$1048576,3,FALSE),""))</f>
        <v>947</v>
      </c>
      <c r="P932" s="42">
        <f ca="1">DATEDIF(E932,TODAY(),"y")</f>
        <v>20</v>
      </c>
      <c r="Q932" s="2">
        <f>(COUNTIF($C$2:$C932,$C932)=1)+0</f>
        <v>1</v>
      </c>
      <c r="R932" s="2">
        <f>IF(Q932=1,RANK(F932,$F$2:$F$1986,0),"Alternate event")</f>
        <v>581</v>
      </c>
    </row>
    <row r="933" spans="1:18" x14ac:dyDescent="0.2">
      <c r="A933" s="2">
        <v>932</v>
      </c>
      <c r="B933" s="2">
        <f>IF(Q933=1,B932+1,B932)</f>
        <v>741</v>
      </c>
      <c r="C933" t="s">
        <v>891</v>
      </c>
      <c r="D933" t="s">
        <v>36</v>
      </c>
      <c r="E933" s="6">
        <v>34493</v>
      </c>
      <c r="F933">
        <v>886</v>
      </c>
      <c r="G933" s="2">
        <v>26</v>
      </c>
      <c r="H933" s="43" t="str">
        <f>IFERROR(VLOOKUP(C933&amp;D933,AUS_male_points_list!$A$3:$S$1048576,19,FALSE), IFERROR(VLOOKUP(C933&amp;D933,AUS_female_points_list!$A$3:$S$1048576,19,FALSE),""))</f>
        <v/>
      </c>
      <c r="J933" s="2">
        <f>IFERROR(VLOOKUP(C933&amp;D933,AUS_male_Toplist_21!$F$3:$G$1048576,2,FALSE),IFERROR(VLOOKUP(C933&amp;D933,AUS_female_Toplist_21!$F$3:$G$1048576,2,FALSE),""))</f>
        <v>26</v>
      </c>
      <c r="K933" s="2" t="str">
        <f>IFERROR(VLOOKUP(C933&amp;D933,AUS_male_Toplist_22!$F$3:$G$1048576,2,FALSE),IFERROR(VLOOKUP(C933&amp;D933,AUS_female_Toplist_22!$F$3:$G$1048576,2,FALSE),""))</f>
        <v/>
      </c>
      <c r="L933" s="3">
        <f>IFERROR(VLOOKUP(C933&amp;D933,Comms_male_list_21!$F$3:$G$1048576,2,FALSE),IFERROR(VLOOKUP(C933&amp;D933,Comms_female_list_21!$F$3:$G$1048576,2,FALSE),""))</f>
        <v>95</v>
      </c>
      <c r="M933" s="3" t="str">
        <f>IFERROR(VLOOKUP(C933&amp;D933,Comms_male_list_22!$F$3:$G$1048576,2,FALSE),IFERROR(VLOOKUP(C933&amp;D933,Comms_female_list_22!$F$3:$G$1048576,2,FALSE),""))</f>
        <v/>
      </c>
      <c r="N933" s="3">
        <f>IFERROR(VLOOKUP(C933&amp;D933,AUS_male_Toplist_21!$F$3:$H$1048576,3,FALSE), IFERROR(VLOOKUP(C933&amp;D933,AUS_female_Toplist_21!$F$3:$H$1048576,3,FALSE),""))</f>
        <v>886</v>
      </c>
      <c r="O933" s="2" t="str">
        <f>IFERROR(VLOOKUP(C933&amp;D933,AUS_male_Toplist_22!$F$3:$H$1048576,3,FALSE), IFERROR(VLOOKUP(C933&amp;D933,AUS_female_Toplist_22!$F$3:$H$1048576,3,FALSE),""))</f>
        <v/>
      </c>
      <c r="P933" s="42">
        <f ca="1">DATEDIF(E933,TODAY(),"y")</f>
        <v>27</v>
      </c>
      <c r="Q933" s="2">
        <f>(COUNTIF($C$2:$C933,$C933)=1)+0</f>
        <v>1</v>
      </c>
      <c r="R933" s="2">
        <f>IF(Q933=1,RANK(F933,$F$2:$F$1986,0),"Alternate event")</f>
        <v>1781</v>
      </c>
    </row>
    <row r="934" spans="1:18" x14ac:dyDescent="0.2">
      <c r="A934" s="2">
        <v>933</v>
      </c>
      <c r="B934" s="2">
        <f>IF(Q934=1,B933+1,B933)</f>
        <v>741</v>
      </c>
      <c r="C934" t="s">
        <v>175</v>
      </c>
      <c r="D934" s="6" t="s">
        <v>39</v>
      </c>
      <c r="E934" s="6">
        <v>37801</v>
      </c>
      <c r="F934">
        <v>723</v>
      </c>
      <c r="G934" s="2">
        <v>26</v>
      </c>
      <c r="H934" s="43" t="str">
        <f>IFERROR(VLOOKUP(C934&amp;D934,AUS_male_points_list!$A$3:$S$1048576,19,FALSE), IFERROR(VLOOKUP(C934&amp;D934,AUS_female_points_list!$A$3:$S$1048576,19,FALSE),""))</f>
        <v/>
      </c>
      <c r="J934" s="2">
        <f>IFERROR(VLOOKUP(C934&amp;D934,AUS_male_Toplist_21!$F$3:$G$1048576,2,FALSE),IFERROR(VLOOKUP(C934&amp;D934,AUS_female_Toplist_21!$F$3:$G$1048576,2,FALSE),""))</f>
        <v>26</v>
      </c>
      <c r="K934" s="2" t="str">
        <f>IFERROR(VLOOKUP(C934&amp;D934,AUS_male_Toplist_22!$F$3:$G$1048576,2,FALSE),IFERROR(VLOOKUP(C934&amp;D934,AUS_female_Toplist_22!$F$3:$G$1048576,2,FALSE),""))</f>
        <v/>
      </c>
      <c r="L934" s="3" t="str">
        <f>IFERROR(VLOOKUP(C934&amp;D934,Comms_male_list_21!$F$3:$G$1048576,2,FALSE),IFERROR(VLOOKUP(C934&amp;D934,Comms_female_list_21!$F$3:$G$1048576,2,FALSE),""))</f>
        <v/>
      </c>
      <c r="M934" s="3" t="str">
        <f>IFERROR(VLOOKUP(C934&amp;D934,Comms_male_list_22!$F$3:$G$1048576,2,FALSE),IFERROR(VLOOKUP(C934&amp;D934,Comms_female_list_22!$F$3:$G$1048576,2,FALSE),""))</f>
        <v/>
      </c>
      <c r="N934" s="3">
        <f>IFERROR(VLOOKUP(C934&amp;D934,AUS_male_Toplist_21!$F$3:$H$1048576,3,FALSE), IFERROR(VLOOKUP(C934&amp;D934,AUS_female_Toplist_21!$F$3:$H$1048576,3,FALSE),""))</f>
        <v>723</v>
      </c>
      <c r="O934" s="2" t="str">
        <f>IFERROR(VLOOKUP(C934&amp;D934,AUS_male_Toplist_22!$F$3:$H$1048576,3,FALSE), IFERROR(VLOOKUP(C934&amp;D934,AUS_female_Toplist_22!$F$3:$H$1048576,3,FALSE),""))</f>
        <v/>
      </c>
      <c r="P934" s="42">
        <f ca="1">DATEDIF(E934,TODAY(),"y")</f>
        <v>18</v>
      </c>
      <c r="Q934" s="2">
        <f>(COUNTIF($C$2:$C934,$C934)=1)+0</f>
        <v>0</v>
      </c>
      <c r="R934" s="2" t="str">
        <f>IF(Q934=1,RANK(F934,$F$2:$F$1986,0),"Alternate event")</f>
        <v>Alternate event</v>
      </c>
    </row>
    <row r="935" spans="1:18" x14ac:dyDescent="0.2">
      <c r="A935" s="2">
        <v>934</v>
      </c>
      <c r="B935" s="2">
        <f>IF(Q935=1,B934+1,B934)</f>
        <v>742</v>
      </c>
      <c r="C935" t="s">
        <v>1408</v>
      </c>
      <c r="D935" t="s">
        <v>41</v>
      </c>
      <c r="E935" s="6">
        <v>44640</v>
      </c>
      <c r="F935">
        <v>727</v>
      </c>
      <c r="G935" s="2">
        <v>26</v>
      </c>
      <c r="H935" s="43" t="str">
        <f>IFERROR(VLOOKUP(C935&amp;D935,AUS_male_points_list!$A$3:$S$1048576,19,FALSE), IFERROR(VLOOKUP(C935&amp;D935,AUS_female_points_list!$A$3:$S$1048576,19,FALSE),""))</f>
        <v/>
      </c>
      <c r="J935" s="2">
        <f>IFERROR(VLOOKUP(C935&amp;D935,AUS_male_Toplist_21!$F$3:$G$1048576,2,FALSE),IFERROR(VLOOKUP(C935&amp;D935,AUS_female_Toplist_21!$F$3:$G$1048576,2,FALSE),""))</f>
        <v>26</v>
      </c>
      <c r="K935" s="2" t="str">
        <f>IFERROR(VLOOKUP(C935&amp;D935,AUS_male_Toplist_22!$F$3:$G$1048576,2,FALSE),IFERROR(VLOOKUP(C935&amp;D935,AUS_female_Toplist_22!$F$3:$G$1048576,2,FALSE),""))</f>
        <v/>
      </c>
      <c r="L935" s="3" t="str">
        <f>IFERROR(VLOOKUP(C935&amp;D935,Comms_male_list_21!$F$3:$G$1048576,2,FALSE),IFERROR(VLOOKUP(C935&amp;D935,Comms_female_list_21!$F$3:$G$1048576,2,FALSE),""))</f>
        <v/>
      </c>
      <c r="M935" s="3" t="str">
        <f>IFERROR(VLOOKUP(C935&amp;D935,Comms_male_list_22!$F$3:$G$1048576,2,FALSE),IFERROR(VLOOKUP(C935&amp;D935,Comms_female_list_22!$F$3:$G$1048576,2,FALSE),""))</f>
        <v/>
      </c>
      <c r="N935" s="3">
        <f>IFERROR(VLOOKUP(C935&amp;D935,AUS_male_Toplist_21!$F$3:$H$1048576,3,FALSE), IFERROR(VLOOKUP(C935&amp;D935,AUS_female_Toplist_21!$F$3:$H$1048576,3,FALSE),""))</f>
        <v>727</v>
      </c>
      <c r="O935" s="2" t="str">
        <f>IFERROR(VLOOKUP(C935&amp;D935,AUS_male_Toplist_22!$F$3:$H$1048576,3,FALSE), IFERROR(VLOOKUP(C935&amp;D935,AUS_female_Toplist_22!$F$3:$H$1048576,3,FALSE),""))</f>
        <v/>
      </c>
      <c r="P935" s="42" t="e">
        <f ca="1">DATEDIF(E935,TODAY(),"y")</f>
        <v>#NUM!</v>
      </c>
      <c r="Q935" s="2">
        <f>(COUNTIF($C$2:$C935,$C935)=1)+0</f>
        <v>1</v>
      </c>
      <c r="R935" s="2">
        <f>IF(Q935=1,RANK(F935,$F$2:$F$1986,0),"Alternate event")</f>
        <v>1973</v>
      </c>
    </row>
    <row r="936" spans="1:18" x14ac:dyDescent="0.2">
      <c r="A936" s="2">
        <v>935</v>
      </c>
      <c r="B936" s="2">
        <f>IF(Q936=1,B935+1,B935)</f>
        <v>743</v>
      </c>
      <c r="C936" t="s">
        <v>1391</v>
      </c>
      <c r="D936" t="s">
        <v>40</v>
      </c>
      <c r="E936" s="6">
        <v>44793</v>
      </c>
      <c r="F936">
        <v>764</v>
      </c>
      <c r="G936" s="2">
        <v>26</v>
      </c>
      <c r="H936" s="43" t="str">
        <f>IFERROR(VLOOKUP(C936&amp;D936,AUS_male_points_list!$A$3:$S$1048576,19,FALSE), IFERROR(VLOOKUP(C936&amp;D936,AUS_female_points_list!$A$3:$S$1048576,19,FALSE),""))</f>
        <v/>
      </c>
      <c r="J936" s="2">
        <f>IFERROR(VLOOKUP(C936&amp;D936,AUS_male_Toplist_21!$F$3:$G$1048576,2,FALSE),IFERROR(VLOOKUP(C936&amp;D936,AUS_female_Toplist_21!$F$3:$G$1048576,2,FALSE),""))</f>
        <v>26</v>
      </c>
      <c r="K936" s="2" t="str">
        <f>IFERROR(VLOOKUP(C936&amp;D936,AUS_male_Toplist_22!$F$3:$G$1048576,2,FALSE),IFERROR(VLOOKUP(C936&amp;D936,AUS_female_Toplist_22!$F$3:$G$1048576,2,FALSE),""))</f>
        <v/>
      </c>
      <c r="L936" s="3" t="str">
        <f>IFERROR(VLOOKUP(C936&amp;D936,Comms_male_list_21!$F$3:$G$1048576,2,FALSE),IFERROR(VLOOKUP(C936&amp;D936,Comms_female_list_21!$F$3:$G$1048576,2,FALSE),""))</f>
        <v/>
      </c>
      <c r="M936" s="3" t="str">
        <f>IFERROR(VLOOKUP(C936&amp;D936,Comms_male_list_22!$F$3:$G$1048576,2,FALSE),IFERROR(VLOOKUP(C936&amp;D936,Comms_female_list_22!$F$3:$G$1048576,2,FALSE),""))</f>
        <v/>
      </c>
      <c r="N936" s="3">
        <f>IFERROR(VLOOKUP(C936&amp;D936,AUS_male_Toplist_21!$F$3:$H$1048576,3,FALSE), IFERROR(VLOOKUP(C936&amp;D936,AUS_female_Toplist_21!$F$3:$H$1048576,3,FALSE),""))</f>
        <v>764</v>
      </c>
      <c r="O936" s="2" t="str">
        <f>IFERROR(VLOOKUP(C936&amp;D936,AUS_male_Toplist_22!$F$3:$H$1048576,3,FALSE), IFERROR(VLOOKUP(C936&amp;D936,AUS_female_Toplist_22!$F$3:$H$1048576,3,FALSE),""))</f>
        <v/>
      </c>
      <c r="P936" s="42" t="e">
        <f ca="1">DATEDIF(E936,TODAY(),"y")</f>
        <v>#NUM!</v>
      </c>
      <c r="Q936" s="2">
        <f>(COUNTIF($C$2:$C936,$C936)=1)+0</f>
        <v>1</v>
      </c>
      <c r="R936" s="2">
        <f>IF(Q936=1,RANK(F936,$F$2:$F$1986,0),"Alternate event")</f>
        <v>1942</v>
      </c>
    </row>
    <row r="937" spans="1:18" x14ac:dyDescent="0.2">
      <c r="A937" s="2">
        <v>936</v>
      </c>
      <c r="B937" s="2">
        <f>IF(Q937=1,B936+1,B936)</f>
        <v>744</v>
      </c>
      <c r="C937" t="s">
        <v>1688</v>
      </c>
      <c r="D937" t="s">
        <v>82</v>
      </c>
      <c r="E937" s="6"/>
      <c r="F937">
        <v>822</v>
      </c>
      <c r="G937" s="2">
        <v>26</v>
      </c>
      <c r="H937" s="43" t="str">
        <f>IFERROR(VLOOKUP(C937&amp;D937,AUS_male_points_list!$A$3:$S$1048576,19,FALSE), IFERROR(VLOOKUP(C937&amp;D937,AUS_female_points_list!$A$3:$S$1048576,19,FALSE),""))</f>
        <v/>
      </c>
      <c r="J937" s="2">
        <f>IFERROR(VLOOKUP(C937&amp;D937,AUS_male_Toplist_21!$F$3:$G$1048576,2,FALSE),IFERROR(VLOOKUP(C937&amp;D937,AUS_female_Toplist_21!$F$3:$G$1048576,2,FALSE),""))</f>
        <v>26</v>
      </c>
      <c r="K937" s="2" t="str">
        <f>IFERROR(VLOOKUP(C937&amp;D937,AUS_male_Toplist_22!$F$3:$G$1048576,2,FALSE),IFERROR(VLOOKUP(C937&amp;D937,AUS_female_Toplist_22!$F$3:$G$1048576,2,FALSE),""))</f>
        <v/>
      </c>
      <c r="L937" s="3" t="str">
        <f>IFERROR(VLOOKUP(C937&amp;D937,Comms_male_list_21!$F$3:$G$1048576,2,FALSE),IFERROR(VLOOKUP(C937&amp;D937,Comms_female_list_21!$F$3:$G$1048576,2,FALSE),""))</f>
        <v/>
      </c>
      <c r="M937" s="3" t="str">
        <f>IFERROR(VLOOKUP(C937&amp;D937,Comms_male_list_22!$F$3:$G$1048576,2,FALSE),IFERROR(VLOOKUP(C937&amp;D937,Comms_female_list_22!$F$3:$G$1048576,2,FALSE),""))</f>
        <v/>
      </c>
      <c r="N937" s="3">
        <f>IFERROR(VLOOKUP(C937&amp;D937,AUS_male_Toplist_21!$F$3:$H$1048576,3,FALSE), IFERROR(VLOOKUP(C937&amp;D937,AUS_female_Toplist_21!$F$3:$H$1048576,3,FALSE),""))</f>
        <v>822</v>
      </c>
      <c r="O937" s="2" t="str">
        <f>IFERROR(VLOOKUP(C937&amp;D937,AUS_male_Toplist_22!$F$3:$H$1048576,3,FALSE), IFERROR(VLOOKUP(C937&amp;D937,AUS_female_Toplist_22!$F$3:$H$1048576,3,FALSE),""))</f>
        <v/>
      </c>
      <c r="P937" s="42">
        <f ca="1">DATEDIF(E937,TODAY(),"y")</f>
        <v>122</v>
      </c>
      <c r="Q937" s="2">
        <f>(COUNTIF($C$2:$C937,$C937)=1)+0</f>
        <v>1</v>
      </c>
      <c r="R937" s="2">
        <f>IF(Q937=1,RANK(F937,$F$2:$F$1986,0),"Alternate event")</f>
        <v>1893</v>
      </c>
    </row>
    <row r="938" spans="1:18" x14ac:dyDescent="0.2">
      <c r="A938" s="2">
        <v>937</v>
      </c>
      <c r="B938" s="2">
        <f>IF(Q938=1,B937+1,B937)</f>
        <v>745</v>
      </c>
      <c r="C938" t="s">
        <v>1644</v>
      </c>
      <c r="D938" t="s">
        <v>38</v>
      </c>
      <c r="E938" s="6">
        <v>1994</v>
      </c>
      <c r="F938">
        <v>860</v>
      </c>
      <c r="G938" s="2">
        <v>26</v>
      </c>
      <c r="H938" s="43" t="str">
        <f>IFERROR(VLOOKUP(C938&amp;D938,AUS_male_points_list!$A$3:$S$1048576,19,FALSE), IFERROR(VLOOKUP(C938&amp;D938,AUS_female_points_list!$A$3:$S$1048576,19,FALSE),""))</f>
        <v/>
      </c>
      <c r="J938" s="2">
        <f>IFERROR(VLOOKUP(C938&amp;D938,AUS_male_Toplist_21!$F$3:$G$1048576,2,FALSE),IFERROR(VLOOKUP(C938&amp;D938,AUS_female_Toplist_21!$F$3:$G$1048576,2,FALSE),""))</f>
        <v>26</v>
      </c>
      <c r="K938" s="2" t="str">
        <f>IFERROR(VLOOKUP(C938&amp;D938,AUS_male_Toplist_22!$F$3:$G$1048576,2,FALSE),IFERROR(VLOOKUP(C938&amp;D938,AUS_female_Toplist_22!$F$3:$G$1048576,2,FALSE),""))</f>
        <v/>
      </c>
      <c r="L938" s="3" t="str">
        <f>IFERROR(VLOOKUP(C938&amp;D938,Comms_male_list_21!$F$3:$G$1048576,2,FALSE),IFERROR(VLOOKUP(C938&amp;D938,Comms_female_list_21!$F$3:$G$1048576,2,FALSE),""))</f>
        <v/>
      </c>
      <c r="M938" s="3" t="str">
        <f>IFERROR(VLOOKUP(C938&amp;D938,Comms_male_list_22!$F$3:$G$1048576,2,FALSE),IFERROR(VLOOKUP(C938&amp;D938,Comms_female_list_22!$F$3:$G$1048576,2,FALSE),""))</f>
        <v/>
      </c>
      <c r="N938" s="3">
        <f>IFERROR(VLOOKUP(C938&amp;D938,AUS_male_Toplist_21!$F$3:$H$1048576,3,FALSE), IFERROR(VLOOKUP(C938&amp;D938,AUS_female_Toplist_21!$F$3:$H$1048576,3,FALSE),""))</f>
        <v>860</v>
      </c>
      <c r="O938" s="2" t="str">
        <f>IFERROR(VLOOKUP(C938&amp;D938,AUS_male_Toplist_22!$F$3:$H$1048576,3,FALSE), IFERROR(VLOOKUP(C938&amp;D938,AUS_female_Toplist_22!$F$3:$H$1048576,3,FALSE),""))</f>
        <v/>
      </c>
      <c r="P938" s="42">
        <f ca="1">DATEDIF(E938,TODAY(),"y")</f>
        <v>116</v>
      </c>
      <c r="Q938" s="2">
        <f>(COUNTIF($C$2:$C938,$C938)=1)+0</f>
        <v>1</v>
      </c>
      <c r="R938" s="2">
        <f>IF(Q938=1,RANK(F938,$F$2:$F$1986,0),"Alternate event")</f>
        <v>1841</v>
      </c>
    </row>
    <row r="939" spans="1:18" x14ac:dyDescent="0.2">
      <c r="A939" s="2">
        <v>938</v>
      </c>
      <c r="B939" s="2">
        <f>IF(Q939=1,B938+1,B938)</f>
        <v>745</v>
      </c>
      <c r="C939" t="s">
        <v>862</v>
      </c>
      <c r="D939" t="s">
        <v>35</v>
      </c>
      <c r="E939" s="6">
        <v>37653</v>
      </c>
      <c r="F939">
        <v>923</v>
      </c>
      <c r="G939" s="2">
        <v>26</v>
      </c>
      <c r="H939" s="43" t="str">
        <f>IFERROR(VLOOKUP(C939&amp;D939,AUS_male_points_list!$A$3:$S$1048576,19,FALSE), IFERROR(VLOOKUP(C939&amp;D939,AUS_female_points_list!$A$3:$S$1048576,19,FALSE),""))</f>
        <v/>
      </c>
      <c r="J939" s="2">
        <f>IFERROR(VLOOKUP(C939&amp;D939,AUS_male_Toplist_21!$F$3:$G$1048576,2,FALSE),IFERROR(VLOOKUP(C939&amp;D939,AUS_female_Toplist_21!$F$3:$G$1048576,2,FALSE),""))</f>
        <v>26</v>
      </c>
      <c r="K939" s="2" t="str">
        <f>IFERROR(VLOOKUP(C939&amp;D939,AUS_male_Toplist_22!$F$3:$G$1048576,2,FALSE),IFERROR(VLOOKUP(C939&amp;D939,AUS_female_Toplist_22!$F$3:$G$1048576,2,FALSE),""))</f>
        <v/>
      </c>
      <c r="L939" s="3" t="str">
        <f>IFERROR(VLOOKUP(C939&amp;D939,Comms_male_list_21!$F$3:$G$1048576,2,FALSE),IFERROR(VLOOKUP(C939&amp;D939,Comms_female_list_21!$F$3:$G$1048576,2,FALSE),""))</f>
        <v/>
      </c>
      <c r="M939" s="3" t="str">
        <f>IFERROR(VLOOKUP(C939&amp;D939,Comms_male_list_22!$F$3:$G$1048576,2,FALSE),IFERROR(VLOOKUP(C939&amp;D939,Comms_female_list_22!$F$3:$G$1048576,2,FALSE),""))</f>
        <v/>
      </c>
      <c r="N939" s="3">
        <f>IFERROR(VLOOKUP(C939&amp;D939,AUS_male_Toplist_21!$F$3:$H$1048576,3,FALSE), IFERROR(VLOOKUP(C939&amp;D939,AUS_female_Toplist_21!$F$3:$H$1048576,3,FALSE),""))</f>
        <v>923</v>
      </c>
      <c r="O939" s="2" t="str">
        <f>IFERROR(VLOOKUP(C939&amp;D939,AUS_male_Toplist_22!$F$3:$H$1048576,3,FALSE), IFERROR(VLOOKUP(C939&amp;D939,AUS_female_Toplist_22!$F$3:$H$1048576,3,FALSE),""))</f>
        <v/>
      </c>
      <c r="P939" s="42">
        <f ca="1">DATEDIF(E939,TODAY(),"y")</f>
        <v>19</v>
      </c>
      <c r="Q939" s="2">
        <f>(COUNTIF($C$2:$C939,$C939)=1)+0</f>
        <v>0</v>
      </c>
      <c r="R939" s="2" t="str">
        <f>IF(Q939=1,RANK(F939,$F$2:$F$1986,0),"Alternate event")</f>
        <v>Alternate event</v>
      </c>
    </row>
    <row r="940" spans="1:18" x14ac:dyDescent="0.2">
      <c r="A940" s="2">
        <v>939</v>
      </c>
      <c r="B940" s="2">
        <f>IF(Q940=1,B939+1,B939)</f>
        <v>745</v>
      </c>
      <c r="C940" t="s">
        <v>801</v>
      </c>
      <c r="D940" t="s">
        <v>35</v>
      </c>
      <c r="E940" s="6">
        <v>35651</v>
      </c>
      <c r="F940">
        <v>923</v>
      </c>
      <c r="G940" s="2">
        <v>26</v>
      </c>
      <c r="H940" s="43" t="str">
        <f>IFERROR(VLOOKUP(C940&amp;D940,AUS_male_points_list!$A$3:$S$1048576,19,FALSE), IFERROR(VLOOKUP(C940&amp;D940,AUS_female_points_list!$A$3:$S$1048576,19,FALSE),""))</f>
        <v/>
      </c>
      <c r="J940" s="2">
        <f>IFERROR(VLOOKUP(C940&amp;D940,AUS_male_Toplist_21!$F$3:$G$1048576,2,FALSE),IFERROR(VLOOKUP(C940&amp;D940,AUS_female_Toplist_21!$F$3:$G$1048576,2,FALSE),""))</f>
        <v>26</v>
      </c>
      <c r="K940" s="2" t="str">
        <f>IFERROR(VLOOKUP(C940&amp;D940,AUS_male_Toplist_22!$F$3:$G$1048576,2,FALSE),IFERROR(VLOOKUP(C940&amp;D940,AUS_female_Toplist_22!$F$3:$G$1048576,2,FALSE),""))</f>
        <v/>
      </c>
      <c r="L940" s="3" t="str">
        <f>IFERROR(VLOOKUP(C940&amp;D940,Comms_male_list_21!$F$3:$G$1048576,2,FALSE),IFERROR(VLOOKUP(C940&amp;D940,Comms_female_list_21!$F$3:$G$1048576,2,FALSE),""))</f>
        <v/>
      </c>
      <c r="M940" s="3" t="str">
        <f>IFERROR(VLOOKUP(C940&amp;D940,Comms_male_list_22!$F$3:$G$1048576,2,FALSE),IFERROR(VLOOKUP(C940&amp;D940,Comms_female_list_22!$F$3:$G$1048576,2,FALSE),""))</f>
        <v/>
      </c>
      <c r="N940" s="3">
        <f>IFERROR(VLOOKUP(C940&amp;D940,AUS_male_Toplist_21!$F$3:$H$1048576,3,FALSE), IFERROR(VLOOKUP(C940&amp;D940,AUS_female_Toplist_21!$F$3:$H$1048576,3,FALSE),""))</f>
        <v>923</v>
      </c>
      <c r="O940" s="2" t="str">
        <f>IFERROR(VLOOKUP(C940&amp;D940,AUS_male_Toplist_22!$F$3:$H$1048576,3,FALSE), IFERROR(VLOOKUP(C940&amp;D940,AUS_female_Toplist_22!$F$3:$H$1048576,3,FALSE),""))</f>
        <v/>
      </c>
      <c r="P940" s="42">
        <f ca="1">DATEDIF(E940,TODAY(),"y")</f>
        <v>24</v>
      </c>
      <c r="Q940" s="2">
        <f>(COUNTIF($C$2:$C940,$C940)=1)+0</f>
        <v>0</v>
      </c>
      <c r="R940" s="2" t="str">
        <f>IF(Q940=1,RANK(F940,$F$2:$F$1986,0),"Alternate event")</f>
        <v>Alternate event</v>
      </c>
    </row>
    <row r="941" spans="1:18" x14ac:dyDescent="0.2">
      <c r="A941" s="2">
        <v>940</v>
      </c>
      <c r="B941" s="2">
        <f>IF(Q941=1,B940+1,B940)</f>
        <v>746</v>
      </c>
      <c r="C941" t="s">
        <v>851</v>
      </c>
      <c r="D941" t="s">
        <v>35</v>
      </c>
      <c r="E941" s="7">
        <v>37828</v>
      </c>
      <c r="F941">
        <v>923</v>
      </c>
      <c r="G941" s="2">
        <v>26</v>
      </c>
      <c r="H941" s="43" t="str">
        <f>IFERROR(VLOOKUP(C941&amp;D941,AUS_male_points_list!$A$3:$S$1048576,19,FALSE), IFERROR(VLOOKUP(C941&amp;D941,AUS_female_points_list!$A$3:$S$1048576,19,FALSE),""))</f>
        <v/>
      </c>
      <c r="J941" s="2">
        <f>IFERROR(VLOOKUP(C941&amp;D941,AUS_male_Toplist_21!$F$3:$G$1048576,2,FALSE),IFERROR(VLOOKUP(C941&amp;D941,AUS_female_Toplist_21!$F$3:$G$1048576,2,FALSE),""))</f>
        <v>26</v>
      </c>
      <c r="K941" s="2" t="str">
        <f>IFERROR(VLOOKUP(C941&amp;D941,AUS_male_Toplist_22!$F$3:$G$1048576,2,FALSE),IFERROR(VLOOKUP(C941&amp;D941,AUS_female_Toplist_22!$F$3:$G$1048576,2,FALSE),""))</f>
        <v/>
      </c>
      <c r="L941" s="3" t="str">
        <f>IFERROR(VLOOKUP(C941&amp;D941,Comms_male_list_21!$F$3:$G$1048576,2,FALSE),IFERROR(VLOOKUP(C941&amp;D941,Comms_female_list_21!$F$3:$G$1048576,2,FALSE),""))</f>
        <v/>
      </c>
      <c r="M941" s="3" t="str">
        <f>IFERROR(VLOOKUP(C941&amp;D941,Comms_male_list_22!$F$3:$G$1048576,2,FALSE),IFERROR(VLOOKUP(C941&amp;D941,Comms_female_list_22!$F$3:$G$1048576,2,FALSE),""))</f>
        <v/>
      </c>
      <c r="N941" s="3">
        <f>IFERROR(VLOOKUP(C941&amp;D941,AUS_male_Toplist_21!$F$3:$H$1048576,3,FALSE), IFERROR(VLOOKUP(C941&amp;D941,AUS_female_Toplist_21!$F$3:$H$1048576,3,FALSE),""))</f>
        <v>923</v>
      </c>
      <c r="O941" s="2" t="str">
        <f>IFERROR(VLOOKUP(C941&amp;D941,AUS_male_Toplist_22!$F$3:$H$1048576,3,FALSE), IFERROR(VLOOKUP(C941&amp;D941,AUS_female_Toplist_22!$F$3:$H$1048576,3,FALSE),""))</f>
        <v/>
      </c>
      <c r="P941" s="42">
        <f ca="1">DATEDIF(E941,TODAY(),"y")</f>
        <v>18</v>
      </c>
      <c r="Q941" s="2">
        <f>(COUNTIF($C$2:$C941,$C941)=1)+0</f>
        <v>1</v>
      </c>
      <c r="R941" s="2">
        <f>IF(Q941=1,RANK(F941,$F$2:$F$1986,0),"Alternate event")</f>
        <v>1622</v>
      </c>
    </row>
    <row r="942" spans="1:18" x14ac:dyDescent="0.2">
      <c r="A942" s="2">
        <v>941</v>
      </c>
      <c r="B942" s="2">
        <f>IF(Q942=1,B941+1,B941)</f>
        <v>747</v>
      </c>
      <c r="C942" t="s">
        <v>1332</v>
      </c>
      <c r="D942" s="6" t="s">
        <v>34</v>
      </c>
      <c r="E942" s="6">
        <v>36442</v>
      </c>
      <c r="F942">
        <v>935</v>
      </c>
      <c r="G942" s="2">
        <v>26</v>
      </c>
      <c r="H942" s="43" t="str">
        <f>IFERROR(VLOOKUP(C942&amp;D942,AUS_male_points_list!$A$3:$S$1048576,19,FALSE), IFERROR(VLOOKUP(C942&amp;D942,AUS_female_points_list!$A$3:$S$1048576,19,FALSE),""))</f>
        <v/>
      </c>
      <c r="J942" s="2">
        <f>IFERROR(VLOOKUP(C942&amp;D942,AUS_male_Toplist_21!$F$3:$G$1048576,2,FALSE),IFERROR(VLOOKUP(C942&amp;D942,AUS_female_Toplist_21!$F$3:$G$1048576,2,FALSE),""))</f>
        <v>26</v>
      </c>
      <c r="K942" s="2" t="str">
        <f>IFERROR(VLOOKUP(C942&amp;D942,AUS_male_Toplist_22!$F$3:$G$1048576,2,FALSE),IFERROR(VLOOKUP(C942&amp;D942,AUS_female_Toplist_22!$F$3:$G$1048576,2,FALSE),""))</f>
        <v/>
      </c>
      <c r="L942" s="3" t="str">
        <f>IFERROR(VLOOKUP(C942&amp;D942,Comms_male_list_21!$F$3:$G$1048576,2,FALSE),IFERROR(VLOOKUP(C942&amp;D942,Comms_female_list_21!$F$3:$G$1048576,2,FALSE),""))</f>
        <v/>
      </c>
      <c r="M942" s="3" t="str">
        <f>IFERROR(VLOOKUP(C942&amp;D942,Comms_male_list_22!$F$3:$G$1048576,2,FALSE),IFERROR(VLOOKUP(C942&amp;D942,Comms_female_list_22!$F$3:$G$1048576,2,FALSE),""))</f>
        <v/>
      </c>
      <c r="N942" s="3">
        <f>IFERROR(VLOOKUP(C942&amp;D942,AUS_male_Toplist_21!$F$3:$H$1048576,3,FALSE), IFERROR(VLOOKUP(C942&amp;D942,AUS_female_Toplist_21!$F$3:$H$1048576,3,FALSE),""))</f>
        <v>935</v>
      </c>
      <c r="O942" s="2" t="str">
        <f>IFERROR(VLOOKUP(C942&amp;D942,AUS_male_Toplist_22!$F$3:$H$1048576,3,FALSE), IFERROR(VLOOKUP(C942&amp;D942,AUS_female_Toplist_22!$F$3:$H$1048576,3,FALSE),""))</f>
        <v/>
      </c>
      <c r="P942" s="42">
        <f ca="1">DATEDIF(E942,TODAY(),"y")</f>
        <v>22</v>
      </c>
      <c r="Q942" s="2">
        <f>(COUNTIF($C$2:$C942,$C942)=1)+0</f>
        <v>1</v>
      </c>
      <c r="R942" s="2">
        <f>IF(Q942=1,RANK(F942,$F$2:$F$1986,0),"Alternate event")</f>
        <v>1502</v>
      </c>
    </row>
    <row r="943" spans="1:18" x14ac:dyDescent="0.2">
      <c r="A943" s="2">
        <v>942</v>
      </c>
      <c r="B943" s="2">
        <f>IF(Q943=1,B942+1,B942)</f>
        <v>748</v>
      </c>
      <c r="C943" t="s">
        <v>995</v>
      </c>
      <c r="D943" t="s">
        <v>30</v>
      </c>
      <c r="E943" s="6">
        <v>32021</v>
      </c>
      <c r="F943">
        <v>939</v>
      </c>
      <c r="G943" s="2">
        <v>26</v>
      </c>
      <c r="H943" s="43" t="str">
        <f>IFERROR(VLOOKUP(C943&amp;D943,AUS_male_points_list!$A$3:$S$1048576,19,FALSE), IFERROR(VLOOKUP(C943&amp;D943,AUS_female_points_list!$A$3:$S$1048576,19,FALSE),""))</f>
        <v/>
      </c>
      <c r="J943" s="2">
        <f>IFERROR(VLOOKUP(C943&amp;D943,AUS_male_Toplist_21!$F$3:$G$1048576,2,FALSE),IFERROR(VLOOKUP(C943&amp;D943,AUS_female_Toplist_21!$F$3:$G$1048576,2,FALSE),""))</f>
        <v>26</v>
      </c>
      <c r="K943" s="2" t="str">
        <f>IFERROR(VLOOKUP(C943&amp;D943,AUS_male_Toplist_22!$F$3:$G$1048576,2,FALSE),IFERROR(VLOOKUP(C943&amp;D943,AUS_female_Toplist_22!$F$3:$G$1048576,2,FALSE),""))</f>
        <v/>
      </c>
      <c r="L943" s="3" t="str">
        <f>IFERROR(VLOOKUP(C943&amp;D943,Comms_male_list_21!$F$3:$G$1048576,2,FALSE),IFERROR(VLOOKUP(C943&amp;D943,Comms_female_list_21!$F$3:$G$1048576,2,FALSE),""))</f>
        <v/>
      </c>
      <c r="M943" s="3" t="str">
        <f>IFERROR(VLOOKUP(C943&amp;D943,Comms_male_list_22!$F$3:$G$1048576,2,FALSE),IFERROR(VLOOKUP(C943&amp;D943,Comms_female_list_22!$F$3:$G$1048576,2,FALSE),""))</f>
        <v/>
      </c>
      <c r="N943" s="3">
        <f>IFERROR(VLOOKUP(C943&amp;D943,AUS_male_Toplist_21!$F$3:$H$1048576,3,FALSE), IFERROR(VLOOKUP(C943&amp;D943,AUS_female_Toplist_21!$F$3:$H$1048576,3,FALSE),""))</f>
        <v>939</v>
      </c>
      <c r="O943" s="2" t="str">
        <f>IFERROR(VLOOKUP(C943&amp;D943,AUS_male_Toplist_22!$F$3:$H$1048576,3,FALSE), IFERROR(VLOOKUP(C943&amp;D943,AUS_female_Toplist_22!$F$3:$H$1048576,3,FALSE),""))</f>
        <v/>
      </c>
      <c r="P943" s="42">
        <f ca="1">DATEDIF(E943,TODAY(),"y")</f>
        <v>34</v>
      </c>
      <c r="Q943" s="2">
        <f>(COUNTIF($C$2:$C943,$C943)=1)+0</f>
        <v>1</v>
      </c>
      <c r="R943" s="2">
        <f>IF(Q943=1,RANK(F943,$F$2:$F$1986,0),"Alternate event")</f>
        <v>1451</v>
      </c>
    </row>
    <row r="944" spans="1:18" x14ac:dyDescent="0.2">
      <c r="A944" s="2">
        <v>943</v>
      </c>
      <c r="B944" s="2">
        <f>IF(Q944=1,B943+1,B943)</f>
        <v>749</v>
      </c>
      <c r="C944" t="s">
        <v>1358</v>
      </c>
      <c r="D944" s="6" t="s">
        <v>33</v>
      </c>
      <c r="E944" s="6">
        <v>35450</v>
      </c>
      <c r="F944">
        <v>943</v>
      </c>
      <c r="G944" s="2">
        <v>26</v>
      </c>
      <c r="H944" s="43" t="str">
        <f>IFERROR(VLOOKUP(C944&amp;D944,AUS_male_points_list!$A$3:$S$1048576,19,FALSE), IFERROR(VLOOKUP(C944&amp;D944,AUS_female_points_list!$A$3:$S$1048576,19,FALSE),""))</f>
        <v/>
      </c>
      <c r="J944" s="2">
        <f>IFERROR(VLOOKUP(C944&amp;D944,AUS_male_Toplist_21!$F$3:$G$1048576,2,FALSE),IFERROR(VLOOKUP(C944&amp;D944,AUS_female_Toplist_21!$F$3:$G$1048576,2,FALSE),""))</f>
        <v>26</v>
      </c>
      <c r="K944" s="2" t="str">
        <f>IFERROR(VLOOKUP(C944&amp;D944,AUS_male_Toplist_22!$F$3:$G$1048576,2,FALSE),IFERROR(VLOOKUP(C944&amp;D944,AUS_female_Toplist_22!$F$3:$G$1048576,2,FALSE),""))</f>
        <v/>
      </c>
      <c r="L944" s="3" t="str">
        <f>IFERROR(VLOOKUP(C944&amp;D944,Comms_male_list_21!$F$3:$G$1048576,2,FALSE),IFERROR(VLOOKUP(C944&amp;D944,Comms_female_list_21!$F$3:$G$1048576,2,FALSE),""))</f>
        <v/>
      </c>
      <c r="M944" s="3" t="str">
        <f>IFERROR(VLOOKUP(C944&amp;D944,Comms_male_list_22!$F$3:$G$1048576,2,FALSE),IFERROR(VLOOKUP(C944&amp;D944,Comms_female_list_22!$F$3:$G$1048576,2,FALSE),""))</f>
        <v/>
      </c>
      <c r="N944" s="3">
        <f>IFERROR(VLOOKUP(C944&amp;D944,AUS_male_Toplist_21!$F$3:$H$1048576,3,FALSE), IFERROR(VLOOKUP(C944&amp;D944,AUS_female_Toplist_21!$F$3:$H$1048576,3,FALSE),""))</f>
        <v>943</v>
      </c>
      <c r="O944" s="2" t="str">
        <f>IFERROR(VLOOKUP(C944&amp;D944,AUS_male_Toplist_22!$F$3:$H$1048576,3,FALSE), IFERROR(VLOOKUP(C944&amp;D944,AUS_female_Toplist_22!$F$3:$H$1048576,3,FALSE),""))</f>
        <v/>
      </c>
      <c r="P944" s="42">
        <f ca="1">DATEDIF(E944,TODAY(),"y")</f>
        <v>25</v>
      </c>
      <c r="Q944" s="2">
        <f>(COUNTIF($C$2:$C944,$C944)=1)+0</f>
        <v>1</v>
      </c>
      <c r="R944" s="2">
        <f>IF(Q944=1,RANK(F944,$F$2:$F$1986,0),"Alternate event")</f>
        <v>1389</v>
      </c>
    </row>
    <row r="945" spans="1:18" x14ac:dyDescent="0.2">
      <c r="A945" s="2">
        <v>944</v>
      </c>
      <c r="B945" s="2">
        <f>IF(Q945=1,B944+1,B944)</f>
        <v>749</v>
      </c>
      <c r="C945" t="s">
        <v>440</v>
      </c>
      <c r="D945" t="s">
        <v>32</v>
      </c>
      <c r="E945" s="6">
        <v>35803</v>
      </c>
      <c r="F945">
        <v>948</v>
      </c>
      <c r="G945" s="2">
        <v>26</v>
      </c>
      <c r="H945" s="43" t="str">
        <f>IFERROR(VLOOKUP(C945&amp;D945,AUS_male_points_list!$A$3:$S$1048576,19,FALSE), IFERROR(VLOOKUP(C945&amp;D945,AUS_female_points_list!$A$3:$S$1048576,19,FALSE),""))</f>
        <v/>
      </c>
      <c r="J945" s="2">
        <f>IFERROR(VLOOKUP(C945&amp;D945,AUS_male_Toplist_21!$F$3:$G$1048576,2,FALSE),IFERROR(VLOOKUP(C945&amp;D945,AUS_female_Toplist_21!$F$3:$G$1048576,2,FALSE),""))</f>
        <v>26</v>
      </c>
      <c r="K945" s="2" t="str">
        <f>IFERROR(VLOOKUP(C945&amp;D945,AUS_male_Toplist_22!$F$3:$G$1048576,2,FALSE),IFERROR(VLOOKUP(C945&amp;D945,AUS_female_Toplist_22!$F$3:$G$1048576,2,FALSE),""))</f>
        <v/>
      </c>
      <c r="L945" s="3" t="str">
        <f>IFERROR(VLOOKUP(C945&amp;D945,Comms_male_list_21!$F$3:$G$1048576,2,FALSE),IFERROR(VLOOKUP(C945&amp;D945,Comms_female_list_21!$F$3:$G$1048576,2,FALSE),""))</f>
        <v/>
      </c>
      <c r="M945" s="3" t="str">
        <f>IFERROR(VLOOKUP(C945&amp;D945,Comms_male_list_22!$F$3:$G$1048576,2,FALSE),IFERROR(VLOOKUP(C945&amp;D945,Comms_female_list_22!$F$3:$G$1048576,2,FALSE),""))</f>
        <v/>
      </c>
      <c r="N945" s="3">
        <f>IFERROR(VLOOKUP(C945&amp;D945,AUS_male_Toplist_21!$F$3:$H$1048576,3,FALSE), IFERROR(VLOOKUP(C945&amp;D945,AUS_female_Toplist_21!$F$3:$H$1048576,3,FALSE),""))</f>
        <v>948</v>
      </c>
      <c r="O945" s="2" t="str">
        <f>IFERROR(VLOOKUP(C945&amp;D945,AUS_male_Toplist_22!$F$3:$H$1048576,3,FALSE), IFERROR(VLOOKUP(C945&amp;D945,AUS_female_Toplist_22!$F$3:$H$1048576,3,FALSE),""))</f>
        <v/>
      </c>
      <c r="P945" s="42">
        <f ca="1">DATEDIF(E945,TODAY(),"y")</f>
        <v>24</v>
      </c>
      <c r="Q945" s="2">
        <f>(COUNTIF($C$2:$C945,$C945)=1)+0</f>
        <v>0</v>
      </c>
      <c r="R945" s="2" t="str">
        <f>IF(Q945=1,RANK(F945,$F$2:$F$1986,0),"Alternate event")</f>
        <v>Alternate event</v>
      </c>
    </row>
    <row r="946" spans="1:18" x14ac:dyDescent="0.2">
      <c r="A946" s="2">
        <v>945</v>
      </c>
      <c r="B946" s="2">
        <f>IF(Q946=1,B945+1,B945)</f>
        <v>750</v>
      </c>
      <c r="C946" t="s">
        <v>1625</v>
      </c>
      <c r="D946" t="s">
        <v>37</v>
      </c>
      <c r="E946" s="6">
        <v>34059</v>
      </c>
      <c r="F946">
        <v>989</v>
      </c>
      <c r="G946" s="2">
        <v>26</v>
      </c>
      <c r="H946" s="43" t="str">
        <f>IFERROR(VLOOKUP(C946&amp;D946,AUS_male_points_list!$A$3:$S$1048576,19,FALSE), IFERROR(VLOOKUP(C946&amp;D946,AUS_female_points_list!$A$3:$S$1048576,19,FALSE),""))</f>
        <v/>
      </c>
      <c r="J946" s="2">
        <f>IFERROR(VLOOKUP(C946&amp;D946,AUS_male_Toplist_21!$F$3:$G$1048576,2,FALSE),IFERROR(VLOOKUP(C946&amp;D946,AUS_female_Toplist_21!$F$3:$G$1048576,2,FALSE),""))</f>
        <v>26</v>
      </c>
      <c r="K946" s="2" t="str">
        <f>IFERROR(VLOOKUP(C946&amp;D946,AUS_male_Toplist_22!$F$3:$G$1048576,2,FALSE),IFERROR(VLOOKUP(C946&amp;D946,AUS_female_Toplist_22!$F$3:$G$1048576,2,FALSE),""))</f>
        <v/>
      </c>
      <c r="L946" s="3" t="str">
        <f>IFERROR(VLOOKUP(C946&amp;D946,Comms_male_list_21!$F$3:$G$1048576,2,FALSE),IFERROR(VLOOKUP(C946&amp;D946,Comms_female_list_21!$F$3:$G$1048576,2,FALSE),""))</f>
        <v/>
      </c>
      <c r="M946" s="3" t="str">
        <f>IFERROR(VLOOKUP(C946&amp;D946,Comms_male_list_22!$F$3:$G$1048576,2,FALSE),IFERROR(VLOOKUP(C946&amp;D946,Comms_female_list_22!$F$3:$G$1048576,2,FALSE),""))</f>
        <v/>
      </c>
      <c r="N946" s="3">
        <f>IFERROR(VLOOKUP(C946&amp;D946,AUS_male_Toplist_21!$F$3:$H$1048576,3,FALSE), IFERROR(VLOOKUP(C946&amp;D946,AUS_female_Toplist_21!$F$3:$H$1048576,3,FALSE),""))</f>
        <v>989</v>
      </c>
      <c r="O946" s="2" t="str">
        <f>IFERROR(VLOOKUP(C946&amp;D946,AUS_male_Toplist_22!$F$3:$H$1048576,3,FALSE), IFERROR(VLOOKUP(C946&amp;D946,AUS_female_Toplist_22!$F$3:$H$1048576,3,FALSE),""))</f>
        <v/>
      </c>
      <c r="P946" s="42">
        <f ca="1">DATEDIF(E946,TODAY(),"y")</f>
        <v>28</v>
      </c>
      <c r="Q946" s="2">
        <f>(COUNTIF($C$2:$C946,$C946)=1)+0</f>
        <v>1</v>
      </c>
      <c r="R946" s="2">
        <f>IF(Q946=1,RANK(F946,$F$2:$F$1986,0),"Alternate event")</f>
        <v>820</v>
      </c>
    </row>
    <row r="947" spans="1:18" x14ac:dyDescent="0.2">
      <c r="A947" s="2">
        <v>946</v>
      </c>
      <c r="B947" s="2">
        <f>IF(Q947=1,B946+1,B946)</f>
        <v>750</v>
      </c>
      <c r="C947" t="s">
        <v>1129</v>
      </c>
      <c r="D947" t="s">
        <v>29</v>
      </c>
      <c r="E947" s="6">
        <v>1992</v>
      </c>
      <c r="F947">
        <v>998</v>
      </c>
      <c r="G947" s="2">
        <v>26</v>
      </c>
      <c r="H947" s="43" t="str">
        <f>IFERROR(VLOOKUP(C947&amp;D947,AUS_male_points_list!$A$3:$S$1048576,19,FALSE), IFERROR(VLOOKUP(C947&amp;D947,AUS_female_points_list!$A$3:$S$1048576,19,FALSE),""))</f>
        <v/>
      </c>
      <c r="J947" s="2">
        <f>IFERROR(VLOOKUP(C947&amp;D947,AUS_male_Toplist_21!$F$3:$G$1048576,2,FALSE),IFERROR(VLOOKUP(C947&amp;D947,AUS_female_Toplist_21!$F$3:$G$1048576,2,FALSE),""))</f>
        <v>26</v>
      </c>
      <c r="K947" s="2" t="str">
        <f>IFERROR(VLOOKUP(C947&amp;D947,AUS_male_Toplist_22!$F$3:$G$1048576,2,FALSE),IFERROR(VLOOKUP(C947&amp;D947,AUS_female_Toplist_22!$F$3:$G$1048576,2,FALSE),""))</f>
        <v/>
      </c>
      <c r="L947" s="3" t="str">
        <f>IFERROR(VLOOKUP(C947&amp;D947,Comms_male_list_21!$F$3:$G$1048576,2,FALSE),IFERROR(VLOOKUP(C947&amp;D947,Comms_female_list_21!$F$3:$G$1048576,2,FALSE),""))</f>
        <v/>
      </c>
      <c r="M947" s="3" t="str">
        <f>IFERROR(VLOOKUP(C947&amp;D947,Comms_male_list_22!$F$3:$G$1048576,2,FALSE),IFERROR(VLOOKUP(C947&amp;D947,Comms_female_list_22!$F$3:$G$1048576,2,FALSE),""))</f>
        <v/>
      </c>
      <c r="N947" s="3">
        <f>IFERROR(VLOOKUP(C947&amp;D947,AUS_male_Toplist_21!$F$3:$H$1048576,3,FALSE), IFERROR(VLOOKUP(C947&amp;D947,AUS_female_Toplist_21!$F$3:$H$1048576,3,FALSE),""))</f>
        <v>998</v>
      </c>
      <c r="O947" s="2" t="str">
        <f>IFERROR(VLOOKUP(C947&amp;D947,AUS_male_Toplist_22!$F$3:$H$1048576,3,FALSE), IFERROR(VLOOKUP(C947&amp;D947,AUS_female_Toplist_22!$F$3:$H$1048576,3,FALSE),""))</f>
        <v/>
      </c>
      <c r="P947" s="42">
        <f ca="1">DATEDIF(E947,TODAY(),"y")</f>
        <v>116</v>
      </c>
      <c r="Q947" s="2">
        <f>(COUNTIF($C$2:$C947,$C947)=1)+0</f>
        <v>0</v>
      </c>
      <c r="R947" s="2" t="str">
        <f>IF(Q947=1,RANK(F947,$F$2:$F$1986,0),"Alternate event")</f>
        <v>Alternate event</v>
      </c>
    </row>
    <row r="948" spans="1:18" x14ac:dyDescent="0.2">
      <c r="A948" s="2">
        <v>947</v>
      </c>
      <c r="B948" s="2">
        <f>IF(Q948=1,B947+1,B947)</f>
        <v>750</v>
      </c>
      <c r="C948" t="s">
        <v>395</v>
      </c>
      <c r="D948" t="s">
        <v>26</v>
      </c>
      <c r="E948" s="7">
        <v>34473</v>
      </c>
      <c r="F948">
        <v>1006</v>
      </c>
      <c r="G948" s="2">
        <v>26</v>
      </c>
      <c r="H948" s="43" t="str">
        <f>IFERROR(VLOOKUP(C948&amp;D948,AUS_male_points_list!$A$3:$S$1048576,19,FALSE), IFERROR(VLOOKUP(C948&amp;D948,AUS_female_points_list!$A$3:$S$1048576,19,FALSE),""))</f>
        <v/>
      </c>
      <c r="J948" s="2">
        <f>IFERROR(VLOOKUP(C948&amp;D948,AUS_male_Toplist_21!$F$3:$G$1048576,2,FALSE),IFERROR(VLOOKUP(C948&amp;D948,AUS_female_Toplist_21!$F$3:$G$1048576,2,FALSE),""))</f>
        <v>26</v>
      </c>
      <c r="K948" s="2" t="str">
        <f>IFERROR(VLOOKUP(C948&amp;D948,AUS_male_Toplist_22!$F$3:$G$1048576,2,FALSE),IFERROR(VLOOKUP(C948&amp;D948,AUS_female_Toplist_22!$F$3:$G$1048576,2,FALSE),""))</f>
        <v/>
      </c>
      <c r="L948" s="3" t="str">
        <f>IFERROR(VLOOKUP(C948&amp;D948,Comms_male_list_21!$F$3:$G$1048576,2,FALSE),IFERROR(VLOOKUP(C948&amp;D948,Comms_female_list_21!$F$3:$G$1048576,2,FALSE),""))</f>
        <v/>
      </c>
      <c r="M948" s="3" t="str">
        <f>IFERROR(VLOOKUP(C948&amp;D948,Comms_male_list_22!$F$3:$G$1048576,2,FALSE),IFERROR(VLOOKUP(C948&amp;D948,Comms_female_list_22!$F$3:$G$1048576,2,FALSE),""))</f>
        <v/>
      </c>
      <c r="N948" s="3">
        <f>IFERROR(VLOOKUP(C948&amp;D948,AUS_male_Toplist_21!$F$3:$H$1048576,3,FALSE), IFERROR(VLOOKUP(C948&amp;D948,AUS_female_Toplist_21!$F$3:$H$1048576,3,FALSE),""))</f>
        <v>1006</v>
      </c>
      <c r="O948" s="2" t="str">
        <f>IFERROR(VLOOKUP(C948&amp;D948,AUS_male_Toplist_22!$F$3:$H$1048576,3,FALSE), IFERROR(VLOOKUP(C948&amp;D948,AUS_female_Toplist_22!$F$3:$H$1048576,3,FALSE),""))</f>
        <v/>
      </c>
      <c r="P948" s="42">
        <f ca="1">DATEDIF(E948,TODAY(),"y")</f>
        <v>27</v>
      </c>
      <c r="Q948" s="2">
        <f>(COUNTIF($C$2:$C948,$C948)=1)+0</f>
        <v>0</v>
      </c>
      <c r="R948" s="2" t="str">
        <f>IF(Q948=1,RANK(F948,$F$2:$F$1986,0),"Alternate event")</f>
        <v>Alternate event</v>
      </c>
    </row>
    <row r="949" spans="1:18" x14ac:dyDescent="0.2">
      <c r="A949" s="2">
        <v>948</v>
      </c>
      <c r="B949" s="2">
        <f>IF(Q949=1,B948+1,B948)</f>
        <v>751</v>
      </c>
      <c r="C949" t="s">
        <v>1563</v>
      </c>
      <c r="D949" t="s">
        <v>28</v>
      </c>
      <c r="E949" s="6">
        <v>37162</v>
      </c>
      <c r="F949">
        <v>1081</v>
      </c>
      <c r="G949" s="2">
        <v>26</v>
      </c>
      <c r="H949" s="43" t="str">
        <f>IFERROR(VLOOKUP(C949&amp;D949,AUS_male_points_list!$A$3:$S$1048576,19,FALSE), IFERROR(VLOOKUP(C949&amp;D949,AUS_female_points_list!$A$3:$S$1048576,19,FALSE),""))</f>
        <v/>
      </c>
      <c r="J949" s="2">
        <f>IFERROR(VLOOKUP(C949&amp;D949,AUS_male_Toplist_21!$F$3:$G$1048576,2,FALSE),IFERROR(VLOOKUP(C949&amp;D949,AUS_female_Toplist_21!$F$3:$G$1048576,2,FALSE),""))</f>
        <v>26</v>
      </c>
      <c r="K949" s="2" t="str">
        <f>IFERROR(VLOOKUP(C949&amp;D949,AUS_male_Toplist_22!$F$3:$G$1048576,2,FALSE),IFERROR(VLOOKUP(C949&amp;D949,AUS_female_Toplist_22!$F$3:$G$1048576,2,FALSE),""))</f>
        <v/>
      </c>
      <c r="L949" s="3" t="str">
        <f>IFERROR(VLOOKUP(C949&amp;D949,Comms_male_list_21!$F$3:$G$1048576,2,FALSE),IFERROR(VLOOKUP(C949&amp;D949,Comms_female_list_21!$F$3:$G$1048576,2,FALSE),""))</f>
        <v/>
      </c>
      <c r="M949" s="3" t="str">
        <f>IFERROR(VLOOKUP(C949&amp;D949,Comms_male_list_22!$F$3:$G$1048576,2,FALSE),IFERROR(VLOOKUP(C949&amp;D949,Comms_female_list_22!$F$3:$G$1048576,2,FALSE),""))</f>
        <v/>
      </c>
      <c r="N949" s="3">
        <f>IFERROR(VLOOKUP(C949&amp;D949,AUS_male_Toplist_21!$F$3:$H$1048576,3,FALSE), IFERROR(VLOOKUP(C949&amp;D949,AUS_female_Toplist_21!$F$3:$H$1048576,3,FALSE),""))</f>
        <v>1081</v>
      </c>
      <c r="O949" s="2" t="str">
        <f>IFERROR(VLOOKUP(C949&amp;D949,AUS_male_Toplist_22!$F$3:$H$1048576,3,FALSE), IFERROR(VLOOKUP(C949&amp;D949,AUS_female_Toplist_22!$F$3:$H$1048576,3,FALSE),""))</f>
        <v/>
      </c>
      <c r="P949" s="42">
        <f ca="1">DATEDIF(E949,TODAY(),"y")</f>
        <v>20</v>
      </c>
      <c r="Q949" s="2">
        <f>(COUNTIF($C$2:$C949,$C949)=1)+0</f>
        <v>1</v>
      </c>
      <c r="R949" s="2">
        <f>IF(Q949=1,RANK(F949,$F$2:$F$1986,0),"Alternate event")</f>
        <v>219</v>
      </c>
    </row>
    <row r="950" spans="1:18" x14ac:dyDescent="0.2">
      <c r="A950" s="2">
        <v>949</v>
      </c>
      <c r="B950" s="2">
        <f>IF(Q950=1,B949+1,B949)</f>
        <v>752</v>
      </c>
      <c r="C950" t="s">
        <v>1208</v>
      </c>
      <c r="D950" t="s">
        <v>38</v>
      </c>
      <c r="E950" s="6">
        <v>36798</v>
      </c>
      <c r="F950">
        <v>857</v>
      </c>
      <c r="G950" s="2">
        <v>27</v>
      </c>
      <c r="H950" s="43" t="str">
        <f>IFERROR(VLOOKUP(C950&amp;D950,AUS_male_points_list!$A$3:$S$1048576,19,FALSE), IFERROR(VLOOKUP(C950&amp;D950,AUS_female_points_list!$A$3:$S$1048576,19,FALSE),""))</f>
        <v/>
      </c>
      <c r="J950" s="2">
        <f>IFERROR(VLOOKUP(C950&amp;D950,AUS_male_Toplist_21!$F$3:$G$1048576,2,FALSE),IFERROR(VLOOKUP(C950&amp;D950,AUS_female_Toplist_21!$F$3:$G$1048576,2,FALSE),""))</f>
        <v>27</v>
      </c>
      <c r="K950" s="2">
        <f>IFERROR(VLOOKUP(C950&amp;D950,AUS_male_Toplist_22!$F$3:$G$1048576,2,FALSE),IFERROR(VLOOKUP(C950&amp;D950,AUS_female_Toplist_22!$F$3:$G$1048576,2,FALSE),""))</f>
        <v>12</v>
      </c>
      <c r="L950" s="3" t="str">
        <f>IFERROR(VLOOKUP(C950&amp;D950,Comms_male_list_21!$F$3:$G$1048576,2,FALSE),IFERROR(VLOOKUP(C950&amp;D950,Comms_female_list_21!$F$3:$G$1048576,2,FALSE),""))</f>
        <v/>
      </c>
      <c r="M950" s="3">
        <f>IFERROR(VLOOKUP(C950&amp;D950,Comms_male_list_22!$F$3:$G$1048576,2,FALSE),IFERROR(VLOOKUP(C950&amp;D950,Comms_female_list_22!$F$3:$G$1048576,2,FALSE),""))</f>
        <v>28</v>
      </c>
      <c r="N950" s="3">
        <f>IFERROR(VLOOKUP(C950&amp;D950,AUS_male_Toplist_21!$F$3:$H$1048576,3,FALSE), IFERROR(VLOOKUP(C950&amp;D950,AUS_female_Toplist_21!$F$3:$H$1048576,3,FALSE),""))</f>
        <v>857</v>
      </c>
      <c r="O950" s="2">
        <f>IFERROR(VLOOKUP(C950&amp;D950,AUS_male_Toplist_22!$F$3:$H$1048576,3,FALSE), IFERROR(VLOOKUP(C950&amp;D950,AUS_female_Toplist_22!$F$3:$H$1048576,3,FALSE),""))</f>
        <v>898</v>
      </c>
      <c r="P950" s="42">
        <f ca="1">DATEDIF(E950,TODAY(),"y")</f>
        <v>21</v>
      </c>
      <c r="Q950" s="2">
        <f>(COUNTIF($C$2:$C950,$C950)=1)+0</f>
        <v>1</v>
      </c>
      <c r="R950" s="2">
        <f>IF(Q950=1,RANK(F950,$F$2:$F$1986,0),"Alternate event")</f>
        <v>1851</v>
      </c>
    </row>
    <row r="951" spans="1:18" x14ac:dyDescent="0.2">
      <c r="A951" s="2">
        <v>950</v>
      </c>
      <c r="B951" s="2">
        <f>IF(Q951=1,B950+1,B950)</f>
        <v>753</v>
      </c>
      <c r="C951" t="s">
        <v>1077</v>
      </c>
      <c r="D951" t="s">
        <v>35</v>
      </c>
      <c r="E951" s="6"/>
      <c r="F951">
        <v>945</v>
      </c>
      <c r="G951" s="2">
        <v>27</v>
      </c>
      <c r="H951" s="43" t="str">
        <f>IFERROR(VLOOKUP(C951&amp;D951,AUS_male_points_list!$A$3:$S$1048576,19,FALSE), IFERROR(VLOOKUP(C951&amp;D951,AUS_female_points_list!$A$3:$S$1048576,19,FALSE),""))</f>
        <v/>
      </c>
      <c r="J951" s="2">
        <f>IFERROR(VLOOKUP(C951&amp;D951,AUS_male_Toplist_21!$F$3:$G$1048576,2,FALSE),IFERROR(VLOOKUP(C951&amp;D951,AUS_female_Toplist_21!$F$3:$G$1048576,2,FALSE),""))</f>
        <v>27</v>
      </c>
      <c r="K951" s="2">
        <f>IFERROR(VLOOKUP(C951&amp;D951,AUS_male_Toplist_22!$F$3:$G$1048576,2,FALSE),IFERROR(VLOOKUP(C951&amp;D951,AUS_female_Toplist_22!$F$3:$G$1048576,2,FALSE),""))</f>
        <v>12</v>
      </c>
      <c r="L951" s="3" t="str">
        <f>IFERROR(VLOOKUP(C951&amp;D951,Comms_male_list_21!$F$3:$G$1048576,2,FALSE),IFERROR(VLOOKUP(C951&amp;D951,Comms_female_list_21!$F$3:$G$1048576,2,FALSE),""))</f>
        <v/>
      </c>
      <c r="M951" s="3">
        <f>IFERROR(VLOOKUP(C951&amp;D951,Comms_male_list_22!$F$3:$G$1048576,2,FALSE),IFERROR(VLOOKUP(C951&amp;D951,Comms_female_list_22!$F$3:$G$1048576,2,FALSE),""))</f>
        <v>30</v>
      </c>
      <c r="N951" s="3">
        <f>IFERROR(VLOOKUP(C951&amp;D951,AUS_male_Toplist_21!$F$3:$H$1048576,3,FALSE), IFERROR(VLOOKUP(C951&amp;D951,AUS_female_Toplist_21!$F$3:$H$1048576,3,FALSE),""))</f>
        <v>945</v>
      </c>
      <c r="O951" s="2">
        <f>IFERROR(VLOOKUP(C951&amp;D951,AUS_male_Toplist_22!$F$3:$H$1048576,3,FALSE), IFERROR(VLOOKUP(C951&amp;D951,AUS_female_Toplist_22!$F$3:$H$1048576,3,FALSE),""))</f>
        <v>926</v>
      </c>
      <c r="P951" s="42">
        <f ca="1">DATEDIF(E951,TODAY(),"y")</f>
        <v>122</v>
      </c>
      <c r="Q951" s="2">
        <f>(COUNTIF($C$2:$C951,$C951)=1)+0</f>
        <v>1</v>
      </c>
      <c r="R951" s="2">
        <f>IF(Q951=1,RANK(F951,$F$2:$F$1986,0),"Alternate event")</f>
        <v>1357</v>
      </c>
    </row>
    <row r="952" spans="1:18" x14ac:dyDescent="0.2">
      <c r="A952" s="2">
        <v>951</v>
      </c>
      <c r="B952" s="2">
        <f>IF(Q952=1,B951+1,B951)</f>
        <v>754</v>
      </c>
      <c r="C952" t="s">
        <v>471</v>
      </c>
      <c r="D952" t="s">
        <v>35</v>
      </c>
      <c r="E952" s="6">
        <v>44732</v>
      </c>
      <c r="F952">
        <v>945</v>
      </c>
      <c r="G952" s="2">
        <v>27</v>
      </c>
      <c r="H952" s="43" t="str">
        <f>IFERROR(VLOOKUP(C952&amp;D952,AUS_male_points_list!$A$3:$S$1048576,19,FALSE), IFERROR(VLOOKUP(C952&amp;D952,AUS_female_points_list!$A$3:$S$1048576,19,FALSE),""))</f>
        <v/>
      </c>
      <c r="J952" s="2">
        <f>IFERROR(VLOOKUP(C952&amp;D952,AUS_male_Toplist_21!$F$3:$G$1048576,2,FALSE),IFERROR(VLOOKUP(C952&amp;D952,AUS_female_Toplist_21!$F$3:$G$1048576,2,FALSE),""))</f>
        <v>27</v>
      </c>
      <c r="K952" s="2">
        <f>IFERROR(VLOOKUP(C952&amp;D952,AUS_male_Toplist_22!$F$3:$G$1048576,2,FALSE),IFERROR(VLOOKUP(C952&amp;D952,AUS_female_Toplist_22!$F$3:$G$1048576,2,FALSE),""))</f>
        <v>12</v>
      </c>
      <c r="L952" s="3" t="str">
        <f>IFERROR(VLOOKUP(C952&amp;D952,Comms_male_list_21!$F$3:$G$1048576,2,FALSE),IFERROR(VLOOKUP(C952&amp;D952,Comms_female_list_21!$F$3:$G$1048576,2,FALSE),""))</f>
        <v/>
      </c>
      <c r="M952" s="3">
        <f>IFERROR(VLOOKUP(C952&amp;D952,Comms_male_list_22!$F$3:$G$1048576,2,FALSE),IFERROR(VLOOKUP(C952&amp;D952,Comms_female_list_22!$F$3:$G$1048576,2,FALSE),""))</f>
        <v>30</v>
      </c>
      <c r="N952" s="3">
        <f>IFERROR(VLOOKUP(C952&amp;D952,AUS_male_Toplist_21!$F$3:$H$1048576,3,FALSE), IFERROR(VLOOKUP(C952&amp;D952,AUS_female_Toplist_21!$F$3:$H$1048576,3,FALSE),""))</f>
        <v>945</v>
      </c>
      <c r="O952" s="2">
        <f>IFERROR(VLOOKUP(C952&amp;D952,AUS_male_Toplist_22!$F$3:$H$1048576,3,FALSE), IFERROR(VLOOKUP(C952&amp;D952,AUS_female_Toplist_22!$F$3:$H$1048576,3,FALSE),""))</f>
        <v>926</v>
      </c>
      <c r="P952" s="42" t="e">
        <f ca="1">DATEDIF(E952,TODAY(),"y")</f>
        <v>#NUM!</v>
      </c>
      <c r="Q952" s="2">
        <f>(COUNTIF($C$2:$C952,$C952)=1)+0</f>
        <v>1</v>
      </c>
      <c r="R952" s="2">
        <f>IF(Q952=1,RANK(F952,$F$2:$F$1986,0),"Alternate event")</f>
        <v>1357</v>
      </c>
    </row>
    <row r="953" spans="1:18" x14ac:dyDescent="0.2">
      <c r="A953" s="2">
        <v>952</v>
      </c>
      <c r="B953" s="2">
        <f>IF(Q953=1,B952+1,B952)</f>
        <v>755</v>
      </c>
      <c r="C953" t="s">
        <v>1085</v>
      </c>
      <c r="D953" t="s">
        <v>40</v>
      </c>
      <c r="E953" s="6">
        <v>36832</v>
      </c>
      <c r="F953">
        <v>757</v>
      </c>
      <c r="G953" s="2">
        <v>27</v>
      </c>
      <c r="H953" s="43" t="str">
        <f>IFERROR(VLOOKUP(C953&amp;D953,AUS_male_points_list!$A$3:$S$1048576,19,FALSE), IFERROR(VLOOKUP(C953&amp;D953,AUS_female_points_list!$A$3:$S$1048576,19,FALSE),""))</f>
        <v/>
      </c>
      <c r="J953" s="2">
        <f>IFERROR(VLOOKUP(C953&amp;D953,AUS_male_Toplist_21!$F$3:$G$1048576,2,FALSE),IFERROR(VLOOKUP(C953&amp;D953,AUS_female_Toplist_21!$F$3:$G$1048576,2,FALSE),""))</f>
        <v>27</v>
      </c>
      <c r="K953" s="2">
        <f>IFERROR(VLOOKUP(C953&amp;D953,AUS_male_Toplist_22!$F$3:$G$1048576,2,FALSE),IFERROR(VLOOKUP(C953&amp;D953,AUS_female_Toplist_22!$F$3:$G$1048576,2,FALSE),""))</f>
        <v>14</v>
      </c>
      <c r="L953" s="3" t="str">
        <f>IFERROR(VLOOKUP(C953&amp;D953,Comms_male_list_21!$F$3:$G$1048576,2,FALSE),IFERROR(VLOOKUP(C953&amp;D953,Comms_female_list_21!$F$3:$G$1048576,2,FALSE),""))</f>
        <v/>
      </c>
      <c r="M953" s="3">
        <f>IFERROR(VLOOKUP(C953&amp;D953,Comms_male_list_22!$F$3:$G$1048576,2,FALSE),IFERROR(VLOOKUP(C953&amp;D953,Comms_female_list_22!$F$3:$G$1048576,2,FALSE),""))</f>
        <v>42</v>
      </c>
      <c r="N953" s="3">
        <f>IFERROR(VLOOKUP(C953&amp;D953,AUS_male_Toplist_21!$F$3:$H$1048576,3,FALSE), IFERROR(VLOOKUP(C953&amp;D953,AUS_female_Toplist_21!$F$3:$H$1048576,3,FALSE),""))</f>
        <v>757</v>
      </c>
      <c r="O953" s="2">
        <f>IFERROR(VLOOKUP(C953&amp;D953,AUS_male_Toplist_22!$F$3:$H$1048576,3,FALSE), IFERROR(VLOOKUP(C953&amp;D953,AUS_female_Toplist_22!$F$3:$H$1048576,3,FALSE),""))</f>
        <v>781</v>
      </c>
      <c r="P953" s="42">
        <f ca="1">DATEDIF(E953,TODAY(),"y")</f>
        <v>21</v>
      </c>
      <c r="Q953" s="2">
        <f>(COUNTIF($C$2:$C953,$C953)=1)+0</f>
        <v>1</v>
      </c>
      <c r="R953" s="2">
        <f>IF(Q953=1,RANK(F953,$F$2:$F$1986,0),"Alternate event")</f>
        <v>1948</v>
      </c>
    </row>
    <row r="954" spans="1:18" x14ac:dyDescent="0.2">
      <c r="A954" s="2">
        <v>953</v>
      </c>
      <c r="B954" s="2">
        <f>IF(Q954=1,B953+1,B953)</f>
        <v>756</v>
      </c>
      <c r="C954" t="s">
        <v>121</v>
      </c>
      <c r="D954" t="s">
        <v>2</v>
      </c>
      <c r="E954" s="6">
        <v>38462</v>
      </c>
      <c r="F954">
        <v>1048</v>
      </c>
      <c r="G954" s="2">
        <v>27</v>
      </c>
      <c r="H954" s="43" t="str">
        <f>IFERROR(VLOOKUP(C954&amp;D954,AUS_male_points_list!$A$3:$S$1048576,19,FALSE), IFERROR(VLOOKUP(C954&amp;D954,AUS_female_points_list!$A$3:$S$1048576,19,FALSE),""))</f>
        <v/>
      </c>
      <c r="J954" s="2">
        <f>IFERROR(VLOOKUP(C954&amp;D954,AUS_male_Toplist_21!$F$3:$G$1048576,2,FALSE),IFERROR(VLOOKUP(C954&amp;D954,AUS_female_Toplist_21!$F$3:$G$1048576,2,FALSE),""))</f>
        <v>27</v>
      </c>
      <c r="K954" s="2">
        <f>IFERROR(VLOOKUP(C954&amp;D954,AUS_male_Toplist_22!$F$3:$G$1048576,2,FALSE),IFERROR(VLOOKUP(C954&amp;D954,AUS_female_Toplist_22!$F$3:$G$1048576,2,FALSE),""))</f>
        <v>15</v>
      </c>
      <c r="L954" s="3" t="str">
        <f>IFERROR(VLOOKUP(C954&amp;D954,Comms_male_list_21!$F$3:$G$1048576,2,FALSE),IFERROR(VLOOKUP(C954&amp;D954,Comms_female_list_21!$F$3:$G$1048576,2,FALSE),""))</f>
        <v/>
      </c>
      <c r="M954" s="3">
        <f>IFERROR(VLOOKUP(C954&amp;D954,Comms_male_list_22!$F$3:$G$1048576,2,FALSE),IFERROR(VLOOKUP(C954&amp;D954,Comms_female_list_22!$F$3:$G$1048576,2,FALSE),""))</f>
        <v>27</v>
      </c>
      <c r="N954" s="3">
        <f>IFERROR(VLOOKUP(C954&amp;D954,AUS_male_Toplist_21!$F$3:$H$1048576,3,FALSE), IFERROR(VLOOKUP(C954&amp;D954,AUS_female_Toplist_21!$F$3:$H$1048576,3,FALSE),""))</f>
        <v>1048</v>
      </c>
      <c r="O954" s="2">
        <f>IFERROR(VLOOKUP(C954&amp;D954,AUS_male_Toplist_22!$F$3:$H$1048576,3,FALSE), IFERROR(VLOOKUP(C954&amp;D954,AUS_female_Toplist_22!$F$3:$H$1048576,3,FALSE),""))</f>
        <v>1046</v>
      </c>
      <c r="P954" s="42">
        <f ca="1">DATEDIF(E954,TODAY(),"y")</f>
        <v>16</v>
      </c>
      <c r="Q954" s="2">
        <f>(COUNTIF($C$2:$C954,$C954)=1)+0</f>
        <v>1</v>
      </c>
      <c r="R954" s="2">
        <f>IF(Q954=1,RANK(F954,$F$2:$F$1986,0),"Alternate event")</f>
        <v>367</v>
      </c>
    </row>
    <row r="955" spans="1:18" x14ac:dyDescent="0.2">
      <c r="A955" s="2">
        <v>954</v>
      </c>
      <c r="B955" s="2">
        <f>IF(Q955=1,B954+1,B954)</f>
        <v>756</v>
      </c>
      <c r="C955" t="s">
        <v>426</v>
      </c>
      <c r="D955" t="s">
        <v>37</v>
      </c>
      <c r="E955" s="6">
        <v>37421</v>
      </c>
      <c r="F955">
        <v>975</v>
      </c>
      <c r="G955" s="2">
        <v>27</v>
      </c>
      <c r="H955" s="43" t="str">
        <f>IFERROR(VLOOKUP(C955&amp;D955,AUS_male_points_list!$A$3:$S$1048576,19,FALSE), IFERROR(VLOOKUP(C955&amp;D955,AUS_female_points_list!$A$3:$S$1048576,19,FALSE),""))</f>
        <v/>
      </c>
      <c r="J955" s="2">
        <f>IFERROR(VLOOKUP(C955&amp;D955,AUS_male_Toplist_21!$F$3:$G$1048576,2,FALSE),IFERROR(VLOOKUP(C955&amp;D955,AUS_female_Toplist_21!$F$3:$G$1048576,2,FALSE),""))</f>
        <v>27</v>
      </c>
      <c r="K955" s="2">
        <f>IFERROR(VLOOKUP(C955&amp;D955,AUS_male_Toplist_22!$F$3:$G$1048576,2,FALSE),IFERROR(VLOOKUP(C955&amp;D955,AUS_female_Toplist_22!$F$3:$G$1048576,2,FALSE),""))</f>
        <v>16</v>
      </c>
      <c r="L955" s="3" t="str">
        <f>IFERROR(VLOOKUP(C955&amp;D955,Comms_male_list_21!$F$3:$G$1048576,2,FALSE),IFERROR(VLOOKUP(C955&amp;D955,Comms_female_list_21!$F$3:$G$1048576,2,FALSE),""))</f>
        <v/>
      </c>
      <c r="M955" s="3">
        <f>IFERROR(VLOOKUP(C955&amp;D955,Comms_male_list_22!$F$3:$G$1048576,2,FALSE),IFERROR(VLOOKUP(C955&amp;D955,Comms_female_list_22!$F$3:$G$1048576,2,FALSE),""))</f>
        <v>28</v>
      </c>
      <c r="N955" s="3">
        <f>IFERROR(VLOOKUP(C955&amp;D955,AUS_male_Toplist_21!$F$3:$H$1048576,3,FALSE), IFERROR(VLOOKUP(C955&amp;D955,AUS_female_Toplist_21!$F$3:$H$1048576,3,FALSE),""))</f>
        <v>975</v>
      </c>
      <c r="O955" s="2">
        <f>IFERROR(VLOOKUP(C955&amp;D955,AUS_male_Toplist_22!$F$3:$H$1048576,3,FALSE), IFERROR(VLOOKUP(C955&amp;D955,AUS_female_Toplist_22!$F$3:$H$1048576,3,FALSE),""))</f>
        <v>970</v>
      </c>
      <c r="P955" s="42">
        <f ca="1">DATEDIF(E955,TODAY(),"y")</f>
        <v>19</v>
      </c>
      <c r="Q955" s="2">
        <f>(COUNTIF($C$2:$C955,$C955)=1)+0</f>
        <v>0</v>
      </c>
      <c r="R955" s="2" t="str">
        <f>IF(Q955=1,RANK(F955,$F$2:$F$1986,0),"Alternate event")</f>
        <v>Alternate event</v>
      </c>
    </row>
    <row r="956" spans="1:18" x14ac:dyDescent="0.2">
      <c r="A956" s="2">
        <v>955</v>
      </c>
      <c r="B956" s="2">
        <f>IF(Q956=1,B955+1,B955)</f>
        <v>757</v>
      </c>
      <c r="C956" t="s">
        <v>1060</v>
      </c>
      <c r="D956" t="s">
        <v>32</v>
      </c>
      <c r="E956" s="6">
        <v>36481</v>
      </c>
      <c r="F956">
        <v>936</v>
      </c>
      <c r="G956" s="2">
        <v>27</v>
      </c>
      <c r="H956" s="43" t="str">
        <f>IFERROR(VLOOKUP(C956&amp;D956,AUS_male_points_list!$A$3:$S$1048576,19,FALSE), IFERROR(VLOOKUP(C956&amp;D956,AUS_female_points_list!$A$3:$S$1048576,19,FALSE),""))</f>
        <v/>
      </c>
      <c r="J956" s="2">
        <f>IFERROR(VLOOKUP(C956&amp;D956,AUS_male_Toplist_21!$F$3:$G$1048576,2,FALSE),IFERROR(VLOOKUP(C956&amp;D956,AUS_female_Toplist_21!$F$3:$G$1048576,2,FALSE),""))</f>
        <v>27</v>
      </c>
      <c r="K956" s="2">
        <f>IFERROR(VLOOKUP(C956&amp;D956,AUS_male_Toplist_22!$F$3:$G$1048576,2,FALSE),IFERROR(VLOOKUP(C956&amp;D956,AUS_female_Toplist_22!$F$3:$G$1048576,2,FALSE),""))</f>
        <v>19</v>
      </c>
      <c r="L956" s="3" t="str">
        <f>IFERROR(VLOOKUP(C956&amp;D956,Comms_male_list_21!$F$3:$G$1048576,2,FALSE),IFERROR(VLOOKUP(C956&amp;D956,Comms_female_list_21!$F$3:$G$1048576,2,FALSE),""))</f>
        <v/>
      </c>
      <c r="M956" s="3">
        <f>IFERROR(VLOOKUP(C956&amp;D956,Comms_male_list_22!$F$3:$G$1048576,2,FALSE),IFERROR(VLOOKUP(C956&amp;D956,Comms_female_list_22!$F$3:$G$1048576,2,FALSE),""))</f>
        <v>31</v>
      </c>
      <c r="N956" s="3">
        <f>IFERROR(VLOOKUP(C956&amp;D956,AUS_male_Toplist_21!$F$3:$H$1048576,3,FALSE), IFERROR(VLOOKUP(C956&amp;D956,AUS_female_Toplist_21!$F$3:$H$1048576,3,FALSE),""))</f>
        <v>936</v>
      </c>
      <c r="O956" s="2">
        <f>IFERROR(VLOOKUP(C956&amp;D956,AUS_male_Toplist_22!$F$3:$H$1048576,3,FALSE), IFERROR(VLOOKUP(C956&amp;D956,AUS_female_Toplist_22!$F$3:$H$1048576,3,FALSE),""))</f>
        <v>964</v>
      </c>
      <c r="P956" s="42">
        <f ca="1">DATEDIF(E956,TODAY(),"y")</f>
        <v>22</v>
      </c>
      <c r="Q956" s="2">
        <f>(COUNTIF($C$2:$C956,$C956)=1)+0</f>
        <v>1</v>
      </c>
      <c r="R956" s="2">
        <f>IF(Q956=1,RANK(F956,$F$2:$F$1986,0),"Alternate event")</f>
        <v>1489</v>
      </c>
    </row>
    <row r="957" spans="1:18" x14ac:dyDescent="0.2">
      <c r="A957" s="2">
        <v>956</v>
      </c>
      <c r="B957" s="2">
        <f>IF(Q957=1,B956+1,B956)</f>
        <v>758</v>
      </c>
      <c r="C957" t="s">
        <v>1041</v>
      </c>
      <c r="D957" t="s">
        <v>34</v>
      </c>
      <c r="E957" s="6">
        <v>37027</v>
      </c>
      <c r="F957">
        <v>935</v>
      </c>
      <c r="G957" s="2">
        <v>27</v>
      </c>
      <c r="H957" s="43" t="str">
        <f>IFERROR(VLOOKUP(C957&amp;D957,AUS_male_points_list!$A$3:$S$1048576,19,FALSE), IFERROR(VLOOKUP(C957&amp;D957,AUS_female_points_list!$A$3:$S$1048576,19,FALSE),""))</f>
        <v/>
      </c>
      <c r="J957" s="2">
        <f>IFERROR(VLOOKUP(C957&amp;D957,AUS_male_Toplist_21!$F$3:$G$1048576,2,FALSE),IFERROR(VLOOKUP(C957&amp;D957,AUS_female_Toplist_21!$F$3:$G$1048576,2,FALSE),""))</f>
        <v>27</v>
      </c>
      <c r="K957" s="2">
        <f>IFERROR(VLOOKUP(C957&amp;D957,AUS_male_Toplist_22!$F$3:$G$1048576,2,FALSE),IFERROR(VLOOKUP(C957&amp;D957,AUS_female_Toplist_22!$F$3:$G$1048576,2,FALSE),""))</f>
        <v>19</v>
      </c>
      <c r="L957" s="3" t="str">
        <f>IFERROR(VLOOKUP(C957&amp;D957,Comms_male_list_21!$F$3:$G$1048576,2,FALSE),IFERROR(VLOOKUP(C957&amp;D957,Comms_female_list_21!$F$3:$G$1048576,2,FALSE),""))</f>
        <v/>
      </c>
      <c r="M957" s="3">
        <f>IFERROR(VLOOKUP(C957&amp;D957,Comms_male_list_22!$F$3:$G$1048576,2,FALSE),IFERROR(VLOOKUP(C957&amp;D957,Comms_female_list_22!$F$3:$G$1048576,2,FALSE),""))</f>
        <v>34</v>
      </c>
      <c r="N957" s="3">
        <f>IFERROR(VLOOKUP(C957&amp;D957,AUS_male_Toplist_21!$F$3:$H$1048576,3,FALSE), IFERROR(VLOOKUP(C957&amp;D957,AUS_female_Toplist_21!$F$3:$H$1048576,3,FALSE),""))</f>
        <v>935</v>
      </c>
      <c r="O957" s="2">
        <f>IFERROR(VLOOKUP(C957&amp;D957,AUS_male_Toplist_22!$F$3:$H$1048576,3,FALSE), IFERROR(VLOOKUP(C957&amp;D957,AUS_female_Toplist_22!$F$3:$H$1048576,3,FALSE),""))</f>
        <v>882</v>
      </c>
      <c r="P957" s="42">
        <f ca="1">DATEDIF(E957,TODAY(),"y")</f>
        <v>20</v>
      </c>
      <c r="Q957" s="2">
        <f>(COUNTIF($C$2:$C957,$C957)=1)+0</f>
        <v>1</v>
      </c>
      <c r="R957" s="2">
        <f>IF(Q957=1,RANK(F957,$F$2:$F$1986,0),"Alternate event")</f>
        <v>1502</v>
      </c>
    </row>
    <row r="958" spans="1:18" x14ac:dyDescent="0.2">
      <c r="A958" s="2">
        <v>957</v>
      </c>
      <c r="B958" s="2">
        <f>IF(Q958=1,B957+1,B957)</f>
        <v>759</v>
      </c>
      <c r="C958" t="s">
        <v>1110</v>
      </c>
      <c r="D958" t="s">
        <v>41</v>
      </c>
      <c r="E958" s="7">
        <v>36410</v>
      </c>
      <c r="F958">
        <v>725</v>
      </c>
      <c r="G958" s="2">
        <v>27</v>
      </c>
      <c r="H958" s="43" t="str">
        <f>IFERROR(VLOOKUP(C958&amp;D958,AUS_male_points_list!$A$3:$S$1048576,19,FALSE), IFERROR(VLOOKUP(C958&amp;D958,AUS_female_points_list!$A$3:$S$1048576,19,FALSE),""))</f>
        <v/>
      </c>
      <c r="J958" s="2">
        <f>IFERROR(VLOOKUP(C958&amp;D958,AUS_male_Toplist_21!$F$3:$G$1048576,2,FALSE),IFERROR(VLOOKUP(C958&amp;D958,AUS_female_Toplist_21!$F$3:$G$1048576,2,FALSE),""))</f>
        <v>27</v>
      </c>
      <c r="K958" s="2">
        <f>IFERROR(VLOOKUP(C958&amp;D958,AUS_male_Toplist_22!$F$3:$G$1048576,2,FALSE),IFERROR(VLOOKUP(C958&amp;D958,AUS_female_Toplist_22!$F$3:$G$1048576,2,FALSE),""))</f>
        <v>19</v>
      </c>
      <c r="L958" s="3" t="str">
        <f>IFERROR(VLOOKUP(C958&amp;D958,Comms_male_list_21!$F$3:$G$1048576,2,FALSE),IFERROR(VLOOKUP(C958&amp;D958,Comms_female_list_21!$F$3:$G$1048576,2,FALSE),""))</f>
        <v/>
      </c>
      <c r="M958" s="3">
        <f>IFERROR(VLOOKUP(C958&amp;D958,Comms_male_list_22!$F$3:$G$1048576,2,FALSE),IFERROR(VLOOKUP(C958&amp;D958,Comms_female_list_22!$F$3:$G$1048576,2,FALSE),""))</f>
        <v>50</v>
      </c>
      <c r="N958" s="3">
        <f>IFERROR(VLOOKUP(C958&amp;D958,AUS_male_Toplist_21!$F$3:$H$1048576,3,FALSE), IFERROR(VLOOKUP(C958&amp;D958,AUS_female_Toplist_21!$F$3:$H$1048576,3,FALSE),""))</f>
        <v>725</v>
      </c>
      <c r="O958" s="2">
        <f>IFERROR(VLOOKUP(C958&amp;D958,AUS_male_Toplist_22!$F$3:$H$1048576,3,FALSE), IFERROR(VLOOKUP(C958&amp;D958,AUS_female_Toplist_22!$F$3:$H$1048576,3,FALSE),""))</f>
        <v>729</v>
      </c>
      <c r="P958" s="42">
        <f ca="1">DATEDIF(E958,TODAY(),"y")</f>
        <v>22</v>
      </c>
      <c r="Q958" s="2">
        <f>(COUNTIF($C$2:$C958,$C958)=1)+0</f>
        <v>1</v>
      </c>
      <c r="R958" s="2">
        <f>IF(Q958=1,RANK(F958,$F$2:$F$1986,0),"Alternate event")</f>
        <v>1975</v>
      </c>
    </row>
    <row r="959" spans="1:18" x14ac:dyDescent="0.2">
      <c r="A959" s="2">
        <v>958</v>
      </c>
      <c r="B959" s="2">
        <f>IF(Q959=1,B958+1,B958)</f>
        <v>759</v>
      </c>
      <c r="C959" t="s">
        <v>1154</v>
      </c>
      <c r="D959" t="s">
        <v>2</v>
      </c>
      <c r="E959" s="6">
        <v>35243</v>
      </c>
      <c r="F959">
        <v>1015</v>
      </c>
      <c r="G959" s="2">
        <v>27</v>
      </c>
      <c r="H959" s="43" t="str">
        <f>IFERROR(VLOOKUP(C959&amp;D959,AUS_male_points_list!$A$3:$S$1048576,19,FALSE), IFERROR(VLOOKUP(C959&amp;D959,AUS_female_points_list!$A$3:$S$1048576,19,FALSE),""))</f>
        <v/>
      </c>
      <c r="J959" s="2">
        <f>IFERROR(VLOOKUP(C959&amp;D959,AUS_male_Toplist_21!$F$3:$G$1048576,2,FALSE),IFERROR(VLOOKUP(C959&amp;D959,AUS_female_Toplist_21!$F$3:$G$1048576,2,FALSE),""))</f>
        <v>27</v>
      </c>
      <c r="K959" s="2">
        <f>IFERROR(VLOOKUP(C959&amp;D959,AUS_male_Toplist_22!$F$3:$G$1048576,2,FALSE),IFERROR(VLOOKUP(C959&amp;D959,AUS_female_Toplist_22!$F$3:$G$1048576,2,FALSE),""))</f>
        <v>24</v>
      </c>
      <c r="L959" s="3" t="str">
        <f>IFERROR(VLOOKUP(C959&amp;D959,Comms_male_list_21!$F$3:$G$1048576,2,FALSE),IFERROR(VLOOKUP(C959&amp;D959,Comms_female_list_21!$F$3:$G$1048576,2,FALSE),""))</f>
        <v/>
      </c>
      <c r="M959" s="3">
        <f>IFERROR(VLOOKUP(C959&amp;D959,Comms_male_list_22!$F$3:$G$1048576,2,FALSE),IFERROR(VLOOKUP(C959&amp;D959,Comms_female_list_22!$F$3:$G$1048576,2,FALSE),""))</f>
        <v>46</v>
      </c>
      <c r="N959" s="3">
        <f>IFERROR(VLOOKUP(C959&amp;D959,AUS_male_Toplist_21!$F$3:$H$1048576,3,FALSE), IFERROR(VLOOKUP(C959&amp;D959,AUS_female_Toplist_21!$F$3:$H$1048576,3,FALSE),""))</f>
        <v>1015</v>
      </c>
      <c r="O959" s="2">
        <f>IFERROR(VLOOKUP(C959&amp;D959,AUS_male_Toplist_22!$F$3:$H$1048576,3,FALSE), IFERROR(VLOOKUP(C959&amp;D959,AUS_female_Toplist_22!$F$3:$H$1048576,3,FALSE),""))</f>
        <v>1008</v>
      </c>
      <c r="P959" s="42">
        <f ca="1">DATEDIF(E959,TODAY(),"y")</f>
        <v>25</v>
      </c>
      <c r="Q959" s="2">
        <f>(COUNTIF($C$2:$C959,$C959)=1)+0</f>
        <v>0</v>
      </c>
      <c r="R959" s="2" t="str">
        <f>IF(Q959=1,RANK(F959,$F$2:$F$1986,0),"Alternate event")</f>
        <v>Alternate event</v>
      </c>
    </row>
    <row r="960" spans="1:18" x14ac:dyDescent="0.2">
      <c r="A960" s="2">
        <v>959</v>
      </c>
      <c r="B960" s="2">
        <f>IF(Q960=1,B959+1,B959)</f>
        <v>760</v>
      </c>
      <c r="C960" t="s">
        <v>977</v>
      </c>
      <c r="D960" t="s">
        <v>25</v>
      </c>
      <c r="E960" s="6">
        <v>35706</v>
      </c>
      <c r="F960">
        <v>1012</v>
      </c>
      <c r="G960" s="2">
        <v>27</v>
      </c>
      <c r="H960" s="43" t="str">
        <f>IFERROR(VLOOKUP(C960&amp;D960,AUS_male_points_list!$A$3:$S$1048576,19,FALSE), IFERROR(VLOOKUP(C960&amp;D960,AUS_female_points_list!$A$3:$S$1048576,19,FALSE),""))</f>
        <v/>
      </c>
      <c r="J960" s="2">
        <f>IFERROR(VLOOKUP(C960&amp;D960,AUS_male_Toplist_21!$F$3:$G$1048576,2,FALSE),IFERROR(VLOOKUP(C960&amp;D960,AUS_female_Toplist_21!$F$3:$G$1048576,2,FALSE),""))</f>
        <v>27</v>
      </c>
      <c r="K960" s="2">
        <f>IFERROR(VLOOKUP(C960&amp;D960,AUS_male_Toplist_22!$F$3:$G$1048576,2,FALSE),IFERROR(VLOOKUP(C960&amp;D960,AUS_female_Toplist_22!$F$3:$G$1048576,2,FALSE),""))</f>
        <v>78</v>
      </c>
      <c r="L960" s="3" t="str">
        <f>IFERROR(VLOOKUP(C960&amp;D960,Comms_male_list_21!$F$3:$G$1048576,2,FALSE),IFERROR(VLOOKUP(C960&amp;D960,Comms_female_list_21!$F$3:$G$1048576,2,FALSE),""))</f>
        <v/>
      </c>
      <c r="M960" s="3" t="str">
        <f>IFERROR(VLOOKUP(C960&amp;D960,Comms_male_list_22!$F$3:$G$1048576,2,FALSE),IFERROR(VLOOKUP(C960&amp;D960,Comms_female_list_22!$F$3:$G$1048576,2,FALSE),""))</f>
        <v/>
      </c>
      <c r="N960" s="3">
        <f>IFERROR(VLOOKUP(C960&amp;D960,AUS_male_Toplist_21!$F$3:$H$1048576,3,FALSE), IFERROR(VLOOKUP(C960&amp;D960,AUS_female_Toplist_21!$F$3:$H$1048576,3,FALSE),""))</f>
        <v>1012</v>
      </c>
      <c r="O960" s="2">
        <f>IFERROR(VLOOKUP(C960&amp;D960,AUS_male_Toplist_22!$F$3:$H$1048576,3,FALSE), IFERROR(VLOOKUP(C960&amp;D960,AUS_female_Toplist_22!$F$3:$H$1048576,3,FALSE),""))</f>
        <v>925</v>
      </c>
      <c r="P960" s="42">
        <f ca="1">DATEDIF(E960,TODAY(),"y")</f>
        <v>24</v>
      </c>
      <c r="Q960" s="2">
        <f>(COUNTIF($C$2:$C960,$C960)=1)+0</f>
        <v>1</v>
      </c>
      <c r="R960" s="2">
        <f>IF(Q960=1,RANK(F960,$F$2:$F$1986,0),"Alternate event")</f>
        <v>600</v>
      </c>
    </row>
    <row r="961" spans="1:18" x14ac:dyDescent="0.2">
      <c r="A961" s="2">
        <v>960</v>
      </c>
      <c r="B961" s="2">
        <f>IF(Q961=1,B960+1,B960)</f>
        <v>760</v>
      </c>
      <c r="C961" t="s">
        <v>618</v>
      </c>
      <c r="D961" t="s">
        <v>26</v>
      </c>
      <c r="E961" s="6">
        <v>34654</v>
      </c>
      <c r="F961">
        <v>1013</v>
      </c>
      <c r="G961" s="2">
        <v>27</v>
      </c>
      <c r="H961" s="43" t="str">
        <f>IFERROR(VLOOKUP(C961&amp;D961,AUS_male_points_list!$A$3:$S$1048576,19,FALSE), IFERROR(VLOOKUP(C961&amp;D961,AUS_female_points_list!$A$3:$S$1048576,19,FALSE),""))</f>
        <v/>
      </c>
      <c r="J961" s="2">
        <f>IFERROR(VLOOKUP(C961&amp;D961,AUS_male_Toplist_21!$F$3:$G$1048576,2,FALSE),IFERROR(VLOOKUP(C961&amp;D961,AUS_female_Toplist_21!$F$3:$G$1048576,2,FALSE),""))</f>
        <v>27</v>
      </c>
      <c r="K961" s="2">
        <f>IFERROR(VLOOKUP(C961&amp;D961,AUS_male_Toplist_22!$F$3:$G$1048576,2,FALSE),IFERROR(VLOOKUP(C961&amp;D961,AUS_female_Toplist_22!$F$3:$G$1048576,2,FALSE),""))</f>
        <v>93</v>
      </c>
      <c r="L961" s="3" t="str">
        <f>IFERROR(VLOOKUP(C961&amp;D961,Comms_male_list_21!$F$3:$G$1048576,2,FALSE),IFERROR(VLOOKUP(C961&amp;D961,Comms_female_list_21!$F$3:$G$1048576,2,FALSE),""))</f>
        <v/>
      </c>
      <c r="M961" s="3" t="str">
        <f>IFERROR(VLOOKUP(C961&amp;D961,Comms_male_list_22!$F$3:$G$1048576,2,FALSE),IFERROR(VLOOKUP(C961&amp;D961,Comms_female_list_22!$F$3:$G$1048576,2,FALSE),""))</f>
        <v/>
      </c>
      <c r="N961" s="3">
        <f>IFERROR(VLOOKUP(C961&amp;D961,AUS_male_Toplist_21!$F$3:$H$1048576,3,FALSE), IFERROR(VLOOKUP(C961&amp;D961,AUS_female_Toplist_21!$F$3:$H$1048576,3,FALSE),""))</f>
        <v>1013</v>
      </c>
      <c r="O961" s="2">
        <f>IFERROR(VLOOKUP(C961&amp;D961,AUS_male_Toplist_22!$F$3:$H$1048576,3,FALSE), IFERROR(VLOOKUP(C961&amp;D961,AUS_female_Toplist_22!$F$3:$H$1048576,3,FALSE),""))</f>
        <v>876</v>
      </c>
      <c r="P961" s="42">
        <f ca="1">DATEDIF(E961,TODAY(),"y")</f>
        <v>27</v>
      </c>
      <c r="Q961" s="2">
        <f>(COUNTIF($C$2:$C961,$C961)=1)+0</f>
        <v>0</v>
      </c>
      <c r="R961" s="2" t="str">
        <f>IF(Q961=1,RANK(F961,$F$2:$F$1986,0),"Alternate event")</f>
        <v>Alternate event</v>
      </c>
    </row>
    <row r="962" spans="1:18" x14ac:dyDescent="0.2">
      <c r="A962" s="2">
        <v>961</v>
      </c>
      <c r="B962" s="2">
        <f>IF(Q962=1,B961+1,B961)</f>
        <v>760</v>
      </c>
      <c r="C962" t="s">
        <v>1388</v>
      </c>
      <c r="D962" t="s">
        <v>39</v>
      </c>
      <c r="E962" s="7">
        <v>44612</v>
      </c>
      <c r="F962">
        <v>722</v>
      </c>
      <c r="G962" s="2">
        <v>27</v>
      </c>
      <c r="H962" s="43" t="str">
        <f>IFERROR(VLOOKUP(C962&amp;D962,AUS_male_points_list!$A$3:$S$1048576,19,FALSE), IFERROR(VLOOKUP(C962&amp;D962,AUS_female_points_list!$A$3:$S$1048576,19,FALSE),""))</f>
        <v/>
      </c>
      <c r="J962" s="2">
        <f>IFERROR(VLOOKUP(C962&amp;D962,AUS_male_Toplist_21!$F$3:$G$1048576,2,FALSE),IFERROR(VLOOKUP(C962&amp;D962,AUS_female_Toplist_21!$F$3:$G$1048576,2,FALSE),""))</f>
        <v>27</v>
      </c>
      <c r="K962" s="2" t="str">
        <f>IFERROR(VLOOKUP(C962&amp;D962,AUS_male_Toplist_22!$F$3:$G$1048576,2,FALSE),IFERROR(VLOOKUP(C962&amp;D962,AUS_female_Toplist_22!$F$3:$G$1048576,2,FALSE),""))</f>
        <v/>
      </c>
      <c r="L962" s="3" t="str">
        <f>IFERROR(VLOOKUP(C962&amp;D962,Comms_male_list_21!$F$3:$G$1048576,2,FALSE),IFERROR(VLOOKUP(C962&amp;D962,Comms_female_list_21!$F$3:$G$1048576,2,FALSE),""))</f>
        <v/>
      </c>
      <c r="M962" s="3" t="str">
        <f>IFERROR(VLOOKUP(C962&amp;D962,Comms_male_list_22!$F$3:$G$1048576,2,FALSE),IFERROR(VLOOKUP(C962&amp;D962,Comms_female_list_22!$F$3:$G$1048576,2,FALSE),""))</f>
        <v/>
      </c>
      <c r="N962" s="3">
        <f>IFERROR(VLOOKUP(C962&amp;D962,AUS_male_Toplist_21!$F$3:$H$1048576,3,FALSE), IFERROR(VLOOKUP(C962&amp;D962,AUS_female_Toplist_21!$F$3:$H$1048576,3,FALSE),""))</f>
        <v>722</v>
      </c>
      <c r="O962" s="2" t="str">
        <f>IFERROR(VLOOKUP(C962&amp;D962,AUS_male_Toplist_22!$F$3:$H$1048576,3,FALSE), IFERROR(VLOOKUP(C962&amp;D962,AUS_female_Toplist_22!$F$3:$H$1048576,3,FALSE),""))</f>
        <v/>
      </c>
      <c r="P962" s="42">
        <f ca="1">DATEDIF(E962,TODAY(),"y")</f>
        <v>0</v>
      </c>
      <c r="Q962" s="2">
        <f>(COUNTIF($C$2:$C962,$C962)=1)+0</f>
        <v>0</v>
      </c>
      <c r="R962" s="2" t="str">
        <f>IF(Q962=1,RANK(F962,$F$2:$F$1986,0),"Alternate event")</f>
        <v>Alternate event</v>
      </c>
    </row>
    <row r="963" spans="1:18" x14ac:dyDescent="0.2">
      <c r="A963" s="2">
        <v>962</v>
      </c>
      <c r="B963" s="2">
        <f>IF(Q963=1,B962+1,B962)</f>
        <v>760</v>
      </c>
      <c r="C963" t="s">
        <v>1389</v>
      </c>
      <c r="D963" t="s">
        <v>39</v>
      </c>
      <c r="E963" s="6">
        <v>36494</v>
      </c>
      <c r="F963">
        <v>722</v>
      </c>
      <c r="G963" s="2">
        <v>27</v>
      </c>
      <c r="H963" s="43" t="str">
        <f>IFERROR(VLOOKUP(C963&amp;D963,AUS_male_points_list!$A$3:$S$1048576,19,FALSE), IFERROR(VLOOKUP(C963&amp;D963,AUS_female_points_list!$A$3:$S$1048576,19,FALSE),""))</f>
        <v/>
      </c>
      <c r="J963" s="2">
        <f>IFERROR(VLOOKUP(C963&amp;D963,AUS_male_Toplist_21!$F$3:$G$1048576,2,FALSE),IFERROR(VLOOKUP(C963&amp;D963,AUS_female_Toplist_21!$F$3:$G$1048576,2,FALSE),""))</f>
        <v>27</v>
      </c>
      <c r="K963" s="2" t="str">
        <f>IFERROR(VLOOKUP(C963&amp;D963,AUS_male_Toplist_22!$F$3:$G$1048576,2,FALSE),IFERROR(VLOOKUP(C963&amp;D963,AUS_female_Toplist_22!$F$3:$G$1048576,2,FALSE),""))</f>
        <v/>
      </c>
      <c r="L963" s="3" t="str">
        <f>IFERROR(VLOOKUP(C963&amp;D963,Comms_male_list_21!$F$3:$G$1048576,2,FALSE),IFERROR(VLOOKUP(C963&amp;D963,Comms_female_list_21!$F$3:$G$1048576,2,FALSE),""))</f>
        <v/>
      </c>
      <c r="M963" s="3" t="str">
        <f>IFERROR(VLOOKUP(C963&amp;D963,Comms_male_list_22!$F$3:$G$1048576,2,FALSE),IFERROR(VLOOKUP(C963&amp;D963,Comms_female_list_22!$F$3:$G$1048576,2,FALSE),""))</f>
        <v/>
      </c>
      <c r="N963" s="3">
        <f>IFERROR(VLOOKUP(C963&amp;D963,AUS_male_Toplist_21!$F$3:$H$1048576,3,FALSE), IFERROR(VLOOKUP(C963&amp;D963,AUS_female_Toplist_21!$F$3:$H$1048576,3,FALSE),""))</f>
        <v>722</v>
      </c>
      <c r="O963" s="2" t="str">
        <f>IFERROR(VLOOKUP(C963&amp;D963,AUS_male_Toplist_22!$F$3:$H$1048576,3,FALSE), IFERROR(VLOOKUP(C963&amp;D963,AUS_female_Toplist_22!$F$3:$H$1048576,3,FALSE),""))</f>
        <v/>
      </c>
      <c r="P963" s="42">
        <f ca="1">DATEDIF(E963,TODAY(),"y")</f>
        <v>22</v>
      </c>
      <c r="Q963" s="2">
        <f>(COUNTIF($C$2:$C963,$C963)=1)+0</f>
        <v>0</v>
      </c>
      <c r="R963" s="2" t="str">
        <f>IF(Q963=1,RANK(F963,$F$2:$F$1986,0),"Alternate event")</f>
        <v>Alternate event</v>
      </c>
    </row>
    <row r="964" spans="1:18" x14ac:dyDescent="0.2">
      <c r="A964" s="2">
        <v>963</v>
      </c>
      <c r="B964" s="2">
        <f>IF(Q964=1,B963+1,B963)</f>
        <v>761</v>
      </c>
      <c r="C964" t="s">
        <v>1689</v>
      </c>
      <c r="D964" t="s">
        <v>82</v>
      </c>
      <c r="E964" s="6"/>
      <c r="F964">
        <v>821</v>
      </c>
      <c r="G964" s="2">
        <v>27</v>
      </c>
      <c r="H964" s="43" t="str">
        <f>IFERROR(VLOOKUP(C964&amp;D964,AUS_male_points_list!$A$3:$S$1048576,19,FALSE), IFERROR(VLOOKUP(C964&amp;D964,AUS_female_points_list!$A$3:$S$1048576,19,FALSE),""))</f>
        <v/>
      </c>
      <c r="J964" s="2">
        <f>IFERROR(VLOOKUP(C964&amp;D964,AUS_male_Toplist_21!$F$3:$G$1048576,2,FALSE),IFERROR(VLOOKUP(C964&amp;D964,AUS_female_Toplist_21!$F$3:$G$1048576,2,FALSE),""))</f>
        <v>27</v>
      </c>
      <c r="K964" s="2" t="str">
        <f>IFERROR(VLOOKUP(C964&amp;D964,AUS_male_Toplist_22!$F$3:$G$1048576,2,FALSE),IFERROR(VLOOKUP(C964&amp;D964,AUS_female_Toplist_22!$F$3:$G$1048576,2,FALSE),""))</f>
        <v/>
      </c>
      <c r="L964" s="3" t="str">
        <f>IFERROR(VLOOKUP(C964&amp;D964,Comms_male_list_21!$F$3:$G$1048576,2,FALSE),IFERROR(VLOOKUP(C964&amp;D964,Comms_female_list_21!$F$3:$G$1048576,2,FALSE),""))</f>
        <v/>
      </c>
      <c r="M964" s="3" t="str">
        <f>IFERROR(VLOOKUP(C964&amp;D964,Comms_male_list_22!$F$3:$G$1048576,2,FALSE),IFERROR(VLOOKUP(C964&amp;D964,Comms_female_list_22!$F$3:$G$1048576,2,FALSE),""))</f>
        <v/>
      </c>
      <c r="N964" s="3">
        <f>IFERROR(VLOOKUP(C964&amp;D964,AUS_male_Toplist_21!$F$3:$H$1048576,3,FALSE), IFERROR(VLOOKUP(C964&amp;D964,AUS_female_Toplist_21!$F$3:$H$1048576,3,FALSE),""))</f>
        <v>821</v>
      </c>
      <c r="O964" s="2" t="str">
        <f>IFERROR(VLOOKUP(C964&amp;D964,AUS_male_Toplist_22!$F$3:$H$1048576,3,FALSE), IFERROR(VLOOKUP(C964&amp;D964,AUS_female_Toplist_22!$F$3:$H$1048576,3,FALSE),""))</f>
        <v/>
      </c>
      <c r="P964" s="42">
        <f ca="1">DATEDIF(E964,TODAY(),"y")</f>
        <v>122</v>
      </c>
      <c r="Q964" s="2">
        <f>(COUNTIF($C$2:$C964,$C964)=1)+0</f>
        <v>1</v>
      </c>
      <c r="R964" s="2">
        <f>IF(Q964=1,RANK(F964,$F$2:$F$1986,0),"Alternate event")</f>
        <v>1896</v>
      </c>
    </row>
    <row r="965" spans="1:18" x14ac:dyDescent="0.2">
      <c r="A965" s="2">
        <v>964</v>
      </c>
      <c r="B965" s="2">
        <f>IF(Q965=1,B964+1,B964)</f>
        <v>762</v>
      </c>
      <c r="C965" t="s">
        <v>1377</v>
      </c>
      <c r="D965" t="s">
        <v>38</v>
      </c>
      <c r="E965" s="7">
        <v>44732</v>
      </c>
      <c r="F965">
        <v>928</v>
      </c>
      <c r="G965" s="2">
        <v>27</v>
      </c>
      <c r="H965" s="43" t="str">
        <f>IFERROR(VLOOKUP(C965&amp;D965,AUS_male_points_list!$A$3:$S$1048576,19,FALSE), IFERROR(VLOOKUP(C965&amp;D965,AUS_female_points_list!$A$3:$S$1048576,19,FALSE),""))</f>
        <v/>
      </c>
      <c r="J965" s="2">
        <f>IFERROR(VLOOKUP(C965&amp;D965,AUS_male_Toplist_21!$F$3:$G$1048576,2,FALSE),IFERROR(VLOOKUP(C965&amp;D965,AUS_female_Toplist_21!$F$3:$G$1048576,2,FALSE),""))</f>
        <v>27</v>
      </c>
      <c r="K965" s="2" t="str">
        <f>IFERROR(VLOOKUP(C965&amp;D965,AUS_male_Toplist_22!$F$3:$G$1048576,2,FALSE),IFERROR(VLOOKUP(C965&amp;D965,AUS_female_Toplist_22!$F$3:$G$1048576,2,FALSE),""))</f>
        <v/>
      </c>
      <c r="L965" s="3" t="str">
        <f>IFERROR(VLOOKUP(C965&amp;D965,Comms_male_list_21!$F$3:$G$1048576,2,FALSE),IFERROR(VLOOKUP(C965&amp;D965,Comms_female_list_21!$F$3:$G$1048576,2,FALSE),""))</f>
        <v/>
      </c>
      <c r="M965" s="3" t="str">
        <f>IFERROR(VLOOKUP(C965&amp;D965,Comms_male_list_22!$F$3:$G$1048576,2,FALSE),IFERROR(VLOOKUP(C965&amp;D965,Comms_female_list_22!$F$3:$G$1048576,2,FALSE),""))</f>
        <v/>
      </c>
      <c r="N965" s="3">
        <f>IFERROR(VLOOKUP(C965&amp;D965,AUS_male_Toplist_21!$F$3:$H$1048576,3,FALSE), IFERROR(VLOOKUP(C965&amp;D965,AUS_female_Toplist_21!$F$3:$H$1048576,3,FALSE),""))</f>
        <v>928</v>
      </c>
      <c r="O965" s="2" t="str">
        <f>IFERROR(VLOOKUP(C965&amp;D965,AUS_male_Toplist_22!$F$3:$H$1048576,3,FALSE), IFERROR(VLOOKUP(C965&amp;D965,AUS_female_Toplist_22!$F$3:$H$1048576,3,FALSE),""))</f>
        <v/>
      </c>
      <c r="P965" s="42" t="e">
        <f ca="1">DATEDIF(E965,TODAY(),"y")</f>
        <v>#NUM!</v>
      </c>
      <c r="Q965" s="2">
        <f>(COUNTIF($C$2:$C965,$C965)=1)+0</f>
        <v>1</v>
      </c>
      <c r="R965" s="2">
        <f>IF(Q965=1,RANK(F965,$F$2:$F$1986,0),"Alternate event")</f>
        <v>1571</v>
      </c>
    </row>
    <row r="966" spans="1:18" x14ac:dyDescent="0.2">
      <c r="A966" s="2">
        <v>965</v>
      </c>
      <c r="B966" s="2">
        <f>IF(Q966=1,B965+1,B965)</f>
        <v>763</v>
      </c>
      <c r="C966" t="s">
        <v>1564</v>
      </c>
      <c r="D966" t="s">
        <v>30</v>
      </c>
      <c r="E966" s="7">
        <v>35206</v>
      </c>
      <c r="F966">
        <v>937</v>
      </c>
      <c r="G966" s="2">
        <v>27</v>
      </c>
      <c r="H966" s="43" t="str">
        <f>IFERROR(VLOOKUP(C966&amp;D966,AUS_male_points_list!$A$3:$S$1048576,19,FALSE), IFERROR(VLOOKUP(C966&amp;D966,AUS_female_points_list!$A$3:$S$1048576,19,FALSE),""))</f>
        <v/>
      </c>
      <c r="J966" s="2">
        <f>IFERROR(VLOOKUP(C966&amp;D966,AUS_male_Toplist_21!$F$3:$G$1048576,2,FALSE),IFERROR(VLOOKUP(C966&amp;D966,AUS_female_Toplist_21!$F$3:$G$1048576,2,FALSE),""))</f>
        <v>27</v>
      </c>
      <c r="K966" s="2" t="str">
        <f>IFERROR(VLOOKUP(C966&amp;D966,AUS_male_Toplist_22!$F$3:$G$1048576,2,FALSE),IFERROR(VLOOKUP(C966&amp;D966,AUS_female_Toplist_22!$F$3:$G$1048576,2,FALSE),""))</f>
        <v/>
      </c>
      <c r="L966" s="3" t="str">
        <f>IFERROR(VLOOKUP(C966&amp;D966,Comms_male_list_21!$F$3:$G$1048576,2,FALSE),IFERROR(VLOOKUP(C966&amp;D966,Comms_female_list_21!$F$3:$G$1048576,2,FALSE),""))</f>
        <v/>
      </c>
      <c r="M966" s="3" t="str">
        <f>IFERROR(VLOOKUP(C966&amp;D966,Comms_male_list_22!$F$3:$G$1048576,2,FALSE),IFERROR(VLOOKUP(C966&amp;D966,Comms_female_list_22!$F$3:$G$1048576,2,FALSE),""))</f>
        <v/>
      </c>
      <c r="N966" s="3">
        <f>IFERROR(VLOOKUP(C966&amp;D966,AUS_male_Toplist_21!$F$3:$H$1048576,3,FALSE), IFERROR(VLOOKUP(C966&amp;D966,AUS_female_Toplist_21!$F$3:$H$1048576,3,FALSE),""))</f>
        <v>937</v>
      </c>
      <c r="O966" s="2" t="str">
        <f>IFERROR(VLOOKUP(C966&amp;D966,AUS_male_Toplist_22!$F$3:$H$1048576,3,FALSE), IFERROR(VLOOKUP(C966&amp;D966,AUS_female_Toplist_22!$F$3:$H$1048576,3,FALSE),""))</f>
        <v/>
      </c>
      <c r="P966" s="42">
        <f ca="1">DATEDIF(E966,TODAY(),"y")</f>
        <v>25</v>
      </c>
      <c r="Q966" s="2">
        <f>(COUNTIF($C$2:$C966,$C966)=1)+0</f>
        <v>1</v>
      </c>
      <c r="R966" s="2">
        <f>IF(Q966=1,RANK(F966,$F$2:$F$1986,0),"Alternate event")</f>
        <v>1476</v>
      </c>
    </row>
    <row r="967" spans="1:18" x14ac:dyDescent="0.2">
      <c r="A967" s="2">
        <v>966</v>
      </c>
      <c r="B967" s="2">
        <f>IF(Q967=1,B966+1,B966)</f>
        <v>764</v>
      </c>
      <c r="C967" t="s">
        <v>1359</v>
      </c>
      <c r="D967" t="s">
        <v>33</v>
      </c>
      <c r="E967" s="6">
        <v>44640</v>
      </c>
      <c r="F967">
        <v>940</v>
      </c>
      <c r="G967" s="2">
        <v>27</v>
      </c>
      <c r="H967" s="43" t="str">
        <f>IFERROR(VLOOKUP(C967&amp;D967,AUS_male_points_list!$A$3:$S$1048576,19,FALSE), IFERROR(VLOOKUP(C967&amp;D967,AUS_female_points_list!$A$3:$S$1048576,19,FALSE),""))</f>
        <v/>
      </c>
      <c r="J967" s="2">
        <f>IFERROR(VLOOKUP(C967&amp;D967,AUS_male_Toplist_21!$F$3:$G$1048576,2,FALSE),IFERROR(VLOOKUP(C967&amp;D967,AUS_female_Toplist_21!$F$3:$G$1048576,2,FALSE),""))</f>
        <v>27</v>
      </c>
      <c r="K967" s="2" t="str">
        <f>IFERROR(VLOOKUP(C967&amp;D967,AUS_male_Toplist_22!$F$3:$G$1048576,2,FALSE),IFERROR(VLOOKUP(C967&amp;D967,AUS_female_Toplist_22!$F$3:$G$1048576,2,FALSE),""))</f>
        <v/>
      </c>
      <c r="L967" s="3" t="str">
        <f>IFERROR(VLOOKUP(C967&amp;D967,Comms_male_list_21!$F$3:$G$1048576,2,FALSE),IFERROR(VLOOKUP(C967&amp;D967,Comms_female_list_21!$F$3:$G$1048576,2,FALSE),""))</f>
        <v/>
      </c>
      <c r="M967" s="3" t="str">
        <f>IFERROR(VLOOKUP(C967&amp;D967,Comms_male_list_22!$F$3:$G$1048576,2,FALSE),IFERROR(VLOOKUP(C967&amp;D967,Comms_female_list_22!$F$3:$G$1048576,2,FALSE),""))</f>
        <v/>
      </c>
      <c r="N967" s="3">
        <f>IFERROR(VLOOKUP(C967&amp;D967,AUS_male_Toplist_21!$F$3:$H$1048576,3,FALSE), IFERROR(VLOOKUP(C967&amp;D967,AUS_female_Toplist_21!$F$3:$H$1048576,3,FALSE),""))</f>
        <v>940</v>
      </c>
      <c r="O967" s="2" t="str">
        <f>IFERROR(VLOOKUP(C967&amp;D967,AUS_male_Toplist_22!$F$3:$H$1048576,3,FALSE), IFERROR(VLOOKUP(C967&amp;D967,AUS_female_Toplist_22!$F$3:$H$1048576,3,FALSE),""))</f>
        <v/>
      </c>
      <c r="P967" s="42" t="e">
        <f ca="1">DATEDIF(E967,TODAY(),"y")</f>
        <v>#NUM!</v>
      </c>
      <c r="Q967" s="2">
        <f>(COUNTIF($C$2:$C967,$C967)=1)+0</f>
        <v>1</v>
      </c>
      <c r="R967" s="2">
        <f>IF(Q967=1,RANK(F967,$F$2:$F$1986,0),"Alternate event")</f>
        <v>1430</v>
      </c>
    </row>
    <row r="968" spans="1:18" x14ac:dyDescent="0.2">
      <c r="A968" s="2">
        <v>967</v>
      </c>
      <c r="B968" s="2">
        <f>IF(Q968=1,B967+1,B967)</f>
        <v>765</v>
      </c>
      <c r="C968" t="s">
        <v>1379</v>
      </c>
      <c r="D968" t="s">
        <v>35</v>
      </c>
      <c r="E968" s="6">
        <v>44701</v>
      </c>
      <c r="F968">
        <v>945</v>
      </c>
      <c r="G968" s="2">
        <v>27</v>
      </c>
      <c r="H968" s="43" t="str">
        <f>IFERROR(VLOOKUP(C968&amp;D968,AUS_male_points_list!$A$3:$S$1048576,19,FALSE), IFERROR(VLOOKUP(C968&amp;D968,AUS_female_points_list!$A$3:$S$1048576,19,FALSE),""))</f>
        <v/>
      </c>
      <c r="J968" s="2">
        <f>IFERROR(VLOOKUP(C968&amp;D968,AUS_male_Toplist_21!$F$3:$G$1048576,2,FALSE),IFERROR(VLOOKUP(C968&amp;D968,AUS_female_Toplist_21!$F$3:$G$1048576,2,FALSE),""))</f>
        <v>27</v>
      </c>
      <c r="K968" s="2" t="str">
        <f>IFERROR(VLOOKUP(C968&amp;D968,AUS_male_Toplist_22!$F$3:$G$1048576,2,FALSE),IFERROR(VLOOKUP(C968&amp;D968,AUS_female_Toplist_22!$F$3:$G$1048576,2,FALSE),""))</f>
        <v/>
      </c>
      <c r="L968" s="3" t="str">
        <f>IFERROR(VLOOKUP(C968&amp;D968,Comms_male_list_21!$F$3:$G$1048576,2,FALSE),IFERROR(VLOOKUP(C968&amp;D968,Comms_female_list_21!$F$3:$G$1048576,2,FALSE),""))</f>
        <v/>
      </c>
      <c r="M968" s="3" t="str">
        <f>IFERROR(VLOOKUP(C968&amp;D968,Comms_male_list_22!$F$3:$G$1048576,2,FALSE),IFERROR(VLOOKUP(C968&amp;D968,Comms_female_list_22!$F$3:$G$1048576,2,FALSE),""))</f>
        <v/>
      </c>
      <c r="N968" s="3">
        <f>IFERROR(VLOOKUP(C968&amp;D968,AUS_male_Toplist_21!$F$3:$H$1048576,3,FALSE), IFERROR(VLOOKUP(C968&amp;D968,AUS_female_Toplist_21!$F$3:$H$1048576,3,FALSE),""))</f>
        <v>945</v>
      </c>
      <c r="O968" s="2" t="str">
        <f>IFERROR(VLOOKUP(C968&amp;D968,AUS_male_Toplist_22!$F$3:$H$1048576,3,FALSE), IFERROR(VLOOKUP(C968&amp;D968,AUS_female_Toplist_22!$F$3:$H$1048576,3,FALSE),""))</f>
        <v/>
      </c>
      <c r="P968" s="42" t="e">
        <f ca="1">DATEDIF(E968,TODAY(),"y")</f>
        <v>#NUM!</v>
      </c>
      <c r="Q968" s="2">
        <f>(COUNTIF($C$2:$C968,$C968)=1)+0</f>
        <v>1</v>
      </c>
      <c r="R968" s="2">
        <f>IF(Q968=1,RANK(F968,$F$2:$F$1986,0),"Alternate event")</f>
        <v>1357</v>
      </c>
    </row>
    <row r="969" spans="1:18" x14ac:dyDescent="0.2">
      <c r="A969" s="2">
        <v>968</v>
      </c>
      <c r="B969" s="2">
        <f>IF(Q969=1,B968+1,B968)</f>
        <v>765</v>
      </c>
      <c r="C969" t="s">
        <v>338</v>
      </c>
      <c r="D969" t="s">
        <v>29</v>
      </c>
      <c r="E969" s="6">
        <v>34875</v>
      </c>
      <c r="F969">
        <v>998</v>
      </c>
      <c r="G969" s="2">
        <v>27</v>
      </c>
      <c r="H969" s="43" t="str">
        <f>IFERROR(VLOOKUP(C969&amp;D969,AUS_male_points_list!$A$3:$S$1048576,19,FALSE), IFERROR(VLOOKUP(C969&amp;D969,AUS_female_points_list!$A$3:$S$1048576,19,FALSE),""))</f>
        <v/>
      </c>
      <c r="J969" s="2">
        <f>IFERROR(VLOOKUP(C969&amp;D969,AUS_male_Toplist_21!$F$3:$G$1048576,2,FALSE),IFERROR(VLOOKUP(C969&amp;D969,AUS_female_Toplist_21!$F$3:$G$1048576,2,FALSE),""))</f>
        <v>27</v>
      </c>
      <c r="K969" s="2" t="str">
        <f>IFERROR(VLOOKUP(C969&amp;D969,AUS_male_Toplist_22!$F$3:$G$1048576,2,FALSE),IFERROR(VLOOKUP(C969&amp;D969,AUS_female_Toplist_22!$F$3:$G$1048576,2,FALSE),""))</f>
        <v/>
      </c>
      <c r="L969" s="3" t="str">
        <f>IFERROR(VLOOKUP(C969&amp;D969,Comms_male_list_21!$F$3:$G$1048576,2,FALSE),IFERROR(VLOOKUP(C969&amp;D969,Comms_female_list_21!$F$3:$G$1048576,2,FALSE),""))</f>
        <v/>
      </c>
      <c r="M969" s="3" t="str">
        <f>IFERROR(VLOOKUP(C969&amp;D969,Comms_male_list_22!$F$3:$G$1048576,2,FALSE),IFERROR(VLOOKUP(C969&amp;D969,Comms_female_list_22!$F$3:$G$1048576,2,FALSE),""))</f>
        <v/>
      </c>
      <c r="N969" s="3">
        <f>IFERROR(VLOOKUP(C969&amp;D969,AUS_male_Toplist_21!$F$3:$H$1048576,3,FALSE), IFERROR(VLOOKUP(C969&amp;D969,AUS_female_Toplist_21!$F$3:$H$1048576,3,FALSE),""))</f>
        <v>998</v>
      </c>
      <c r="O969" s="2" t="str">
        <f>IFERROR(VLOOKUP(C969&amp;D969,AUS_male_Toplist_22!$F$3:$H$1048576,3,FALSE), IFERROR(VLOOKUP(C969&amp;D969,AUS_female_Toplist_22!$F$3:$H$1048576,3,FALSE),""))</f>
        <v/>
      </c>
      <c r="P969" s="42">
        <f ca="1">DATEDIF(E969,TODAY(),"y")</f>
        <v>26</v>
      </c>
      <c r="Q969" s="2">
        <f>(COUNTIF($C$2:$C969,$C969)=1)+0</f>
        <v>0</v>
      </c>
      <c r="R969" s="2" t="str">
        <f>IF(Q969=1,RANK(F969,$F$2:$F$1986,0),"Alternate event")</f>
        <v>Alternate event</v>
      </c>
    </row>
    <row r="970" spans="1:18" x14ac:dyDescent="0.2">
      <c r="A970" s="2">
        <v>969</v>
      </c>
      <c r="B970" s="2">
        <f>IF(Q970=1,B969+1,B969)</f>
        <v>766</v>
      </c>
      <c r="C970" t="s">
        <v>765</v>
      </c>
      <c r="D970" t="s">
        <v>29</v>
      </c>
      <c r="E970" s="6">
        <v>35349</v>
      </c>
      <c r="F970">
        <v>1021</v>
      </c>
      <c r="G970" s="2">
        <v>27</v>
      </c>
      <c r="H970" s="43" t="str">
        <f>IFERROR(VLOOKUP(C970&amp;D970,AUS_male_points_list!$A$3:$S$1048576,19,FALSE), IFERROR(VLOOKUP(C970&amp;D970,AUS_female_points_list!$A$3:$S$1048576,19,FALSE),""))</f>
        <v/>
      </c>
      <c r="J970" s="2">
        <f>IFERROR(VLOOKUP(C970&amp;D970,AUS_male_Toplist_21!$F$3:$G$1048576,2,FALSE),IFERROR(VLOOKUP(C970&amp;D970,AUS_female_Toplist_21!$F$3:$G$1048576,2,FALSE),""))</f>
        <v>27</v>
      </c>
      <c r="K970" s="2" t="str">
        <f>IFERROR(VLOOKUP(C970&amp;D970,AUS_male_Toplist_22!$F$3:$G$1048576,2,FALSE),IFERROR(VLOOKUP(C970&amp;D970,AUS_female_Toplist_22!$F$3:$G$1048576,2,FALSE),""))</f>
        <v/>
      </c>
      <c r="L970" s="3" t="str">
        <f>IFERROR(VLOOKUP(C970&amp;D970,Comms_male_list_21!$F$3:$G$1048576,2,FALSE),IFERROR(VLOOKUP(C970&amp;D970,Comms_female_list_21!$F$3:$G$1048576,2,FALSE),""))</f>
        <v/>
      </c>
      <c r="M970" s="3" t="str">
        <f>IFERROR(VLOOKUP(C970&amp;D970,Comms_male_list_22!$F$3:$G$1048576,2,FALSE),IFERROR(VLOOKUP(C970&amp;D970,Comms_female_list_22!$F$3:$G$1048576,2,FALSE),""))</f>
        <v/>
      </c>
      <c r="N970" s="3">
        <f>IFERROR(VLOOKUP(C970&amp;D970,AUS_male_Toplist_21!$F$3:$H$1048576,3,FALSE), IFERROR(VLOOKUP(C970&amp;D970,AUS_female_Toplist_21!$F$3:$H$1048576,3,FALSE),""))</f>
        <v>1021</v>
      </c>
      <c r="O970" s="2" t="str">
        <f>IFERROR(VLOOKUP(C970&amp;D970,AUS_male_Toplist_22!$F$3:$H$1048576,3,FALSE), IFERROR(VLOOKUP(C970&amp;D970,AUS_female_Toplist_22!$F$3:$H$1048576,3,FALSE),""))</f>
        <v/>
      </c>
      <c r="P970" s="42">
        <f ca="1">DATEDIF(E970,TODAY(),"y")</f>
        <v>25</v>
      </c>
      <c r="Q970" s="2">
        <f>(COUNTIF($C$2:$C970,$C970)=1)+0</f>
        <v>1</v>
      </c>
      <c r="R970" s="2">
        <f>IF(Q970=1,RANK(F970,$F$2:$F$1986,0),"Alternate event")</f>
        <v>525</v>
      </c>
    </row>
    <row r="971" spans="1:18" x14ac:dyDescent="0.2">
      <c r="A971" s="2">
        <v>970</v>
      </c>
      <c r="B971" s="2">
        <f>IF(Q971=1,B970+1,B970)</f>
        <v>766</v>
      </c>
      <c r="C971" t="s">
        <v>231</v>
      </c>
      <c r="D971" t="s">
        <v>27</v>
      </c>
      <c r="E971" s="6">
        <v>37818</v>
      </c>
      <c r="F971">
        <v>1036</v>
      </c>
      <c r="G971" s="2">
        <v>27</v>
      </c>
      <c r="H971" s="43" t="str">
        <f>IFERROR(VLOOKUP(C971&amp;D971,AUS_male_points_list!$A$3:$S$1048576,19,FALSE), IFERROR(VLOOKUP(C971&amp;D971,AUS_female_points_list!$A$3:$S$1048576,19,FALSE),""))</f>
        <v/>
      </c>
      <c r="J971" s="2">
        <f>IFERROR(VLOOKUP(C971&amp;D971,AUS_male_Toplist_21!$F$3:$G$1048576,2,FALSE),IFERROR(VLOOKUP(C971&amp;D971,AUS_female_Toplist_21!$F$3:$G$1048576,2,FALSE),""))</f>
        <v>27</v>
      </c>
      <c r="K971" s="2" t="str">
        <f>IFERROR(VLOOKUP(C971&amp;D971,AUS_male_Toplist_22!$F$3:$G$1048576,2,FALSE),IFERROR(VLOOKUP(C971&amp;D971,AUS_female_Toplist_22!$F$3:$G$1048576,2,FALSE),""))</f>
        <v/>
      </c>
      <c r="L971" s="3" t="str">
        <f>IFERROR(VLOOKUP(C971&amp;D971,Comms_male_list_21!$F$3:$G$1048576,2,FALSE),IFERROR(VLOOKUP(C971&amp;D971,Comms_female_list_21!$F$3:$G$1048576,2,FALSE),""))</f>
        <v/>
      </c>
      <c r="M971" s="3" t="str">
        <f>IFERROR(VLOOKUP(C971&amp;D971,Comms_male_list_22!$F$3:$G$1048576,2,FALSE),IFERROR(VLOOKUP(C971&amp;D971,Comms_female_list_22!$F$3:$G$1048576,2,FALSE),""))</f>
        <v/>
      </c>
      <c r="N971" s="3">
        <f>IFERROR(VLOOKUP(C971&amp;D971,AUS_male_Toplist_21!$F$3:$H$1048576,3,FALSE), IFERROR(VLOOKUP(C971&amp;D971,AUS_female_Toplist_21!$F$3:$H$1048576,3,FALSE),""))</f>
        <v>1036</v>
      </c>
      <c r="O971" s="2" t="str">
        <f>IFERROR(VLOOKUP(C971&amp;D971,AUS_male_Toplist_22!$F$3:$H$1048576,3,FALSE), IFERROR(VLOOKUP(C971&amp;D971,AUS_female_Toplist_22!$F$3:$H$1048576,3,FALSE),""))</f>
        <v/>
      </c>
      <c r="P971" s="42">
        <f ca="1">DATEDIF(E971,TODAY(),"y")</f>
        <v>18</v>
      </c>
      <c r="Q971" s="2">
        <f>(COUNTIF($C$2:$C971,$C971)=1)+0</f>
        <v>0</v>
      </c>
      <c r="R971" s="2" t="str">
        <f>IF(Q971=1,RANK(F971,$F$2:$F$1986,0),"Alternate event")</f>
        <v>Alternate event</v>
      </c>
    </row>
    <row r="972" spans="1:18" x14ac:dyDescent="0.2">
      <c r="A972" s="2">
        <v>971</v>
      </c>
      <c r="B972" s="2">
        <f>IF(Q972=1,B971+1,B971)</f>
        <v>766</v>
      </c>
      <c r="C972" t="s">
        <v>230</v>
      </c>
      <c r="D972" t="s">
        <v>2</v>
      </c>
      <c r="E972" s="6">
        <v>35901</v>
      </c>
      <c r="F972">
        <v>1048</v>
      </c>
      <c r="G972" s="2">
        <v>27</v>
      </c>
      <c r="H972" s="43" t="str">
        <f>IFERROR(VLOOKUP(C972&amp;D972,AUS_male_points_list!$A$3:$S$1048576,19,FALSE), IFERROR(VLOOKUP(C972&amp;D972,AUS_female_points_list!$A$3:$S$1048576,19,FALSE),""))</f>
        <v/>
      </c>
      <c r="J972" s="2">
        <f>IFERROR(VLOOKUP(C972&amp;D972,AUS_male_Toplist_21!$F$3:$G$1048576,2,FALSE),IFERROR(VLOOKUP(C972&amp;D972,AUS_female_Toplist_21!$F$3:$G$1048576,2,FALSE),""))</f>
        <v>27</v>
      </c>
      <c r="K972" s="2" t="str">
        <f>IFERROR(VLOOKUP(C972&amp;D972,AUS_male_Toplist_22!$F$3:$G$1048576,2,FALSE),IFERROR(VLOOKUP(C972&amp;D972,AUS_female_Toplist_22!$F$3:$G$1048576,2,FALSE),""))</f>
        <v/>
      </c>
      <c r="L972" s="3" t="str">
        <f>IFERROR(VLOOKUP(C972&amp;D972,Comms_male_list_21!$F$3:$G$1048576,2,FALSE),IFERROR(VLOOKUP(C972&amp;D972,Comms_female_list_21!$F$3:$G$1048576,2,FALSE),""))</f>
        <v/>
      </c>
      <c r="M972" s="3" t="str">
        <f>IFERROR(VLOOKUP(C972&amp;D972,Comms_male_list_22!$F$3:$G$1048576,2,FALSE),IFERROR(VLOOKUP(C972&amp;D972,Comms_female_list_22!$F$3:$G$1048576,2,FALSE),""))</f>
        <v/>
      </c>
      <c r="N972" s="3">
        <f>IFERROR(VLOOKUP(C972&amp;D972,AUS_male_Toplist_21!$F$3:$H$1048576,3,FALSE), IFERROR(VLOOKUP(C972&amp;D972,AUS_female_Toplist_21!$F$3:$H$1048576,3,FALSE),""))</f>
        <v>1048</v>
      </c>
      <c r="O972" s="2" t="str">
        <f>IFERROR(VLOOKUP(C972&amp;D972,AUS_male_Toplist_22!$F$3:$H$1048576,3,FALSE), IFERROR(VLOOKUP(C972&amp;D972,AUS_female_Toplist_22!$F$3:$H$1048576,3,FALSE),""))</f>
        <v/>
      </c>
      <c r="P972" s="42">
        <f ca="1">DATEDIF(E972,TODAY(),"y")</f>
        <v>23</v>
      </c>
      <c r="Q972" s="2">
        <f>(COUNTIF($C$2:$C972,$C972)=1)+0</f>
        <v>0</v>
      </c>
      <c r="R972" s="2" t="str">
        <f>IF(Q972=1,RANK(F972,$F$2:$F$1986,0),"Alternate event")</f>
        <v>Alternate event</v>
      </c>
    </row>
    <row r="973" spans="1:18" x14ac:dyDescent="0.2">
      <c r="A973" s="2">
        <v>972</v>
      </c>
      <c r="B973" s="2">
        <f>IF(Q973=1,B972+1,B972)</f>
        <v>766</v>
      </c>
      <c r="C973" t="s">
        <v>337</v>
      </c>
      <c r="D973" s="6" t="s">
        <v>28</v>
      </c>
      <c r="E973" s="6">
        <v>34543</v>
      </c>
      <c r="F973">
        <v>1061</v>
      </c>
      <c r="G973" s="2">
        <v>27</v>
      </c>
      <c r="H973" s="43" t="str">
        <f>IFERROR(VLOOKUP(C973&amp;D973,AUS_male_points_list!$A$3:$S$1048576,19,FALSE), IFERROR(VLOOKUP(C973&amp;D973,AUS_female_points_list!$A$3:$S$1048576,19,FALSE),""))</f>
        <v/>
      </c>
      <c r="J973" s="2">
        <f>IFERROR(VLOOKUP(C973&amp;D973,AUS_male_Toplist_21!$F$3:$G$1048576,2,FALSE),IFERROR(VLOOKUP(C973&amp;D973,AUS_female_Toplist_21!$F$3:$G$1048576,2,FALSE),""))</f>
        <v>27</v>
      </c>
      <c r="K973" s="2" t="str">
        <f>IFERROR(VLOOKUP(C973&amp;D973,AUS_male_Toplist_22!$F$3:$G$1048576,2,FALSE),IFERROR(VLOOKUP(C973&amp;D973,AUS_female_Toplist_22!$F$3:$G$1048576,2,FALSE),""))</f>
        <v/>
      </c>
      <c r="L973" s="3" t="str">
        <f>IFERROR(VLOOKUP(C973&amp;D973,Comms_male_list_21!$F$3:$G$1048576,2,FALSE),IFERROR(VLOOKUP(C973&amp;D973,Comms_female_list_21!$F$3:$G$1048576,2,FALSE),""))</f>
        <v/>
      </c>
      <c r="M973" s="3" t="str">
        <f>IFERROR(VLOOKUP(C973&amp;D973,Comms_male_list_22!$F$3:$G$1048576,2,FALSE),IFERROR(VLOOKUP(C973&amp;D973,Comms_female_list_22!$F$3:$G$1048576,2,FALSE),""))</f>
        <v/>
      </c>
      <c r="N973" s="3">
        <f>IFERROR(VLOOKUP(C973&amp;D973,AUS_male_Toplist_21!$F$3:$H$1048576,3,FALSE), IFERROR(VLOOKUP(C973&amp;D973,AUS_female_Toplist_21!$F$3:$H$1048576,3,FALSE),""))</f>
        <v>1061</v>
      </c>
      <c r="O973" s="2" t="str">
        <f>IFERROR(VLOOKUP(C973&amp;D973,AUS_male_Toplist_22!$F$3:$H$1048576,3,FALSE), IFERROR(VLOOKUP(C973&amp;D973,AUS_female_Toplist_22!$F$3:$H$1048576,3,FALSE),""))</f>
        <v/>
      </c>
      <c r="P973" s="42">
        <f ca="1">DATEDIF(E973,TODAY(),"y")</f>
        <v>27</v>
      </c>
      <c r="Q973" s="2">
        <f>(COUNTIF($C$2:$C973,$C973)=1)+0</f>
        <v>0</v>
      </c>
      <c r="R973" s="2" t="str">
        <f>IF(Q973=1,RANK(F973,$F$2:$F$1986,0),"Alternate event")</f>
        <v>Alternate event</v>
      </c>
    </row>
    <row r="974" spans="1:18" x14ac:dyDescent="0.2">
      <c r="A974" s="2">
        <v>973</v>
      </c>
      <c r="B974" s="2">
        <f>IF(Q974=1,B973+1,B973)</f>
        <v>766</v>
      </c>
      <c r="C974" t="s">
        <v>665</v>
      </c>
      <c r="D974" s="6" t="s">
        <v>28</v>
      </c>
      <c r="E974" s="6">
        <v>34387</v>
      </c>
      <c r="F974">
        <v>1079</v>
      </c>
      <c r="G974" s="2">
        <v>27</v>
      </c>
      <c r="H974" s="43" t="str">
        <f>IFERROR(VLOOKUP(C974&amp;D974,AUS_male_points_list!$A$3:$S$1048576,19,FALSE), IFERROR(VLOOKUP(C974&amp;D974,AUS_female_points_list!$A$3:$S$1048576,19,FALSE),""))</f>
        <v/>
      </c>
      <c r="J974" s="2">
        <f>IFERROR(VLOOKUP(C974&amp;D974,AUS_male_Toplist_21!$F$3:$G$1048576,2,FALSE),IFERROR(VLOOKUP(C974&amp;D974,AUS_female_Toplist_21!$F$3:$G$1048576,2,FALSE),""))</f>
        <v>27</v>
      </c>
      <c r="K974" s="2" t="str">
        <f>IFERROR(VLOOKUP(C974&amp;D974,AUS_male_Toplist_22!$F$3:$G$1048576,2,FALSE),IFERROR(VLOOKUP(C974&amp;D974,AUS_female_Toplist_22!$F$3:$G$1048576,2,FALSE),""))</f>
        <v/>
      </c>
      <c r="L974" s="3" t="str">
        <f>IFERROR(VLOOKUP(C974&amp;D974,Comms_male_list_21!$F$3:$G$1048576,2,FALSE),IFERROR(VLOOKUP(C974&amp;D974,Comms_female_list_21!$F$3:$G$1048576,2,FALSE),""))</f>
        <v/>
      </c>
      <c r="M974" s="3" t="str">
        <f>IFERROR(VLOOKUP(C974&amp;D974,Comms_male_list_22!$F$3:$G$1048576,2,FALSE),IFERROR(VLOOKUP(C974&amp;D974,Comms_female_list_22!$F$3:$G$1048576,2,FALSE),""))</f>
        <v/>
      </c>
      <c r="N974" s="3">
        <f>IFERROR(VLOOKUP(C974&amp;D974,AUS_male_Toplist_21!$F$3:$H$1048576,3,FALSE), IFERROR(VLOOKUP(C974&amp;D974,AUS_female_Toplist_21!$F$3:$H$1048576,3,FALSE),""))</f>
        <v>1079</v>
      </c>
      <c r="O974" s="2" t="str">
        <f>IFERROR(VLOOKUP(C974&amp;D974,AUS_male_Toplist_22!$F$3:$H$1048576,3,FALSE), IFERROR(VLOOKUP(C974&amp;D974,AUS_female_Toplist_22!$F$3:$H$1048576,3,FALSE),""))</f>
        <v/>
      </c>
      <c r="P974" s="42">
        <f ca="1">DATEDIF(E974,TODAY(),"y")</f>
        <v>28</v>
      </c>
      <c r="Q974" s="2">
        <f>(COUNTIF($C$2:$C974,$C974)=1)+0</f>
        <v>0</v>
      </c>
      <c r="R974" s="2" t="str">
        <f>IF(Q974=1,RANK(F974,$F$2:$F$1986,0),"Alternate event")</f>
        <v>Alternate event</v>
      </c>
    </row>
    <row r="975" spans="1:18" x14ac:dyDescent="0.2">
      <c r="A975" s="2">
        <v>974</v>
      </c>
      <c r="B975" s="2">
        <f>IF(Q975=1,B974+1,B974)</f>
        <v>766</v>
      </c>
      <c r="C975" t="s">
        <v>308</v>
      </c>
      <c r="D975" t="s">
        <v>27</v>
      </c>
      <c r="E975" s="7">
        <v>37075</v>
      </c>
      <c r="F975">
        <v>1034</v>
      </c>
      <c r="G975" s="2">
        <v>28</v>
      </c>
      <c r="H975" s="43" t="str">
        <f>IFERROR(VLOOKUP(C975&amp;D975,AUS_male_points_list!$A$3:$S$1048576,19,FALSE), IFERROR(VLOOKUP(C975&amp;D975,AUS_female_points_list!$A$3:$S$1048576,19,FALSE),""))</f>
        <v/>
      </c>
      <c r="J975" s="2">
        <f>IFERROR(VLOOKUP(C975&amp;D975,AUS_male_Toplist_21!$F$3:$G$1048576,2,FALSE),IFERROR(VLOOKUP(C975&amp;D975,AUS_female_Toplist_21!$F$3:$G$1048576,2,FALSE),""))</f>
        <v>28</v>
      </c>
      <c r="K975" s="2">
        <f>IFERROR(VLOOKUP(C975&amp;D975,AUS_male_Toplist_22!$F$3:$G$1048576,2,FALSE),IFERROR(VLOOKUP(C975&amp;D975,AUS_female_Toplist_22!$F$3:$G$1048576,2,FALSE),""))</f>
        <v>5</v>
      </c>
      <c r="L975" s="3" t="str">
        <f>IFERROR(VLOOKUP(C975&amp;D975,Comms_male_list_21!$F$3:$G$1048576,2,FALSE),IFERROR(VLOOKUP(C975&amp;D975,Comms_female_list_21!$F$3:$G$1048576,2,FALSE),""))</f>
        <v/>
      </c>
      <c r="M975" s="3">
        <f>IFERROR(VLOOKUP(C975&amp;D975,Comms_male_list_22!$F$3:$G$1048576,2,FALSE),IFERROR(VLOOKUP(C975&amp;D975,Comms_female_list_22!$F$3:$G$1048576,2,FALSE),""))</f>
        <v>6</v>
      </c>
      <c r="N975" s="3">
        <f>IFERROR(VLOOKUP(C975&amp;D975,AUS_male_Toplist_21!$F$3:$H$1048576,3,FALSE), IFERROR(VLOOKUP(C975&amp;D975,AUS_female_Toplist_21!$F$3:$H$1048576,3,FALSE),""))</f>
        <v>1034</v>
      </c>
      <c r="O975" s="2">
        <f>IFERROR(VLOOKUP(C975&amp;D975,AUS_male_Toplist_22!$F$3:$H$1048576,3,FALSE), IFERROR(VLOOKUP(C975&amp;D975,AUS_female_Toplist_22!$F$3:$H$1048576,3,FALSE),""))</f>
        <v>1100</v>
      </c>
      <c r="P975" s="42">
        <f ca="1">DATEDIF(E975,TODAY(),"y")</f>
        <v>20</v>
      </c>
      <c r="Q975" s="2">
        <f>(COUNTIF($C$2:$C975,$C975)=1)+0</f>
        <v>0</v>
      </c>
      <c r="R975" s="2" t="str">
        <f>IF(Q975=1,RANK(F975,$F$2:$F$1986,0),"Alternate event")</f>
        <v>Alternate event</v>
      </c>
    </row>
    <row r="976" spans="1:18" x14ac:dyDescent="0.2">
      <c r="A976" s="2">
        <v>975</v>
      </c>
      <c r="B976" s="2">
        <f>IF(Q976=1,B975+1,B975)</f>
        <v>766</v>
      </c>
      <c r="C976" t="s">
        <v>278</v>
      </c>
      <c r="D976" t="s">
        <v>28</v>
      </c>
      <c r="E976" s="6">
        <v>37944</v>
      </c>
      <c r="F976">
        <v>1059</v>
      </c>
      <c r="G976" s="2">
        <v>28</v>
      </c>
      <c r="H976" s="43" t="str">
        <f>IFERROR(VLOOKUP(C976&amp;D976,AUS_male_points_list!$A$3:$S$1048576,19,FALSE), IFERROR(VLOOKUP(C976&amp;D976,AUS_female_points_list!$A$3:$S$1048576,19,FALSE),""))</f>
        <v/>
      </c>
      <c r="J976" s="2">
        <f>IFERROR(VLOOKUP(C976&amp;D976,AUS_male_Toplist_21!$F$3:$G$1048576,2,FALSE),IFERROR(VLOOKUP(C976&amp;D976,AUS_female_Toplist_21!$F$3:$G$1048576,2,FALSE),""))</f>
        <v>28</v>
      </c>
      <c r="K976" s="2">
        <f>IFERROR(VLOOKUP(C976&amp;D976,AUS_male_Toplist_22!$F$3:$G$1048576,2,FALSE),IFERROR(VLOOKUP(C976&amp;D976,AUS_female_Toplist_22!$F$3:$G$1048576,2,FALSE),""))</f>
        <v>6</v>
      </c>
      <c r="L976" s="3" t="str">
        <f>IFERROR(VLOOKUP(C976&amp;D976,Comms_male_list_21!$F$3:$G$1048576,2,FALSE),IFERROR(VLOOKUP(C976&amp;D976,Comms_female_list_21!$F$3:$G$1048576,2,FALSE),""))</f>
        <v/>
      </c>
      <c r="M976" s="3">
        <f>IFERROR(VLOOKUP(C976&amp;D976,Comms_male_list_22!$F$3:$G$1048576,2,FALSE),IFERROR(VLOOKUP(C976&amp;D976,Comms_female_list_22!$F$3:$G$1048576,2,FALSE),""))</f>
        <v>12</v>
      </c>
      <c r="N976" s="3">
        <f>IFERROR(VLOOKUP(C976&amp;D976,AUS_male_Toplist_21!$F$3:$H$1048576,3,FALSE), IFERROR(VLOOKUP(C976&amp;D976,AUS_female_Toplist_21!$F$3:$H$1048576,3,FALSE),""))</f>
        <v>1059</v>
      </c>
      <c r="O976" s="2">
        <f>IFERROR(VLOOKUP(C976&amp;D976,AUS_male_Toplist_22!$F$3:$H$1048576,3,FALSE), IFERROR(VLOOKUP(C976&amp;D976,AUS_female_Toplist_22!$F$3:$H$1048576,3,FALSE),""))</f>
        <v>1062</v>
      </c>
      <c r="P976" s="42">
        <f ca="1">DATEDIF(E976,TODAY(),"y")</f>
        <v>18</v>
      </c>
      <c r="Q976" s="2">
        <f>(COUNTIF($C$2:$C976,$C976)=1)+0</f>
        <v>0</v>
      </c>
      <c r="R976" s="2" t="str">
        <f>IF(Q976=1,RANK(F976,$F$2:$F$1986,0),"Alternate event")</f>
        <v>Alternate event</v>
      </c>
    </row>
    <row r="977" spans="1:18" x14ac:dyDescent="0.2">
      <c r="A977" s="2">
        <v>976</v>
      </c>
      <c r="B977" s="2">
        <f>IF(Q977=1,B976+1,B976)</f>
        <v>767</v>
      </c>
      <c r="C977" t="s">
        <v>791</v>
      </c>
      <c r="D977" t="s">
        <v>30</v>
      </c>
      <c r="E977" s="6">
        <v>35193</v>
      </c>
      <c r="F977">
        <v>935</v>
      </c>
      <c r="G977" s="2">
        <v>28</v>
      </c>
      <c r="H977" s="43" t="str">
        <f>IFERROR(VLOOKUP(C977&amp;D977,AUS_male_points_list!$A$3:$S$1048576,19,FALSE), IFERROR(VLOOKUP(C977&amp;D977,AUS_female_points_list!$A$3:$S$1048576,19,FALSE),""))</f>
        <v/>
      </c>
      <c r="J977" s="2">
        <f>IFERROR(VLOOKUP(C977&amp;D977,AUS_male_Toplist_21!$F$3:$G$1048576,2,FALSE),IFERROR(VLOOKUP(C977&amp;D977,AUS_female_Toplist_21!$F$3:$G$1048576,2,FALSE),""))</f>
        <v>28</v>
      </c>
      <c r="K977" s="2">
        <f>IFERROR(VLOOKUP(C977&amp;D977,AUS_male_Toplist_22!$F$3:$G$1048576,2,FALSE),IFERROR(VLOOKUP(C977&amp;D977,AUS_female_Toplist_22!$F$3:$G$1048576,2,FALSE),""))</f>
        <v>8</v>
      </c>
      <c r="L977" s="3" t="str">
        <f>IFERROR(VLOOKUP(C977&amp;D977,Comms_male_list_21!$F$3:$G$1048576,2,FALSE),IFERROR(VLOOKUP(C977&amp;D977,Comms_female_list_21!$F$3:$G$1048576,2,FALSE),""))</f>
        <v/>
      </c>
      <c r="M977" s="3">
        <f>IFERROR(VLOOKUP(C977&amp;D977,Comms_male_list_22!$F$3:$G$1048576,2,FALSE),IFERROR(VLOOKUP(C977&amp;D977,Comms_female_list_22!$F$3:$G$1048576,2,FALSE),""))</f>
        <v>24</v>
      </c>
      <c r="N977" s="3">
        <f>IFERROR(VLOOKUP(C977&amp;D977,AUS_male_Toplist_21!$F$3:$H$1048576,3,FALSE), IFERROR(VLOOKUP(C977&amp;D977,AUS_female_Toplist_21!$F$3:$H$1048576,3,FALSE),""))</f>
        <v>935</v>
      </c>
      <c r="O977" s="2">
        <f>IFERROR(VLOOKUP(C977&amp;D977,AUS_male_Toplist_22!$F$3:$H$1048576,3,FALSE), IFERROR(VLOOKUP(C977&amp;D977,AUS_female_Toplist_22!$F$3:$H$1048576,3,FALSE),""))</f>
        <v>962</v>
      </c>
      <c r="P977" s="42">
        <f ca="1">DATEDIF(E977,TODAY(),"y")</f>
        <v>25</v>
      </c>
      <c r="Q977" s="2">
        <f>(COUNTIF($C$2:$C977,$C977)=1)+0</f>
        <v>1</v>
      </c>
      <c r="R977" s="2">
        <f>IF(Q977=1,RANK(F977,$F$2:$F$1986,0),"Alternate event")</f>
        <v>1502</v>
      </c>
    </row>
    <row r="978" spans="1:18" x14ac:dyDescent="0.2">
      <c r="A978" s="2">
        <v>977</v>
      </c>
      <c r="B978" s="2">
        <f>IF(Q978=1,B977+1,B977)</f>
        <v>768</v>
      </c>
      <c r="C978" t="s">
        <v>585</v>
      </c>
      <c r="D978" t="s">
        <v>2</v>
      </c>
      <c r="E978" s="6">
        <v>37759</v>
      </c>
      <c r="F978">
        <v>1011</v>
      </c>
      <c r="G978" s="2">
        <v>28</v>
      </c>
      <c r="H978" s="43" t="str">
        <f>IFERROR(VLOOKUP(C978&amp;D978,AUS_male_points_list!$A$3:$S$1048576,19,FALSE), IFERROR(VLOOKUP(C978&amp;D978,AUS_female_points_list!$A$3:$S$1048576,19,FALSE),""))</f>
        <v/>
      </c>
      <c r="J978" s="2">
        <f>IFERROR(VLOOKUP(C978&amp;D978,AUS_male_Toplist_21!$F$3:$G$1048576,2,FALSE),IFERROR(VLOOKUP(C978&amp;D978,AUS_female_Toplist_21!$F$3:$G$1048576,2,FALSE),""))</f>
        <v>28</v>
      </c>
      <c r="K978" s="2">
        <f>IFERROR(VLOOKUP(C978&amp;D978,AUS_male_Toplist_22!$F$3:$G$1048576,2,FALSE),IFERROR(VLOOKUP(C978&amp;D978,AUS_female_Toplist_22!$F$3:$G$1048576,2,FALSE),""))</f>
        <v>10</v>
      </c>
      <c r="L978" s="3" t="str">
        <f>IFERROR(VLOOKUP(C978&amp;D978,Comms_male_list_21!$F$3:$G$1048576,2,FALSE),IFERROR(VLOOKUP(C978&amp;D978,Comms_female_list_21!$F$3:$G$1048576,2,FALSE),""))</f>
        <v/>
      </c>
      <c r="M978" s="3">
        <f>IFERROR(VLOOKUP(C978&amp;D978,Comms_male_list_22!$F$3:$G$1048576,2,FALSE),IFERROR(VLOOKUP(C978&amp;D978,Comms_female_list_22!$F$3:$G$1048576,2,FALSE),""))</f>
        <v>16</v>
      </c>
      <c r="N978" s="3">
        <f>IFERROR(VLOOKUP(C978&amp;D978,AUS_male_Toplist_21!$F$3:$H$1048576,3,FALSE), IFERROR(VLOOKUP(C978&amp;D978,AUS_female_Toplist_21!$F$3:$H$1048576,3,FALSE),""))</f>
        <v>1011</v>
      </c>
      <c r="O978" s="2">
        <f>IFERROR(VLOOKUP(C978&amp;D978,AUS_male_Toplist_22!$F$3:$H$1048576,3,FALSE), IFERROR(VLOOKUP(C978&amp;D978,AUS_female_Toplist_22!$F$3:$H$1048576,3,FALSE),""))</f>
        <v>1070</v>
      </c>
      <c r="P978" s="42">
        <f ca="1">DATEDIF(E978,TODAY(),"y")</f>
        <v>18</v>
      </c>
      <c r="Q978" s="2">
        <f>(COUNTIF($C$2:$C978,$C978)=1)+0</f>
        <v>1</v>
      </c>
      <c r="R978" s="2">
        <f>IF(Q978=1,RANK(F978,$F$2:$F$1986,0),"Alternate event")</f>
        <v>609</v>
      </c>
    </row>
    <row r="979" spans="1:18" x14ac:dyDescent="0.2">
      <c r="A979" s="2">
        <v>978</v>
      </c>
      <c r="B979" s="2">
        <f>IF(Q979=1,B978+1,B978)</f>
        <v>769</v>
      </c>
      <c r="C979" t="s">
        <v>348</v>
      </c>
      <c r="D979" t="s">
        <v>34</v>
      </c>
      <c r="E979" s="6">
        <v>44612</v>
      </c>
      <c r="F979">
        <v>928</v>
      </c>
      <c r="G979" s="2">
        <v>28</v>
      </c>
      <c r="H979" s="43" t="str">
        <f>IFERROR(VLOOKUP(C979&amp;D979,AUS_male_points_list!$A$3:$S$1048576,19,FALSE), IFERROR(VLOOKUP(C979&amp;D979,AUS_female_points_list!$A$3:$S$1048576,19,FALSE),""))</f>
        <v/>
      </c>
      <c r="J979" s="2">
        <f>IFERROR(VLOOKUP(C979&amp;D979,AUS_male_Toplist_21!$F$3:$G$1048576,2,FALSE),IFERROR(VLOOKUP(C979&amp;D979,AUS_female_Toplist_21!$F$3:$G$1048576,2,FALSE),""))</f>
        <v>28</v>
      </c>
      <c r="K979" s="2">
        <f>IFERROR(VLOOKUP(C979&amp;D979,AUS_male_Toplist_22!$F$3:$G$1048576,2,FALSE),IFERROR(VLOOKUP(C979&amp;D979,AUS_female_Toplist_22!$F$3:$G$1048576,2,FALSE),""))</f>
        <v>13</v>
      </c>
      <c r="L979" s="3" t="str">
        <f>IFERROR(VLOOKUP(C979&amp;D979,Comms_male_list_21!$F$3:$G$1048576,2,FALSE),IFERROR(VLOOKUP(C979&amp;D979,Comms_female_list_21!$F$3:$G$1048576,2,FALSE),""))</f>
        <v/>
      </c>
      <c r="M979" s="3">
        <f>IFERROR(VLOOKUP(C979&amp;D979,Comms_male_list_22!$F$3:$G$1048576,2,FALSE),IFERROR(VLOOKUP(C979&amp;D979,Comms_female_list_22!$F$3:$G$1048576,2,FALSE),""))</f>
        <v>23</v>
      </c>
      <c r="N979" s="3">
        <f>IFERROR(VLOOKUP(C979&amp;D979,AUS_male_Toplist_21!$F$3:$H$1048576,3,FALSE), IFERROR(VLOOKUP(C979&amp;D979,AUS_female_Toplist_21!$F$3:$H$1048576,3,FALSE),""))</f>
        <v>928</v>
      </c>
      <c r="O979" s="2">
        <f>IFERROR(VLOOKUP(C979&amp;D979,AUS_male_Toplist_22!$F$3:$H$1048576,3,FALSE), IFERROR(VLOOKUP(C979&amp;D979,AUS_female_Toplist_22!$F$3:$H$1048576,3,FALSE),""))</f>
        <v>942</v>
      </c>
      <c r="P979" s="42">
        <f ca="1">DATEDIF(E979,TODAY(),"y")</f>
        <v>0</v>
      </c>
      <c r="Q979" s="2">
        <f>(COUNTIF($C$2:$C979,$C979)=1)+0</f>
        <v>1</v>
      </c>
      <c r="R979" s="2">
        <f>IF(Q979=1,RANK(F979,$F$2:$F$1986,0),"Alternate event")</f>
        <v>1571</v>
      </c>
    </row>
    <row r="980" spans="1:18" x14ac:dyDescent="0.2">
      <c r="A980" s="2">
        <v>979</v>
      </c>
      <c r="B980" s="2">
        <f>IF(Q980=1,B979+1,B979)</f>
        <v>769</v>
      </c>
      <c r="C980" t="s">
        <v>1060</v>
      </c>
      <c r="D980" t="s">
        <v>33</v>
      </c>
      <c r="E980" s="6">
        <v>36481</v>
      </c>
      <c r="F980">
        <v>936</v>
      </c>
      <c r="G980" s="2">
        <v>28</v>
      </c>
      <c r="H980" s="43" t="str">
        <f>IFERROR(VLOOKUP(C980&amp;D980,AUS_male_points_list!$A$3:$S$1048576,19,FALSE), IFERROR(VLOOKUP(C980&amp;D980,AUS_female_points_list!$A$3:$S$1048576,19,FALSE),""))</f>
        <v/>
      </c>
      <c r="J980" s="2">
        <f>IFERROR(VLOOKUP(C980&amp;D980,AUS_male_Toplist_21!$F$3:$G$1048576,2,FALSE),IFERROR(VLOOKUP(C980&amp;D980,AUS_female_Toplist_21!$F$3:$G$1048576,2,FALSE),""))</f>
        <v>28</v>
      </c>
      <c r="K980" s="2">
        <f>IFERROR(VLOOKUP(C980&amp;D980,AUS_male_Toplist_22!$F$3:$G$1048576,2,FALSE),IFERROR(VLOOKUP(C980&amp;D980,AUS_female_Toplist_22!$F$3:$G$1048576,2,FALSE),""))</f>
        <v>13</v>
      </c>
      <c r="L980" s="3" t="str">
        <f>IFERROR(VLOOKUP(C980&amp;D980,Comms_male_list_21!$F$3:$G$1048576,2,FALSE),IFERROR(VLOOKUP(C980&amp;D980,Comms_female_list_21!$F$3:$G$1048576,2,FALSE),""))</f>
        <v/>
      </c>
      <c r="M980" s="3">
        <f>IFERROR(VLOOKUP(C980&amp;D980,Comms_male_list_22!$F$3:$G$1048576,2,FALSE),IFERROR(VLOOKUP(C980&amp;D980,Comms_female_list_22!$F$3:$G$1048576,2,FALSE),""))</f>
        <v>29</v>
      </c>
      <c r="N980" s="3">
        <f>IFERROR(VLOOKUP(C980&amp;D980,AUS_male_Toplist_21!$F$3:$H$1048576,3,FALSE), IFERROR(VLOOKUP(C980&amp;D980,AUS_female_Toplist_21!$F$3:$H$1048576,3,FALSE),""))</f>
        <v>936</v>
      </c>
      <c r="O980" s="2">
        <f>IFERROR(VLOOKUP(C980&amp;D980,AUS_male_Toplist_22!$F$3:$H$1048576,3,FALSE), IFERROR(VLOOKUP(C980&amp;D980,AUS_female_Toplist_22!$F$3:$H$1048576,3,FALSE),""))</f>
        <v>962</v>
      </c>
      <c r="P980" s="42">
        <f ca="1">DATEDIF(E980,TODAY(),"y")</f>
        <v>22</v>
      </c>
      <c r="Q980" s="2">
        <f>(COUNTIF($C$2:$C980,$C980)=1)+0</f>
        <v>0</v>
      </c>
      <c r="R980" s="2" t="str">
        <f>IF(Q980=1,RANK(F980,$F$2:$F$1986,0),"Alternate event")</f>
        <v>Alternate event</v>
      </c>
    </row>
    <row r="981" spans="1:18" x14ac:dyDescent="0.2">
      <c r="A981" s="2">
        <v>980</v>
      </c>
      <c r="B981" s="2">
        <f>IF(Q981=1,B980+1,B980)</f>
        <v>770</v>
      </c>
      <c r="C981" t="s">
        <v>693</v>
      </c>
      <c r="D981" t="s">
        <v>28</v>
      </c>
      <c r="E981" s="6">
        <v>35030</v>
      </c>
      <c r="F981">
        <v>1075</v>
      </c>
      <c r="G981" s="2">
        <v>28</v>
      </c>
      <c r="H981" s="43" t="str">
        <f>IFERROR(VLOOKUP(C981&amp;D981,AUS_male_points_list!$A$3:$S$1048576,19,FALSE), IFERROR(VLOOKUP(C981&amp;D981,AUS_female_points_list!$A$3:$S$1048576,19,FALSE),""))</f>
        <v/>
      </c>
      <c r="J981" s="2">
        <f>IFERROR(VLOOKUP(C981&amp;D981,AUS_male_Toplist_21!$F$3:$G$1048576,2,FALSE),IFERROR(VLOOKUP(C981&amp;D981,AUS_female_Toplist_21!$F$3:$G$1048576,2,FALSE),""))</f>
        <v>28</v>
      </c>
      <c r="K981" s="2">
        <f>IFERROR(VLOOKUP(C981&amp;D981,AUS_male_Toplist_22!$F$3:$G$1048576,2,FALSE),IFERROR(VLOOKUP(C981&amp;D981,AUS_female_Toplist_22!$F$3:$G$1048576,2,FALSE),""))</f>
        <v>15</v>
      </c>
      <c r="L981" s="3" t="str">
        <f>IFERROR(VLOOKUP(C981&amp;D981,Comms_male_list_21!$F$3:$G$1048576,2,FALSE),IFERROR(VLOOKUP(C981&amp;D981,Comms_female_list_21!$F$3:$G$1048576,2,FALSE),""))</f>
        <v/>
      </c>
      <c r="M981" s="3">
        <f>IFERROR(VLOOKUP(C981&amp;D981,Comms_male_list_22!$F$3:$G$1048576,2,FALSE),IFERROR(VLOOKUP(C981&amp;D981,Comms_female_list_22!$F$3:$G$1048576,2,FALSE),""))</f>
        <v>36</v>
      </c>
      <c r="N981" s="3">
        <f>IFERROR(VLOOKUP(C981&amp;D981,AUS_male_Toplist_21!$F$3:$H$1048576,3,FALSE), IFERROR(VLOOKUP(C981&amp;D981,AUS_female_Toplist_21!$F$3:$H$1048576,3,FALSE),""))</f>
        <v>1075</v>
      </c>
      <c r="O981" s="2">
        <f>IFERROR(VLOOKUP(C981&amp;D981,AUS_male_Toplist_22!$F$3:$H$1048576,3,FALSE), IFERROR(VLOOKUP(C981&amp;D981,AUS_female_Toplist_22!$F$3:$H$1048576,3,FALSE),""))</f>
        <v>988</v>
      </c>
      <c r="P981" s="42">
        <f ca="1">DATEDIF(E981,TODAY(),"y")</f>
        <v>26</v>
      </c>
      <c r="Q981" s="2">
        <f>(COUNTIF($C$2:$C981,$C981)=1)+0</f>
        <v>1</v>
      </c>
      <c r="R981" s="2">
        <f>IF(Q981=1,RANK(F981,$F$2:$F$1986,0),"Alternate event")</f>
        <v>250</v>
      </c>
    </row>
    <row r="982" spans="1:18" x14ac:dyDescent="0.2">
      <c r="A982" s="2">
        <v>981</v>
      </c>
      <c r="B982" s="2">
        <f>IF(Q982=1,B981+1,B981)</f>
        <v>771</v>
      </c>
      <c r="C982" t="s">
        <v>1216</v>
      </c>
      <c r="D982" t="s">
        <v>38</v>
      </c>
      <c r="E982" s="7">
        <v>35155</v>
      </c>
      <c r="F982">
        <v>853</v>
      </c>
      <c r="G982" s="2">
        <v>28</v>
      </c>
      <c r="H982" s="43" t="str">
        <f>IFERROR(VLOOKUP(C982&amp;D982,AUS_male_points_list!$A$3:$S$1048576,19,FALSE), IFERROR(VLOOKUP(C982&amp;D982,AUS_female_points_list!$A$3:$S$1048576,19,FALSE),""))</f>
        <v/>
      </c>
      <c r="J982" s="2">
        <f>IFERROR(VLOOKUP(C982&amp;D982,AUS_male_Toplist_21!$F$3:$G$1048576,2,FALSE),IFERROR(VLOOKUP(C982&amp;D982,AUS_female_Toplist_21!$F$3:$G$1048576,2,FALSE),""))</f>
        <v>28</v>
      </c>
      <c r="K982" s="2">
        <f>IFERROR(VLOOKUP(C982&amp;D982,AUS_male_Toplist_22!$F$3:$G$1048576,2,FALSE),IFERROR(VLOOKUP(C982&amp;D982,AUS_female_Toplist_22!$F$3:$G$1048576,2,FALSE),""))</f>
        <v>17</v>
      </c>
      <c r="L982" s="3" t="str">
        <f>IFERROR(VLOOKUP(C982&amp;D982,Comms_male_list_21!$F$3:$G$1048576,2,FALSE),IFERROR(VLOOKUP(C982&amp;D982,Comms_female_list_21!$F$3:$G$1048576,2,FALSE),""))</f>
        <v/>
      </c>
      <c r="M982" s="3">
        <f>IFERROR(VLOOKUP(C982&amp;D982,Comms_male_list_22!$F$3:$G$1048576,2,FALSE),IFERROR(VLOOKUP(C982&amp;D982,Comms_female_list_22!$F$3:$G$1048576,2,FALSE),""))</f>
        <v>36</v>
      </c>
      <c r="N982" s="3">
        <f>IFERROR(VLOOKUP(C982&amp;D982,AUS_male_Toplist_21!$F$3:$H$1048576,3,FALSE), IFERROR(VLOOKUP(C982&amp;D982,AUS_female_Toplist_21!$F$3:$H$1048576,3,FALSE),""))</f>
        <v>853</v>
      </c>
      <c r="O982" s="2">
        <f>IFERROR(VLOOKUP(C982&amp;D982,AUS_male_Toplist_22!$F$3:$H$1048576,3,FALSE), IFERROR(VLOOKUP(C982&amp;D982,AUS_female_Toplist_22!$F$3:$H$1048576,3,FALSE),""))</f>
        <v>870</v>
      </c>
      <c r="P982" s="42">
        <f ca="1">DATEDIF(E982,TODAY(),"y")</f>
        <v>25</v>
      </c>
      <c r="Q982" s="2">
        <f>(COUNTIF($C$2:$C982,$C982)=1)+0</f>
        <v>1</v>
      </c>
      <c r="R982" s="2">
        <f>IF(Q982=1,RANK(F982,$F$2:$F$1986,0),"Alternate event")</f>
        <v>1853</v>
      </c>
    </row>
    <row r="983" spans="1:18" x14ac:dyDescent="0.2">
      <c r="A983" s="2">
        <v>982</v>
      </c>
      <c r="B983" s="2">
        <f>IF(Q983=1,B982+1,B982)</f>
        <v>772</v>
      </c>
      <c r="C983" t="s">
        <v>1210</v>
      </c>
      <c r="D983" t="s">
        <v>37</v>
      </c>
      <c r="E983" s="7">
        <v>34342</v>
      </c>
      <c r="F983">
        <v>986</v>
      </c>
      <c r="G983" s="2">
        <v>28</v>
      </c>
      <c r="H983" s="43" t="str">
        <f>IFERROR(VLOOKUP(C983&amp;D983,AUS_male_points_list!$A$3:$S$1048576,19,FALSE), IFERROR(VLOOKUP(C983&amp;D983,AUS_female_points_list!$A$3:$S$1048576,19,FALSE),""))</f>
        <v/>
      </c>
      <c r="J983" s="2">
        <f>IFERROR(VLOOKUP(C983&amp;D983,AUS_male_Toplist_21!$F$3:$G$1048576,2,FALSE),IFERROR(VLOOKUP(C983&amp;D983,AUS_female_Toplist_21!$F$3:$G$1048576,2,FALSE),""))</f>
        <v>28</v>
      </c>
      <c r="K983" s="2">
        <f>IFERROR(VLOOKUP(C983&amp;D983,AUS_male_Toplist_22!$F$3:$G$1048576,2,FALSE),IFERROR(VLOOKUP(C983&amp;D983,AUS_female_Toplist_22!$F$3:$G$1048576,2,FALSE),""))</f>
        <v>19</v>
      </c>
      <c r="L983" s="3" t="str">
        <f>IFERROR(VLOOKUP(C983&amp;D983,Comms_male_list_21!$F$3:$G$1048576,2,FALSE),IFERROR(VLOOKUP(C983&amp;D983,Comms_female_list_21!$F$3:$G$1048576,2,FALSE),""))</f>
        <v/>
      </c>
      <c r="M983" s="3">
        <f>IFERROR(VLOOKUP(C983&amp;D983,Comms_male_list_22!$F$3:$G$1048576,2,FALSE),IFERROR(VLOOKUP(C983&amp;D983,Comms_female_list_22!$F$3:$G$1048576,2,FALSE),""))</f>
        <v>37</v>
      </c>
      <c r="N983" s="3">
        <f>IFERROR(VLOOKUP(C983&amp;D983,AUS_male_Toplist_21!$F$3:$H$1048576,3,FALSE), IFERROR(VLOOKUP(C983&amp;D983,AUS_female_Toplist_21!$F$3:$H$1048576,3,FALSE),""))</f>
        <v>986</v>
      </c>
      <c r="O983" s="2">
        <f>IFERROR(VLOOKUP(C983&amp;D983,AUS_male_Toplist_22!$F$3:$H$1048576,3,FALSE), IFERROR(VLOOKUP(C983&amp;D983,AUS_female_Toplist_22!$F$3:$H$1048576,3,FALSE),""))</f>
        <v>958</v>
      </c>
      <c r="P983" s="42">
        <f ca="1">DATEDIF(E983,TODAY(),"y")</f>
        <v>28</v>
      </c>
      <c r="Q983" s="2">
        <f>(COUNTIF($C$2:$C983,$C983)=1)+0</f>
        <v>1</v>
      </c>
      <c r="R983" s="2">
        <f>IF(Q983=1,RANK(F983,$F$2:$F$1986,0),"Alternate event")</f>
        <v>843</v>
      </c>
    </row>
    <row r="984" spans="1:18" x14ac:dyDescent="0.2">
      <c r="A984" s="2">
        <v>983</v>
      </c>
      <c r="B984" s="2">
        <f>IF(Q984=1,B983+1,B983)</f>
        <v>772</v>
      </c>
      <c r="C984" t="s">
        <v>115</v>
      </c>
      <c r="D984" t="s">
        <v>25</v>
      </c>
      <c r="E984" s="6">
        <v>37673</v>
      </c>
      <c r="F984">
        <v>1023</v>
      </c>
      <c r="G984" s="2">
        <v>28</v>
      </c>
      <c r="H984" s="43" t="str">
        <f>IFERROR(VLOOKUP(C984&amp;D984,AUS_male_points_list!$A$3:$S$1048576,19,FALSE), IFERROR(VLOOKUP(C984&amp;D984,AUS_female_points_list!$A$3:$S$1048576,19,FALSE),""))</f>
        <v/>
      </c>
      <c r="J984" s="2">
        <f>IFERROR(VLOOKUP(C984&amp;D984,AUS_male_Toplist_21!$F$3:$G$1048576,2,FALSE),IFERROR(VLOOKUP(C984&amp;D984,AUS_female_Toplist_21!$F$3:$G$1048576,2,FALSE),""))</f>
        <v>28</v>
      </c>
      <c r="K984" s="2">
        <f>IFERROR(VLOOKUP(C984&amp;D984,AUS_male_Toplist_22!$F$3:$G$1048576,2,FALSE),IFERROR(VLOOKUP(C984&amp;D984,AUS_female_Toplist_22!$F$3:$G$1048576,2,FALSE),""))</f>
        <v>20</v>
      </c>
      <c r="L984" s="3" t="str">
        <f>IFERROR(VLOOKUP(C984&amp;D984,Comms_male_list_21!$F$3:$G$1048576,2,FALSE),IFERROR(VLOOKUP(C984&amp;D984,Comms_female_list_21!$F$3:$G$1048576,2,FALSE),""))</f>
        <v/>
      </c>
      <c r="M984" s="3">
        <f>IFERROR(VLOOKUP(C984&amp;D984,Comms_male_list_22!$F$3:$G$1048576,2,FALSE),IFERROR(VLOOKUP(C984&amp;D984,Comms_female_list_22!$F$3:$G$1048576,2,FALSE),""))</f>
        <v>37</v>
      </c>
      <c r="N984" s="3">
        <f>IFERROR(VLOOKUP(C984&amp;D984,AUS_male_Toplist_21!$F$3:$H$1048576,3,FALSE), IFERROR(VLOOKUP(C984&amp;D984,AUS_female_Toplist_21!$F$3:$H$1048576,3,FALSE),""))</f>
        <v>1023</v>
      </c>
      <c r="O984" s="2">
        <f>IFERROR(VLOOKUP(C984&amp;D984,AUS_male_Toplist_22!$F$3:$H$1048576,3,FALSE), IFERROR(VLOOKUP(C984&amp;D984,AUS_female_Toplist_22!$F$3:$H$1048576,3,FALSE),""))</f>
        <v>1015</v>
      </c>
      <c r="P984" s="42">
        <f ca="1">DATEDIF(E984,TODAY(),"y")</f>
        <v>19</v>
      </c>
      <c r="Q984" s="2">
        <f>(COUNTIF($C$2:$C984,$C984)=1)+0</f>
        <v>0</v>
      </c>
      <c r="R984" s="2" t="str">
        <f>IF(Q984=1,RANK(F984,$F$2:$F$1986,0),"Alternate event")</f>
        <v>Alternate event</v>
      </c>
    </row>
    <row r="985" spans="1:18" x14ac:dyDescent="0.2">
      <c r="A985" s="2">
        <v>984</v>
      </c>
      <c r="B985" s="2">
        <f>IF(Q985=1,B984+1,B984)</f>
        <v>773</v>
      </c>
      <c r="C985" t="s">
        <v>591</v>
      </c>
      <c r="D985" t="s">
        <v>25</v>
      </c>
      <c r="E985" s="6">
        <v>44640</v>
      </c>
      <c r="F985">
        <v>1009</v>
      </c>
      <c r="G985" s="2">
        <v>28</v>
      </c>
      <c r="H985" s="43" t="str">
        <f>IFERROR(VLOOKUP(C985&amp;D985,AUS_male_points_list!$A$3:$S$1048576,19,FALSE), IFERROR(VLOOKUP(C985&amp;D985,AUS_female_points_list!$A$3:$S$1048576,19,FALSE),""))</f>
        <v/>
      </c>
      <c r="J985" s="2">
        <f>IFERROR(VLOOKUP(C985&amp;D985,AUS_male_Toplist_21!$F$3:$G$1048576,2,FALSE),IFERROR(VLOOKUP(C985&amp;D985,AUS_female_Toplist_21!$F$3:$G$1048576,2,FALSE),""))</f>
        <v>28</v>
      </c>
      <c r="K985" s="2">
        <f>IFERROR(VLOOKUP(C985&amp;D985,AUS_male_Toplist_22!$F$3:$G$1048576,2,FALSE),IFERROR(VLOOKUP(C985&amp;D985,AUS_female_Toplist_22!$F$3:$G$1048576,2,FALSE),""))</f>
        <v>21</v>
      </c>
      <c r="L985" s="3" t="str">
        <f>IFERROR(VLOOKUP(C985&amp;D985,Comms_male_list_21!$F$3:$G$1048576,2,FALSE),IFERROR(VLOOKUP(C985&amp;D985,Comms_female_list_21!$F$3:$G$1048576,2,FALSE),""))</f>
        <v/>
      </c>
      <c r="M985" s="3">
        <f>IFERROR(VLOOKUP(C985&amp;D985,Comms_male_list_22!$F$3:$G$1048576,2,FALSE),IFERROR(VLOOKUP(C985&amp;D985,Comms_female_list_22!$F$3:$G$1048576,2,FALSE),""))</f>
        <v>36</v>
      </c>
      <c r="N985" s="3">
        <f>IFERROR(VLOOKUP(C985&amp;D985,AUS_male_Toplist_21!$F$3:$H$1048576,3,FALSE), IFERROR(VLOOKUP(C985&amp;D985,AUS_female_Toplist_21!$F$3:$H$1048576,3,FALSE),""))</f>
        <v>1009</v>
      </c>
      <c r="O985" s="2">
        <f>IFERROR(VLOOKUP(C985&amp;D985,AUS_male_Toplist_22!$F$3:$H$1048576,3,FALSE), IFERROR(VLOOKUP(C985&amp;D985,AUS_female_Toplist_22!$F$3:$H$1048576,3,FALSE),""))</f>
        <v>1012</v>
      </c>
      <c r="P985" s="42" t="e">
        <f ca="1">DATEDIF(E985,TODAY(),"y")</f>
        <v>#NUM!</v>
      </c>
      <c r="Q985" s="2">
        <f>(COUNTIF($C$2:$C985,$C985)=1)+0</f>
        <v>1</v>
      </c>
      <c r="R985" s="2">
        <f>IF(Q985=1,RANK(F985,$F$2:$F$1986,0),"Alternate event")</f>
        <v>629</v>
      </c>
    </row>
    <row r="986" spans="1:18" x14ac:dyDescent="0.2">
      <c r="A986" s="2">
        <v>985</v>
      </c>
      <c r="B986" s="2">
        <f>IF(Q986=1,B985+1,B985)</f>
        <v>774</v>
      </c>
      <c r="C986" t="s">
        <v>1111</v>
      </c>
      <c r="D986" t="s">
        <v>41</v>
      </c>
      <c r="E986" s="6">
        <v>37210</v>
      </c>
      <c r="F986">
        <v>718</v>
      </c>
      <c r="G986" s="2">
        <v>28</v>
      </c>
      <c r="H986" s="43" t="str">
        <f>IFERROR(VLOOKUP(C986&amp;D986,AUS_male_points_list!$A$3:$S$1048576,19,FALSE), IFERROR(VLOOKUP(C986&amp;D986,AUS_female_points_list!$A$3:$S$1048576,19,FALSE),""))</f>
        <v/>
      </c>
      <c r="J986" s="2">
        <f>IFERROR(VLOOKUP(C986&amp;D986,AUS_male_Toplist_21!$F$3:$G$1048576,2,FALSE),IFERROR(VLOOKUP(C986&amp;D986,AUS_female_Toplist_21!$F$3:$G$1048576,2,FALSE),""))</f>
        <v>28</v>
      </c>
      <c r="K986" s="2">
        <f>IFERROR(VLOOKUP(C986&amp;D986,AUS_male_Toplist_22!$F$3:$G$1048576,2,FALSE),IFERROR(VLOOKUP(C986&amp;D986,AUS_female_Toplist_22!$F$3:$G$1048576,2,FALSE),""))</f>
        <v>21</v>
      </c>
      <c r="L986" s="3" t="str">
        <f>IFERROR(VLOOKUP(C986&amp;D986,Comms_male_list_21!$F$3:$G$1048576,2,FALSE),IFERROR(VLOOKUP(C986&amp;D986,Comms_female_list_21!$F$3:$G$1048576,2,FALSE),""))</f>
        <v/>
      </c>
      <c r="M986" s="3">
        <f>IFERROR(VLOOKUP(C986&amp;D986,Comms_male_list_22!$F$3:$G$1048576,2,FALSE),IFERROR(VLOOKUP(C986&amp;D986,Comms_female_list_22!$F$3:$G$1048576,2,FALSE),""))</f>
        <v>57</v>
      </c>
      <c r="N986" s="3">
        <f>IFERROR(VLOOKUP(C986&amp;D986,AUS_male_Toplist_21!$F$3:$H$1048576,3,FALSE), IFERROR(VLOOKUP(C986&amp;D986,AUS_female_Toplist_21!$F$3:$H$1048576,3,FALSE),""))</f>
        <v>718</v>
      </c>
      <c r="O986" s="2">
        <f>IFERROR(VLOOKUP(C986&amp;D986,AUS_male_Toplist_22!$F$3:$H$1048576,3,FALSE), IFERROR(VLOOKUP(C986&amp;D986,AUS_female_Toplist_22!$F$3:$H$1048576,3,FALSE),""))</f>
        <v>711</v>
      </c>
      <c r="P986" s="42">
        <f ca="1">DATEDIF(E986,TODAY(),"y")</f>
        <v>20</v>
      </c>
      <c r="Q986" s="2">
        <f>(COUNTIF($C$2:$C986,$C986)=1)+0</f>
        <v>1</v>
      </c>
      <c r="R986" s="2">
        <f>IF(Q986=1,RANK(F986,$F$2:$F$1986,0),"Alternate event")</f>
        <v>1980</v>
      </c>
    </row>
    <row r="987" spans="1:18" x14ac:dyDescent="0.2">
      <c r="A987" s="2">
        <v>986</v>
      </c>
      <c r="B987" s="2">
        <f>IF(Q987=1,B986+1,B986)</f>
        <v>775</v>
      </c>
      <c r="C987" t="s">
        <v>236</v>
      </c>
      <c r="D987" t="s">
        <v>26</v>
      </c>
      <c r="E987" s="6">
        <v>36935</v>
      </c>
      <c r="F987">
        <v>1004</v>
      </c>
      <c r="G987" s="2">
        <v>28</v>
      </c>
      <c r="H987" s="43" t="str">
        <f>IFERROR(VLOOKUP(C987&amp;D987,AUS_male_points_list!$A$3:$S$1048576,19,FALSE), IFERROR(VLOOKUP(C987&amp;D987,AUS_female_points_list!$A$3:$S$1048576,19,FALSE),""))</f>
        <v/>
      </c>
      <c r="J987" s="2">
        <f>IFERROR(VLOOKUP(C987&amp;D987,AUS_male_Toplist_21!$F$3:$G$1048576,2,FALSE),IFERROR(VLOOKUP(C987&amp;D987,AUS_female_Toplist_21!$F$3:$G$1048576,2,FALSE),""))</f>
        <v>28</v>
      </c>
      <c r="K987" s="2">
        <f>IFERROR(VLOOKUP(C987&amp;D987,AUS_male_Toplist_22!$F$3:$G$1048576,2,FALSE),IFERROR(VLOOKUP(C987&amp;D987,AUS_female_Toplist_22!$F$3:$G$1048576,2,FALSE),""))</f>
        <v>38</v>
      </c>
      <c r="L987" s="3" t="str">
        <f>IFERROR(VLOOKUP(C987&amp;D987,Comms_male_list_21!$F$3:$G$1048576,2,FALSE),IFERROR(VLOOKUP(C987&amp;D987,Comms_female_list_21!$F$3:$G$1048576,2,FALSE),""))</f>
        <v/>
      </c>
      <c r="M987" s="3" t="str">
        <f>IFERROR(VLOOKUP(C987&amp;D987,Comms_male_list_22!$F$3:$G$1048576,2,FALSE),IFERROR(VLOOKUP(C987&amp;D987,Comms_female_list_22!$F$3:$G$1048576,2,FALSE),""))</f>
        <v/>
      </c>
      <c r="N987" s="3">
        <f>IFERROR(VLOOKUP(C987&amp;D987,AUS_male_Toplist_21!$F$3:$H$1048576,3,FALSE), IFERROR(VLOOKUP(C987&amp;D987,AUS_female_Toplist_21!$F$3:$H$1048576,3,FALSE),""))</f>
        <v>1004</v>
      </c>
      <c r="O987" s="2">
        <f>IFERROR(VLOOKUP(C987&amp;D987,AUS_male_Toplist_22!$F$3:$H$1048576,3,FALSE), IFERROR(VLOOKUP(C987&amp;D987,AUS_female_Toplist_22!$F$3:$H$1048576,3,FALSE),""))</f>
        <v>957</v>
      </c>
      <c r="P987" s="42">
        <f ca="1">DATEDIF(E987,TODAY(),"y")</f>
        <v>21</v>
      </c>
      <c r="Q987" s="2">
        <f>(COUNTIF($C$2:$C987,$C987)=1)+0</f>
        <v>1</v>
      </c>
      <c r="R987" s="2">
        <f>IF(Q987=1,RANK(F987,$F$2:$F$1986,0),"Alternate event")</f>
        <v>684</v>
      </c>
    </row>
    <row r="988" spans="1:18" x14ac:dyDescent="0.2">
      <c r="A988" s="2">
        <v>987</v>
      </c>
      <c r="B988" s="2">
        <f>IF(Q988=1,B987+1,B987)</f>
        <v>775</v>
      </c>
      <c r="C988" t="s">
        <v>977</v>
      </c>
      <c r="D988" t="s">
        <v>2</v>
      </c>
      <c r="E988" s="7">
        <v>35706</v>
      </c>
      <c r="F988">
        <v>1011</v>
      </c>
      <c r="G988" s="2">
        <v>28</v>
      </c>
      <c r="H988" s="43" t="str">
        <f>IFERROR(VLOOKUP(C988&amp;D988,AUS_male_points_list!$A$3:$S$1048576,19,FALSE), IFERROR(VLOOKUP(C988&amp;D988,AUS_female_points_list!$A$3:$S$1048576,19,FALSE),""))</f>
        <v/>
      </c>
      <c r="J988" s="2">
        <f>IFERROR(VLOOKUP(C988&amp;D988,AUS_male_Toplist_21!$F$3:$G$1048576,2,FALSE),IFERROR(VLOOKUP(C988&amp;D988,AUS_female_Toplist_21!$F$3:$G$1048576,2,FALSE),""))</f>
        <v>28</v>
      </c>
      <c r="K988" s="2">
        <f>IFERROR(VLOOKUP(C988&amp;D988,AUS_male_Toplist_22!$F$3:$G$1048576,2,FALSE),IFERROR(VLOOKUP(C988&amp;D988,AUS_female_Toplist_22!$F$3:$G$1048576,2,FALSE),""))</f>
        <v>57</v>
      </c>
      <c r="L988" s="3" t="str">
        <f>IFERROR(VLOOKUP(C988&amp;D988,Comms_male_list_21!$F$3:$G$1048576,2,FALSE),IFERROR(VLOOKUP(C988&amp;D988,Comms_female_list_21!$F$3:$G$1048576,2,FALSE),""))</f>
        <v/>
      </c>
      <c r="M988" s="3" t="str">
        <f>IFERROR(VLOOKUP(C988&amp;D988,Comms_male_list_22!$F$3:$G$1048576,2,FALSE),IFERROR(VLOOKUP(C988&amp;D988,Comms_female_list_22!$F$3:$G$1048576,2,FALSE),""))</f>
        <v/>
      </c>
      <c r="N988" s="3">
        <f>IFERROR(VLOOKUP(C988&amp;D988,AUS_male_Toplist_21!$F$3:$H$1048576,3,FALSE), IFERROR(VLOOKUP(C988&amp;D988,AUS_female_Toplist_21!$F$3:$H$1048576,3,FALSE),""))</f>
        <v>1011</v>
      </c>
      <c r="O988" s="2">
        <f>IFERROR(VLOOKUP(C988&amp;D988,AUS_male_Toplist_22!$F$3:$H$1048576,3,FALSE), IFERROR(VLOOKUP(C988&amp;D988,AUS_female_Toplist_22!$F$3:$H$1048576,3,FALSE),""))</f>
        <v>943</v>
      </c>
      <c r="P988" s="42">
        <f ca="1">DATEDIF(E988,TODAY(),"y")</f>
        <v>24</v>
      </c>
      <c r="Q988" s="2">
        <f>(COUNTIF($C$2:$C988,$C988)=1)+0</f>
        <v>0</v>
      </c>
      <c r="R988" s="2" t="str">
        <f>IF(Q988=1,RANK(F988,$F$2:$F$1986,0),"Alternate event")</f>
        <v>Alternate event</v>
      </c>
    </row>
    <row r="989" spans="1:18" x14ac:dyDescent="0.2">
      <c r="A989" s="2">
        <v>988</v>
      </c>
      <c r="B989" s="2">
        <f>IF(Q989=1,B988+1,B988)</f>
        <v>775</v>
      </c>
      <c r="C989" t="s">
        <v>1091</v>
      </c>
      <c r="D989" t="s">
        <v>40</v>
      </c>
      <c r="E989" s="6">
        <v>44732</v>
      </c>
      <c r="F989">
        <v>755</v>
      </c>
      <c r="G989" s="2">
        <v>28</v>
      </c>
      <c r="H989" s="43" t="str">
        <f>IFERROR(VLOOKUP(C989&amp;D989,AUS_male_points_list!$A$3:$S$1048576,19,FALSE), IFERROR(VLOOKUP(C989&amp;D989,AUS_female_points_list!$A$3:$S$1048576,19,FALSE),""))</f>
        <v/>
      </c>
      <c r="J989" s="2">
        <f>IFERROR(VLOOKUP(C989&amp;D989,AUS_male_Toplist_21!$F$3:$G$1048576,2,FALSE),IFERROR(VLOOKUP(C989&amp;D989,AUS_female_Toplist_21!$F$3:$G$1048576,2,FALSE),""))</f>
        <v>28</v>
      </c>
      <c r="K989" s="2" t="str">
        <f>IFERROR(VLOOKUP(C989&amp;D989,AUS_male_Toplist_22!$F$3:$G$1048576,2,FALSE),IFERROR(VLOOKUP(C989&amp;D989,AUS_female_Toplist_22!$F$3:$G$1048576,2,FALSE),""))</f>
        <v/>
      </c>
      <c r="L989" s="3" t="str">
        <f>IFERROR(VLOOKUP(C989&amp;D989,Comms_male_list_21!$F$3:$G$1048576,2,FALSE),IFERROR(VLOOKUP(C989&amp;D989,Comms_female_list_21!$F$3:$G$1048576,2,FALSE),""))</f>
        <v/>
      </c>
      <c r="M989" s="3" t="str">
        <f>IFERROR(VLOOKUP(C989&amp;D989,Comms_male_list_22!$F$3:$G$1048576,2,FALSE),IFERROR(VLOOKUP(C989&amp;D989,Comms_female_list_22!$F$3:$G$1048576,2,FALSE),""))</f>
        <v/>
      </c>
      <c r="N989" s="3">
        <f>IFERROR(VLOOKUP(C989&amp;D989,AUS_male_Toplist_21!$F$3:$H$1048576,3,FALSE), IFERROR(VLOOKUP(C989&amp;D989,AUS_female_Toplist_21!$F$3:$H$1048576,3,FALSE),""))</f>
        <v>755</v>
      </c>
      <c r="O989" s="2" t="str">
        <f>IFERROR(VLOOKUP(C989&amp;D989,AUS_male_Toplist_22!$F$3:$H$1048576,3,FALSE), IFERROR(VLOOKUP(C989&amp;D989,AUS_female_Toplist_22!$F$3:$H$1048576,3,FALSE),""))</f>
        <v/>
      </c>
      <c r="P989" s="42" t="e">
        <f ca="1">DATEDIF(E989,TODAY(),"y")</f>
        <v>#NUM!</v>
      </c>
      <c r="Q989" s="2">
        <f>(COUNTIF($C$2:$C989,$C989)=1)+0</f>
        <v>0</v>
      </c>
      <c r="R989" s="2" t="str">
        <f>IF(Q989=1,RANK(F989,$F$2:$F$1986,0),"Alternate event")</f>
        <v>Alternate event</v>
      </c>
    </row>
    <row r="990" spans="1:18" x14ac:dyDescent="0.2">
      <c r="A990" s="2">
        <v>989</v>
      </c>
      <c r="B990" s="2">
        <f>IF(Q990=1,B989+1,B989)</f>
        <v>776</v>
      </c>
      <c r="C990" t="s">
        <v>1690</v>
      </c>
      <c r="D990" t="s">
        <v>82</v>
      </c>
      <c r="E990" s="6"/>
      <c r="F990">
        <v>811</v>
      </c>
      <c r="G990" s="2">
        <v>28</v>
      </c>
      <c r="H990" s="43" t="str">
        <f>IFERROR(VLOOKUP(C990&amp;D990,AUS_male_points_list!$A$3:$S$1048576,19,FALSE), IFERROR(VLOOKUP(C990&amp;D990,AUS_female_points_list!$A$3:$S$1048576,19,FALSE),""))</f>
        <v/>
      </c>
      <c r="J990" s="2">
        <f>IFERROR(VLOOKUP(C990&amp;D990,AUS_male_Toplist_21!$F$3:$G$1048576,2,FALSE),IFERROR(VLOOKUP(C990&amp;D990,AUS_female_Toplist_21!$F$3:$G$1048576,2,FALSE),""))</f>
        <v>28</v>
      </c>
      <c r="K990" s="2" t="str">
        <f>IFERROR(VLOOKUP(C990&amp;D990,AUS_male_Toplist_22!$F$3:$G$1048576,2,FALSE),IFERROR(VLOOKUP(C990&amp;D990,AUS_female_Toplist_22!$F$3:$G$1048576,2,FALSE),""))</f>
        <v/>
      </c>
      <c r="L990" s="3" t="str">
        <f>IFERROR(VLOOKUP(C990&amp;D990,Comms_male_list_21!$F$3:$G$1048576,2,FALSE),IFERROR(VLOOKUP(C990&amp;D990,Comms_female_list_21!$F$3:$G$1048576,2,FALSE),""))</f>
        <v/>
      </c>
      <c r="M990" s="3" t="str">
        <f>IFERROR(VLOOKUP(C990&amp;D990,Comms_male_list_22!$F$3:$G$1048576,2,FALSE),IFERROR(VLOOKUP(C990&amp;D990,Comms_female_list_22!$F$3:$G$1048576,2,FALSE),""))</f>
        <v/>
      </c>
      <c r="N990" s="3">
        <f>IFERROR(VLOOKUP(C990&amp;D990,AUS_male_Toplist_21!$F$3:$H$1048576,3,FALSE), IFERROR(VLOOKUP(C990&amp;D990,AUS_female_Toplist_21!$F$3:$H$1048576,3,FALSE),""))</f>
        <v>811</v>
      </c>
      <c r="O990" s="2" t="str">
        <f>IFERROR(VLOOKUP(C990&amp;D990,AUS_male_Toplist_22!$F$3:$H$1048576,3,FALSE), IFERROR(VLOOKUP(C990&amp;D990,AUS_female_Toplist_22!$F$3:$H$1048576,3,FALSE),""))</f>
        <v/>
      </c>
      <c r="P990" s="42">
        <f ca="1">DATEDIF(E990,TODAY(),"y")</f>
        <v>122</v>
      </c>
      <c r="Q990" s="2">
        <f>(COUNTIF($C$2:$C990,$C990)=1)+0</f>
        <v>1</v>
      </c>
      <c r="R990" s="2">
        <f>IF(Q990=1,RANK(F990,$F$2:$F$1986,0),"Alternate event")</f>
        <v>1904</v>
      </c>
    </row>
    <row r="991" spans="1:18" x14ac:dyDescent="0.2">
      <c r="A991" s="2">
        <v>990</v>
      </c>
      <c r="B991" s="2">
        <f>IF(Q991=1,B990+1,B990)</f>
        <v>777</v>
      </c>
      <c r="C991" t="s">
        <v>1378</v>
      </c>
      <c r="D991" t="s">
        <v>38</v>
      </c>
      <c r="E991" s="7">
        <v>37736</v>
      </c>
      <c r="F991">
        <v>921</v>
      </c>
      <c r="G991" s="2">
        <v>28</v>
      </c>
      <c r="H991" s="43" t="str">
        <f>IFERROR(VLOOKUP(C991&amp;D991,AUS_male_points_list!$A$3:$S$1048576,19,FALSE), IFERROR(VLOOKUP(C991&amp;D991,AUS_female_points_list!$A$3:$S$1048576,19,FALSE),""))</f>
        <v/>
      </c>
      <c r="J991" s="2">
        <f>IFERROR(VLOOKUP(C991&amp;D991,AUS_male_Toplist_21!$F$3:$G$1048576,2,FALSE),IFERROR(VLOOKUP(C991&amp;D991,AUS_female_Toplist_21!$F$3:$G$1048576,2,FALSE),""))</f>
        <v>28</v>
      </c>
      <c r="K991" s="2" t="str">
        <f>IFERROR(VLOOKUP(C991&amp;D991,AUS_male_Toplist_22!$F$3:$G$1048576,2,FALSE),IFERROR(VLOOKUP(C991&amp;D991,AUS_female_Toplist_22!$F$3:$G$1048576,2,FALSE),""))</f>
        <v/>
      </c>
      <c r="L991" s="3" t="str">
        <f>IFERROR(VLOOKUP(C991&amp;D991,Comms_male_list_21!$F$3:$G$1048576,2,FALSE),IFERROR(VLOOKUP(C991&amp;D991,Comms_female_list_21!$F$3:$G$1048576,2,FALSE),""))</f>
        <v/>
      </c>
      <c r="M991" s="3" t="str">
        <f>IFERROR(VLOOKUP(C991&amp;D991,Comms_male_list_22!$F$3:$G$1048576,2,FALSE),IFERROR(VLOOKUP(C991&amp;D991,Comms_female_list_22!$F$3:$G$1048576,2,FALSE),""))</f>
        <v/>
      </c>
      <c r="N991" s="3">
        <f>IFERROR(VLOOKUP(C991&amp;D991,AUS_male_Toplist_21!$F$3:$H$1048576,3,FALSE), IFERROR(VLOOKUP(C991&amp;D991,AUS_female_Toplist_21!$F$3:$H$1048576,3,FALSE),""))</f>
        <v>921</v>
      </c>
      <c r="O991" s="2" t="str">
        <f>IFERROR(VLOOKUP(C991&amp;D991,AUS_male_Toplist_22!$F$3:$H$1048576,3,FALSE), IFERROR(VLOOKUP(C991&amp;D991,AUS_female_Toplist_22!$F$3:$H$1048576,3,FALSE),""))</f>
        <v/>
      </c>
      <c r="P991" s="42">
        <f ca="1">DATEDIF(E991,TODAY(),"y")</f>
        <v>18</v>
      </c>
      <c r="Q991" s="2">
        <f>(COUNTIF($C$2:$C991,$C991)=1)+0</f>
        <v>1</v>
      </c>
      <c r="R991" s="2">
        <f>IF(Q991=1,RANK(F991,$F$2:$F$1986,0),"Alternate event")</f>
        <v>1637</v>
      </c>
    </row>
    <row r="992" spans="1:18" x14ac:dyDescent="0.2">
      <c r="A992" s="2">
        <v>991</v>
      </c>
      <c r="B992" s="2">
        <f>IF(Q992=1,B991+1,B991)</f>
        <v>777</v>
      </c>
      <c r="C992" t="s">
        <v>422</v>
      </c>
      <c r="D992" t="s">
        <v>32</v>
      </c>
      <c r="E992" s="6">
        <v>37801</v>
      </c>
      <c r="F992">
        <v>935</v>
      </c>
      <c r="G992" s="2">
        <v>28</v>
      </c>
      <c r="H992" s="43" t="str">
        <f>IFERROR(VLOOKUP(C992&amp;D992,AUS_male_points_list!$A$3:$S$1048576,19,FALSE), IFERROR(VLOOKUP(C992&amp;D992,AUS_female_points_list!$A$3:$S$1048576,19,FALSE),""))</f>
        <v/>
      </c>
      <c r="J992" s="2">
        <f>IFERROR(VLOOKUP(C992&amp;D992,AUS_male_Toplist_21!$F$3:$G$1048576,2,FALSE),IFERROR(VLOOKUP(C992&amp;D992,AUS_female_Toplist_21!$F$3:$G$1048576,2,FALSE),""))</f>
        <v>28</v>
      </c>
      <c r="K992" s="2" t="str">
        <f>IFERROR(VLOOKUP(C992&amp;D992,AUS_male_Toplist_22!$F$3:$G$1048576,2,FALSE),IFERROR(VLOOKUP(C992&amp;D992,AUS_female_Toplist_22!$F$3:$G$1048576,2,FALSE),""))</f>
        <v/>
      </c>
      <c r="L992" s="3" t="str">
        <f>IFERROR(VLOOKUP(C992&amp;D992,Comms_male_list_21!$F$3:$G$1048576,2,FALSE),IFERROR(VLOOKUP(C992&amp;D992,Comms_female_list_21!$F$3:$G$1048576,2,FALSE),""))</f>
        <v/>
      </c>
      <c r="M992" s="3" t="str">
        <f>IFERROR(VLOOKUP(C992&amp;D992,Comms_male_list_22!$F$3:$G$1048576,2,FALSE),IFERROR(VLOOKUP(C992&amp;D992,Comms_female_list_22!$F$3:$G$1048576,2,FALSE),""))</f>
        <v/>
      </c>
      <c r="N992" s="3">
        <f>IFERROR(VLOOKUP(C992&amp;D992,AUS_male_Toplist_21!$F$3:$H$1048576,3,FALSE), IFERROR(VLOOKUP(C992&amp;D992,AUS_female_Toplist_21!$F$3:$H$1048576,3,FALSE),""))</f>
        <v>935</v>
      </c>
      <c r="O992" s="2" t="str">
        <f>IFERROR(VLOOKUP(C992&amp;D992,AUS_male_Toplist_22!$F$3:$H$1048576,3,FALSE), IFERROR(VLOOKUP(C992&amp;D992,AUS_female_Toplist_22!$F$3:$H$1048576,3,FALSE),""))</f>
        <v/>
      </c>
      <c r="P992" s="42">
        <f ca="1">DATEDIF(E992,TODAY(),"y")</f>
        <v>18</v>
      </c>
      <c r="Q992" s="2">
        <f>(COUNTIF($C$2:$C992,$C992)=1)+0</f>
        <v>0</v>
      </c>
      <c r="R992" s="2" t="str">
        <f>IF(Q992=1,RANK(F992,$F$2:$F$1986,0),"Alternate event")</f>
        <v>Alternate event</v>
      </c>
    </row>
    <row r="993" spans="1:18" x14ac:dyDescent="0.2">
      <c r="A993" s="2">
        <v>992</v>
      </c>
      <c r="B993" s="2">
        <f>IF(Q993=1,B992+1,B992)</f>
        <v>777</v>
      </c>
      <c r="C993" t="s">
        <v>431</v>
      </c>
      <c r="D993" t="s">
        <v>37</v>
      </c>
      <c r="E993" s="6">
        <v>44732</v>
      </c>
      <c r="F993">
        <v>973</v>
      </c>
      <c r="G993" s="2">
        <v>28</v>
      </c>
      <c r="H993" s="43" t="str">
        <f>IFERROR(VLOOKUP(C993&amp;D993,AUS_male_points_list!$A$3:$S$1048576,19,FALSE), IFERROR(VLOOKUP(C993&amp;D993,AUS_female_points_list!$A$3:$S$1048576,19,FALSE),""))</f>
        <v/>
      </c>
      <c r="J993" s="2">
        <f>IFERROR(VLOOKUP(C993&amp;D993,AUS_male_Toplist_21!$F$3:$G$1048576,2,FALSE),IFERROR(VLOOKUP(C993&amp;D993,AUS_female_Toplist_21!$F$3:$G$1048576,2,FALSE),""))</f>
        <v>28</v>
      </c>
      <c r="K993" s="2" t="str">
        <f>IFERROR(VLOOKUP(C993&amp;D993,AUS_male_Toplist_22!$F$3:$G$1048576,2,FALSE),IFERROR(VLOOKUP(C993&amp;D993,AUS_female_Toplist_22!$F$3:$G$1048576,2,FALSE),""))</f>
        <v/>
      </c>
      <c r="L993" s="3" t="str">
        <f>IFERROR(VLOOKUP(C993&amp;D993,Comms_male_list_21!$F$3:$G$1048576,2,FALSE),IFERROR(VLOOKUP(C993&amp;D993,Comms_female_list_21!$F$3:$G$1048576,2,FALSE),""))</f>
        <v/>
      </c>
      <c r="M993" s="3" t="str">
        <f>IFERROR(VLOOKUP(C993&amp;D993,Comms_male_list_22!$F$3:$G$1048576,2,FALSE),IFERROR(VLOOKUP(C993&amp;D993,Comms_female_list_22!$F$3:$G$1048576,2,FALSE),""))</f>
        <v/>
      </c>
      <c r="N993" s="3">
        <f>IFERROR(VLOOKUP(C993&amp;D993,AUS_male_Toplist_21!$F$3:$H$1048576,3,FALSE), IFERROR(VLOOKUP(C993&amp;D993,AUS_female_Toplist_21!$F$3:$H$1048576,3,FALSE),""))</f>
        <v>973</v>
      </c>
      <c r="O993" s="2" t="str">
        <f>IFERROR(VLOOKUP(C993&amp;D993,AUS_male_Toplist_22!$F$3:$H$1048576,3,FALSE), IFERROR(VLOOKUP(C993&amp;D993,AUS_female_Toplist_22!$F$3:$H$1048576,3,FALSE),""))</f>
        <v/>
      </c>
      <c r="P993" s="42" t="e">
        <f ca="1">DATEDIF(E993,TODAY(),"y")</f>
        <v>#NUM!</v>
      </c>
      <c r="Q993" s="2">
        <f>(COUNTIF($C$2:$C993,$C993)=1)+0</f>
        <v>0</v>
      </c>
      <c r="R993" s="2" t="str">
        <f>IF(Q993=1,RANK(F993,$F$2:$F$1986,0),"Alternate event")</f>
        <v>Alternate event</v>
      </c>
    </row>
    <row r="994" spans="1:18" x14ac:dyDescent="0.2">
      <c r="A994" s="2">
        <v>993</v>
      </c>
      <c r="B994" s="2">
        <f>IF(Q994=1,B993+1,B993)</f>
        <v>777</v>
      </c>
      <c r="C994" t="s">
        <v>1335</v>
      </c>
      <c r="D994" t="s">
        <v>29</v>
      </c>
      <c r="E994" s="6">
        <v>31761</v>
      </c>
      <c r="F994">
        <v>997</v>
      </c>
      <c r="G994" s="2">
        <v>28</v>
      </c>
      <c r="H994" s="43" t="str">
        <f>IFERROR(VLOOKUP(C994&amp;D994,AUS_male_points_list!$A$3:$S$1048576,19,FALSE), IFERROR(VLOOKUP(C994&amp;D994,AUS_female_points_list!$A$3:$S$1048576,19,FALSE),""))</f>
        <v/>
      </c>
      <c r="J994" s="2">
        <f>IFERROR(VLOOKUP(C994&amp;D994,AUS_male_Toplist_21!$F$3:$G$1048576,2,FALSE),IFERROR(VLOOKUP(C994&amp;D994,AUS_female_Toplist_21!$F$3:$G$1048576,2,FALSE),""))</f>
        <v>28</v>
      </c>
      <c r="K994" s="2" t="str">
        <f>IFERROR(VLOOKUP(C994&amp;D994,AUS_male_Toplist_22!$F$3:$G$1048576,2,FALSE),IFERROR(VLOOKUP(C994&amp;D994,AUS_female_Toplist_22!$F$3:$G$1048576,2,FALSE),""))</f>
        <v/>
      </c>
      <c r="L994" s="3" t="str">
        <f>IFERROR(VLOOKUP(C994&amp;D994,Comms_male_list_21!$F$3:$G$1048576,2,FALSE),IFERROR(VLOOKUP(C994&amp;D994,Comms_female_list_21!$F$3:$G$1048576,2,FALSE),""))</f>
        <v/>
      </c>
      <c r="M994" s="3" t="str">
        <f>IFERROR(VLOOKUP(C994&amp;D994,Comms_male_list_22!$F$3:$G$1048576,2,FALSE),IFERROR(VLOOKUP(C994&amp;D994,Comms_female_list_22!$F$3:$G$1048576,2,FALSE),""))</f>
        <v/>
      </c>
      <c r="N994" s="3">
        <f>IFERROR(VLOOKUP(C994&amp;D994,AUS_male_Toplist_21!$F$3:$H$1048576,3,FALSE), IFERROR(VLOOKUP(C994&amp;D994,AUS_female_Toplist_21!$F$3:$H$1048576,3,FALSE),""))</f>
        <v>997</v>
      </c>
      <c r="O994" s="2" t="str">
        <f>IFERROR(VLOOKUP(C994&amp;D994,AUS_male_Toplist_22!$F$3:$H$1048576,3,FALSE), IFERROR(VLOOKUP(C994&amp;D994,AUS_female_Toplist_22!$F$3:$H$1048576,3,FALSE),""))</f>
        <v/>
      </c>
      <c r="P994" s="42">
        <f ca="1">DATEDIF(E994,TODAY(),"y")</f>
        <v>35</v>
      </c>
      <c r="Q994" s="2">
        <f>(COUNTIF($C$2:$C994,$C994)=1)+0</f>
        <v>0</v>
      </c>
      <c r="R994" s="2" t="str">
        <f>IF(Q994=1,RANK(F994,$F$2:$F$1986,0),"Alternate event")</f>
        <v>Alternate event</v>
      </c>
    </row>
    <row r="995" spans="1:18" x14ac:dyDescent="0.2">
      <c r="A995" s="2">
        <v>994</v>
      </c>
      <c r="B995" s="2">
        <f>IF(Q995=1,B994+1,B994)</f>
        <v>777</v>
      </c>
      <c r="C995" t="s">
        <v>620</v>
      </c>
      <c r="D995" t="s">
        <v>25</v>
      </c>
      <c r="E995" s="6">
        <v>36818</v>
      </c>
      <c r="F995">
        <v>1010</v>
      </c>
      <c r="G995" s="2">
        <v>28</v>
      </c>
      <c r="H995" s="43" t="str">
        <f>IFERROR(VLOOKUP(C995&amp;D995,AUS_male_points_list!$A$3:$S$1048576,19,FALSE), IFERROR(VLOOKUP(C995&amp;D995,AUS_female_points_list!$A$3:$S$1048576,19,FALSE),""))</f>
        <v/>
      </c>
      <c r="J995" s="2">
        <f>IFERROR(VLOOKUP(C995&amp;D995,AUS_male_Toplist_21!$F$3:$G$1048576,2,FALSE),IFERROR(VLOOKUP(C995&amp;D995,AUS_female_Toplist_21!$F$3:$G$1048576,2,FALSE),""))</f>
        <v>28</v>
      </c>
      <c r="K995" s="2" t="str">
        <f>IFERROR(VLOOKUP(C995&amp;D995,AUS_male_Toplist_22!$F$3:$G$1048576,2,FALSE),IFERROR(VLOOKUP(C995&amp;D995,AUS_female_Toplist_22!$F$3:$G$1048576,2,FALSE),""))</f>
        <v/>
      </c>
      <c r="L995" s="3" t="str">
        <f>IFERROR(VLOOKUP(C995&amp;D995,Comms_male_list_21!$F$3:$G$1048576,2,FALSE),IFERROR(VLOOKUP(C995&amp;D995,Comms_female_list_21!$F$3:$G$1048576,2,FALSE),""))</f>
        <v/>
      </c>
      <c r="M995" s="3" t="str">
        <f>IFERROR(VLOOKUP(C995&amp;D995,Comms_male_list_22!$F$3:$G$1048576,2,FALSE),IFERROR(VLOOKUP(C995&amp;D995,Comms_female_list_22!$F$3:$G$1048576,2,FALSE),""))</f>
        <v/>
      </c>
      <c r="N995" s="3">
        <f>IFERROR(VLOOKUP(C995&amp;D995,AUS_male_Toplist_21!$F$3:$H$1048576,3,FALSE), IFERROR(VLOOKUP(C995&amp;D995,AUS_female_Toplist_21!$F$3:$H$1048576,3,FALSE),""))</f>
        <v>1010</v>
      </c>
      <c r="O995" s="2" t="str">
        <f>IFERROR(VLOOKUP(C995&amp;D995,AUS_male_Toplist_22!$F$3:$H$1048576,3,FALSE), IFERROR(VLOOKUP(C995&amp;D995,AUS_female_Toplist_22!$F$3:$H$1048576,3,FALSE),""))</f>
        <v/>
      </c>
      <c r="P995" s="42">
        <f ca="1">DATEDIF(E995,TODAY(),"y")</f>
        <v>21</v>
      </c>
      <c r="Q995" s="2">
        <f>(COUNTIF($C$2:$C995,$C995)=1)+0</f>
        <v>0</v>
      </c>
      <c r="R995" s="2" t="str">
        <f>IF(Q995=1,RANK(F995,$F$2:$F$1986,0),"Alternate event")</f>
        <v>Alternate event</v>
      </c>
    </row>
    <row r="996" spans="1:18" x14ac:dyDescent="0.2">
      <c r="A996" s="2">
        <v>995</v>
      </c>
      <c r="B996" s="2">
        <f>IF(Q996=1,B995+1,B995)</f>
        <v>777</v>
      </c>
      <c r="C996" t="s">
        <v>1477</v>
      </c>
      <c r="D996" s="6" t="s">
        <v>2</v>
      </c>
      <c r="E996" s="6">
        <v>34809</v>
      </c>
      <c r="F996">
        <v>1011</v>
      </c>
      <c r="G996" s="2">
        <v>28</v>
      </c>
      <c r="H996" s="43" t="str">
        <f>IFERROR(VLOOKUP(C996&amp;D996,AUS_male_points_list!$A$3:$S$1048576,19,FALSE), IFERROR(VLOOKUP(C996&amp;D996,AUS_female_points_list!$A$3:$S$1048576,19,FALSE),""))</f>
        <v/>
      </c>
      <c r="J996" s="2">
        <f>IFERROR(VLOOKUP(C996&amp;D996,AUS_male_Toplist_21!$F$3:$G$1048576,2,FALSE),IFERROR(VLOOKUP(C996&amp;D996,AUS_female_Toplist_21!$F$3:$G$1048576,2,FALSE),""))</f>
        <v>28</v>
      </c>
      <c r="K996" s="2" t="str">
        <f>IFERROR(VLOOKUP(C996&amp;D996,AUS_male_Toplist_22!$F$3:$G$1048576,2,FALSE),IFERROR(VLOOKUP(C996&amp;D996,AUS_female_Toplist_22!$F$3:$G$1048576,2,FALSE),""))</f>
        <v/>
      </c>
      <c r="L996" s="3" t="str">
        <f>IFERROR(VLOOKUP(C996&amp;D996,Comms_male_list_21!$F$3:$G$1048576,2,FALSE),IFERROR(VLOOKUP(C996&amp;D996,Comms_female_list_21!$F$3:$G$1048576,2,FALSE),""))</f>
        <v/>
      </c>
      <c r="M996" s="3" t="str">
        <f>IFERROR(VLOOKUP(C996&amp;D996,Comms_male_list_22!$F$3:$G$1048576,2,FALSE),IFERROR(VLOOKUP(C996&amp;D996,Comms_female_list_22!$F$3:$G$1048576,2,FALSE),""))</f>
        <v/>
      </c>
      <c r="N996" s="3">
        <f>IFERROR(VLOOKUP(C996&amp;D996,AUS_male_Toplist_21!$F$3:$H$1048576,3,FALSE), IFERROR(VLOOKUP(C996&amp;D996,AUS_female_Toplist_21!$F$3:$H$1048576,3,FALSE),""))</f>
        <v>1011</v>
      </c>
      <c r="O996" s="2" t="str">
        <f>IFERROR(VLOOKUP(C996&amp;D996,AUS_male_Toplist_22!$F$3:$H$1048576,3,FALSE), IFERROR(VLOOKUP(C996&amp;D996,AUS_female_Toplist_22!$F$3:$H$1048576,3,FALSE),""))</f>
        <v/>
      </c>
      <c r="P996" s="42">
        <f ca="1">DATEDIF(E996,TODAY(),"y")</f>
        <v>26</v>
      </c>
      <c r="Q996" s="2">
        <f>(COUNTIF($C$2:$C996,$C996)=1)+0</f>
        <v>0</v>
      </c>
      <c r="R996" s="2" t="str">
        <f>IF(Q996=1,RANK(F996,$F$2:$F$1986,0),"Alternate event")</f>
        <v>Alternate event</v>
      </c>
    </row>
    <row r="997" spans="1:18" x14ac:dyDescent="0.2">
      <c r="A997" s="2">
        <v>996</v>
      </c>
      <c r="B997" s="2">
        <f>IF(Q997=1,B996+1,B996)</f>
        <v>778</v>
      </c>
      <c r="C997" t="s">
        <v>676</v>
      </c>
      <c r="D997" t="s">
        <v>27</v>
      </c>
      <c r="E997" s="6">
        <v>36471</v>
      </c>
      <c r="F997">
        <v>1011</v>
      </c>
      <c r="G997" s="2">
        <v>28</v>
      </c>
      <c r="H997" s="43" t="str">
        <f>IFERROR(VLOOKUP(C997&amp;D997,AUS_male_points_list!$A$3:$S$1048576,19,FALSE), IFERROR(VLOOKUP(C997&amp;D997,AUS_female_points_list!$A$3:$S$1048576,19,FALSE),""))</f>
        <v/>
      </c>
      <c r="J997" s="2">
        <f>IFERROR(VLOOKUP(C997&amp;D997,AUS_male_Toplist_21!$F$3:$G$1048576,2,FALSE),IFERROR(VLOOKUP(C997&amp;D997,AUS_female_Toplist_21!$F$3:$G$1048576,2,FALSE),""))</f>
        <v>28</v>
      </c>
      <c r="K997" s="2" t="str">
        <f>IFERROR(VLOOKUP(C997&amp;D997,AUS_male_Toplist_22!$F$3:$G$1048576,2,FALSE),IFERROR(VLOOKUP(C997&amp;D997,AUS_female_Toplist_22!$F$3:$G$1048576,2,FALSE),""))</f>
        <v/>
      </c>
      <c r="L997" s="3" t="str">
        <f>IFERROR(VLOOKUP(C997&amp;D997,Comms_male_list_21!$F$3:$G$1048576,2,FALSE),IFERROR(VLOOKUP(C997&amp;D997,Comms_female_list_21!$F$3:$G$1048576,2,FALSE),""))</f>
        <v/>
      </c>
      <c r="M997" s="3" t="str">
        <f>IFERROR(VLOOKUP(C997&amp;D997,Comms_male_list_22!$F$3:$G$1048576,2,FALSE),IFERROR(VLOOKUP(C997&amp;D997,Comms_female_list_22!$F$3:$G$1048576,2,FALSE),""))</f>
        <v/>
      </c>
      <c r="N997" s="3">
        <f>IFERROR(VLOOKUP(C997&amp;D997,AUS_male_Toplist_21!$F$3:$H$1048576,3,FALSE), IFERROR(VLOOKUP(C997&amp;D997,AUS_female_Toplist_21!$F$3:$H$1048576,3,FALSE),""))</f>
        <v>1011</v>
      </c>
      <c r="O997" s="2" t="str">
        <f>IFERROR(VLOOKUP(C997&amp;D997,AUS_male_Toplist_22!$F$3:$H$1048576,3,FALSE), IFERROR(VLOOKUP(C997&amp;D997,AUS_female_Toplist_22!$F$3:$H$1048576,3,FALSE),""))</f>
        <v/>
      </c>
      <c r="P997" s="42">
        <f ca="1">DATEDIF(E997,TODAY(),"y")</f>
        <v>22</v>
      </c>
      <c r="Q997" s="2">
        <f>(COUNTIF($C$2:$C997,$C997)=1)+0</f>
        <v>1</v>
      </c>
      <c r="R997" s="2">
        <f>IF(Q997=1,RANK(F997,$F$2:$F$1986,0),"Alternate event")</f>
        <v>609</v>
      </c>
    </row>
    <row r="998" spans="1:18" x14ac:dyDescent="0.2">
      <c r="A998" s="2">
        <v>997</v>
      </c>
      <c r="B998" s="2">
        <f>IF(Q998=1,B997+1,B997)</f>
        <v>778</v>
      </c>
      <c r="C998" t="s">
        <v>668</v>
      </c>
      <c r="D998" t="s">
        <v>26</v>
      </c>
      <c r="E998" s="6">
        <v>35327</v>
      </c>
      <c r="F998">
        <v>1012</v>
      </c>
      <c r="G998" s="2">
        <v>28</v>
      </c>
      <c r="H998" s="43" t="str">
        <f>IFERROR(VLOOKUP(C998&amp;D998,AUS_male_points_list!$A$3:$S$1048576,19,FALSE), IFERROR(VLOOKUP(C998&amp;D998,AUS_female_points_list!$A$3:$S$1048576,19,FALSE),""))</f>
        <v/>
      </c>
      <c r="J998" s="2">
        <f>IFERROR(VLOOKUP(C998&amp;D998,AUS_male_Toplist_21!$F$3:$G$1048576,2,FALSE),IFERROR(VLOOKUP(C998&amp;D998,AUS_female_Toplist_21!$F$3:$G$1048576,2,FALSE),""))</f>
        <v>28</v>
      </c>
      <c r="K998" s="2" t="str">
        <f>IFERROR(VLOOKUP(C998&amp;D998,AUS_male_Toplist_22!$F$3:$G$1048576,2,FALSE),IFERROR(VLOOKUP(C998&amp;D998,AUS_female_Toplist_22!$F$3:$G$1048576,2,FALSE),""))</f>
        <v/>
      </c>
      <c r="L998" s="3" t="str">
        <f>IFERROR(VLOOKUP(C998&amp;D998,Comms_male_list_21!$F$3:$G$1048576,2,FALSE),IFERROR(VLOOKUP(C998&amp;D998,Comms_female_list_21!$F$3:$G$1048576,2,FALSE),""))</f>
        <v/>
      </c>
      <c r="M998" s="3" t="str">
        <f>IFERROR(VLOOKUP(C998&amp;D998,Comms_male_list_22!$F$3:$G$1048576,2,FALSE),IFERROR(VLOOKUP(C998&amp;D998,Comms_female_list_22!$F$3:$G$1048576,2,FALSE),""))</f>
        <v/>
      </c>
      <c r="N998" s="3">
        <f>IFERROR(VLOOKUP(C998&amp;D998,AUS_male_Toplist_21!$F$3:$H$1048576,3,FALSE), IFERROR(VLOOKUP(C998&amp;D998,AUS_female_Toplist_21!$F$3:$H$1048576,3,FALSE),""))</f>
        <v>1012</v>
      </c>
      <c r="O998" s="2" t="str">
        <f>IFERROR(VLOOKUP(C998&amp;D998,AUS_male_Toplist_22!$F$3:$H$1048576,3,FALSE), IFERROR(VLOOKUP(C998&amp;D998,AUS_female_Toplist_22!$F$3:$H$1048576,3,FALSE),""))</f>
        <v/>
      </c>
      <c r="P998" s="42">
        <f ca="1">DATEDIF(E998,TODAY(),"y")</f>
        <v>25</v>
      </c>
      <c r="Q998" s="2">
        <f>(COUNTIF($C$2:$C998,$C998)=1)+0</f>
        <v>0</v>
      </c>
      <c r="R998" s="2" t="str">
        <f>IF(Q998=1,RANK(F998,$F$2:$F$1986,0),"Alternate event")</f>
        <v>Alternate event</v>
      </c>
    </row>
    <row r="999" spans="1:18" x14ac:dyDescent="0.2">
      <c r="A999" s="2">
        <v>998</v>
      </c>
      <c r="B999" s="2">
        <f>IF(Q999=1,B998+1,B998)</f>
        <v>779</v>
      </c>
      <c r="C999" t="s">
        <v>1588</v>
      </c>
      <c r="D999" t="s">
        <v>29</v>
      </c>
      <c r="E999" s="6">
        <v>31052</v>
      </c>
      <c r="F999">
        <v>1018</v>
      </c>
      <c r="G999" s="2">
        <v>28</v>
      </c>
      <c r="H999" s="43" t="str">
        <f>IFERROR(VLOOKUP(C999&amp;D999,AUS_male_points_list!$A$3:$S$1048576,19,FALSE), IFERROR(VLOOKUP(C999&amp;D999,AUS_female_points_list!$A$3:$S$1048576,19,FALSE),""))</f>
        <v/>
      </c>
      <c r="J999" s="2">
        <f>IFERROR(VLOOKUP(C999&amp;D999,AUS_male_Toplist_21!$F$3:$G$1048576,2,FALSE),IFERROR(VLOOKUP(C999&amp;D999,AUS_female_Toplist_21!$F$3:$G$1048576,2,FALSE),""))</f>
        <v>28</v>
      </c>
      <c r="K999" s="2" t="str">
        <f>IFERROR(VLOOKUP(C999&amp;D999,AUS_male_Toplist_22!$F$3:$G$1048576,2,FALSE),IFERROR(VLOOKUP(C999&amp;D999,AUS_female_Toplist_22!$F$3:$G$1048576,2,FALSE),""))</f>
        <v/>
      </c>
      <c r="L999" s="3" t="str">
        <f>IFERROR(VLOOKUP(C999&amp;D999,Comms_male_list_21!$F$3:$G$1048576,2,FALSE),IFERROR(VLOOKUP(C999&amp;D999,Comms_female_list_21!$F$3:$G$1048576,2,FALSE),""))</f>
        <v/>
      </c>
      <c r="M999" s="3" t="str">
        <f>IFERROR(VLOOKUP(C999&amp;D999,Comms_male_list_22!$F$3:$G$1048576,2,FALSE),IFERROR(VLOOKUP(C999&amp;D999,Comms_female_list_22!$F$3:$G$1048576,2,FALSE),""))</f>
        <v/>
      </c>
      <c r="N999" s="3">
        <f>IFERROR(VLOOKUP(C999&amp;D999,AUS_male_Toplist_21!$F$3:$H$1048576,3,FALSE), IFERROR(VLOOKUP(C999&amp;D999,AUS_female_Toplist_21!$F$3:$H$1048576,3,FALSE),""))</f>
        <v>1018</v>
      </c>
      <c r="O999" s="2" t="str">
        <f>IFERROR(VLOOKUP(C999&amp;D999,AUS_male_Toplist_22!$F$3:$H$1048576,3,FALSE), IFERROR(VLOOKUP(C999&amp;D999,AUS_female_Toplist_22!$F$3:$H$1048576,3,FALSE),""))</f>
        <v/>
      </c>
      <c r="P999" s="42">
        <f ca="1">DATEDIF(E999,TODAY(),"y")</f>
        <v>37</v>
      </c>
      <c r="Q999" s="2">
        <f>(COUNTIF($C$2:$C999,$C999)=1)+0</f>
        <v>1</v>
      </c>
      <c r="R999" s="2">
        <f>IF(Q999=1,RANK(F999,$F$2:$F$1986,0),"Alternate event")</f>
        <v>549</v>
      </c>
    </row>
    <row r="1000" spans="1:18" x14ac:dyDescent="0.2">
      <c r="A1000" s="2">
        <v>999</v>
      </c>
      <c r="B1000" s="2">
        <f>IF(Q1000=1,B999+1,B999)</f>
        <v>780</v>
      </c>
      <c r="C1000" t="s">
        <v>782</v>
      </c>
      <c r="D1000" t="s">
        <v>29</v>
      </c>
      <c r="E1000" s="6">
        <v>34577</v>
      </c>
      <c r="F1000">
        <v>1014</v>
      </c>
      <c r="G1000" s="2">
        <v>29</v>
      </c>
      <c r="H1000" s="43" t="str">
        <f>IFERROR(VLOOKUP(C1000&amp;D1000,AUS_male_points_list!$A$3:$S$1048576,19,FALSE), IFERROR(VLOOKUP(C1000&amp;D1000,AUS_female_points_list!$A$3:$S$1048576,19,FALSE),""))</f>
        <v/>
      </c>
      <c r="J1000" s="2">
        <f>IFERROR(VLOOKUP(C1000&amp;D1000,AUS_male_Toplist_21!$F$3:$G$1048576,2,FALSE),IFERROR(VLOOKUP(C1000&amp;D1000,AUS_female_Toplist_21!$F$3:$G$1048576,2,FALSE),""))</f>
        <v>29</v>
      </c>
      <c r="K1000" s="2">
        <f>IFERROR(VLOOKUP(C1000&amp;D1000,AUS_male_Toplist_22!$F$3:$G$1048576,2,FALSE),IFERROR(VLOOKUP(C1000&amp;D1000,AUS_female_Toplist_22!$F$3:$G$1048576,2,FALSE),""))</f>
        <v>3</v>
      </c>
      <c r="L1000" s="3" t="str">
        <f>IFERROR(VLOOKUP(C1000&amp;D1000,Comms_male_list_21!$F$3:$G$1048576,2,FALSE),IFERROR(VLOOKUP(C1000&amp;D1000,Comms_female_list_21!$F$3:$G$1048576,2,FALSE),""))</f>
        <v/>
      </c>
      <c r="M1000" s="3">
        <f>IFERROR(VLOOKUP(C1000&amp;D1000,Comms_male_list_22!$F$3:$G$1048576,2,FALSE),IFERROR(VLOOKUP(C1000&amp;D1000,Comms_female_list_22!$F$3:$G$1048576,2,FALSE),""))</f>
        <v>5</v>
      </c>
      <c r="N1000" s="3">
        <f>IFERROR(VLOOKUP(C1000&amp;D1000,AUS_male_Toplist_21!$F$3:$H$1048576,3,FALSE), IFERROR(VLOOKUP(C1000&amp;D1000,AUS_female_Toplist_21!$F$3:$H$1048576,3,FALSE),""))</f>
        <v>1014</v>
      </c>
      <c r="O1000" s="2">
        <f>IFERROR(VLOOKUP(C1000&amp;D1000,AUS_male_Toplist_22!$F$3:$H$1048576,3,FALSE), IFERROR(VLOOKUP(C1000&amp;D1000,AUS_female_Toplist_22!$F$3:$H$1048576,3,FALSE),""))</f>
        <v>1075</v>
      </c>
      <c r="P1000" s="42">
        <f ca="1">DATEDIF(E1000,TODAY(),"y")</f>
        <v>27</v>
      </c>
      <c r="Q1000" s="2">
        <f>(COUNTIF($C$2:$C1000,$C1000)=1)+0</f>
        <v>1</v>
      </c>
      <c r="R1000" s="2">
        <f>IF(Q1000=1,RANK(F1000,$F$2:$F$1986,0),"Alternate event")</f>
        <v>589</v>
      </c>
    </row>
    <row r="1001" spans="1:18" x14ac:dyDescent="0.2">
      <c r="A1001" s="2">
        <v>1000</v>
      </c>
      <c r="B1001" s="2">
        <f>IF(Q1001=1,B1000+1,B1000)</f>
        <v>781</v>
      </c>
      <c r="C1001" t="s">
        <v>1219</v>
      </c>
      <c r="D1001" t="s">
        <v>35</v>
      </c>
      <c r="E1001" s="6">
        <v>37383</v>
      </c>
      <c r="F1001">
        <v>914</v>
      </c>
      <c r="G1001" s="2">
        <v>29</v>
      </c>
      <c r="H1001" s="43" t="str">
        <f>IFERROR(VLOOKUP(C1001&amp;D1001,AUS_male_points_list!$A$3:$S$1048576,19,FALSE), IFERROR(VLOOKUP(C1001&amp;D1001,AUS_female_points_list!$A$3:$S$1048576,19,FALSE),""))</f>
        <v/>
      </c>
      <c r="J1001" s="2">
        <f>IFERROR(VLOOKUP(C1001&amp;D1001,AUS_male_Toplist_21!$F$3:$G$1048576,2,FALSE),IFERROR(VLOOKUP(C1001&amp;D1001,AUS_female_Toplist_21!$F$3:$G$1048576,2,FALSE),""))</f>
        <v>29</v>
      </c>
      <c r="K1001" s="2">
        <f>IFERROR(VLOOKUP(C1001&amp;D1001,AUS_male_Toplist_22!$F$3:$G$1048576,2,FALSE),IFERROR(VLOOKUP(C1001&amp;D1001,AUS_female_Toplist_22!$F$3:$G$1048576,2,FALSE),""))</f>
        <v>4</v>
      </c>
      <c r="L1001" s="3" t="str">
        <f>IFERROR(VLOOKUP(C1001&amp;D1001,Comms_male_list_21!$F$3:$G$1048576,2,FALSE),IFERROR(VLOOKUP(C1001&amp;D1001,Comms_female_list_21!$F$3:$G$1048576,2,FALSE),""))</f>
        <v/>
      </c>
      <c r="M1001" s="3">
        <f>IFERROR(VLOOKUP(C1001&amp;D1001,Comms_male_list_22!$F$3:$G$1048576,2,FALSE),IFERROR(VLOOKUP(C1001&amp;D1001,Comms_female_list_22!$F$3:$G$1048576,2,FALSE),""))</f>
        <v>6</v>
      </c>
      <c r="N1001" s="3">
        <f>IFERROR(VLOOKUP(C1001&amp;D1001,AUS_male_Toplist_21!$F$3:$H$1048576,3,FALSE), IFERROR(VLOOKUP(C1001&amp;D1001,AUS_female_Toplist_21!$F$3:$H$1048576,3,FALSE),""))</f>
        <v>914</v>
      </c>
      <c r="O1001" s="2">
        <f>IFERROR(VLOOKUP(C1001&amp;D1001,AUS_male_Toplist_22!$F$3:$H$1048576,3,FALSE), IFERROR(VLOOKUP(C1001&amp;D1001,AUS_female_Toplist_22!$F$3:$H$1048576,3,FALSE),""))</f>
        <v>1019</v>
      </c>
      <c r="P1001" s="42">
        <f ca="1">DATEDIF(E1001,TODAY(),"y")</f>
        <v>19</v>
      </c>
      <c r="Q1001" s="2">
        <f>(COUNTIF($C$2:$C1001,$C1001)=1)+0</f>
        <v>1</v>
      </c>
      <c r="R1001" s="2">
        <f>IF(Q1001=1,RANK(F1001,$F$2:$F$1986,0),"Alternate event")</f>
        <v>1673</v>
      </c>
    </row>
    <row r="1002" spans="1:18" x14ac:dyDescent="0.2">
      <c r="A1002" s="2">
        <v>1001</v>
      </c>
      <c r="B1002" s="2">
        <f>IF(Q1002=1,B1001+1,B1001)</f>
        <v>782</v>
      </c>
      <c r="C1002" t="s">
        <v>315</v>
      </c>
      <c r="D1002" t="s">
        <v>28</v>
      </c>
      <c r="E1002" s="6">
        <v>34873</v>
      </c>
      <c r="F1002">
        <v>1055</v>
      </c>
      <c r="G1002" s="2">
        <v>29</v>
      </c>
      <c r="H1002" s="43" t="str">
        <f>IFERROR(VLOOKUP(C1002&amp;D1002,AUS_male_points_list!$A$3:$S$1048576,19,FALSE), IFERROR(VLOOKUP(C1002&amp;D1002,AUS_female_points_list!$A$3:$S$1048576,19,FALSE),""))</f>
        <v/>
      </c>
      <c r="J1002" s="2">
        <f>IFERROR(VLOOKUP(C1002&amp;D1002,AUS_male_Toplist_21!$F$3:$G$1048576,2,FALSE),IFERROR(VLOOKUP(C1002&amp;D1002,AUS_female_Toplist_21!$F$3:$G$1048576,2,FALSE),""))</f>
        <v>29</v>
      </c>
      <c r="K1002" s="2">
        <f>IFERROR(VLOOKUP(C1002&amp;D1002,AUS_male_Toplist_22!$F$3:$G$1048576,2,FALSE),IFERROR(VLOOKUP(C1002&amp;D1002,AUS_female_Toplist_22!$F$3:$G$1048576,2,FALSE),""))</f>
        <v>7</v>
      </c>
      <c r="L1002" s="3" t="str">
        <f>IFERROR(VLOOKUP(C1002&amp;D1002,Comms_male_list_21!$F$3:$G$1048576,2,FALSE),IFERROR(VLOOKUP(C1002&amp;D1002,Comms_female_list_21!$F$3:$G$1048576,2,FALSE),""))</f>
        <v/>
      </c>
      <c r="M1002" s="3">
        <f>IFERROR(VLOOKUP(C1002&amp;D1002,Comms_male_list_22!$F$3:$G$1048576,2,FALSE),IFERROR(VLOOKUP(C1002&amp;D1002,Comms_female_list_22!$F$3:$G$1048576,2,FALSE),""))</f>
        <v>17</v>
      </c>
      <c r="N1002" s="3">
        <f>IFERROR(VLOOKUP(C1002&amp;D1002,AUS_male_Toplist_21!$F$3:$H$1048576,3,FALSE), IFERROR(VLOOKUP(C1002&amp;D1002,AUS_female_Toplist_21!$F$3:$H$1048576,3,FALSE),""))</f>
        <v>1055</v>
      </c>
      <c r="O1002" s="2">
        <f>IFERROR(VLOOKUP(C1002&amp;D1002,AUS_male_Toplist_22!$F$3:$H$1048576,3,FALSE), IFERROR(VLOOKUP(C1002&amp;D1002,AUS_female_Toplist_22!$F$3:$H$1048576,3,FALSE),""))</f>
        <v>1050</v>
      </c>
      <c r="P1002" s="42">
        <f ca="1">DATEDIF(E1002,TODAY(),"y")</f>
        <v>26</v>
      </c>
      <c r="Q1002" s="2">
        <f>(COUNTIF($C$2:$C1002,$C1002)=1)+0</f>
        <v>1</v>
      </c>
      <c r="R1002" s="2">
        <f>IF(Q1002=1,RANK(F1002,$F$2:$F$1986,0),"Alternate event")</f>
        <v>329</v>
      </c>
    </row>
    <row r="1003" spans="1:18" x14ac:dyDescent="0.2">
      <c r="A1003" s="2">
        <v>1002</v>
      </c>
      <c r="B1003" s="2">
        <f>IF(Q1003=1,B1002+1,B1002)</f>
        <v>782</v>
      </c>
      <c r="C1003" t="s">
        <v>648</v>
      </c>
      <c r="D1003" t="s">
        <v>26</v>
      </c>
      <c r="E1003" s="6">
        <v>35845</v>
      </c>
      <c r="F1003">
        <v>1011</v>
      </c>
      <c r="G1003" s="2">
        <v>29</v>
      </c>
      <c r="H1003" s="43" t="str">
        <f>IFERROR(VLOOKUP(C1003&amp;D1003,AUS_male_points_list!$A$3:$S$1048576,19,FALSE), IFERROR(VLOOKUP(C1003&amp;D1003,AUS_female_points_list!$A$3:$S$1048576,19,FALSE),""))</f>
        <v/>
      </c>
      <c r="J1003" s="2">
        <f>IFERROR(VLOOKUP(C1003&amp;D1003,AUS_male_Toplist_21!$F$3:$G$1048576,2,FALSE),IFERROR(VLOOKUP(C1003&amp;D1003,AUS_female_Toplist_21!$F$3:$G$1048576,2,FALSE),""))</f>
        <v>29</v>
      </c>
      <c r="K1003" s="2">
        <f>IFERROR(VLOOKUP(C1003&amp;D1003,AUS_male_Toplist_22!$F$3:$G$1048576,2,FALSE),IFERROR(VLOOKUP(C1003&amp;D1003,AUS_female_Toplist_22!$F$3:$G$1048576,2,FALSE),""))</f>
        <v>8</v>
      </c>
      <c r="L1003" s="3" t="str">
        <f>IFERROR(VLOOKUP(C1003&amp;D1003,Comms_male_list_21!$F$3:$G$1048576,2,FALSE),IFERROR(VLOOKUP(C1003&amp;D1003,Comms_female_list_21!$F$3:$G$1048576,2,FALSE),""))</f>
        <v/>
      </c>
      <c r="M1003" s="3">
        <f>IFERROR(VLOOKUP(C1003&amp;D1003,Comms_male_list_22!$F$3:$G$1048576,2,FALSE),IFERROR(VLOOKUP(C1003&amp;D1003,Comms_female_list_22!$F$3:$G$1048576,2,FALSE),""))</f>
        <v>32</v>
      </c>
      <c r="N1003" s="3">
        <f>IFERROR(VLOOKUP(C1003&amp;D1003,AUS_male_Toplist_21!$F$3:$H$1048576,3,FALSE), IFERROR(VLOOKUP(C1003&amp;D1003,AUS_female_Toplist_21!$F$3:$H$1048576,3,FALSE),""))</f>
        <v>1011</v>
      </c>
      <c r="O1003" s="2">
        <f>IFERROR(VLOOKUP(C1003&amp;D1003,AUS_male_Toplist_22!$F$3:$H$1048576,3,FALSE), IFERROR(VLOOKUP(C1003&amp;D1003,AUS_female_Toplist_22!$F$3:$H$1048576,3,FALSE),""))</f>
        <v>1050</v>
      </c>
      <c r="P1003" s="42">
        <f ca="1">DATEDIF(E1003,TODAY(),"y")</f>
        <v>24</v>
      </c>
      <c r="Q1003" s="2">
        <f>(COUNTIF($C$2:$C1003,$C1003)=1)+0</f>
        <v>0</v>
      </c>
      <c r="R1003" s="2" t="str">
        <f>IF(Q1003=1,RANK(F1003,$F$2:$F$1986,0),"Alternate event")</f>
        <v>Alternate event</v>
      </c>
    </row>
    <row r="1004" spans="1:18" x14ac:dyDescent="0.2">
      <c r="A1004" s="2">
        <v>1003</v>
      </c>
      <c r="B1004" s="2">
        <f>IF(Q1004=1,B1003+1,B1003)</f>
        <v>783</v>
      </c>
      <c r="C1004" t="s">
        <v>1102</v>
      </c>
      <c r="D1004" t="s">
        <v>41</v>
      </c>
      <c r="E1004" s="6">
        <v>44671</v>
      </c>
      <c r="F1004">
        <v>718</v>
      </c>
      <c r="G1004" s="2">
        <v>29</v>
      </c>
      <c r="H1004" s="43" t="str">
        <f>IFERROR(VLOOKUP(C1004&amp;D1004,AUS_male_points_list!$A$3:$S$1048576,19,FALSE), IFERROR(VLOOKUP(C1004&amp;D1004,AUS_female_points_list!$A$3:$S$1048576,19,FALSE),""))</f>
        <v/>
      </c>
      <c r="J1004" s="2">
        <f>IFERROR(VLOOKUP(C1004&amp;D1004,AUS_male_Toplist_21!$F$3:$G$1048576,2,FALSE),IFERROR(VLOOKUP(C1004&amp;D1004,AUS_female_Toplist_21!$F$3:$G$1048576,2,FALSE),""))</f>
        <v>29</v>
      </c>
      <c r="K1004" s="2">
        <f>IFERROR(VLOOKUP(C1004&amp;D1004,AUS_male_Toplist_22!$F$3:$G$1048576,2,FALSE),IFERROR(VLOOKUP(C1004&amp;D1004,AUS_female_Toplist_22!$F$3:$G$1048576,2,FALSE),""))</f>
        <v>10</v>
      </c>
      <c r="L1004" s="3" t="str">
        <f>IFERROR(VLOOKUP(C1004&amp;D1004,Comms_male_list_21!$F$3:$G$1048576,2,FALSE),IFERROR(VLOOKUP(C1004&amp;D1004,Comms_female_list_21!$F$3:$G$1048576,2,FALSE),""))</f>
        <v/>
      </c>
      <c r="M1004" s="3">
        <f>IFERROR(VLOOKUP(C1004&amp;D1004,Comms_male_list_22!$F$3:$G$1048576,2,FALSE),IFERROR(VLOOKUP(C1004&amp;D1004,Comms_female_list_22!$F$3:$G$1048576,2,FALSE),""))</f>
        <v>25</v>
      </c>
      <c r="N1004" s="3">
        <f>IFERROR(VLOOKUP(C1004&amp;D1004,AUS_male_Toplist_21!$F$3:$H$1048576,3,FALSE), IFERROR(VLOOKUP(C1004&amp;D1004,AUS_female_Toplist_21!$F$3:$H$1048576,3,FALSE),""))</f>
        <v>718</v>
      </c>
      <c r="O1004" s="2">
        <f>IFERROR(VLOOKUP(C1004&amp;D1004,AUS_male_Toplist_22!$F$3:$H$1048576,3,FALSE), IFERROR(VLOOKUP(C1004&amp;D1004,AUS_female_Toplist_22!$F$3:$H$1048576,3,FALSE),""))</f>
        <v>802</v>
      </c>
      <c r="P1004" s="42" t="e">
        <f ca="1">DATEDIF(E1004,TODAY(),"y")</f>
        <v>#NUM!</v>
      </c>
      <c r="Q1004" s="2">
        <f>(COUNTIF($C$2:$C1004,$C1004)=1)+0</f>
        <v>1</v>
      </c>
      <c r="R1004" s="2">
        <f>IF(Q1004=1,RANK(F1004,$F$2:$F$1986,0),"Alternate event")</f>
        <v>1980</v>
      </c>
    </row>
    <row r="1005" spans="1:18" x14ac:dyDescent="0.2">
      <c r="A1005" s="2">
        <v>1004</v>
      </c>
      <c r="B1005" s="2">
        <f>IF(Q1005=1,B1004+1,B1004)</f>
        <v>783</v>
      </c>
      <c r="C1005" t="s">
        <v>315</v>
      </c>
      <c r="D1005" t="s">
        <v>29</v>
      </c>
      <c r="E1005" s="6">
        <v>34873</v>
      </c>
      <c r="F1005">
        <v>994</v>
      </c>
      <c r="G1005" s="2">
        <v>29</v>
      </c>
      <c r="H1005" s="43" t="str">
        <f>IFERROR(VLOOKUP(C1005&amp;D1005,AUS_male_points_list!$A$3:$S$1048576,19,FALSE), IFERROR(VLOOKUP(C1005&amp;D1005,AUS_female_points_list!$A$3:$S$1048576,19,FALSE),""))</f>
        <v/>
      </c>
      <c r="J1005" s="2">
        <f>IFERROR(VLOOKUP(C1005&amp;D1005,AUS_male_Toplist_21!$F$3:$G$1048576,2,FALSE),IFERROR(VLOOKUP(C1005&amp;D1005,AUS_female_Toplist_21!$F$3:$G$1048576,2,FALSE),""))</f>
        <v>29</v>
      </c>
      <c r="K1005" s="2">
        <f>IFERROR(VLOOKUP(C1005&amp;D1005,AUS_male_Toplist_22!$F$3:$G$1048576,2,FALSE),IFERROR(VLOOKUP(C1005&amp;D1005,AUS_female_Toplist_22!$F$3:$G$1048576,2,FALSE),""))</f>
        <v>10</v>
      </c>
      <c r="L1005" s="3" t="str">
        <f>IFERROR(VLOOKUP(C1005&amp;D1005,Comms_male_list_21!$F$3:$G$1048576,2,FALSE),IFERROR(VLOOKUP(C1005&amp;D1005,Comms_female_list_21!$F$3:$G$1048576,2,FALSE),""))</f>
        <v/>
      </c>
      <c r="M1005" s="3">
        <f>IFERROR(VLOOKUP(C1005&amp;D1005,Comms_male_list_22!$F$3:$G$1048576,2,FALSE),IFERROR(VLOOKUP(C1005&amp;D1005,Comms_female_list_22!$F$3:$G$1048576,2,FALSE),""))</f>
        <v>25</v>
      </c>
      <c r="N1005" s="3">
        <f>IFERROR(VLOOKUP(C1005&amp;D1005,AUS_male_Toplist_21!$F$3:$H$1048576,3,FALSE), IFERROR(VLOOKUP(C1005&amp;D1005,AUS_female_Toplist_21!$F$3:$H$1048576,3,FALSE),""))</f>
        <v>994</v>
      </c>
      <c r="O1005" s="2">
        <f>IFERROR(VLOOKUP(C1005&amp;D1005,AUS_male_Toplist_22!$F$3:$H$1048576,3,FALSE), IFERROR(VLOOKUP(C1005&amp;D1005,AUS_female_Toplist_22!$F$3:$H$1048576,3,FALSE),""))</f>
        <v>1025</v>
      </c>
      <c r="P1005" s="42">
        <f ca="1">DATEDIF(E1005,TODAY(),"y")</f>
        <v>26</v>
      </c>
      <c r="Q1005" s="2">
        <f>(COUNTIF($C$2:$C1005,$C1005)=1)+0</f>
        <v>0</v>
      </c>
      <c r="R1005" s="2" t="str">
        <f>IF(Q1005=1,RANK(F1005,$F$2:$F$1986,0),"Alternate event")</f>
        <v>Alternate event</v>
      </c>
    </row>
    <row r="1006" spans="1:18" x14ac:dyDescent="0.2">
      <c r="A1006" s="2">
        <v>1005</v>
      </c>
      <c r="B1006" s="2">
        <f>IF(Q1006=1,B1005+1,B1005)</f>
        <v>784</v>
      </c>
      <c r="C1006" t="s">
        <v>1076</v>
      </c>
      <c r="D1006" t="s">
        <v>38</v>
      </c>
      <c r="E1006" s="6">
        <v>44701</v>
      </c>
      <c r="F1006">
        <v>918</v>
      </c>
      <c r="G1006" s="2">
        <v>29</v>
      </c>
      <c r="H1006" s="43" t="str">
        <f>IFERROR(VLOOKUP(C1006&amp;D1006,AUS_male_points_list!$A$3:$S$1048576,19,FALSE), IFERROR(VLOOKUP(C1006&amp;D1006,AUS_female_points_list!$A$3:$S$1048576,19,FALSE),""))</f>
        <v/>
      </c>
      <c r="J1006" s="2">
        <f>IFERROR(VLOOKUP(C1006&amp;D1006,AUS_male_Toplist_21!$F$3:$G$1048576,2,FALSE),IFERROR(VLOOKUP(C1006&amp;D1006,AUS_female_Toplist_21!$F$3:$G$1048576,2,FALSE),""))</f>
        <v>29</v>
      </c>
      <c r="K1006" s="2">
        <f>IFERROR(VLOOKUP(C1006&amp;D1006,AUS_male_Toplist_22!$F$3:$G$1048576,2,FALSE),IFERROR(VLOOKUP(C1006&amp;D1006,AUS_female_Toplist_22!$F$3:$G$1048576,2,FALSE),""))</f>
        <v>11</v>
      </c>
      <c r="L1006" s="3" t="str">
        <f>IFERROR(VLOOKUP(C1006&amp;D1006,Comms_male_list_21!$F$3:$G$1048576,2,FALSE),IFERROR(VLOOKUP(C1006&amp;D1006,Comms_female_list_21!$F$3:$G$1048576,2,FALSE),""))</f>
        <v/>
      </c>
      <c r="M1006" s="3">
        <f>IFERROR(VLOOKUP(C1006&amp;D1006,Comms_male_list_22!$F$3:$G$1048576,2,FALSE),IFERROR(VLOOKUP(C1006&amp;D1006,Comms_female_list_22!$F$3:$G$1048576,2,FALSE),""))</f>
        <v>26</v>
      </c>
      <c r="N1006" s="3">
        <f>IFERROR(VLOOKUP(C1006&amp;D1006,AUS_male_Toplist_21!$F$3:$H$1048576,3,FALSE), IFERROR(VLOOKUP(C1006&amp;D1006,AUS_female_Toplist_21!$F$3:$H$1048576,3,FALSE),""))</f>
        <v>918</v>
      </c>
      <c r="O1006" s="2">
        <f>IFERROR(VLOOKUP(C1006&amp;D1006,AUS_male_Toplist_22!$F$3:$H$1048576,3,FALSE), IFERROR(VLOOKUP(C1006&amp;D1006,AUS_female_Toplist_22!$F$3:$H$1048576,3,FALSE),""))</f>
        <v>926</v>
      </c>
      <c r="P1006" s="42" t="e">
        <f ca="1">DATEDIF(E1006,TODAY(),"y")</f>
        <v>#NUM!</v>
      </c>
      <c r="Q1006" s="2">
        <f>(COUNTIF($C$2:$C1006,$C1006)=1)+0</f>
        <v>1</v>
      </c>
      <c r="R1006" s="2">
        <f>IF(Q1006=1,RANK(F1006,$F$2:$F$1986,0),"Alternate event")</f>
        <v>1648</v>
      </c>
    </row>
    <row r="1007" spans="1:18" x14ac:dyDescent="0.2">
      <c r="A1007" s="2">
        <v>1006</v>
      </c>
      <c r="B1007" s="2">
        <f>IF(Q1007=1,B1006+1,B1006)</f>
        <v>785</v>
      </c>
      <c r="C1007" t="s">
        <v>1221</v>
      </c>
      <c r="D1007" t="s">
        <v>35</v>
      </c>
      <c r="E1007" s="6">
        <v>38075</v>
      </c>
      <c r="F1007">
        <v>914</v>
      </c>
      <c r="G1007" s="2">
        <v>29</v>
      </c>
      <c r="H1007" s="43" t="str">
        <f>IFERROR(VLOOKUP(C1007&amp;D1007,AUS_male_points_list!$A$3:$S$1048576,19,FALSE), IFERROR(VLOOKUP(C1007&amp;D1007,AUS_female_points_list!$A$3:$S$1048576,19,FALSE),""))</f>
        <v/>
      </c>
      <c r="J1007" s="2">
        <f>IFERROR(VLOOKUP(C1007&amp;D1007,AUS_male_Toplist_21!$F$3:$G$1048576,2,FALSE),IFERROR(VLOOKUP(C1007&amp;D1007,AUS_female_Toplist_21!$F$3:$G$1048576,2,FALSE),""))</f>
        <v>29</v>
      </c>
      <c r="K1007" s="2">
        <f>IFERROR(VLOOKUP(C1007&amp;D1007,AUS_male_Toplist_22!$F$3:$G$1048576,2,FALSE),IFERROR(VLOOKUP(C1007&amp;D1007,AUS_female_Toplist_22!$F$3:$G$1048576,2,FALSE),""))</f>
        <v>12</v>
      </c>
      <c r="L1007" s="3" t="str">
        <f>IFERROR(VLOOKUP(C1007&amp;D1007,Comms_male_list_21!$F$3:$G$1048576,2,FALSE),IFERROR(VLOOKUP(C1007&amp;D1007,Comms_female_list_21!$F$3:$G$1048576,2,FALSE),""))</f>
        <v/>
      </c>
      <c r="M1007" s="3">
        <f>IFERROR(VLOOKUP(C1007&amp;D1007,Comms_male_list_22!$F$3:$G$1048576,2,FALSE),IFERROR(VLOOKUP(C1007&amp;D1007,Comms_female_list_22!$F$3:$G$1048576,2,FALSE),""))</f>
        <v>30</v>
      </c>
      <c r="N1007" s="3">
        <f>IFERROR(VLOOKUP(C1007&amp;D1007,AUS_male_Toplist_21!$F$3:$H$1048576,3,FALSE), IFERROR(VLOOKUP(C1007&amp;D1007,AUS_female_Toplist_21!$F$3:$H$1048576,3,FALSE),""))</f>
        <v>914</v>
      </c>
      <c r="O1007" s="2">
        <f>IFERROR(VLOOKUP(C1007&amp;D1007,AUS_male_Toplist_22!$F$3:$H$1048576,3,FALSE), IFERROR(VLOOKUP(C1007&amp;D1007,AUS_female_Toplist_22!$F$3:$H$1048576,3,FALSE),""))</f>
        <v>923</v>
      </c>
      <c r="P1007" s="42">
        <f ca="1">DATEDIF(E1007,TODAY(),"y")</f>
        <v>17</v>
      </c>
      <c r="Q1007" s="2">
        <f>(COUNTIF($C$2:$C1007,$C1007)=1)+0</f>
        <v>1</v>
      </c>
      <c r="R1007" s="2">
        <f>IF(Q1007=1,RANK(F1007,$F$2:$F$1986,0),"Alternate event")</f>
        <v>1673</v>
      </c>
    </row>
    <row r="1008" spans="1:18" x14ac:dyDescent="0.2">
      <c r="A1008" s="2">
        <v>1007</v>
      </c>
      <c r="B1008" s="2">
        <f>IF(Q1008=1,B1007+1,B1007)</f>
        <v>786</v>
      </c>
      <c r="C1008" t="s">
        <v>1225</v>
      </c>
      <c r="D1008" t="s">
        <v>36</v>
      </c>
      <c r="E1008" s="6">
        <v>1999</v>
      </c>
      <c r="F1008">
        <v>873</v>
      </c>
      <c r="G1008" s="2">
        <v>29</v>
      </c>
      <c r="H1008" s="43" t="str">
        <f>IFERROR(VLOOKUP(C1008&amp;D1008,AUS_male_points_list!$A$3:$S$1048576,19,FALSE), IFERROR(VLOOKUP(C1008&amp;D1008,AUS_female_points_list!$A$3:$S$1048576,19,FALSE),""))</f>
        <v/>
      </c>
      <c r="J1008" s="2">
        <f>IFERROR(VLOOKUP(C1008&amp;D1008,AUS_male_Toplist_21!$F$3:$G$1048576,2,FALSE),IFERROR(VLOOKUP(C1008&amp;D1008,AUS_female_Toplist_21!$F$3:$G$1048576,2,FALSE),""))</f>
        <v>29</v>
      </c>
      <c r="K1008" s="2">
        <f>IFERROR(VLOOKUP(C1008&amp;D1008,AUS_male_Toplist_22!$F$3:$G$1048576,2,FALSE),IFERROR(VLOOKUP(C1008&amp;D1008,AUS_female_Toplist_22!$F$3:$G$1048576,2,FALSE),""))</f>
        <v>14</v>
      </c>
      <c r="L1008" s="3" t="str">
        <f>IFERROR(VLOOKUP(C1008&amp;D1008,Comms_male_list_21!$F$3:$G$1048576,2,FALSE),IFERROR(VLOOKUP(C1008&amp;D1008,Comms_female_list_21!$F$3:$G$1048576,2,FALSE),""))</f>
        <v/>
      </c>
      <c r="M1008" s="3">
        <f>IFERROR(VLOOKUP(C1008&amp;D1008,Comms_male_list_22!$F$3:$G$1048576,2,FALSE),IFERROR(VLOOKUP(C1008&amp;D1008,Comms_female_list_22!$F$3:$G$1048576,2,FALSE),""))</f>
        <v>38</v>
      </c>
      <c r="N1008" s="3">
        <f>IFERROR(VLOOKUP(C1008&amp;D1008,AUS_male_Toplist_21!$F$3:$H$1048576,3,FALSE), IFERROR(VLOOKUP(C1008&amp;D1008,AUS_female_Toplist_21!$F$3:$H$1048576,3,FALSE),""))</f>
        <v>873</v>
      </c>
      <c r="O1008" s="2">
        <f>IFERROR(VLOOKUP(C1008&amp;D1008,AUS_male_Toplist_22!$F$3:$H$1048576,3,FALSE), IFERROR(VLOOKUP(C1008&amp;D1008,AUS_female_Toplist_22!$F$3:$H$1048576,3,FALSE),""))</f>
        <v>886</v>
      </c>
      <c r="P1008" s="42">
        <f ca="1">DATEDIF(E1008,TODAY(),"y")</f>
        <v>116</v>
      </c>
      <c r="Q1008" s="2">
        <f>(COUNTIF($C$2:$C1008,$C1008)=1)+0</f>
        <v>1</v>
      </c>
      <c r="R1008" s="2">
        <f>IF(Q1008=1,RANK(F1008,$F$2:$F$1986,0),"Alternate event")</f>
        <v>1816</v>
      </c>
    </row>
    <row r="1009" spans="1:18" x14ac:dyDescent="0.2">
      <c r="A1009" s="2">
        <v>1008</v>
      </c>
      <c r="B1009" s="2">
        <f>IF(Q1009=1,B1008+1,B1008)</f>
        <v>787</v>
      </c>
      <c r="C1009" t="s">
        <v>822</v>
      </c>
      <c r="D1009" t="s">
        <v>38</v>
      </c>
      <c r="E1009" s="6">
        <v>35786</v>
      </c>
      <c r="F1009">
        <v>851</v>
      </c>
      <c r="G1009" s="2">
        <v>29</v>
      </c>
      <c r="H1009" s="43" t="str">
        <f>IFERROR(VLOOKUP(C1009&amp;D1009,AUS_male_points_list!$A$3:$S$1048576,19,FALSE), IFERROR(VLOOKUP(C1009&amp;D1009,AUS_female_points_list!$A$3:$S$1048576,19,FALSE),""))</f>
        <v/>
      </c>
      <c r="J1009" s="2">
        <f>IFERROR(VLOOKUP(C1009&amp;D1009,AUS_male_Toplist_21!$F$3:$G$1048576,2,FALSE),IFERROR(VLOOKUP(C1009&amp;D1009,AUS_female_Toplist_21!$F$3:$G$1048576,2,FALSE),""))</f>
        <v>29</v>
      </c>
      <c r="K1009" s="2">
        <f>IFERROR(VLOOKUP(C1009&amp;D1009,AUS_male_Toplist_22!$F$3:$G$1048576,2,FALSE),IFERROR(VLOOKUP(C1009&amp;D1009,AUS_female_Toplist_22!$F$3:$G$1048576,2,FALSE),""))</f>
        <v>15</v>
      </c>
      <c r="L1009" s="3" t="str">
        <f>IFERROR(VLOOKUP(C1009&amp;D1009,Comms_male_list_21!$F$3:$G$1048576,2,FALSE),IFERROR(VLOOKUP(C1009&amp;D1009,Comms_female_list_21!$F$3:$G$1048576,2,FALSE),""))</f>
        <v/>
      </c>
      <c r="M1009" s="3">
        <f>IFERROR(VLOOKUP(C1009&amp;D1009,Comms_male_list_22!$F$3:$G$1048576,2,FALSE),IFERROR(VLOOKUP(C1009&amp;D1009,Comms_female_list_22!$F$3:$G$1048576,2,FALSE),""))</f>
        <v>33</v>
      </c>
      <c r="N1009" s="3">
        <f>IFERROR(VLOOKUP(C1009&amp;D1009,AUS_male_Toplist_21!$F$3:$H$1048576,3,FALSE), IFERROR(VLOOKUP(C1009&amp;D1009,AUS_female_Toplist_21!$F$3:$H$1048576,3,FALSE),""))</f>
        <v>851</v>
      </c>
      <c r="O1009" s="2">
        <f>IFERROR(VLOOKUP(C1009&amp;D1009,AUS_male_Toplist_22!$F$3:$H$1048576,3,FALSE), IFERROR(VLOOKUP(C1009&amp;D1009,AUS_female_Toplist_22!$F$3:$H$1048576,3,FALSE),""))</f>
        <v>882</v>
      </c>
      <c r="P1009" s="42">
        <f ca="1">DATEDIF(E1009,TODAY(),"y")</f>
        <v>24</v>
      </c>
      <c r="Q1009" s="2">
        <f>(COUNTIF($C$2:$C1009,$C1009)=1)+0</f>
        <v>1</v>
      </c>
      <c r="R1009" s="2">
        <f>IF(Q1009=1,RANK(F1009,$F$2:$F$1986,0),"Alternate event")</f>
        <v>1858</v>
      </c>
    </row>
    <row r="1010" spans="1:18" x14ac:dyDescent="0.2">
      <c r="A1010" s="2">
        <v>1009</v>
      </c>
      <c r="B1010" s="2">
        <f>IF(Q1010=1,B1009+1,B1009)</f>
        <v>787</v>
      </c>
      <c r="C1010" t="s">
        <v>106</v>
      </c>
      <c r="D1010" t="s">
        <v>25</v>
      </c>
      <c r="E1010" s="6">
        <v>37913</v>
      </c>
      <c r="F1010">
        <v>1021</v>
      </c>
      <c r="G1010" s="2">
        <v>29</v>
      </c>
      <c r="H1010" s="43" t="str">
        <f>IFERROR(VLOOKUP(C1010&amp;D1010,AUS_male_points_list!$A$3:$S$1048576,19,FALSE), IFERROR(VLOOKUP(C1010&amp;D1010,AUS_female_points_list!$A$3:$S$1048576,19,FALSE),""))</f>
        <v/>
      </c>
      <c r="J1010" s="2">
        <f>IFERROR(VLOOKUP(C1010&amp;D1010,AUS_male_Toplist_21!$F$3:$G$1048576,2,FALSE),IFERROR(VLOOKUP(C1010&amp;D1010,AUS_female_Toplist_21!$F$3:$G$1048576,2,FALSE),""))</f>
        <v>29</v>
      </c>
      <c r="K1010" s="2">
        <f>IFERROR(VLOOKUP(C1010&amp;D1010,AUS_male_Toplist_22!$F$3:$G$1048576,2,FALSE),IFERROR(VLOOKUP(C1010&amp;D1010,AUS_female_Toplist_22!$F$3:$G$1048576,2,FALSE),""))</f>
        <v>22</v>
      </c>
      <c r="L1010" s="3" t="str">
        <f>IFERROR(VLOOKUP(C1010&amp;D1010,Comms_male_list_21!$F$3:$G$1048576,2,FALSE),IFERROR(VLOOKUP(C1010&amp;D1010,Comms_female_list_21!$F$3:$G$1048576,2,FALSE),""))</f>
        <v/>
      </c>
      <c r="M1010" s="3">
        <f>IFERROR(VLOOKUP(C1010&amp;D1010,Comms_male_list_22!$F$3:$G$1048576,2,FALSE),IFERROR(VLOOKUP(C1010&amp;D1010,Comms_female_list_22!$F$3:$G$1048576,2,FALSE),""))</f>
        <v>40</v>
      </c>
      <c r="N1010" s="3">
        <f>IFERROR(VLOOKUP(C1010&amp;D1010,AUS_male_Toplist_21!$F$3:$H$1048576,3,FALSE), IFERROR(VLOOKUP(C1010&amp;D1010,AUS_female_Toplist_21!$F$3:$H$1048576,3,FALSE),""))</f>
        <v>1021</v>
      </c>
      <c r="O1010" s="2">
        <f>IFERROR(VLOOKUP(C1010&amp;D1010,AUS_male_Toplist_22!$F$3:$H$1048576,3,FALSE), IFERROR(VLOOKUP(C1010&amp;D1010,AUS_female_Toplist_22!$F$3:$H$1048576,3,FALSE),""))</f>
        <v>1010</v>
      </c>
      <c r="P1010" s="42">
        <f ca="1">DATEDIF(E1010,TODAY(),"y")</f>
        <v>18</v>
      </c>
      <c r="Q1010" s="2">
        <f>(COUNTIF($C$2:$C1010,$C1010)=1)+0</f>
        <v>0</v>
      </c>
      <c r="R1010" s="2" t="str">
        <f>IF(Q1010=1,RANK(F1010,$F$2:$F$1986,0),"Alternate event")</f>
        <v>Alternate event</v>
      </c>
    </row>
    <row r="1011" spans="1:18" x14ac:dyDescent="0.2">
      <c r="A1011" s="2">
        <v>1010</v>
      </c>
      <c r="B1011" s="2">
        <f>IF(Q1011=1,B1010+1,B1010)</f>
        <v>788</v>
      </c>
      <c r="C1011" t="s">
        <v>131</v>
      </c>
      <c r="D1011" t="s">
        <v>2</v>
      </c>
      <c r="E1011" s="6">
        <v>34243</v>
      </c>
      <c r="F1011">
        <v>1044</v>
      </c>
      <c r="G1011" s="2">
        <v>29</v>
      </c>
      <c r="H1011" s="43" t="str">
        <f>IFERROR(VLOOKUP(C1011&amp;D1011,AUS_male_points_list!$A$3:$S$1048576,19,FALSE), IFERROR(VLOOKUP(C1011&amp;D1011,AUS_female_points_list!$A$3:$S$1048576,19,FALSE),""))</f>
        <v/>
      </c>
      <c r="J1011" s="2">
        <f>IFERROR(VLOOKUP(C1011&amp;D1011,AUS_male_Toplist_21!$F$3:$G$1048576,2,FALSE),IFERROR(VLOOKUP(C1011&amp;D1011,AUS_female_Toplist_21!$F$3:$G$1048576,2,FALSE),""))</f>
        <v>29</v>
      </c>
      <c r="K1011" s="2">
        <f>IFERROR(VLOOKUP(C1011&amp;D1011,AUS_male_Toplist_22!$F$3:$G$1048576,2,FALSE),IFERROR(VLOOKUP(C1011&amp;D1011,AUS_female_Toplist_22!$F$3:$G$1048576,2,FALSE),""))</f>
        <v>37</v>
      </c>
      <c r="L1011" s="3" t="str">
        <f>IFERROR(VLOOKUP(C1011&amp;D1011,Comms_male_list_21!$F$3:$G$1048576,2,FALSE),IFERROR(VLOOKUP(C1011&amp;D1011,Comms_female_list_21!$F$3:$G$1048576,2,FALSE),""))</f>
        <v/>
      </c>
      <c r="M1011" s="3">
        <f>IFERROR(VLOOKUP(C1011&amp;D1011,Comms_male_list_22!$F$3:$G$1048576,2,FALSE),IFERROR(VLOOKUP(C1011&amp;D1011,Comms_female_list_22!$F$3:$G$1048576,2,FALSE),""))</f>
        <v>74</v>
      </c>
      <c r="N1011" s="3">
        <f>IFERROR(VLOOKUP(C1011&amp;D1011,AUS_male_Toplist_21!$F$3:$H$1048576,3,FALSE), IFERROR(VLOOKUP(C1011&amp;D1011,AUS_female_Toplist_21!$F$3:$H$1048576,3,FALSE),""))</f>
        <v>1044</v>
      </c>
      <c r="O1011" s="2">
        <f>IFERROR(VLOOKUP(C1011&amp;D1011,AUS_male_Toplist_22!$F$3:$H$1048576,3,FALSE), IFERROR(VLOOKUP(C1011&amp;D1011,AUS_female_Toplist_22!$F$3:$H$1048576,3,FALSE),""))</f>
        <v>995</v>
      </c>
      <c r="P1011" s="42">
        <f ca="1">DATEDIF(E1011,TODAY(),"y")</f>
        <v>28</v>
      </c>
      <c r="Q1011" s="2">
        <f>(COUNTIF($C$2:$C1011,$C1011)=1)+0</f>
        <v>1</v>
      </c>
      <c r="R1011" s="2">
        <f>IF(Q1011=1,RANK(F1011,$F$2:$F$1986,0),"Alternate event")</f>
        <v>381</v>
      </c>
    </row>
    <row r="1012" spans="1:18" x14ac:dyDescent="0.2">
      <c r="A1012" s="2">
        <v>1011</v>
      </c>
      <c r="B1012" s="2">
        <f>IF(Q1012=1,B1011+1,B1011)</f>
        <v>789</v>
      </c>
      <c r="C1012" t="s">
        <v>242</v>
      </c>
      <c r="D1012" t="s">
        <v>26</v>
      </c>
      <c r="E1012" s="7"/>
      <c r="F1012">
        <v>1003</v>
      </c>
      <c r="G1012" s="2">
        <v>29</v>
      </c>
      <c r="H1012" s="43" t="str">
        <f>IFERROR(VLOOKUP(C1012&amp;D1012,AUS_male_points_list!$A$3:$S$1048576,19,FALSE), IFERROR(VLOOKUP(C1012&amp;D1012,AUS_female_points_list!$A$3:$S$1048576,19,FALSE),""))</f>
        <v/>
      </c>
      <c r="J1012" s="2">
        <f>IFERROR(VLOOKUP(C1012&amp;D1012,AUS_male_Toplist_21!$F$3:$G$1048576,2,FALSE),IFERROR(VLOOKUP(C1012&amp;D1012,AUS_female_Toplist_21!$F$3:$G$1048576,2,FALSE),""))</f>
        <v>29</v>
      </c>
      <c r="K1012" s="2">
        <f>IFERROR(VLOOKUP(C1012&amp;D1012,AUS_male_Toplist_22!$F$3:$G$1048576,2,FALSE),IFERROR(VLOOKUP(C1012&amp;D1012,AUS_female_Toplist_22!$F$3:$G$1048576,2,FALSE),""))</f>
        <v>52</v>
      </c>
      <c r="L1012" s="3" t="str">
        <f>IFERROR(VLOOKUP(C1012&amp;D1012,Comms_male_list_21!$F$3:$G$1048576,2,FALSE),IFERROR(VLOOKUP(C1012&amp;D1012,Comms_female_list_21!$F$3:$G$1048576,2,FALSE),""))</f>
        <v/>
      </c>
      <c r="M1012" s="3" t="str">
        <f>IFERROR(VLOOKUP(C1012&amp;D1012,Comms_male_list_22!$F$3:$G$1048576,2,FALSE),IFERROR(VLOOKUP(C1012&amp;D1012,Comms_female_list_22!$F$3:$G$1048576,2,FALSE),""))</f>
        <v/>
      </c>
      <c r="N1012" s="3">
        <f>IFERROR(VLOOKUP(C1012&amp;D1012,AUS_male_Toplist_21!$F$3:$H$1048576,3,FALSE), IFERROR(VLOOKUP(C1012&amp;D1012,AUS_female_Toplist_21!$F$3:$H$1048576,3,FALSE),""))</f>
        <v>1003</v>
      </c>
      <c r="O1012" s="2">
        <f>IFERROR(VLOOKUP(C1012&amp;D1012,AUS_male_Toplist_22!$F$3:$H$1048576,3,FALSE), IFERROR(VLOOKUP(C1012&amp;D1012,AUS_female_Toplist_22!$F$3:$H$1048576,3,FALSE),""))</f>
        <v>931</v>
      </c>
      <c r="P1012" s="42">
        <f ca="1">DATEDIF(E1012,TODAY(),"y")</f>
        <v>122</v>
      </c>
      <c r="Q1012" s="2">
        <f>(COUNTIF($C$2:$C1012,$C1012)=1)+0</f>
        <v>1</v>
      </c>
      <c r="R1012" s="2">
        <f>IF(Q1012=1,RANK(F1012,$F$2:$F$1986,0),"Alternate event")</f>
        <v>696</v>
      </c>
    </row>
    <row r="1013" spans="1:18" x14ac:dyDescent="0.2">
      <c r="A1013" s="2">
        <v>1012</v>
      </c>
      <c r="B1013" s="2">
        <f>IF(Q1013=1,B1012+1,B1012)</f>
        <v>790</v>
      </c>
      <c r="C1013" t="s">
        <v>1400</v>
      </c>
      <c r="D1013" t="s">
        <v>39</v>
      </c>
      <c r="E1013" s="6">
        <v>37538</v>
      </c>
      <c r="F1013">
        <v>715</v>
      </c>
      <c r="G1013" s="2">
        <v>29</v>
      </c>
      <c r="H1013" s="43" t="str">
        <f>IFERROR(VLOOKUP(C1013&amp;D1013,AUS_male_points_list!$A$3:$S$1048576,19,FALSE), IFERROR(VLOOKUP(C1013&amp;D1013,AUS_female_points_list!$A$3:$S$1048576,19,FALSE),""))</f>
        <v/>
      </c>
      <c r="J1013" s="2">
        <f>IFERROR(VLOOKUP(C1013&amp;D1013,AUS_male_Toplist_21!$F$3:$G$1048576,2,FALSE),IFERROR(VLOOKUP(C1013&amp;D1013,AUS_female_Toplist_21!$F$3:$G$1048576,2,FALSE),""))</f>
        <v>29</v>
      </c>
      <c r="K1013" s="2" t="str">
        <f>IFERROR(VLOOKUP(C1013&amp;D1013,AUS_male_Toplist_22!$F$3:$G$1048576,2,FALSE),IFERROR(VLOOKUP(C1013&amp;D1013,AUS_female_Toplist_22!$F$3:$G$1048576,2,FALSE),""))</f>
        <v/>
      </c>
      <c r="L1013" s="3" t="str">
        <f>IFERROR(VLOOKUP(C1013&amp;D1013,Comms_male_list_21!$F$3:$G$1048576,2,FALSE),IFERROR(VLOOKUP(C1013&amp;D1013,Comms_female_list_21!$F$3:$G$1048576,2,FALSE),""))</f>
        <v/>
      </c>
      <c r="M1013" s="3" t="str">
        <f>IFERROR(VLOOKUP(C1013&amp;D1013,Comms_male_list_22!$F$3:$G$1048576,2,FALSE),IFERROR(VLOOKUP(C1013&amp;D1013,Comms_female_list_22!$F$3:$G$1048576,2,FALSE),""))</f>
        <v/>
      </c>
      <c r="N1013" s="3">
        <f>IFERROR(VLOOKUP(C1013&amp;D1013,AUS_male_Toplist_21!$F$3:$H$1048576,3,FALSE), IFERROR(VLOOKUP(C1013&amp;D1013,AUS_female_Toplist_21!$F$3:$H$1048576,3,FALSE),""))</f>
        <v>715</v>
      </c>
      <c r="O1013" s="2" t="str">
        <f>IFERROR(VLOOKUP(C1013&amp;D1013,AUS_male_Toplist_22!$F$3:$H$1048576,3,FALSE), IFERROR(VLOOKUP(C1013&amp;D1013,AUS_female_Toplist_22!$F$3:$H$1048576,3,FALSE),""))</f>
        <v/>
      </c>
      <c r="P1013" s="42">
        <f ca="1">DATEDIF(E1013,TODAY(),"y")</f>
        <v>19</v>
      </c>
      <c r="Q1013" s="2">
        <f>(COUNTIF($C$2:$C1013,$C1013)=1)+0</f>
        <v>1</v>
      </c>
      <c r="R1013" s="2">
        <f>IF(Q1013=1,RANK(F1013,$F$2:$F$1986,0),"Alternate event")</f>
        <v>1982</v>
      </c>
    </row>
    <row r="1014" spans="1:18" x14ac:dyDescent="0.2">
      <c r="A1014" s="2">
        <v>1013</v>
      </c>
      <c r="B1014" s="2">
        <f>IF(Q1014=1,B1013+1,B1013)</f>
        <v>791</v>
      </c>
      <c r="C1014" t="s">
        <v>1392</v>
      </c>
      <c r="D1014" t="s">
        <v>40</v>
      </c>
      <c r="E1014" s="6"/>
      <c r="F1014">
        <v>755</v>
      </c>
      <c r="G1014" s="2">
        <v>29</v>
      </c>
      <c r="H1014" s="43" t="str">
        <f>IFERROR(VLOOKUP(C1014&amp;D1014,AUS_male_points_list!$A$3:$S$1048576,19,FALSE), IFERROR(VLOOKUP(C1014&amp;D1014,AUS_female_points_list!$A$3:$S$1048576,19,FALSE),""))</f>
        <v/>
      </c>
      <c r="J1014" s="2">
        <f>IFERROR(VLOOKUP(C1014&amp;D1014,AUS_male_Toplist_21!$F$3:$G$1048576,2,FALSE),IFERROR(VLOOKUP(C1014&amp;D1014,AUS_female_Toplist_21!$F$3:$G$1048576,2,FALSE),""))</f>
        <v>29</v>
      </c>
      <c r="K1014" s="2" t="str">
        <f>IFERROR(VLOOKUP(C1014&amp;D1014,AUS_male_Toplist_22!$F$3:$G$1048576,2,FALSE),IFERROR(VLOOKUP(C1014&amp;D1014,AUS_female_Toplist_22!$F$3:$G$1048576,2,FALSE),""))</f>
        <v/>
      </c>
      <c r="L1014" s="3" t="str">
        <f>IFERROR(VLOOKUP(C1014&amp;D1014,Comms_male_list_21!$F$3:$G$1048576,2,FALSE),IFERROR(VLOOKUP(C1014&amp;D1014,Comms_female_list_21!$F$3:$G$1048576,2,FALSE),""))</f>
        <v/>
      </c>
      <c r="M1014" s="3" t="str">
        <f>IFERROR(VLOOKUP(C1014&amp;D1014,Comms_male_list_22!$F$3:$G$1048576,2,FALSE),IFERROR(VLOOKUP(C1014&amp;D1014,Comms_female_list_22!$F$3:$G$1048576,2,FALSE),""))</f>
        <v/>
      </c>
      <c r="N1014" s="3">
        <f>IFERROR(VLOOKUP(C1014&amp;D1014,AUS_male_Toplist_21!$F$3:$H$1048576,3,FALSE), IFERROR(VLOOKUP(C1014&amp;D1014,AUS_female_Toplist_21!$F$3:$H$1048576,3,FALSE),""))</f>
        <v>755</v>
      </c>
      <c r="O1014" s="2" t="str">
        <f>IFERROR(VLOOKUP(C1014&amp;D1014,AUS_male_Toplist_22!$F$3:$H$1048576,3,FALSE), IFERROR(VLOOKUP(C1014&amp;D1014,AUS_female_Toplist_22!$F$3:$H$1048576,3,FALSE),""))</f>
        <v/>
      </c>
      <c r="P1014" s="42">
        <f ca="1">DATEDIF(E1014,TODAY(),"y")</f>
        <v>122</v>
      </c>
      <c r="Q1014" s="2">
        <f>(COUNTIF($C$2:$C1014,$C1014)=1)+0</f>
        <v>1</v>
      </c>
      <c r="R1014" s="2">
        <f>IF(Q1014=1,RANK(F1014,$F$2:$F$1986,0),"Alternate event")</f>
        <v>1949</v>
      </c>
    </row>
    <row r="1015" spans="1:18" x14ac:dyDescent="0.2">
      <c r="A1015" s="2">
        <v>1014</v>
      </c>
      <c r="B1015" s="2">
        <f>IF(Q1015=1,B1014+1,B1014)</f>
        <v>792</v>
      </c>
      <c r="C1015" t="s">
        <v>1691</v>
      </c>
      <c r="D1015" t="s">
        <v>82</v>
      </c>
      <c r="E1015" s="6"/>
      <c r="F1015">
        <v>790</v>
      </c>
      <c r="G1015" s="2">
        <v>29</v>
      </c>
      <c r="H1015" s="43" t="str">
        <f>IFERROR(VLOOKUP(C1015&amp;D1015,AUS_male_points_list!$A$3:$S$1048576,19,FALSE), IFERROR(VLOOKUP(C1015&amp;D1015,AUS_female_points_list!$A$3:$S$1048576,19,FALSE),""))</f>
        <v/>
      </c>
      <c r="J1015" s="2">
        <f>IFERROR(VLOOKUP(C1015&amp;D1015,AUS_male_Toplist_21!$F$3:$G$1048576,2,FALSE),IFERROR(VLOOKUP(C1015&amp;D1015,AUS_female_Toplist_21!$F$3:$G$1048576,2,FALSE),""))</f>
        <v>29</v>
      </c>
      <c r="K1015" s="2" t="str">
        <f>IFERROR(VLOOKUP(C1015&amp;D1015,AUS_male_Toplist_22!$F$3:$G$1048576,2,FALSE),IFERROR(VLOOKUP(C1015&amp;D1015,AUS_female_Toplist_22!$F$3:$G$1048576,2,FALSE),""))</f>
        <v/>
      </c>
      <c r="L1015" s="3" t="str">
        <f>IFERROR(VLOOKUP(C1015&amp;D1015,Comms_male_list_21!$F$3:$G$1048576,2,FALSE),IFERROR(VLOOKUP(C1015&amp;D1015,Comms_female_list_21!$F$3:$G$1048576,2,FALSE),""))</f>
        <v/>
      </c>
      <c r="M1015" s="3" t="str">
        <f>IFERROR(VLOOKUP(C1015&amp;D1015,Comms_male_list_22!$F$3:$G$1048576,2,FALSE),IFERROR(VLOOKUP(C1015&amp;D1015,Comms_female_list_22!$F$3:$G$1048576,2,FALSE),""))</f>
        <v/>
      </c>
      <c r="N1015" s="3">
        <f>IFERROR(VLOOKUP(C1015&amp;D1015,AUS_male_Toplist_21!$F$3:$H$1048576,3,FALSE), IFERROR(VLOOKUP(C1015&amp;D1015,AUS_female_Toplist_21!$F$3:$H$1048576,3,FALSE),""))</f>
        <v>790</v>
      </c>
      <c r="O1015" s="2" t="str">
        <f>IFERROR(VLOOKUP(C1015&amp;D1015,AUS_male_Toplist_22!$F$3:$H$1048576,3,FALSE), IFERROR(VLOOKUP(C1015&amp;D1015,AUS_female_Toplist_22!$F$3:$H$1048576,3,FALSE),""))</f>
        <v/>
      </c>
      <c r="P1015" s="42">
        <f ca="1">DATEDIF(E1015,TODAY(),"y")</f>
        <v>122</v>
      </c>
      <c r="Q1015" s="2">
        <f>(COUNTIF($C$2:$C1015,$C1015)=1)+0</f>
        <v>1</v>
      </c>
      <c r="R1015" s="2">
        <f>IF(Q1015=1,RANK(F1015,$F$2:$F$1986,0),"Alternate event")</f>
        <v>1922</v>
      </c>
    </row>
    <row r="1016" spans="1:18" x14ac:dyDescent="0.2">
      <c r="A1016" s="2">
        <v>1015</v>
      </c>
      <c r="B1016" s="2">
        <f>IF(Q1016=1,B1015+1,B1015)</f>
        <v>792</v>
      </c>
      <c r="C1016" t="s">
        <v>1636</v>
      </c>
      <c r="D1016" t="s">
        <v>35</v>
      </c>
      <c r="E1016" s="6">
        <v>38204</v>
      </c>
      <c r="F1016">
        <v>914</v>
      </c>
      <c r="G1016" s="2">
        <v>29</v>
      </c>
      <c r="H1016" s="43" t="str">
        <f>IFERROR(VLOOKUP(C1016&amp;D1016,AUS_male_points_list!$A$3:$S$1048576,19,FALSE), IFERROR(VLOOKUP(C1016&amp;D1016,AUS_female_points_list!$A$3:$S$1048576,19,FALSE),""))</f>
        <v/>
      </c>
      <c r="J1016" s="2">
        <f>IFERROR(VLOOKUP(C1016&amp;D1016,AUS_male_Toplist_21!$F$3:$G$1048576,2,FALSE),IFERROR(VLOOKUP(C1016&amp;D1016,AUS_female_Toplist_21!$F$3:$G$1048576,2,FALSE),""))</f>
        <v>29</v>
      </c>
      <c r="K1016" s="2" t="str">
        <f>IFERROR(VLOOKUP(C1016&amp;D1016,AUS_male_Toplist_22!$F$3:$G$1048576,2,FALSE),IFERROR(VLOOKUP(C1016&amp;D1016,AUS_female_Toplist_22!$F$3:$G$1048576,2,FALSE),""))</f>
        <v/>
      </c>
      <c r="L1016" s="3" t="str">
        <f>IFERROR(VLOOKUP(C1016&amp;D1016,Comms_male_list_21!$F$3:$G$1048576,2,FALSE),IFERROR(VLOOKUP(C1016&amp;D1016,Comms_female_list_21!$F$3:$G$1048576,2,FALSE),""))</f>
        <v/>
      </c>
      <c r="M1016" s="3" t="str">
        <f>IFERROR(VLOOKUP(C1016&amp;D1016,Comms_male_list_22!$F$3:$G$1048576,2,FALSE),IFERROR(VLOOKUP(C1016&amp;D1016,Comms_female_list_22!$F$3:$G$1048576,2,FALSE),""))</f>
        <v/>
      </c>
      <c r="N1016" s="3">
        <f>IFERROR(VLOOKUP(C1016&amp;D1016,AUS_male_Toplist_21!$F$3:$H$1048576,3,FALSE), IFERROR(VLOOKUP(C1016&amp;D1016,AUS_female_Toplist_21!$F$3:$H$1048576,3,FALSE),""))</f>
        <v>914</v>
      </c>
      <c r="O1016" s="2" t="str">
        <f>IFERROR(VLOOKUP(C1016&amp;D1016,AUS_male_Toplist_22!$F$3:$H$1048576,3,FALSE), IFERROR(VLOOKUP(C1016&amp;D1016,AUS_female_Toplist_22!$F$3:$H$1048576,3,FALSE),""))</f>
        <v/>
      </c>
      <c r="P1016" s="42">
        <f ca="1">DATEDIF(E1016,TODAY(),"y")</f>
        <v>17</v>
      </c>
      <c r="Q1016" s="2">
        <f>(COUNTIF($C$2:$C1016,$C1016)=1)+0</f>
        <v>0</v>
      </c>
      <c r="R1016" s="2" t="str">
        <f>IF(Q1016=1,RANK(F1016,$F$2:$F$1986,0),"Alternate event")</f>
        <v>Alternate event</v>
      </c>
    </row>
    <row r="1017" spans="1:18" x14ac:dyDescent="0.2">
      <c r="A1017" s="2">
        <v>1016</v>
      </c>
      <c r="B1017" s="2">
        <f>IF(Q1017=1,B1016+1,B1016)</f>
        <v>793</v>
      </c>
      <c r="C1017" t="s">
        <v>1651</v>
      </c>
      <c r="D1017" t="s">
        <v>35</v>
      </c>
      <c r="E1017" s="6">
        <v>37997</v>
      </c>
      <c r="F1017">
        <v>914</v>
      </c>
      <c r="G1017" s="2">
        <v>29</v>
      </c>
      <c r="H1017" s="43" t="str">
        <f>IFERROR(VLOOKUP(C1017&amp;D1017,AUS_male_points_list!$A$3:$S$1048576,19,FALSE), IFERROR(VLOOKUP(C1017&amp;D1017,AUS_female_points_list!$A$3:$S$1048576,19,FALSE),""))</f>
        <v/>
      </c>
      <c r="J1017" s="2">
        <f>IFERROR(VLOOKUP(C1017&amp;D1017,AUS_male_Toplist_21!$F$3:$G$1048576,2,FALSE),IFERROR(VLOOKUP(C1017&amp;D1017,AUS_female_Toplist_21!$F$3:$G$1048576,2,FALSE),""))</f>
        <v>29</v>
      </c>
      <c r="K1017" s="2" t="str">
        <f>IFERROR(VLOOKUP(C1017&amp;D1017,AUS_male_Toplist_22!$F$3:$G$1048576,2,FALSE),IFERROR(VLOOKUP(C1017&amp;D1017,AUS_female_Toplist_22!$F$3:$G$1048576,2,FALSE),""))</f>
        <v/>
      </c>
      <c r="L1017" s="3" t="str">
        <f>IFERROR(VLOOKUP(C1017&amp;D1017,Comms_male_list_21!$F$3:$G$1048576,2,FALSE),IFERROR(VLOOKUP(C1017&amp;D1017,Comms_female_list_21!$F$3:$G$1048576,2,FALSE),""))</f>
        <v/>
      </c>
      <c r="M1017" s="3" t="str">
        <f>IFERROR(VLOOKUP(C1017&amp;D1017,Comms_male_list_22!$F$3:$G$1048576,2,FALSE),IFERROR(VLOOKUP(C1017&amp;D1017,Comms_female_list_22!$F$3:$G$1048576,2,FALSE),""))</f>
        <v/>
      </c>
      <c r="N1017" s="3">
        <f>IFERROR(VLOOKUP(C1017&amp;D1017,AUS_male_Toplist_21!$F$3:$H$1048576,3,FALSE), IFERROR(VLOOKUP(C1017&amp;D1017,AUS_female_Toplist_21!$F$3:$H$1048576,3,FALSE),""))</f>
        <v>914</v>
      </c>
      <c r="O1017" s="2" t="str">
        <f>IFERROR(VLOOKUP(C1017&amp;D1017,AUS_male_Toplist_22!$F$3:$H$1048576,3,FALSE), IFERROR(VLOOKUP(C1017&amp;D1017,AUS_female_Toplist_22!$F$3:$H$1048576,3,FALSE),""))</f>
        <v/>
      </c>
      <c r="P1017" s="42">
        <f ca="1">DATEDIF(E1017,TODAY(),"y")</f>
        <v>18</v>
      </c>
      <c r="Q1017" s="2">
        <f>(COUNTIF($C$2:$C1017,$C1017)=1)+0</f>
        <v>1</v>
      </c>
      <c r="R1017" s="2">
        <f>IF(Q1017=1,RANK(F1017,$F$2:$F$1986,0),"Alternate event")</f>
        <v>1673</v>
      </c>
    </row>
    <row r="1018" spans="1:18" x14ac:dyDescent="0.2">
      <c r="A1018" s="2">
        <v>1017</v>
      </c>
      <c r="B1018" s="2">
        <f>IF(Q1018=1,B1017+1,B1017)</f>
        <v>794</v>
      </c>
      <c r="C1018" t="s">
        <v>1652</v>
      </c>
      <c r="D1018" t="s">
        <v>35</v>
      </c>
      <c r="E1018" s="6">
        <v>44640</v>
      </c>
      <c r="F1018">
        <v>914</v>
      </c>
      <c r="G1018" s="2">
        <v>29</v>
      </c>
      <c r="H1018" s="43" t="str">
        <f>IFERROR(VLOOKUP(C1018&amp;D1018,AUS_male_points_list!$A$3:$S$1048576,19,FALSE), IFERROR(VLOOKUP(C1018&amp;D1018,AUS_female_points_list!$A$3:$S$1048576,19,FALSE),""))</f>
        <v/>
      </c>
      <c r="J1018" s="2">
        <f>IFERROR(VLOOKUP(C1018&amp;D1018,AUS_male_Toplist_21!$F$3:$G$1048576,2,FALSE),IFERROR(VLOOKUP(C1018&amp;D1018,AUS_female_Toplist_21!$F$3:$G$1048576,2,FALSE),""))</f>
        <v>29</v>
      </c>
      <c r="K1018" s="2" t="str">
        <f>IFERROR(VLOOKUP(C1018&amp;D1018,AUS_male_Toplist_22!$F$3:$G$1048576,2,FALSE),IFERROR(VLOOKUP(C1018&amp;D1018,AUS_female_Toplist_22!$F$3:$G$1048576,2,FALSE),""))</f>
        <v/>
      </c>
      <c r="L1018" s="3" t="str">
        <f>IFERROR(VLOOKUP(C1018&amp;D1018,Comms_male_list_21!$F$3:$G$1048576,2,FALSE),IFERROR(VLOOKUP(C1018&amp;D1018,Comms_female_list_21!$F$3:$G$1048576,2,FALSE),""))</f>
        <v/>
      </c>
      <c r="M1018" s="3" t="str">
        <f>IFERROR(VLOOKUP(C1018&amp;D1018,Comms_male_list_22!$F$3:$G$1048576,2,FALSE),IFERROR(VLOOKUP(C1018&amp;D1018,Comms_female_list_22!$F$3:$G$1048576,2,FALSE),""))</f>
        <v/>
      </c>
      <c r="N1018" s="3">
        <f>IFERROR(VLOOKUP(C1018&amp;D1018,AUS_male_Toplist_21!$F$3:$H$1048576,3,FALSE), IFERROR(VLOOKUP(C1018&amp;D1018,AUS_female_Toplist_21!$F$3:$H$1048576,3,FALSE),""))</f>
        <v>914</v>
      </c>
      <c r="O1018" s="2" t="str">
        <f>IFERROR(VLOOKUP(C1018&amp;D1018,AUS_male_Toplist_22!$F$3:$H$1048576,3,FALSE), IFERROR(VLOOKUP(C1018&amp;D1018,AUS_female_Toplist_22!$F$3:$H$1048576,3,FALSE),""))</f>
        <v/>
      </c>
      <c r="P1018" s="42" t="e">
        <f ca="1">DATEDIF(E1018,TODAY(),"y")</f>
        <v>#NUM!</v>
      </c>
      <c r="Q1018" s="2">
        <f>(COUNTIF($C$2:$C1018,$C1018)=1)+0</f>
        <v>1</v>
      </c>
      <c r="R1018" s="2">
        <f>IF(Q1018=1,RANK(F1018,$F$2:$F$1986,0),"Alternate event")</f>
        <v>1673</v>
      </c>
    </row>
    <row r="1019" spans="1:18" x14ac:dyDescent="0.2">
      <c r="A1019" s="2">
        <v>1018</v>
      </c>
      <c r="B1019" s="2">
        <f>IF(Q1019=1,B1018+1,B1018)</f>
        <v>795</v>
      </c>
      <c r="C1019" t="s">
        <v>1653</v>
      </c>
      <c r="D1019" t="s">
        <v>35</v>
      </c>
      <c r="E1019" s="6">
        <v>44612</v>
      </c>
      <c r="F1019">
        <v>914</v>
      </c>
      <c r="G1019" s="2">
        <v>29</v>
      </c>
      <c r="H1019" s="43" t="str">
        <f>IFERROR(VLOOKUP(C1019&amp;D1019,AUS_male_points_list!$A$3:$S$1048576,19,FALSE), IFERROR(VLOOKUP(C1019&amp;D1019,AUS_female_points_list!$A$3:$S$1048576,19,FALSE),""))</f>
        <v/>
      </c>
      <c r="J1019" s="2">
        <f>IFERROR(VLOOKUP(C1019&amp;D1019,AUS_male_Toplist_21!$F$3:$G$1048576,2,FALSE),IFERROR(VLOOKUP(C1019&amp;D1019,AUS_female_Toplist_21!$F$3:$G$1048576,2,FALSE),""))</f>
        <v>29</v>
      </c>
      <c r="K1019" s="2" t="str">
        <f>IFERROR(VLOOKUP(C1019&amp;D1019,AUS_male_Toplist_22!$F$3:$G$1048576,2,FALSE),IFERROR(VLOOKUP(C1019&amp;D1019,AUS_female_Toplist_22!$F$3:$G$1048576,2,FALSE),""))</f>
        <v/>
      </c>
      <c r="L1019" s="3" t="str">
        <f>IFERROR(VLOOKUP(C1019&amp;D1019,Comms_male_list_21!$F$3:$G$1048576,2,FALSE),IFERROR(VLOOKUP(C1019&amp;D1019,Comms_female_list_21!$F$3:$G$1048576,2,FALSE),""))</f>
        <v/>
      </c>
      <c r="M1019" s="3" t="str">
        <f>IFERROR(VLOOKUP(C1019&amp;D1019,Comms_male_list_22!$F$3:$G$1048576,2,FALSE),IFERROR(VLOOKUP(C1019&amp;D1019,Comms_female_list_22!$F$3:$G$1048576,2,FALSE),""))</f>
        <v/>
      </c>
      <c r="N1019" s="3">
        <f>IFERROR(VLOOKUP(C1019&amp;D1019,AUS_male_Toplist_21!$F$3:$H$1048576,3,FALSE), IFERROR(VLOOKUP(C1019&amp;D1019,AUS_female_Toplist_21!$F$3:$H$1048576,3,FALSE),""))</f>
        <v>914</v>
      </c>
      <c r="O1019" s="2" t="str">
        <f>IFERROR(VLOOKUP(C1019&amp;D1019,AUS_male_Toplist_22!$F$3:$H$1048576,3,FALSE), IFERROR(VLOOKUP(C1019&amp;D1019,AUS_female_Toplist_22!$F$3:$H$1048576,3,FALSE),""))</f>
        <v/>
      </c>
      <c r="P1019" s="42">
        <f ca="1">DATEDIF(E1019,TODAY(),"y")</f>
        <v>0</v>
      </c>
      <c r="Q1019" s="2">
        <f>(COUNTIF($C$2:$C1019,$C1019)=1)+0</f>
        <v>1</v>
      </c>
      <c r="R1019" s="2">
        <f>IF(Q1019=1,RANK(F1019,$F$2:$F$1986,0),"Alternate event")</f>
        <v>1673</v>
      </c>
    </row>
    <row r="1020" spans="1:18" x14ac:dyDescent="0.2">
      <c r="A1020" s="2">
        <v>1019</v>
      </c>
      <c r="B1020" s="2">
        <f>IF(Q1020=1,B1019+1,B1019)</f>
        <v>796</v>
      </c>
      <c r="C1020" t="s">
        <v>1654</v>
      </c>
      <c r="D1020" t="s">
        <v>35</v>
      </c>
      <c r="E1020" s="6"/>
      <c r="F1020">
        <v>914</v>
      </c>
      <c r="G1020" s="2">
        <v>29</v>
      </c>
      <c r="H1020" s="43" t="str">
        <f>IFERROR(VLOOKUP(C1020&amp;D1020,AUS_male_points_list!$A$3:$S$1048576,19,FALSE), IFERROR(VLOOKUP(C1020&amp;D1020,AUS_female_points_list!$A$3:$S$1048576,19,FALSE),""))</f>
        <v/>
      </c>
      <c r="J1020" s="2">
        <f>IFERROR(VLOOKUP(C1020&amp;D1020,AUS_male_Toplist_21!$F$3:$G$1048576,2,FALSE),IFERROR(VLOOKUP(C1020&amp;D1020,AUS_female_Toplist_21!$F$3:$G$1048576,2,FALSE),""))</f>
        <v>29</v>
      </c>
      <c r="K1020" s="2" t="str">
        <f>IFERROR(VLOOKUP(C1020&amp;D1020,AUS_male_Toplist_22!$F$3:$G$1048576,2,FALSE),IFERROR(VLOOKUP(C1020&amp;D1020,AUS_female_Toplist_22!$F$3:$G$1048576,2,FALSE),""))</f>
        <v/>
      </c>
      <c r="L1020" s="3" t="str">
        <f>IFERROR(VLOOKUP(C1020&amp;D1020,Comms_male_list_21!$F$3:$G$1048576,2,FALSE),IFERROR(VLOOKUP(C1020&amp;D1020,Comms_female_list_21!$F$3:$G$1048576,2,FALSE),""))</f>
        <v/>
      </c>
      <c r="M1020" s="3" t="str">
        <f>IFERROR(VLOOKUP(C1020&amp;D1020,Comms_male_list_22!$F$3:$G$1048576,2,FALSE),IFERROR(VLOOKUP(C1020&amp;D1020,Comms_female_list_22!$F$3:$G$1048576,2,FALSE),""))</f>
        <v/>
      </c>
      <c r="N1020" s="3">
        <f>IFERROR(VLOOKUP(C1020&amp;D1020,AUS_male_Toplist_21!$F$3:$H$1048576,3,FALSE), IFERROR(VLOOKUP(C1020&amp;D1020,AUS_female_Toplist_21!$F$3:$H$1048576,3,FALSE),""))</f>
        <v>914</v>
      </c>
      <c r="O1020" s="2" t="str">
        <f>IFERROR(VLOOKUP(C1020&amp;D1020,AUS_male_Toplist_22!$F$3:$H$1048576,3,FALSE), IFERROR(VLOOKUP(C1020&amp;D1020,AUS_female_Toplist_22!$F$3:$H$1048576,3,FALSE),""))</f>
        <v/>
      </c>
      <c r="P1020" s="42">
        <f ca="1">DATEDIF(E1020,TODAY(),"y")</f>
        <v>122</v>
      </c>
      <c r="Q1020" s="2">
        <f>(COUNTIF($C$2:$C1020,$C1020)=1)+0</f>
        <v>1</v>
      </c>
      <c r="R1020" s="2">
        <f>IF(Q1020=1,RANK(F1020,$F$2:$F$1986,0),"Alternate event")</f>
        <v>1673</v>
      </c>
    </row>
    <row r="1021" spans="1:18" x14ac:dyDescent="0.2">
      <c r="A1021" s="2">
        <v>1020</v>
      </c>
      <c r="B1021" s="2">
        <f>IF(Q1021=1,B1020+1,B1020)</f>
        <v>797</v>
      </c>
      <c r="C1021" t="s">
        <v>1655</v>
      </c>
      <c r="D1021" t="s">
        <v>35</v>
      </c>
      <c r="E1021" s="6"/>
      <c r="F1021">
        <v>914</v>
      </c>
      <c r="G1021" s="2">
        <v>29</v>
      </c>
      <c r="H1021" s="43" t="str">
        <f>IFERROR(VLOOKUP(C1021&amp;D1021,AUS_male_points_list!$A$3:$S$1048576,19,FALSE), IFERROR(VLOOKUP(C1021&amp;D1021,AUS_female_points_list!$A$3:$S$1048576,19,FALSE),""))</f>
        <v/>
      </c>
      <c r="J1021" s="2">
        <f>IFERROR(VLOOKUP(C1021&amp;D1021,AUS_male_Toplist_21!$F$3:$G$1048576,2,FALSE),IFERROR(VLOOKUP(C1021&amp;D1021,AUS_female_Toplist_21!$F$3:$G$1048576,2,FALSE),""))</f>
        <v>29</v>
      </c>
      <c r="K1021" s="2" t="str">
        <f>IFERROR(VLOOKUP(C1021&amp;D1021,AUS_male_Toplist_22!$F$3:$G$1048576,2,FALSE),IFERROR(VLOOKUP(C1021&amp;D1021,AUS_female_Toplist_22!$F$3:$G$1048576,2,FALSE),""))</f>
        <v/>
      </c>
      <c r="L1021" s="3" t="str">
        <f>IFERROR(VLOOKUP(C1021&amp;D1021,Comms_male_list_21!$F$3:$G$1048576,2,FALSE),IFERROR(VLOOKUP(C1021&amp;D1021,Comms_female_list_21!$F$3:$G$1048576,2,FALSE),""))</f>
        <v/>
      </c>
      <c r="M1021" s="3" t="str">
        <f>IFERROR(VLOOKUP(C1021&amp;D1021,Comms_male_list_22!$F$3:$G$1048576,2,FALSE),IFERROR(VLOOKUP(C1021&amp;D1021,Comms_female_list_22!$F$3:$G$1048576,2,FALSE),""))</f>
        <v/>
      </c>
      <c r="N1021" s="3">
        <f>IFERROR(VLOOKUP(C1021&amp;D1021,AUS_male_Toplist_21!$F$3:$H$1048576,3,FALSE), IFERROR(VLOOKUP(C1021&amp;D1021,AUS_female_Toplist_21!$F$3:$H$1048576,3,FALSE),""))</f>
        <v>914</v>
      </c>
      <c r="O1021" s="2" t="str">
        <f>IFERROR(VLOOKUP(C1021&amp;D1021,AUS_male_Toplist_22!$F$3:$H$1048576,3,FALSE), IFERROR(VLOOKUP(C1021&amp;D1021,AUS_female_Toplist_22!$F$3:$H$1048576,3,FALSE),""))</f>
        <v/>
      </c>
      <c r="P1021" s="42">
        <f ca="1">DATEDIF(E1021,TODAY(),"y")</f>
        <v>122</v>
      </c>
      <c r="Q1021" s="2">
        <f>(COUNTIF($C$2:$C1021,$C1021)=1)+0</f>
        <v>1</v>
      </c>
      <c r="R1021" s="2">
        <f>IF(Q1021=1,RANK(F1021,$F$2:$F$1986,0),"Alternate event")</f>
        <v>1673</v>
      </c>
    </row>
    <row r="1022" spans="1:18" x14ac:dyDescent="0.2">
      <c r="A1022" s="2">
        <v>1021</v>
      </c>
      <c r="B1022" s="2">
        <f>IF(Q1022=1,B1021+1,B1021)</f>
        <v>798</v>
      </c>
      <c r="C1022" t="s">
        <v>1656</v>
      </c>
      <c r="D1022" t="s">
        <v>35</v>
      </c>
      <c r="E1022" s="6">
        <v>37991</v>
      </c>
      <c r="F1022">
        <v>914</v>
      </c>
      <c r="G1022" s="2">
        <v>29</v>
      </c>
      <c r="H1022" s="43" t="str">
        <f>IFERROR(VLOOKUP(C1022&amp;D1022,AUS_male_points_list!$A$3:$S$1048576,19,FALSE), IFERROR(VLOOKUP(C1022&amp;D1022,AUS_female_points_list!$A$3:$S$1048576,19,FALSE),""))</f>
        <v/>
      </c>
      <c r="J1022" s="2">
        <f>IFERROR(VLOOKUP(C1022&amp;D1022,AUS_male_Toplist_21!$F$3:$G$1048576,2,FALSE),IFERROR(VLOOKUP(C1022&amp;D1022,AUS_female_Toplist_21!$F$3:$G$1048576,2,FALSE),""))</f>
        <v>29</v>
      </c>
      <c r="K1022" s="2" t="str">
        <f>IFERROR(VLOOKUP(C1022&amp;D1022,AUS_male_Toplist_22!$F$3:$G$1048576,2,FALSE),IFERROR(VLOOKUP(C1022&amp;D1022,AUS_female_Toplist_22!$F$3:$G$1048576,2,FALSE),""))</f>
        <v/>
      </c>
      <c r="L1022" s="3" t="str">
        <f>IFERROR(VLOOKUP(C1022&amp;D1022,Comms_male_list_21!$F$3:$G$1048576,2,FALSE),IFERROR(VLOOKUP(C1022&amp;D1022,Comms_female_list_21!$F$3:$G$1048576,2,FALSE),""))</f>
        <v/>
      </c>
      <c r="M1022" s="3" t="str">
        <f>IFERROR(VLOOKUP(C1022&amp;D1022,Comms_male_list_22!$F$3:$G$1048576,2,FALSE),IFERROR(VLOOKUP(C1022&amp;D1022,Comms_female_list_22!$F$3:$G$1048576,2,FALSE),""))</f>
        <v/>
      </c>
      <c r="N1022" s="3">
        <f>IFERROR(VLOOKUP(C1022&amp;D1022,AUS_male_Toplist_21!$F$3:$H$1048576,3,FALSE), IFERROR(VLOOKUP(C1022&amp;D1022,AUS_female_Toplist_21!$F$3:$H$1048576,3,FALSE),""))</f>
        <v>914</v>
      </c>
      <c r="O1022" s="2" t="str">
        <f>IFERROR(VLOOKUP(C1022&amp;D1022,AUS_male_Toplist_22!$F$3:$H$1048576,3,FALSE), IFERROR(VLOOKUP(C1022&amp;D1022,AUS_female_Toplist_22!$F$3:$H$1048576,3,FALSE),""))</f>
        <v/>
      </c>
      <c r="P1022" s="42">
        <f ca="1">DATEDIF(E1022,TODAY(),"y")</f>
        <v>18</v>
      </c>
      <c r="Q1022" s="2">
        <f>(COUNTIF($C$2:$C1022,$C1022)=1)+0</f>
        <v>1</v>
      </c>
      <c r="R1022" s="2">
        <f>IF(Q1022=1,RANK(F1022,$F$2:$F$1986,0),"Alternate event")</f>
        <v>1673</v>
      </c>
    </row>
    <row r="1023" spans="1:18" x14ac:dyDescent="0.2">
      <c r="A1023" s="2">
        <v>1022</v>
      </c>
      <c r="B1023" s="2">
        <f>IF(Q1023=1,B1022+1,B1022)</f>
        <v>798</v>
      </c>
      <c r="C1023" t="s">
        <v>798</v>
      </c>
      <c r="D1023" t="s">
        <v>35</v>
      </c>
      <c r="E1023" s="6">
        <v>34302</v>
      </c>
      <c r="F1023">
        <v>914</v>
      </c>
      <c r="G1023" s="2">
        <v>29</v>
      </c>
      <c r="H1023" s="43" t="str">
        <f>IFERROR(VLOOKUP(C1023&amp;D1023,AUS_male_points_list!$A$3:$S$1048576,19,FALSE), IFERROR(VLOOKUP(C1023&amp;D1023,AUS_female_points_list!$A$3:$S$1048576,19,FALSE),""))</f>
        <v/>
      </c>
      <c r="J1023" s="2">
        <f>IFERROR(VLOOKUP(C1023&amp;D1023,AUS_male_Toplist_21!$F$3:$G$1048576,2,FALSE),IFERROR(VLOOKUP(C1023&amp;D1023,AUS_female_Toplist_21!$F$3:$G$1048576,2,FALSE),""))</f>
        <v>29</v>
      </c>
      <c r="K1023" s="2" t="str">
        <f>IFERROR(VLOOKUP(C1023&amp;D1023,AUS_male_Toplist_22!$F$3:$G$1048576,2,FALSE),IFERROR(VLOOKUP(C1023&amp;D1023,AUS_female_Toplist_22!$F$3:$G$1048576,2,FALSE),""))</f>
        <v/>
      </c>
      <c r="L1023" s="3" t="str">
        <f>IFERROR(VLOOKUP(C1023&amp;D1023,Comms_male_list_21!$F$3:$G$1048576,2,FALSE),IFERROR(VLOOKUP(C1023&amp;D1023,Comms_female_list_21!$F$3:$G$1048576,2,FALSE),""))</f>
        <v/>
      </c>
      <c r="M1023" s="3" t="str">
        <f>IFERROR(VLOOKUP(C1023&amp;D1023,Comms_male_list_22!$F$3:$G$1048576,2,FALSE),IFERROR(VLOOKUP(C1023&amp;D1023,Comms_female_list_22!$F$3:$G$1048576,2,FALSE),""))</f>
        <v/>
      </c>
      <c r="N1023" s="3">
        <f>IFERROR(VLOOKUP(C1023&amp;D1023,AUS_male_Toplist_21!$F$3:$H$1048576,3,FALSE), IFERROR(VLOOKUP(C1023&amp;D1023,AUS_female_Toplist_21!$F$3:$H$1048576,3,FALSE),""))</f>
        <v>914</v>
      </c>
      <c r="O1023" s="2" t="str">
        <f>IFERROR(VLOOKUP(C1023&amp;D1023,AUS_male_Toplist_22!$F$3:$H$1048576,3,FALSE), IFERROR(VLOOKUP(C1023&amp;D1023,AUS_female_Toplist_22!$F$3:$H$1048576,3,FALSE),""))</f>
        <v/>
      </c>
      <c r="P1023" s="42">
        <f ca="1">DATEDIF(E1023,TODAY(),"y")</f>
        <v>28</v>
      </c>
      <c r="Q1023" s="2">
        <f>(COUNTIF($C$2:$C1023,$C1023)=1)+0</f>
        <v>0</v>
      </c>
      <c r="R1023" s="2" t="str">
        <f>IF(Q1023=1,RANK(F1023,$F$2:$F$1986,0),"Alternate event")</f>
        <v>Alternate event</v>
      </c>
    </row>
    <row r="1024" spans="1:18" x14ac:dyDescent="0.2">
      <c r="A1024" s="2">
        <v>1023</v>
      </c>
      <c r="B1024" s="2">
        <f>IF(Q1024=1,B1023+1,B1023)</f>
        <v>799</v>
      </c>
      <c r="C1024" t="s">
        <v>1657</v>
      </c>
      <c r="D1024" t="s">
        <v>35</v>
      </c>
      <c r="E1024" s="6">
        <v>36459</v>
      </c>
      <c r="F1024">
        <v>914</v>
      </c>
      <c r="G1024" s="2">
        <v>29</v>
      </c>
      <c r="H1024" s="43" t="str">
        <f>IFERROR(VLOOKUP(C1024&amp;D1024,AUS_male_points_list!$A$3:$S$1048576,19,FALSE), IFERROR(VLOOKUP(C1024&amp;D1024,AUS_female_points_list!$A$3:$S$1048576,19,FALSE),""))</f>
        <v/>
      </c>
      <c r="J1024" s="2">
        <f>IFERROR(VLOOKUP(C1024&amp;D1024,AUS_male_Toplist_21!$F$3:$G$1048576,2,FALSE),IFERROR(VLOOKUP(C1024&amp;D1024,AUS_female_Toplist_21!$F$3:$G$1048576,2,FALSE),""))</f>
        <v>29</v>
      </c>
      <c r="K1024" s="2" t="str">
        <f>IFERROR(VLOOKUP(C1024&amp;D1024,AUS_male_Toplist_22!$F$3:$G$1048576,2,FALSE),IFERROR(VLOOKUP(C1024&amp;D1024,AUS_female_Toplist_22!$F$3:$G$1048576,2,FALSE),""))</f>
        <v/>
      </c>
      <c r="L1024" s="3" t="str">
        <f>IFERROR(VLOOKUP(C1024&amp;D1024,Comms_male_list_21!$F$3:$G$1048576,2,FALSE),IFERROR(VLOOKUP(C1024&amp;D1024,Comms_female_list_21!$F$3:$G$1048576,2,FALSE),""))</f>
        <v/>
      </c>
      <c r="M1024" s="3" t="str">
        <f>IFERROR(VLOOKUP(C1024&amp;D1024,Comms_male_list_22!$F$3:$G$1048576,2,FALSE),IFERROR(VLOOKUP(C1024&amp;D1024,Comms_female_list_22!$F$3:$G$1048576,2,FALSE),""))</f>
        <v/>
      </c>
      <c r="N1024" s="3">
        <f>IFERROR(VLOOKUP(C1024&amp;D1024,AUS_male_Toplist_21!$F$3:$H$1048576,3,FALSE), IFERROR(VLOOKUP(C1024&amp;D1024,AUS_female_Toplist_21!$F$3:$H$1048576,3,FALSE),""))</f>
        <v>914</v>
      </c>
      <c r="O1024" s="2" t="str">
        <f>IFERROR(VLOOKUP(C1024&amp;D1024,AUS_male_Toplist_22!$F$3:$H$1048576,3,FALSE), IFERROR(VLOOKUP(C1024&amp;D1024,AUS_female_Toplist_22!$F$3:$H$1048576,3,FALSE),""))</f>
        <v/>
      </c>
      <c r="P1024" s="42">
        <f ca="1">DATEDIF(E1024,TODAY(),"y")</f>
        <v>22</v>
      </c>
      <c r="Q1024" s="2">
        <f>(COUNTIF($C$2:$C1024,$C1024)=1)+0</f>
        <v>1</v>
      </c>
      <c r="R1024" s="2">
        <f>IF(Q1024=1,RANK(F1024,$F$2:$F$1986,0),"Alternate event")</f>
        <v>1673</v>
      </c>
    </row>
    <row r="1025" spans="1:18" x14ac:dyDescent="0.2">
      <c r="A1025" s="2">
        <v>1024</v>
      </c>
      <c r="B1025" s="2">
        <f>IF(Q1025=1,B1024+1,B1024)</f>
        <v>799</v>
      </c>
      <c r="C1025" t="s">
        <v>423</v>
      </c>
      <c r="D1025" t="s">
        <v>38</v>
      </c>
      <c r="E1025" s="6">
        <v>44701</v>
      </c>
      <c r="F1025">
        <v>918</v>
      </c>
      <c r="G1025" s="2">
        <v>29</v>
      </c>
      <c r="H1025" s="43" t="str">
        <f>IFERROR(VLOOKUP(C1025&amp;D1025,AUS_male_points_list!$A$3:$S$1048576,19,FALSE), IFERROR(VLOOKUP(C1025&amp;D1025,AUS_female_points_list!$A$3:$S$1048576,19,FALSE),""))</f>
        <v/>
      </c>
      <c r="J1025" s="2">
        <f>IFERROR(VLOOKUP(C1025&amp;D1025,AUS_male_Toplist_21!$F$3:$G$1048576,2,FALSE),IFERROR(VLOOKUP(C1025&amp;D1025,AUS_female_Toplist_21!$F$3:$G$1048576,2,FALSE),""))</f>
        <v>29</v>
      </c>
      <c r="K1025" s="2" t="str">
        <f>IFERROR(VLOOKUP(C1025&amp;D1025,AUS_male_Toplist_22!$F$3:$G$1048576,2,FALSE),IFERROR(VLOOKUP(C1025&amp;D1025,AUS_female_Toplist_22!$F$3:$G$1048576,2,FALSE),""))</f>
        <v/>
      </c>
      <c r="L1025" s="3" t="str">
        <f>IFERROR(VLOOKUP(C1025&amp;D1025,Comms_male_list_21!$F$3:$G$1048576,2,FALSE),IFERROR(VLOOKUP(C1025&amp;D1025,Comms_female_list_21!$F$3:$G$1048576,2,FALSE),""))</f>
        <v/>
      </c>
      <c r="M1025" s="3" t="str">
        <f>IFERROR(VLOOKUP(C1025&amp;D1025,Comms_male_list_22!$F$3:$G$1048576,2,FALSE),IFERROR(VLOOKUP(C1025&amp;D1025,Comms_female_list_22!$F$3:$G$1048576,2,FALSE),""))</f>
        <v/>
      </c>
      <c r="N1025" s="3">
        <f>IFERROR(VLOOKUP(C1025&amp;D1025,AUS_male_Toplist_21!$F$3:$H$1048576,3,FALSE), IFERROR(VLOOKUP(C1025&amp;D1025,AUS_female_Toplist_21!$F$3:$H$1048576,3,FALSE),""))</f>
        <v>918</v>
      </c>
      <c r="O1025" s="2" t="str">
        <f>IFERROR(VLOOKUP(C1025&amp;D1025,AUS_male_Toplist_22!$F$3:$H$1048576,3,FALSE), IFERROR(VLOOKUP(C1025&amp;D1025,AUS_female_Toplist_22!$F$3:$H$1048576,3,FALSE),""))</f>
        <v/>
      </c>
      <c r="P1025" s="42" t="e">
        <f ca="1">DATEDIF(E1025,TODAY(),"y")</f>
        <v>#NUM!</v>
      </c>
      <c r="Q1025" s="2">
        <f>(COUNTIF($C$2:$C1025,$C1025)=1)+0</f>
        <v>0</v>
      </c>
      <c r="R1025" s="2" t="str">
        <f>IF(Q1025=1,RANK(F1025,$F$2:$F$1986,0),"Alternate event")</f>
        <v>Alternate event</v>
      </c>
    </row>
    <row r="1026" spans="1:18" x14ac:dyDescent="0.2">
      <c r="A1026" s="2">
        <v>1025</v>
      </c>
      <c r="B1026" s="2">
        <f>IF(Q1026=1,B1025+1,B1025)</f>
        <v>800</v>
      </c>
      <c r="C1026" t="s">
        <v>1333</v>
      </c>
      <c r="D1026" t="s">
        <v>34</v>
      </c>
      <c r="E1026" s="6">
        <v>37684</v>
      </c>
      <c r="F1026">
        <v>928</v>
      </c>
      <c r="G1026" s="2">
        <v>29</v>
      </c>
      <c r="H1026" s="43" t="str">
        <f>IFERROR(VLOOKUP(C1026&amp;D1026,AUS_male_points_list!$A$3:$S$1048576,19,FALSE), IFERROR(VLOOKUP(C1026&amp;D1026,AUS_female_points_list!$A$3:$S$1048576,19,FALSE),""))</f>
        <v/>
      </c>
      <c r="J1026" s="2">
        <f>IFERROR(VLOOKUP(C1026&amp;D1026,AUS_male_Toplist_21!$F$3:$G$1048576,2,FALSE),IFERROR(VLOOKUP(C1026&amp;D1026,AUS_female_Toplist_21!$F$3:$G$1048576,2,FALSE),""))</f>
        <v>29</v>
      </c>
      <c r="K1026" s="2" t="str">
        <f>IFERROR(VLOOKUP(C1026&amp;D1026,AUS_male_Toplist_22!$F$3:$G$1048576,2,FALSE),IFERROR(VLOOKUP(C1026&amp;D1026,AUS_female_Toplist_22!$F$3:$G$1048576,2,FALSE),""))</f>
        <v/>
      </c>
      <c r="L1026" s="3" t="str">
        <f>IFERROR(VLOOKUP(C1026&amp;D1026,Comms_male_list_21!$F$3:$G$1048576,2,FALSE),IFERROR(VLOOKUP(C1026&amp;D1026,Comms_female_list_21!$F$3:$G$1048576,2,FALSE),""))</f>
        <v/>
      </c>
      <c r="M1026" s="3" t="str">
        <f>IFERROR(VLOOKUP(C1026&amp;D1026,Comms_male_list_22!$F$3:$G$1048576,2,FALSE),IFERROR(VLOOKUP(C1026&amp;D1026,Comms_female_list_22!$F$3:$G$1048576,2,FALSE),""))</f>
        <v/>
      </c>
      <c r="N1026" s="3">
        <f>IFERROR(VLOOKUP(C1026&amp;D1026,AUS_male_Toplist_21!$F$3:$H$1048576,3,FALSE), IFERROR(VLOOKUP(C1026&amp;D1026,AUS_female_Toplist_21!$F$3:$H$1048576,3,FALSE),""))</f>
        <v>928</v>
      </c>
      <c r="O1026" s="2" t="str">
        <f>IFERROR(VLOOKUP(C1026&amp;D1026,AUS_male_Toplist_22!$F$3:$H$1048576,3,FALSE), IFERROR(VLOOKUP(C1026&amp;D1026,AUS_female_Toplist_22!$F$3:$H$1048576,3,FALSE),""))</f>
        <v/>
      </c>
      <c r="P1026" s="42">
        <f ca="1">DATEDIF(E1026,TODAY(),"y")</f>
        <v>18</v>
      </c>
      <c r="Q1026" s="2">
        <f>(COUNTIF($C$2:$C1026,$C1026)=1)+0</f>
        <v>1</v>
      </c>
      <c r="R1026" s="2">
        <f>IF(Q1026=1,RANK(F1026,$F$2:$F$1986,0),"Alternate event")</f>
        <v>1571</v>
      </c>
    </row>
    <row r="1027" spans="1:18" x14ac:dyDescent="0.2">
      <c r="A1027" s="2">
        <v>1026</v>
      </c>
      <c r="B1027" s="2">
        <f>IF(Q1027=1,B1026+1,B1026)</f>
        <v>801</v>
      </c>
      <c r="C1027" t="s">
        <v>1360</v>
      </c>
      <c r="D1027" t="s">
        <v>33</v>
      </c>
      <c r="E1027" s="7">
        <v>44671</v>
      </c>
      <c r="F1027">
        <v>931</v>
      </c>
      <c r="G1027" s="2">
        <v>29</v>
      </c>
      <c r="H1027" s="43" t="str">
        <f>IFERROR(VLOOKUP(C1027&amp;D1027,AUS_male_points_list!$A$3:$S$1048576,19,FALSE), IFERROR(VLOOKUP(C1027&amp;D1027,AUS_female_points_list!$A$3:$S$1048576,19,FALSE),""))</f>
        <v/>
      </c>
      <c r="J1027" s="2">
        <f>IFERROR(VLOOKUP(C1027&amp;D1027,AUS_male_Toplist_21!$F$3:$G$1048576,2,FALSE),IFERROR(VLOOKUP(C1027&amp;D1027,AUS_female_Toplist_21!$F$3:$G$1048576,2,FALSE),""))</f>
        <v>29</v>
      </c>
      <c r="K1027" s="2" t="str">
        <f>IFERROR(VLOOKUP(C1027&amp;D1027,AUS_male_Toplist_22!$F$3:$G$1048576,2,FALSE),IFERROR(VLOOKUP(C1027&amp;D1027,AUS_female_Toplist_22!$F$3:$G$1048576,2,FALSE),""))</f>
        <v/>
      </c>
      <c r="L1027" s="3" t="str">
        <f>IFERROR(VLOOKUP(C1027&amp;D1027,Comms_male_list_21!$F$3:$G$1048576,2,FALSE),IFERROR(VLOOKUP(C1027&amp;D1027,Comms_female_list_21!$F$3:$G$1048576,2,FALSE),""))</f>
        <v/>
      </c>
      <c r="M1027" s="3" t="str">
        <f>IFERROR(VLOOKUP(C1027&amp;D1027,Comms_male_list_22!$F$3:$G$1048576,2,FALSE),IFERROR(VLOOKUP(C1027&amp;D1027,Comms_female_list_22!$F$3:$G$1048576,2,FALSE),""))</f>
        <v/>
      </c>
      <c r="N1027" s="3">
        <f>IFERROR(VLOOKUP(C1027&amp;D1027,AUS_male_Toplist_21!$F$3:$H$1048576,3,FALSE), IFERROR(VLOOKUP(C1027&amp;D1027,AUS_female_Toplist_21!$F$3:$H$1048576,3,FALSE),""))</f>
        <v>931</v>
      </c>
      <c r="O1027" s="2" t="str">
        <f>IFERROR(VLOOKUP(C1027&amp;D1027,AUS_male_Toplist_22!$F$3:$H$1048576,3,FALSE), IFERROR(VLOOKUP(C1027&amp;D1027,AUS_female_Toplist_22!$F$3:$H$1048576,3,FALSE),""))</f>
        <v/>
      </c>
      <c r="P1027" s="42" t="e">
        <f ca="1">DATEDIF(E1027,TODAY(),"y")</f>
        <v>#NUM!</v>
      </c>
      <c r="Q1027" s="2">
        <f>(COUNTIF($C$2:$C1027,$C1027)=1)+0</f>
        <v>1</v>
      </c>
      <c r="R1027" s="2">
        <f>IF(Q1027=1,RANK(F1027,$F$2:$F$1986,0),"Alternate event")</f>
        <v>1546</v>
      </c>
    </row>
    <row r="1028" spans="1:18" x14ac:dyDescent="0.2">
      <c r="A1028" s="2">
        <v>1027</v>
      </c>
      <c r="B1028" s="2">
        <f>IF(Q1028=1,B1027+1,B1027)</f>
        <v>801</v>
      </c>
      <c r="C1028" t="s">
        <v>1171</v>
      </c>
      <c r="D1028" t="s">
        <v>30</v>
      </c>
      <c r="E1028" s="6">
        <v>36237</v>
      </c>
      <c r="F1028">
        <v>932</v>
      </c>
      <c r="G1028" s="2">
        <v>29</v>
      </c>
      <c r="H1028" s="43" t="str">
        <f>IFERROR(VLOOKUP(C1028&amp;D1028,AUS_male_points_list!$A$3:$S$1048576,19,FALSE), IFERROR(VLOOKUP(C1028&amp;D1028,AUS_female_points_list!$A$3:$S$1048576,19,FALSE),""))</f>
        <v/>
      </c>
      <c r="J1028" s="2">
        <f>IFERROR(VLOOKUP(C1028&amp;D1028,AUS_male_Toplist_21!$F$3:$G$1048576,2,FALSE),IFERROR(VLOOKUP(C1028&amp;D1028,AUS_female_Toplist_21!$F$3:$G$1048576,2,FALSE),""))</f>
        <v>29</v>
      </c>
      <c r="K1028" s="2" t="str">
        <f>IFERROR(VLOOKUP(C1028&amp;D1028,AUS_male_Toplist_22!$F$3:$G$1048576,2,FALSE),IFERROR(VLOOKUP(C1028&amp;D1028,AUS_female_Toplist_22!$F$3:$G$1048576,2,FALSE),""))</f>
        <v/>
      </c>
      <c r="L1028" s="3" t="str">
        <f>IFERROR(VLOOKUP(C1028&amp;D1028,Comms_male_list_21!$F$3:$G$1048576,2,FALSE),IFERROR(VLOOKUP(C1028&amp;D1028,Comms_female_list_21!$F$3:$G$1048576,2,FALSE),""))</f>
        <v/>
      </c>
      <c r="M1028" s="3" t="str">
        <f>IFERROR(VLOOKUP(C1028&amp;D1028,Comms_male_list_22!$F$3:$G$1048576,2,FALSE),IFERROR(VLOOKUP(C1028&amp;D1028,Comms_female_list_22!$F$3:$G$1048576,2,FALSE),""))</f>
        <v/>
      </c>
      <c r="N1028" s="3">
        <f>IFERROR(VLOOKUP(C1028&amp;D1028,AUS_male_Toplist_21!$F$3:$H$1048576,3,FALSE), IFERROR(VLOOKUP(C1028&amp;D1028,AUS_female_Toplist_21!$F$3:$H$1048576,3,FALSE),""))</f>
        <v>932</v>
      </c>
      <c r="O1028" s="2" t="str">
        <f>IFERROR(VLOOKUP(C1028&amp;D1028,AUS_male_Toplist_22!$F$3:$H$1048576,3,FALSE), IFERROR(VLOOKUP(C1028&amp;D1028,AUS_female_Toplist_22!$F$3:$H$1048576,3,FALSE),""))</f>
        <v/>
      </c>
      <c r="P1028" s="42">
        <f ca="1">DATEDIF(E1028,TODAY(),"y")</f>
        <v>22</v>
      </c>
      <c r="Q1028" s="2">
        <f>(COUNTIF($C$2:$C1028,$C1028)=1)+0</f>
        <v>0</v>
      </c>
      <c r="R1028" s="2" t="str">
        <f>IF(Q1028=1,RANK(F1028,$F$2:$F$1986,0),"Alternate event")</f>
        <v>Alternate event</v>
      </c>
    </row>
    <row r="1029" spans="1:18" x14ac:dyDescent="0.2">
      <c r="A1029" s="2">
        <v>1028</v>
      </c>
      <c r="B1029" s="2">
        <f>IF(Q1029=1,B1028+1,B1028)</f>
        <v>802</v>
      </c>
      <c r="C1029" t="s">
        <v>1354</v>
      </c>
      <c r="D1029" t="s">
        <v>32</v>
      </c>
      <c r="E1029" s="6">
        <v>44612</v>
      </c>
      <c r="F1029">
        <v>934</v>
      </c>
      <c r="G1029" s="2">
        <v>29</v>
      </c>
      <c r="H1029" s="43" t="str">
        <f>IFERROR(VLOOKUP(C1029&amp;D1029,AUS_male_points_list!$A$3:$S$1048576,19,FALSE), IFERROR(VLOOKUP(C1029&amp;D1029,AUS_female_points_list!$A$3:$S$1048576,19,FALSE),""))</f>
        <v/>
      </c>
      <c r="J1029" s="2">
        <f>IFERROR(VLOOKUP(C1029&amp;D1029,AUS_male_Toplist_21!$F$3:$G$1048576,2,FALSE),IFERROR(VLOOKUP(C1029&amp;D1029,AUS_female_Toplist_21!$F$3:$G$1048576,2,FALSE),""))</f>
        <v>29</v>
      </c>
      <c r="K1029" s="2" t="str">
        <f>IFERROR(VLOOKUP(C1029&amp;D1029,AUS_male_Toplist_22!$F$3:$G$1048576,2,FALSE),IFERROR(VLOOKUP(C1029&amp;D1029,AUS_female_Toplist_22!$F$3:$G$1048576,2,FALSE),""))</f>
        <v/>
      </c>
      <c r="L1029" s="3" t="str">
        <f>IFERROR(VLOOKUP(C1029&amp;D1029,Comms_male_list_21!$F$3:$G$1048576,2,FALSE),IFERROR(VLOOKUP(C1029&amp;D1029,Comms_female_list_21!$F$3:$G$1048576,2,FALSE),""))</f>
        <v/>
      </c>
      <c r="M1029" s="3" t="str">
        <f>IFERROR(VLOOKUP(C1029&amp;D1029,Comms_male_list_22!$F$3:$G$1048576,2,FALSE),IFERROR(VLOOKUP(C1029&amp;D1029,Comms_female_list_22!$F$3:$G$1048576,2,FALSE),""))</f>
        <v/>
      </c>
      <c r="N1029" s="3">
        <f>IFERROR(VLOOKUP(C1029&amp;D1029,AUS_male_Toplist_21!$F$3:$H$1048576,3,FALSE), IFERROR(VLOOKUP(C1029&amp;D1029,AUS_female_Toplist_21!$F$3:$H$1048576,3,FALSE),""))</f>
        <v>934</v>
      </c>
      <c r="O1029" s="2" t="str">
        <f>IFERROR(VLOOKUP(C1029&amp;D1029,AUS_male_Toplist_22!$F$3:$H$1048576,3,FALSE), IFERROR(VLOOKUP(C1029&amp;D1029,AUS_female_Toplist_22!$F$3:$H$1048576,3,FALSE),""))</f>
        <v/>
      </c>
      <c r="P1029" s="42">
        <f ca="1">DATEDIF(E1029,TODAY(),"y")</f>
        <v>0</v>
      </c>
      <c r="Q1029" s="2">
        <f>(COUNTIF($C$2:$C1029,$C1029)=1)+0</f>
        <v>1</v>
      </c>
      <c r="R1029" s="2">
        <f>IF(Q1029=1,RANK(F1029,$F$2:$F$1986,0),"Alternate event")</f>
        <v>1516</v>
      </c>
    </row>
    <row r="1030" spans="1:18" x14ac:dyDescent="0.2">
      <c r="A1030" s="2">
        <v>1029</v>
      </c>
      <c r="B1030" s="2">
        <f>IF(Q1030=1,B1029+1,B1029)</f>
        <v>803</v>
      </c>
      <c r="C1030" t="s">
        <v>1355</v>
      </c>
      <c r="D1030" t="s">
        <v>32</v>
      </c>
      <c r="E1030" s="7">
        <v>44612</v>
      </c>
      <c r="F1030">
        <v>934</v>
      </c>
      <c r="G1030" s="2">
        <v>29</v>
      </c>
      <c r="H1030" s="43" t="str">
        <f>IFERROR(VLOOKUP(C1030&amp;D1030,AUS_male_points_list!$A$3:$S$1048576,19,FALSE), IFERROR(VLOOKUP(C1030&amp;D1030,AUS_female_points_list!$A$3:$S$1048576,19,FALSE),""))</f>
        <v/>
      </c>
      <c r="J1030" s="2">
        <f>IFERROR(VLOOKUP(C1030&amp;D1030,AUS_male_Toplist_21!$F$3:$G$1048576,2,FALSE),IFERROR(VLOOKUP(C1030&amp;D1030,AUS_female_Toplist_21!$F$3:$G$1048576,2,FALSE),""))</f>
        <v>29</v>
      </c>
      <c r="K1030" s="2" t="str">
        <f>IFERROR(VLOOKUP(C1030&amp;D1030,AUS_male_Toplist_22!$F$3:$G$1048576,2,FALSE),IFERROR(VLOOKUP(C1030&amp;D1030,AUS_female_Toplist_22!$F$3:$G$1048576,2,FALSE),""))</f>
        <v/>
      </c>
      <c r="L1030" s="3" t="str">
        <f>IFERROR(VLOOKUP(C1030&amp;D1030,Comms_male_list_21!$F$3:$G$1048576,2,FALSE),IFERROR(VLOOKUP(C1030&amp;D1030,Comms_female_list_21!$F$3:$G$1048576,2,FALSE),""))</f>
        <v/>
      </c>
      <c r="M1030" s="3" t="str">
        <f>IFERROR(VLOOKUP(C1030&amp;D1030,Comms_male_list_22!$F$3:$G$1048576,2,FALSE),IFERROR(VLOOKUP(C1030&amp;D1030,Comms_female_list_22!$F$3:$G$1048576,2,FALSE),""))</f>
        <v/>
      </c>
      <c r="N1030" s="3">
        <f>IFERROR(VLOOKUP(C1030&amp;D1030,AUS_male_Toplist_21!$F$3:$H$1048576,3,FALSE), IFERROR(VLOOKUP(C1030&amp;D1030,AUS_female_Toplist_21!$F$3:$H$1048576,3,FALSE),""))</f>
        <v>934</v>
      </c>
      <c r="O1030" s="2" t="str">
        <f>IFERROR(VLOOKUP(C1030&amp;D1030,AUS_male_Toplist_22!$F$3:$H$1048576,3,FALSE), IFERROR(VLOOKUP(C1030&amp;D1030,AUS_female_Toplist_22!$F$3:$H$1048576,3,FALSE),""))</f>
        <v/>
      </c>
      <c r="P1030" s="42">
        <f ca="1">DATEDIF(E1030,TODAY(),"y")</f>
        <v>0</v>
      </c>
      <c r="Q1030" s="2">
        <f>(COUNTIF($C$2:$C1030,$C1030)=1)+0</f>
        <v>1</v>
      </c>
      <c r="R1030" s="2">
        <f>IF(Q1030=1,RANK(F1030,$F$2:$F$1986,0),"Alternate event")</f>
        <v>1516</v>
      </c>
    </row>
    <row r="1031" spans="1:18" x14ac:dyDescent="0.2">
      <c r="A1031" s="2">
        <v>1030</v>
      </c>
      <c r="B1031" s="2">
        <f>IF(Q1031=1,B1030+1,B1030)</f>
        <v>803</v>
      </c>
      <c r="C1031" t="s">
        <v>388</v>
      </c>
      <c r="D1031" t="s">
        <v>37</v>
      </c>
      <c r="E1031" s="6">
        <v>36419</v>
      </c>
      <c r="F1031">
        <v>973</v>
      </c>
      <c r="G1031" s="2">
        <v>29</v>
      </c>
      <c r="H1031" s="43" t="str">
        <f>IFERROR(VLOOKUP(C1031&amp;D1031,AUS_male_points_list!$A$3:$S$1048576,19,FALSE), IFERROR(VLOOKUP(C1031&amp;D1031,AUS_female_points_list!$A$3:$S$1048576,19,FALSE),""))</f>
        <v/>
      </c>
      <c r="J1031" s="2">
        <f>IFERROR(VLOOKUP(C1031&amp;D1031,AUS_male_Toplist_21!$F$3:$G$1048576,2,FALSE),IFERROR(VLOOKUP(C1031&amp;D1031,AUS_female_Toplist_21!$F$3:$G$1048576,2,FALSE),""))</f>
        <v>29</v>
      </c>
      <c r="K1031" s="2" t="str">
        <f>IFERROR(VLOOKUP(C1031&amp;D1031,AUS_male_Toplist_22!$F$3:$G$1048576,2,FALSE),IFERROR(VLOOKUP(C1031&amp;D1031,AUS_female_Toplist_22!$F$3:$G$1048576,2,FALSE),""))</f>
        <v/>
      </c>
      <c r="L1031" s="3" t="str">
        <f>IFERROR(VLOOKUP(C1031&amp;D1031,Comms_male_list_21!$F$3:$G$1048576,2,FALSE),IFERROR(VLOOKUP(C1031&amp;D1031,Comms_female_list_21!$F$3:$G$1048576,2,FALSE),""))</f>
        <v/>
      </c>
      <c r="M1031" s="3" t="str">
        <f>IFERROR(VLOOKUP(C1031&amp;D1031,Comms_male_list_22!$F$3:$G$1048576,2,FALSE),IFERROR(VLOOKUP(C1031&amp;D1031,Comms_female_list_22!$F$3:$G$1048576,2,FALSE),""))</f>
        <v/>
      </c>
      <c r="N1031" s="3">
        <f>IFERROR(VLOOKUP(C1031&amp;D1031,AUS_male_Toplist_21!$F$3:$H$1048576,3,FALSE), IFERROR(VLOOKUP(C1031&amp;D1031,AUS_female_Toplist_21!$F$3:$H$1048576,3,FALSE),""))</f>
        <v>973</v>
      </c>
      <c r="O1031" s="2" t="str">
        <f>IFERROR(VLOOKUP(C1031&amp;D1031,AUS_male_Toplist_22!$F$3:$H$1048576,3,FALSE), IFERROR(VLOOKUP(C1031&amp;D1031,AUS_female_Toplist_22!$F$3:$H$1048576,3,FALSE),""))</f>
        <v/>
      </c>
      <c r="P1031" s="42">
        <f ca="1">DATEDIF(E1031,TODAY(),"y")</f>
        <v>22</v>
      </c>
      <c r="Q1031" s="2">
        <f>(COUNTIF($C$2:$C1031,$C1031)=1)+0</f>
        <v>0</v>
      </c>
      <c r="R1031" s="2" t="str">
        <f>IF(Q1031=1,RANK(F1031,$F$2:$F$1986,0),"Alternate event")</f>
        <v>Alternate event</v>
      </c>
    </row>
    <row r="1032" spans="1:18" x14ac:dyDescent="0.2">
      <c r="A1032" s="2">
        <v>1031</v>
      </c>
      <c r="B1032" s="2">
        <f>IF(Q1032=1,B1031+1,B1031)</f>
        <v>804</v>
      </c>
      <c r="C1032" t="s">
        <v>1626</v>
      </c>
      <c r="D1032" t="s">
        <v>37</v>
      </c>
      <c r="E1032" s="6">
        <v>37665</v>
      </c>
      <c r="F1032">
        <v>987</v>
      </c>
      <c r="G1032" s="2">
        <v>29</v>
      </c>
      <c r="H1032" s="43" t="str">
        <f>IFERROR(VLOOKUP(C1032&amp;D1032,AUS_male_points_list!$A$3:$S$1048576,19,FALSE), IFERROR(VLOOKUP(C1032&amp;D1032,AUS_female_points_list!$A$3:$S$1048576,19,FALSE),""))</f>
        <v/>
      </c>
      <c r="J1032" s="2">
        <f>IFERROR(VLOOKUP(C1032&amp;D1032,AUS_male_Toplist_21!$F$3:$G$1048576,2,FALSE),IFERROR(VLOOKUP(C1032&amp;D1032,AUS_female_Toplist_21!$F$3:$G$1048576,2,FALSE),""))</f>
        <v>29</v>
      </c>
      <c r="K1032" s="2" t="str">
        <f>IFERROR(VLOOKUP(C1032&amp;D1032,AUS_male_Toplist_22!$F$3:$G$1048576,2,FALSE),IFERROR(VLOOKUP(C1032&amp;D1032,AUS_female_Toplist_22!$F$3:$G$1048576,2,FALSE),""))</f>
        <v/>
      </c>
      <c r="L1032" s="3" t="str">
        <f>IFERROR(VLOOKUP(C1032&amp;D1032,Comms_male_list_21!$F$3:$G$1048576,2,FALSE),IFERROR(VLOOKUP(C1032&amp;D1032,Comms_female_list_21!$F$3:$G$1048576,2,FALSE),""))</f>
        <v/>
      </c>
      <c r="M1032" s="3" t="str">
        <f>IFERROR(VLOOKUP(C1032&amp;D1032,Comms_male_list_22!$F$3:$G$1048576,2,FALSE),IFERROR(VLOOKUP(C1032&amp;D1032,Comms_female_list_22!$F$3:$G$1048576,2,FALSE),""))</f>
        <v/>
      </c>
      <c r="N1032" s="3">
        <f>IFERROR(VLOOKUP(C1032&amp;D1032,AUS_male_Toplist_21!$F$3:$H$1048576,3,FALSE), IFERROR(VLOOKUP(C1032&amp;D1032,AUS_female_Toplist_21!$F$3:$H$1048576,3,FALSE),""))</f>
        <v>987</v>
      </c>
      <c r="O1032" s="2" t="str">
        <f>IFERROR(VLOOKUP(C1032&amp;D1032,AUS_male_Toplist_22!$F$3:$H$1048576,3,FALSE), IFERROR(VLOOKUP(C1032&amp;D1032,AUS_female_Toplist_22!$F$3:$H$1048576,3,FALSE),""))</f>
        <v/>
      </c>
      <c r="P1032" s="42">
        <f ca="1">DATEDIF(E1032,TODAY(),"y")</f>
        <v>19</v>
      </c>
      <c r="Q1032" s="2">
        <f>(COUNTIF($C$2:$C1032,$C1032)=1)+0</f>
        <v>1</v>
      </c>
      <c r="R1032" s="2">
        <f>IF(Q1032=1,RANK(F1032,$F$2:$F$1986,0),"Alternate event")</f>
        <v>835</v>
      </c>
    </row>
    <row r="1033" spans="1:18" x14ac:dyDescent="0.2">
      <c r="A1033" s="2">
        <v>1032</v>
      </c>
      <c r="B1033" s="2">
        <f>IF(Q1033=1,B1032+1,B1032)</f>
        <v>805</v>
      </c>
      <c r="C1033" t="s">
        <v>692</v>
      </c>
      <c r="D1033" t="s">
        <v>27</v>
      </c>
      <c r="E1033" s="6">
        <v>37103</v>
      </c>
      <c r="F1033">
        <v>1008</v>
      </c>
      <c r="G1033" s="2">
        <v>29</v>
      </c>
      <c r="H1033" s="43" t="str">
        <f>IFERROR(VLOOKUP(C1033&amp;D1033,AUS_male_points_list!$A$3:$S$1048576,19,FALSE), IFERROR(VLOOKUP(C1033&amp;D1033,AUS_female_points_list!$A$3:$S$1048576,19,FALSE),""))</f>
        <v/>
      </c>
      <c r="J1033" s="2">
        <f>IFERROR(VLOOKUP(C1033&amp;D1033,AUS_male_Toplist_21!$F$3:$G$1048576,2,FALSE),IFERROR(VLOOKUP(C1033&amp;D1033,AUS_female_Toplist_21!$F$3:$G$1048576,2,FALSE),""))</f>
        <v>29</v>
      </c>
      <c r="K1033" s="2" t="str">
        <f>IFERROR(VLOOKUP(C1033&amp;D1033,AUS_male_Toplist_22!$F$3:$G$1048576,2,FALSE),IFERROR(VLOOKUP(C1033&amp;D1033,AUS_female_Toplist_22!$F$3:$G$1048576,2,FALSE),""))</f>
        <v/>
      </c>
      <c r="L1033" s="3" t="str">
        <f>IFERROR(VLOOKUP(C1033&amp;D1033,Comms_male_list_21!$F$3:$G$1048576,2,FALSE),IFERROR(VLOOKUP(C1033&amp;D1033,Comms_female_list_21!$F$3:$G$1048576,2,FALSE),""))</f>
        <v/>
      </c>
      <c r="M1033" s="3" t="str">
        <f>IFERROR(VLOOKUP(C1033&amp;D1033,Comms_male_list_22!$F$3:$G$1048576,2,FALSE),IFERROR(VLOOKUP(C1033&amp;D1033,Comms_female_list_22!$F$3:$G$1048576,2,FALSE),""))</f>
        <v/>
      </c>
      <c r="N1033" s="3">
        <f>IFERROR(VLOOKUP(C1033&amp;D1033,AUS_male_Toplist_21!$F$3:$H$1048576,3,FALSE), IFERROR(VLOOKUP(C1033&amp;D1033,AUS_female_Toplist_21!$F$3:$H$1048576,3,FALSE),""))</f>
        <v>1008</v>
      </c>
      <c r="O1033" s="2" t="str">
        <f>IFERROR(VLOOKUP(C1033&amp;D1033,AUS_male_Toplist_22!$F$3:$H$1048576,3,FALSE), IFERROR(VLOOKUP(C1033&amp;D1033,AUS_female_Toplist_22!$F$3:$H$1048576,3,FALSE),""))</f>
        <v/>
      </c>
      <c r="P1033" s="42">
        <f ca="1">DATEDIF(E1033,TODAY(),"y")</f>
        <v>20</v>
      </c>
      <c r="Q1033" s="2">
        <f>(COUNTIF($C$2:$C1033,$C1033)=1)+0</f>
        <v>1</v>
      </c>
      <c r="R1033" s="2">
        <f>IF(Q1033=1,RANK(F1033,$F$2:$F$1986,0),"Alternate event")</f>
        <v>637</v>
      </c>
    </row>
    <row r="1034" spans="1:18" x14ac:dyDescent="0.2">
      <c r="A1034" s="2">
        <v>1033</v>
      </c>
      <c r="B1034" s="2">
        <f>IF(Q1034=1,B1033+1,B1033)</f>
        <v>805</v>
      </c>
      <c r="C1034" t="s">
        <v>394</v>
      </c>
      <c r="D1034" t="s">
        <v>25</v>
      </c>
      <c r="E1034" s="6">
        <v>32358</v>
      </c>
      <c r="F1034">
        <v>1025</v>
      </c>
      <c r="G1034" s="2">
        <v>29</v>
      </c>
      <c r="H1034" s="43" t="str">
        <f>IFERROR(VLOOKUP(C1034&amp;D1034,AUS_male_points_list!$A$3:$S$1048576,19,FALSE), IFERROR(VLOOKUP(C1034&amp;D1034,AUS_female_points_list!$A$3:$S$1048576,19,FALSE),""))</f>
        <v/>
      </c>
      <c r="J1034" s="2">
        <f>IFERROR(VLOOKUP(C1034&amp;D1034,AUS_male_Toplist_21!$F$3:$G$1048576,2,FALSE),IFERROR(VLOOKUP(C1034&amp;D1034,AUS_female_Toplist_21!$F$3:$G$1048576,2,FALSE),""))</f>
        <v>29</v>
      </c>
      <c r="K1034" s="2" t="str">
        <f>IFERROR(VLOOKUP(C1034&amp;D1034,AUS_male_Toplist_22!$F$3:$G$1048576,2,FALSE),IFERROR(VLOOKUP(C1034&amp;D1034,AUS_female_Toplist_22!$F$3:$G$1048576,2,FALSE),""))</f>
        <v/>
      </c>
      <c r="L1034" s="3" t="str">
        <f>IFERROR(VLOOKUP(C1034&amp;D1034,Comms_male_list_21!$F$3:$G$1048576,2,FALSE),IFERROR(VLOOKUP(C1034&amp;D1034,Comms_female_list_21!$F$3:$G$1048576,2,FALSE),""))</f>
        <v/>
      </c>
      <c r="M1034" s="3" t="str">
        <f>IFERROR(VLOOKUP(C1034&amp;D1034,Comms_male_list_22!$F$3:$G$1048576,2,FALSE),IFERROR(VLOOKUP(C1034&amp;D1034,Comms_female_list_22!$F$3:$G$1048576,2,FALSE),""))</f>
        <v/>
      </c>
      <c r="N1034" s="3">
        <f>IFERROR(VLOOKUP(C1034&amp;D1034,AUS_male_Toplist_21!$F$3:$H$1048576,3,FALSE), IFERROR(VLOOKUP(C1034&amp;D1034,AUS_female_Toplist_21!$F$3:$H$1048576,3,FALSE),""))</f>
        <v>1025</v>
      </c>
      <c r="O1034" s="2" t="str">
        <f>IFERROR(VLOOKUP(C1034&amp;D1034,AUS_male_Toplist_22!$F$3:$H$1048576,3,FALSE), IFERROR(VLOOKUP(C1034&amp;D1034,AUS_female_Toplist_22!$F$3:$H$1048576,3,FALSE),""))</f>
        <v/>
      </c>
      <c r="P1034" s="42">
        <f ca="1">DATEDIF(E1034,TODAY(),"y")</f>
        <v>33</v>
      </c>
      <c r="Q1034" s="2">
        <f>(COUNTIF($C$2:$C1034,$C1034)=1)+0</f>
        <v>0</v>
      </c>
      <c r="R1034" s="2" t="str">
        <f>IF(Q1034=1,RANK(F1034,$F$2:$F$1986,0),"Alternate event")</f>
        <v>Alternate event</v>
      </c>
    </row>
    <row r="1035" spans="1:18" x14ac:dyDescent="0.2">
      <c r="A1035" s="2">
        <v>1034</v>
      </c>
      <c r="B1035" s="2">
        <f>IF(Q1035=1,B1034+1,B1034)</f>
        <v>806</v>
      </c>
      <c r="C1035" t="s">
        <v>241</v>
      </c>
      <c r="D1035" t="s">
        <v>27</v>
      </c>
      <c r="E1035" s="6">
        <v>36816</v>
      </c>
      <c r="F1035">
        <v>1032</v>
      </c>
      <c r="G1035" s="2">
        <v>29</v>
      </c>
      <c r="H1035" s="43" t="str">
        <f>IFERROR(VLOOKUP(C1035&amp;D1035,AUS_male_points_list!$A$3:$S$1048576,19,FALSE), IFERROR(VLOOKUP(C1035&amp;D1035,AUS_female_points_list!$A$3:$S$1048576,19,FALSE),""))</f>
        <v/>
      </c>
      <c r="J1035" s="2">
        <f>IFERROR(VLOOKUP(C1035&amp;D1035,AUS_male_Toplist_21!$F$3:$G$1048576,2,FALSE),IFERROR(VLOOKUP(C1035&amp;D1035,AUS_female_Toplist_21!$F$3:$G$1048576,2,FALSE),""))</f>
        <v>29</v>
      </c>
      <c r="K1035" s="2" t="str">
        <f>IFERROR(VLOOKUP(C1035&amp;D1035,AUS_male_Toplist_22!$F$3:$G$1048576,2,FALSE),IFERROR(VLOOKUP(C1035&amp;D1035,AUS_female_Toplist_22!$F$3:$G$1048576,2,FALSE),""))</f>
        <v/>
      </c>
      <c r="L1035" s="3" t="str">
        <f>IFERROR(VLOOKUP(C1035&amp;D1035,Comms_male_list_21!$F$3:$G$1048576,2,FALSE),IFERROR(VLOOKUP(C1035&amp;D1035,Comms_female_list_21!$F$3:$G$1048576,2,FALSE),""))</f>
        <v/>
      </c>
      <c r="M1035" s="3" t="str">
        <f>IFERROR(VLOOKUP(C1035&amp;D1035,Comms_male_list_22!$F$3:$G$1048576,2,FALSE),IFERROR(VLOOKUP(C1035&amp;D1035,Comms_female_list_22!$F$3:$G$1048576,2,FALSE),""))</f>
        <v/>
      </c>
      <c r="N1035" s="3">
        <f>IFERROR(VLOOKUP(C1035&amp;D1035,AUS_male_Toplist_21!$F$3:$H$1048576,3,FALSE), IFERROR(VLOOKUP(C1035&amp;D1035,AUS_female_Toplist_21!$F$3:$H$1048576,3,FALSE),""))</f>
        <v>1032</v>
      </c>
      <c r="O1035" s="2" t="str">
        <f>IFERROR(VLOOKUP(C1035&amp;D1035,AUS_male_Toplist_22!$F$3:$H$1048576,3,FALSE), IFERROR(VLOOKUP(C1035&amp;D1035,AUS_female_Toplist_22!$F$3:$H$1048576,3,FALSE),""))</f>
        <v/>
      </c>
      <c r="P1035" s="42">
        <f ca="1">DATEDIF(E1035,TODAY(),"y")</f>
        <v>21</v>
      </c>
      <c r="Q1035" s="2">
        <f>(COUNTIF($C$2:$C1035,$C1035)=1)+0</f>
        <v>1</v>
      </c>
      <c r="R1035" s="2">
        <f>IF(Q1035=1,RANK(F1035,$F$2:$F$1986,0),"Alternate event")</f>
        <v>449</v>
      </c>
    </row>
    <row r="1036" spans="1:18" x14ac:dyDescent="0.2">
      <c r="A1036" s="2">
        <v>1035</v>
      </c>
      <c r="B1036" s="2">
        <f>IF(Q1036=1,B1035+1,B1035)</f>
        <v>807</v>
      </c>
      <c r="C1036" t="s">
        <v>729</v>
      </c>
      <c r="D1036" t="s">
        <v>28</v>
      </c>
      <c r="E1036" s="6">
        <v>2000</v>
      </c>
      <c r="F1036">
        <v>1075</v>
      </c>
      <c r="G1036" s="2">
        <v>29</v>
      </c>
      <c r="H1036" s="43" t="str">
        <f>IFERROR(VLOOKUP(C1036&amp;D1036,AUS_male_points_list!$A$3:$S$1048576,19,FALSE), IFERROR(VLOOKUP(C1036&amp;D1036,AUS_female_points_list!$A$3:$S$1048576,19,FALSE),""))</f>
        <v/>
      </c>
      <c r="J1036" s="2">
        <f>IFERROR(VLOOKUP(C1036&amp;D1036,AUS_male_Toplist_21!$F$3:$G$1048576,2,FALSE),IFERROR(VLOOKUP(C1036&amp;D1036,AUS_female_Toplist_21!$F$3:$G$1048576,2,FALSE),""))</f>
        <v>29</v>
      </c>
      <c r="K1036" s="2" t="str">
        <f>IFERROR(VLOOKUP(C1036&amp;D1036,AUS_male_Toplist_22!$F$3:$G$1048576,2,FALSE),IFERROR(VLOOKUP(C1036&amp;D1036,AUS_female_Toplist_22!$F$3:$G$1048576,2,FALSE),""))</f>
        <v/>
      </c>
      <c r="L1036" s="3" t="str">
        <f>IFERROR(VLOOKUP(C1036&amp;D1036,Comms_male_list_21!$F$3:$G$1048576,2,FALSE),IFERROR(VLOOKUP(C1036&amp;D1036,Comms_female_list_21!$F$3:$G$1048576,2,FALSE),""))</f>
        <v/>
      </c>
      <c r="M1036" s="3" t="str">
        <f>IFERROR(VLOOKUP(C1036&amp;D1036,Comms_male_list_22!$F$3:$G$1048576,2,FALSE),IFERROR(VLOOKUP(C1036&amp;D1036,Comms_female_list_22!$F$3:$G$1048576,2,FALSE),""))</f>
        <v/>
      </c>
      <c r="N1036" s="3">
        <f>IFERROR(VLOOKUP(C1036&amp;D1036,AUS_male_Toplist_21!$F$3:$H$1048576,3,FALSE), IFERROR(VLOOKUP(C1036&amp;D1036,AUS_female_Toplist_21!$F$3:$H$1048576,3,FALSE),""))</f>
        <v>1075</v>
      </c>
      <c r="O1036" s="2" t="str">
        <f>IFERROR(VLOOKUP(C1036&amp;D1036,AUS_male_Toplist_22!$F$3:$H$1048576,3,FALSE), IFERROR(VLOOKUP(C1036&amp;D1036,AUS_female_Toplist_22!$F$3:$H$1048576,3,FALSE),""))</f>
        <v/>
      </c>
      <c r="P1036" s="42">
        <f ca="1">DATEDIF(E1036,TODAY(),"y")</f>
        <v>116</v>
      </c>
      <c r="Q1036" s="2">
        <f>(COUNTIF($C$2:$C1036,$C1036)=1)+0</f>
        <v>1</v>
      </c>
      <c r="R1036" s="2">
        <f>IF(Q1036=1,RANK(F1036,$F$2:$F$1986,0),"Alternate event")</f>
        <v>250</v>
      </c>
    </row>
    <row r="1037" spans="1:18" x14ac:dyDescent="0.2">
      <c r="A1037" s="2">
        <v>1036</v>
      </c>
      <c r="B1037" s="2">
        <f>IF(Q1037=1,B1036+1,B1036)</f>
        <v>807</v>
      </c>
      <c r="C1037" t="s">
        <v>116</v>
      </c>
      <c r="D1037" t="s">
        <v>2</v>
      </c>
      <c r="E1037" s="7">
        <v>33924</v>
      </c>
      <c r="F1037">
        <v>1042</v>
      </c>
      <c r="G1037" s="2">
        <v>30</v>
      </c>
      <c r="H1037" s="43" t="str">
        <f>IFERROR(VLOOKUP(C1037&amp;D1037,AUS_male_points_list!$A$3:$S$1048576,19,FALSE), IFERROR(VLOOKUP(C1037&amp;D1037,AUS_female_points_list!$A$3:$S$1048576,19,FALSE),""))</f>
        <v/>
      </c>
      <c r="J1037" s="2">
        <f>IFERROR(VLOOKUP(C1037&amp;D1037,AUS_male_Toplist_21!$F$3:$G$1048576,2,FALSE),IFERROR(VLOOKUP(C1037&amp;D1037,AUS_female_Toplist_21!$F$3:$G$1048576,2,FALSE),""))</f>
        <v>30</v>
      </c>
      <c r="K1037" s="2">
        <f>IFERROR(VLOOKUP(C1037&amp;D1037,AUS_male_Toplist_22!$F$3:$G$1048576,2,FALSE),IFERROR(VLOOKUP(C1037&amp;D1037,AUS_female_Toplist_22!$F$3:$G$1048576,2,FALSE),""))</f>
        <v>8</v>
      </c>
      <c r="L1037" s="3" t="str">
        <f>IFERROR(VLOOKUP(C1037&amp;D1037,Comms_male_list_21!$F$3:$G$1048576,2,FALSE),IFERROR(VLOOKUP(C1037&amp;D1037,Comms_female_list_21!$F$3:$G$1048576,2,FALSE),""))</f>
        <v/>
      </c>
      <c r="M1037" s="3">
        <f>IFERROR(VLOOKUP(C1037&amp;D1037,Comms_male_list_22!$F$3:$G$1048576,2,FALSE),IFERROR(VLOOKUP(C1037&amp;D1037,Comms_female_list_22!$F$3:$G$1048576,2,FALSE),""))</f>
        <v>16</v>
      </c>
      <c r="N1037" s="3">
        <f>IFERROR(VLOOKUP(C1037&amp;D1037,AUS_male_Toplist_21!$F$3:$H$1048576,3,FALSE), IFERROR(VLOOKUP(C1037&amp;D1037,AUS_female_Toplist_21!$F$3:$H$1048576,3,FALSE),""))</f>
        <v>1042</v>
      </c>
      <c r="O1037" s="2">
        <f>IFERROR(VLOOKUP(C1037&amp;D1037,AUS_male_Toplist_22!$F$3:$H$1048576,3,FALSE), IFERROR(VLOOKUP(C1037&amp;D1037,AUS_female_Toplist_22!$F$3:$H$1048576,3,FALSE),""))</f>
        <v>1060</v>
      </c>
      <c r="P1037" s="42">
        <f ca="1">DATEDIF(E1037,TODAY(),"y")</f>
        <v>29</v>
      </c>
      <c r="Q1037" s="2">
        <f>(COUNTIF($C$2:$C1037,$C1037)=1)+0</f>
        <v>0</v>
      </c>
      <c r="R1037" s="2" t="str">
        <f>IF(Q1037=1,RANK(F1037,$F$2:$F$1986,0),"Alternate event")</f>
        <v>Alternate event</v>
      </c>
    </row>
    <row r="1038" spans="1:18" x14ac:dyDescent="0.2">
      <c r="A1038" s="2">
        <v>1037</v>
      </c>
      <c r="B1038" s="2">
        <f>IF(Q1038=1,B1037+1,B1037)</f>
        <v>807</v>
      </c>
      <c r="C1038" t="s">
        <v>767</v>
      </c>
      <c r="D1038" t="s">
        <v>29</v>
      </c>
      <c r="E1038" s="6">
        <v>34767</v>
      </c>
      <c r="F1038">
        <v>1008</v>
      </c>
      <c r="G1038" s="2">
        <v>30</v>
      </c>
      <c r="H1038" s="43" t="str">
        <f>IFERROR(VLOOKUP(C1038&amp;D1038,AUS_male_points_list!$A$3:$S$1048576,19,FALSE), IFERROR(VLOOKUP(C1038&amp;D1038,AUS_female_points_list!$A$3:$S$1048576,19,FALSE),""))</f>
        <v/>
      </c>
      <c r="J1038" s="2">
        <f>IFERROR(VLOOKUP(C1038&amp;D1038,AUS_male_Toplist_21!$F$3:$G$1048576,2,FALSE),IFERROR(VLOOKUP(C1038&amp;D1038,AUS_female_Toplist_21!$F$3:$G$1048576,2,FALSE),""))</f>
        <v>30</v>
      </c>
      <c r="K1038" s="2">
        <f>IFERROR(VLOOKUP(C1038&amp;D1038,AUS_male_Toplist_22!$F$3:$G$1048576,2,FALSE),IFERROR(VLOOKUP(C1038&amp;D1038,AUS_female_Toplist_22!$F$3:$G$1048576,2,FALSE),""))</f>
        <v>11</v>
      </c>
      <c r="L1038" s="3" t="str">
        <f>IFERROR(VLOOKUP(C1038&amp;D1038,Comms_male_list_21!$F$3:$G$1048576,2,FALSE),IFERROR(VLOOKUP(C1038&amp;D1038,Comms_female_list_21!$F$3:$G$1048576,2,FALSE),""))</f>
        <v/>
      </c>
      <c r="M1038" s="3">
        <f>IFERROR(VLOOKUP(C1038&amp;D1038,Comms_male_list_22!$F$3:$G$1048576,2,FALSE),IFERROR(VLOOKUP(C1038&amp;D1038,Comms_female_list_22!$F$3:$G$1048576,2,FALSE),""))</f>
        <v>15</v>
      </c>
      <c r="N1038" s="3">
        <f>IFERROR(VLOOKUP(C1038&amp;D1038,AUS_male_Toplist_21!$F$3:$H$1048576,3,FALSE), IFERROR(VLOOKUP(C1038&amp;D1038,AUS_female_Toplist_21!$F$3:$H$1048576,3,FALSE),""))</f>
        <v>1008</v>
      </c>
      <c r="O1038" s="2">
        <f>IFERROR(VLOOKUP(C1038&amp;D1038,AUS_male_Toplist_22!$F$3:$H$1048576,3,FALSE), IFERROR(VLOOKUP(C1038&amp;D1038,AUS_female_Toplist_22!$F$3:$H$1048576,3,FALSE),""))</f>
        <v>1046</v>
      </c>
      <c r="P1038" s="42">
        <f ca="1">DATEDIF(E1038,TODAY(),"y")</f>
        <v>26</v>
      </c>
      <c r="Q1038" s="2">
        <f>(COUNTIF($C$2:$C1038,$C1038)=1)+0</f>
        <v>0</v>
      </c>
      <c r="R1038" s="2" t="str">
        <f>IF(Q1038=1,RANK(F1038,$F$2:$F$1986,0),"Alternate event")</f>
        <v>Alternate event</v>
      </c>
    </row>
    <row r="1039" spans="1:18" x14ac:dyDescent="0.2">
      <c r="A1039" s="2">
        <v>1038</v>
      </c>
      <c r="B1039" s="2">
        <f>IF(Q1039=1,B1038+1,B1038)</f>
        <v>807</v>
      </c>
      <c r="C1039" t="s">
        <v>822</v>
      </c>
      <c r="D1039" t="s">
        <v>37</v>
      </c>
      <c r="E1039" s="6">
        <v>35786</v>
      </c>
      <c r="F1039">
        <v>980</v>
      </c>
      <c r="G1039" s="2">
        <v>30</v>
      </c>
      <c r="H1039" s="43" t="str">
        <f>IFERROR(VLOOKUP(C1039&amp;D1039,AUS_male_points_list!$A$3:$S$1048576,19,FALSE), IFERROR(VLOOKUP(C1039&amp;D1039,AUS_female_points_list!$A$3:$S$1048576,19,FALSE),""))</f>
        <v/>
      </c>
      <c r="J1039" s="2">
        <f>IFERROR(VLOOKUP(C1039&amp;D1039,AUS_male_Toplist_21!$F$3:$G$1048576,2,FALSE),IFERROR(VLOOKUP(C1039&amp;D1039,AUS_female_Toplist_21!$F$3:$G$1048576,2,FALSE),""))</f>
        <v>30</v>
      </c>
      <c r="K1039" s="2">
        <f>IFERROR(VLOOKUP(C1039&amp;D1039,AUS_male_Toplist_22!$F$3:$G$1048576,2,FALSE),IFERROR(VLOOKUP(C1039&amp;D1039,AUS_female_Toplist_22!$F$3:$G$1048576,2,FALSE),""))</f>
        <v>11</v>
      </c>
      <c r="L1039" s="3" t="str">
        <f>IFERROR(VLOOKUP(C1039&amp;D1039,Comms_male_list_21!$F$3:$G$1048576,2,FALSE),IFERROR(VLOOKUP(C1039&amp;D1039,Comms_female_list_21!$F$3:$G$1048576,2,FALSE),""))</f>
        <v/>
      </c>
      <c r="M1039" s="3">
        <f>IFERROR(VLOOKUP(C1039&amp;D1039,Comms_male_list_22!$F$3:$G$1048576,2,FALSE),IFERROR(VLOOKUP(C1039&amp;D1039,Comms_female_list_22!$F$3:$G$1048576,2,FALSE),""))</f>
        <v>26</v>
      </c>
      <c r="N1039" s="3">
        <f>IFERROR(VLOOKUP(C1039&amp;D1039,AUS_male_Toplist_21!$F$3:$H$1048576,3,FALSE), IFERROR(VLOOKUP(C1039&amp;D1039,AUS_female_Toplist_21!$F$3:$H$1048576,3,FALSE),""))</f>
        <v>980</v>
      </c>
      <c r="O1039" s="2">
        <f>IFERROR(VLOOKUP(C1039&amp;D1039,AUS_male_Toplist_22!$F$3:$H$1048576,3,FALSE), IFERROR(VLOOKUP(C1039&amp;D1039,AUS_female_Toplist_22!$F$3:$H$1048576,3,FALSE),""))</f>
        <v>982</v>
      </c>
      <c r="P1039" s="42">
        <f ca="1">DATEDIF(E1039,TODAY(),"y")</f>
        <v>24</v>
      </c>
      <c r="Q1039" s="2">
        <f>(COUNTIF($C$2:$C1039,$C1039)=1)+0</f>
        <v>0</v>
      </c>
      <c r="R1039" s="2" t="str">
        <f>IF(Q1039=1,RANK(F1039,$F$2:$F$1986,0),"Alternate event")</f>
        <v>Alternate event</v>
      </c>
    </row>
    <row r="1040" spans="1:18" x14ac:dyDescent="0.2">
      <c r="A1040" s="2">
        <v>1039</v>
      </c>
      <c r="B1040" s="2">
        <f>IF(Q1040=1,B1039+1,B1039)</f>
        <v>808</v>
      </c>
      <c r="C1040" t="s">
        <v>319</v>
      </c>
      <c r="D1040" t="s">
        <v>28</v>
      </c>
      <c r="E1040" s="6">
        <v>38018</v>
      </c>
      <c r="F1040">
        <v>1046</v>
      </c>
      <c r="G1040" s="2">
        <v>30</v>
      </c>
      <c r="H1040" s="43" t="str">
        <f>IFERROR(VLOOKUP(C1040&amp;D1040,AUS_male_points_list!$A$3:$S$1048576,19,FALSE), IFERROR(VLOOKUP(C1040&amp;D1040,AUS_female_points_list!$A$3:$S$1048576,19,FALSE),""))</f>
        <v/>
      </c>
      <c r="J1040" s="2">
        <f>IFERROR(VLOOKUP(C1040&amp;D1040,AUS_male_Toplist_21!$F$3:$G$1048576,2,FALSE),IFERROR(VLOOKUP(C1040&amp;D1040,AUS_female_Toplist_21!$F$3:$G$1048576,2,FALSE),""))</f>
        <v>30</v>
      </c>
      <c r="K1040" s="2">
        <f>IFERROR(VLOOKUP(C1040&amp;D1040,AUS_male_Toplist_22!$F$3:$G$1048576,2,FALSE),IFERROR(VLOOKUP(C1040&amp;D1040,AUS_female_Toplist_22!$F$3:$G$1048576,2,FALSE),""))</f>
        <v>16</v>
      </c>
      <c r="L1040" s="3" t="str">
        <f>IFERROR(VLOOKUP(C1040&amp;D1040,Comms_male_list_21!$F$3:$G$1048576,2,FALSE),IFERROR(VLOOKUP(C1040&amp;D1040,Comms_female_list_21!$F$3:$G$1048576,2,FALSE),""))</f>
        <v/>
      </c>
      <c r="M1040" s="3">
        <f>IFERROR(VLOOKUP(C1040&amp;D1040,Comms_male_list_22!$F$3:$G$1048576,2,FALSE),IFERROR(VLOOKUP(C1040&amp;D1040,Comms_female_list_22!$F$3:$G$1048576,2,FALSE),""))</f>
        <v>32</v>
      </c>
      <c r="N1040" s="3">
        <f>IFERROR(VLOOKUP(C1040&amp;D1040,AUS_male_Toplist_21!$F$3:$H$1048576,3,FALSE), IFERROR(VLOOKUP(C1040&amp;D1040,AUS_female_Toplist_21!$F$3:$H$1048576,3,FALSE),""))</f>
        <v>1046</v>
      </c>
      <c r="O1040" s="2">
        <f>IFERROR(VLOOKUP(C1040&amp;D1040,AUS_male_Toplist_22!$F$3:$H$1048576,3,FALSE), IFERROR(VLOOKUP(C1040&amp;D1040,AUS_female_Toplist_22!$F$3:$H$1048576,3,FALSE),""))</f>
        <v>1009</v>
      </c>
      <c r="P1040" s="42">
        <f ca="1">DATEDIF(E1040,TODAY(),"y")</f>
        <v>18</v>
      </c>
      <c r="Q1040" s="2">
        <f>(COUNTIF($C$2:$C1040,$C1040)=1)+0</f>
        <v>1</v>
      </c>
      <c r="R1040" s="2">
        <f>IF(Q1040=1,RANK(F1040,$F$2:$F$1986,0),"Alternate event")</f>
        <v>373</v>
      </c>
    </row>
    <row r="1041" spans="1:18" x14ac:dyDescent="0.2">
      <c r="A1041" s="2">
        <v>1040</v>
      </c>
      <c r="B1041" s="2">
        <f>IF(Q1041=1,B1040+1,B1040)</f>
        <v>809</v>
      </c>
      <c r="C1041" t="s">
        <v>409</v>
      </c>
      <c r="D1041" t="s">
        <v>33</v>
      </c>
      <c r="E1041" s="6">
        <v>37873</v>
      </c>
      <c r="F1041">
        <v>923</v>
      </c>
      <c r="G1041" s="2">
        <v>30</v>
      </c>
      <c r="H1041" s="43" t="str">
        <f>IFERROR(VLOOKUP(C1041&amp;D1041,AUS_male_points_list!$A$3:$S$1048576,19,FALSE), IFERROR(VLOOKUP(C1041&amp;D1041,AUS_female_points_list!$A$3:$S$1048576,19,FALSE),""))</f>
        <v/>
      </c>
      <c r="J1041" s="2">
        <f>IFERROR(VLOOKUP(C1041&amp;D1041,AUS_male_Toplist_21!$F$3:$G$1048576,2,FALSE),IFERROR(VLOOKUP(C1041&amp;D1041,AUS_female_Toplist_21!$F$3:$G$1048576,2,FALSE),""))</f>
        <v>30</v>
      </c>
      <c r="K1041" s="2">
        <f>IFERROR(VLOOKUP(C1041&amp;D1041,AUS_male_Toplist_22!$F$3:$G$1048576,2,FALSE),IFERROR(VLOOKUP(C1041&amp;D1041,AUS_female_Toplist_22!$F$3:$G$1048576,2,FALSE),""))</f>
        <v>16</v>
      </c>
      <c r="L1041" s="3" t="str">
        <f>IFERROR(VLOOKUP(C1041&amp;D1041,Comms_male_list_21!$F$3:$G$1048576,2,FALSE),IFERROR(VLOOKUP(C1041&amp;D1041,Comms_female_list_21!$F$3:$G$1048576,2,FALSE),""))</f>
        <v/>
      </c>
      <c r="M1041" s="3">
        <f>IFERROR(VLOOKUP(C1041&amp;D1041,Comms_male_list_22!$F$3:$G$1048576,2,FALSE),IFERROR(VLOOKUP(C1041&amp;D1041,Comms_female_list_22!$F$3:$G$1048576,2,FALSE),""))</f>
        <v>34</v>
      </c>
      <c r="N1041" s="3">
        <f>IFERROR(VLOOKUP(C1041&amp;D1041,AUS_male_Toplist_21!$F$3:$H$1048576,3,FALSE), IFERROR(VLOOKUP(C1041&amp;D1041,AUS_female_Toplist_21!$F$3:$H$1048576,3,FALSE),""))</f>
        <v>923</v>
      </c>
      <c r="O1041" s="2">
        <f>IFERROR(VLOOKUP(C1041&amp;D1041,AUS_male_Toplist_22!$F$3:$H$1048576,3,FALSE), IFERROR(VLOOKUP(C1041&amp;D1041,AUS_female_Toplist_22!$F$3:$H$1048576,3,FALSE),""))</f>
        <v>952</v>
      </c>
      <c r="P1041" s="42">
        <f ca="1">DATEDIF(E1041,TODAY(),"y")</f>
        <v>18</v>
      </c>
      <c r="Q1041" s="2">
        <f>(COUNTIF($C$2:$C1041,$C1041)=1)+0</f>
        <v>1</v>
      </c>
      <c r="R1041" s="2">
        <f>IF(Q1041=1,RANK(F1041,$F$2:$F$1986,0),"Alternate event")</f>
        <v>1622</v>
      </c>
    </row>
    <row r="1042" spans="1:18" x14ac:dyDescent="0.2">
      <c r="A1042" s="2">
        <v>1041</v>
      </c>
      <c r="B1042" s="2">
        <f>IF(Q1042=1,B1041+1,B1041)</f>
        <v>809</v>
      </c>
      <c r="C1042" t="s">
        <v>1166</v>
      </c>
      <c r="D1042" t="s">
        <v>26</v>
      </c>
      <c r="E1042" s="6">
        <v>35496</v>
      </c>
      <c r="F1042">
        <v>1009</v>
      </c>
      <c r="G1042" s="2">
        <v>30</v>
      </c>
      <c r="H1042" s="43" t="str">
        <f>IFERROR(VLOOKUP(C1042&amp;D1042,AUS_male_points_list!$A$3:$S$1048576,19,FALSE), IFERROR(VLOOKUP(C1042&amp;D1042,AUS_female_points_list!$A$3:$S$1048576,19,FALSE),""))</f>
        <v/>
      </c>
      <c r="J1042" s="2">
        <f>IFERROR(VLOOKUP(C1042&amp;D1042,AUS_male_Toplist_21!$F$3:$G$1048576,2,FALSE),IFERROR(VLOOKUP(C1042&amp;D1042,AUS_female_Toplist_21!$F$3:$G$1048576,2,FALSE),""))</f>
        <v>30</v>
      </c>
      <c r="K1042" s="2">
        <f>IFERROR(VLOOKUP(C1042&amp;D1042,AUS_male_Toplist_22!$F$3:$G$1048576,2,FALSE),IFERROR(VLOOKUP(C1042&amp;D1042,AUS_female_Toplist_22!$F$3:$G$1048576,2,FALSE),""))</f>
        <v>17</v>
      </c>
      <c r="L1042" s="3" t="str">
        <f>IFERROR(VLOOKUP(C1042&amp;D1042,Comms_male_list_21!$F$3:$G$1048576,2,FALSE),IFERROR(VLOOKUP(C1042&amp;D1042,Comms_female_list_21!$F$3:$G$1048576,2,FALSE),""))</f>
        <v/>
      </c>
      <c r="M1042" s="3">
        <f>IFERROR(VLOOKUP(C1042&amp;D1042,Comms_male_list_22!$F$3:$G$1048576,2,FALSE),IFERROR(VLOOKUP(C1042&amp;D1042,Comms_female_list_22!$F$3:$G$1048576,2,FALSE),""))</f>
        <v>65</v>
      </c>
      <c r="N1042" s="3">
        <f>IFERROR(VLOOKUP(C1042&amp;D1042,AUS_male_Toplist_21!$F$3:$H$1048576,3,FALSE), IFERROR(VLOOKUP(C1042&amp;D1042,AUS_female_Toplist_21!$F$3:$H$1048576,3,FALSE),""))</f>
        <v>1009</v>
      </c>
      <c r="O1042" s="2">
        <f>IFERROR(VLOOKUP(C1042&amp;D1042,AUS_male_Toplist_22!$F$3:$H$1048576,3,FALSE), IFERROR(VLOOKUP(C1042&amp;D1042,AUS_female_Toplist_22!$F$3:$H$1048576,3,FALSE),""))</f>
        <v>1006</v>
      </c>
      <c r="P1042" s="42">
        <f ca="1">DATEDIF(E1042,TODAY(),"y")</f>
        <v>24</v>
      </c>
      <c r="Q1042" s="2">
        <f>(COUNTIF($C$2:$C1042,$C1042)=1)+0</f>
        <v>0</v>
      </c>
      <c r="R1042" s="2" t="str">
        <f>IF(Q1042=1,RANK(F1042,$F$2:$F$1986,0),"Alternate event")</f>
        <v>Alternate event</v>
      </c>
    </row>
    <row r="1043" spans="1:18" x14ac:dyDescent="0.2">
      <c r="A1043" s="2">
        <v>1042</v>
      </c>
      <c r="B1043" s="2">
        <f>IF(Q1043=1,B1042+1,B1042)</f>
        <v>810</v>
      </c>
      <c r="C1043" t="s">
        <v>429</v>
      </c>
      <c r="D1043" t="s">
        <v>37</v>
      </c>
      <c r="E1043" s="6">
        <v>37803</v>
      </c>
      <c r="F1043">
        <v>962</v>
      </c>
      <c r="G1043" s="2">
        <v>30</v>
      </c>
      <c r="H1043" s="43" t="str">
        <f>IFERROR(VLOOKUP(C1043&amp;D1043,AUS_male_points_list!$A$3:$S$1048576,19,FALSE), IFERROR(VLOOKUP(C1043&amp;D1043,AUS_female_points_list!$A$3:$S$1048576,19,FALSE),""))</f>
        <v/>
      </c>
      <c r="J1043" s="2">
        <f>IFERROR(VLOOKUP(C1043&amp;D1043,AUS_male_Toplist_21!$F$3:$G$1048576,2,FALSE),IFERROR(VLOOKUP(C1043&amp;D1043,AUS_female_Toplist_21!$F$3:$G$1048576,2,FALSE),""))</f>
        <v>30</v>
      </c>
      <c r="K1043" s="2">
        <f>IFERROR(VLOOKUP(C1043&amp;D1043,AUS_male_Toplist_22!$F$3:$G$1048576,2,FALSE),IFERROR(VLOOKUP(C1043&amp;D1043,AUS_female_Toplist_22!$F$3:$G$1048576,2,FALSE),""))</f>
        <v>21</v>
      </c>
      <c r="L1043" s="3" t="str">
        <f>IFERROR(VLOOKUP(C1043&amp;D1043,Comms_male_list_21!$F$3:$G$1048576,2,FALSE),IFERROR(VLOOKUP(C1043&amp;D1043,Comms_female_list_21!$F$3:$G$1048576,2,FALSE),""))</f>
        <v/>
      </c>
      <c r="M1043" s="3">
        <f>IFERROR(VLOOKUP(C1043&amp;D1043,Comms_male_list_22!$F$3:$G$1048576,2,FALSE),IFERROR(VLOOKUP(C1043&amp;D1043,Comms_female_list_22!$F$3:$G$1048576,2,FALSE),""))</f>
        <v>37</v>
      </c>
      <c r="N1043" s="3">
        <f>IFERROR(VLOOKUP(C1043&amp;D1043,AUS_male_Toplist_21!$F$3:$H$1048576,3,FALSE), IFERROR(VLOOKUP(C1043&amp;D1043,AUS_female_Toplist_21!$F$3:$H$1048576,3,FALSE),""))</f>
        <v>962</v>
      </c>
      <c r="O1043" s="2">
        <f>IFERROR(VLOOKUP(C1043&amp;D1043,AUS_male_Toplist_22!$F$3:$H$1048576,3,FALSE), IFERROR(VLOOKUP(C1043&amp;D1043,AUS_female_Toplist_22!$F$3:$H$1048576,3,FALSE),""))</f>
        <v>949</v>
      </c>
      <c r="P1043" s="42">
        <f ca="1">DATEDIF(E1043,TODAY(),"y")</f>
        <v>18</v>
      </c>
      <c r="Q1043" s="2">
        <f>(COUNTIF($C$2:$C1043,$C1043)=1)+0</f>
        <v>1</v>
      </c>
      <c r="R1043" s="2">
        <f>IF(Q1043=1,RANK(F1043,$F$2:$F$1986,0),"Alternate event")</f>
        <v>1151</v>
      </c>
    </row>
    <row r="1044" spans="1:18" x14ac:dyDescent="0.2">
      <c r="A1044" s="2">
        <v>1043</v>
      </c>
      <c r="B1044" s="2">
        <f>IF(Q1044=1,B1043+1,B1043)</f>
        <v>811</v>
      </c>
      <c r="C1044" t="s">
        <v>953</v>
      </c>
      <c r="D1044" t="s">
        <v>27</v>
      </c>
      <c r="E1044" s="7">
        <v>35654</v>
      </c>
      <c r="F1044">
        <v>1030</v>
      </c>
      <c r="G1044" s="2">
        <v>30</v>
      </c>
      <c r="H1044" s="43" t="str">
        <f>IFERROR(VLOOKUP(C1044&amp;D1044,AUS_male_points_list!$A$3:$S$1048576,19,FALSE), IFERROR(VLOOKUP(C1044&amp;D1044,AUS_female_points_list!$A$3:$S$1048576,19,FALSE),""))</f>
        <v/>
      </c>
      <c r="J1044" s="2">
        <f>IFERROR(VLOOKUP(C1044&amp;D1044,AUS_male_Toplist_21!$F$3:$G$1048576,2,FALSE),IFERROR(VLOOKUP(C1044&amp;D1044,AUS_female_Toplist_21!$F$3:$G$1048576,2,FALSE),""))</f>
        <v>30</v>
      </c>
      <c r="K1044" s="2">
        <f>IFERROR(VLOOKUP(C1044&amp;D1044,AUS_male_Toplist_22!$F$3:$G$1048576,2,FALSE),IFERROR(VLOOKUP(C1044&amp;D1044,AUS_female_Toplist_22!$F$3:$G$1048576,2,FALSE),""))</f>
        <v>63</v>
      </c>
      <c r="L1044" s="3" t="str">
        <f>IFERROR(VLOOKUP(C1044&amp;D1044,Comms_male_list_21!$F$3:$G$1048576,2,FALSE),IFERROR(VLOOKUP(C1044&amp;D1044,Comms_female_list_21!$F$3:$G$1048576,2,FALSE),""))</f>
        <v/>
      </c>
      <c r="M1044" s="3" t="str">
        <f>IFERROR(VLOOKUP(C1044&amp;D1044,Comms_male_list_22!$F$3:$G$1048576,2,FALSE),IFERROR(VLOOKUP(C1044&amp;D1044,Comms_female_list_22!$F$3:$G$1048576,2,FALSE),""))</f>
        <v/>
      </c>
      <c r="N1044" s="3">
        <f>IFERROR(VLOOKUP(C1044&amp;D1044,AUS_male_Toplist_21!$F$3:$H$1048576,3,FALSE), IFERROR(VLOOKUP(C1044&amp;D1044,AUS_female_Toplist_21!$F$3:$H$1048576,3,FALSE),""))</f>
        <v>1030</v>
      </c>
      <c r="O1044" s="2">
        <f>IFERROR(VLOOKUP(C1044&amp;D1044,AUS_male_Toplist_22!$F$3:$H$1048576,3,FALSE), IFERROR(VLOOKUP(C1044&amp;D1044,AUS_female_Toplist_22!$F$3:$H$1048576,3,FALSE),""))</f>
        <v>926</v>
      </c>
      <c r="P1044" s="42">
        <f ca="1">DATEDIF(E1044,TODAY(),"y")</f>
        <v>24</v>
      </c>
      <c r="Q1044" s="2">
        <f>(COUNTIF($C$2:$C1044,$C1044)=1)+0</f>
        <v>1</v>
      </c>
      <c r="R1044" s="2">
        <f>IF(Q1044=1,RANK(F1044,$F$2:$F$1986,0),"Alternate event")</f>
        <v>463</v>
      </c>
    </row>
    <row r="1045" spans="1:18" x14ac:dyDescent="0.2">
      <c r="A1045" s="2">
        <v>1044</v>
      </c>
      <c r="B1045" s="2">
        <f>IF(Q1045=1,B1044+1,B1044)</f>
        <v>811</v>
      </c>
      <c r="C1045" t="s">
        <v>543</v>
      </c>
      <c r="D1045" t="s">
        <v>39</v>
      </c>
      <c r="E1045" s="6">
        <v>35618</v>
      </c>
      <c r="F1045">
        <v>713</v>
      </c>
      <c r="G1045" s="2">
        <v>30</v>
      </c>
      <c r="H1045" s="43" t="str">
        <f>IFERROR(VLOOKUP(C1045&amp;D1045,AUS_male_points_list!$A$3:$S$1048576,19,FALSE), IFERROR(VLOOKUP(C1045&amp;D1045,AUS_female_points_list!$A$3:$S$1048576,19,FALSE),""))</f>
        <v/>
      </c>
      <c r="J1045" s="2">
        <f>IFERROR(VLOOKUP(C1045&amp;D1045,AUS_male_Toplist_21!$F$3:$G$1048576,2,FALSE),IFERROR(VLOOKUP(C1045&amp;D1045,AUS_female_Toplist_21!$F$3:$G$1048576,2,FALSE),""))</f>
        <v>30</v>
      </c>
      <c r="K1045" s="2" t="str">
        <f>IFERROR(VLOOKUP(C1045&amp;D1045,AUS_male_Toplist_22!$F$3:$G$1048576,2,FALSE),IFERROR(VLOOKUP(C1045&amp;D1045,AUS_female_Toplist_22!$F$3:$G$1048576,2,FALSE),""))</f>
        <v/>
      </c>
      <c r="L1045" s="3" t="str">
        <f>IFERROR(VLOOKUP(C1045&amp;D1045,Comms_male_list_21!$F$3:$G$1048576,2,FALSE),IFERROR(VLOOKUP(C1045&amp;D1045,Comms_female_list_21!$F$3:$G$1048576,2,FALSE),""))</f>
        <v/>
      </c>
      <c r="M1045" s="3" t="str">
        <f>IFERROR(VLOOKUP(C1045&amp;D1045,Comms_male_list_22!$F$3:$G$1048576,2,FALSE),IFERROR(VLOOKUP(C1045&amp;D1045,Comms_female_list_22!$F$3:$G$1048576,2,FALSE),""))</f>
        <v/>
      </c>
      <c r="N1045" s="3">
        <f>IFERROR(VLOOKUP(C1045&amp;D1045,AUS_male_Toplist_21!$F$3:$H$1048576,3,FALSE), IFERROR(VLOOKUP(C1045&amp;D1045,AUS_female_Toplist_21!$F$3:$H$1048576,3,FALSE),""))</f>
        <v>713</v>
      </c>
      <c r="O1045" s="2" t="str">
        <f>IFERROR(VLOOKUP(C1045&amp;D1045,AUS_male_Toplist_22!$F$3:$H$1048576,3,FALSE), IFERROR(VLOOKUP(C1045&amp;D1045,AUS_female_Toplist_22!$F$3:$H$1048576,3,FALSE),""))</f>
        <v/>
      </c>
      <c r="P1045" s="42">
        <f ca="1">DATEDIF(E1045,TODAY(),"y")</f>
        <v>24</v>
      </c>
      <c r="Q1045" s="2">
        <f>(COUNTIF($C$2:$C1045,$C1045)=1)+0</f>
        <v>0</v>
      </c>
      <c r="R1045" s="2" t="str">
        <f>IF(Q1045=1,RANK(F1045,$F$2:$F$1986,0),"Alternate event")</f>
        <v>Alternate event</v>
      </c>
    </row>
    <row r="1046" spans="1:18" x14ac:dyDescent="0.2">
      <c r="A1046" s="2">
        <v>1045</v>
      </c>
      <c r="B1046" s="2">
        <f>IF(Q1046=1,B1045+1,B1045)</f>
        <v>812</v>
      </c>
      <c r="C1046" t="s">
        <v>1393</v>
      </c>
      <c r="D1046" t="s">
        <v>40</v>
      </c>
      <c r="E1046" s="6">
        <v>28277</v>
      </c>
      <c r="F1046">
        <v>753</v>
      </c>
      <c r="G1046" s="2">
        <v>30</v>
      </c>
      <c r="H1046" s="43" t="str">
        <f>IFERROR(VLOOKUP(C1046&amp;D1046,AUS_male_points_list!$A$3:$S$1048576,19,FALSE), IFERROR(VLOOKUP(C1046&amp;D1046,AUS_female_points_list!$A$3:$S$1048576,19,FALSE),""))</f>
        <v/>
      </c>
      <c r="J1046" s="2">
        <f>IFERROR(VLOOKUP(C1046&amp;D1046,AUS_male_Toplist_21!$F$3:$G$1048576,2,FALSE),IFERROR(VLOOKUP(C1046&amp;D1046,AUS_female_Toplist_21!$F$3:$G$1048576,2,FALSE),""))</f>
        <v>30</v>
      </c>
      <c r="K1046" s="2" t="str">
        <f>IFERROR(VLOOKUP(C1046&amp;D1046,AUS_male_Toplist_22!$F$3:$G$1048576,2,FALSE),IFERROR(VLOOKUP(C1046&amp;D1046,AUS_female_Toplist_22!$F$3:$G$1048576,2,FALSE),""))</f>
        <v/>
      </c>
      <c r="L1046" s="3" t="str">
        <f>IFERROR(VLOOKUP(C1046&amp;D1046,Comms_male_list_21!$F$3:$G$1048576,2,FALSE),IFERROR(VLOOKUP(C1046&amp;D1046,Comms_female_list_21!$F$3:$G$1048576,2,FALSE),""))</f>
        <v/>
      </c>
      <c r="M1046" s="3" t="str">
        <f>IFERROR(VLOOKUP(C1046&amp;D1046,Comms_male_list_22!$F$3:$G$1048576,2,FALSE),IFERROR(VLOOKUP(C1046&amp;D1046,Comms_female_list_22!$F$3:$G$1048576,2,FALSE),""))</f>
        <v/>
      </c>
      <c r="N1046" s="3">
        <f>IFERROR(VLOOKUP(C1046&amp;D1046,AUS_male_Toplist_21!$F$3:$H$1048576,3,FALSE), IFERROR(VLOOKUP(C1046&amp;D1046,AUS_female_Toplist_21!$F$3:$H$1048576,3,FALSE),""))</f>
        <v>753</v>
      </c>
      <c r="O1046" s="2" t="str">
        <f>IFERROR(VLOOKUP(C1046&amp;D1046,AUS_male_Toplist_22!$F$3:$H$1048576,3,FALSE), IFERROR(VLOOKUP(C1046&amp;D1046,AUS_female_Toplist_22!$F$3:$H$1048576,3,FALSE),""))</f>
        <v/>
      </c>
      <c r="P1046" s="42">
        <f ca="1">DATEDIF(E1046,TODAY(),"y")</f>
        <v>44</v>
      </c>
      <c r="Q1046" s="2">
        <f>(COUNTIF($C$2:$C1046,$C1046)=1)+0</f>
        <v>1</v>
      </c>
      <c r="R1046" s="2">
        <f>IF(Q1046=1,RANK(F1046,$F$2:$F$1986,0),"Alternate event")</f>
        <v>1952</v>
      </c>
    </row>
    <row r="1047" spans="1:18" x14ac:dyDescent="0.2">
      <c r="A1047" s="2">
        <v>1046</v>
      </c>
      <c r="B1047" s="2">
        <f>IF(Q1047=1,B1046+1,B1046)</f>
        <v>812</v>
      </c>
      <c r="C1047" t="s">
        <v>529</v>
      </c>
      <c r="D1047" t="s">
        <v>40</v>
      </c>
      <c r="E1047" s="6">
        <v>37463</v>
      </c>
      <c r="F1047">
        <v>753</v>
      </c>
      <c r="G1047" s="2">
        <v>30</v>
      </c>
      <c r="H1047" s="43" t="str">
        <f>IFERROR(VLOOKUP(C1047&amp;D1047,AUS_male_points_list!$A$3:$S$1048576,19,FALSE), IFERROR(VLOOKUP(C1047&amp;D1047,AUS_female_points_list!$A$3:$S$1048576,19,FALSE),""))</f>
        <v/>
      </c>
      <c r="J1047" s="2">
        <f>IFERROR(VLOOKUP(C1047&amp;D1047,AUS_male_Toplist_21!$F$3:$G$1048576,2,FALSE),IFERROR(VLOOKUP(C1047&amp;D1047,AUS_female_Toplist_21!$F$3:$G$1048576,2,FALSE),""))</f>
        <v>30</v>
      </c>
      <c r="K1047" s="2" t="str">
        <f>IFERROR(VLOOKUP(C1047&amp;D1047,AUS_male_Toplist_22!$F$3:$G$1048576,2,FALSE),IFERROR(VLOOKUP(C1047&amp;D1047,AUS_female_Toplist_22!$F$3:$G$1048576,2,FALSE),""))</f>
        <v/>
      </c>
      <c r="L1047" s="3" t="str">
        <f>IFERROR(VLOOKUP(C1047&amp;D1047,Comms_male_list_21!$F$3:$G$1048576,2,FALSE),IFERROR(VLOOKUP(C1047&amp;D1047,Comms_female_list_21!$F$3:$G$1048576,2,FALSE),""))</f>
        <v/>
      </c>
      <c r="M1047" s="3" t="str">
        <f>IFERROR(VLOOKUP(C1047&amp;D1047,Comms_male_list_22!$F$3:$G$1048576,2,FALSE),IFERROR(VLOOKUP(C1047&amp;D1047,Comms_female_list_22!$F$3:$G$1048576,2,FALSE),""))</f>
        <v/>
      </c>
      <c r="N1047" s="3">
        <f>IFERROR(VLOOKUP(C1047&amp;D1047,AUS_male_Toplist_21!$F$3:$H$1048576,3,FALSE), IFERROR(VLOOKUP(C1047&amp;D1047,AUS_female_Toplist_21!$F$3:$H$1048576,3,FALSE),""))</f>
        <v>753</v>
      </c>
      <c r="O1047" s="2" t="str">
        <f>IFERROR(VLOOKUP(C1047&amp;D1047,AUS_male_Toplist_22!$F$3:$H$1048576,3,FALSE), IFERROR(VLOOKUP(C1047&amp;D1047,AUS_female_Toplist_22!$F$3:$H$1048576,3,FALSE),""))</f>
        <v/>
      </c>
      <c r="P1047" s="42">
        <f ca="1">DATEDIF(E1047,TODAY(),"y")</f>
        <v>19</v>
      </c>
      <c r="Q1047" s="2">
        <f>(COUNTIF($C$2:$C1047,$C1047)=1)+0</f>
        <v>0</v>
      </c>
      <c r="R1047" s="2" t="str">
        <f>IF(Q1047=1,RANK(F1047,$F$2:$F$1986,0),"Alternate event")</f>
        <v>Alternate event</v>
      </c>
    </row>
    <row r="1048" spans="1:18" x14ac:dyDescent="0.2">
      <c r="A1048" s="2">
        <v>1047</v>
      </c>
      <c r="B1048" s="2">
        <f>IF(Q1048=1,B1047+1,B1047)</f>
        <v>813</v>
      </c>
      <c r="C1048" t="s">
        <v>1692</v>
      </c>
      <c r="D1048" t="s">
        <v>82</v>
      </c>
      <c r="E1048" s="6"/>
      <c r="F1048">
        <v>786</v>
      </c>
      <c r="G1048" s="2">
        <v>30</v>
      </c>
      <c r="H1048" s="43" t="str">
        <f>IFERROR(VLOOKUP(C1048&amp;D1048,AUS_male_points_list!$A$3:$S$1048576,19,FALSE), IFERROR(VLOOKUP(C1048&amp;D1048,AUS_female_points_list!$A$3:$S$1048576,19,FALSE),""))</f>
        <v/>
      </c>
      <c r="J1048" s="2">
        <f>IFERROR(VLOOKUP(C1048&amp;D1048,AUS_male_Toplist_21!$F$3:$G$1048576,2,FALSE),IFERROR(VLOOKUP(C1048&amp;D1048,AUS_female_Toplist_21!$F$3:$G$1048576,2,FALSE),""))</f>
        <v>30</v>
      </c>
      <c r="K1048" s="2" t="str">
        <f>IFERROR(VLOOKUP(C1048&amp;D1048,AUS_male_Toplist_22!$F$3:$G$1048576,2,FALSE),IFERROR(VLOOKUP(C1048&amp;D1048,AUS_female_Toplist_22!$F$3:$G$1048576,2,FALSE),""))</f>
        <v/>
      </c>
      <c r="L1048" s="3" t="str">
        <f>IFERROR(VLOOKUP(C1048&amp;D1048,Comms_male_list_21!$F$3:$G$1048576,2,FALSE),IFERROR(VLOOKUP(C1048&amp;D1048,Comms_female_list_21!$F$3:$G$1048576,2,FALSE),""))</f>
        <v/>
      </c>
      <c r="M1048" s="3" t="str">
        <f>IFERROR(VLOOKUP(C1048&amp;D1048,Comms_male_list_22!$F$3:$G$1048576,2,FALSE),IFERROR(VLOOKUP(C1048&amp;D1048,Comms_female_list_22!$F$3:$G$1048576,2,FALSE),""))</f>
        <v/>
      </c>
      <c r="N1048" s="3">
        <f>IFERROR(VLOOKUP(C1048&amp;D1048,AUS_male_Toplist_21!$F$3:$H$1048576,3,FALSE), IFERROR(VLOOKUP(C1048&amp;D1048,AUS_female_Toplist_21!$F$3:$H$1048576,3,FALSE),""))</f>
        <v>786</v>
      </c>
      <c r="O1048" s="2" t="str">
        <f>IFERROR(VLOOKUP(C1048&amp;D1048,AUS_male_Toplist_22!$F$3:$H$1048576,3,FALSE), IFERROR(VLOOKUP(C1048&amp;D1048,AUS_female_Toplist_22!$F$3:$H$1048576,3,FALSE),""))</f>
        <v/>
      </c>
      <c r="P1048" s="42">
        <f ca="1">DATEDIF(E1048,TODAY(),"y")</f>
        <v>122</v>
      </c>
      <c r="Q1048" s="2">
        <f>(COUNTIF($C$2:$C1048,$C1048)=1)+0</f>
        <v>1</v>
      </c>
      <c r="R1048" s="2">
        <f>IF(Q1048=1,RANK(F1048,$F$2:$F$1986,0),"Alternate event")</f>
        <v>1925</v>
      </c>
    </row>
    <row r="1049" spans="1:18" x14ac:dyDescent="0.2">
      <c r="A1049" s="2">
        <v>1048</v>
      </c>
      <c r="B1049" s="2">
        <f>IF(Q1049=1,B1048+1,B1048)</f>
        <v>814</v>
      </c>
      <c r="C1049" t="s">
        <v>1645</v>
      </c>
      <c r="D1049" t="s">
        <v>38</v>
      </c>
      <c r="E1049" s="6">
        <v>44671</v>
      </c>
      <c r="F1049">
        <v>849</v>
      </c>
      <c r="G1049" s="2">
        <v>30</v>
      </c>
      <c r="H1049" s="43" t="str">
        <f>IFERROR(VLOOKUP(C1049&amp;D1049,AUS_male_points_list!$A$3:$S$1048576,19,FALSE), IFERROR(VLOOKUP(C1049&amp;D1049,AUS_female_points_list!$A$3:$S$1048576,19,FALSE),""))</f>
        <v/>
      </c>
      <c r="J1049" s="2">
        <f>IFERROR(VLOOKUP(C1049&amp;D1049,AUS_male_Toplist_21!$F$3:$G$1048576,2,FALSE),IFERROR(VLOOKUP(C1049&amp;D1049,AUS_female_Toplist_21!$F$3:$G$1048576,2,FALSE),""))</f>
        <v>30</v>
      </c>
      <c r="K1049" s="2" t="str">
        <f>IFERROR(VLOOKUP(C1049&amp;D1049,AUS_male_Toplist_22!$F$3:$G$1048576,2,FALSE),IFERROR(VLOOKUP(C1049&amp;D1049,AUS_female_Toplist_22!$F$3:$G$1048576,2,FALSE),""))</f>
        <v/>
      </c>
      <c r="L1049" s="3" t="str">
        <f>IFERROR(VLOOKUP(C1049&amp;D1049,Comms_male_list_21!$F$3:$G$1048576,2,FALSE),IFERROR(VLOOKUP(C1049&amp;D1049,Comms_female_list_21!$F$3:$G$1048576,2,FALSE),""))</f>
        <v/>
      </c>
      <c r="M1049" s="3" t="str">
        <f>IFERROR(VLOOKUP(C1049&amp;D1049,Comms_male_list_22!$F$3:$G$1048576,2,FALSE),IFERROR(VLOOKUP(C1049&amp;D1049,Comms_female_list_22!$F$3:$G$1048576,2,FALSE),""))</f>
        <v/>
      </c>
      <c r="N1049" s="3">
        <f>IFERROR(VLOOKUP(C1049&amp;D1049,AUS_male_Toplist_21!$F$3:$H$1048576,3,FALSE), IFERROR(VLOOKUP(C1049&amp;D1049,AUS_female_Toplist_21!$F$3:$H$1048576,3,FALSE),""))</f>
        <v>849</v>
      </c>
      <c r="O1049" s="2" t="str">
        <f>IFERROR(VLOOKUP(C1049&amp;D1049,AUS_male_Toplist_22!$F$3:$H$1048576,3,FALSE), IFERROR(VLOOKUP(C1049&amp;D1049,AUS_female_Toplist_22!$F$3:$H$1048576,3,FALSE),""))</f>
        <v/>
      </c>
      <c r="P1049" s="42" t="e">
        <f ca="1">DATEDIF(E1049,TODAY(),"y")</f>
        <v>#NUM!</v>
      </c>
      <c r="Q1049" s="2">
        <f>(COUNTIF($C$2:$C1049,$C1049)=1)+0</f>
        <v>1</v>
      </c>
      <c r="R1049" s="2">
        <f>IF(Q1049=1,RANK(F1049,$F$2:$F$1986,0),"Alternate event")</f>
        <v>1862</v>
      </c>
    </row>
    <row r="1050" spans="1:18" x14ac:dyDescent="0.2">
      <c r="A1050" s="2">
        <v>1049</v>
      </c>
      <c r="B1050" s="2">
        <f>IF(Q1050=1,B1049+1,B1049)</f>
        <v>815</v>
      </c>
      <c r="C1050" t="s">
        <v>1658</v>
      </c>
      <c r="D1050" t="s">
        <v>36</v>
      </c>
      <c r="E1050" s="6"/>
      <c r="F1050">
        <v>859</v>
      </c>
      <c r="G1050" s="2">
        <v>30</v>
      </c>
      <c r="H1050" s="43" t="str">
        <f>IFERROR(VLOOKUP(C1050&amp;D1050,AUS_male_points_list!$A$3:$S$1048576,19,FALSE), IFERROR(VLOOKUP(C1050&amp;D1050,AUS_female_points_list!$A$3:$S$1048576,19,FALSE),""))</f>
        <v/>
      </c>
      <c r="J1050" s="2">
        <f>IFERROR(VLOOKUP(C1050&amp;D1050,AUS_male_Toplist_21!$F$3:$G$1048576,2,FALSE),IFERROR(VLOOKUP(C1050&amp;D1050,AUS_female_Toplist_21!$F$3:$G$1048576,2,FALSE),""))</f>
        <v>30</v>
      </c>
      <c r="K1050" s="2" t="str">
        <f>IFERROR(VLOOKUP(C1050&amp;D1050,AUS_male_Toplist_22!$F$3:$G$1048576,2,FALSE),IFERROR(VLOOKUP(C1050&amp;D1050,AUS_female_Toplist_22!$F$3:$G$1048576,2,FALSE),""))</f>
        <v/>
      </c>
      <c r="L1050" s="3" t="str">
        <f>IFERROR(VLOOKUP(C1050&amp;D1050,Comms_male_list_21!$F$3:$G$1048576,2,FALSE),IFERROR(VLOOKUP(C1050&amp;D1050,Comms_female_list_21!$F$3:$G$1048576,2,FALSE),""))</f>
        <v/>
      </c>
      <c r="M1050" s="3" t="str">
        <f>IFERROR(VLOOKUP(C1050&amp;D1050,Comms_male_list_22!$F$3:$G$1048576,2,FALSE),IFERROR(VLOOKUP(C1050&amp;D1050,Comms_female_list_22!$F$3:$G$1048576,2,FALSE),""))</f>
        <v/>
      </c>
      <c r="N1050" s="3">
        <f>IFERROR(VLOOKUP(C1050&amp;D1050,AUS_male_Toplist_21!$F$3:$H$1048576,3,FALSE), IFERROR(VLOOKUP(C1050&amp;D1050,AUS_female_Toplist_21!$F$3:$H$1048576,3,FALSE),""))</f>
        <v>859</v>
      </c>
      <c r="O1050" s="2" t="str">
        <f>IFERROR(VLOOKUP(C1050&amp;D1050,AUS_male_Toplist_22!$F$3:$H$1048576,3,FALSE), IFERROR(VLOOKUP(C1050&amp;D1050,AUS_female_Toplist_22!$F$3:$H$1048576,3,FALSE),""))</f>
        <v/>
      </c>
      <c r="P1050" s="42">
        <f ca="1">DATEDIF(E1050,TODAY(),"y")</f>
        <v>122</v>
      </c>
      <c r="Q1050" s="2">
        <f>(COUNTIF($C$2:$C1050,$C1050)=1)+0</f>
        <v>1</v>
      </c>
      <c r="R1050" s="2">
        <f>IF(Q1050=1,RANK(F1050,$F$2:$F$1986,0),"Alternate event")</f>
        <v>1844</v>
      </c>
    </row>
    <row r="1051" spans="1:18" x14ac:dyDescent="0.2">
      <c r="A1051" s="2">
        <v>1050</v>
      </c>
      <c r="B1051" s="2">
        <f>IF(Q1051=1,B1050+1,B1050)</f>
        <v>816</v>
      </c>
      <c r="C1051" t="s">
        <v>1596</v>
      </c>
      <c r="D1051" t="s">
        <v>30</v>
      </c>
      <c r="E1051" s="6">
        <v>1998</v>
      </c>
      <c r="F1051">
        <v>922</v>
      </c>
      <c r="G1051" s="2">
        <v>30</v>
      </c>
      <c r="H1051" s="43" t="str">
        <f>IFERROR(VLOOKUP(C1051&amp;D1051,AUS_male_points_list!$A$3:$S$1048576,19,FALSE), IFERROR(VLOOKUP(C1051&amp;D1051,AUS_female_points_list!$A$3:$S$1048576,19,FALSE),""))</f>
        <v/>
      </c>
      <c r="J1051" s="2">
        <f>IFERROR(VLOOKUP(C1051&amp;D1051,AUS_male_Toplist_21!$F$3:$G$1048576,2,FALSE),IFERROR(VLOOKUP(C1051&amp;D1051,AUS_female_Toplist_21!$F$3:$G$1048576,2,FALSE),""))</f>
        <v>30</v>
      </c>
      <c r="K1051" s="2" t="str">
        <f>IFERROR(VLOOKUP(C1051&amp;D1051,AUS_male_Toplist_22!$F$3:$G$1048576,2,FALSE),IFERROR(VLOOKUP(C1051&amp;D1051,AUS_female_Toplist_22!$F$3:$G$1048576,2,FALSE),""))</f>
        <v/>
      </c>
      <c r="L1051" s="3" t="str">
        <f>IFERROR(VLOOKUP(C1051&amp;D1051,Comms_male_list_21!$F$3:$G$1048576,2,FALSE),IFERROR(VLOOKUP(C1051&amp;D1051,Comms_female_list_21!$F$3:$G$1048576,2,FALSE),""))</f>
        <v/>
      </c>
      <c r="M1051" s="3" t="str">
        <f>IFERROR(VLOOKUP(C1051&amp;D1051,Comms_male_list_22!$F$3:$G$1048576,2,FALSE),IFERROR(VLOOKUP(C1051&amp;D1051,Comms_female_list_22!$F$3:$G$1048576,2,FALSE),""))</f>
        <v/>
      </c>
      <c r="N1051" s="3">
        <f>IFERROR(VLOOKUP(C1051&amp;D1051,AUS_male_Toplist_21!$F$3:$H$1048576,3,FALSE), IFERROR(VLOOKUP(C1051&amp;D1051,AUS_female_Toplist_21!$F$3:$H$1048576,3,FALSE),""))</f>
        <v>922</v>
      </c>
      <c r="O1051" s="2" t="str">
        <f>IFERROR(VLOOKUP(C1051&amp;D1051,AUS_male_Toplist_22!$F$3:$H$1048576,3,FALSE), IFERROR(VLOOKUP(C1051&amp;D1051,AUS_female_Toplist_22!$F$3:$H$1048576,3,FALSE),""))</f>
        <v/>
      </c>
      <c r="P1051" s="42">
        <f ca="1">DATEDIF(E1051,TODAY(),"y")</f>
        <v>116</v>
      </c>
      <c r="Q1051" s="2">
        <f>(COUNTIF($C$2:$C1051,$C1051)=1)+0</f>
        <v>1</v>
      </c>
      <c r="R1051" s="2">
        <f>IF(Q1051=1,RANK(F1051,$F$2:$F$1986,0),"Alternate event")</f>
        <v>1630</v>
      </c>
    </row>
    <row r="1052" spans="1:18" x14ac:dyDescent="0.2">
      <c r="A1052" s="2">
        <v>1051</v>
      </c>
      <c r="B1052" s="2">
        <f>IF(Q1052=1,B1051+1,B1051)</f>
        <v>817</v>
      </c>
      <c r="C1052" t="s">
        <v>1026</v>
      </c>
      <c r="D1052" t="s">
        <v>34</v>
      </c>
      <c r="E1052" s="6">
        <v>38531</v>
      </c>
      <c r="F1052">
        <v>926</v>
      </c>
      <c r="G1052" s="2">
        <v>30</v>
      </c>
      <c r="H1052" s="43" t="str">
        <f>IFERROR(VLOOKUP(C1052&amp;D1052,AUS_male_points_list!$A$3:$S$1048576,19,FALSE), IFERROR(VLOOKUP(C1052&amp;D1052,AUS_female_points_list!$A$3:$S$1048576,19,FALSE),""))</f>
        <v/>
      </c>
      <c r="J1052" s="2">
        <f>IFERROR(VLOOKUP(C1052&amp;D1052,AUS_male_Toplist_21!$F$3:$G$1048576,2,FALSE),IFERROR(VLOOKUP(C1052&amp;D1052,AUS_female_Toplist_21!$F$3:$G$1048576,2,FALSE),""))</f>
        <v>30</v>
      </c>
      <c r="K1052" s="2" t="str">
        <f>IFERROR(VLOOKUP(C1052&amp;D1052,AUS_male_Toplist_22!$F$3:$G$1048576,2,FALSE),IFERROR(VLOOKUP(C1052&amp;D1052,AUS_female_Toplist_22!$F$3:$G$1048576,2,FALSE),""))</f>
        <v/>
      </c>
      <c r="L1052" s="3" t="str">
        <f>IFERROR(VLOOKUP(C1052&amp;D1052,Comms_male_list_21!$F$3:$G$1048576,2,FALSE),IFERROR(VLOOKUP(C1052&amp;D1052,Comms_female_list_21!$F$3:$G$1048576,2,FALSE),""))</f>
        <v/>
      </c>
      <c r="M1052" s="3" t="str">
        <f>IFERROR(VLOOKUP(C1052&amp;D1052,Comms_male_list_22!$F$3:$G$1048576,2,FALSE),IFERROR(VLOOKUP(C1052&amp;D1052,Comms_female_list_22!$F$3:$G$1048576,2,FALSE),""))</f>
        <v/>
      </c>
      <c r="N1052" s="3">
        <f>IFERROR(VLOOKUP(C1052&amp;D1052,AUS_male_Toplist_21!$F$3:$H$1048576,3,FALSE), IFERROR(VLOOKUP(C1052&amp;D1052,AUS_female_Toplist_21!$F$3:$H$1048576,3,FALSE),""))</f>
        <v>926</v>
      </c>
      <c r="O1052" s="2" t="str">
        <f>IFERROR(VLOOKUP(C1052&amp;D1052,AUS_male_Toplist_22!$F$3:$H$1048576,3,FALSE), IFERROR(VLOOKUP(C1052&amp;D1052,AUS_female_Toplist_22!$F$3:$H$1048576,3,FALSE),""))</f>
        <v/>
      </c>
      <c r="P1052" s="42">
        <f ca="1">DATEDIF(E1052,TODAY(),"y")</f>
        <v>16</v>
      </c>
      <c r="Q1052" s="2">
        <f>(COUNTIF($C$2:$C1052,$C1052)=1)+0</f>
        <v>1</v>
      </c>
      <c r="R1052" s="2">
        <f>IF(Q1052=1,RANK(F1052,$F$2:$F$1986,0),"Alternate event")</f>
        <v>1589</v>
      </c>
    </row>
    <row r="1053" spans="1:18" x14ac:dyDescent="0.2">
      <c r="A1053" s="2">
        <v>1052</v>
      </c>
      <c r="B1053" s="2">
        <f>IF(Q1053=1,B1052+1,B1052)</f>
        <v>818</v>
      </c>
      <c r="C1053" t="s">
        <v>473</v>
      </c>
      <c r="D1053" t="s">
        <v>35</v>
      </c>
      <c r="E1053" s="7">
        <v>44762</v>
      </c>
      <c r="F1053">
        <v>936</v>
      </c>
      <c r="G1053" s="2">
        <v>30</v>
      </c>
      <c r="H1053" s="43" t="str">
        <f>IFERROR(VLOOKUP(C1053&amp;D1053,AUS_male_points_list!$A$3:$S$1048576,19,FALSE), IFERROR(VLOOKUP(C1053&amp;D1053,AUS_female_points_list!$A$3:$S$1048576,19,FALSE),""))</f>
        <v/>
      </c>
      <c r="J1053" s="2">
        <f>IFERROR(VLOOKUP(C1053&amp;D1053,AUS_male_Toplist_21!$F$3:$G$1048576,2,FALSE),IFERROR(VLOOKUP(C1053&amp;D1053,AUS_female_Toplist_21!$F$3:$G$1048576,2,FALSE),""))</f>
        <v>30</v>
      </c>
      <c r="K1053" s="2" t="str">
        <f>IFERROR(VLOOKUP(C1053&amp;D1053,AUS_male_Toplist_22!$F$3:$G$1048576,2,FALSE),IFERROR(VLOOKUP(C1053&amp;D1053,AUS_female_Toplist_22!$F$3:$G$1048576,2,FALSE),""))</f>
        <v/>
      </c>
      <c r="L1053" s="3" t="str">
        <f>IFERROR(VLOOKUP(C1053&amp;D1053,Comms_male_list_21!$F$3:$G$1048576,2,FALSE),IFERROR(VLOOKUP(C1053&amp;D1053,Comms_female_list_21!$F$3:$G$1048576,2,FALSE),""))</f>
        <v/>
      </c>
      <c r="M1053" s="3" t="str">
        <f>IFERROR(VLOOKUP(C1053&amp;D1053,Comms_male_list_22!$F$3:$G$1048576,2,FALSE),IFERROR(VLOOKUP(C1053&amp;D1053,Comms_female_list_22!$F$3:$G$1048576,2,FALSE),""))</f>
        <v/>
      </c>
      <c r="N1053" s="3">
        <f>IFERROR(VLOOKUP(C1053&amp;D1053,AUS_male_Toplist_21!$F$3:$H$1048576,3,FALSE), IFERROR(VLOOKUP(C1053&amp;D1053,AUS_female_Toplist_21!$F$3:$H$1048576,3,FALSE),""))</f>
        <v>936</v>
      </c>
      <c r="O1053" s="2" t="str">
        <f>IFERROR(VLOOKUP(C1053&amp;D1053,AUS_male_Toplist_22!$F$3:$H$1048576,3,FALSE), IFERROR(VLOOKUP(C1053&amp;D1053,AUS_female_Toplist_22!$F$3:$H$1048576,3,FALSE),""))</f>
        <v/>
      </c>
      <c r="P1053" s="42" t="e">
        <f ca="1">DATEDIF(E1053,TODAY(),"y")</f>
        <v>#NUM!</v>
      </c>
      <c r="Q1053" s="2">
        <f>(COUNTIF($C$2:$C1053,$C1053)=1)+0</f>
        <v>1</v>
      </c>
      <c r="R1053" s="2">
        <f>IF(Q1053=1,RANK(F1053,$F$2:$F$1986,0),"Alternate event")</f>
        <v>1489</v>
      </c>
    </row>
    <row r="1054" spans="1:18" x14ac:dyDescent="0.2">
      <c r="A1054" s="2">
        <v>1053</v>
      </c>
      <c r="B1054" s="2">
        <f>IF(Q1054=1,B1053+1,B1053)</f>
        <v>818</v>
      </c>
      <c r="C1054" t="s">
        <v>124</v>
      </c>
      <c r="D1054" t="s">
        <v>37</v>
      </c>
      <c r="E1054" s="6">
        <v>37976</v>
      </c>
      <c r="F1054">
        <v>962</v>
      </c>
      <c r="G1054" s="2">
        <v>30</v>
      </c>
      <c r="H1054" s="43" t="str">
        <f>IFERROR(VLOOKUP(C1054&amp;D1054,AUS_male_points_list!$A$3:$S$1048576,19,FALSE), IFERROR(VLOOKUP(C1054&amp;D1054,AUS_female_points_list!$A$3:$S$1048576,19,FALSE),""))</f>
        <v/>
      </c>
      <c r="J1054" s="2">
        <f>IFERROR(VLOOKUP(C1054&amp;D1054,AUS_male_Toplist_21!$F$3:$G$1048576,2,FALSE),IFERROR(VLOOKUP(C1054&amp;D1054,AUS_female_Toplist_21!$F$3:$G$1048576,2,FALSE),""))</f>
        <v>30</v>
      </c>
      <c r="K1054" s="2" t="str">
        <f>IFERROR(VLOOKUP(C1054&amp;D1054,AUS_male_Toplist_22!$F$3:$G$1048576,2,FALSE),IFERROR(VLOOKUP(C1054&amp;D1054,AUS_female_Toplist_22!$F$3:$G$1048576,2,FALSE),""))</f>
        <v/>
      </c>
      <c r="L1054" s="3" t="str">
        <f>IFERROR(VLOOKUP(C1054&amp;D1054,Comms_male_list_21!$F$3:$G$1048576,2,FALSE),IFERROR(VLOOKUP(C1054&amp;D1054,Comms_female_list_21!$F$3:$G$1048576,2,FALSE),""))</f>
        <v/>
      </c>
      <c r="M1054" s="3" t="str">
        <f>IFERROR(VLOOKUP(C1054&amp;D1054,Comms_male_list_22!$F$3:$G$1048576,2,FALSE),IFERROR(VLOOKUP(C1054&amp;D1054,Comms_female_list_22!$F$3:$G$1048576,2,FALSE),""))</f>
        <v/>
      </c>
      <c r="N1054" s="3">
        <f>IFERROR(VLOOKUP(C1054&amp;D1054,AUS_male_Toplist_21!$F$3:$H$1048576,3,FALSE), IFERROR(VLOOKUP(C1054&amp;D1054,AUS_female_Toplist_21!$F$3:$H$1048576,3,FALSE),""))</f>
        <v>962</v>
      </c>
      <c r="O1054" s="2" t="str">
        <f>IFERROR(VLOOKUP(C1054&amp;D1054,AUS_male_Toplist_22!$F$3:$H$1048576,3,FALSE), IFERROR(VLOOKUP(C1054&amp;D1054,AUS_female_Toplist_22!$F$3:$H$1048576,3,FALSE),""))</f>
        <v/>
      </c>
      <c r="P1054" s="42">
        <f ca="1">DATEDIF(E1054,TODAY(),"y")</f>
        <v>18</v>
      </c>
      <c r="Q1054" s="2">
        <f>(COUNTIF($C$2:$C1054,$C1054)=1)+0</f>
        <v>0</v>
      </c>
      <c r="R1054" s="2" t="str">
        <f>IF(Q1054=1,RANK(F1054,$F$2:$F$1986,0),"Alternate event")</f>
        <v>Alternate event</v>
      </c>
    </row>
    <row r="1055" spans="1:18" x14ac:dyDescent="0.2">
      <c r="A1055" s="2">
        <v>1054</v>
      </c>
      <c r="B1055" s="2">
        <f>IF(Q1055=1,B1054+1,B1054)</f>
        <v>819</v>
      </c>
      <c r="C1055" t="s">
        <v>1336</v>
      </c>
      <c r="D1055" t="s">
        <v>29</v>
      </c>
      <c r="E1055" s="7">
        <v>34022</v>
      </c>
      <c r="F1055">
        <v>994</v>
      </c>
      <c r="G1055" s="2">
        <v>30</v>
      </c>
      <c r="H1055" s="43" t="str">
        <f>IFERROR(VLOOKUP(C1055&amp;D1055,AUS_male_points_list!$A$3:$S$1048576,19,FALSE), IFERROR(VLOOKUP(C1055&amp;D1055,AUS_female_points_list!$A$3:$S$1048576,19,FALSE),""))</f>
        <v/>
      </c>
      <c r="J1055" s="2">
        <f>IFERROR(VLOOKUP(C1055&amp;D1055,AUS_male_Toplist_21!$F$3:$G$1048576,2,FALSE),IFERROR(VLOOKUP(C1055&amp;D1055,AUS_female_Toplist_21!$F$3:$G$1048576,2,FALSE),""))</f>
        <v>30</v>
      </c>
      <c r="K1055" s="2" t="str">
        <f>IFERROR(VLOOKUP(C1055&amp;D1055,AUS_male_Toplist_22!$F$3:$G$1048576,2,FALSE),IFERROR(VLOOKUP(C1055&amp;D1055,AUS_female_Toplist_22!$F$3:$G$1048576,2,FALSE),""))</f>
        <v/>
      </c>
      <c r="L1055" s="3" t="str">
        <f>IFERROR(VLOOKUP(C1055&amp;D1055,Comms_male_list_21!$F$3:$G$1048576,2,FALSE),IFERROR(VLOOKUP(C1055&amp;D1055,Comms_female_list_21!$F$3:$G$1048576,2,FALSE),""))</f>
        <v/>
      </c>
      <c r="M1055" s="3" t="str">
        <f>IFERROR(VLOOKUP(C1055&amp;D1055,Comms_male_list_22!$F$3:$G$1048576,2,FALSE),IFERROR(VLOOKUP(C1055&amp;D1055,Comms_female_list_22!$F$3:$G$1048576,2,FALSE),""))</f>
        <v/>
      </c>
      <c r="N1055" s="3">
        <f>IFERROR(VLOOKUP(C1055&amp;D1055,AUS_male_Toplist_21!$F$3:$H$1048576,3,FALSE), IFERROR(VLOOKUP(C1055&amp;D1055,AUS_female_Toplist_21!$F$3:$H$1048576,3,FALSE),""))</f>
        <v>994</v>
      </c>
      <c r="O1055" s="2" t="str">
        <f>IFERROR(VLOOKUP(C1055&amp;D1055,AUS_male_Toplist_22!$F$3:$H$1048576,3,FALSE), IFERROR(VLOOKUP(C1055&amp;D1055,AUS_female_Toplist_22!$F$3:$H$1048576,3,FALSE),""))</f>
        <v/>
      </c>
      <c r="P1055" s="42">
        <f ca="1">DATEDIF(E1055,TODAY(),"y")</f>
        <v>29</v>
      </c>
      <c r="Q1055" s="2">
        <f>(COUNTIF($C$2:$C1055,$C1055)=1)+0</f>
        <v>1</v>
      </c>
      <c r="R1055" s="2">
        <f>IF(Q1055=1,RANK(F1055,$F$2:$F$1986,0),"Alternate event")</f>
        <v>771</v>
      </c>
    </row>
    <row r="1056" spans="1:18" x14ac:dyDescent="0.2">
      <c r="A1056" s="2">
        <v>1055</v>
      </c>
      <c r="B1056" s="2">
        <f>IF(Q1056=1,B1055+1,B1055)</f>
        <v>820</v>
      </c>
      <c r="C1056" t="s">
        <v>201</v>
      </c>
      <c r="D1056" t="s">
        <v>26</v>
      </c>
      <c r="E1056" s="6">
        <v>36034</v>
      </c>
      <c r="F1056">
        <v>1003</v>
      </c>
      <c r="G1056" s="2">
        <v>30</v>
      </c>
      <c r="H1056" s="43" t="str">
        <f>IFERROR(VLOOKUP(C1056&amp;D1056,AUS_male_points_list!$A$3:$S$1048576,19,FALSE), IFERROR(VLOOKUP(C1056&amp;D1056,AUS_female_points_list!$A$3:$S$1048576,19,FALSE),""))</f>
        <v/>
      </c>
      <c r="J1056" s="2">
        <f>IFERROR(VLOOKUP(C1056&amp;D1056,AUS_male_Toplist_21!$F$3:$G$1048576,2,FALSE),IFERROR(VLOOKUP(C1056&amp;D1056,AUS_female_Toplist_21!$F$3:$G$1048576,2,FALSE),""))</f>
        <v>30</v>
      </c>
      <c r="K1056" s="2" t="str">
        <f>IFERROR(VLOOKUP(C1056&amp;D1056,AUS_male_Toplist_22!$F$3:$G$1048576,2,FALSE),IFERROR(VLOOKUP(C1056&amp;D1056,AUS_female_Toplist_22!$F$3:$G$1048576,2,FALSE),""))</f>
        <v/>
      </c>
      <c r="L1056" s="3" t="str">
        <f>IFERROR(VLOOKUP(C1056&amp;D1056,Comms_male_list_21!$F$3:$G$1048576,2,FALSE),IFERROR(VLOOKUP(C1056&amp;D1056,Comms_female_list_21!$F$3:$G$1048576,2,FALSE),""))</f>
        <v/>
      </c>
      <c r="M1056" s="3" t="str">
        <f>IFERROR(VLOOKUP(C1056&amp;D1056,Comms_male_list_22!$F$3:$G$1048576,2,FALSE),IFERROR(VLOOKUP(C1056&amp;D1056,Comms_female_list_22!$F$3:$G$1048576,2,FALSE),""))</f>
        <v/>
      </c>
      <c r="N1056" s="3">
        <f>IFERROR(VLOOKUP(C1056&amp;D1056,AUS_male_Toplist_21!$F$3:$H$1048576,3,FALSE), IFERROR(VLOOKUP(C1056&amp;D1056,AUS_female_Toplist_21!$F$3:$H$1048576,3,FALSE),""))</f>
        <v>1003</v>
      </c>
      <c r="O1056" s="2" t="str">
        <f>IFERROR(VLOOKUP(C1056&amp;D1056,AUS_male_Toplist_22!$F$3:$H$1048576,3,FALSE), IFERROR(VLOOKUP(C1056&amp;D1056,AUS_female_Toplist_22!$F$3:$H$1048576,3,FALSE),""))</f>
        <v/>
      </c>
      <c r="P1056" s="42">
        <f ca="1">DATEDIF(E1056,TODAY(),"y")</f>
        <v>23</v>
      </c>
      <c r="Q1056" s="2">
        <f>(COUNTIF($C$2:$C1056,$C1056)=1)+0</f>
        <v>1</v>
      </c>
      <c r="R1056" s="2">
        <f>IF(Q1056=1,RANK(F1056,$F$2:$F$1986,0),"Alternate event")</f>
        <v>696</v>
      </c>
    </row>
    <row r="1057" spans="1:18" x14ac:dyDescent="0.2">
      <c r="A1057" s="2">
        <v>1056</v>
      </c>
      <c r="B1057" s="2">
        <f>IF(Q1057=1,B1056+1,B1056)</f>
        <v>820</v>
      </c>
      <c r="C1057" t="s">
        <v>841</v>
      </c>
      <c r="D1057" t="s">
        <v>25</v>
      </c>
      <c r="E1057" s="6">
        <v>37216</v>
      </c>
      <c r="F1057">
        <v>1004</v>
      </c>
      <c r="G1057" s="2">
        <v>30</v>
      </c>
      <c r="H1057" s="43" t="str">
        <f>IFERROR(VLOOKUP(C1057&amp;D1057,AUS_male_points_list!$A$3:$S$1048576,19,FALSE), IFERROR(VLOOKUP(C1057&amp;D1057,AUS_female_points_list!$A$3:$S$1048576,19,FALSE),""))</f>
        <v/>
      </c>
      <c r="J1057" s="2">
        <f>IFERROR(VLOOKUP(C1057&amp;D1057,AUS_male_Toplist_21!$F$3:$G$1048576,2,FALSE),IFERROR(VLOOKUP(C1057&amp;D1057,AUS_female_Toplist_21!$F$3:$G$1048576,2,FALSE),""))</f>
        <v>30</v>
      </c>
      <c r="K1057" s="2" t="str">
        <f>IFERROR(VLOOKUP(C1057&amp;D1057,AUS_male_Toplist_22!$F$3:$G$1048576,2,FALSE),IFERROR(VLOOKUP(C1057&amp;D1057,AUS_female_Toplist_22!$F$3:$G$1048576,2,FALSE),""))</f>
        <v/>
      </c>
      <c r="L1057" s="3" t="str">
        <f>IFERROR(VLOOKUP(C1057&amp;D1057,Comms_male_list_21!$F$3:$G$1048576,2,FALSE),IFERROR(VLOOKUP(C1057&amp;D1057,Comms_female_list_21!$F$3:$G$1048576,2,FALSE),""))</f>
        <v/>
      </c>
      <c r="M1057" s="3" t="str">
        <f>IFERROR(VLOOKUP(C1057&amp;D1057,Comms_male_list_22!$F$3:$G$1048576,2,FALSE),IFERROR(VLOOKUP(C1057&amp;D1057,Comms_female_list_22!$F$3:$G$1048576,2,FALSE),""))</f>
        <v/>
      </c>
      <c r="N1057" s="3">
        <f>IFERROR(VLOOKUP(C1057&amp;D1057,AUS_male_Toplist_21!$F$3:$H$1048576,3,FALSE), IFERROR(VLOOKUP(C1057&amp;D1057,AUS_female_Toplist_21!$F$3:$H$1048576,3,FALSE),""))</f>
        <v>1004</v>
      </c>
      <c r="O1057" s="2" t="str">
        <f>IFERROR(VLOOKUP(C1057&amp;D1057,AUS_male_Toplist_22!$F$3:$H$1048576,3,FALSE), IFERROR(VLOOKUP(C1057&amp;D1057,AUS_female_Toplist_22!$F$3:$H$1048576,3,FALSE),""))</f>
        <v/>
      </c>
      <c r="P1057" s="42">
        <f ca="1">DATEDIF(E1057,TODAY(),"y")</f>
        <v>20</v>
      </c>
      <c r="Q1057" s="2">
        <f>(COUNTIF($C$2:$C1057,$C1057)=1)+0</f>
        <v>0</v>
      </c>
      <c r="R1057" s="2" t="str">
        <f>IF(Q1057=1,RANK(F1057,$F$2:$F$1986,0),"Alternate event")</f>
        <v>Alternate event</v>
      </c>
    </row>
    <row r="1058" spans="1:18" x14ac:dyDescent="0.2">
      <c r="A1058" s="2">
        <v>1057</v>
      </c>
      <c r="B1058" s="2">
        <f>IF(Q1058=1,B1057+1,B1057)</f>
        <v>821</v>
      </c>
      <c r="C1058" t="s">
        <v>677</v>
      </c>
      <c r="D1058" t="s">
        <v>27</v>
      </c>
      <c r="E1058" s="6">
        <v>1999</v>
      </c>
      <c r="F1058">
        <v>1007</v>
      </c>
      <c r="G1058" s="2">
        <v>30</v>
      </c>
      <c r="H1058" s="43" t="str">
        <f>IFERROR(VLOOKUP(C1058&amp;D1058,AUS_male_points_list!$A$3:$S$1048576,19,FALSE), IFERROR(VLOOKUP(C1058&amp;D1058,AUS_female_points_list!$A$3:$S$1048576,19,FALSE),""))</f>
        <v/>
      </c>
      <c r="J1058" s="2">
        <f>IFERROR(VLOOKUP(C1058&amp;D1058,AUS_male_Toplist_21!$F$3:$G$1048576,2,FALSE),IFERROR(VLOOKUP(C1058&amp;D1058,AUS_female_Toplist_21!$F$3:$G$1048576,2,FALSE),""))</f>
        <v>30</v>
      </c>
      <c r="K1058" s="2" t="str">
        <f>IFERROR(VLOOKUP(C1058&amp;D1058,AUS_male_Toplist_22!$F$3:$G$1048576,2,FALSE),IFERROR(VLOOKUP(C1058&amp;D1058,AUS_female_Toplist_22!$F$3:$G$1048576,2,FALSE),""))</f>
        <v/>
      </c>
      <c r="L1058" s="3" t="str">
        <f>IFERROR(VLOOKUP(C1058&amp;D1058,Comms_male_list_21!$F$3:$G$1048576,2,FALSE),IFERROR(VLOOKUP(C1058&amp;D1058,Comms_female_list_21!$F$3:$G$1048576,2,FALSE),""))</f>
        <v/>
      </c>
      <c r="M1058" s="3" t="str">
        <f>IFERROR(VLOOKUP(C1058&amp;D1058,Comms_male_list_22!$F$3:$G$1048576,2,FALSE),IFERROR(VLOOKUP(C1058&amp;D1058,Comms_female_list_22!$F$3:$G$1048576,2,FALSE),""))</f>
        <v/>
      </c>
      <c r="N1058" s="3">
        <f>IFERROR(VLOOKUP(C1058&amp;D1058,AUS_male_Toplist_21!$F$3:$H$1048576,3,FALSE), IFERROR(VLOOKUP(C1058&amp;D1058,AUS_female_Toplist_21!$F$3:$H$1048576,3,FALSE),""))</f>
        <v>1007</v>
      </c>
      <c r="O1058" s="2" t="str">
        <f>IFERROR(VLOOKUP(C1058&amp;D1058,AUS_male_Toplist_22!$F$3:$H$1048576,3,FALSE), IFERROR(VLOOKUP(C1058&amp;D1058,AUS_female_Toplist_22!$F$3:$H$1048576,3,FALSE),""))</f>
        <v/>
      </c>
      <c r="P1058" s="42">
        <f ca="1">DATEDIF(E1058,TODAY(),"y")</f>
        <v>116</v>
      </c>
      <c r="Q1058" s="2">
        <f>(COUNTIF($C$2:$C1058,$C1058)=1)+0</f>
        <v>1</v>
      </c>
      <c r="R1058" s="2">
        <f>IF(Q1058=1,RANK(F1058,$F$2:$F$1986,0),"Alternate event")</f>
        <v>650</v>
      </c>
    </row>
    <row r="1059" spans="1:18" x14ac:dyDescent="0.2">
      <c r="A1059" s="2">
        <v>1058</v>
      </c>
      <c r="B1059" s="2">
        <f>IF(Q1059=1,B1058+1,B1058)</f>
        <v>821</v>
      </c>
      <c r="C1059" t="s">
        <v>747</v>
      </c>
      <c r="D1059" t="s">
        <v>28</v>
      </c>
      <c r="E1059" s="6">
        <v>34818</v>
      </c>
      <c r="F1059">
        <v>1071</v>
      </c>
      <c r="G1059" s="2">
        <v>30</v>
      </c>
      <c r="H1059" s="43" t="str">
        <f>IFERROR(VLOOKUP(C1059&amp;D1059,AUS_male_points_list!$A$3:$S$1048576,19,FALSE), IFERROR(VLOOKUP(C1059&amp;D1059,AUS_female_points_list!$A$3:$S$1048576,19,FALSE),""))</f>
        <v/>
      </c>
      <c r="J1059" s="2">
        <f>IFERROR(VLOOKUP(C1059&amp;D1059,AUS_male_Toplist_21!$F$3:$G$1048576,2,FALSE),IFERROR(VLOOKUP(C1059&amp;D1059,AUS_female_Toplist_21!$F$3:$G$1048576,2,FALSE),""))</f>
        <v>30</v>
      </c>
      <c r="K1059" s="2" t="str">
        <f>IFERROR(VLOOKUP(C1059&amp;D1059,AUS_male_Toplist_22!$F$3:$G$1048576,2,FALSE),IFERROR(VLOOKUP(C1059&amp;D1059,AUS_female_Toplist_22!$F$3:$G$1048576,2,FALSE),""))</f>
        <v/>
      </c>
      <c r="L1059" s="3" t="str">
        <f>IFERROR(VLOOKUP(C1059&amp;D1059,Comms_male_list_21!$F$3:$G$1048576,2,FALSE),IFERROR(VLOOKUP(C1059&amp;D1059,Comms_female_list_21!$F$3:$G$1048576,2,FALSE),""))</f>
        <v/>
      </c>
      <c r="M1059" s="3" t="str">
        <f>IFERROR(VLOOKUP(C1059&amp;D1059,Comms_male_list_22!$F$3:$G$1048576,2,FALSE),IFERROR(VLOOKUP(C1059&amp;D1059,Comms_female_list_22!$F$3:$G$1048576,2,FALSE),""))</f>
        <v/>
      </c>
      <c r="N1059" s="3">
        <f>IFERROR(VLOOKUP(C1059&amp;D1059,AUS_male_Toplist_21!$F$3:$H$1048576,3,FALSE), IFERROR(VLOOKUP(C1059&amp;D1059,AUS_female_Toplist_21!$F$3:$H$1048576,3,FALSE),""))</f>
        <v>1071</v>
      </c>
      <c r="O1059" s="2" t="str">
        <f>IFERROR(VLOOKUP(C1059&amp;D1059,AUS_male_Toplist_22!$F$3:$H$1048576,3,FALSE), IFERROR(VLOOKUP(C1059&amp;D1059,AUS_female_Toplist_22!$F$3:$H$1048576,3,FALSE),""))</f>
        <v/>
      </c>
      <c r="P1059" s="42">
        <f ca="1">DATEDIF(E1059,TODAY(),"y")</f>
        <v>26</v>
      </c>
      <c r="Q1059" s="2">
        <f>(COUNTIF($C$2:$C1059,$C1059)=1)+0</f>
        <v>0</v>
      </c>
      <c r="R1059" s="2" t="str">
        <f>IF(Q1059=1,RANK(F1059,$F$2:$F$1986,0),"Alternate event")</f>
        <v>Alternate event</v>
      </c>
    </row>
    <row r="1060" spans="1:18" x14ac:dyDescent="0.2">
      <c r="A1060" s="2">
        <v>1059</v>
      </c>
      <c r="B1060" s="2">
        <f>IF(Q1060=1,B1059+1,B1059)</f>
        <v>821</v>
      </c>
      <c r="C1060" t="s">
        <v>114</v>
      </c>
      <c r="D1060" t="s">
        <v>2</v>
      </c>
      <c r="E1060" s="6">
        <v>36999</v>
      </c>
      <c r="F1060">
        <v>1028</v>
      </c>
      <c r="G1060" s="2">
        <v>31</v>
      </c>
      <c r="H1060" s="43" t="str">
        <f>IFERROR(VLOOKUP(C1060&amp;D1060,AUS_male_points_list!$A$3:$S$1048576,19,FALSE), IFERROR(VLOOKUP(C1060&amp;D1060,AUS_female_points_list!$A$3:$S$1048576,19,FALSE),""))</f>
        <v/>
      </c>
      <c r="J1060" s="2">
        <f>IFERROR(VLOOKUP(C1060&amp;D1060,AUS_male_Toplist_21!$F$3:$G$1048576,2,FALSE),IFERROR(VLOOKUP(C1060&amp;D1060,AUS_female_Toplist_21!$F$3:$G$1048576,2,FALSE),""))</f>
        <v>31</v>
      </c>
      <c r="K1060" s="2">
        <f>IFERROR(VLOOKUP(C1060&amp;D1060,AUS_male_Toplist_22!$F$3:$G$1048576,2,FALSE),IFERROR(VLOOKUP(C1060&amp;D1060,AUS_female_Toplist_22!$F$3:$G$1048576,2,FALSE),""))</f>
        <v>3</v>
      </c>
      <c r="L1060" s="3" t="str">
        <f>IFERROR(VLOOKUP(C1060&amp;D1060,Comms_male_list_21!$F$3:$G$1048576,2,FALSE),IFERROR(VLOOKUP(C1060&amp;D1060,Comms_female_list_21!$F$3:$G$1048576,2,FALSE),""))</f>
        <v/>
      </c>
      <c r="M1060" s="3">
        <f>IFERROR(VLOOKUP(C1060&amp;D1060,Comms_male_list_22!$F$3:$G$1048576,2,FALSE),IFERROR(VLOOKUP(C1060&amp;D1060,Comms_female_list_22!$F$3:$G$1048576,2,FALSE),""))</f>
        <v>6</v>
      </c>
      <c r="N1060" s="3">
        <f>IFERROR(VLOOKUP(C1060&amp;D1060,AUS_male_Toplist_21!$F$3:$H$1048576,3,FALSE), IFERROR(VLOOKUP(C1060&amp;D1060,AUS_female_Toplist_21!$F$3:$H$1048576,3,FALSE),""))</f>
        <v>1028</v>
      </c>
      <c r="O1060" s="2">
        <f>IFERROR(VLOOKUP(C1060&amp;D1060,AUS_male_Toplist_22!$F$3:$H$1048576,3,FALSE), IFERROR(VLOOKUP(C1060&amp;D1060,AUS_female_Toplist_22!$F$3:$H$1048576,3,FALSE),""))</f>
        <v>1116</v>
      </c>
      <c r="P1060" s="42">
        <f ca="1">DATEDIF(E1060,TODAY(),"y")</f>
        <v>20</v>
      </c>
      <c r="Q1060" s="2">
        <f>(COUNTIF($C$2:$C1060,$C1060)=1)+0</f>
        <v>0</v>
      </c>
      <c r="R1060" s="2" t="str">
        <f>IF(Q1060=1,RANK(F1060,$F$2:$F$1986,0),"Alternate event")</f>
        <v>Alternate event</v>
      </c>
    </row>
    <row r="1061" spans="1:18" x14ac:dyDescent="0.2">
      <c r="A1061" s="2">
        <v>1060</v>
      </c>
      <c r="B1061" s="2">
        <f>IF(Q1061=1,B1060+1,B1060)</f>
        <v>822</v>
      </c>
      <c r="C1061" t="s">
        <v>965</v>
      </c>
      <c r="D1061" t="s">
        <v>35</v>
      </c>
      <c r="E1061" s="6">
        <v>33610</v>
      </c>
      <c r="F1061">
        <v>926</v>
      </c>
      <c r="G1061" s="2">
        <v>31</v>
      </c>
      <c r="H1061" s="43" t="str">
        <f>IFERROR(VLOOKUP(C1061&amp;D1061,AUS_male_points_list!$A$3:$S$1048576,19,FALSE), IFERROR(VLOOKUP(C1061&amp;D1061,AUS_female_points_list!$A$3:$S$1048576,19,FALSE),""))</f>
        <v/>
      </c>
      <c r="J1061" s="2">
        <f>IFERROR(VLOOKUP(C1061&amp;D1061,AUS_male_Toplist_21!$F$3:$G$1048576,2,FALSE),IFERROR(VLOOKUP(C1061&amp;D1061,AUS_female_Toplist_21!$F$3:$G$1048576,2,FALSE),""))</f>
        <v>31</v>
      </c>
      <c r="K1061" s="2">
        <f>IFERROR(VLOOKUP(C1061&amp;D1061,AUS_male_Toplist_22!$F$3:$G$1048576,2,FALSE),IFERROR(VLOOKUP(C1061&amp;D1061,AUS_female_Toplist_22!$F$3:$G$1048576,2,FALSE),""))</f>
        <v>10</v>
      </c>
      <c r="L1061" s="3" t="str">
        <f>IFERROR(VLOOKUP(C1061&amp;D1061,Comms_male_list_21!$F$3:$G$1048576,2,FALSE),IFERROR(VLOOKUP(C1061&amp;D1061,Comms_female_list_21!$F$3:$G$1048576,2,FALSE),""))</f>
        <v/>
      </c>
      <c r="M1061" s="3">
        <f>IFERROR(VLOOKUP(C1061&amp;D1061,Comms_male_list_22!$F$3:$G$1048576,2,FALSE),IFERROR(VLOOKUP(C1061&amp;D1061,Comms_female_list_22!$F$3:$G$1048576,2,FALSE),""))</f>
        <v>24</v>
      </c>
      <c r="N1061" s="3">
        <f>IFERROR(VLOOKUP(C1061&amp;D1061,AUS_male_Toplist_21!$F$3:$H$1048576,3,FALSE), IFERROR(VLOOKUP(C1061&amp;D1061,AUS_female_Toplist_21!$F$3:$H$1048576,3,FALSE),""))</f>
        <v>926</v>
      </c>
      <c r="O1061" s="2">
        <f>IFERROR(VLOOKUP(C1061&amp;D1061,AUS_male_Toplist_22!$F$3:$H$1048576,3,FALSE), IFERROR(VLOOKUP(C1061&amp;D1061,AUS_female_Toplist_22!$F$3:$H$1048576,3,FALSE),""))</f>
        <v>955</v>
      </c>
      <c r="P1061" s="42">
        <f ca="1">DATEDIF(E1061,TODAY(),"y")</f>
        <v>30</v>
      </c>
      <c r="Q1061" s="2">
        <f>(COUNTIF($C$2:$C1061,$C1061)=1)+0</f>
        <v>1</v>
      </c>
      <c r="R1061" s="2">
        <f>IF(Q1061=1,RANK(F1061,$F$2:$F$1986,0),"Alternate event")</f>
        <v>1589</v>
      </c>
    </row>
    <row r="1062" spans="1:18" x14ac:dyDescent="0.2">
      <c r="A1062" s="2">
        <v>1061</v>
      </c>
      <c r="B1062" s="2">
        <f>IF(Q1062=1,B1061+1,B1061)</f>
        <v>823</v>
      </c>
      <c r="C1062" t="s">
        <v>456</v>
      </c>
      <c r="D1062" t="s">
        <v>38</v>
      </c>
      <c r="E1062" s="6">
        <v>36837</v>
      </c>
      <c r="F1062">
        <v>915</v>
      </c>
      <c r="G1062" s="2">
        <v>31</v>
      </c>
      <c r="H1062" s="43" t="str">
        <f>IFERROR(VLOOKUP(C1062&amp;D1062,AUS_male_points_list!$A$3:$S$1048576,19,FALSE), IFERROR(VLOOKUP(C1062&amp;D1062,AUS_female_points_list!$A$3:$S$1048576,19,FALSE),""))</f>
        <v/>
      </c>
      <c r="J1062" s="2">
        <f>IFERROR(VLOOKUP(C1062&amp;D1062,AUS_male_Toplist_21!$F$3:$G$1048576,2,FALSE),IFERROR(VLOOKUP(C1062&amp;D1062,AUS_female_Toplist_21!$F$3:$G$1048576,2,FALSE),""))</f>
        <v>31</v>
      </c>
      <c r="K1062" s="2">
        <f>IFERROR(VLOOKUP(C1062&amp;D1062,AUS_male_Toplist_22!$F$3:$G$1048576,2,FALSE),IFERROR(VLOOKUP(C1062&amp;D1062,AUS_female_Toplist_22!$F$3:$G$1048576,2,FALSE),""))</f>
        <v>10</v>
      </c>
      <c r="L1062" s="3" t="str">
        <f>IFERROR(VLOOKUP(C1062&amp;D1062,Comms_male_list_21!$F$3:$G$1048576,2,FALSE),IFERROR(VLOOKUP(C1062&amp;D1062,Comms_female_list_21!$F$3:$G$1048576,2,FALSE),""))</f>
        <v/>
      </c>
      <c r="M1062" s="3">
        <f>IFERROR(VLOOKUP(C1062&amp;D1062,Comms_male_list_22!$F$3:$G$1048576,2,FALSE),IFERROR(VLOOKUP(C1062&amp;D1062,Comms_female_list_22!$F$3:$G$1048576,2,FALSE),""))</f>
        <v>25</v>
      </c>
      <c r="N1062" s="3">
        <f>IFERROR(VLOOKUP(C1062&amp;D1062,AUS_male_Toplist_21!$F$3:$H$1048576,3,FALSE), IFERROR(VLOOKUP(C1062&amp;D1062,AUS_female_Toplist_21!$F$3:$H$1048576,3,FALSE),""))</f>
        <v>915</v>
      </c>
      <c r="O1062" s="2">
        <f>IFERROR(VLOOKUP(C1062&amp;D1062,AUS_male_Toplist_22!$F$3:$H$1048576,3,FALSE), IFERROR(VLOOKUP(C1062&amp;D1062,AUS_female_Toplist_22!$F$3:$H$1048576,3,FALSE),""))</f>
        <v>929</v>
      </c>
      <c r="P1062" s="42">
        <f ca="1">DATEDIF(E1062,TODAY(),"y")</f>
        <v>21</v>
      </c>
      <c r="Q1062" s="2">
        <f>(COUNTIF($C$2:$C1062,$C1062)=1)+0</f>
        <v>1</v>
      </c>
      <c r="R1062" s="2">
        <f>IF(Q1062=1,RANK(F1062,$F$2:$F$1986,0),"Alternate event")</f>
        <v>1667</v>
      </c>
    </row>
    <row r="1063" spans="1:18" x14ac:dyDescent="0.2">
      <c r="A1063" s="2">
        <v>1062</v>
      </c>
      <c r="B1063" s="2">
        <f>IF(Q1063=1,B1062+1,B1062)</f>
        <v>823</v>
      </c>
      <c r="C1063" t="s">
        <v>524</v>
      </c>
      <c r="D1063" s="6" t="s">
        <v>35</v>
      </c>
      <c r="E1063" s="6">
        <v>34986</v>
      </c>
      <c r="F1063">
        <v>926</v>
      </c>
      <c r="G1063" s="2">
        <v>31</v>
      </c>
      <c r="H1063" s="43" t="str">
        <f>IFERROR(VLOOKUP(C1063&amp;D1063,AUS_male_points_list!$A$3:$S$1048576,19,FALSE), IFERROR(VLOOKUP(C1063&amp;D1063,AUS_female_points_list!$A$3:$S$1048576,19,FALSE),""))</f>
        <v/>
      </c>
      <c r="J1063" s="2">
        <f>IFERROR(VLOOKUP(C1063&amp;D1063,AUS_male_Toplist_21!$F$3:$G$1048576,2,FALSE),IFERROR(VLOOKUP(C1063&amp;D1063,AUS_female_Toplist_21!$F$3:$G$1048576,2,FALSE),""))</f>
        <v>31</v>
      </c>
      <c r="K1063" s="2">
        <f>IFERROR(VLOOKUP(C1063&amp;D1063,AUS_male_Toplist_22!$F$3:$G$1048576,2,FALSE),IFERROR(VLOOKUP(C1063&amp;D1063,AUS_female_Toplist_22!$F$3:$G$1048576,2,FALSE),""))</f>
        <v>11</v>
      </c>
      <c r="L1063" s="3" t="str">
        <f>IFERROR(VLOOKUP(C1063&amp;D1063,Comms_male_list_21!$F$3:$G$1048576,2,FALSE),IFERROR(VLOOKUP(C1063&amp;D1063,Comms_female_list_21!$F$3:$G$1048576,2,FALSE),""))</f>
        <v/>
      </c>
      <c r="M1063" s="3">
        <f>IFERROR(VLOOKUP(C1063&amp;D1063,Comms_male_list_22!$F$3:$G$1048576,2,FALSE),IFERROR(VLOOKUP(C1063&amp;D1063,Comms_female_list_22!$F$3:$G$1048576,2,FALSE),""))</f>
        <v>26</v>
      </c>
      <c r="N1063" s="3">
        <f>IFERROR(VLOOKUP(C1063&amp;D1063,AUS_male_Toplist_21!$F$3:$H$1048576,3,FALSE), IFERROR(VLOOKUP(C1063&amp;D1063,AUS_female_Toplist_21!$F$3:$H$1048576,3,FALSE),""))</f>
        <v>926</v>
      </c>
      <c r="O1063" s="2">
        <f>IFERROR(VLOOKUP(C1063&amp;D1063,AUS_male_Toplist_22!$F$3:$H$1048576,3,FALSE), IFERROR(VLOOKUP(C1063&amp;D1063,AUS_female_Toplist_22!$F$3:$H$1048576,3,FALSE),""))</f>
        <v>936</v>
      </c>
      <c r="P1063" s="42">
        <f ca="1">DATEDIF(E1063,TODAY(),"y")</f>
        <v>26</v>
      </c>
      <c r="Q1063" s="2">
        <f>(COUNTIF($C$2:$C1063,$C1063)=1)+0</f>
        <v>0</v>
      </c>
      <c r="R1063" s="2" t="str">
        <f>IF(Q1063=1,RANK(F1063,$F$2:$F$1986,0),"Alternate event")</f>
        <v>Alternate event</v>
      </c>
    </row>
    <row r="1064" spans="1:18" x14ac:dyDescent="0.2">
      <c r="A1064" s="2">
        <v>1063</v>
      </c>
      <c r="B1064" s="2">
        <f>IF(Q1064=1,B1063+1,B1063)</f>
        <v>823</v>
      </c>
      <c r="C1064" t="s">
        <v>958</v>
      </c>
      <c r="D1064" t="s">
        <v>29</v>
      </c>
      <c r="E1064" s="6">
        <v>1997</v>
      </c>
      <c r="F1064">
        <v>987</v>
      </c>
      <c r="G1064" s="2">
        <v>31</v>
      </c>
      <c r="H1064" s="43" t="str">
        <f>IFERROR(VLOOKUP(C1064&amp;D1064,AUS_male_points_list!$A$3:$S$1048576,19,FALSE), IFERROR(VLOOKUP(C1064&amp;D1064,AUS_female_points_list!$A$3:$S$1048576,19,FALSE),""))</f>
        <v/>
      </c>
      <c r="J1064" s="2">
        <f>IFERROR(VLOOKUP(C1064&amp;D1064,AUS_male_Toplist_21!$F$3:$G$1048576,2,FALSE),IFERROR(VLOOKUP(C1064&amp;D1064,AUS_female_Toplist_21!$F$3:$G$1048576,2,FALSE),""))</f>
        <v>31</v>
      </c>
      <c r="K1064" s="2">
        <f>IFERROR(VLOOKUP(C1064&amp;D1064,AUS_male_Toplist_22!$F$3:$G$1048576,2,FALSE),IFERROR(VLOOKUP(C1064&amp;D1064,AUS_female_Toplist_22!$F$3:$G$1048576,2,FALSE),""))</f>
        <v>13</v>
      </c>
      <c r="L1064" s="3" t="str">
        <f>IFERROR(VLOOKUP(C1064&amp;D1064,Comms_male_list_21!$F$3:$G$1048576,2,FALSE),IFERROR(VLOOKUP(C1064&amp;D1064,Comms_female_list_21!$F$3:$G$1048576,2,FALSE),""))</f>
        <v/>
      </c>
      <c r="M1064" s="3">
        <f>IFERROR(VLOOKUP(C1064&amp;D1064,Comms_male_list_22!$F$3:$G$1048576,2,FALSE),IFERROR(VLOOKUP(C1064&amp;D1064,Comms_female_list_22!$F$3:$G$1048576,2,FALSE),""))</f>
        <v>30</v>
      </c>
      <c r="N1064" s="3">
        <f>IFERROR(VLOOKUP(C1064&amp;D1064,AUS_male_Toplist_21!$F$3:$H$1048576,3,FALSE), IFERROR(VLOOKUP(C1064&amp;D1064,AUS_female_Toplist_21!$F$3:$H$1048576,3,FALSE),""))</f>
        <v>987</v>
      </c>
      <c r="O1064" s="2">
        <f>IFERROR(VLOOKUP(C1064&amp;D1064,AUS_male_Toplist_22!$F$3:$H$1048576,3,FALSE), IFERROR(VLOOKUP(C1064&amp;D1064,AUS_female_Toplist_22!$F$3:$H$1048576,3,FALSE),""))</f>
        <v>1017</v>
      </c>
      <c r="P1064" s="42">
        <f ca="1">DATEDIF(E1064,TODAY(),"y")</f>
        <v>116</v>
      </c>
      <c r="Q1064" s="2">
        <f>(COUNTIF($C$2:$C1064,$C1064)=1)+0</f>
        <v>0</v>
      </c>
      <c r="R1064" s="2" t="str">
        <f>IF(Q1064=1,RANK(F1064,$F$2:$F$1986,0),"Alternate event")</f>
        <v>Alternate event</v>
      </c>
    </row>
    <row r="1065" spans="1:18" x14ac:dyDescent="0.2">
      <c r="A1065" s="2">
        <v>1064</v>
      </c>
      <c r="B1065" s="2">
        <f>IF(Q1065=1,B1064+1,B1064)</f>
        <v>823</v>
      </c>
      <c r="C1065" t="s">
        <v>761</v>
      </c>
      <c r="D1065" t="s">
        <v>28</v>
      </c>
      <c r="E1065" s="6">
        <v>37332</v>
      </c>
      <c r="F1065">
        <v>1067</v>
      </c>
      <c r="G1065" s="2">
        <v>31</v>
      </c>
      <c r="H1065" s="43" t="str">
        <f>IFERROR(VLOOKUP(C1065&amp;D1065,AUS_male_points_list!$A$3:$S$1048576,19,FALSE), IFERROR(VLOOKUP(C1065&amp;D1065,AUS_female_points_list!$A$3:$S$1048576,19,FALSE),""))</f>
        <v/>
      </c>
      <c r="J1065" s="2">
        <f>IFERROR(VLOOKUP(C1065&amp;D1065,AUS_male_Toplist_21!$F$3:$G$1048576,2,FALSE),IFERROR(VLOOKUP(C1065&amp;D1065,AUS_female_Toplist_21!$F$3:$G$1048576,2,FALSE),""))</f>
        <v>31</v>
      </c>
      <c r="K1065" s="2">
        <f>IFERROR(VLOOKUP(C1065&amp;D1065,AUS_male_Toplist_22!$F$3:$G$1048576,2,FALSE),IFERROR(VLOOKUP(C1065&amp;D1065,AUS_female_Toplist_22!$F$3:$G$1048576,2,FALSE),""))</f>
        <v>16</v>
      </c>
      <c r="L1065" s="3" t="str">
        <f>IFERROR(VLOOKUP(C1065&amp;D1065,Comms_male_list_21!$F$3:$G$1048576,2,FALSE),IFERROR(VLOOKUP(C1065&amp;D1065,Comms_female_list_21!$F$3:$G$1048576,2,FALSE),""))</f>
        <v/>
      </c>
      <c r="M1065" s="3">
        <f>IFERROR(VLOOKUP(C1065&amp;D1065,Comms_male_list_22!$F$3:$G$1048576,2,FALSE),IFERROR(VLOOKUP(C1065&amp;D1065,Comms_female_list_22!$F$3:$G$1048576,2,FALSE),""))</f>
        <v>40</v>
      </c>
      <c r="N1065" s="3">
        <f>IFERROR(VLOOKUP(C1065&amp;D1065,AUS_male_Toplist_21!$F$3:$H$1048576,3,FALSE), IFERROR(VLOOKUP(C1065&amp;D1065,AUS_female_Toplist_21!$F$3:$H$1048576,3,FALSE),""))</f>
        <v>1067</v>
      </c>
      <c r="O1065" s="2">
        <f>IFERROR(VLOOKUP(C1065&amp;D1065,AUS_male_Toplist_22!$F$3:$H$1048576,3,FALSE), IFERROR(VLOOKUP(C1065&amp;D1065,AUS_female_Toplist_22!$F$3:$H$1048576,3,FALSE),""))</f>
        <v>986</v>
      </c>
      <c r="P1065" s="42">
        <f ca="1">DATEDIF(E1065,TODAY(),"y")</f>
        <v>19</v>
      </c>
      <c r="Q1065" s="2">
        <f>(COUNTIF($C$2:$C1065,$C1065)=1)+0</f>
        <v>0</v>
      </c>
      <c r="R1065" s="2" t="str">
        <f>IF(Q1065=1,RANK(F1065,$F$2:$F$1986,0),"Alternate event")</f>
        <v>Alternate event</v>
      </c>
    </row>
    <row r="1066" spans="1:18" x14ac:dyDescent="0.2">
      <c r="A1066" s="2">
        <v>1065</v>
      </c>
      <c r="B1066" s="2">
        <f>IF(Q1066=1,B1065+1,B1065)</f>
        <v>824</v>
      </c>
      <c r="C1066" t="s">
        <v>240</v>
      </c>
      <c r="D1066" t="s">
        <v>26</v>
      </c>
      <c r="E1066" s="6">
        <v>34830</v>
      </c>
      <c r="F1066">
        <v>1002</v>
      </c>
      <c r="G1066" s="2">
        <v>31</v>
      </c>
      <c r="H1066" s="43" t="str">
        <f>IFERROR(VLOOKUP(C1066&amp;D1066,AUS_male_points_list!$A$3:$S$1048576,19,FALSE), IFERROR(VLOOKUP(C1066&amp;D1066,AUS_female_points_list!$A$3:$S$1048576,19,FALSE),""))</f>
        <v/>
      </c>
      <c r="J1066" s="2">
        <f>IFERROR(VLOOKUP(C1066&amp;D1066,AUS_male_Toplist_21!$F$3:$G$1048576,2,FALSE),IFERROR(VLOOKUP(C1066&amp;D1066,AUS_female_Toplist_21!$F$3:$G$1048576,2,FALSE),""))</f>
        <v>31</v>
      </c>
      <c r="K1066" s="2">
        <f>IFERROR(VLOOKUP(C1066&amp;D1066,AUS_male_Toplist_22!$F$3:$G$1048576,2,FALSE),IFERROR(VLOOKUP(C1066&amp;D1066,AUS_female_Toplist_22!$F$3:$G$1048576,2,FALSE),""))</f>
        <v>20</v>
      </c>
      <c r="L1066" s="3" t="str">
        <f>IFERROR(VLOOKUP(C1066&amp;D1066,Comms_male_list_21!$F$3:$G$1048576,2,FALSE),IFERROR(VLOOKUP(C1066&amp;D1066,Comms_female_list_21!$F$3:$G$1048576,2,FALSE),""))</f>
        <v/>
      </c>
      <c r="M1066" s="3">
        <f>IFERROR(VLOOKUP(C1066&amp;D1066,Comms_male_list_22!$F$3:$G$1048576,2,FALSE),IFERROR(VLOOKUP(C1066&amp;D1066,Comms_female_list_22!$F$3:$G$1048576,2,FALSE),""))</f>
        <v>84</v>
      </c>
      <c r="N1066" s="3">
        <f>IFERROR(VLOOKUP(C1066&amp;D1066,AUS_male_Toplist_21!$F$3:$H$1048576,3,FALSE), IFERROR(VLOOKUP(C1066&amp;D1066,AUS_female_Toplist_21!$F$3:$H$1048576,3,FALSE),""))</f>
        <v>1002</v>
      </c>
      <c r="O1066" s="2">
        <f>IFERROR(VLOOKUP(C1066&amp;D1066,AUS_male_Toplist_22!$F$3:$H$1048576,3,FALSE), IFERROR(VLOOKUP(C1066&amp;D1066,AUS_female_Toplist_22!$F$3:$H$1048576,3,FALSE),""))</f>
        <v>984</v>
      </c>
      <c r="P1066" s="42">
        <f ca="1">DATEDIF(E1066,TODAY(),"y")</f>
        <v>26</v>
      </c>
      <c r="Q1066" s="2">
        <f>(COUNTIF($C$2:$C1066,$C1066)=1)+0</f>
        <v>1</v>
      </c>
      <c r="R1066" s="2">
        <f>IF(Q1066=1,RANK(F1066,$F$2:$F$1986,0),"Alternate event")</f>
        <v>705</v>
      </c>
    </row>
    <row r="1067" spans="1:18" x14ac:dyDescent="0.2">
      <c r="A1067" s="2">
        <v>1066</v>
      </c>
      <c r="B1067" s="2">
        <f>IF(Q1067=1,B1066+1,B1066)</f>
        <v>824</v>
      </c>
      <c r="C1067" t="s">
        <v>543</v>
      </c>
      <c r="D1067" t="s">
        <v>32</v>
      </c>
      <c r="E1067" s="6">
        <v>35618</v>
      </c>
      <c r="F1067">
        <v>932</v>
      </c>
      <c r="G1067" s="2">
        <v>31</v>
      </c>
      <c r="H1067" s="43" t="str">
        <f>IFERROR(VLOOKUP(C1067&amp;D1067,AUS_male_points_list!$A$3:$S$1048576,19,FALSE), IFERROR(VLOOKUP(C1067&amp;D1067,AUS_female_points_list!$A$3:$S$1048576,19,FALSE),""))</f>
        <v/>
      </c>
      <c r="J1067" s="2">
        <f>IFERROR(VLOOKUP(C1067&amp;D1067,AUS_male_Toplist_21!$F$3:$G$1048576,2,FALSE),IFERROR(VLOOKUP(C1067&amp;D1067,AUS_female_Toplist_21!$F$3:$G$1048576,2,FALSE),""))</f>
        <v>31</v>
      </c>
      <c r="K1067" s="2">
        <f>IFERROR(VLOOKUP(C1067&amp;D1067,AUS_male_Toplist_22!$F$3:$G$1048576,2,FALSE),IFERROR(VLOOKUP(C1067&amp;D1067,AUS_female_Toplist_22!$F$3:$G$1048576,2,FALSE),""))</f>
        <v>22</v>
      </c>
      <c r="L1067" s="3" t="str">
        <f>IFERROR(VLOOKUP(C1067&amp;D1067,Comms_male_list_21!$F$3:$G$1048576,2,FALSE),IFERROR(VLOOKUP(C1067&amp;D1067,Comms_female_list_21!$F$3:$G$1048576,2,FALSE),""))</f>
        <v/>
      </c>
      <c r="M1067" s="3">
        <f>IFERROR(VLOOKUP(C1067&amp;D1067,Comms_male_list_22!$F$3:$G$1048576,2,FALSE),IFERROR(VLOOKUP(C1067&amp;D1067,Comms_female_list_22!$F$3:$G$1048576,2,FALSE),""))</f>
        <v>39</v>
      </c>
      <c r="N1067" s="3">
        <f>IFERROR(VLOOKUP(C1067&amp;D1067,AUS_male_Toplist_21!$F$3:$H$1048576,3,FALSE), IFERROR(VLOOKUP(C1067&amp;D1067,AUS_female_Toplist_21!$F$3:$H$1048576,3,FALSE),""))</f>
        <v>932</v>
      </c>
      <c r="O1067" s="2">
        <f>IFERROR(VLOOKUP(C1067&amp;D1067,AUS_male_Toplist_22!$F$3:$H$1048576,3,FALSE), IFERROR(VLOOKUP(C1067&amp;D1067,AUS_female_Toplist_22!$F$3:$H$1048576,3,FALSE),""))</f>
        <v>923</v>
      </c>
      <c r="P1067" s="42">
        <f ca="1">DATEDIF(E1067,TODAY(),"y")</f>
        <v>24</v>
      </c>
      <c r="Q1067" s="2">
        <f>(COUNTIF($C$2:$C1067,$C1067)=1)+0</f>
        <v>0</v>
      </c>
      <c r="R1067" s="2" t="str">
        <f>IF(Q1067=1,RANK(F1067,$F$2:$F$1986,0),"Alternate event")</f>
        <v>Alternate event</v>
      </c>
    </row>
    <row r="1068" spans="1:18" x14ac:dyDescent="0.2">
      <c r="A1068" s="2">
        <v>1067</v>
      </c>
      <c r="B1068" s="2">
        <f>IF(Q1068=1,B1067+1,B1067)</f>
        <v>825</v>
      </c>
      <c r="C1068" t="s">
        <v>651</v>
      </c>
      <c r="D1068" t="s">
        <v>26</v>
      </c>
      <c r="E1068" s="7">
        <v>37702</v>
      </c>
      <c r="F1068">
        <v>1007</v>
      </c>
      <c r="G1068" s="2">
        <v>31</v>
      </c>
      <c r="H1068" s="43" t="str">
        <f>IFERROR(VLOOKUP(C1068&amp;D1068,AUS_male_points_list!$A$3:$S$1048576,19,FALSE), IFERROR(VLOOKUP(C1068&amp;D1068,AUS_female_points_list!$A$3:$S$1048576,19,FALSE),""))</f>
        <v/>
      </c>
      <c r="J1068" s="2">
        <f>IFERROR(VLOOKUP(C1068&amp;D1068,AUS_male_Toplist_21!$F$3:$G$1048576,2,FALSE),IFERROR(VLOOKUP(C1068&amp;D1068,AUS_female_Toplist_21!$F$3:$G$1048576,2,FALSE),""))</f>
        <v>31</v>
      </c>
      <c r="K1068" s="2">
        <f>IFERROR(VLOOKUP(C1068&amp;D1068,AUS_male_Toplist_22!$F$3:$G$1048576,2,FALSE),IFERROR(VLOOKUP(C1068&amp;D1068,AUS_female_Toplist_22!$F$3:$G$1048576,2,FALSE),""))</f>
        <v>23</v>
      </c>
      <c r="L1068" s="3" t="str">
        <f>IFERROR(VLOOKUP(C1068&amp;D1068,Comms_male_list_21!$F$3:$G$1048576,2,FALSE),IFERROR(VLOOKUP(C1068&amp;D1068,Comms_female_list_21!$F$3:$G$1048576,2,FALSE),""))</f>
        <v/>
      </c>
      <c r="M1068" s="3">
        <f>IFERROR(VLOOKUP(C1068&amp;D1068,Comms_male_list_22!$F$3:$G$1048576,2,FALSE),IFERROR(VLOOKUP(C1068&amp;D1068,Comms_female_list_22!$F$3:$G$1048576,2,FALSE),""))</f>
        <v>98</v>
      </c>
      <c r="N1068" s="3">
        <f>IFERROR(VLOOKUP(C1068&amp;D1068,AUS_male_Toplist_21!$F$3:$H$1048576,3,FALSE), IFERROR(VLOOKUP(C1068&amp;D1068,AUS_female_Toplist_21!$F$3:$H$1048576,3,FALSE),""))</f>
        <v>1007</v>
      </c>
      <c r="O1068" s="2">
        <f>IFERROR(VLOOKUP(C1068&amp;D1068,AUS_male_Toplist_22!$F$3:$H$1048576,3,FALSE), IFERROR(VLOOKUP(C1068&amp;D1068,AUS_female_Toplist_22!$F$3:$H$1048576,3,FALSE),""))</f>
        <v>982</v>
      </c>
      <c r="P1068" s="42">
        <f ca="1">DATEDIF(E1068,TODAY(),"y")</f>
        <v>18</v>
      </c>
      <c r="Q1068" s="2">
        <f>(COUNTIF($C$2:$C1068,$C1068)=1)+0</f>
        <v>1</v>
      </c>
      <c r="R1068" s="2">
        <f>IF(Q1068=1,RANK(F1068,$F$2:$F$1986,0),"Alternate event")</f>
        <v>650</v>
      </c>
    </row>
    <row r="1069" spans="1:18" x14ac:dyDescent="0.2">
      <c r="A1069" s="2">
        <v>1068</v>
      </c>
      <c r="B1069" s="2">
        <f>IF(Q1069=1,B1068+1,B1068)</f>
        <v>826</v>
      </c>
      <c r="C1069" t="s">
        <v>584</v>
      </c>
      <c r="D1069" t="s">
        <v>2</v>
      </c>
      <c r="E1069" s="6">
        <v>35908</v>
      </c>
      <c r="F1069">
        <v>1008</v>
      </c>
      <c r="G1069" s="2">
        <v>31</v>
      </c>
      <c r="H1069" s="43" t="str">
        <f>IFERROR(VLOOKUP(C1069&amp;D1069,AUS_male_points_list!$A$3:$S$1048576,19,FALSE), IFERROR(VLOOKUP(C1069&amp;D1069,AUS_female_points_list!$A$3:$S$1048576,19,FALSE),""))</f>
        <v/>
      </c>
      <c r="J1069" s="2">
        <f>IFERROR(VLOOKUP(C1069&amp;D1069,AUS_male_Toplist_21!$F$3:$G$1048576,2,FALSE),IFERROR(VLOOKUP(C1069&amp;D1069,AUS_female_Toplist_21!$F$3:$G$1048576,2,FALSE),""))</f>
        <v>31</v>
      </c>
      <c r="K1069" s="2">
        <f>IFERROR(VLOOKUP(C1069&amp;D1069,AUS_male_Toplist_22!$F$3:$G$1048576,2,FALSE),IFERROR(VLOOKUP(C1069&amp;D1069,AUS_female_Toplist_22!$F$3:$G$1048576,2,FALSE),""))</f>
        <v>24</v>
      </c>
      <c r="L1069" s="3" t="str">
        <f>IFERROR(VLOOKUP(C1069&amp;D1069,Comms_male_list_21!$F$3:$G$1048576,2,FALSE),IFERROR(VLOOKUP(C1069&amp;D1069,Comms_female_list_21!$F$3:$G$1048576,2,FALSE),""))</f>
        <v/>
      </c>
      <c r="M1069" s="3">
        <f>IFERROR(VLOOKUP(C1069&amp;D1069,Comms_male_list_22!$F$3:$G$1048576,2,FALSE),IFERROR(VLOOKUP(C1069&amp;D1069,Comms_female_list_22!$F$3:$G$1048576,2,FALSE),""))</f>
        <v>46</v>
      </c>
      <c r="N1069" s="3">
        <f>IFERROR(VLOOKUP(C1069&amp;D1069,AUS_male_Toplist_21!$F$3:$H$1048576,3,FALSE), IFERROR(VLOOKUP(C1069&amp;D1069,AUS_female_Toplist_21!$F$3:$H$1048576,3,FALSE),""))</f>
        <v>1008</v>
      </c>
      <c r="O1069" s="2">
        <f>IFERROR(VLOOKUP(C1069&amp;D1069,AUS_male_Toplist_22!$F$3:$H$1048576,3,FALSE), IFERROR(VLOOKUP(C1069&amp;D1069,AUS_female_Toplist_22!$F$3:$H$1048576,3,FALSE),""))</f>
        <v>1008</v>
      </c>
      <c r="P1069" s="42">
        <f ca="1">DATEDIF(E1069,TODAY(),"y")</f>
        <v>23</v>
      </c>
      <c r="Q1069" s="2">
        <f>(COUNTIF($C$2:$C1069,$C1069)=1)+0</f>
        <v>1</v>
      </c>
      <c r="R1069" s="2">
        <f>IF(Q1069=1,RANK(F1069,$F$2:$F$1986,0),"Alternate event")</f>
        <v>637</v>
      </c>
    </row>
    <row r="1070" spans="1:18" x14ac:dyDescent="0.2">
      <c r="A1070" s="2">
        <v>1069</v>
      </c>
      <c r="B1070" s="2">
        <f>IF(Q1070=1,B1069+1,B1069)</f>
        <v>827</v>
      </c>
      <c r="C1070" t="s">
        <v>277</v>
      </c>
      <c r="D1070" t="s">
        <v>27</v>
      </c>
      <c r="E1070" s="6">
        <v>36492</v>
      </c>
      <c r="F1070">
        <v>1029</v>
      </c>
      <c r="G1070" s="2">
        <v>31</v>
      </c>
      <c r="H1070" s="43" t="str">
        <f>IFERROR(VLOOKUP(C1070&amp;D1070,AUS_male_points_list!$A$3:$S$1048576,19,FALSE), IFERROR(VLOOKUP(C1070&amp;D1070,AUS_female_points_list!$A$3:$S$1048576,19,FALSE),""))</f>
        <v/>
      </c>
      <c r="J1070" s="2">
        <f>IFERROR(VLOOKUP(C1070&amp;D1070,AUS_male_Toplist_21!$F$3:$G$1048576,2,FALSE),IFERROR(VLOOKUP(C1070&amp;D1070,AUS_female_Toplist_21!$F$3:$G$1048576,2,FALSE),""))</f>
        <v>31</v>
      </c>
      <c r="K1070" s="2">
        <f>IFERROR(VLOOKUP(C1070&amp;D1070,AUS_male_Toplist_22!$F$3:$G$1048576,2,FALSE),IFERROR(VLOOKUP(C1070&amp;D1070,AUS_female_Toplist_22!$F$3:$G$1048576,2,FALSE),""))</f>
        <v>24</v>
      </c>
      <c r="L1070" s="3" t="str">
        <f>IFERROR(VLOOKUP(C1070&amp;D1070,Comms_male_list_21!$F$3:$G$1048576,2,FALSE),IFERROR(VLOOKUP(C1070&amp;D1070,Comms_female_list_21!$F$3:$G$1048576,2,FALSE),""))</f>
        <v/>
      </c>
      <c r="M1070" s="3">
        <f>IFERROR(VLOOKUP(C1070&amp;D1070,Comms_male_list_22!$F$3:$G$1048576,2,FALSE),IFERROR(VLOOKUP(C1070&amp;D1070,Comms_female_list_22!$F$3:$G$1048576,2,FALSE),""))</f>
        <v>54</v>
      </c>
      <c r="N1070" s="3">
        <f>IFERROR(VLOOKUP(C1070&amp;D1070,AUS_male_Toplist_21!$F$3:$H$1048576,3,FALSE), IFERROR(VLOOKUP(C1070&amp;D1070,AUS_female_Toplist_21!$F$3:$H$1048576,3,FALSE),""))</f>
        <v>1029</v>
      </c>
      <c r="O1070" s="2">
        <f>IFERROR(VLOOKUP(C1070&amp;D1070,AUS_male_Toplist_22!$F$3:$H$1048576,3,FALSE), IFERROR(VLOOKUP(C1070&amp;D1070,AUS_female_Toplist_22!$F$3:$H$1048576,3,FALSE),""))</f>
        <v>994</v>
      </c>
      <c r="P1070" s="42">
        <f ca="1">DATEDIF(E1070,TODAY(),"y")</f>
        <v>22</v>
      </c>
      <c r="Q1070" s="2">
        <f>(COUNTIF($C$2:$C1070,$C1070)=1)+0</f>
        <v>1</v>
      </c>
      <c r="R1070" s="2">
        <f>IF(Q1070=1,RANK(F1070,$F$2:$F$1986,0),"Alternate event")</f>
        <v>470</v>
      </c>
    </row>
    <row r="1071" spans="1:18" x14ac:dyDescent="0.2">
      <c r="A1071" s="2">
        <v>1070</v>
      </c>
      <c r="B1071" s="2">
        <f>IF(Q1071=1,B1070+1,B1070)</f>
        <v>827</v>
      </c>
      <c r="C1071" t="s">
        <v>841</v>
      </c>
      <c r="D1071" t="s">
        <v>2</v>
      </c>
      <c r="E1071" s="6">
        <v>37216</v>
      </c>
      <c r="F1071">
        <v>1008</v>
      </c>
      <c r="G1071" s="2">
        <v>31</v>
      </c>
      <c r="H1071" s="43" t="str">
        <f>IFERROR(VLOOKUP(C1071&amp;D1071,AUS_male_points_list!$A$3:$S$1048576,19,FALSE), IFERROR(VLOOKUP(C1071&amp;D1071,AUS_female_points_list!$A$3:$S$1048576,19,FALSE),""))</f>
        <v/>
      </c>
      <c r="J1071" s="2">
        <f>IFERROR(VLOOKUP(C1071&amp;D1071,AUS_male_Toplist_21!$F$3:$G$1048576,2,FALSE),IFERROR(VLOOKUP(C1071&amp;D1071,AUS_female_Toplist_21!$F$3:$G$1048576,2,FALSE),""))</f>
        <v>31</v>
      </c>
      <c r="K1071" s="2">
        <f>IFERROR(VLOOKUP(C1071&amp;D1071,AUS_male_Toplist_22!$F$3:$G$1048576,2,FALSE),IFERROR(VLOOKUP(C1071&amp;D1071,AUS_female_Toplist_22!$F$3:$G$1048576,2,FALSE),""))</f>
        <v>30</v>
      </c>
      <c r="L1071" s="3" t="str">
        <f>IFERROR(VLOOKUP(C1071&amp;D1071,Comms_male_list_21!$F$3:$G$1048576,2,FALSE),IFERROR(VLOOKUP(C1071&amp;D1071,Comms_female_list_21!$F$3:$G$1048576,2,FALSE),""))</f>
        <v/>
      </c>
      <c r="M1071" s="3">
        <f>IFERROR(VLOOKUP(C1071&amp;D1071,Comms_male_list_22!$F$3:$G$1048576,2,FALSE),IFERROR(VLOOKUP(C1071&amp;D1071,Comms_female_list_22!$F$3:$G$1048576,2,FALSE),""))</f>
        <v>58</v>
      </c>
      <c r="N1071" s="3">
        <f>IFERROR(VLOOKUP(C1071&amp;D1071,AUS_male_Toplist_21!$F$3:$H$1048576,3,FALSE), IFERROR(VLOOKUP(C1071&amp;D1071,AUS_female_Toplist_21!$F$3:$H$1048576,3,FALSE),""))</f>
        <v>1008</v>
      </c>
      <c r="O1071" s="2">
        <f>IFERROR(VLOOKUP(C1071&amp;D1071,AUS_male_Toplist_22!$F$3:$H$1048576,3,FALSE), IFERROR(VLOOKUP(C1071&amp;D1071,AUS_female_Toplist_22!$F$3:$H$1048576,3,FALSE),""))</f>
        <v>999</v>
      </c>
      <c r="P1071" s="42">
        <f ca="1">DATEDIF(E1071,TODAY(),"y")</f>
        <v>20</v>
      </c>
      <c r="Q1071" s="2">
        <f>(COUNTIF($C$2:$C1071,$C1071)=1)+0</f>
        <v>0</v>
      </c>
      <c r="R1071" s="2" t="str">
        <f>IF(Q1071=1,RANK(F1071,$F$2:$F$1986,0),"Alternate event")</f>
        <v>Alternate event</v>
      </c>
    </row>
    <row r="1072" spans="1:18" x14ac:dyDescent="0.2">
      <c r="A1072" s="2">
        <v>1071</v>
      </c>
      <c r="B1072" s="2">
        <f>IF(Q1072=1,B1071+1,B1071)</f>
        <v>827</v>
      </c>
      <c r="C1072" t="s">
        <v>113</v>
      </c>
      <c r="D1072" t="s">
        <v>25</v>
      </c>
      <c r="E1072" s="6">
        <v>36685</v>
      </c>
      <c r="F1072">
        <v>1017</v>
      </c>
      <c r="G1072" s="2">
        <v>31</v>
      </c>
      <c r="H1072" s="43" t="str">
        <f>IFERROR(VLOOKUP(C1072&amp;D1072,AUS_male_points_list!$A$3:$S$1048576,19,FALSE), IFERROR(VLOOKUP(C1072&amp;D1072,AUS_female_points_list!$A$3:$S$1048576,19,FALSE),""))</f>
        <v/>
      </c>
      <c r="J1072" s="2">
        <f>IFERROR(VLOOKUP(C1072&amp;D1072,AUS_male_Toplist_21!$F$3:$G$1048576,2,FALSE),IFERROR(VLOOKUP(C1072&amp;D1072,AUS_female_Toplist_21!$F$3:$G$1048576,2,FALSE),""))</f>
        <v>31</v>
      </c>
      <c r="K1072" s="2">
        <f>IFERROR(VLOOKUP(C1072&amp;D1072,AUS_male_Toplist_22!$F$3:$G$1048576,2,FALSE),IFERROR(VLOOKUP(C1072&amp;D1072,AUS_female_Toplist_22!$F$3:$G$1048576,2,FALSE),""))</f>
        <v>31</v>
      </c>
      <c r="L1072" s="3" t="str">
        <f>IFERROR(VLOOKUP(C1072&amp;D1072,Comms_male_list_21!$F$3:$G$1048576,2,FALSE),IFERROR(VLOOKUP(C1072&amp;D1072,Comms_female_list_21!$F$3:$G$1048576,2,FALSE),""))</f>
        <v/>
      </c>
      <c r="M1072" s="3">
        <f>IFERROR(VLOOKUP(C1072&amp;D1072,Comms_male_list_22!$F$3:$G$1048576,2,FALSE),IFERROR(VLOOKUP(C1072&amp;D1072,Comms_female_list_22!$F$3:$G$1048576,2,FALSE),""))</f>
        <v>57</v>
      </c>
      <c r="N1072" s="3">
        <f>IFERROR(VLOOKUP(C1072&amp;D1072,AUS_male_Toplist_21!$F$3:$H$1048576,3,FALSE), IFERROR(VLOOKUP(C1072&amp;D1072,AUS_female_Toplist_21!$F$3:$H$1048576,3,FALSE),""))</f>
        <v>1017</v>
      </c>
      <c r="O1072" s="2">
        <f>IFERROR(VLOOKUP(C1072&amp;D1072,AUS_male_Toplist_22!$F$3:$H$1048576,3,FALSE), IFERROR(VLOOKUP(C1072&amp;D1072,AUS_female_Toplist_22!$F$3:$H$1048576,3,FALSE),""))</f>
        <v>999</v>
      </c>
      <c r="P1072" s="42">
        <f ca="1">DATEDIF(E1072,TODAY(),"y")</f>
        <v>21</v>
      </c>
      <c r="Q1072" s="2">
        <f>(COUNTIF($C$2:$C1072,$C1072)=1)+0</f>
        <v>0</v>
      </c>
      <c r="R1072" s="2" t="str">
        <f>IF(Q1072=1,RANK(F1072,$F$2:$F$1986,0),"Alternate event")</f>
        <v>Alternate event</v>
      </c>
    </row>
    <row r="1073" spans="1:18" x14ac:dyDescent="0.2">
      <c r="A1073" s="2">
        <v>1072</v>
      </c>
      <c r="B1073" s="2">
        <f>IF(Q1073=1,B1072+1,B1072)</f>
        <v>828</v>
      </c>
      <c r="C1073" t="s">
        <v>127</v>
      </c>
      <c r="D1073" t="s">
        <v>2</v>
      </c>
      <c r="E1073" s="6">
        <v>34415</v>
      </c>
      <c r="F1073">
        <v>1028</v>
      </c>
      <c r="G1073" s="2">
        <v>31</v>
      </c>
      <c r="H1073" s="43" t="str">
        <f>IFERROR(VLOOKUP(C1073&amp;D1073,AUS_male_points_list!$A$3:$S$1048576,19,FALSE), IFERROR(VLOOKUP(C1073&amp;D1073,AUS_female_points_list!$A$3:$S$1048576,19,FALSE),""))</f>
        <v/>
      </c>
      <c r="J1073" s="2">
        <f>IFERROR(VLOOKUP(C1073&amp;D1073,AUS_male_Toplist_21!$F$3:$G$1048576,2,FALSE),IFERROR(VLOOKUP(C1073&amp;D1073,AUS_female_Toplist_21!$F$3:$G$1048576,2,FALSE),""))</f>
        <v>31</v>
      </c>
      <c r="K1073" s="2">
        <f>IFERROR(VLOOKUP(C1073&amp;D1073,AUS_male_Toplist_22!$F$3:$G$1048576,2,FALSE),IFERROR(VLOOKUP(C1073&amp;D1073,AUS_female_Toplist_22!$F$3:$G$1048576,2,FALSE),""))</f>
        <v>37</v>
      </c>
      <c r="L1073" s="3" t="str">
        <f>IFERROR(VLOOKUP(C1073&amp;D1073,Comms_male_list_21!$F$3:$G$1048576,2,FALSE),IFERROR(VLOOKUP(C1073&amp;D1073,Comms_female_list_21!$F$3:$G$1048576,2,FALSE),""))</f>
        <v/>
      </c>
      <c r="M1073" s="3">
        <f>IFERROR(VLOOKUP(C1073&amp;D1073,Comms_male_list_22!$F$3:$G$1048576,2,FALSE),IFERROR(VLOOKUP(C1073&amp;D1073,Comms_female_list_22!$F$3:$G$1048576,2,FALSE),""))</f>
        <v>74</v>
      </c>
      <c r="N1073" s="3">
        <f>IFERROR(VLOOKUP(C1073&amp;D1073,AUS_male_Toplist_21!$F$3:$H$1048576,3,FALSE), IFERROR(VLOOKUP(C1073&amp;D1073,AUS_female_Toplist_21!$F$3:$H$1048576,3,FALSE),""))</f>
        <v>1028</v>
      </c>
      <c r="O1073" s="2">
        <f>IFERROR(VLOOKUP(C1073&amp;D1073,AUS_male_Toplist_22!$F$3:$H$1048576,3,FALSE), IFERROR(VLOOKUP(C1073&amp;D1073,AUS_female_Toplist_22!$F$3:$H$1048576,3,FALSE),""))</f>
        <v>995</v>
      </c>
      <c r="P1073" s="42">
        <f ca="1">DATEDIF(E1073,TODAY(),"y")</f>
        <v>27</v>
      </c>
      <c r="Q1073" s="2">
        <f>(COUNTIF($C$2:$C1073,$C1073)=1)+0</f>
        <v>1</v>
      </c>
      <c r="R1073" s="2">
        <f>IF(Q1073=1,RANK(F1073,$F$2:$F$1986,0),"Alternate event")</f>
        <v>477</v>
      </c>
    </row>
    <row r="1074" spans="1:18" x14ac:dyDescent="0.2">
      <c r="A1074" s="2">
        <v>1073</v>
      </c>
      <c r="B1074" s="2">
        <f>IF(Q1074=1,B1073+1,B1073)</f>
        <v>829</v>
      </c>
      <c r="C1074" t="s">
        <v>1156</v>
      </c>
      <c r="D1074" t="s">
        <v>2</v>
      </c>
      <c r="E1074" s="6">
        <v>33067</v>
      </c>
      <c r="F1074">
        <v>1008</v>
      </c>
      <c r="G1074" s="2">
        <v>31</v>
      </c>
      <c r="H1074" s="43" t="str">
        <f>IFERROR(VLOOKUP(C1074&amp;D1074,AUS_male_points_list!$A$3:$S$1048576,19,FALSE), IFERROR(VLOOKUP(C1074&amp;D1074,AUS_female_points_list!$A$3:$S$1048576,19,FALSE),""))</f>
        <v/>
      </c>
      <c r="J1074" s="2">
        <f>IFERROR(VLOOKUP(C1074&amp;D1074,AUS_male_Toplist_21!$F$3:$G$1048576,2,FALSE),IFERROR(VLOOKUP(C1074&amp;D1074,AUS_female_Toplist_21!$F$3:$G$1048576,2,FALSE),""))</f>
        <v>31</v>
      </c>
      <c r="K1074" s="2">
        <f>IFERROR(VLOOKUP(C1074&amp;D1074,AUS_male_Toplist_22!$F$3:$G$1048576,2,FALSE),IFERROR(VLOOKUP(C1074&amp;D1074,AUS_female_Toplist_22!$F$3:$G$1048576,2,FALSE),""))</f>
        <v>42</v>
      </c>
      <c r="L1074" s="3" t="str">
        <f>IFERROR(VLOOKUP(C1074&amp;D1074,Comms_male_list_21!$F$3:$G$1048576,2,FALSE),IFERROR(VLOOKUP(C1074&amp;D1074,Comms_female_list_21!$F$3:$G$1048576,2,FALSE),""))</f>
        <v/>
      </c>
      <c r="M1074" s="3">
        <f>IFERROR(VLOOKUP(C1074&amp;D1074,Comms_male_list_22!$F$3:$G$1048576,2,FALSE),IFERROR(VLOOKUP(C1074&amp;D1074,Comms_female_list_22!$F$3:$G$1048576,2,FALSE),""))</f>
        <v>94</v>
      </c>
      <c r="N1074" s="3">
        <f>IFERROR(VLOOKUP(C1074&amp;D1074,AUS_male_Toplist_21!$F$3:$H$1048576,3,FALSE), IFERROR(VLOOKUP(C1074&amp;D1074,AUS_female_Toplist_21!$F$3:$H$1048576,3,FALSE),""))</f>
        <v>1008</v>
      </c>
      <c r="O1074" s="2">
        <f>IFERROR(VLOOKUP(C1074&amp;D1074,AUS_male_Toplist_22!$F$3:$H$1048576,3,FALSE), IFERROR(VLOOKUP(C1074&amp;D1074,AUS_female_Toplist_22!$F$3:$H$1048576,3,FALSE),""))</f>
        <v>972</v>
      </c>
      <c r="P1074" s="42">
        <f ca="1">DATEDIF(E1074,TODAY(),"y")</f>
        <v>31</v>
      </c>
      <c r="Q1074" s="2">
        <f>(COUNTIF($C$2:$C1074,$C1074)=1)+0</f>
        <v>1</v>
      </c>
      <c r="R1074" s="2">
        <f>IF(Q1074=1,RANK(F1074,$F$2:$F$1986,0),"Alternate event")</f>
        <v>637</v>
      </c>
    </row>
    <row r="1075" spans="1:18" x14ac:dyDescent="0.2">
      <c r="A1075" s="2">
        <v>1074</v>
      </c>
      <c r="B1075" s="2">
        <f>IF(Q1075=1,B1074+1,B1074)</f>
        <v>829</v>
      </c>
      <c r="C1075" t="s">
        <v>699</v>
      </c>
      <c r="D1075" t="s">
        <v>27</v>
      </c>
      <c r="E1075" s="6">
        <v>36148</v>
      </c>
      <c r="F1075">
        <v>1006</v>
      </c>
      <c r="G1075" s="2">
        <v>31</v>
      </c>
      <c r="H1075" s="43" t="str">
        <f>IFERROR(VLOOKUP(C1075&amp;D1075,AUS_male_points_list!$A$3:$S$1048576,19,FALSE), IFERROR(VLOOKUP(C1075&amp;D1075,AUS_female_points_list!$A$3:$S$1048576,19,FALSE),""))</f>
        <v/>
      </c>
      <c r="J1075" s="2">
        <f>IFERROR(VLOOKUP(C1075&amp;D1075,AUS_male_Toplist_21!$F$3:$G$1048576,2,FALSE),IFERROR(VLOOKUP(C1075&amp;D1075,AUS_female_Toplist_21!$F$3:$G$1048576,2,FALSE),""))</f>
        <v>31</v>
      </c>
      <c r="K1075" s="2">
        <f>IFERROR(VLOOKUP(C1075&amp;D1075,AUS_male_Toplist_22!$F$3:$G$1048576,2,FALSE),IFERROR(VLOOKUP(C1075&amp;D1075,AUS_female_Toplist_22!$F$3:$G$1048576,2,FALSE),""))</f>
        <v>54</v>
      </c>
      <c r="L1075" s="3" t="str">
        <f>IFERROR(VLOOKUP(C1075&amp;D1075,Comms_male_list_21!$F$3:$G$1048576,2,FALSE),IFERROR(VLOOKUP(C1075&amp;D1075,Comms_female_list_21!$F$3:$G$1048576,2,FALSE),""))</f>
        <v/>
      </c>
      <c r="M1075" s="3" t="str">
        <f>IFERROR(VLOOKUP(C1075&amp;D1075,Comms_male_list_22!$F$3:$G$1048576,2,FALSE),IFERROR(VLOOKUP(C1075&amp;D1075,Comms_female_list_22!$F$3:$G$1048576,2,FALSE),""))</f>
        <v/>
      </c>
      <c r="N1075" s="3">
        <f>IFERROR(VLOOKUP(C1075&amp;D1075,AUS_male_Toplist_21!$F$3:$H$1048576,3,FALSE), IFERROR(VLOOKUP(C1075&amp;D1075,AUS_female_Toplist_21!$F$3:$H$1048576,3,FALSE),""))</f>
        <v>1006</v>
      </c>
      <c r="O1075" s="2">
        <f>IFERROR(VLOOKUP(C1075&amp;D1075,AUS_male_Toplist_22!$F$3:$H$1048576,3,FALSE), IFERROR(VLOOKUP(C1075&amp;D1075,AUS_female_Toplist_22!$F$3:$H$1048576,3,FALSE),""))</f>
        <v>924</v>
      </c>
      <c r="P1075" s="42">
        <f ca="1">DATEDIF(E1075,TODAY(),"y")</f>
        <v>23</v>
      </c>
      <c r="Q1075" s="2">
        <f>(COUNTIF($C$2:$C1075,$C1075)=1)+0</f>
        <v>0</v>
      </c>
      <c r="R1075" s="2" t="str">
        <f>IF(Q1075=1,RANK(F1075,$F$2:$F$1986,0),"Alternate event")</f>
        <v>Alternate event</v>
      </c>
    </row>
    <row r="1076" spans="1:18" x14ac:dyDescent="0.2">
      <c r="A1076" s="2">
        <v>1075</v>
      </c>
      <c r="B1076" s="2">
        <f>IF(Q1076=1,B1075+1,B1075)</f>
        <v>829</v>
      </c>
      <c r="C1076" t="s">
        <v>506</v>
      </c>
      <c r="D1076" t="s">
        <v>39</v>
      </c>
      <c r="E1076" s="6">
        <v>37984</v>
      </c>
      <c r="F1076">
        <v>713</v>
      </c>
      <c r="G1076" s="2">
        <v>31</v>
      </c>
      <c r="H1076" s="43" t="str">
        <f>IFERROR(VLOOKUP(C1076&amp;D1076,AUS_male_points_list!$A$3:$S$1048576,19,FALSE), IFERROR(VLOOKUP(C1076&amp;D1076,AUS_female_points_list!$A$3:$S$1048576,19,FALSE),""))</f>
        <v/>
      </c>
      <c r="J1076" s="2">
        <f>IFERROR(VLOOKUP(C1076&amp;D1076,AUS_male_Toplist_21!$F$3:$G$1048576,2,FALSE),IFERROR(VLOOKUP(C1076&amp;D1076,AUS_female_Toplist_21!$F$3:$G$1048576,2,FALSE),""))</f>
        <v>31</v>
      </c>
      <c r="K1076" s="2" t="str">
        <f>IFERROR(VLOOKUP(C1076&amp;D1076,AUS_male_Toplist_22!$F$3:$G$1048576,2,FALSE),IFERROR(VLOOKUP(C1076&amp;D1076,AUS_female_Toplist_22!$F$3:$G$1048576,2,FALSE),""))</f>
        <v/>
      </c>
      <c r="L1076" s="3" t="str">
        <f>IFERROR(VLOOKUP(C1076&amp;D1076,Comms_male_list_21!$F$3:$G$1048576,2,FALSE),IFERROR(VLOOKUP(C1076&amp;D1076,Comms_female_list_21!$F$3:$G$1048576,2,FALSE),""))</f>
        <v/>
      </c>
      <c r="M1076" s="3" t="str">
        <f>IFERROR(VLOOKUP(C1076&amp;D1076,Comms_male_list_22!$F$3:$G$1048576,2,FALSE),IFERROR(VLOOKUP(C1076&amp;D1076,Comms_female_list_22!$F$3:$G$1048576,2,FALSE),""))</f>
        <v/>
      </c>
      <c r="N1076" s="3">
        <f>IFERROR(VLOOKUP(C1076&amp;D1076,AUS_male_Toplist_21!$F$3:$H$1048576,3,FALSE), IFERROR(VLOOKUP(C1076&amp;D1076,AUS_female_Toplist_21!$F$3:$H$1048576,3,FALSE),""))</f>
        <v>713</v>
      </c>
      <c r="O1076" s="2" t="str">
        <f>IFERROR(VLOOKUP(C1076&amp;D1076,AUS_male_Toplist_22!$F$3:$H$1048576,3,FALSE), IFERROR(VLOOKUP(C1076&amp;D1076,AUS_female_Toplist_22!$F$3:$H$1048576,3,FALSE),""))</f>
        <v/>
      </c>
      <c r="P1076" s="42">
        <f ca="1">DATEDIF(E1076,TODAY(),"y")</f>
        <v>18</v>
      </c>
      <c r="Q1076" s="2">
        <f>(COUNTIF($C$2:$C1076,$C1076)=1)+0</f>
        <v>0</v>
      </c>
      <c r="R1076" s="2" t="str">
        <f>IF(Q1076=1,RANK(F1076,$F$2:$F$1986,0),"Alternate event")</f>
        <v>Alternate event</v>
      </c>
    </row>
    <row r="1077" spans="1:18" x14ac:dyDescent="0.2">
      <c r="A1077" s="2">
        <v>1076</v>
      </c>
      <c r="B1077" s="2">
        <f>IF(Q1077=1,B1076+1,B1076)</f>
        <v>830</v>
      </c>
      <c r="C1077" t="s">
        <v>905</v>
      </c>
      <c r="D1077" t="s">
        <v>82</v>
      </c>
      <c r="E1077" s="6"/>
      <c r="F1077">
        <v>785</v>
      </c>
      <c r="G1077" s="2">
        <v>31</v>
      </c>
      <c r="H1077" s="43" t="str">
        <f>IFERROR(VLOOKUP(C1077&amp;D1077,AUS_male_points_list!$A$3:$S$1048576,19,FALSE), IFERROR(VLOOKUP(C1077&amp;D1077,AUS_female_points_list!$A$3:$S$1048576,19,FALSE),""))</f>
        <v/>
      </c>
      <c r="J1077" s="2">
        <f>IFERROR(VLOOKUP(C1077&amp;D1077,AUS_male_Toplist_21!$F$3:$G$1048576,2,FALSE),IFERROR(VLOOKUP(C1077&amp;D1077,AUS_female_Toplist_21!$F$3:$G$1048576,2,FALSE),""))</f>
        <v>31</v>
      </c>
      <c r="K1077" s="2" t="str">
        <f>IFERROR(VLOOKUP(C1077&amp;D1077,AUS_male_Toplist_22!$F$3:$G$1048576,2,FALSE),IFERROR(VLOOKUP(C1077&amp;D1077,AUS_female_Toplist_22!$F$3:$G$1048576,2,FALSE),""))</f>
        <v/>
      </c>
      <c r="L1077" s="3" t="str">
        <f>IFERROR(VLOOKUP(C1077&amp;D1077,Comms_male_list_21!$F$3:$G$1048576,2,FALSE),IFERROR(VLOOKUP(C1077&amp;D1077,Comms_female_list_21!$F$3:$G$1048576,2,FALSE),""))</f>
        <v/>
      </c>
      <c r="M1077" s="3" t="str">
        <f>IFERROR(VLOOKUP(C1077&amp;D1077,Comms_male_list_22!$F$3:$G$1048576,2,FALSE),IFERROR(VLOOKUP(C1077&amp;D1077,Comms_female_list_22!$F$3:$G$1048576,2,FALSE),""))</f>
        <v/>
      </c>
      <c r="N1077" s="3">
        <f>IFERROR(VLOOKUP(C1077&amp;D1077,AUS_male_Toplist_21!$F$3:$H$1048576,3,FALSE), IFERROR(VLOOKUP(C1077&amp;D1077,AUS_female_Toplist_21!$F$3:$H$1048576,3,FALSE),""))</f>
        <v>785</v>
      </c>
      <c r="O1077" s="2" t="str">
        <f>IFERROR(VLOOKUP(C1077&amp;D1077,AUS_male_Toplist_22!$F$3:$H$1048576,3,FALSE), IFERROR(VLOOKUP(C1077&amp;D1077,AUS_female_Toplist_22!$F$3:$H$1048576,3,FALSE),""))</f>
        <v/>
      </c>
      <c r="P1077" s="42">
        <f ca="1">DATEDIF(E1077,TODAY(),"y")</f>
        <v>122</v>
      </c>
      <c r="Q1077" s="2">
        <f>(COUNTIF($C$2:$C1077,$C1077)=1)+0</f>
        <v>1</v>
      </c>
      <c r="R1077" s="2">
        <f>IF(Q1077=1,RANK(F1077,$F$2:$F$1986,0),"Alternate event")</f>
        <v>1926</v>
      </c>
    </row>
    <row r="1078" spans="1:18" x14ac:dyDescent="0.2">
      <c r="A1078" s="2">
        <v>1077</v>
      </c>
      <c r="B1078" s="2">
        <f>IF(Q1078=1,B1077+1,B1077)</f>
        <v>831</v>
      </c>
      <c r="C1078" t="s">
        <v>1325</v>
      </c>
      <c r="D1078" t="s">
        <v>34</v>
      </c>
      <c r="E1078" s="6">
        <v>1991</v>
      </c>
      <c r="F1078">
        <v>882</v>
      </c>
      <c r="G1078" s="2">
        <v>31</v>
      </c>
      <c r="H1078" s="43" t="str">
        <f>IFERROR(VLOOKUP(C1078&amp;D1078,AUS_male_points_list!$A$3:$S$1048576,19,FALSE), IFERROR(VLOOKUP(C1078&amp;D1078,AUS_female_points_list!$A$3:$S$1048576,19,FALSE),""))</f>
        <v/>
      </c>
      <c r="J1078" s="2">
        <f>IFERROR(VLOOKUP(C1078&amp;D1078,AUS_male_Toplist_21!$F$3:$G$1048576,2,FALSE),IFERROR(VLOOKUP(C1078&amp;D1078,AUS_female_Toplist_21!$F$3:$G$1048576,2,FALSE),""))</f>
        <v>31</v>
      </c>
      <c r="K1078" s="2" t="str">
        <f>IFERROR(VLOOKUP(C1078&amp;D1078,AUS_male_Toplist_22!$F$3:$G$1048576,2,FALSE),IFERROR(VLOOKUP(C1078&amp;D1078,AUS_female_Toplist_22!$F$3:$G$1048576,2,FALSE),""))</f>
        <v/>
      </c>
      <c r="L1078" s="3" t="str">
        <f>IFERROR(VLOOKUP(C1078&amp;D1078,Comms_male_list_21!$F$3:$G$1048576,2,FALSE),IFERROR(VLOOKUP(C1078&amp;D1078,Comms_female_list_21!$F$3:$G$1048576,2,FALSE),""))</f>
        <v/>
      </c>
      <c r="M1078" s="3" t="str">
        <f>IFERROR(VLOOKUP(C1078&amp;D1078,Comms_male_list_22!$F$3:$G$1048576,2,FALSE),IFERROR(VLOOKUP(C1078&amp;D1078,Comms_female_list_22!$F$3:$G$1048576,2,FALSE),""))</f>
        <v/>
      </c>
      <c r="N1078" s="3">
        <f>IFERROR(VLOOKUP(C1078&amp;D1078,AUS_male_Toplist_21!$F$3:$H$1048576,3,FALSE), IFERROR(VLOOKUP(C1078&amp;D1078,AUS_female_Toplist_21!$F$3:$H$1048576,3,FALSE),""))</f>
        <v>882</v>
      </c>
      <c r="O1078" s="2" t="str">
        <f>IFERROR(VLOOKUP(C1078&amp;D1078,AUS_male_Toplist_22!$F$3:$H$1048576,3,FALSE), IFERROR(VLOOKUP(C1078&amp;D1078,AUS_female_Toplist_22!$F$3:$H$1048576,3,FALSE),""))</f>
        <v/>
      </c>
      <c r="P1078" s="42">
        <f ca="1">DATEDIF(E1078,TODAY(),"y")</f>
        <v>116</v>
      </c>
      <c r="Q1078" s="2">
        <f>(COUNTIF($C$2:$C1078,$C1078)=1)+0</f>
        <v>1</v>
      </c>
      <c r="R1078" s="2">
        <f>IF(Q1078=1,RANK(F1078,$F$2:$F$1986,0),"Alternate event")</f>
        <v>1795</v>
      </c>
    </row>
    <row r="1079" spans="1:18" x14ac:dyDescent="0.2">
      <c r="A1079" s="2">
        <v>1078</v>
      </c>
      <c r="B1079" s="2">
        <f>IF(Q1079=1,B1078+1,B1078)</f>
        <v>832</v>
      </c>
      <c r="C1079" t="s">
        <v>1599</v>
      </c>
      <c r="D1079" t="s">
        <v>30</v>
      </c>
      <c r="E1079" s="6">
        <v>1997</v>
      </c>
      <c r="F1079">
        <v>919</v>
      </c>
      <c r="G1079" s="2">
        <v>31</v>
      </c>
      <c r="H1079" s="43" t="str">
        <f>IFERROR(VLOOKUP(C1079&amp;D1079,AUS_male_points_list!$A$3:$S$1048576,19,FALSE), IFERROR(VLOOKUP(C1079&amp;D1079,AUS_female_points_list!$A$3:$S$1048576,19,FALSE),""))</f>
        <v/>
      </c>
      <c r="J1079" s="2">
        <f>IFERROR(VLOOKUP(C1079&amp;D1079,AUS_male_Toplist_21!$F$3:$G$1048576,2,FALSE),IFERROR(VLOOKUP(C1079&amp;D1079,AUS_female_Toplist_21!$F$3:$G$1048576,2,FALSE),""))</f>
        <v>31</v>
      </c>
      <c r="K1079" s="2" t="str">
        <f>IFERROR(VLOOKUP(C1079&amp;D1079,AUS_male_Toplist_22!$F$3:$G$1048576,2,FALSE),IFERROR(VLOOKUP(C1079&amp;D1079,AUS_female_Toplist_22!$F$3:$G$1048576,2,FALSE),""))</f>
        <v/>
      </c>
      <c r="L1079" s="3" t="str">
        <f>IFERROR(VLOOKUP(C1079&amp;D1079,Comms_male_list_21!$F$3:$G$1048576,2,FALSE),IFERROR(VLOOKUP(C1079&amp;D1079,Comms_female_list_21!$F$3:$G$1048576,2,FALSE),""))</f>
        <v/>
      </c>
      <c r="M1079" s="3" t="str">
        <f>IFERROR(VLOOKUP(C1079&amp;D1079,Comms_male_list_22!$F$3:$G$1048576,2,FALSE),IFERROR(VLOOKUP(C1079&amp;D1079,Comms_female_list_22!$F$3:$G$1048576,2,FALSE),""))</f>
        <v/>
      </c>
      <c r="N1079" s="3">
        <f>IFERROR(VLOOKUP(C1079&amp;D1079,AUS_male_Toplist_21!$F$3:$H$1048576,3,FALSE), IFERROR(VLOOKUP(C1079&amp;D1079,AUS_female_Toplist_21!$F$3:$H$1048576,3,FALSE),""))</f>
        <v>919</v>
      </c>
      <c r="O1079" s="2" t="str">
        <f>IFERROR(VLOOKUP(C1079&amp;D1079,AUS_male_Toplist_22!$F$3:$H$1048576,3,FALSE), IFERROR(VLOOKUP(C1079&amp;D1079,AUS_female_Toplist_22!$F$3:$H$1048576,3,FALSE),""))</f>
        <v/>
      </c>
      <c r="P1079" s="42">
        <f ca="1">DATEDIF(E1079,TODAY(),"y")</f>
        <v>116</v>
      </c>
      <c r="Q1079" s="2">
        <f>(COUNTIF($C$2:$C1079,$C1079)=1)+0</f>
        <v>1</v>
      </c>
      <c r="R1079" s="2">
        <f>IF(Q1079=1,RANK(F1079,$F$2:$F$1986,0),"Alternate event")</f>
        <v>1644</v>
      </c>
    </row>
    <row r="1080" spans="1:18" x14ac:dyDescent="0.2">
      <c r="A1080" s="2">
        <v>1079</v>
      </c>
      <c r="B1080" s="2">
        <f>IF(Q1080=1,B1079+1,B1079)</f>
        <v>833</v>
      </c>
      <c r="C1080" t="s">
        <v>957</v>
      </c>
      <c r="D1080" t="s">
        <v>33</v>
      </c>
      <c r="E1080" s="6">
        <v>37957</v>
      </c>
      <c r="F1080">
        <v>922</v>
      </c>
      <c r="G1080" s="2">
        <v>31</v>
      </c>
      <c r="H1080" s="43" t="str">
        <f>IFERROR(VLOOKUP(C1080&amp;D1080,AUS_male_points_list!$A$3:$S$1048576,19,FALSE), IFERROR(VLOOKUP(C1080&amp;D1080,AUS_female_points_list!$A$3:$S$1048576,19,FALSE),""))</f>
        <v/>
      </c>
      <c r="J1080" s="2">
        <f>IFERROR(VLOOKUP(C1080&amp;D1080,AUS_male_Toplist_21!$F$3:$G$1048576,2,FALSE),IFERROR(VLOOKUP(C1080&amp;D1080,AUS_female_Toplist_21!$F$3:$G$1048576,2,FALSE),""))</f>
        <v>31</v>
      </c>
      <c r="K1080" s="2" t="str">
        <f>IFERROR(VLOOKUP(C1080&amp;D1080,AUS_male_Toplist_22!$F$3:$G$1048576,2,FALSE),IFERROR(VLOOKUP(C1080&amp;D1080,AUS_female_Toplist_22!$F$3:$G$1048576,2,FALSE),""))</f>
        <v/>
      </c>
      <c r="L1080" s="3" t="str">
        <f>IFERROR(VLOOKUP(C1080&amp;D1080,Comms_male_list_21!$F$3:$G$1048576,2,FALSE),IFERROR(VLOOKUP(C1080&amp;D1080,Comms_female_list_21!$F$3:$G$1048576,2,FALSE),""))</f>
        <v/>
      </c>
      <c r="M1080" s="3" t="str">
        <f>IFERROR(VLOOKUP(C1080&amp;D1080,Comms_male_list_22!$F$3:$G$1048576,2,FALSE),IFERROR(VLOOKUP(C1080&amp;D1080,Comms_female_list_22!$F$3:$G$1048576,2,FALSE),""))</f>
        <v/>
      </c>
      <c r="N1080" s="3">
        <f>IFERROR(VLOOKUP(C1080&amp;D1080,AUS_male_Toplist_21!$F$3:$H$1048576,3,FALSE), IFERROR(VLOOKUP(C1080&amp;D1080,AUS_female_Toplist_21!$F$3:$H$1048576,3,FALSE),""))</f>
        <v>922</v>
      </c>
      <c r="O1080" s="2" t="str">
        <f>IFERROR(VLOOKUP(C1080&amp;D1080,AUS_male_Toplist_22!$F$3:$H$1048576,3,FALSE), IFERROR(VLOOKUP(C1080&amp;D1080,AUS_female_Toplist_22!$F$3:$H$1048576,3,FALSE),""))</f>
        <v/>
      </c>
      <c r="P1080" s="42">
        <f ca="1">DATEDIF(E1080,TODAY(),"y")</f>
        <v>18</v>
      </c>
      <c r="Q1080" s="2">
        <f>(COUNTIF($C$2:$C1080,$C1080)=1)+0</f>
        <v>1</v>
      </c>
      <c r="R1080" s="2">
        <f>IF(Q1080=1,RANK(F1080,$F$2:$F$1986,0),"Alternate event")</f>
        <v>1630</v>
      </c>
    </row>
    <row r="1081" spans="1:18" x14ac:dyDescent="0.2">
      <c r="A1081" s="2">
        <v>1080</v>
      </c>
      <c r="B1081" s="2">
        <f>IF(Q1081=1,B1080+1,B1080)</f>
        <v>834</v>
      </c>
      <c r="C1081" t="s">
        <v>1380</v>
      </c>
      <c r="D1081" t="s">
        <v>35</v>
      </c>
      <c r="E1081" s="7">
        <v>38341</v>
      </c>
      <c r="F1081">
        <v>926</v>
      </c>
      <c r="G1081" s="2">
        <v>31</v>
      </c>
      <c r="H1081" s="43" t="str">
        <f>IFERROR(VLOOKUP(C1081&amp;D1081,AUS_male_points_list!$A$3:$S$1048576,19,FALSE), IFERROR(VLOOKUP(C1081&amp;D1081,AUS_female_points_list!$A$3:$S$1048576,19,FALSE),""))</f>
        <v/>
      </c>
      <c r="J1081" s="2">
        <f>IFERROR(VLOOKUP(C1081&amp;D1081,AUS_male_Toplist_21!$F$3:$G$1048576,2,FALSE),IFERROR(VLOOKUP(C1081&amp;D1081,AUS_female_Toplist_21!$F$3:$G$1048576,2,FALSE),""))</f>
        <v>31</v>
      </c>
      <c r="K1081" s="2" t="str">
        <f>IFERROR(VLOOKUP(C1081&amp;D1081,AUS_male_Toplist_22!$F$3:$G$1048576,2,FALSE),IFERROR(VLOOKUP(C1081&amp;D1081,AUS_female_Toplist_22!$F$3:$G$1048576,2,FALSE),""))</f>
        <v/>
      </c>
      <c r="L1081" s="3" t="str">
        <f>IFERROR(VLOOKUP(C1081&amp;D1081,Comms_male_list_21!$F$3:$G$1048576,2,FALSE),IFERROR(VLOOKUP(C1081&amp;D1081,Comms_female_list_21!$F$3:$G$1048576,2,FALSE),""))</f>
        <v/>
      </c>
      <c r="M1081" s="3" t="str">
        <f>IFERROR(VLOOKUP(C1081&amp;D1081,Comms_male_list_22!$F$3:$G$1048576,2,FALSE),IFERROR(VLOOKUP(C1081&amp;D1081,Comms_female_list_22!$F$3:$G$1048576,2,FALSE),""))</f>
        <v/>
      </c>
      <c r="N1081" s="3">
        <f>IFERROR(VLOOKUP(C1081&amp;D1081,AUS_male_Toplist_21!$F$3:$H$1048576,3,FALSE), IFERROR(VLOOKUP(C1081&amp;D1081,AUS_female_Toplist_21!$F$3:$H$1048576,3,FALSE),""))</f>
        <v>926</v>
      </c>
      <c r="O1081" s="2" t="str">
        <f>IFERROR(VLOOKUP(C1081&amp;D1081,AUS_male_Toplist_22!$F$3:$H$1048576,3,FALSE), IFERROR(VLOOKUP(C1081&amp;D1081,AUS_female_Toplist_22!$F$3:$H$1048576,3,FALSE),""))</f>
        <v/>
      </c>
      <c r="P1081" s="42">
        <f ca="1">DATEDIF(E1081,TODAY(),"y")</f>
        <v>17</v>
      </c>
      <c r="Q1081" s="2">
        <f>(COUNTIF($C$2:$C1081,$C1081)=1)+0</f>
        <v>1</v>
      </c>
      <c r="R1081" s="2">
        <f>IF(Q1081=1,RANK(F1081,$F$2:$F$1986,0),"Alternate event")</f>
        <v>1589</v>
      </c>
    </row>
    <row r="1082" spans="1:18" x14ac:dyDescent="0.2">
      <c r="A1082" s="2">
        <v>1081</v>
      </c>
      <c r="B1082" s="2">
        <f>IF(Q1082=1,B1081+1,B1081)</f>
        <v>835</v>
      </c>
      <c r="C1082" t="s">
        <v>1381</v>
      </c>
      <c r="D1082" t="s">
        <v>35</v>
      </c>
      <c r="E1082" s="6">
        <v>36255</v>
      </c>
      <c r="F1082">
        <v>926</v>
      </c>
      <c r="G1082" s="2">
        <v>31</v>
      </c>
      <c r="H1082" s="43" t="str">
        <f>IFERROR(VLOOKUP(C1082&amp;D1082,AUS_male_points_list!$A$3:$S$1048576,19,FALSE), IFERROR(VLOOKUP(C1082&amp;D1082,AUS_female_points_list!$A$3:$S$1048576,19,FALSE),""))</f>
        <v/>
      </c>
      <c r="J1082" s="2">
        <f>IFERROR(VLOOKUP(C1082&amp;D1082,AUS_male_Toplist_21!$F$3:$G$1048576,2,FALSE),IFERROR(VLOOKUP(C1082&amp;D1082,AUS_female_Toplist_21!$F$3:$G$1048576,2,FALSE),""))</f>
        <v>31</v>
      </c>
      <c r="K1082" s="2" t="str">
        <f>IFERROR(VLOOKUP(C1082&amp;D1082,AUS_male_Toplist_22!$F$3:$G$1048576,2,FALSE),IFERROR(VLOOKUP(C1082&amp;D1082,AUS_female_Toplist_22!$F$3:$G$1048576,2,FALSE),""))</f>
        <v/>
      </c>
      <c r="L1082" s="3" t="str">
        <f>IFERROR(VLOOKUP(C1082&amp;D1082,Comms_male_list_21!$F$3:$G$1048576,2,FALSE),IFERROR(VLOOKUP(C1082&amp;D1082,Comms_female_list_21!$F$3:$G$1048576,2,FALSE),""))</f>
        <v/>
      </c>
      <c r="M1082" s="3" t="str">
        <f>IFERROR(VLOOKUP(C1082&amp;D1082,Comms_male_list_22!$F$3:$G$1048576,2,FALSE),IFERROR(VLOOKUP(C1082&amp;D1082,Comms_female_list_22!$F$3:$G$1048576,2,FALSE),""))</f>
        <v/>
      </c>
      <c r="N1082" s="3">
        <f>IFERROR(VLOOKUP(C1082&amp;D1082,AUS_male_Toplist_21!$F$3:$H$1048576,3,FALSE), IFERROR(VLOOKUP(C1082&amp;D1082,AUS_female_Toplist_21!$F$3:$H$1048576,3,FALSE),""))</f>
        <v>926</v>
      </c>
      <c r="O1082" s="2" t="str">
        <f>IFERROR(VLOOKUP(C1082&amp;D1082,AUS_male_Toplist_22!$F$3:$H$1048576,3,FALSE), IFERROR(VLOOKUP(C1082&amp;D1082,AUS_female_Toplist_22!$F$3:$H$1048576,3,FALSE),""))</f>
        <v/>
      </c>
      <c r="P1082" s="42">
        <f ca="1">DATEDIF(E1082,TODAY(),"y")</f>
        <v>22</v>
      </c>
      <c r="Q1082" s="2">
        <f>(COUNTIF($C$2:$C1082,$C1082)=1)+0</f>
        <v>1</v>
      </c>
      <c r="R1082" s="2">
        <f>IF(Q1082=1,RANK(F1082,$F$2:$F$1986,0),"Alternate event")</f>
        <v>1589</v>
      </c>
    </row>
    <row r="1083" spans="1:18" x14ac:dyDescent="0.2">
      <c r="A1083" s="2">
        <v>1082</v>
      </c>
      <c r="B1083" s="2">
        <f>IF(Q1083=1,B1082+1,B1082)</f>
        <v>836</v>
      </c>
      <c r="C1083" t="s">
        <v>1382</v>
      </c>
      <c r="D1083" t="s">
        <v>35</v>
      </c>
      <c r="E1083" s="7">
        <v>36969</v>
      </c>
      <c r="F1083">
        <v>926</v>
      </c>
      <c r="G1083" s="2">
        <v>31</v>
      </c>
      <c r="H1083" s="43" t="str">
        <f>IFERROR(VLOOKUP(C1083&amp;D1083,AUS_male_points_list!$A$3:$S$1048576,19,FALSE), IFERROR(VLOOKUP(C1083&amp;D1083,AUS_female_points_list!$A$3:$S$1048576,19,FALSE),""))</f>
        <v/>
      </c>
      <c r="J1083" s="2">
        <f>IFERROR(VLOOKUP(C1083&amp;D1083,AUS_male_Toplist_21!$F$3:$G$1048576,2,FALSE),IFERROR(VLOOKUP(C1083&amp;D1083,AUS_female_Toplist_21!$F$3:$G$1048576,2,FALSE),""))</f>
        <v>31</v>
      </c>
      <c r="K1083" s="2" t="str">
        <f>IFERROR(VLOOKUP(C1083&amp;D1083,AUS_male_Toplist_22!$F$3:$G$1048576,2,FALSE),IFERROR(VLOOKUP(C1083&amp;D1083,AUS_female_Toplist_22!$F$3:$G$1048576,2,FALSE),""))</f>
        <v/>
      </c>
      <c r="L1083" s="3" t="str">
        <f>IFERROR(VLOOKUP(C1083&amp;D1083,Comms_male_list_21!$F$3:$G$1048576,2,FALSE),IFERROR(VLOOKUP(C1083&amp;D1083,Comms_female_list_21!$F$3:$G$1048576,2,FALSE),""))</f>
        <v/>
      </c>
      <c r="M1083" s="3" t="str">
        <f>IFERROR(VLOOKUP(C1083&amp;D1083,Comms_male_list_22!$F$3:$G$1048576,2,FALSE),IFERROR(VLOOKUP(C1083&amp;D1083,Comms_female_list_22!$F$3:$G$1048576,2,FALSE),""))</f>
        <v/>
      </c>
      <c r="N1083" s="3">
        <f>IFERROR(VLOOKUP(C1083&amp;D1083,AUS_male_Toplist_21!$F$3:$H$1048576,3,FALSE), IFERROR(VLOOKUP(C1083&amp;D1083,AUS_female_Toplist_21!$F$3:$H$1048576,3,FALSE),""))</f>
        <v>926</v>
      </c>
      <c r="O1083" s="2" t="str">
        <f>IFERROR(VLOOKUP(C1083&amp;D1083,AUS_male_Toplist_22!$F$3:$H$1048576,3,FALSE), IFERROR(VLOOKUP(C1083&amp;D1083,AUS_female_Toplist_22!$F$3:$H$1048576,3,FALSE),""))</f>
        <v/>
      </c>
      <c r="P1083" s="42">
        <f ca="1">DATEDIF(E1083,TODAY(),"y")</f>
        <v>20</v>
      </c>
      <c r="Q1083" s="2">
        <f>(COUNTIF($C$2:$C1083,$C1083)=1)+0</f>
        <v>1</v>
      </c>
      <c r="R1083" s="2">
        <f>IF(Q1083=1,RANK(F1083,$F$2:$F$1986,0),"Alternate event")</f>
        <v>1589</v>
      </c>
    </row>
    <row r="1084" spans="1:18" x14ac:dyDescent="0.2">
      <c r="A1084" s="2">
        <v>1083</v>
      </c>
      <c r="B1084" s="2">
        <f>IF(Q1084=1,B1083+1,B1083)</f>
        <v>837</v>
      </c>
      <c r="C1084" t="s">
        <v>1383</v>
      </c>
      <c r="D1084" t="s">
        <v>35</v>
      </c>
      <c r="E1084" s="6">
        <v>32198</v>
      </c>
      <c r="F1084">
        <v>926</v>
      </c>
      <c r="G1084" s="2">
        <v>31</v>
      </c>
      <c r="H1084" s="43" t="str">
        <f>IFERROR(VLOOKUP(C1084&amp;D1084,AUS_male_points_list!$A$3:$S$1048576,19,FALSE), IFERROR(VLOOKUP(C1084&amp;D1084,AUS_female_points_list!$A$3:$S$1048576,19,FALSE),""))</f>
        <v/>
      </c>
      <c r="J1084" s="2">
        <f>IFERROR(VLOOKUP(C1084&amp;D1084,AUS_male_Toplist_21!$F$3:$G$1048576,2,FALSE),IFERROR(VLOOKUP(C1084&amp;D1084,AUS_female_Toplist_21!$F$3:$G$1048576,2,FALSE),""))</f>
        <v>31</v>
      </c>
      <c r="K1084" s="2" t="str">
        <f>IFERROR(VLOOKUP(C1084&amp;D1084,AUS_male_Toplist_22!$F$3:$G$1048576,2,FALSE),IFERROR(VLOOKUP(C1084&amp;D1084,AUS_female_Toplist_22!$F$3:$G$1048576,2,FALSE),""))</f>
        <v/>
      </c>
      <c r="L1084" s="3" t="str">
        <f>IFERROR(VLOOKUP(C1084&amp;D1084,Comms_male_list_21!$F$3:$G$1048576,2,FALSE),IFERROR(VLOOKUP(C1084&amp;D1084,Comms_female_list_21!$F$3:$G$1048576,2,FALSE),""))</f>
        <v/>
      </c>
      <c r="M1084" s="3" t="str">
        <f>IFERROR(VLOOKUP(C1084&amp;D1084,Comms_male_list_22!$F$3:$G$1048576,2,FALSE),IFERROR(VLOOKUP(C1084&amp;D1084,Comms_female_list_22!$F$3:$G$1048576,2,FALSE),""))</f>
        <v/>
      </c>
      <c r="N1084" s="3">
        <f>IFERROR(VLOOKUP(C1084&amp;D1084,AUS_male_Toplist_21!$F$3:$H$1048576,3,FALSE), IFERROR(VLOOKUP(C1084&amp;D1084,AUS_female_Toplist_21!$F$3:$H$1048576,3,FALSE),""))</f>
        <v>926</v>
      </c>
      <c r="O1084" s="2" t="str">
        <f>IFERROR(VLOOKUP(C1084&amp;D1084,AUS_male_Toplist_22!$F$3:$H$1048576,3,FALSE), IFERROR(VLOOKUP(C1084&amp;D1084,AUS_female_Toplist_22!$F$3:$H$1048576,3,FALSE),""))</f>
        <v/>
      </c>
      <c r="P1084" s="42">
        <f ca="1">DATEDIF(E1084,TODAY(),"y")</f>
        <v>34</v>
      </c>
      <c r="Q1084" s="2">
        <f>(COUNTIF($C$2:$C1084,$C1084)=1)+0</f>
        <v>1</v>
      </c>
      <c r="R1084" s="2">
        <f>IF(Q1084=1,RANK(F1084,$F$2:$F$1986,0),"Alternate event")</f>
        <v>1589</v>
      </c>
    </row>
    <row r="1085" spans="1:18" x14ac:dyDescent="0.2">
      <c r="A1085" s="2">
        <v>1084</v>
      </c>
      <c r="B1085" s="2">
        <f>IF(Q1085=1,B1084+1,B1084)</f>
        <v>838</v>
      </c>
      <c r="C1085" t="s">
        <v>1384</v>
      </c>
      <c r="D1085" t="s">
        <v>35</v>
      </c>
      <c r="E1085" s="6">
        <v>44671</v>
      </c>
      <c r="F1085">
        <v>926</v>
      </c>
      <c r="G1085" s="2">
        <v>31</v>
      </c>
      <c r="H1085" s="43" t="str">
        <f>IFERROR(VLOOKUP(C1085&amp;D1085,AUS_male_points_list!$A$3:$S$1048576,19,FALSE), IFERROR(VLOOKUP(C1085&amp;D1085,AUS_female_points_list!$A$3:$S$1048576,19,FALSE),""))</f>
        <v/>
      </c>
      <c r="J1085" s="2">
        <f>IFERROR(VLOOKUP(C1085&amp;D1085,AUS_male_Toplist_21!$F$3:$G$1048576,2,FALSE),IFERROR(VLOOKUP(C1085&amp;D1085,AUS_female_Toplist_21!$F$3:$G$1048576,2,FALSE),""))</f>
        <v>31</v>
      </c>
      <c r="K1085" s="2" t="str">
        <f>IFERROR(VLOOKUP(C1085&amp;D1085,AUS_male_Toplist_22!$F$3:$G$1048576,2,FALSE),IFERROR(VLOOKUP(C1085&amp;D1085,AUS_female_Toplist_22!$F$3:$G$1048576,2,FALSE),""))</f>
        <v/>
      </c>
      <c r="L1085" s="3" t="str">
        <f>IFERROR(VLOOKUP(C1085&amp;D1085,Comms_male_list_21!$F$3:$G$1048576,2,FALSE),IFERROR(VLOOKUP(C1085&amp;D1085,Comms_female_list_21!$F$3:$G$1048576,2,FALSE),""))</f>
        <v/>
      </c>
      <c r="M1085" s="3" t="str">
        <f>IFERROR(VLOOKUP(C1085&amp;D1085,Comms_male_list_22!$F$3:$G$1048576,2,FALSE),IFERROR(VLOOKUP(C1085&amp;D1085,Comms_female_list_22!$F$3:$G$1048576,2,FALSE),""))</f>
        <v/>
      </c>
      <c r="N1085" s="3">
        <f>IFERROR(VLOOKUP(C1085&amp;D1085,AUS_male_Toplist_21!$F$3:$H$1048576,3,FALSE), IFERROR(VLOOKUP(C1085&amp;D1085,AUS_female_Toplist_21!$F$3:$H$1048576,3,FALSE),""))</f>
        <v>926</v>
      </c>
      <c r="O1085" s="2" t="str">
        <f>IFERROR(VLOOKUP(C1085&amp;D1085,AUS_male_Toplist_22!$F$3:$H$1048576,3,FALSE), IFERROR(VLOOKUP(C1085&amp;D1085,AUS_female_Toplist_22!$F$3:$H$1048576,3,FALSE),""))</f>
        <v/>
      </c>
      <c r="P1085" s="42" t="e">
        <f ca="1">DATEDIF(E1085,TODAY(),"y")</f>
        <v>#NUM!</v>
      </c>
      <c r="Q1085" s="2">
        <f>(COUNTIF($C$2:$C1085,$C1085)=1)+0</f>
        <v>1</v>
      </c>
      <c r="R1085" s="2">
        <f>IF(Q1085=1,RANK(F1085,$F$2:$F$1986,0),"Alternate event")</f>
        <v>1589</v>
      </c>
    </row>
    <row r="1086" spans="1:18" x14ac:dyDescent="0.2">
      <c r="A1086" s="2">
        <v>1085</v>
      </c>
      <c r="B1086" s="2">
        <f>IF(Q1086=1,B1085+1,B1085)</f>
        <v>839</v>
      </c>
      <c r="C1086" t="s">
        <v>1385</v>
      </c>
      <c r="D1086" s="6" t="s">
        <v>35</v>
      </c>
      <c r="E1086" s="6">
        <v>44762</v>
      </c>
      <c r="F1086">
        <v>926</v>
      </c>
      <c r="G1086" s="2">
        <v>31</v>
      </c>
      <c r="H1086" s="43" t="str">
        <f>IFERROR(VLOOKUP(C1086&amp;D1086,AUS_male_points_list!$A$3:$S$1048576,19,FALSE), IFERROR(VLOOKUP(C1086&amp;D1086,AUS_female_points_list!$A$3:$S$1048576,19,FALSE),""))</f>
        <v/>
      </c>
      <c r="J1086" s="2">
        <f>IFERROR(VLOOKUP(C1086&amp;D1086,AUS_male_Toplist_21!$F$3:$G$1048576,2,FALSE),IFERROR(VLOOKUP(C1086&amp;D1086,AUS_female_Toplist_21!$F$3:$G$1048576,2,FALSE),""))</f>
        <v>31</v>
      </c>
      <c r="K1086" s="2" t="str">
        <f>IFERROR(VLOOKUP(C1086&amp;D1086,AUS_male_Toplist_22!$F$3:$G$1048576,2,FALSE),IFERROR(VLOOKUP(C1086&amp;D1086,AUS_female_Toplist_22!$F$3:$G$1048576,2,FALSE),""))</f>
        <v/>
      </c>
      <c r="L1086" s="3" t="str">
        <f>IFERROR(VLOOKUP(C1086&amp;D1086,Comms_male_list_21!$F$3:$G$1048576,2,FALSE),IFERROR(VLOOKUP(C1086&amp;D1086,Comms_female_list_21!$F$3:$G$1048576,2,FALSE),""))</f>
        <v/>
      </c>
      <c r="M1086" s="3" t="str">
        <f>IFERROR(VLOOKUP(C1086&amp;D1086,Comms_male_list_22!$F$3:$G$1048576,2,FALSE),IFERROR(VLOOKUP(C1086&amp;D1086,Comms_female_list_22!$F$3:$G$1048576,2,FALSE),""))</f>
        <v/>
      </c>
      <c r="N1086" s="3">
        <f>IFERROR(VLOOKUP(C1086&amp;D1086,AUS_male_Toplist_21!$F$3:$H$1048576,3,FALSE), IFERROR(VLOOKUP(C1086&amp;D1086,AUS_female_Toplist_21!$F$3:$H$1048576,3,FALSE),""))</f>
        <v>926</v>
      </c>
      <c r="O1086" s="2" t="str">
        <f>IFERROR(VLOOKUP(C1086&amp;D1086,AUS_male_Toplist_22!$F$3:$H$1048576,3,FALSE), IFERROR(VLOOKUP(C1086&amp;D1086,AUS_female_Toplist_22!$F$3:$H$1048576,3,FALSE),""))</f>
        <v/>
      </c>
      <c r="P1086" s="42" t="e">
        <f ca="1">DATEDIF(E1086,TODAY(),"y")</f>
        <v>#NUM!</v>
      </c>
      <c r="Q1086" s="2">
        <f>(COUNTIF($C$2:$C1086,$C1086)=1)+0</f>
        <v>1</v>
      </c>
      <c r="R1086" s="2">
        <f>IF(Q1086=1,RANK(F1086,$F$2:$F$1986,0),"Alternate event")</f>
        <v>1589</v>
      </c>
    </row>
    <row r="1087" spans="1:18" x14ac:dyDescent="0.2">
      <c r="A1087" s="2">
        <v>1086</v>
      </c>
      <c r="B1087" s="2">
        <f>IF(Q1087=1,B1086+1,B1086)</f>
        <v>840</v>
      </c>
      <c r="C1087" t="s">
        <v>435</v>
      </c>
      <c r="D1087" t="s">
        <v>35</v>
      </c>
      <c r="E1087" s="6">
        <v>44671</v>
      </c>
      <c r="F1087">
        <v>926</v>
      </c>
      <c r="G1087" s="2">
        <v>31</v>
      </c>
      <c r="H1087" s="43" t="str">
        <f>IFERROR(VLOOKUP(C1087&amp;D1087,AUS_male_points_list!$A$3:$S$1048576,19,FALSE), IFERROR(VLOOKUP(C1087&amp;D1087,AUS_female_points_list!$A$3:$S$1048576,19,FALSE),""))</f>
        <v/>
      </c>
      <c r="J1087" s="2">
        <f>IFERROR(VLOOKUP(C1087&amp;D1087,AUS_male_Toplist_21!$F$3:$G$1048576,2,FALSE),IFERROR(VLOOKUP(C1087&amp;D1087,AUS_female_Toplist_21!$F$3:$G$1048576,2,FALSE),""))</f>
        <v>31</v>
      </c>
      <c r="K1087" s="2" t="str">
        <f>IFERROR(VLOOKUP(C1087&amp;D1087,AUS_male_Toplist_22!$F$3:$G$1048576,2,FALSE),IFERROR(VLOOKUP(C1087&amp;D1087,AUS_female_Toplist_22!$F$3:$G$1048576,2,FALSE),""))</f>
        <v/>
      </c>
      <c r="L1087" s="3" t="str">
        <f>IFERROR(VLOOKUP(C1087&amp;D1087,Comms_male_list_21!$F$3:$G$1048576,2,FALSE),IFERROR(VLOOKUP(C1087&amp;D1087,Comms_female_list_21!$F$3:$G$1048576,2,FALSE),""))</f>
        <v/>
      </c>
      <c r="M1087" s="3" t="str">
        <f>IFERROR(VLOOKUP(C1087&amp;D1087,Comms_male_list_22!$F$3:$G$1048576,2,FALSE),IFERROR(VLOOKUP(C1087&amp;D1087,Comms_female_list_22!$F$3:$G$1048576,2,FALSE),""))</f>
        <v/>
      </c>
      <c r="N1087" s="3">
        <f>IFERROR(VLOOKUP(C1087&amp;D1087,AUS_male_Toplist_21!$F$3:$H$1048576,3,FALSE), IFERROR(VLOOKUP(C1087&amp;D1087,AUS_female_Toplist_21!$F$3:$H$1048576,3,FALSE),""))</f>
        <v>926</v>
      </c>
      <c r="O1087" s="2" t="str">
        <f>IFERROR(VLOOKUP(C1087&amp;D1087,AUS_male_Toplist_22!$F$3:$H$1048576,3,FALSE), IFERROR(VLOOKUP(C1087&amp;D1087,AUS_female_Toplist_22!$F$3:$H$1048576,3,FALSE),""))</f>
        <v/>
      </c>
      <c r="P1087" s="42" t="e">
        <f ca="1">DATEDIF(E1087,TODAY(),"y")</f>
        <v>#NUM!</v>
      </c>
      <c r="Q1087" s="2">
        <f>(COUNTIF($C$2:$C1087,$C1087)=1)+0</f>
        <v>1</v>
      </c>
      <c r="R1087" s="2">
        <f>IF(Q1087=1,RANK(F1087,$F$2:$F$1986,0),"Alternate event")</f>
        <v>1589</v>
      </c>
    </row>
    <row r="1088" spans="1:18" x14ac:dyDescent="0.2">
      <c r="A1088" s="2">
        <v>1087</v>
      </c>
      <c r="B1088" s="2">
        <f>IF(Q1088=1,B1087+1,B1087)</f>
        <v>841</v>
      </c>
      <c r="C1088" t="s">
        <v>472</v>
      </c>
      <c r="D1088" t="s">
        <v>35</v>
      </c>
      <c r="E1088" s="6">
        <v>38463</v>
      </c>
      <c r="F1088">
        <v>926</v>
      </c>
      <c r="G1088" s="2">
        <v>31</v>
      </c>
      <c r="H1088" s="43" t="str">
        <f>IFERROR(VLOOKUP(C1088&amp;D1088,AUS_male_points_list!$A$3:$S$1048576,19,FALSE), IFERROR(VLOOKUP(C1088&amp;D1088,AUS_female_points_list!$A$3:$S$1048576,19,FALSE),""))</f>
        <v/>
      </c>
      <c r="J1088" s="2">
        <f>IFERROR(VLOOKUP(C1088&amp;D1088,AUS_male_Toplist_21!$F$3:$G$1048576,2,FALSE),IFERROR(VLOOKUP(C1088&amp;D1088,AUS_female_Toplist_21!$F$3:$G$1048576,2,FALSE),""))</f>
        <v>31</v>
      </c>
      <c r="K1088" s="2" t="str">
        <f>IFERROR(VLOOKUP(C1088&amp;D1088,AUS_male_Toplist_22!$F$3:$G$1048576,2,FALSE),IFERROR(VLOOKUP(C1088&amp;D1088,AUS_female_Toplist_22!$F$3:$G$1048576,2,FALSE),""))</f>
        <v/>
      </c>
      <c r="L1088" s="3" t="str">
        <f>IFERROR(VLOOKUP(C1088&amp;D1088,Comms_male_list_21!$F$3:$G$1048576,2,FALSE),IFERROR(VLOOKUP(C1088&amp;D1088,Comms_female_list_21!$F$3:$G$1048576,2,FALSE),""))</f>
        <v/>
      </c>
      <c r="M1088" s="3" t="str">
        <f>IFERROR(VLOOKUP(C1088&amp;D1088,Comms_male_list_22!$F$3:$G$1048576,2,FALSE),IFERROR(VLOOKUP(C1088&amp;D1088,Comms_female_list_22!$F$3:$G$1048576,2,FALSE),""))</f>
        <v/>
      </c>
      <c r="N1088" s="3">
        <f>IFERROR(VLOOKUP(C1088&amp;D1088,AUS_male_Toplist_21!$F$3:$H$1048576,3,FALSE), IFERROR(VLOOKUP(C1088&amp;D1088,AUS_female_Toplist_21!$F$3:$H$1048576,3,FALSE),""))</f>
        <v>926</v>
      </c>
      <c r="O1088" s="2" t="str">
        <f>IFERROR(VLOOKUP(C1088&amp;D1088,AUS_male_Toplist_22!$F$3:$H$1048576,3,FALSE), IFERROR(VLOOKUP(C1088&amp;D1088,AUS_female_Toplist_22!$F$3:$H$1048576,3,FALSE),""))</f>
        <v/>
      </c>
      <c r="P1088" s="42">
        <f ca="1">DATEDIF(E1088,TODAY(),"y")</f>
        <v>16</v>
      </c>
      <c r="Q1088" s="2">
        <f>(COUNTIF($C$2:$C1088,$C1088)=1)+0</f>
        <v>1</v>
      </c>
      <c r="R1088" s="2">
        <f>IF(Q1088=1,RANK(F1088,$F$2:$F$1986,0),"Alternate event")</f>
        <v>1589</v>
      </c>
    </row>
    <row r="1089" spans="1:18" x14ac:dyDescent="0.2">
      <c r="A1089" s="2">
        <v>1088</v>
      </c>
      <c r="B1089" s="2">
        <f>IF(Q1089=1,B1088+1,B1088)</f>
        <v>842</v>
      </c>
      <c r="C1089" t="s">
        <v>477</v>
      </c>
      <c r="D1089" t="s">
        <v>35</v>
      </c>
      <c r="E1089" s="6">
        <v>37699</v>
      </c>
      <c r="F1089">
        <v>926</v>
      </c>
      <c r="G1089" s="2">
        <v>31</v>
      </c>
      <c r="H1089" s="43" t="str">
        <f>IFERROR(VLOOKUP(C1089&amp;D1089,AUS_male_points_list!$A$3:$S$1048576,19,FALSE), IFERROR(VLOOKUP(C1089&amp;D1089,AUS_female_points_list!$A$3:$S$1048576,19,FALSE),""))</f>
        <v/>
      </c>
      <c r="J1089" s="2">
        <f>IFERROR(VLOOKUP(C1089&amp;D1089,AUS_male_Toplist_21!$F$3:$G$1048576,2,FALSE),IFERROR(VLOOKUP(C1089&amp;D1089,AUS_female_Toplist_21!$F$3:$G$1048576,2,FALSE),""))</f>
        <v>31</v>
      </c>
      <c r="K1089" s="2" t="str">
        <f>IFERROR(VLOOKUP(C1089&amp;D1089,AUS_male_Toplist_22!$F$3:$G$1048576,2,FALSE),IFERROR(VLOOKUP(C1089&amp;D1089,AUS_female_Toplist_22!$F$3:$G$1048576,2,FALSE),""))</f>
        <v/>
      </c>
      <c r="L1089" s="3" t="str">
        <f>IFERROR(VLOOKUP(C1089&amp;D1089,Comms_male_list_21!$F$3:$G$1048576,2,FALSE),IFERROR(VLOOKUP(C1089&amp;D1089,Comms_female_list_21!$F$3:$G$1048576,2,FALSE),""))</f>
        <v/>
      </c>
      <c r="M1089" s="3" t="str">
        <f>IFERROR(VLOOKUP(C1089&amp;D1089,Comms_male_list_22!$F$3:$G$1048576,2,FALSE),IFERROR(VLOOKUP(C1089&amp;D1089,Comms_female_list_22!$F$3:$G$1048576,2,FALSE),""))</f>
        <v/>
      </c>
      <c r="N1089" s="3">
        <f>IFERROR(VLOOKUP(C1089&amp;D1089,AUS_male_Toplist_21!$F$3:$H$1048576,3,FALSE), IFERROR(VLOOKUP(C1089&amp;D1089,AUS_female_Toplist_21!$F$3:$H$1048576,3,FALSE),""))</f>
        <v>926</v>
      </c>
      <c r="O1089" s="2" t="str">
        <f>IFERROR(VLOOKUP(C1089&amp;D1089,AUS_male_Toplist_22!$F$3:$H$1048576,3,FALSE), IFERROR(VLOOKUP(C1089&amp;D1089,AUS_female_Toplist_22!$F$3:$H$1048576,3,FALSE),""))</f>
        <v/>
      </c>
      <c r="P1089" s="42">
        <f ca="1">DATEDIF(E1089,TODAY(),"y")</f>
        <v>18</v>
      </c>
      <c r="Q1089" s="2">
        <f>(COUNTIF($C$2:$C1089,$C1089)=1)+0</f>
        <v>1</v>
      </c>
      <c r="R1089" s="2">
        <f>IF(Q1089=1,RANK(F1089,$F$2:$F$1986,0),"Alternate event")</f>
        <v>1589</v>
      </c>
    </row>
    <row r="1090" spans="1:18" x14ac:dyDescent="0.2">
      <c r="A1090" s="2">
        <v>1089</v>
      </c>
      <c r="B1090" s="2">
        <f>IF(Q1090=1,B1089+1,B1089)</f>
        <v>842</v>
      </c>
      <c r="C1090" t="s">
        <v>475</v>
      </c>
      <c r="D1090" s="6" t="s">
        <v>35</v>
      </c>
      <c r="E1090" s="6">
        <v>38457</v>
      </c>
      <c r="F1090">
        <v>926</v>
      </c>
      <c r="G1090" s="2">
        <v>31</v>
      </c>
      <c r="H1090" s="43" t="str">
        <f>IFERROR(VLOOKUP(C1090&amp;D1090,AUS_male_points_list!$A$3:$S$1048576,19,FALSE), IFERROR(VLOOKUP(C1090&amp;D1090,AUS_female_points_list!$A$3:$S$1048576,19,FALSE),""))</f>
        <v/>
      </c>
      <c r="J1090" s="2">
        <f>IFERROR(VLOOKUP(C1090&amp;D1090,AUS_male_Toplist_21!$F$3:$G$1048576,2,FALSE),IFERROR(VLOOKUP(C1090&amp;D1090,AUS_female_Toplist_21!$F$3:$G$1048576,2,FALSE),""))</f>
        <v>31</v>
      </c>
      <c r="K1090" s="2" t="str">
        <f>IFERROR(VLOOKUP(C1090&amp;D1090,AUS_male_Toplist_22!$F$3:$G$1048576,2,FALSE),IFERROR(VLOOKUP(C1090&amp;D1090,AUS_female_Toplist_22!$F$3:$G$1048576,2,FALSE),""))</f>
        <v/>
      </c>
      <c r="L1090" s="3" t="str">
        <f>IFERROR(VLOOKUP(C1090&amp;D1090,Comms_male_list_21!$F$3:$G$1048576,2,FALSE),IFERROR(VLOOKUP(C1090&amp;D1090,Comms_female_list_21!$F$3:$G$1048576,2,FALSE),""))</f>
        <v/>
      </c>
      <c r="M1090" s="3" t="str">
        <f>IFERROR(VLOOKUP(C1090&amp;D1090,Comms_male_list_22!$F$3:$G$1048576,2,FALSE),IFERROR(VLOOKUP(C1090&amp;D1090,Comms_female_list_22!$F$3:$G$1048576,2,FALSE),""))</f>
        <v/>
      </c>
      <c r="N1090" s="3">
        <f>IFERROR(VLOOKUP(C1090&amp;D1090,AUS_male_Toplist_21!$F$3:$H$1048576,3,FALSE), IFERROR(VLOOKUP(C1090&amp;D1090,AUS_female_Toplist_21!$F$3:$H$1048576,3,FALSE),""))</f>
        <v>926</v>
      </c>
      <c r="O1090" s="2" t="str">
        <f>IFERROR(VLOOKUP(C1090&amp;D1090,AUS_male_Toplist_22!$F$3:$H$1048576,3,FALSE), IFERROR(VLOOKUP(C1090&amp;D1090,AUS_female_Toplist_22!$F$3:$H$1048576,3,FALSE),""))</f>
        <v/>
      </c>
      <c r="P1090" s="42">
        <f ca="1">DATEDIF(E1090,TODAY(),"y")</f>
        <v>16</v>
      </c>
      <c r="Q1090" s="2">
        <f>(COUNTIF($C$2:$C1090,$C1090)=1)+0</f>
        <v>0</v>
      </c>
      <c r="R1090" s="2" t="str">
        <f>IF(Q1090=1,RANK(F1090,$F$2:$F$1986,0),"Alternate event")</f>
        <v>Alternate event</v>
      </c>
    </row>
    <row r="1091" spans="1:18" x14ac:dyDescent="0.2">
      <c r="A1091" s="2">
        <v>1090</v>
      </c>
      <c r="B1091" s="2">
        <f>IF(Q1091=1,B1090+1,B1090)</f>
        <v>842</v>
      </c>
      <c r="C1091" t="s">
        <v>418</v>
      </c>
      <c r="D1091" s="6" t="s">
        <v>35</v>
      </c>
      <c r="E1091" s="6">
        <v>38437</v>
      </c>
      <c r="F1091">
        <v>926</v>
      </c>
      <c r="G1091" s="2">
        <v>31</v>
      </c>
      <c r="H1091" s="43" t="str">
        <f>IFERROR(VLOOKUP(C1091&amp;D1091,AUS_male_points_list!$A$3:$S$1048576,19,FALSE), IFERROR(VLOOKUP(C1091&amp;D1091,AUS_female_points_list!$A$3:$S$1048576,19,FALSE),""))</f>
        <v/>
      </c>
      <c r="J1091" s="2">
        <f>IFERROR(VLOOKUP(C1091&amp;D1091,AUS_male_Toplist_21!$F$3:$G$1048576,2,FALSE),IFERROR(VLOOKUP(C1091&amp;D1091,AUS_female_Toplist_21!$F$3:$G$1048576,2,FALSE),""))</f>
        <v>31</v>
      </c>
      <c r="K1091" s="2" t="str">
        <f>IFERROR(VLOOKUP(C1091&amp;D1091,AUS_male_Toplist_22!$F$3:$G$1048576,2,FALSE),IFERROR(VLOOKUP(C1091&amp;D1091,AUS_female_Toplist_22!$F$3:$G$1048576,2,FALSE),""))</f>
        <v/>
      </c>
      <c r="L1091" s="3" t="str">
        <f>IFERROR(VLOOKUP(C1091&amp;D1091,Comms_male_list_21!$F$3:$G$1048576,2,FALSE),IFERROR(VLOOKUP(C1091&amp;D1091,Comms_female_list_21!$F$3:$G$1048576,2,FALSE),""))</f>
        <v/>
      </c>
      <c r="M1091" s="3" t="str">
        <f>IFERROR(VLOOKUP(C1091&amp;D1091,Comms_male_list_22!$F$3:$G$1048576,2,FALSE),IFERROR(VLOOKUP(C1091&amp;D1091,Comms_female_list_22!$F$3:$G$1048576,2,FALSE),""))</f>
        <v/>
      </c>
      <c r="N1091" s="3">
        <f>IFERROR(VLOOKUP(C1091&amp;D1091,AUS_male_Toplist_21!$F$3:$H$1048576,3,FALSE), IFERROR(VLOOKUP(C1091&amp;D1091,AUS_female_Toplist_21!$F$3:$H$1048576,3,FALSE),""))</f>
        <v>926</v>
      </c>
      <c r="O1091" s="2" t="str">
        <f>IFERROR(VLOOKUP(C1091&amp;D1091,AUS_male_Toplist_22!$F$3:$H$1048576,3,FALSE), IFERROR(VLOOKUP(C1091&amp;D1091,AUS_female_Toplist_22!$F$3:$H$1048576,3,FALSE),""))</f>
        <v/>
      </c>
      <c r="P1091" s="42">
        <f ca="1">DATEDIF(E1091,TODAY(),"y")</f>
        <v>16</v>
      </c>
      <c r="Q1091" s="2">
        <f>(COUNTIF($C$2:$C1091,$C1091)=1)+0</f>
        <v>0</v>
      </c>
      <c r="R1091" s="2" t="str">
        <f>IF(Q1091=1,RANK(F1091,$F$2:$F$1986,0),"Alternate event")</f>
        <v>Alternate event</v>
      </c>
    </row>
    <row r="1092" spans="1:18" x14ac:dyDescent="0.2">
      <c r="A1092" s="2">
        <v>1091</v>
      </c>
      <c r="B1092" s="2">
        <f>IF(Q1092=1,B1091+1,B1091)</f>
        <v>843</v>
      </c>
      <c r="C1092" t="s">
        <v>476</v>
      </c>
      <c r="D1092" t="s">
        <v>35</v>
      </c>
      <c r="E1092" s="7">
        <v>44640</v>
      </c>
      <c r="F1092">
        <v>926</v>
      </c>
      <c r="G1092" s="2">
        <v>31</v>
      </c>
      <c r="H1092" s="43" t="str">
        <f>IFERROR(VLOOKUP(C1092&amp;D1092,AUS_male_points_list!$A$3:$S$1048576,19,FALSE), IFERROR(VLOOKUP(C1092&amp;D1092,AUS_female_points_list!$A$3:$S$1048576,19,FALSE),""))</f>
        <v/>
      </c>
      <c r="J1092" s="2">
        <f>IFERROR(VLOOKUP(C1092&amp;D1092,AUS_male_Toplist_21!$F$3:$G$1048576,2,FALSE),IFERROR(VLOOKUP(C1092&amp;D1092,AUS_female_Toplist_21!$F$3:$G$1048576,2,FALSE),""))</f>
        <v>31</v>
      </c>
      <c r="K1092" s="2" t="str">
        <f>IFERROR(VLOOKUP(C1092&amp;D1092,AUS_male_Toplist_22!$F$3:$G$1048576,2,FALSE),IFERROR(VLOOKUP(C1092&amp;D1092,AUS_female_Toplist_22!$F$3:$G$1048576,2,FALSE),""))</f>
        <v/>
      </c>
      <c r="L1092" s="3" t="str">
        <f>IFERROR(VLOOKUP(C1092&amp;D1092,Comms_male_list_21!$F$3:$G$1048576,2,FALSE),IFERROR(VLOOKUP(C1092&amp;D1092,Comms_female_list_21!$F$3:$G$1048576,2,FALSE),""))</f>
        <v/>
      </c>
      <c r="M1092" s="3" t="str">
        <f>IFERROR(VLOOKUP(C1092&amp;D1092,Comms_male_list_22!$F$3:$G$1048576,2,FALSE),IFERROR(VLOOKUP(C1092&amp;D1092,Comms_female_list_22!$F$3:$G$1048576,2,FALSE),""))</f>
        <v/>
      </c>
      <c r="N1092" s="3">
        <f>IFERROR(VLOOKUP(C1092&amp;D1092,AUS_male_Toplist_21!$F$3:$H$1048576,3,FALSE), IFERROR(VLOOKUP(C1092&amp;D1092,AUS_female_Toplist_21!$F$3:$H$1048576,3,FALSE),""))</f>
        <v>926</v>
      </c>
      <c r="O1092" s="2" t="str">
        <f>IFERROR(VLOOKUP(C1092&amp;D1092,AUS_male_Toplist_22!$F$3:$H$1048576,3,FALSE), IFERROR(VLOOKUP(C1092&amp;D1092,AUS_female_Toplist_22!$F$3:$H$1048576,3,FALSE),""))</f>
        <v/>
      </c>
      <c r="P1092" s="42" t="e">
        <f ca="1">DATEDIF(E1092,TODAY(),"y")</f>
        <v>#NUM!</v>
      </c>
      <c r="Q1092" s="2">
        <f>(COUNTIF($C$2:$C1092,$C1092)=1)+0</f>
        <v>1</v>
      </c>
      <c r="R1092" s="2">
        <f>IF(Q1092=1,RANK(F1092,$F$2:$F$1986,0),"Alternate event")</f>
        <v>1589</v>
      </c>
    </row>
    <row r="1093" spans="1:18" x14ac:dyDescent="0.2">
      <c r="A1093" s="2">
        <v>1092</v>
      </c>
      <c r="B1093" s="2">
        <f>IF(Q1093=1,B1092+1,B1092)</f>
        <v>843</v>
      </c>
      <c r="C1093" t="s">
        <v>1627</v>
      </c>
      <c r="D1093" t="s">
        <v>37</v>
      </c>
      <c r="E1093" s="7">
        <v>37134</v>
      </c>
      <c r="F1093">
        <v>976</v>
      </c>
      <c r="G1093" s="2">
        <v>31</v>
      </c>
      <c r="H1093" s="43" t="str">
        <f>IFERROR(VLOOKUP(C1093&amp;D1093,AUS_male_points_list!$A$3:$S$1048576,19,FALSE), IFERROR(VLOOKUP(C1093&amp;D1093,AUS_female_points_list!$A$3:$S$1048576,19,FALSE),""))</f>
        <v/>
      </c>
      <c r="J1093" s="2">
        <f>IFERROR(VLOOKUP(C1093&amp;D1093,AUS_male_Toplist_21!$F$3:$G$1048576,2,FALSE),IFERROR(VLOOKUP(C1093&amp;D1093,AUS_female_Toplist_21!$F$3:$G$1048576,2,FALSE),""))</f>
        <v>31</v>
      </c>
      <c r="K1093" s="2" t="str">
        <f>IFERROR(VLOOKUP(C1093&amp;D1093,AUS_male_Toplist_22!$F$3:$G$1048576,2,FALSE),IFERROR(VLOOKUP(C1093&amp;D1093,AUS_female_Toplist_22!$F$3:$G$1048576,2,FALSE),""))</f>
        <v/>
      </c>
      <c r="L1093" s="3" t="str">
        <f>IFERROR(VLOOKUP(C1093&amp;D1093,Comms_male_list_21!$F$3:$G$1048576,2,FALSE),IFERROR(VLOOKUP(C1093&amp;D1093,Comms_female_list_21!$F$3:$G$1048576,2,FALSE),""))</f>
        <v/>
      </c>
      <c r="M1093" s="3" t="str">
        <f>IFERROR(VLOOKUP(C1093&amp;D1093,Comms_male_list_22!$F$3:$G$1048576,2,FALSE),IFERROR(VLOOKUP(C1093&amp;D1093,Comms_female_list_22!$F$3:$G$1048576,2,FALSE),""))</f>
        <v/>
      </c>
      <c r="N1093" s="3">
        <f>IFERROR(VLOOKUP(C1093&amp;D1093,AUS_male_Toplist_21!$F$3:$H$1048576,3,FALSE), IFERROR(VLOOKUP(C1093&amp;D1093,AUS_female_Toplist_21!$F$3:$H$1048576,3,FALSE),""))</f>
        <v>976</v>
      </c>
      <c r="O1093" s="2" t="str">
        <f>IFERROR(VLOOKUP(C1093&amp;D1093,AUS_male_Toplist_22!$F$3:$H$1048576,3,FALSE), IFERROR(VLOOKUP(C1093&amp;D1093,AUS_female_Toplist_22!$F$3:$H$1048576,3,FALSE),""))</f>
        <v/>
      </c>
      <c r="P1093" s="42">
        <f ca="1">DATEDIF(E1093,TODAY(),"y")</f>
        <v>20</v>
      </c>
      <c r="Q1093" s="2">
        <f>(COUNTIF($C$2:$C1093,$C1093)=1)+0</f>
        <v>0</v>
      </c>
      <c r="R1093" s="2" t="str">
        <f>IF(Q1093=1,RANK(F1093,$F$2:$F$1986,0),"Alternate event")</f>
        <v>Alternate event</v>
      </c>
    </row>
    <row r="1094" spans="1:18" x14ac:dyDescent="0.2">
      <c r="A1094" s="2">
        <v>1093</v>
      </c>
      <c r="B1094" s="2">
        <f>IF(Q1094=1,B1093+1,B1093)</f>
        <v>844</v>
      </c>
      <c r="C1094" t="s">
        <v>830</v>
      </c>
      <c r="D1094" t="s">
        <v>37</v>
      </c>
      <c r="E1094" s="6">
        <v>35164</v>
      </c>
      <c r="F1094">
        <v>976</v>
      </c>
      <c r="G1094" s="2">
        <v>31</v>
      </c>
      <c r="H1094" s="43" t="str">
        <f>IFERROR(VLOOKUP(C1094&amp;D1094,AUS_male_points_list!$A$3:$S$1048576,19,FALSE), IFERROR(VLOOKUP(C1094&amp;D1094,AUS_female_points_list!$A$3:$S$1048576,19,FALSE),""))</f>
        <v/>
      </c>
      <c r="J1094" s="2">
        <f>IFERROR(VLOOKUP(C1094&amp;D1094,AUS_male_Toplist_21!$F$3:$G$1048576,2,FALSE),IFERROR(VLOOKUP(C1094&amp;D1094,AUS_female_Toplist_21!$F$3:$G$1048576,2,FALSE),""))</f>
        <v>31</v>
      </c>
      <c r="K1094" s="2" t="str">
        <f>IFERROR(VLOOKUP(C1094&amp;D1094,AUS_male_Toplist_22!$F$3:$G$1048576,2,FALSE),IFERROR(VLOOKUP(C1094&amp;D1094,AUS_female_Toplist_22!$F$3:$G$1048576,2,FALSE),""))</f>
        <v/>
      </c>
      <c r="L1094" s="3" t="str">
        <f>IFERROR(VLOOKUP(C1094&amp;D1094,Comms_male_list_21!$F$3:$G$1048576,2,FALSE),IFERROR(VLOOKUP(C1094&amp;D1094,Comms_female_list_21!$F$3:$G$1048576,2,FALSE),""))</f>
        <v/>
      </c>
      <c r="M1094" s="3" t="str">
        <f>IFERROR(VLOOKUP(C1094&amp;D1094,Comms_male_list_22!$F$3:$G$1048576,2,FALSE),IFERROR(VLOOKUP(C1094&amp;D1094,Comms_female_list_22!$F$3:$G$1048576,2,FALSE),""))</f>
        <v/>
      </c>
      <c r="N1094" s="3">
        <f>IFERROR(VLOOKUP(C1094&amp;D1094,AUS_male_Toplist_21!$F$3:$H$1048576,3,FALSE), IFERROR(VLOOKUP(C1094&amp;D1094,AUS_female_Toplist_21!$F$3:$H$1048576,3,FALSE),""))</f>
        <v>976</v>
      </c>
      <c r="O1094" s="2" t="str">
        <f>IFERROR(VLOOKUP(C1094&amp;D1094,AUS_male_Toplist_22!$F$3:$H$1048576,3,FALSE), IFERROR(VLOOKUP(C1094&amp;D1094,AUS_female_Toplist_22!$F$3:$H$1048576,3,FALSE),""))</f>
        <v/>
      </c>
      <c r="P1094" s="42">
        <f ca="1">DATEDIF(E1094,TODAY(),"y")</f>
        <v>25</v>
      </c>
      <c r="Q1094" s="2">
        <f>(COUNTIF($C$2:$C1094,$C1094)=1)+0</f>
        <v>1</v>
      </c>
      <c r="R1094" s="2">
        <f>IF(Q1094=1,RANK(F1094,$F$2:$F$1986,0),"Alternate event")</f>
        <v>964</v>
      </c>
    </row>
    <row r="1095" spans="1:18" x14ac:dyDescent="0.2">
      <c r="A1095" s="2">
        <v>1094</v>
      </c>
      <c r="B1095" s="2">
        <f>IF(Q1095=1,B1094+1,B1094)</f>
        <v>844</v>
      </c>
      <c r="C1095" t="s">
        <v>1495</v>
      </c>
      <c r="D1095" t="s">
        <v>25</v>
      </c>
      <c r="E1095" s="7">
        <v>34493</v>
      </c>
      <c r="F1095">
        <v>1002</v>
      </c>
      <c r="G1095" s="2">
        <v>31</v>
      </c>
      <c r="H1095" s="43" t="str">
        <f>IFERROR(VLOOKUP(C1095&amp;D1095,AUS_male_points_list!$A$3:$S$1048576,19,FALSE), IFERROR(VLOOKUP(C1095&amp;D1095,AUS_female_points_list!$A$3:$S$1048576,19,FALSE),""))</f>
        <v/>
      </c>
      <c r="J1095" s="2">
        <f>IFERROR(VLOOKUP(C1095&amp;D1095,AUS_male_Toplist_21!$F$3:$G$1048576,2,FALSE),IFERROR(VLOOKUP(C1095&amp;D1095,AUS_female_Toplist_21!$F$3:$G$1048576,2,FALSE),""))</f>
        <v>31</v>
      </c>
      <c r="K1095" s="2" t="str">
        <f>IFERROR(VLOOKUP(C1095&amp;D1095,AUS_male_Toplist_22!$F$3:$G$1048576,2,FALSE),IFERROR(VLOOKUP(C1095&amp;D1095,AUS_female_Toplist_22!$F$3:$G$1048576,2,FALSE),""))</f>
        <v/>
      </c>
      <c r="L1095" s="3" t="str">
        <f>IFERROR(VLOOKUP(C1095&amp;D1095,Comms_male_list_21!$F$3:$G$1048576,2,FALSE),IFERROR(VLOOKUP(C1095&amp;D1095,Comms_female_list_21!$F$3:$G$1048576,2,FALSE),""))</f>
        <v/>
      </c>
      <c r="M1095" s="3" t="str">
        <f>IFERROR(VLOOKUP(C1095&amp;D1095,Comms_male_list_22!$F$3:$G$1048576,2,FALSE),IFERROR(VLOOKUP(C1095&amp;D1095,Comms_female_list_22!$F$3:$G$1048576,2,FALSE),""))</f>
        <v/>
      </c>
      <c r="N1095" s="3">
        <f>IFERROR(VLOOKUP(C1095&amp;D1095,AUS_male_Toplist_21!$F$3:$H$1048576,3,FALSE), IFERROR(VLOOKUP(C1095&amp;D1095,AUS_female_Toplist_21!$F$3:$H$1048576,3,FALSE),""))</f>
        <v>1002</v>
      </c>
      <c r="O1095" s="2" t="str">
        <f>IFERROR(VLOOKUP(C1095&amp;D1095,AUS_male_Toplist_22!$F$3:$H$1048576,3,FALSE), IFERROR(VLOOKUP(C1095&amp;D1095,AUS_female_Toplist_22!$F$3:$H$1048576,3,FALSE),""))</f>
        <v/>
      </c>
      <c r="P1095" s="42">
        <f ca="1">DATEDIF(E1095,TODAY(),"y")</f>
        <v>27</v>
      </c>
      <c r="Q1095" s="2">
        <f>(COUNTIF($C$2:$C1095,$C1095)=1)+0</f>
        <v>0</v>
      </c>
      <c r="R1095" s="2" t="str">
        <f>IF(Q1095=1,RANK(F1095,$F$2:$F$1986,0),"Alternate event")</f>
        <v>Alternate event</v>
      </c>
    </row>
    <row r="1096" spans="1:18" x14ac:dyDescent="0.2">
      <c r="A1096" s="2">
        <v>1095</v>
      </c>
      <c r="B1096" s="2">
        <f>IF(Q1096=1,B1095+1,B1095)</f>
        <v>844</v>
      </c>
      <c r="C1096" t="s">
        <v>1562</v>
      </c>
      <c r="D1096" t="s">
        <v>29</v>
      </c>
      <c r="E1096" s="7">
        <v>36187</v>
      </c>
      <c r="F1096">
        <v>1005</v>
      </c>
      <c r="G1096" s="2">
        <v>31</v>
      </c>
      <c r="H1096" s="43" t="str">
        <f>IFERROR(VLOOKUP(C1096&amp;D1096,AUS_male_points_list!$A$3:$S$1048576,19,FALSE), IFERROR(VLOOKUP(C1096&amp;D1096,AUS_female_points_list!$A$3:$S$1048576,19,FALSE),""))</f>
        <v/>
      </c>
      <c r="J1096" s="2">
        <f>IFERROR(VLOOKUP(C1096&amp;D1096,AUS_male_Toplist_21!$F$3:$G$1048576,2,FALSE),IFERROR(VLOOKUP(C1096&amp;D1096,AUS_female_Toplist_21!$F$3:$G$1048576,2,FALSE),""))</f>
        <v>31</v>
      </c>
      <c r="K1096" s="2" t="str">
        <f>IFERROR(VLOOKUP(C1096&amp;D1096,AUS_male_Toplist_22!$F$3:$G$1048576,2,FALSE),IFERROR(VLOOKUP(C1096&amp;D1096,AUS_female_Toplist_22!$F$3:$G$1048576,2,FALSE),""))</f>
        <v/>
      </c>
      <c r="L1096" s="3" t="str">
        <f>IFERROR(VLOOKUP(C1096&amp;D1096,Comms_male_list_21!$F$3:$G$1048576,2,FALSE),IFERROR(VLOOKUP(C1096&amp;D1096,Comms_female_list_21!$F$3:$G$1048576,2,FALSE),""))</f>
        <v/>
      </c>
      <c r="M1096" s="3" t="str">
        <f>IFERROR(VLOOKUP(C1096&amp;D1096,Comms_male_list_22!$F$3:$G$1048576,2,FALSE),IFERROR(VLOOKUP(C1096&amp;D1096,Comms_female_list_22!$F$3:$G$1048576,2,FALSE),""))</f>
        <v/>
      </c>
      <c r="N1096" s="3">
        <f>IFERROR(VLOOKUP(C1096&amp;D1096,AUS_male_Toplist_21!$F$3:$H$1048576,3,FALSE), IFERROR(VLOOKUP(C1096&amp;D1096,AUS_female_Toplist_21!$F$3:$H$1048576,3,FALSE),""))</f>
        <v>1005</v>
      </c>
      <c r="O1096" s="2" t="str">
        <f>IFERROR(VLOOKUP(C1096&amp;D1096,AUS_male_Toplist_22!$F$3:$H$1048576,3,FALSE), IFERROR(VLOOKUP(C1096&amp;D1096,AUS_female_Toplist_22!$F$3:$H$1048576,3,FALSE),""))</f>
        <v/>
      </c>
      <c r="P1096" s="42">
        <f ca="1">DATEDIF(E1096,TODAY(),"y")</f>
        <v>23</v>
      </c>
      <c r="Q1096" s="2">
        <f>(COUNTIF($C$2:$C1096,$C1096)=1)+0</f>
        <v>0</v>
      </c>
      <c r="R1096" s="2" t="str">
        <f>IF(Q1096=1,RANK(F1096,$F$2:$F$1986,0),"Alternate event")</f>
        <v>Alternate event</v>
      </c>
    </row>
    <row r="1097" spans="1:18" x14ac:dyDescent="0.2">
      <c r="A1097" s="2">
        <v>1096</v>
      </c>
      <c r="B1097" s="2">
        <f>IF(Q1097=1,B1096+1,B1096)</f>
        <v>845</v>
      </c>
      <c r="C1097" t="s">
        <v>136</v>
      </c>
      <c r="D1097" t="s">
        <v>2</v>
      </c>
      <c r="E1097" s="7">
        <v>37916</v>
      </c>
      <c r="F1097">
        <v>1028</v>
      </c>
      <c r="G1097" s="2">
        <v>31</v>
      </c>
      <c r="H1097" s="43" t="str">
        <f>IFERROR(VLOOKUP(C1097&amp;D1097,AUS_male_points_list!$A$3:$S$1048576,19,FALSE), IFERROR(VLOOKUP(C1097&amp;D1097,AUS_female_points_list!$A$3:$S$1048576,19,FALSE),""))</f>
        <v/>
      </c>
      <c r="J1097" s="2">
        <f>IFERROR(VLOOKUP(C1097&amp;D1097,AUS_male_Toplist_21!$F$3:$G$1048576,2,FALSE),IFERROR(VLOOKUP(C1097&amp;D1097,AUS_female_Toplist_21!$F$3:$G$1048576,2,FALSE),""))</f>
        <v>31</v>
      </c>
      <c r="K1097" s="2" t="str">
        <f>IFERROR(VLOOKUP(C1097&amp;D1097,AUS_male_Toplist_22!$F$3:$G$1048576,2,FALSE),IFERROR(VLOOKUP(C1097&amp;D1097,AUS_female_Toplist_22!$F$3:$G$1048576,2,FALSE),""))</f>
        <v/>
      </c>
      <c r="L1097" s="3" t="str">
        <f>IFERROR(VLOOKUP(C1097&amp;D1097,Comms_male_list_21!$F$3:$G$1048576,2,FALSE),IFERROR(VLOOKUP(C1097&amp;D1097,Comms_female_list_21!$F$3:$G$1048576,2,FALSE),""))</f>
        <v/>
      </c>
      <c r="M1097" s="3" t="str">
        <f>IFERROR(VLOOKUP(C1097&amp;D1097,Comms_male_list_22!$F$3:$G$1048576,2,FALSE),IFERROR(VLOOKUP(C1097&amp;D1097,Comms_female_list_22!$F$3:$G$1048576,2,FALSE),""))</f>
        <v/>
      </c>
      <c r="N1097" s="3">
        <f>IFERROR(VLOOKUP(C1097&amp;D1097,AUS_male_Toplist_21!$F$3:$H$1048576,3,FALSE), IFERROR(VLOOKUP(C1097&amp;D1097,AUS_female_Toplist_21!$F$3:$H$1048576,3,FALSE),""))</f>
        <v>1028</v>
      </c>
      <c r="O1097" s="2" t="str">
        <f>IFERROR(VLOOKUP(C1097&amp;D1097,AUS_male_Toplist_22!$F$3:$H$1048576,3,FALSE), IFERROR(VLOOKUP(C1097&amp;D1097,AUS_female_Toplist_22!$F$3:$H$1048576,3,FALSE),""))</f>
        <v/>
      </c>
      <c r="P1097" s="42">
        <f ca="1">DATEDIF(E1097,TODAY(),"y")</f>
        <v>18</v>
      </c>
      <c r="Q1097" s="2">
        <f>(COUNTIF($C$2:$C1097,$C1097)=1)+0</f>
        <v>1</v>
      </c>
      <c r="R1097" s="2">
        <f>IF(Q1097=1,RANK(F1097,$F$2:$F$1986,0),"Alternate event")</f>
        <v>477</v>
      </c>
    </row>
    <row r="1098" spans="1:18" x14ac:dyDescent="0.2">
      <c r="A1098" s="2">
        <v>1097</v>
      </c>
      <c r="B1098" s="2">
        <f>IF(Q1098=1,B1097+1,B1097)</f>
        <v>845</v>
      </c>
      <c r="C1098" t="s">
        <v>132</v>
      </c>
      <c r="D1098" t="s">
        <v>2</v>
      </c>
      <c r="E1098" s="7">
        <v>44701</v>
      </c>
      <c r="F1098">
        <v>1030</v>
      </c>
      <c r="G1098" s="2">
        <v>31</v>
      </c>
      <c r="H1098" s="43" t="str">
        <f>IFERROR(VLOOKUP(C1098&amp;D1098,AUS_male_points_list!$A$3:$S$1048576,19,FALSE), IFERROR(VLOOKUP(C1098&amp;D1098,AUS_female_points_list!$A$3:$S$1048576,19,FALSE),""))</f>
        <v/>
      </c>
      <c r="J1098" s="2">
        <f>IFERROR(VLOOKUP(C1098&amp;D1098,AUS_male_Toplist_21!$F$3:$G$1048576,2,FALSE),IFERROR(VLOOKUP(C1098&amp;D1098,AUS_female_Toplist_21!$F$3:$G$1048576,2,FALSE),""))</f>
        <v>31</v>
      </c>
      <c r="K1098" s="2" t="str">
        <f>IFERROR(VLOOKUP(C1098&amp;D1098,AUS_male_Toplist_22!$F$3:$G$1048576,2,FALSE),IFERROR(VLOOKUP(C1098&amp;D1098,AUS_female_Toplist_22!$F$3:$G$1048576,2,FALSE),""))</f>
        <v/>
      </c>
      <c r="L1098" s="3" t="str">
        <f>IFERROR(VLOOKUP(C1098&amp;D1098,Comms_male_list_21!$F$3:$G$1048576,2,FALSE),IFERROR(VLOOKUP(C1098&amp;D1098,Comms_female_list_21!$F$3:$G$1048576,2,FALSE),""))</f>
        <v/>
      </c>
      <c r="M1098" s="3" t="str">
        <f>IFERROR(VLOOKUP(C1098&amp;D1098,Comms_male_list_22!$F$3:$G$1048576,2,FALSE),IFERROR(VLOOKUP(C1098&amp;D1098,Comms_female_list_22!$F$3:$G$1048576,2,FALSE),""))</f>
        <v/>
      </c>
      <c r="N1098" s="3">
        <f>IFERROR(VLOOKUP(C1098&amp;D1098,AUS_male_Toplist_21!$F$3:$H$1048576,3,FALSE), IFERROR(VLOOKUP(C1098&amp;D1098,AUS_female_Toplist_21!$F$3:$H$1048576,3,FALSE),""))</f>
        <v>1030</v>
      </c>
      <c r="O1098" s="2" t="str">
        <f>IFERROR(VLOOKUP(C1098&amp;D1098,AUS_male_Toplist_22!$F$3:$H$1048576,3,FALSE), IFERROR(VLOOKUP(C1098&amp;D1098,AUS_female_Toplist_22!$F$3:$H$1048576,3,FALSE),""))</f>
        <v/>
      </c>
      <c r="P1098" s="42" t="e">
        <f ca="1">DATEDIF(E1098,TODAY(),"y")</f>
        <v>#NUM!</v>
      </c>
      <c r="Q1098" s="2">
        <f>(COUNTIF($C$2:$C1098,$C1098)=1)+0</f>
        <v>0</v>
      </c>
      <c r="R1098" s="2" t="str">
        <f>IF(Q1098=1,RANK(F1098,$F$2:$F$1986,0),"Alternate event")</f>
        <v>Alternate event</v>
      </c>
    </row>
    <row r="1099" spans="1:18" x14ac:dyDescent="0.2">
      <c r="A1099" s="2">
        <v>1098</v>
      </c>
      <c r="B1099" s="2">
        <f>IF(Q1099=1,B1098+1,B1098)</f>
        <v>846</v>
      </c>
      <c r="C1099" t="s">
        <v>1318</v>
      </c>
      <c r="D1099" t="s">
        <v>28</v>
      </c>
      <c r="E1099" s="6">
        <v>37491</v>
      </c>
      <c r="F1099">
        <v>1046</v>
      </c>
      <c r="G1099" s="2">
        <v>31</v>
      </c>
      <c r="H1099" s="43" t="str">
        <f>IFERROR(VLOOKUP(C1099&amp;D1099,AUS_male_points_list!$A$3:$S$1048576,19,FALSE), IFERROR(VLOOKUP(C1099&amp;D1099,AUS_female_points_list!$A$3:$S$1048576,19,FALSE),""))</f>
        <v/>
      </c>
      <c r="J1099" s="2">
        <f>IFERROR(VLOOKUP(C1099&amp;D1099,AUS_male_Toplist_21!$F$3:$G$1048576,2,FALSE),IFERROR(VLOOKUP(C1099&amp;D1099,AUS_female_Toplist_21!$F$3:$G$1048576,2,FALSE),""))</f>
        <v>31</v>
      </c>
      <c r="K1099" s="2" t="str">
        <f>IFERROR(VLOOKUP(C1099&amp;D1099,AUS_male_Toplist_22!$F$3:$G$1048576,2,FALSE),IFERROR(VLOOKUP(C1099&amp;D1099,AUS_female_Toplist_22!$F$3:$G$1048576,2,FALSE),""))</f>
        <v/>
      </c>
      <c r="L1099" s="3" t="str">
        <f>IFERROR(VLOOKUP(C1099&amp;D1099,Comms_male_list_21!$F$3:$G$1048576,2,FALSE),IFERROR(VLOOKUP(C1099&amp;D1099,Comms_female_list_21!$F$3:$G$1048576,2,FALSE),""))</f>
        <v/>
      </c>
      <c r="M1099" s="3" t="str">
        <f>IFERROR(VLOOKUP(C1099&amp;D1099,Comms_male_list_22!$F$3:$G$1048576,2,FALSE),IFERROR(VLOOKUP(C1099&amp;D1099,Comms_female_list_22!$F$3:$G$1048576,2,FALSE),""))</f>
        <v/>
      </c>
      <c r="N1099" s="3">
        <f>IFERROR(VLOOKUP(C1099&amp;D1099,AUS_male_Toplist_21!$F$3:$H$1048576,3,FALSE), IFERROR(VLOOKUP(C1099&amp;D1099,AUS_female_Toplist_21!$F$3:$H$1048576,3,FALSE),""))</f>
        <v>1046</v>
      </c>
      <c r="O1099" s="2" t="str">
        <f>IFERROR(VLOOKUP(C1099&amp;D1099,AUS_male_Toplist_22!$F$3:$H$1048576,3,FALSE), IFERROR(VLOOKUP(C1099&amp;D1099,AUS_female_Toplist_22!$F$3:$H$1048576,3,FALSE),""))</f>
        <v/>
      </c>
      <c r="P1099" s="42">
        <f ca="1">DATEDIF(E1099,TODAY(),"y")</f>
        <v>19</v>
      </c>
      <c r="Q1099" s="2">
        <f>(COUNTIF($C$2:$C1099,$C1099)=1)+0</f>
        <v>1</v>
      </c>
      <c r="R1099" s="2">
        <f>IF(Q1099=1,RANK(F1099,$F$2:$F$1986,0),"Alternate event")</f>
        <v>373</v>
      </c>
    </row>
    <row r="1100" spans="1:18" x14ac:dyDescent="0.2">
      <c r="A1100" s="2">
        <v>1099</v>
      </c>
      <c r="B1100" s="2">
        <f>IF(Q1100=1,B1099+1,B1099)</f>
        <v>846</v>
      </c>
      <c r="C1100" t="s">
        <v>232</v>
      </c>
      <c r="D1100" t="s">
        <v>26</v>
      </c>
      <c r="E1100" s="6">
        <v>36496</v>
      </c>
      <c r="F1100">
        <v>1000</v>
      </c>
      <c r="G1100" s="2">
        <v>32</v>
      </c>
      <c r="H1100" s="43" t="str">
        <f>IFERROR(VLOOKUP(C1100&amp;D1100,AUS_male_points_list!$A$3:$S$1048576,19,FALSE), IFERROR(VLOOKUP(C1100&amp;D1100,AUS_female_points_list!$A$3:$S$1048576,19,FALSE),""))</f>
        <v/>
      </c>
      <c r="J1100" s="2">
        <f>IFERROR(VLOOKUP(C1100&amp;D1100,AUS_male_Toplist_21!$F$3:$G$1048576,2,FALSE),IFERROR(VLOOKUP(C1100&amp;D1100,AUS_female_Toplist_21!$F$3:$G$1048576,2,FALSE),""))</f>
        <v>32</v>
      </c>
      <c r="K1100" s="2">
        <f>IFERROR(VLOOKUP(C1100&amp;D1100,AUS_male_Toplist_22!$F$3:$G$1048576,2,FALSE),IFERROR(VLOOKUP(C1100&amp;D1100,AUS_female_Toplist_22!$F$3:$G$1048576,2,FALSE),""))</f>
        <v>8</v>
      </c>
      <c r="L1100" s="3" t="str">
        <f>IFERROR(VLOOKUP(C1100&amp;D1100,Comms_male_list_21!$F$3:$G$1048576,2,FALSE),IFERROR(VLOOKUP(C1100&amp;D1100,Comms_female_list_21!$F$3:$G$1048576,2,FALSE),""))</f>
        <v/>
      </c>
      <c r="M1100" s="3">
        <f>IFERROR(VLOOKUP(C1100&amp;D1100,Comms_male_list_22!$F$3:$G$1048576,2,FALSE),IFERROR(VLOOKUP(C1100&amp;D1100,Comms_female_list_22!$F$3:$G$1048576,2,FALSE),""))</f>
        <v>33</v>
      </c>
      <c r="N1100" s="3">
        <f>IFERROR(VLOOKUP(C1100&amp;D1100,AUS_male_Toplist_21!$F$3:$H$1048576,3,FALSE), IFERROR(VLOOKUP(C1100&amp;D1100,AUS_female_Toplist_21!$F$3:$H$1048576,3,FALSE),""))</f>
        <v>1000</v>
      </c>
      <c r="O1100" s="2">
        <f>IFERROR(VLOOKUP(C1100&amp;D1100,AUS_male_Toplist_22!$F$3:$H$1048576,3,FALSE), IFERROR(VLOOKUP(C1100&amp;D1100,AUS_female_Toplist_22!$F$3:$H$1048576,3,FALSE),""))</f>
        <v>1049</v>
      </c>
      <c r="P1100" s="42">
        <f ca="1">DATEDIF(E1100,TODAY(),"y")</f>
        <v>22</v>
      </c>
      <c r="Q1100" s="2">
        <f>(COUNTIF($C$2:$C1100,$C1100)=1)+0</f>
        <v>0</v>
      </c>
      <c r="R1100" s="2" t="str">
        <f>IF(Q1100=1,RANK(F1100,$F$2:$F$1986,0),"Alternate event")</f>
        <v>Alternate event</v>
      </c>
    </row>
    <row r="1101" spans="1:18" x14ac:dyDescent="0.2">
      <c r="A1101" s="2">
        <v>1100</v>
      </c>
      <c r="B1101" s="2">
        <f>IF(Q1101=1,B1100+1,B1100)</f>
        <v>847</v>
      </c>
      <c r="C1101" t="s">
        <v>684</v>
      </c>
      <c r="D1101" t="s">
        <v>27</v>
      </c>
      <c r="E1101" s="6">
        <v>38532</v>
      </c>
      <c r="F1101">
        <v>1004</v>
      </c>
      <c r="G1101" s="2">
        <v>32</v>
      </c>
      <c r="H1101" s="43" t="str">
        <f>IFERROR(VLOOKUP(C1101&amp;D1101,AUS_male_points_list!$A$3:$S$1048576,19,FALSE), IFERROR(VLOOKUP(C1101&amp;D1101,AUS_female_points_list!$A$3:$S$1048576,19,FALSE),""))</f>
        <v/>
      </c>
      <c r="J1101" s="2">
        <f>IFERROR(VLOOKUP(C1101&amp;D1101,AUS_male_Toplist_21!$F$3:$G$1048576,2,FALSE),IFERROR(VLOOKUP(C1101&amp;D1101,AUS_female_Toplist_21!$F$3:$G$1048576,2,FALSE),""))</f>
        <v>32</v>
      </c>
      <c r="K1101" s="2">
        <f>IFERROR(VLOOKUP(C1101&amp;D1101,AUS_male_Toplist_22!$F$3:$G$1048576,2,FALSE),IFERROR(VLOOKUP(C1101&amp;D1101,AUS_female_Toplist_22!$F$3:$G$1048576,2,FALSE),""))</f>
        <v>13</v>
      </c>
      <c r="L1101" s="3" t="str">
        <f>IFERROR(VLOOKUP(C1101&amp;D1101,Comms_male_list_21!$F$3:$G$1048576,2,FALSE),IFERROR(VLOOKUP(C1101&amp;D1101,Comms_female_list_21!$F$3:$G$1048576,2,FALSE),""))</f>
        <v/>
      </c>
      <c r="M1101" s="3">
        <f>IFERROR(VLOOKUP(C1101&amp;D1101,Comms_male_list_22!$F$3:$G$1048576,2,FALSE),IFERROR(VLOOKUP(C1101&amp;D1101,Comms_female_list_22!$F$3:$G$1048576,2,FALSE),""))</f>
        <v>44</v>
      </c>
      <c r="N1101" s="3">
        <f>IFERROR(VLOOKUP(C1101&amp;D1101,AUS_male_Toplist_21!$F$3:$H$1048576,3,FALSE), IFERROR(VLOOKUP(C1101&amp;D1101,AUS_female_Toplist_21!$F$3:$H$1048576,3,FALSE),""))</f>
        <v>1004</v>
      </c>
      <c r="O1101" s="2">
        <f>IFERROR(VLOOKUP(C1101&amp;D1101,AUS_male_Toplist_22!$F$3:$H$1048576,3,FALSE), IFERROR(VLOOKUP(C1101&amp;D1101,AUS_female_Toplist_22!$F$3:$H$1048576,3,FALSE),""))</f>
        <v>1015</v>
      </c>
      <c r="P1101" s="42">
        <f ca="1">DATEDIF(E1101,TODAY(),"y")</f>
        <v>16</v>
      </c>
      <c r="Q1101" s="2">
        <f>(COUNTIF($C$2:$C1101,$C1101)=1)+0</f>
        <v>1</v>
      </c>
      <c r="R1101" s="2">
        <f>IF(Q1101=1,RANK(F1101,$F$2:$F$1986,0),"Alternate event")</f>
        <v>684</v>
      </c>
    </row>
    <row r="1102" spans="1:18" x14ac:dyDescent="0.2">
      <c r="A1102" s="2">
        <v>1101</v>
      </c>
      <c r="B1102" s="2">
        <f>IF(Q1102=1,B1101+1,B1101)</f>
        <v>847</v>
      </c>
      <c r="C1102" t="s">
        <v>127</v>
      </c>
      <c r="D1102" t="s">
        <v>25</v>
      </c>
      <c r="E1102" s="6">
        <v>34415</v>
      </c>
      <c r="F1102">
        <v>1015</v>
      </c>
      <c r="G1102" s="2">
        <v>32</v>
      </c>
      <c r="H1102" s="43" t="str">
        <f>IFERROR(VLOOKUP(C1102&amp;D1102,AUS_male_points_list!$A$3:$S$1048576,19,FALSE), IFERROR(VLOOKUP(C1102&amp;D1102,AUS_female_points_list!$A$3:$S$1048576,19,FALSE),""))</f>
        <v/>
      </c>
      <c r="J1102" s="2">
        <f>IFERROR(VLOOKUP(C1102&amp;D1102,AUS_male_Toplist_21!$F$3:$G$1048576,2,FALSE),IFERROR(VLOOKUP(C1102&amp;D1102,AUS_female_Toplist_21!$F$3:$G$1048576,2,FALSE),""))</f>
        <v>32</v>
      </c>
      <c r="K1102" s="2">
        <f>IFERROR(VLOOKUP(C1102&amp;D1102,AUS_male_Toplist_22!$F$3:$G$1048576,2,FALSE),IFERROR(VLOOKUP(C1102&amp;D1102,AUS_female_Toplist_22!$F$3:$G$1048576,2,FALSE),""))</f>
        <v>16</v>
      </c>
      <c r="L1102" s="3" t="str">
        <f>IFERROR(VLOOKUP(C1102&amp;D1102,Comms_male_list_21!$F$3:$G$1048576,2,FALSE),IFERROR(VLOOKUP(C1102&amp;D1102,Comms_female_list_21!$F$3:$G$1048576,2,FALSE),""))</f>
        <v/>
      </c>
      <c r="M1102" s="3">
        <f>IFERROR(VLOOKUP(C1102&amp;D1102,Comms_male_list_22!$F$3:$G$1048576,2,FALSE),IFERROR(VLOOKUP(C1102&amp;D1102,Comms_female_list_22!$F$3:$G$1048576,2,FALSE),""))</f>
        <v>32</v>
      </c>
      <c r="N1102" s="3">
        <f>IFERROR(VLOOKUP(C1102&amp;D1102,AUS_male_Toplist_21!$F$3:$H$1048576,3,FALSE), IFERROR(VLOOKUP(C1102&amp;D1102,AUS_female_Toplist_21!$F$3:$H$1048576,3,FALSE),""))</f>
        <v>1015</v>
      </c>
      <c r="O1102" s="2">
        <f>IFERROR(VLOOKUP(C1102&amp;D1102,AUS_male_Toplist_22!$F$3:$H$1048576,3,FALSE), IFERROR(VLOOKUP(C1102&amp;D1102,AUS_female_Toplist_22!$F$3:$H$1048576,3,FALSE),""))</f>
        <v>1022</v>
      </c>
      <c r="P1102" s="42">
        <f ca="1">DATEDIF(E1102,TODAY(),"y")</f>
        <v>27</v>
      </c>
      <c r="Q1102" s="2">
        <f>(COUNTIF($C$2:$C1102,$C1102)=1)+0</f>
        <v>0</v>
      </c>
      <c r="R1102" s="2" t="str">
        <f>IF(Q1102=1,RANK(F1102,$F$2:$F$1986,0),"Alternate event")</f>
        <v>Alternate event</v>
      </c>
    </row>
    <row r="1103" spans="1:18" x14ac:dyDescent="0.2">
      <c r="A1103" s="2">
        <v>1102</v>
      </c>
      <c r="B1103" s="2">
        <f>IF(Q1103=1,B1102+1,B1102)</f>
        <v>848</v>
      </c>
      <c r="C1103" t="s">
        <v>590</v>
      </c>
      <c r="D1103" t="s">
        <v>25</v>
      </c>
      <c r="E1103" s="6">
        <v>38091</v>
      </c>
      <c r="F1103">
        <v>1008</v>
      </c>
      <c r="G1103" s="2">
        <v>32</v>
      </c>
      <c r="H1103" s="43" t="str">
        <f>IFERROR(VLOOKUP(C1103&amp;D1103,AUS_male_points_list!$A$3:$S$1048576,19,FALSE), IFERROR(VLOOKUP(C1103&amp;D1103,AUS_female_points_list!$A$3:$S$1048576,19,FALSE),""))</f>
        <v/>
      </c>
      <c r="J1103" s="2">
        <f>IFERROR(VLOOKUP(C1103&amp;D1103,AUS_male_Toplist_21!$F$3:$G$1048576,2,FALSE),IFERROR(VLOOKUP(C1103&amp;D1103,AUS_female_Toplist_21!$F$3:$G$1048576,2,FALSE),""))</f>
        <v>32</v>
      </c>
      <c r="K1103" s="2">
        <f>IFERROR(VLOOKUP(C1103&amp;D1103,AUS_male_Toplist_22!$F$3:$G$1048576,2,FALSE),IFERROR(VLOOKUP(C1103&amp;D1103,AUS_female_Toplist_22!$F$3:$G$1048576,2,FALSE),""))</f>
        <v>33</v>
      </c>
      <c r="L1103" s="3" t="str">
        <f>IFERROR(VLOOKUP(C1103&amp;D1103,Comms_male_list_21!$F$3:$G$1048576,2,FALSE),IFERROR(VLOOKUP(C1103&amp;D1103,Comms_female_list_21!$F$3:$G$1048576,2,FALSE),""))</f>
        <v/>
      </c>
      <c r="M1103" s="3">
        <f>IFERROR(VLOOKUP(C1103&amp;D1103,Comms_male_list_22!$F$3:$G$1048576,2,FALSE),IFERROR(VLOOKUP(C1103&amp;D1103,Comms_female_list_22!$F$3:$G$1048576,2,FALSE),""))</f>
        <v>59</v>
      </c>
      <c r="N1103" s="3">
        <f>IFERROR(VLOOKUP(C1103&amp;D1103,AUS_male_Toplist_21!$F$3:$H$1048576,3,FALSE), IFERROR(VLOOKUP(C1103&amp;D1103,AUS_female_Toplist_21!$F$3:$H$1048576,3,FALSE),""))</f>
        <v>1008</v>
      </c>
      <c r="O1103" s="2">
        <f>IFERROR(VLOOKUP(C1103&amp;D1103,AUS_male_Toplist_22!$F$3:$H$1048576,3,FALSE), IFERROR(VLOOKUP(C1103&amp;D1103,AUS_female_Toplist_22!$F$3:$H$1048576,3,FALSE),""))</f>
        <v>984</v>
      </c>
      <c r="P1103" s="42">
        <f ca="1">DATEDIF(E1103,TODAY(),"y")</f>
        <v>17</v>
      </c>
      <c r="Q1103" s="2">
        <f>(COUNTIF($C$2:$C1103,$C1103)=1)+0</f>
        <v>1</v>
      </c>
      <c r="R1103" s="2">
        <f>IF(Q1103=1,RANK(F1103,$F$2:$F$1986,0),"Alternate event")</f>
        <v>637</v>
      </c>
    </row>
    <row r="1104" spans="1:18" x14ac:dyDescent="0.2">
      <c r="A1104" s="2">
        <v>1103</v>
      </c>
      <c r="B1104" s="2">
        <f>IF(Q1104=1,B1103+1,B1103)</f>
        <v>849</v>
      </c>
      <c r="C1104" t="s">
        <v>129</v>
      </c>
      <c r="D1104" t="s">
        <v>25</v>
      </c>
      <c r="E1104" s="6">
        <v>37408</v>
      </c>
      <c r="F1104">
        <v>1015</v>
      </c>
      <c r="G1104" s="2">
        <v>32</v>
      </c>
      <c r="H1104" s="43" t="str">
        <f>IFERROR(VLOOKUP(C1104&amp;D1104,AUS_male_points_list!$A$3:$S$1048576,19,FALSE), IFERROR(VLOOKUP(C1104&amp;D1104,AUS_female_points_list!$A$3:$S$1048576,19,FALSE),""))</f>
        <v/>
      </c>
      <c r="J1104" s="2">
        <f>IFERROR(VLOOKUP(C1104&amp;D1104,AUS_male_Toplist_21!$F$3:$G$1048576,2,FALSE),IFERROR(VLOOKUP(C1104&amp;D1104,AUS_female_Toplist_21!$F$3:$G$1048576,2,FALSE),""))</f>
        <v>32</v>
      </c>
      <c r="K1104" s="2">
        <f>IFERROR(VLOOKUP(C1104&amp;D1104,AUS_male_Toplist_22!$F$3:$G$1048576,2,FALSE),IFERROR(VLOOKUP(C1104&amp;D1104,AUS_female_Toplist_22!$F$3:$G$1048576,2,FALSE),""))</f>
        <v>50</v>
      </c>
      <c r="L1104" s="3" t="str">
        <f>IFERROR(VLOOKUP(C1104&amp;D1104,Comms_male_list_21!$F$3:$G$1048576,2,FALSE),IFERROR(VLOOKUP(C1104&amp;D1104,Comms_female_list_21!$F$3:$G$1048576,2,FALSE),""))</f>
        <v/>
      </c>
      <c r="M1104" s="3" t="str">
        <f>IFERROR(VLOOKUP(C1104&amp;D1104,Comms_male_list_22!$F$3:$G$1048576,2,FALSE),IFERROR(VLOOKUP(C1104&amp;D1104,Comms_female_list_22!$F$3:$G$1048576,2,FALSE),""))</f>
        <v/>
      </c>
      <c r="N1104" s="3">
        <f>IFERROR(VLOOKUP(C1104&amp;D1104,AUS_male_Toplist_21!$F$3:$H$1048576,3,FALSE), IFERROR(VLOOKUP(C1104&amp;D1104,AUS_female_Toplist_21!$F$3:$H$1048576,3,FALSE),""))</f>
        <v>1015</v>
      </c>
      <c r="O1104" s="2">
        <f>IFERROR(VLOOKUP(C1104&amp;D1104,AUS_male_Toplist_22!$F$3:$H$1048576,3,FALSE), IFERROR(VLOOKUP(C1104&amp;D1104,AUS_female_Toplist_22!$F$3:$H$1048576,3,FALSE),""))</f>
        <v>952</v>
      </c>
      <c r="P1104" s="42">
        <f ca="1">DATEDIF(E1104,TODAY(),"y")</f>
        <v>19</v>
      </c>
      <c r="Q1104" s="2">
        <f>(COUNTIF($C$2:$C1104,$C1104)=1)+0</f>
        <v>1</v>
      </c>
      <c r="R1104" s="2">
        <f>IF(Q1104=1,RANK(F1104,$F$2:$F$1986,0),"Alternate event")</f>
        <v>581</v>
      </c>
    </row>
    <row r="1105" spans="1:18" x14ac:dyDescent="0.2">
      <c r="A1105" s="2">
        <v>1104</v>
      </c>
      <c r="B1105" s="2">
        <f>IF(Q1105=1,B1104+1,B1104)</f>
        <v>850</v>
      </c>
      <c r="C1105" t="s">
        <v>1401</v>
      </c>
      <c r="D1105" s="6" t="s">
        <v>39</v>
      </c>
      <c r="E1105" s="6">
        <v>44671</v>
      </c>
      <c r="F1105">
        <v>711</v>
      </c>
      <c r="G1105" s="2">
        <v>32</v>
      </c>
      <c r="H1105" s="43" t="str">
        <f>IFERROR(VLOOKUP(C1105&amp;D1105,AUS_male_points_list!$A$3:$S$1048576,19,FALSE), IFERROR(VLOOKUP(C1105&amp;D1105,AUS_female_points_list!$A$3:$S$1048576,19,FALSE),""))</f>
        <v/>
      </c>
      <c r="J1105" s="2">
        <f>IFERROR(VLOOKUP(C1105&amp;D1105,AUS_male_Toplist_21!$F$3:$G$1048576,2,FALSE),IFERROR(VLOOKUP(C1105&amp;D1105,AUS_female_Toplist_21!$F$3:$G$1048576,2,FALSE),""))</f>
        <v>32</v>
      </c>
      <c r="K1105" s="2" t="str">
        <f>IFERROR(VLOOKUP(C1105&amp;D1105,AUS_male_Toplist_22!$F$3:$G$1048576,2,FALSE),IFERROR(VLOOKUP(C1105&amp;D1105,AUS_female_Toplist_22!$F$3:$G$1048576,2,FALSE),""))</f>
        <v/>
      </c>
      <c r="L1105" s="3" t="str">
        <f>IFERROR(VLOOKUP(C1105&amp;D1105,Comms_male_list_21!$F$3:$G$1048576,2,FALSE),IFERROR(VLOOKUP(C1105&amp;D1105,Comms_female_list_21!$F$3:$G$1048576,2,FALSE),""))</f>
        <v/>
      </c>
      <c r="M1105" s="3" t="str">
        <f>IFERROR(VLOOKUP(C1105&amp;D1105,Comms_male_list_22!$F$3:$G$1048576,2,FALSE),IFERROR(VLOOKUP(C1105&amp;D1105,Comms_female_list_22!$F$3:$G$1048576,2,FALSE),""))</f>
        <v/>
      </c>
      <c r="N1105" s="3">
        <f>IFERROR(VLOOKUP(C1105&amp;D1105,AUS_male_Toplist_21!$F$3:$H$1048576,3,FALSE), IFERROR(VLOOKUP(C1105&amp;D1105,AUS_female_Toplist_21!$F$3:$H$1048576,3,FALSE),""))</f>
        <v>711</v>
      </c>
      <c r="O1105" s="2" t="str">
        <f>IFERROR(VLOOKUP(C1105&amp;D1105,AUS_male_Toplist_22!$F$3:$H$1048576,3,FALSE), IFERROR(VLOOKUP(C1105&amp;D1105,AUS_female_Toplist_22!$F$3:$H$1048576,3,FALSE),""))</f>
        <v/>
      </c>
      <c r="P1105" s="42" t="e">
        <f ca="1">DATEDIF(E1105,TODAY(),"y")</f>
        <v>#NUM!</v>
      </c>
      <c r="Q1105" s="2">
        <f>(COUNTIF($C$2:$C1105,$C1105)=1)+0</f>
        <v>1</v>
      </c>
      <c r="R1105" s="2">
        <f>IF(Q1105=1,RANK(F1105,$F$2:$F$1986,0),"Alternate event")</f>
        <v>1985</v>
      </c>
    </row>
    <row r="1106" spans="1:18" x14ac:dyDescent="0.2">
      <c r="A1106" s="2">
        <v>1105</v>
      </c>
      <c r="B1106" s="2">
        <f>IF(Q1106=1,B1105+1,B1105)</f>
        <v>850</v>
      </c>
      <c r="C1106" t="s">
        <v>520</v>
      </c>
      <c r="D1106" t="s">
        <v>40</v>
      </c>
      <c r="E1106" s="6">
        <v>38336</v>
      </c>
      <c r="F1106">
        <v>750</v>
      </c>
      <c r="G1106" s="2">
        <v>32</v>
      </c>
      <c r="H1106" s="43" t="str">
        <f>IFERROR(VLOOKUP(C1106&amp;D1106,AUS_male_points_list!$A$3:$S$1048576,19,FALSE), IFERROR(VLOOKUP(C1106&amp;D1106,AUS_female_points_list!$A$3:$S$1048576,19,FALSE),""))</f>
        <v/>
      </c>
      <c r="J1106" s="2">
        <f>IFERROR(VLOOKUP(C1106&amp;D1106,AUS_male_Toplist_21!$F$3:$G$1048576,2,FALSE),IFERROR(VLOOKUP(C1106&amp;D1106,AUS_female_Toplist_21!$F$3:$G$1048576,2,FALSE),""))</f>
        <v>32</v>
      </c>
      <c r="K1106" s="2" t="str">
        <f>IFERROR(VLOOKUP(C1106&amp;D1106,AUS_male_Toplist_22!$F$3:$G$1048576,2,FALSE),IFERROR(VLOOKUP(C1106&amp;D1106,AUS_female_Toplist_22!$F$3:$G$1048576,2,FALSE),""))</f>
        <v/>
      </c>
      <c r="L1106" s="3" t="str">
        <f>IFERROR(VLOOKUP(C1106&amp;D1106,Comms_male_list_21!$F$3:$G$1048576,2,FALSE),IFERROR(VLOOKUP(C1106&amp;D1106,Comms_female_list_21!$F$3:$G$1048576,2,FALSE),""))</f>
        <v/>
      </c>
      <c r="M1106" s="3" t="str">
        <f>IFERROR(VLOOKUP(C1106&amp;D1106,Comms_male_list_22!$F$3:$G$1048576,2,FALSE),IFERROR(VLOOKUP(C1106&amp;D1106,Comms_female_list_22!$F$3:$G$1048576,2,FALSE),""))</f>
        <v/>
      </c>
      <c r="N1106" s="3">
        <f>IFERROR(VLOOKUP(C1106&amp;D1106,AUS_male_Toplist_21!$F$3:$H$1048576,3,FALSE), IFERROR(VLOOKUP(C1106&amp;D1106,AUS_female_Toplist_21!$F$3:$H$1048576,3,FALSE),""))</f>
        <v>750</v>
      </c>
      <c r="O1106" s="2" t="str">
        <f>IFERROR(VLOOKUP(C1106&amp;D1106,AUS_male_Toplist_22!$F$3:$H$1048576,3,FALSE), IFERROR(VLOOKUP(C1106&amp;D1106,AUS_female_Toplist_22!$F$3:$H$1048576,3,FALSE),""))</f>
        <v/>
      </c>
      <c r="P1106" s="42">
        <f ca="1">DATEDIF(E1106,TODAY(),"y")</f>
        <v>17</v>
      </c>
      <c r="Q1106" s="2">
        <f>(COUNTIF($C$2:$C1106,$C1106)=1)+0</f>
        <v>0</v>
      </c>
      <c r="R1106" s="2" t="str">
        <f>IF(Q1106=1,RANK(F1106,$F$2:$F$1986,0),"Alternate event")</f>
        <v>Alternate event</v>
      </c>
    </row>
    <row r="1107" spans="1:18" x14ac:dyDescent="0.2">
      <c r="A1107" s="2">
        <v>1106</v>
      </c>
      <c r="B1107" s="2">
        <f>IF(Q1107=1,B1106+1,B1106)</f>
        <v>851</v>
      </c>
      <c r="C1107" t="s">
        <v>1334</v>
      </c>
      <c r="D1107" t="s">
        <v>34</v>
      </c>
      <c r="E1107" s="6">
        <v>44640</v>
      </c>
      <c r="F1107">
        <v>881</v>
      </c>
      <c r="G1107" s="2">
        <v>32</v>
      </c>
      <c r="H1107" s="43" t="str">
        <f>IFERROR(VLOOKUP(C1107&amp;D1107,AUS_male_points_list!$A$3:$S$1048576,19,FALSE), IFERROR(VLOOKUP(C1107&amp;D1107,AUS_female_points_list!$A$3:$S$1048576,19,FALSE),""))</f>
        <v/>
      </c>
      <c r="J1107" s="2">
        <f>IFERROR(VLOOKUP(C1107&amp;D1107,AUS_male_Toplist_21!$F$3:$G$1048576,2,FALSE),IFERROR(VLOOKUP(C1107&amp;D1107,AUS_female_Toplist_21!$F$3:$G$1048576,2,FALSE),""))</f>
        <v>32</v>
      </c>
      <c r="K1107" s="2" t="str">
        <f>IFERROR(VLOOKUP(C1107&amp;D1107,AUS_male_Toplist_22!$F$3:$G$1048576,2,FALSE),IFERROR(VLOOKUP(C1107&amp;D1107,AUS_female_Toplist_22!$F$3:$G$1048576,2,FALSE),""))</f>
        <v/>
      </c>
      <c r="L1107" s="3" t="str">
        <f>IFERROR(VLOOKUP(C1107&amp;D1107,Comms_male_list_21!$F$3:$G$1048576,2,FALSE),IFERROR(VLOOKUP(C1107&amp;D1107,Comms_female_list_21!$F$3:$G$1048576,2,FALSE),""))</f>
        <v/>
      </c>
      <c r="M1107" s="3" t="str">
        <f>IFERROR(VLOOKUP(C1107&amp;D1107,Comms_male_list_22!$F$3:$G$1048576,2,FALSE),IFERROR(VLOOKUP(C1107&amp;D1107,Comms_female_list_22!$F$3:$G$1048576,2,FALSE),""))</f>
        <v/>
      </c>
      <c r="N1107" s="3">
        <f>IFERROR(VLOOKUP(C1107&amp;D1107,AUS_male_Toplist_21!$F$3:$H$1048576,3,FALSE), IFERROR(VLOOKUP(C1107&amp;D1107,AUS_female_Toplist_21!$F$3:$H$1048576,3,FALSE),""))</f>
        <v>881</v>
      </c>
      <c r="O1107" s="2" t="str">
        <f>IFERROR(VLOOKUP(C1107&amp;D1107,AUS_male_Toplist_22!$F$3:$H$1048576,3,FALSE), IFERROR(VLOOKUP(C1107&amp;D1107,AUS_female_Toplist_22!$F$3:$H$1048576,3,FALSE),""))</f>
        <v/>
      </c>
      <c r="P1107" s="42" t="e">
        <f ca="1">DATEDIF(E1107,TODAY(),"y")</f>
        <v>#NUM!</v>
      </c>
      <c r="Q1107" s="2">
        <f>(COUNTIF($C$2:$C1107,$C1107)=1)+0</f>
        <v>1</v>
      </c>
      <c r="R1107" s="2">
        <f>IF(Q1107=1,RANK(F1107,$F$2:$F$1986,0),"Alternate event")</f>
        <v>1800</v>
      </c>
    </row>
    <row r="1108" spans="1:18" x14ac:dyDescent="0.2">
      <c r="A1108" s="2">
        <v>1107</v>
      </c>
      <c r="B1108" s="2">
        <f>IF(Q1108=1,B1107+1,B1107)</f>
        <v>852</v>
      </c>
      <c r="C1108" t="s">
        <v>1611</v>
      </c>
      <c r="D1108" t="s">
        <v>30</v>
      </c>
      <c r="E1108" s="6">
        <v>1997</v>
      </c>
      <c r="F1108">
        <v>915</v>
      </c>
      <c r="G1108" s="2">
        <v>32</v>
      </c>
      <c r="H1108" s="43" t="str">
        <f>IFERROR(VLOOKUP(C1108&amp;D1108,AUS_male_points_list!$A$3:$S$1048576,19,FALSE), IFERROR(VLOOKUP(C1108&amp;D1108,AUS_female_points_list!$A$3:$S$1048576,19,FALSE),""))</f>
        <v/>
      </c>
      <c r="J1108" s="2">
        <f>IFERROR(VLOOKUP(C1108&amp;D1108,AUS_male_Toplist_21!$F$3:$G$1048576,2,FALSE),IFERROR(VLOOKUP(C1108&amp;D1108,AUS_female_Toplist_21!$F$3:$G$1048576,2,FALSE),""))</f>
        <v>32</v>
      </c>
      <c r="K1108" s="2" t="str">
        <f>IFERROR(VLOOKUP(C1108&amp;D1108,AUS_male_Toplist_22!$F$3:$G$1048576,2,FALSE),IFERROR(VLOOKUP(C1108&amp;D1108,AUS_female_Toplist_22!$F$3:$G$1048576,2,FALSE),""))</f>
        <v/>
      </c>
      <c r="L1108" s="3" t="str">
        <f>IFERROR(VLOOKUP(C1108&amp;D1108,Comms_male_list_21!$F$3:$G$1048576,2,FALSE),IFERROR(VLOOKUP(C1108&amp;D1108,Comms_female_list_21!$F$3:$G$1048576,2,FALSE),""))</f>
        <v/>
      </c>
      <c r="M1108" s="3" t="str">
        <f>IFERROR(VLOOKUP(C1108&amp;D1108,Comms_male_list_22!$F$3:$G$1048576,2,FALSE),IFERROR(VLOOKUP(C1108&amp;D1108,Comms_female_list_22!$F$3:$G$1048576,2,FALSE),""))</f>
        <v/>
      </c>
      <c r="N1108" s="3">
        <f>IFERROR(VLOOKUP(C1108&amp;D1108,AUS_male_Toplist_21!$F$3:$H$1048576,3,FALSE), IFERROR(VLOOKUP(C1108&amp;D1108,AUS_female_Toplist_21!$F$3:$H$1048576,3,FALSE),""))</f>
        <v>915</v>
      </c>
      <c r="O1108" s="2" t="str">
        <f>IFERROR(VLOOKUP(C1108&amp;D1108,AUS_male_Toplist_22!$F$3:$H$1048576,3,FALSE), IFERROR(VLOOKUP(C1108&amp;D1108,AUS_female_Toplist_22!$F$3:$H$1048576,3,FALSE),""))</f>
        <v/>
      </c>
      <c r="P1108" s="42">
        <f ca="1">DATEDIF(E1108,TODAY(),"y")</f>
        <v>116</v>
      </c>
      <c r="Q1108" s="2">
        <f>(COUNTIF($C$2:$C1108,$C1108)=1)+0</f>
        <v>1</v>
      </c>
      <c r="R1108" s="2">
        <f>IF(Q1108=1,RANK(F1108,$F$2:$F$1986,0),"Alternate event")</f>
        <v>1667</v>
      </c>
    </row>
    <row r="1109" spans="1:18" x14ac:dyDescent="0.2">
      <c r="A1109" s="2">
        <v>1108</v>
      </c>
      <c r="B1109" s="2">
        <f>IF(Q1109=1,B1108+1,B1108)</f>
        <v>852</v>
      </c>
      <c r="C1109" t="s">
        <v>962</v>
      </c>
      <c r="D1109" t="s">
        <v>33</v>
      </c>
      <c r="E1109" s="6">
        <v>37274</v>
      </c>
      <c r="F1109">
        <v>918</v>
      </c>
      <c r="G1109" s="2">
        <v>32</v>
      </c>
      <c r="H1109" s="43" t="str">
        <f>IFERROR(VLOOKUP(C1109&amp;D1109,AUS_male_points_list!$A$3:$S$1048576,19,FALSE), IFERROR(VLOOKUP(C1109&amp;D1109,AUS_female_points_list!$A$3:$S$1048576,19,FALSE),""))</f>
        <v/>
      </c>
      <c r="J1109" s="2">
        <f>IFERROR(VLOOKUP(C1109&amp;D1109,AUS_male_Toplist_21!$F$3:$G$1048576,2,FALSE),IFERROR(VLOOKUP(C1109&amp;D1109,AUS_female_Toplist_21!$F$3:$G$1048576,2,FALSE),""))</f>
        <v>32</v>
      </c>
      <c r="K1109" s="2" t="str">
        <f>IFERROR(VLOOKUP(C1109&amp;D1109,AUS_male_Toplist_22!$F$3:$G$1048576,2,FALSE),IFERROR(VLOOKUP(C1109&amp;D1109,AUS_female_Toplist_22!$F$3:$G$1048576,2,FALSE),""))</f>
        <v/>
      </c>
      <c r="L1109" s="3" t="str">
        <f>IFERROR(VLOOKUP(C1109&amp;D1109,Comms_male_list_21!$F$3:$G$1048576,2,FALSE),IFERROR(VLOOKUP(C1109&amp;D1109,Comms_female_list_21!$F$3:$G$1048576,2,FALSE),""))</f>
        <v/>
      </c>
      <c r="M1109" s="3" t="str">
        <f>IFERROR(VLOOKUP(C1109&amp;D1109,Comms_male_list_22!$F$3:$G$1048576,2,FALSE),IFERROR(VLOOKUP(C1109&amp;D1109,Comms_female_list_22!$F$3:$G$1048576,2,FALSE),""))</f>
        <v/>
      </c>
      <c r="N1109" s="3">
        <f>IFERROR(VLOOKUP(C1109&amp;D1109,AUS_male_Toplist_21!$F$3:$H$1048576,3,FALSE), IFERROR(VLOOKUP(C1109&amp;D1109,AUS_female_Toplist_21!$F$3:$H$1048576,3,FALSE),""))</f>
        <v>918</v>
      </c>
      <c r="O1109" s="2" t="str">
        <f>IFERROR(VLOOKUP(C1109&amp;D1109,AUS_male_Toplist_22!$F$3:$H$1048576,3,FALSE), IFERROR(VLOOKUP(C1109&amp;D1109,AUS_female_Toplist_22!$F$3:$H$1048576,3,FALSE),""))</f>
        <v/>
      </c>
      <c r="P1109" s="42">
        <f ca="1">DATEDIF(E1109,TODAY(),"y")</f>
        <v>20</v>
      </c>
      <c r="Q1109" s="2">
        <f>(COUNTIF($C$2:$C1109,$C1109)=1)+0</f>
        <v>0</v>
      </c>
      <c r="R1109" s="2" t="str">
        <f>IF(Q1109=1,RANK(F1109,$F$2:$F$1986,0),"Alternate event")</f>
        <v>Alternate event</v>
      </c>
    </row>
    <row r="1110" spans="1:18" x14ac:dyDescent="0.2">
      <c r="A1110" s="2">
        <v>1109</v>
      </c>
      <c r="B1110" s="2">
        <f>IF(Q1110=1,B1109+1,B1109)</f>
        <v>853</v>
      </c>
      <c r="C1110" t="s">
        <v>1356</v>
      </c>
      <c r="D1110" t="s">
        <v>32</v>
      </c>
      <c r="E1110" s="6">
        <v>36653</v>
      </c>
      <c r="F1110">
        <v>924</v>
      </c>
      <c r="G1110" s="2">
        <v>32</v>
      </c>
      <c r="H1110" s="43" t="str">
        <f>IFERROR(VLOOKUP(C1110&amp;D1110,AUS_male_points_list!$A$3:$S$1048576,19,FALSE), IFERROR(VLOOKUP(C1110&amp;D1110,AUS_female_points_list!$A$3:$S$1048576,19,FALSE),""))</f>
        <v/>
      </c>
      <c r="J1110" s="2">
        <f>IFERROR(VLOOKUP(C1110&amp;D1110,AUS_male_Toplist_21!$F$3:$G$1048576,2,FALSE),IFERROR(VLOOKUP(C1110&amp;D1110,AUS_female_Toplist_21!$F$3:$G$1048576,2,FALSE),""))</f>
        <v>32</v>
      </c>
      <c r="K1110" s="2" t="str">
        <f>IFERROR(VLOOKUP(C1110&amp;D1110,AUS_male_Toplist_22!$F$3:$G$1048576,2,FALSE),IFERROR(VLOOKUP(C1110&amp;D1110,AUS_female_Toplist_22!$F$3:$G$1048576,2,FALSE),""))</f>
        <v/>
      </c>
      <c r="L1110" s="3" t="str">
        <f>IFERROR(VLOOKUP(C1110&amp;D1110,Comms_male_list_21!$F$3:$G$1048576,2,FALSE),IFERROR(VLOOKUP(C1110&amp;D1110,Comms_female_list_21!$F$3:$G$1048576,2,FALSE),""))</f>
        <v/>
      </c>
      <c r="M1110" s="3" t="str">
        <f>IFERROR(VLOOKUP(C1110&amp;D1110,Comms_male_list_22!$F$3:$G$1048576,2,FALSE),IFERROR(VLOOKUP(C1110&amp;D1110,Comms_female_list_22!$F$3:$G$1048576,2,FALSE),""))</f>
        <v/>
      </c>
      <c r="N1110" s="3">
        <f>IFERROR(VLOOKUP(C1110&amp;D1110,AUS_male_Toplist_21!$F$3:$H$1048576,3,FALSE), IFERROR(VLOOKUP(C1110&amp;D1110,AUS_female_Toplist_21!$F$3:$H$1048576,3,FALSE),""))</f>
        <v>924</v>
      </c>
      <c r="O1110" s="2" t="str">
        <f>IFERROR(VLOOKUP(C1110&amp;D1110,AUS_male_Toplist_22!$F$3:$H$1048576,3,FALSE), IFERROR(VLOOKUP(C1110&amp;D1110,AUS_female_Toplist_22!$F$3:$H$1048576,3,FALSE),""))</f>
        <v/>
      </c>
      <c r="P1110" s="42">
        <f ca="1">DATEDIF(E1110,TODAY(),"y")</f>
        <v>21</v>
      </c>
      <c r="Q1110" s="2">
        <f>(COUNTIF($C$2:$C1110,$C1110)=1)+0</f>
        <v>1</v>
      </c>
      <c r="R1110" s="2">
        <f>IF(Q1110=1,RANK(F1110,$F$2:$F$1986,0),"Alternate event")</f>
        <v>1613</v>
      </c>
    </row>
    <row r="1111" spans="1:18" x14ac:dyDescent="0.2">
      <c r="A1111" s="2">
        <v>1110</v>
      </c>
      <c r="B1111" s="2">
        <f>IF(Q1111=1,B1110+1,B1110)</f>
        <v>853</v>
      </c>
      <c r="C1111" t="s">
        <v>170</v>
      </c>
      <c r="D1111" t="s">
        <v>37</v>
      </c>
      <c r="E1111" s="7">
        <v>37915</v>
      </c>
      <c r="F1111">
        <v>960</v>
      </c>
      <c r="G1111" s="2">
        <v>32</v>
      </c>
      <c r="H1111" s="43" t="str">
        <f>IFERROR(VLOOKUP(C1111&amp;D1111,AUS_male_points_list!$A$3:$S$1048576,19,FALSE), IFERROR(VLOOKUP(C1111&amp;D1111,AUS_female_points_list!$A$3:$S$1048576,19,FALSE),""))</f>
        <v/>
      </c>
      <c r="J1111" s="2">
        <f>IFERROR(VLOOKUP(C1111&amp;D1111,AUS_male_Toplist_21!$F$3:$G$1048576,2,FALSE),IFERROR(VLOOKUP(C1111&amp;D1111,AUS_female_Toplist_21!$F$3:$G$1048576,2,FALSE),""))</f>
        <v>32</v>
      </c>
      <c r="K1111" s="2" t="str">
        <f>IFERROR(VLOOKUP(C1111&amp;D1111,AUS_male_Toplist_22!$F$3:$G$1048576,2,FALSE),IFERROR(VLOOKUP(C1111&amp;D1111,AUS_female_Toplist_22!$F$3:$G$1048576,2,FALSE),""))</f>
        <v/>
      </c>
      <c r="L1111" s="3" t="str">
        <f>IFERROR(VLOOKUP(C1111&amp;D1111,Comms_male_list_21!$F$3:$G$1048576,2,FALSE),IFERROR(VLOOKUP(C1111&amp;D1111,Comms_female_list_21!$F$3:$G$1048576,2,FALSE),""))</f>
        <v/>
      </c>
      <c r="M1111" s="3" t="str">
        <f>IFERROR(VLOOKUP(C1111&amp;D1111,Comms_male_list_22!$F$3:$G$1048576,2,FALSE),IFERROR(VLOOKUP(C1111&amp;D1111,Comms_female_list_22!$F$3:$G$1048576,2,FALSE),""))</f>
        <v/>
      </c>
      <c r="N1111" s="3">
        <f>IFERROR(VLOOKUP(C1111&amp;D1111,AUS_male_Toplist_21!$F$3:$H$1048576,3,FALSE), IFERROR(VLOOKUP(C1111&amp;D1111,AUS_female_Toplist_21!$F$3:$H$1048576,3,FALSE),""))</f>
        <v>960</v>
      </c>
      <c r="O1111" s="2" t="str">
        <f>IFERROR(VLOOKUP(C1111&amp;D1111,AUS_male_Toplist_22!$F$3:$H$1048576,3,FALSE), IFERROR(VLOOKUP(C1111&amp;D1111,AUS_female_Toplist_22!$F$3:$H$1048576,3,FALSE),""))</f>
        <v/>
      </c>
      <c r="P1111" s="42">
        <f ca="1">DATEDIF(E1111,TODAY(),"y")</f>
        <v>18</v>
      </c>
      <c r="Q1111" s="2">
        <f>(COUNTIF($C$2:$C1111,$C1111)=1)+0</f>
        <v>0</v>
      </c>
      <c r="R1111" s="2" t="str">
        <f>IF(Q1111=1,RANK(F1111,$F$2:$F$1986,0),"Alternate event")</f>
        <v>Alternate event</v>
      </c>
    </row>
    <row r="1112" spans="1:18" x14ac:dyDescent="0.2">
      <c r="A1112" s="2">
        <v>1111</v>
      </c>
      <c r="B1112" s="2">
        <f>IF(Q1112=1,B1111+1,B1111)</f>
        <v>853</v>
      </c>
      <c r="C1112" t="s">
        <v>361</v>
      </c>
      <c r="D1112" t="s">
        <v>29</v>
      </c>
      <c r="E1112" s="6">
        <v>31746</v>
      </c>
      <c r="F1112">
        <v>986</v>
      </c>
      <c r="G1112" s="2">
        <v>32</v>
      </c>
      <c r="H1112" s="43" t="str">
        <f>IFERROR(VLOOKUP(C1112&amp;D1112,AUS_male_points_list!$A$3:$S$1048576,19,FALSE), IFERROR(VLOOKUP(C1112&amp;D1112,AUS_female_points_list!$A$3:$S$1048576,19,FALSE),""))</f>
        <v/>
      </c>
      <c r="J1112" s="2">
        <f>IFERROR(VLOOKUP(C1112&amp;D1112,AUS_male_Toplist_21!$F$3:$G$1048576,2,FALSE),IFERROR(VLOOKUP(C1112&amp;D1112,AUS_female_Toplist_21!$F$3:$G$1048576,2,FALSE),""))</f>
        <v>32</v>
      </c>
      <c r="K1112" s="2" t="str">
        <f>IFERROR(VLOOKUP(C1112&amp;D1112,AUS_male_Toplist_22!$F$3:$G$1048576,2,FALSE),IFERROR(VLOOKUP(C1112&amp;D1112,AUS_female_Toplist_22!$F$3:$G$1048576,2,FALSE),""))</f>
        <v/>
      </c>
      <c r="L1112" s="3" t="str">
        <f>IFERROR(VLOOKUP(C1112&amp;D1112,Comms_male_list_21!$F$3:$G$1048576,2,FALSE),IFERROR(VLOOKUP(C1112&amp;D1112,Comms_female_list_21!$F$3:$G$1048576,2,FALSE),""))</f>
        <v/>
      </c>
      <c r="M1112" s="3" t="str">
        <f>IFERROR(VLOOKUP(C1112&amp;D1112,Comms_male_list_22!$F$3:$G$1048576,2,FALSE),IFERROR(VLOOKUP(C1112&amp;D1112,Comms_female_list_22!$F$3:$G$1048576,2,FALSE),""))</f>
        <v/>
      </c>
      <c r="N1112" s="3">
        <f>IFERROR(VLOOKUP(C1112&amp;D1112,AUS_male_Toplist_21!$F$3:$H$1048576,3,FALSE), IFERROR(VLOOKUP(C1112&amp;D1112,AUS_female_Toplist_21!$F$3:$H$1048576,3,FALSE),""))</f>
        <v>986</v>
      </c>
      <c r="O1112" s="2" t="str">
        <f>IFERROR(VLOOKUP(C1112&amp;D1112,AUS_male_Toplist_22!$F$3:$H$1048576,3,FALSE), IFERROR(VLOOKUP(C1112&amp;D1112,AUS_female_Toplist_22!$F$3:$H$1048576,3,FALSE),""))</f>
        <v/>
      </c>
      <c r="P1112" s="42">
        <f ca="1">DATEDIF(E1112,TODAY(),"y")</f>
        <v>35</v>
      </c>
      <c r="Q1112" s="2">
        <f>(COUNTIF($C$2:$C1112,$C1112)=1)+0</f>
        <v>0</v>
      </c>
      <c r="R1112" s="2" t="str">
        <f>IF(Q1112=1,RANK(F1112,$F$2:$F$1986,0),"Alternate event")</f>
        <v>Alternate event</v>
      </c>
    </row>
    <row r="1113" spans="1:18" x14ac:dyDescent="0.2">
      <c r="A1113" s="2">
        <v>1112</v>
      </c>
      <c r="B1113" s="2">
        <f>IF(Q1113=1,B1112+1,B1112)</f>
        <v>853</v>
      </c>
      <c r="C1113" t="s">
        <v>1564</v>
      </c>
      <c r="D1113" t="s">
        <v>29</v>
      </c>
      <c r="E1113" s="6">
        <v>35206</v>
      </c>
      <c r="F1113">
        <v>1005</v>
      </c>
      <c r="G1113" s="2">
        <v>32</v>
      </c>
      <c r="H1113" s="43" t="str">
        <f>IFERROR(VLOOKUP(C1113&amp;D1113,AUS_male_points_list!$A$3:$S$1048576,19,FALSE), IFERROR(VLOOKUP(C1113&amp;D1113,AUS_female_points_list!$A$3:$S$1048576,19,FALSE),""))</f>
        <v/>
      </c>
      <c r="J1113" s="2">
        <f>IFERROR(VLOOKUP(C1113&amp;D1113,AUS_male_Toplist_21!$F$3:$G$1048576,2,FALSE),IFERROR(VLOOKUP(C1113&amp;D1113,AUS_female_Toplist_21!$F$3:$G$1048576,2,FALSE),""))</f>
        <v>32</v>
      </c>
      <c r="K1113" s="2" t="str">
        <f>IFERROR(VLOOKUP(C1113&amp;D1113,AUS_male_Toplist_22!$F$3:$G$1048576,2,FALSE),IFERROR(VLOOKUP(C1113&amp;D1113,AUS_female_Toplist_22!$F$3:$G$1048576,2,FALSE),""))</f>
        <v/>
      </c>
      <c r="L1113" s="3" t="str">
        <f>IFERROR(VLOOKUP(C1113&amp;D1113,Comms_male_list_21!$F$3:$G$1048576,2,FALSE),IFERROR(VLOOKUP(C1113&amp;D1113,Comms_female_list_21!$F$3:$G$1048576,2,FALSE),""))</f>
        <v/>
      </c>
      <c r="M1113" s="3" t="str">
        <f>IFERROR(VLOOKUP(C1113&amp;D1113,Comms_male_list_22!$F$3:$G$1048576,2,FALSE),IFERROR(VLOOKUP(C1113&amp;D1113,Comms_female_list_22!$F$3:$G$1048576,2,FALSE),""))</f>
        <v/>
      </c>
      <c r="N1113" s="3">
        <f>IFERROR(VLOOKUP(C1113&amp;D1113,AUS_male_Toplist_21!$F$3:$H$1048576,3,FALSE), IFERROR(VLOOKUP(C1113&amp;D1113,AUS_female_Toplist_21!$F$3:$H$1048576,3,FALSE),""))</f>
        <v>1005</v>
      </c>
      <c r="O1113" s="2" t="str">
        <f>IFERROR(VLOOKUP(C1113&amp;D1113,AUS_male_Toplist_22!$F$3:$H$1048576,3,FALSE), IFERROR(VLOOKUP(C1113&amp;D1113,AUS_female_Toplist_22!$F$3:$H$1048576,3,FALSE),""))</f>
        <v/>
      </c>
      <c r="P1113" s="42">
        <f ca="1">DATEDIF(E1113,TODAY(),"y")</f>
        <v>25</v>
      </c>
      <c r="Q1113" s="2">
        <f>(COUNTIF($C$2:$C1113,$C1113)=1)+0</f>
        <v>0</v>
      </c>
      <c r="R1113" s="2" t="str">
        <f>IF(Q1113=1,RANK(F1113,$F$2:$F$1986,0),"Alternate event")</f>
        <v>Alternate event</v>
      </c>
    </row>
    <row r="1114" spans="1:18" x14ac:dyDescent="0.2">
      <c r="A1114" s="2">
        <v>1113</v>
      </c>
      <c r="B1114" s="2">
        <f>IF(Q1114=1,B1113+1,B1113)</f>
        <v>854</v>
      </c>
      <c r="C1114" t="s">
        <v>1514</v>
      </c>
      <c r="D1114" t="s">
        <v>26</v>
      </c>
      <c r="E1114" s="6">
        <v>36402</v>
      </c>
      <c r="F1114">
        <v>1006</v>
      </c>
      <c r="G1114" s="2">
        <v>32</v>
      </c>
      <c r="H1114" s="43" t="str">
        <f>IFERROR(VLOOKUP(C1114&amp;D1114,AUS_male_points_list!$A$3:$S$1048576,19,FALSE), IFERROR(VLOOKUP(C1114&amp;D1114,AUS_female_points_list!$A$3:$S$1048576,19,FALSE),""))</f>
        <v/>
      </c>
      <c r="J1114" s="2">
        <f>IFERROR(VLOOKUP(C1114&amp;D1114,AUS_male_Toplist_21!$F$3:$G$1048576,2,FALSE),IFERROR(VLOOKUP(C1114&amp;D1114,AUS_female_Toplist_21!$F$3:$G$1048576,2,FALSE),""))</f>
        <v>32</v>
      </c>
      <c r="K1114" s="2" t="str">
        <f>IFERROR(VLOOKUP(C1114&amp;D1114,AUS_male_Toplist_22!$F$3:$G$1048576,2,FALSE),IFERROR(VLOOKUP(C1114&amp;D1114,AUS_female_Toplist_22!$F$3:$G$1048576,2,FALSE),""))</f>
        <v/>
      </c>
      <c r="L1114" s="3" t="str">
        <f>IFERROR(VLOOKUP(C1114&amp;D1114,Comms_male_list_21!$F$3:$G$1048576,2,FALSE),IFERROR(VLOOKUP(C1114&amp;D1114,Comms_female_list_21!$F$3:$G$1048576,2,FALSE),""))</f>
        <v/>
      </c>
      <c r="M1114" s="3" t="str">
        <f>IFERROR(VLOOKUP(C1114&amp;D1114,Comms_male_list_22!$F$3:$G$1048576,2,FALSE),IFERROR(VLOOKUP(C1114&amp;D1114,Comms_female_list_22!$F$3:$G$1048576,2,FALSE),""))</f>
        <v/>
      </c>
      <c r="N1114" s="3">
        <f>IFERROR(VLOOKUP(C1114&amp;D1114,AUS_male_Toplist_21!$F$3:$H$1048576,3,FALSE), IFERROR(VLOOKUP(C1114&amp;D1114,AUS_female_Toplist_21!$F$3:$H$1048576,3,FALSE),""))</f>
        <v>1006</v>
      </c>
      <c r="O1114" s="2" t="str">
        <f>IFERROR(VLOOKUP(C1114&amp;D1114,AUS_male_Toplist_22!$F$3:$H$1048576,3,FALSE), IFERROR(VLOOKUP(C1114&amp;D1114,AUS_female_Toplist_22!$F$3:$H$1048576,3,FALSE),""))</f>
        <v/>
      </c>
      <c r="P1114" s="42">
        <f ca="1">DATEDIF(E1114,TODAY(),"y")</f>
        <v>22</v>
      </c>
      <c r="Q1114" s="2">
        <f>(COUNTIF($C$2:$C1114,$C1114)=1)+0</f>
        <v>1</v>
      </c>
      <c r="R1114" s="2">
        <f>IF(Q1114=1,RANK(F1114,$F$2:$F$1986,0),"Alternate event")</f>
        <v>664</v>
      </c>
    </row>
    <row r="1115" spans="1:18" x14ac:dyDescent="0.2">
      <c r="A1115" s="2">
        <v>1114</v>
      </c>
      <c r="B1115" s="2">
        <f>IF(Q1115=1,B1114+1,B1114)</f>
        <v>855</v>
      </c>
      <c r="C1115" t="s">
        <v>238</v>
      </c>
      <c r="D1115" t="s">
        <v>27</v>
      </c>
      <c r="E1115" s="6">
        <v>44762</v>
      </c>
      <c r="F1115">
        <v>1026</v>
      </c>
      <c r="G1115" s="2">
        <v>32</v>
      </c>
      <c r="H1115" s="43" t="str">
        <f>IFERROR(VLOOKUP(C1115&amp;D1115,AUS_male_points_list!$A$3:$S$1048576,19,FALSE), IFERROR(VLOOKUP(C1115&amp;D1115,AUS_female_points_list!$A$3:$S$1048576,19,FALSE),""))</f>
        <v/>
      </c>
      <c r="J1115" s="2">
        <f>IFERROR(VLOOKUP(C1115&amp;D1115,AUS_male_Toplist_21!$F$3:$G$1048576,2,FALSE),IFERROR(VLOOKUP(C1115&amp;D1115,AUS_female_Toplist_21!$F$3:$G$1048576,2,FALSE),""))</f>
        <v>32</v>
      </c>
      <c r="K1115" s="2" t="str">
        <f>IFERROR(VLOOKUP(C1115&amp;D1115,AUS_male_Toplist_22!$F$3:$G$1048576,2,FALSE),IFERROR(VLOOKUP(C1115&amp;D1115,AUS_female_Toplist_22!$F$3:$G$1048576,2,FALSE),""))</f>
        <v/>
      </c>
      <c r="L1115" s="3" t="str">
        <f>IFERROR(VLOOKUP(C1115&amp;D1115,Comms_male_list_21!$F$3:$G$1048576,2,FALSE),IFERROR(VLOOKUP(C1115&amp;D1115,Comms_female_list_21!$F$3:$G$1048576,2,FALSE),""))</f>
        <v/>
      </c>
      <c r="M1115" s="3" t="str">
        <f>IFERROR(VLOOKUP(C1115&amp;D1115,Comms_male_list_22!$F$3:$G$1048576,2,FALSE),IFERROR(VLOOKUP(C1115&amp;D1115,Comms_female_list_22!$F$3:$G$1048576,2,FALSE),""))</f>
        <v/>
      </c>
      <c r="N1115" s="3">
        <f>IFERROR(VLOOKUP(C1115&amp;D1115,AUS_male_Toplist_21!$F$3:$H$1048576,3,FALSE), IFERROR(VLOOKUP(C1115&amp;D1115,AUS_female_Toplist_21!$F$3:$H$1048576,3,FALSE),""))</f>
        <v>1026</v>
      </c>
      <c r="O1115" s="2" t="str">
        <f>IFERROR(VLOOKUP(C1115&amp;D1115,AUS_male_Toplist_22!$F$3:$H$1048576,3,FALSE), IFERROR(VLOOKUP(C1115&amp;D1115,AUS_female_Toplist_22!$F$3:$H$1048576,3,FALSE),""))</f>
        <v/>
      </c>
      <c r="P1115" s="42" t="e">
        <f ca="1">DATEDIF(E1115,TODAY(),"y")</f>
        <v>#NUM!</v>
      </c>
      <c r="Q1115" s="2">
        <f>(COUNTIF($C$2:$C1115,$C1115)=1)+0</f>
        <v>1</v>
      </c>
      <c r="R1115" s="2">
        <f>IF(Q1115=1,RANK(F1115,$F$2:$F$1986,0),"Alternate event")</f>
        <v>493</v>
      </c>
    </row>
    <row r="1116" spans="1:18" x14ac:dyDescent="0.2">
      <c r="A1116" s="2">
        <v>1115</v>
      </c>
      <c r="B1116" s="2">
        <f>IF(Q1116=1,B1115+1,B1115)</f>
        <v>855</v>
      </c>
      <c r="C1116" t="s">
        <v>338</v>
      </c>
      <c r="D1116" t="s">
        <v>28</v>
      </c>
      <c r="E1116" s="6">
        <v>34875</v>
      </c>
      <c r="F1116">
        <v>1042</v>
      </c>
      <c r="G1116" s="2">
        <v>32</v>
      </c>
      <c r="H1116" s="43" t="str">
        <f>IFERROR(VLOOKUP(C1116&amp;D1116,AUS_male_points_list!$A$3:$S$1048576,19,FALSE), IFERROR(VLOOKUP(C1116&amp;D1116,AUS_female_points_list!$A$3:$S$1048576,19,FALSE),""))</f>
        <v/>
      </c>
      <c r="J1116" s="2">
        <f>IFERROR(VLOOKUP(C1116&amp;D1116,AUS_male_Toplist_21!$F$3:$G$1048576,2,FALSE),IFERROR(VLOOKUP(C1116&amp;D1116,AUS_female_Toplist_21!$F$3:$G$1048576,2,FALSE),""))</f>
        <v>32</v>
      </c>
      <c r="K1116" s="2" t="str">
        <f>IFERROR(VLOOKUP(C1116&amp;D1116,AUS_male_Toplist_22!$F$3:$G$1048576,2,FALSE),IFERROR(VLOOKUP(C1116&amp;D1116,AUS_female_Toplist_22!$F$3:$G$1048576,2,FALSE),""))</f>
        <v/>
      </c>
      <c r="L1116" s="3" t="str">
        <f>IFERROR(VLOOKUP(C1116&amp;D1116,Comms_male_list_21!$F$3:$G$1048576,2,FALSE),IFERROR(VLOOKUP(C1116&amp;D1116,Comms_female_list_21!$F$3:$G$1048576,2,FALSE),""))</f>
        <v/>
      </c>
      <c r="M1116" s="3" t="str">
        <f>IFERROR(VLOOKUP(C1116&amp;D1116,Comms_male_list_22!$F$3:$G$1048576,2,FALSE),IFERROR(VLOOKUP(C1116&amp;D1116,Comms_female_list_22!$F$3:$G$1048576,2,FALSE),""))</f>
        <v/>
      </c>
      <c r="N1116" s="3">
        <f>IFERROR(VLOOKUP(C1116&amp;D1116,AUS_male_Toplist_21!$F$3:$H$1048576,3,FALSE), IFERROR(VLOOKUP(C1116&amp;D1116,AUS_female_Toplist_21!$F$3:$H$1048576,3,FALSE),""))</f>
        <v>1042</v>
      </c>
      <c r="O1116" s="2" t="str">
        <f>IFERROR(VLOOKUP(C1116&amp;D1116,AUS_male_Toplist_22!$F$3:$H$1048576,3,FALSE), IFERROR(VLOOKUP(C1116&amp;D1116,AUS_female_Toplist_22!$F$3:$H$1048576,3,FALSE),""))</f>
        <v/>
      </c>
      <c r="P1116" s="42">
        <f ca="1">DATEDIF(E1116,TODAY(),"y")</f>
        <v>26</v>
      </c>
      <c r="Q1116" s="2">
        <f>(COUNTIF($C$2:$C1116,$C1116)=1)+0</f>
        <v>0</v>
      </c>
      <c r="R1116" s="2" t="str">
        <f>IF(Q1116=1,RANK(F1116,$F$2:$F$1986,0),"Alternate event")</f>
        <v>Alternate event</v>
      </c>
    </row>
    <row r="1117" spans="1:18" x14ac:dyDescent="0.2">
      <c r="A1117" s="2">
        <v>1116</v>
      </c>
      <c r="B1117" s="2">
        <f>IF(Q1117=1,B1116+1,B1116)</f>
        <v>855</v>
      </c>
      <c r="C1117" t="s">
        <v>1255</v>
      </c>
      <c r="D1117" t="s">
        <v>28</v>
      </c>
      <c r="E1117" s="6">
        <v>34062</v>
      </c>
      <c r="F1117">
        <v>1063</v>
      </c>
      <c r="G1117" s="2">
        <v>32</v>
      </c>
      <c r="H1117" s="43" t="str">
        <f>IFERROR(VLOOKUP(C1117&amp;D1117,AUS_male_points_list!$A$3:$S$1048576,19,FALSE), IFERROR(VLOOKUP(C1117&amp;D1117,AUS_female_points_list!$A$3:$S$1048576,19,FALSE),""))</f>
        <v/>
      </c>
      <c r="J1117" s="2">
        <f>IFERROR(VLOOKUP(C1117&amp;D1117,AUS_male_Toplist_21!$F$3:$G$1048576,2,FALSE),IFERROR(VLOOKUP(C1117&amp;D1117,AUS_female_Toplist_21!$F$3:$G$1048576,2,FALSE),""))</f>
        <v>32</v>
      </c>
      <c r="K1117" s="2" t="str">
        <f>IFERROR(VLOOKUP(C1117&amp;D1117,AUS_male_Toplist_22!$F$3:$G$1048576,2,FALSE),IFERROR(VLOOKUP(C1117&amp;D1117,AUS_female_Toplist_22!$F$3:$G$1048576,2,FALSE),""))</f>
        <v/>
      </c>
      <c r="L1117" s="3" t="str">
        <f>IFERROR(VLOOKUP(C1117&amp;D1117,Comms_male_list_21!$F$3:$G$1048576,2,FALSE),IFERROR(VLOOKUP(C1117&amp;D1117,Comms_female_list_21!$F$3:$G$1048576,2,FALSE),""))</f>
        <v/>
      </c>
      <c r="M1117" s="3" t="str">
        <f>IFERROR(VLOOKUP(C1117&amp;D1117,Comms_male_list_22!$F$3:$G$1048576,2,FALSE),IFERROR(VLOOKUP(C1117&amp;D1117,Comms_female_list_22!$F$3:$G$1048576,2,FALSE),""))</f>
        <v/>
      </c>
      <c r="N1117" s="3">
        <f>IFERROR(VLOOKUP(C1117&amp;D1117,AUS_male_Toplist_21!$F$3:$H$1048576,3,FALSE), IFERROR(VLOOKUP(C1117&amp;D1117,AUS_female_Toplist_21!$F$3:$H$1048576,3,FALSE),""))</f>
        <v>1063</v>
      </c>
      <c r="O1117" s="2" t="str">
        <f>IFERROR(VLOOKUP(C1117&amp;D1117,AUS_male_Toplist_22!$F$3:$H$1048576,3,FALSE), IFERROR(VLOOKUP(C1117&amp;D1117,AUS_female_Toplist_22!$F$3:$H$1048576,3,FALSE),""))</f>
        <v/>
      </c>
      <c r="P1117" s="42">
        <f ca="1">DATEDIF(E1117,TODAY(),"y")</f>
        <v>28</v>
      </c>
      <c r="Q1117" s="2">
        <f>(COUNTIF($C$2:$C1117,$C1117)=1)+0</f>
        <v>0</v>
      </c>
      <c r="R1117" s="2" t="str">
        <f>IF(Q1117=1,RANK(F1117,$F$2:$F$1986,0),"Alternate event")</f>
        <v>Alternate event</v>
      </c>
    </row>
    <row r="1118" spans="1:18" x14ac:dyDescent="0.2">
      <c r="A1118" s="2">
        <v>1117</v>
      </c>
      <c r="B1118" s="2">
        <f>IF(Q1118=1,B1117+1,B1117)</f>
        <v>856</v>
      </c>
      <c r="C1118" t="s">
        <v>961</v>
      </c>
      <c r="D1118" t="s">
        <v>33</v>
      </c>
      <c r="E1118" s="6">
        <v>44640</v>
      </c>
      <c r="F1118">
        <v>914</v>
      </c>
      <c r="G1118" s="2">
        <v>33</v>
      </c>
      <c r="H1118" s="43" t="str">
        <f>IFERROR(VLOOKUP(C1118&amp;D1118,AUS_male_points_list!$A$3:$S$1048576,19,FALSE), IFERROR(VLOOKUP(C1118&amp;D1118,AUS_female_points_list!$A$3:$S$1048576,19,FALSE),""))</f>
        <v/>
      </c>
      <c r="J1118" s="2">
        <f>IFERROR(VLOOKUP(C1118&amp;D1118,AUS_male_Toplist_21!$F$3:$G$1048576,2,FALSE),IFERROR(VLOOKUP(C1118&amp;D1118,AUS_female_Toplist_21!$F$3:$G$1048576,2,FALSE),""))</f>
        <v>33</v>
      </c>
      <c r="K1118" s="2">
        <f>IFERROR(VLOOKUP(C1118&amp;D1118,AUS_male_Toplist_22!$F$3:$G$1048576,2,FALSE),IFERROR(VLOOKUP(C1118&amp;D1118,AUS_female_Toplist_22!$F$3:$G$1048576,2,FALSE),""))</f>
        <v>12</v>
      </c>
      <c r="L1118" s="3" t="str">
        <f>IFERROR(VLOOKUP(C1118&amp;D1118,Comms_male_list_21!$F$3:$G$1048576,2,FALSE),IFERROR(VLOOKUP(C1118&amp;D1118,Comms_female_list_21!$F$3:$G$1048576,2,FALSE),""))</f>
        <v/>
      </c>
      <c r="M1118" s="3">
        <f>IFERROR(VLOOKUP(C1118&amp;D1118,Comms_male_list_22!$F$3:$G$1048576,2,FALSE),IFERROR(VLOOKUP(C1118&amp;D1118,Comms_female_list_22!$F$3:$G$1048576,2,FALSE),""))</f>
        <v>28</v>
      </c>
      <c r="N1118" s="3">
        <f>IFERROR(VLOOKUP(C1118&amp;D1118,AUS_male_Toplist_21!$F$3:$H$1048576,3,FALSE), IFERROR(VLOOKUP(C1118&amp;D1118,AUS_female_Toplist_21!$F$3:$H$1048576,3,FALSE),""))</f>
        <v>914</v>
      </c>
      <c r="O1118" s="2">
        <f>IFERROR(VLOOKUP(C1118&amp;D1118,AUS_male_Toplist_22!$F$3:$H$1048576,3,FALSE), IFERROR(VLOOKUP(C1118&amp;D1118,AUS_female_Toplist_22!$F$3:$H$1048576,3,FALSE),""))</f>
        <v>962</v>
      </c>
      <c r="P1118" s="42" t="e">
        <f ca="1">DATEDIF(E1118,TODAY(),"y")</f>
        <v>#NUM!</v>
      </c>
      <c r="Q1118" s="2">
        <f>(COUNTIF($C$2:$C1118,$C1118)=1)+0</f>
        <v>1</v>
      </c>
      <c r="R1118" s="2">
        <f>IF(Q1118=1,RANK(F1118,$F$2:$F$1986,0),"Alternate event")</f>
        <v>1673</v>
      </c>
    </row>
    <row r="1119" spans="1:18" x14ac:dyDescent="0.2">
      <c r="A1119" s="2">
        <v>1118</v>
      </c>
      <c r="B1119" s="2">
        <f>IF(Q1119=1,B1118+1,B1118)</f>
        <v>857</v>
      </c>
      <c r="C1119" t="s">
        <v>1150</v>
      </c>
      <c r="D1119" s="6" t="s">
        <v>26</v>
      </c>
      <c r="E1119" s="6">
        <v>36251</v>
      </c>
      <c r="F1119">
        <v>998</v>
      </c>
      <c r="G1119" s="2">
        <v>33</v>
      </c>
      <c r="H1119" s="43" t="str">
        <f>IFERROR(VLOOKUP(C1119&amp;D1119,AUS_male_points_list!$A$3:$S$1048576,19,FALSE), IFERROR(VLOOKUP(C1119&amp;D1119,AUS_female_points_list!$A$3:$S$1048576,19,FALSE),""))</f>
        <v/>
      </c>
      <c r="J1119" s="2">
        <f>IFERROR(VLOOKUP(C1119&amp;D1119,AUS_male_Toplist_21!$F$3:$G$1048576,2,FALSE),IFERROR(VLOOKUP(C1119&amp;D1119,AUS_female_Toplist_21!$F$3:$G$1048576,2,FALSE),""))</f>
        <v>33</v>
      </c>
      <c r="K1119" s="2">
        <f>IFERROR(VLOOKUP(C1119&amp;D1119,AUS_male_Toplist_22!$F$3:$G$1048576,2,FALSE),IFERROR(VLOOKUP(C1119&amp;D1119,AUS_female_Toplist_22!$F$3:$G$1048576,2,FALSE),""))</f>
        <v>13</v>
      </c>
      <c r="L1119" s="3" t="str">
        <f>IFERROR(VLOOKUP(C1119&amp;D1119,Comms_male_list_21!$F$3:$G$1048576,2,FALSE),IFERROR(VLOOKUP(C1119&amp;D1119,Comms_female_list_21!$F$3:$G$1048576,2,FALSE),""))</f>
        <v/>
      </c>
      <c r="M1119" s="3">
        <f>IFERROR(VLOOKUP(C1119&amp;D1119,Comms_male_list_22!$F$3:$G$1048576,2,FALSE),IFERROR(VLOOKUP(C1119&amp;D1119,Comms_female_list_22!$F$3:$G$1048576,2,FALSE),""))</f>
        <v>53</v>
      </c>
      <c r="N1119" s="3">
        <f>IFERROR(VLOOKUP(C1119&amp;D1119,AUS_male_Toplist_21!$F$3:$H$1048576,3,FALSE), IFERROR(VLOOKUP(C1119&amp;D1119,AUS_female_Toplist_21!$F$3:$H$1048576,3,FALSE),""))</f>
        <v>998</v>
      </c>
      <c r="O1119" s="2">
        <f>IFERROR(VLOOKUP(C1119&amp;D1119,AUS_male_Toplist_22!$F$3:$H$1048576,3,FALSE), IFERROR(VLOOKUP(C1119&amp;D1119,AUS_female_Toplist_22!$F$3:$H$1048576,3,FALSE),""))</f>
        <v>1020</v>
      </c>
      <c r="P1119" s="42">
        <f ca="1">DATEDIF(E1119,TODAY(),"y")</f>
        <v>22</v>
      </c>
      <c r="Q1119" s="2">
        <f>(COUNTIF($C$2:$C1119,$C1119)=1)+0</f>
        <v>1</v>
      </c>
      <c r="R1119" s="2">
        <f>IF(Q1119=1,RANK(F1119,$F$2:$F$1986,0),"Alternate event")</f>
        <v>737</v>
      </c>
    </row>
    <row r="1120" spans="1:18" x14ac:dyDescent="0.2">
      <c r="A1120" s="2">
        <v>1119</v>
      </c>
      <c r="B1120" s="2">
        <f>IF(Q1120=1,B1119+1,B1119)</f>
        <v>858</v>
      </c>
      <c r="C1120" t="s">
        <v>1038</v>
      </c>
      <c r="D1120" t="s">
        <v>34</v>
      </c>
      <c r="E1120" s="6">
        <v>37799</v>
      </c>
      <c r="F1120">
        <v>873</v>
      </c>
      <c r="G1120" s="2">
        <v>33</v>
      </c>
      <c r="H1120" s="43" t="str">
        <f>IFERROR(VLOOKUP(C1120&amp;D1120,AUS_male_points_list!$A$3:$S$1048576,19,FALSE), IFERROR(VLOOKUP(C1120&amp;D1120,AUS_female_points_list!$A$3:$S$1048576,19,FALSE),""))</f>
        <v/>
      </c>
      <c r="J1120" s="2">
        <f>IFERROR(VLOOKUP(C1120&amp;D1120,AUS_male_Toplist_21!$F$3:$G$1048576,2,FALSE),IFERROR(VLOOKUP(C1120&amp;D1120,AUS_female_Toplist_21!$F$3:$G$1048576,2,FALSE),""))</f>
        <v>33</v>
      </c>
      <c r="K1120" s="2">
        <f>IFERROR(VLOOKUP(C1120&amp;D1120,AUS_male_Toplist_22!$F$3:$G$1048576,2,FALSE),IFERROR(VLOOKUP(C1120&amp;D1120,AUS_female_Toplist_22!$F$3:$G$1048576,2,FALSE),""))</f>
        <v>15</v>
      </c>
      <c r="L1120" s="3" t="str">
        <f>IFERROR(VLOOKUP(C1120&amp;D1120,Comms_male_list_21!$F$3:$G$1048576,2,FALSE),IFERROR(VLOOKUP(C1120&amp;D1120,Comms_female_list_21!$F$3:$G$1048576,2,FALSE),""))</f>
        <v/>
      </c>
      <c r="M1120" s="3">
        <f>IFERROR(VLOOKUP(C1120&amp;D1120,Comms_male_list_22!$F$3:$G$1048576,2,FALSE),IFERROR(VLOOKUP(C1120&amp;D1120,Comms_female_list_22!$F$3:$G$1048576,2,FALSE),""))</f>
        <v>25</v>
      </c>
      <c r="N1120" s="3">
        <f>IFERROR(VLOOKUP(C1120&amp;D1120,AUS_male_Toplist_21!$F$3:$H$1048576,3,FALSE), IFERROR(VLOOKUP(C1120&amp;D1120,AUS_female_Toplist_21!$F$3:$H$1048576,3,FALSE),""))</f>
        <v>873</v>
      </c>
      <c r="O1120" s="2">
        <f>IFERROR(VLOOKUP(C1120&amp;D1120,AUS_male_Toplist_22!$F$3:$H$1048576,3,FALSE), IFERROR(VLOOKUP(C1120&amp;D1120,AUS_female_Toplist_22!$F$3:$H$1048576,3,FALSE),""))</f>
        <v>937</v>
      </c>
      <c r="P1120" s="42">
        <f ca="1">DATEDIF(E1120,TODAY(),"y")</f>
        <v>18</v>
      </c>
      <c r="Q1120" s="2">
        <f>(COUNTIF($C$2:$C1120,$C1120)=1)+0</f>
        <v>1</v>
      </c>
      <c r="R1120" s="2">
        <f>IF(Q1120=1,RANK(F1120,$F$2:$F$1986,0),"Alternate event")</f>
        <v>1816</v>
      </c>
    </row>
    <row r="1121" spans="1:18" x14ac:dyDescent="0.2">
      <c r="A1121" s="2">
        <v>1120</v>
      </c>
      <c r="B1121" s="2">
        <f>IF(Q1121=1,B1120+1,B1120)</f>
        <v>859</v>
      </c>
      <c r="C1121" t="s">
        <v>1086</v>
      </c>
      <c r="D1121" t="s">
        <v>40</v>
      </c>
      <c r="E1121" s="6">
        <v>44701</v>
      </c>
      <c r="F1121">
        <v>748</v>
      </c>
      <c r="G1121" s="2">
        <v>33</v>
      </c>
      <c r="H1121" s="43" t="str">
        <f>IFERROR(VLOOKUP(C1121&amp;D1121,AUS_male_points_list!$A$3:$S$1048576,19,FALSE), IFERROR(VLOOKUP(C1121&amp;D1121,AUS_female_points_list!$A$3:$S$1048576,19,FALSE),""))</f>
        <v/>
      </c>
      <c r="J1121" s="2">
        <f>IFERROR(VLOOKUP(C1121&amp;D1121,AUS_male_Toplist_21!$F$3:$G$1048576,2,FALSE),IFERROR(VLOOKUP(C1121&amp;D1121,AUS_female_Toplist_21!$F$3:$G$1048576,2,FALSE),""))</f>
        <v>33</v>
      </c>
      <c r="K1121" s="2">
        <f>IFERROR(VLOOKUP(C1121&amp;D1121,AUS_male_Toplist_22!$F$3:$G$1048576,2,FALSE),IFERROR(VLOOKUP(C1121&amp;D1121,AUS_female_Toplist_22!$F$3:$G$1048576,2,FALSE),""))</f>
        <v>15</v>
      </c>
      <c r="L1121" s="3" t="str">
        <f>IFERROR(VLOOKUP(C1121&amp;D1121,Comms_male_list_21!$F$3:$G$1048576,2,FALSE),IFERROR(VLOOKUP(C1121&amp;D1121,Comms_female_list_21!$F$3:$G$1048576,2,FALSE),""))</f>
        <v/>
      </c>
      <c r="M1121" s="3">
        <f>IFERROR(VLOOKUP(C1121&amp;D1121,Comms_male_list_22!$F$3:$G$1048576,2,FALSE),IFERROR(VLOOKUP(C1121&amp;D1121,Comms_female_list_22!$F$3:$G$1048576,2,FALSE),""))</f>
        <v>49</v>
      </c>
      <c r="N1121" s="3">
        <f>IFERROR(VLOOKUP(C1121&amp;D1121,AUS_male_Toplist_21!$F$3:$H$1048576,3,FALSE), IFERROR(VLOOKUP(C1121&amp;D1121,AUS_female_Toplist_21!$F$3:$H$1048576,3,FALSE),""))</f>
        <v>748</v>
      </c>
      <c r="O1121" s="2">
        <f>IFERROR(VLOOKUP(C1121&amp;D1121,AUS_male_Toplist_22!$F$3:$H$1048576,3,FALSE), IFERROR(VLOOKUP(C1121&amp;D1121,AUS_female_Toplist_22!$F$3:$H$1048576,3,FALSE),""))</f>
        <v>765</v>
      </c>
      <c r="P1121" s="42" t="e">
        <f ca="1">DATEDIF(E1121,TODAY(),"y")</f>
        <v>#NUM!</v>
      </c>
      <c r="Q1121" s="2">
        <f>(COUNTIF($C$2:$C1121,$C1121)=1)+0</f>
        <v>1</v>
      </c>
      <c r="R1121" s="2">
        <f>IF(Q1121=1,RANK(F1121,$F$2:$F$1986,0),"Alternate event")</f>
        <v>1958</v>
      </c>
    </row>
    <row r="1122" spans="1:18" x14ac:dyDescent="0.2">
      <c r="A1122" s="2">
        <v>1121</v>
      </c>
      <c r="B1122" s="2">
        <f>IF(Q1122=1,B1121+1,B1121)</f>
        <v>860</v>
      </c>
      <c r="C1122" t="s">
        <v>688</v>
      </c>
      <c r="D1122" t="s">
        <v>27</v>
      </c>
      <c r="E1122" s="6">
        <v>36343</v>
      </c>
      <c r="F1122">
        <v>1001</v>
      </c>
      <c r="G1122" s="2">
        <v>33</v>
      </c>
      <c r="H1122" s="43" t="str">
        <f>IFERROR(VLOOKUP(C1122&amp;D1122,AUS_male_points_list!$A$3:$S$1048576,19,FALSE), IFERROR(VLOOKUP(C1122&amp;D1122,AUS_female_points_list!$A$3:$S$1048576,19,FALSE),""))</f>
        <v/>
      </c>
      <c r="J1122" s="2">
        <f>IFERROR(VLOOKUP(C1122&amp;D1122,AUS_male_Toplist_21!$F$3:$G$1048576,2,FALSE),IFERROR(VLOOKUP(C1122&amp;D1122,AUS_female_Toplist_21!$F$3:$G$1048576,2,FALSE),""))</f>
        <v>33</v>
      </c>
      <c r="K1122" s="2">
        <f>IFERROR(VLOOKUP(C1122&amp;D1122,AUS_male_Toplist_22!$F$3:$G$1048576,2,FALSE),IFERROR(VLOOKUP(C1122&amp;D1122,AUS_female_Toplist_22!$F$3:$G$1048576,2,FALSE),""))</f>
        <v>19</v>
      </c>
      <c r="L1122" s="3" t="str">
        <f>IFERROR(VLOOKUP(C1122&amp;D1122,Comms_male_list_21!$F$3:$G$1048576,2,FALSE),IFERROR(VLOOKUP(C1122&amp;D1122,Comms_female_list_21!$F$3:$G$1048576,2,FALSE),""))</f>
        <v/>
      </c>
      <c r="M1122" s="3">
        <f>IFERROR(VLOOKUP(C1122&amp;D1122,Comms_male_list_22!$F$3:$G$1048576,2,FALSE),IFERROR(VLOOKUP(C1122&amp;D1122,Comms_female_list_22!$F$3:$G$1048576,2,FALSE),""))</f>
        <v>55</v>
      </c>
      <c r="N1122" s="3">
        <f>IFERROR(VLOOKUP(C1122&amp;D1122,AUS_male_Toplist_21!$F$3:$H$1048576,3,FALSE), IFERROR(VLOOKUP(C1122&amp;D1122,AUS_female_Toplist_21!$F$3:$H$1048576,3,FALSE),""))</f>
        <v>1001</v>
      </c>
      <c r="O1122" s="2">
        <f>IFERROR(VLOOKUP(C1122&amp;D1122,AUS_male_Toplist_22!$F$3:$H$1048576,3,FALSE), IFERROR(VLOOKUP(C1122&amp;D1122,AUS_female_Toplist_22!$F$3:$H$1048576,3,FALSE),""))</f>
        <v>1000</v>
      </c>
      <c r="P1122" s="42">
        <f ca="1">DATEDIF(E1122,TODAY(),"y")</f>
        <v>22</v>
      </c>
      <c r="Q1122" s="2">
        <f>(COUNTIF($C$2:$C1122,$C1122)=1)+0</f>
        <v>1</v>
      </c>
      <c r="R1122" s="2">
        <f>IF(Q1122=1,RANK(F1122,$F$2:$F$1986,0),"Alternate event")</f>
        <v>716</v>
      </c>
    </row>
    <row r="1123" spans="1:18" x14ac:dyDescent="0.2">
      <c r="A1123" s="2">
        <v>1122</v>
      </c>
      <c r="B1123" s="2">
        <f>IF(Q1123=1,B1122+1,B1122)</f>
        <v>860</v>
      </c>
      <c r="C1123" t="s">
        <v>264</v>
      </c>
      <c r="D1123" t="s">
        <v>26</v>
      </c>
      <c r="E1123" s="6">
        <v>38454</v>
      </c>
      <c r="F1123">
        <v>999</v>
      </c>
      <c r="G1123" s="2">
        <v>33</v>
      </c>
      <c r="H1123" s="43" t="str">
        <f>IFERROR(VLOOKUP(C1123&amp;D1123,AUS_male_points_list!$A$3:$S$1048576,19,FALSE), IFERROR(VLOOKUP(C1123&amp;D1123,AUS_female_points_list!$A$3:$S$1048576,19,FALSE),""))</f>
        <v/>
      </c>
      <c r="J1123" s="2">
        <f>IFERROR(VLOOKUP(C1123&amp;D1123,AUS_male_Toplist_21!$F$3:$G$1048576,2,FALSE),IFERROR(VLOOKUP(C1123&amp;D1123,AUS_female_Toplist_21!$F$3:$G$1048576,2,FALSE),""))</f>
        <v>33</v>
      </c>
      <c r="K1123" s="2">
        <f>IFERROR(VLOOKUP(C1123&amp;D1123,AUS_male_Toplist_22!$F$3:$G$1048576,2,FALSE),IFERROR(VLOOKUP(C1123&amp;D1123,AUS_female_Toplist_22!$F$3:$G$1048576,2,FALSE),""))</f>
        <v>24</v>
      </c>
      <c r="L1123" s="3" t="str">
        <f>IFERROR(VLOOKUP(C1123&amp;D1123,Comms_male_list_21!$F$3:$G$1048576,2,FALSE),IFERROR(VLOOKUP(C1123&amp;D1123,Comms_female_list_21!$F$3:$G$1048576,2,FALSE),""))</f>
        <v/>
      </c>
      <c r="M1123" s="3">
        <f>IFERROR(VLOOKUP(C1123&amp;D1123,Comms_male_list_22!$F$3:$G$1048576,2,FALSE),IFERROR(VLOOKUP(C1123&amp;D1123,Comms_female_list_22!$F$3:$G$1048576,2,FALSE),""))</f>
        <v>91</v>
      </c>
      <c r="N1123" s="3">
        <f>IFERROR(VLOOKUP(C1123&amp;D1123,AUS_male_Toplist_21!$F$3:$H$1048576,3,FALSE), IFERROR(VLOOKUP(C1123&amp;D1123,AUS_female_Toplist_21!$F$3:$H$1048576,3,FALSE),""))</f>
        <v>999</v>
      </c>
      <c r="O1123" s="2">
        <f>IFERROR(VLOOKUP(C1123&amp;D1123,AUS_male_Toplist_22!$F$3:$H$1048576,3,FALSE), IFERROR(VLOOKUP(C1123&amp;D1123,AUS_female_Toplist_22!$F$3:$H$1048576,3,FALSE),""))</f>
        <v>981</v>
      </c>
      <c r="P1123" s="42">
        <f ca="1">DATEDIF(E1123,TODAY(),"y")</f>
        <v>16</v>
      </c>
      <c r="Q1123" s="2">
        <f>(COUNTIF($C$2:$C1123,$C1123)=1)+0</f>
        <v>0</v>
      </c>
      <c r="R1123" s="2" t="str">
        <f>IF(Q1123=1,RANK(F1123,$F$2:$F$1986,0),"Alternate event")</f>
        <v>Alternate event</v>
      </c>
    </row>
    <row r="1124" spans="1:18" x14ac:dyDescent="0.2">
      <c r="A1124" s="2">
        <v>1123</v>
      </c>
      <c r="B1124" s="2">
        <f>IF(Q1124=1,B1123+1,B1123)</f>
        <v>861</v>
      </c>
      <c r="C1124" t="s">
        <v>427</v>
      </c>
      <c r="D1124" t="s">
        <v>37</v>
      </c>
      <c r="E1124" s="6">
        <v>35358</v>
      </c>
      <c r="F1124">
        <v>957</v>
      </c>
      <c r="G1124" s="2">
        <v>33</v>
      </c>
      <c r="H1124" s="43" t="str">
        <f>IFERROR(VLOOKUP(C1124&amp;D1124,AUS_male_points_list!$A$3:$S$1048576,19,FALSE), IFERROR(VLOOKUP(C1124&amp;D1124,AUS_female_points_list!$A$3:$S$1048576,19,FALSE),""))</f>
        <v/>
      </c>
      <c r="J1124" s="2">
        <f>IFERROR(VLOOKUP(C1124&amp;D1124,AUS_male_Toplist_21!$F$3:$G$1048576,2,FALSE),IFERROR(VLOOKUP(C1124&amp;D1124,AUS_female_Toplist_21!$F$3:$G$1048576,2,FALSE),""))</f>
        <v>33</v>
      </c>
      <c r="K1124" s="2">
        <f>IFERROR(VLOOKUP(C1124&amp;D1124,AUS_male_Toplist_22!$F$3:$G$1048576,2,FALSE),IFERROR(VLOOKUP(C1124&amp;D1124,AUS_female_Toplist_22!$F$3:$G$1048576,2,FALSE),""))</f>
        <v>26</v>
      </c>
      <c r="L1124" s="3" t="str">
        <f>IFERROR(VLOOKUP(C1124&amp;D1124,Comms_male_list_21!$F$3:$G$1048576,2,FALSE),IFERROR(VLOOKUP(C1124&amp;D1124,Comms_female_list_21!$F$3:$G$1048576,2,FALSE),""))</f>
        <v/>
      </c>
      <c r="M1124" s="3">
        <f>IFERROR(VLOOKUP(C1124&amp;D1124,Comms_male_list_22!$F$3:$G$1048576,2,FALSE),IFERROR(VLOOKUP(C1124&amp;D1124,Comms_female_list_22!$F$3:$G$1048576,2,FALSE),""))</f>
        <v>45</v>
      </c>
      <c r="N1124" s="3">
        <f>IFERROR(VLOOKUP(C1124&amp;D1124,AUS_male_Toplist_21!$F$3:$H$1048576,3,FALSE), IFERROR(VLOOKUP(C1124&amp;D1124,AUS_female_Toplist_21!$F$3:$H$1048576,3,FALSE),""))</f>
        <v>957</v>
      </c>
      <c r="O1124" s="2">
        <f>IFERROR(VLOOKUP(C1124&amp;D1124,AUS_male_Toplist_22!$F$3:$H$1048576,3,FALSE), IFERROR(VLOOKUP(C1124&amp;D1124,AUS_female_Toplist_22!$F$3:$H$1048576,3,FALSE),""))</f>
        <v>936</v>
      </c>
      <c r="P1124" s="42">
        <f ca="1">DATEDIF(E1124,TODAY(),"y")</f>
        <v>25</v>
      </c>
      <c r="Q1124" s="2">
        <f>(COUNTIF($C$2:$C1124,$C1124)=1)+0</f>
        <v>1</v>
      </c>
      <c r="R1124" s="2">
        <f>IF(Q1124=1,RANK(F1124,$F$2:$F$1986,0),"Alternate event")</f>
        <v>1204</v>
      </c>
    </row>
    <row r="1125" spans="1:18" x14ac:dyDescent="0.2">
      <c r="A1125" s="2">
        <v>1124</v>
      </c>
      <c r="B1125" s="2">
        <f>IF(Q1125=1,B1124+1,B1124)</f>
        <v>862</v>
      </c>
      <c r="C1125" t="s">
        <v>279</v>
      </c>
      <c r="D1125" t="s">
        <v>27</v>
      </c>
      <c r="E1125" s="6">
        <v>37765</v>
      </c>
      <c r="F1125">
        <v>1022</v>
      </c>
      <c r="G1125" s="2">
        <v>33</v>
      </c>
      <c r="H1125" s="43" t="str">
        <f>IFERROR(VLOOKUP(C1125&amp;D1125,AUS_male_points_list!$A$3:$S$1048576,19,FALSE), IFERROR(VLOOKUP(C1125&amp;D1125,AUS_female_points_list!$A$3:$S$1048576,19,FALSE),""))</f>
        <v/>
      </c>
      <c r="J1125" s="2">
        <f>IFERROR(VLOOKUP(C1125&amp;D1125,AUS_male_Toplist_21!$F$3:$G$1048576,2,FALSE),IFERROR(VLOOKUP(C1125&amp;D1125,AUS_female_Toplist_21!$F$3:$G$1048576,2,FALSE),""))</f>
        <v>33</v>
      </c>
      <c r="K1125" s="2">
        <f>IFERROR(VLOOKUP(C1125&amp;D1125,AUS_male_Toplist_22!$F$3:$G$1048576,2,FALSE),IFERROR(VLOOKUP(C1125&amp;D1125,AUS_female_Toplist_22!$F$3:$G$1048576,2,FALSE),""))</f>
        <v>45</v>
      </c>
      <c r="L1125" s="3" t="str">
        <f>IFERROR(VLOOKUP(C1125&amp;D1125,Comms_male_list_21!$F$3:$G$1048576,2,FALSE),IFERROR(VLOOKUP(C1125&amp;D1125,Comms_female_list_21!$F$3:$G$1048576,2,FALSE),""))</f>
        <v/>
      </c>
      <c r="M1125" s="3">
        <f>IFERROR(VLOOKUP(C1125&amp;D1125,Comms_male_list_22!$F$3:$G$1048576,2,FALSE),IFERROR(VLOOKUP(C1125&amp;D1125,Comms_female_list_22!$F$3:$G$1048576,2,FALSE),""))</f>
        <v>97</v>
      </c>
      <c r="N1125" s="3">
        <f>IFERROR(VLOOKUP(C1125&amp;D1125,AUS_male_Toplist_21!$F$3:$H$1048576,3,FALSE), IFERROR(VLOOKUP(C1125&amp;D1125,AUS_female_Toplist_21!$F$3:$H$1048576,3,FALSE),""))</f>
        <v>1022</v>
      </c>
      <c r="O1125" s="2">
        <f>IFERROR(VLOOKUP(C1125&amp;D1125,AUS_male_Toplist_22!$F$3:$H$1048576,3,FALSE), IFERROR(VLOOKUP(C1125&amp;D1125,AUS_female_Toplist_22!$F$3:$H$1048576,3,FALSE),""))</f>
        <v>953</v>
      </c>
      <c r="P1125" s="42">
        <f ca="1">DATEDIF(E1125,TODAY(),"y")</f>
        <v>18</v>
      </c>
      <c r="Q1125" s="2">
        <f>(COUNTIF($C$2:$C1125,$C1125)=1)+0</f>
        <v>1</v>
      </c>
      <c r="R1125" s="2">
        <f>IF(Q1125=1,RANK(F1125,$F$2:$F$1986,0),"Alternate event")</f>
        <v>520</v>
      </c>
    </row>
    <row r="1126" spans="1:18" x14ac:dyDescent="0.2">
      <c r="A1126" s="2">
        <v>1125</v>
      </c>
      <c r="B1126" s="2">
        <f>IF(Q1126=1,B1125+1,B1125)</f>
        <v>862</v>
      </c>
      <c r="C1126" t="s">
        <v>752</v>
      </c>
      <c r="D1126" t="s">
        <v>30</v>
      </c>
      <c r="E1126" s="7">
        <v>31691</v>
      </c>
      <c r="F1126">
        <v>913</v>
      </c>
      <c r="G1126" s="2">
        <v>33</v>
      </c>
      <c r="H1126" s="43" t="str">
        <f>IFERROR(VLOOKUP(C1126&amp;D1126,AUS_male_points_list!$A$3:$S$1048576,19,FALSE), IFERROR(VLOOKUP(C1126&amp;D1126,AUS_female_points_list!$A$3:$S$1048576,19,FALSE),""))</f>
        <v/>
      </c>
      <c r="J1126" s="2">
        <f>IFERROR(VLOOKUP(C1126&amp;D1126,AUS_male_Toplist_21!$F$3:$G$1048576,2,FALSE),IFERROR(VLOOKUP(C1126&amp;D1126,AUS_female_Toplist_21!$F$3:$G$1048576,2,FALSE),""))</f>
        <v>33</v>
      </c>
      <c r="K1126" s="2" t="str">
        <f>IFERROR(VLOOKUP(C1126&amp;D1126,AUS_male_Toplist_22!$F$3:$G$1048576,2,FALSE),IFERROR(VLOOKUP(C1126&amp;D1126,AUS_female_Toplist_22!$F$3:$G$1048576,2,FALSE),""))</f>
        <v/>
      </c>
      <c r="L1126" s="3" t="str">
        <f>IFERROR(VLOOKUP(C1126&amp;D1126,Comms_male_list_21!$F$3:$G$1048576,2,FALSE),IFERROR(VLOOKUP(C1126&amp;D1126,Comms_female_list_21!$F$3:$G$1048576,2,FALSE),""))</f>
        <v/>
      </c>
      <c r="M1126" s="3" t="str">
        <f>IFERROR(VLOOKUP(C1126&amp;D1126,Comms_male_list_22!$F$3:$G$1048576,2,FALSE),IFERROR(VLOOKUP(C1126&amp;D1126,Comms_female_list_22!$F$3:$G$1048576,2,FALSE),""))</f>
        <v/>
      </c>
      <c r="N1126" s="3">
        <f>IFERROR(VLOOKUP(C1126&amp;D1126,AUS_male_Toplist_21!$F$3:$H$1048576,3,FALSE), IFERROR(VLOOKUP(C1126&amp;D1126,AUS_female_Toplist_21!$F$3:$H$1048576,3,FALSE),""))</f>
        <v>913</v>
      </c>
      <c r="O1126" s="2" t="str">
        <f>IFERROR(VLOOKUP(C1126&amp;D1126,AUS_male_Toplist_22!$F$3:$H$1048576,3,FALSE), IFERROR(VLOOKUP(C1126&amp;D1126,AUS_female_Toplist_22!$F$3:$H$1048576,3,FALSE),""))</f>
        <v/>
      </c>
      <c r="P1126" s="42">
        <f ca="1">DATEDIF(E1126,TODAY(),"y")</f>
        <v>35</v>
      </c>
      <c r="Q1126" s="2">
        <f>(COUNTIF($C$2:$C1126,$C1126)=1)+0</f>
        <v>0</v>
      </c>
      <c r="R1126" s="2" t="str">
        <f>IF(Q1126=1,RANK(F1126,$F$2:$F$1986,0),"Alternate event")</f>
        <v>Alternate event</v>
      </c>
    </row>
    <row r="1127" spans="1:18" x14ac:dyDescent="0.2">
      <c r="A1127" s="2">
        <v>1126</v>
      </c>
      <c r="B1127" s="2">
        <f>IF(Q1127=1,B1126+1,B1126)</f>
        <v>863</v>
      </c>
      <c r="C1127" t="s">
        <v>1628</v>
      </c>
      <c r="D1127" t="s">
        <v>37</v>
      </c>
      <c r="E1127" s="6">
        <v>44612</v>
      </c>
      <c r="F1127">
        <v>971</v>
      </c>
      <c r="G1127" s="2">
        <v>33</v>
      </c>
      <c r="H1127" s="43" t="str">
        <f>IFERROR(VLOOKUP(C1127&amp;D1127,AUS_male_points_list!$A$3:$S$1048576,19,FALSE), IFERROR(VLOOKUP(C1127&amp;D1127,AUS_female_points_list!$A$3:$S$1048576,19,FALSE),""))</f>
        <v/>
      </c>
      <c r="J1127" s="2">
        <f>IFERROR(VLOOKUP(C1127&amp;D1127,AUS_male_Toplist_21!$F$3:$G$1048576,2,FALSE),IFERROR(VLOOKUP(C1127&amp;D1127,AUS_female_Toplist_21!$F$3:$G$1048576,2,FALSE),""))</f>
        <v>33</v>
      </c>
      <c r="K1127" s="2" t="str">
        <f>IFERROR(VLOOKUP(C1127&amp;D1127,AUS_male_Toplist_22!$F$3:$G$1048576,2,FALSE),IFERROR(VLOOKUP(C1127&amp;D1127,AUS_female_Toplist_22!$F$3:$G$1048576,2,FALSE),""))</f>
        <v/>
      </c>
      <c r="L1127" s="3" t="str">
        <f>IFERROR(VLOOKUP(C1127&amp;D1127,Comms_male_list_21!$F$3:$G$1048576,2,FALSE),IFERROR(VLOOKUP(C1127&amp;D1127,Comms_female_list_21!$F$3:$G$1048576,2,FALSE),""))</f>
        <v/>
      </c>
      <c r="M1127" s="3" t="str">
        <f>IFERROR(VLOOKUP(C1127&amp;D1127,Comms_male_list_22!$F$3:$G$1048576,2,FALSE),IFERROR(VLOOKUP(C1127&amp;D1127,Comms_female_list_22!$F$3:$G$1048576,2,FALSE),""))</f>
        <v/>
      </c>
      <c r="N1127" s="3">
        <f>IFERROR(VLOOKUP(C1127&amp;D1127,AUS_male_Toplist_21!$F$3:$H$1048576,3,FALSE), IFERROR(VLOOKUP(C1127&amp;D1127,AUS_female_Toplist_21!$F$3:$H$1048576,3,FALSE),""))</f>
        <v>971</v>
      </c>
      <c r="O1127" s="2" t="str">
        <f>IFERROR(VLOOKUP(C1127&amp;D1127,AUS_male_Toplist_22!$F$3:$H$1048576,3,FALSE), IFERROR(VLOOKUP(C1127&amp;D1127,AUS_female_Toplist_22!$F$3:$H$1048576,3,FALSE),""))</f>
        <v/>
      </c>
      <c r="P1127" s="42">
        <f ca="1">DATEDIF(E1127,TODAY(),"y")</f>
        <v>0</v>
      </c>
      <c r="Q1127" s="2">
        <f>(COUNTIF($C$2:$C1127,$C1127)=1)+0</f>
        <v>1</v>
      </c>
      <c r="R1127" s="2">
        <f>IF(Q1127=1,RANK(F1127,$F$2:$F$1986,0),"Alternate event")</f>
        <v>1024</v>
      </c>
    </row>
    <row r="1128" spans="1:18" x14ac:dyDescent="0.2">
      <c r="A1128" s="2">
        <v>1127</v>
      </c>
      <c r="B1128" s="2">
        <f>IF(Q1128=1,B1127+1,B1127)</f>
        <v>863</v>
      </c>
      <c r="C1128" t="s">
        <v>825</v>
      </c>
      <c r="D1128" t="s">
        <v>37</v>
      </c>
      <c r="E1128" s="6">
        <v>37829</v>
      </c>
      <c r="F1128">
        <v>971</v>
      </c>
      <c r="G1128" s="2">
        <v>33</v>
      </c>
      <c r="H1128" s="43" t="str">
        <f>IFERROR(VLOOKUP(C1128&amp;D1128,AUS_male_points_list!$A$3:$S$1048576,19,FALSE), IFERROR(VLOOKUP(C1128&amp;D1128,AUS_female_points_list!$A$3:$S$1048576,19,FALSE),""))</f>
        <v/>
      </c>
      <c r="J1128" s="2">
        <f>IFERROR(VLOOKUP(C1128&amp;D1128,AUS_male_Toplist_21!$F$3:$G$1048576,2,FALSE),IFERROR(VLOOKUP(C1128&amp;D1128,AUS_female_Toplist_21!$F$3:$G$1048576,2,FALSE),""))</f>
        <v>33</v>
      </c>
      <c r="K1128" s="2" t="str">
        <f>IFERROR(VLOOKUP(C1128&amp;D1128,AUS_male_Toplist_22!$F$3:$G$1048576,2,FALSE),IFERROR(VLOOKUP(C1128&amp;D1128,AUS_female_Toplist_22!$F$3:$G$1048576,2,FALSE),""))</f>
        <v/>
      </c>
      <c r="L1128" s="3" t="str">
        <f>IFERROR(VLOOKUP(C1128&amp;D1128,Comms_male_list_21!$F$3:$G$1048576,2,FALSE),IFERROR(VLOOKUP(C1128&amp;D1128,Comms_female_list_21!$F$3:$G$1048576,2,FALSE),""))</f>
        <v/>
      </c>
      <c r="M1128" s="3" t="str">
        <f>IFERROR(VLOOKUP(C1128&amp;D1128,Comms_male_list_22!$F$3:$G$1048576,2,FALSE),IFERROR(VLOOKUP(C1128&amp;D1128,Comms_female_list_22!$F$3:$G$1048576,2,FALSE),""))</f>
        <v/>
      </c>
      <c r="N1128" s="3">
        <f>IFERROR(VLOOKUP(C1128&amp;D1128,AUS_male_Toplist_21!$F$3:$H$1048576,3,FALSE), IFERROR(VLOOKUP(C1128&amp;D1128,AUS_female_Toplist_21!$F$3:$H$1048576,3,FALSE),""))</f>
        <v>971</v>
      </c>
      <c r="O1128" s="2" t="str">
        <f>IFERROR(VLOOKUP(C1128&amp;D1128,AUS_male_Toplist_22!$F$3:$H$1048576,3,FALSE), IFERROR(VLOOKUP(C1128&amp;D1128,AUS_female_Toplist_22!$F$3:$H$1048576,3,FALSE),""))</f>
        <v/>
      </c>
      <c r="P1128" s="42">
        <f ca="1">DATEDIF(E1128,TODAY(),"y")</f>
        <v>18</v>
      </c>
      <c r="Q1128" s="2">
        <f>(COUNTIF($C$2:$C1128,$C1128)=1)+0</f>
        <v>0</v>
      </c>
      <c r="R1128" s="2" t="str">
        <f>IF(Q1128=1,RANK(F1128,$F$2:$F$1986,0),"Alternate event")</f>
        <v>Alternate event</v>
      </c>
    </row>
    <row r="1129" spans="1:18" x14ac:dyDescent="0.2">
      <c r="A1129" s="2">
        <v>1128</v>
      </c>
      <c r="B1129" s="2">
        <f>IF(Q1129=1,B1128+1,B1128)</f>
        <v>863</v>
      </c>
      <c r="C1129" t="s">
        <v>360</v>
      </c>
      <c r="D1129" t="s">
        <v>29</v>
      </c>
      <c r="E1129" s="6">
        <v>33879</v>
      </c>
      <c r="F1129">
        <v>984</v>
      </c>
      <c r="G1129" s="2">
        <v>33</v>
      </c>
      <c r="H1129" s="43" t="str">
        <f>IFERROR(VLOOKUP(C1129&amp;D1129,AUS_male_points_list!$A$3:$S$1048576,19,FALSE), IFERROR(VLOOKUP(C1129&amp;D1129,AUS_female_points_list!$A$3:$S$1048576,19,FALSE),""))</f>
        <v/>
      </c>
      <c r="J1129" s="2">
        <f>IFERROR(VLOOKUP(C1129&amp;D1129,AUS_male_Toplist_21!$F$3:$G$1048576,2,FALSE),IFERROR(VLOOKUP(C1129&amp;D1129,AUS_female_Toplist_21!$F$3:$G$1048576,2,FALSE),""))</f>
        <v>33</v>
      </c>
      <c r="K1129" s="2" t="str">
        <f>IFERROR(VLOOKUP(C1129&amp;D1129,AUS_male_Toplist_22!$F$3:$G$1048576,2,FALSE),IFERROR(VLOOKUP(C1129&amp;D1129,AUS_female_Toplist_22!$F$3:$G$1048576,2,FALSE),""))</f>
        <v/>
      </c>
      <c r="L1129" s="3" t="str">
        <f>IFERROR(VLOOKUP(C1129&amp;D1129,Comms_male_list_21!$F$3:$G$1048576,2,FALSE),IFERROR(VLOOKUP(C1129&amp;D1129,Comms_female_list_21!$F$3:$G$1048576,2,FALSE),""))</f>
        <v/>
      </c>
      <c r="M1129" s="3" t="str">
        <f>IFERROR(VLOOKUP(C1129&amp;D1129,Comms_male_list_22!$F$3:$G$1048576,2,FALSE),IFERROR(VLOOKUP(C1129&amp;D1129,Comms_female_list_22!$F$3:$G$1048576,2,FALSE),""))</f>
        <v/>
      </c>
      <c r="N1129" s="3">
        <f>IFERROR(VLOOKUP(C1129&amp;D1129,AUS_male_Toplist_21!$F$3:$H$1048576,3,FALSE), IFERROR(VLOOKUP(C1129&amp;D1129,AUS_female_Toplist_21!$F$3:$H$1048576,3,FALSE),""))</f>
        <v>984</v>
      </c>
      <c r="O1129" s="2" t="str">
        <f>IFERROR(VLOOKUP(C1129&amp;D1129,AUS_male_Toplist_22!$F$3:$H$1048576,3,FALSE), IFERROR(VLOOKUP(C1129&amp;D1129,AUS_female_Toplist_22!$F$3:$H$1048576,3,FALSE),""))</f>
        <v/>
      </c>
      <c r="P1129" s="42">
        <f ca="1">DATEDIF(E1129,TODAY(),"y")</f>
        <v>29</v>
      </c>
      <c r="Q1129" s="2">
        <f>(COUNTIF($C$2:$C1129,$C1129)=1)+0</f>
        <v>0</v>
      </c>
      <c r="R1129" s="2" t="str">
        <f>IF(Q1129=1,RANK(F1129,$F$2:$F$1986,0),"Alternate event")</f>
        <v>Alternate event</v>
      </c>
    </row>
    <row r="1130" spans="1:18" x14ac:dyDescent="0.2">
      <c r="A1130" s="2">
        <v>1129</v>
      </c>
      <c r="B1130" s="2">
        <f>IF(Q1130=1,B1129+1,B1129)</f>
        <v>864</v>
      </c>
      <c r="C1130" t="s">
        <v>594</v>
      </c>
      <c r="D1130" t="s">
        <v>25</v>
      </c>
      <c r="E1130" s="7">
        <v>35988</v>
      </c>
      <c r="F1130">
        <v>999</v>
      </c>
      <c r="G1130" s="2">
        <v>33</v>
      </c>
      <c r="H1130" s="43" t="str">
        <f>IFERROR(VLOOKUP(C1130&amp;D1130,AUS_male_points_list!$A$3:$S$1048576,19,FALSE), IFERROR(VLOOKUP(C1130&amp;D1130,AUS_female_points_list!$A$3:$S$1048576,19,FALSE),""))</f>
        <v/>
      </c>
      <c r="J1130" s="2">
        <f>IFERROR(VLOOKUP(C1130&amp;D1130,AUS_male_Toplist_21!$F$3:$G$1048576,2,FALSE),IFERROR(VLOOKUP(C1130&amp;D1130,AUS_female_Toplist_21!$F$3:$G$1048576,2,FALSE),""))</f>
        <v>33</v>
      </c>
      <c r="K1130" s="2" t="str">
        <f>IFERROR(VLOOKUP(C1130&amp;D1130,AUS_male_Toplist_22!$F$3:$G$1048576,2,FALSE),IFERROR(VLOOKUP(C1130&amp;D1130,AUS_female_Toplist_22!$F$3:$G$1048576,2,FALSE),""))</f>
        <v/>
      </c>
      <c r="L1130" s="3" t="str">
        <f>IFERROR(VLOOKUP(C1130&amp;D1130,Comms_male_list_21!$F$3:$G$1048576,2,FALSE),IFERROR(VLOOKUP(C1130&amp;D1130,Comms_female_list_21!$F$3:$G$1048576,2,FALSE),""))</f>
        <v/>
      </c>
      <c r="M1130" s="3" t="str">
        <f>IFERROR(VLOOKUP(C1130&amp;D1130,Comms_male_list_22!$F$3:$G$1048576,2,FALSE),IFERROR(VLOOKUP(C1130&amp;D1130,Comms_female_list_22!$F$3:$G$1048576,2,FALSE),""))</f>
        <v/>
      </c>
      <c r="N1130" s="3">
        <f>IFERROR(VLOOKUP(C1130&amp;D1130,AUS_male_Toplist_21!$F$3:$H$1048576,3,FALSE), IFERROR(VLOOKUP(C1130&amp;D1130,AUS_female_Toplist_21!$F$3:$H$1048576,3,FALSE),""))</f>
        <v>999</v>
      </c>
      <c r="O1130" s="2" t="str">
        <f>IFERROR(VLOOKUP(C1130&amp;D1130,AUS_male_Toplist_22!$F$3:$H$1048576,3,FALSE), IFERROR(VLOOKUP(C1130&amp;D1130,AUS_female_Toplist_22!$F$3:$H$1048576,3,FALSE),""))</f>
        <v/>
      </c>
      <c r="P1130" s="42">
        <f ca="1">DATEDIF(E1130,TODAY(),"y")</f>
        <v>23</v>
      </c>
      <c r="Q1130" s="2">
        <f>(COUNTIF($C$2:$C1130,$C1130)=1)+0</f>
        <v>1</v>
      </c>
      <c r="R1130" s="2">
        <f>IF(Q1130=1,RANK(F1130,$F$2:$F$1986,0),"Alternate event")</f>
        <v>727</v>
      </c>
    </row>
    <row r="1131" spans="1:18" x14ac:dyDescent="0.2">
      <c r="A1131" s="2">
        <v>1130</v>
      </c>
      <c r="B1131" s="2">
        <f>IF(Q1131=1,B1130+1,B1130)</f>
        <v>865</v>
      </c>
      <c r="C1131" t="s">
        <v>734</v>
      </c>
      <c r="D1131" t="s">
        <v>29</v>
      </c>
      <c r="E1131" s="6">
        <v>36010</v>
      </c>
      <c r="F1131">
        <v>1000</v>
      </c>
      <c r="G1131" s="2">
        <v>33</v>
      </c>
      <c r="H1131" s="43" t="str">
        <f>IFERROR(VLOOKUP(C1131&amp;D1131,AUS_male_points_list!$A$3:$S$1048576,19,FALSE), IFERROR(VLOOKUP(C1131&amp;D1131,AUS_female_points_list!$A$3:$S$1048576,19,FALSE),""))</f>
        <v/>
      </c>
      <c r="J1131" s="2">
        <f>IFERROR(VLOOKUP(C1131&amp;D1131,AUS_male_Toplist_21!$F$3:$G$1048576,2,FALSE),IFERROR(VLOOKUP(C1131&amp;D1131,AUS_female_Toplist_21!$F$3:$G$1048576,2,FALSE),""))</f>
        <v>33</v>
      </c>
      <c r="K1131" s="2" t="str">
        <f>IFERROR(VLOOKUP(C1131&amp;D1131,AUS_male_Toplist_22!$F$3:$G$1048576,2,FALSE),IFERROR(VLOOKUP(C1131&amp;D1131,AUS_female_Toplist_22!$F$3:$G$1048576,2,FALSE),""))</f>
        <v/>
      </c>
      <c r="L1131" s="3" t="str">
        <f>IFERROR(VLOOKUP(C1131&amp;D1131,Comms_male_list_21!$F$3:$G$1048576,2,FALSE),IFERROR(VLOOKUP(C1131&amp;D1131,Comms_female_list_21!$F$3:$G$1048576,2,FALSE),""))</f>
        <v/>
      </c>
      <c r="M1131" s="3" t="str">
        <f>IFERROR(VLOOKUP(C1131&amp;D1131,Comms_male_list_22!$F$3:$G$1048576,2,FALSE),IFERROR(VLOOKUP(C1131&amp;D1131,Comms_female_list_22!$F$3:$G$1048576,2,FALSE),""))</f>
        <v/>
      </c>
      <c r="N1131" s="3">
        <f>IFERROR(VLOOKUP(C1131&amp;D1131,AUS_male_Toplist_21!$F$3:$H$1048576,3,FALSE), IFERROR(VLOOKUP(C1131&amp;D1131,AUS_female_Toplist_21!$F$3:$H$1048576,3,FALSE),""))</f>
        <v>1000</v>
      </c>
      <c r="O1131" s="2" t="str">
        <f>IFERROR(VLOOKUP(C1131&amp;D1131,AUS_male_Toplist_22!$F$3:$H$1048576,3,FALSE), IFERROR(VLOOKUP(C1131&amp;D1131,AUS_female_Toplist_22!$F$3:$H$1048576,3,FALSE),""))</f>
        <v/>
      </c>
      <c r="P1131" s="42">
        <f ca="1">DATEDIF(E1131,TODAY(),"y")</f>
        <v>23</v>
      </c>
      <c r="Q1131" s="2">
        <f>(COUNTIF($C$2:$C1131,$C1131)=1)+0</f>
        <v>1</v>
      </c>
      <c r="R1131" s="2">
        <f>IF(Q1131=1,RANK(F1131,$F$2:$F$1986,0),"Alternate event")</f>
        <v>722</v>
      </c>
    </row>
    <row r="1132" spans="1:18" x14ac:dyDescent="0.2">
      <c r="A1132" s="2">
        <v>1131</v>
      </c>
      <c r="B1132" s="2">
        <f>IF(Q1132=1,B1131+1,B1131)</f>
        <v>865</v>
      </c>
      <c r="C1132" t="s">
        <v>795</v>
      </c>
      <c r="D1132" t="s">
        <v>25</v>
      </c>
      <c r="E1132" s="7">
        <v>35463</v>
      </c>
      <c r="F1132">
        <v>1003</v>
      </c>
      <c r="G1132" s="2">
        <v>33</v>
      </c>
      <c r="H1132" s="43" t="str">
        <f>IFERROR(VLOOKUP(C1132&amp;D1132,AUS_male_points_list!$A$3:$S$1048576,19,FALSE), IFERROR(VLOOKUP(C1132&amp;D1132,AUS_female_points_list!$A$3:$S$1048576,19,FALSE),""))</f>
        <v/>
      </c>
      <c r="J1132" s="2">
        <f>IFERROR(VLOOKUP(C1132&amp;D1132,AUS_male_Toplist_21!$F$3:$G$1048576,2,FALSE),IFERROR(VLOOKUP(C1132&amp;D1132,AUS_female_Toplist_21!$F$3:$G$1048576,2,FALSE),""))</f>
        <v>33</v>
      </c>
      <c r="K1132" s="2" t="str">
        <f>IFERROR(VLOOKUP(C1132&amp;D1132,AUS_male_Toplist_22!$F$3:$G$1048576,2,FALSE),IFERROR(VLOOKUP(C1132&amp;D1132,AUS_female_Toplist_22!$F$3:$G$1048576,2,FALSE),""))</f>
        <v/>
      </c>
      <c r="L1132" s="3" t="str">
        <f>IFERROR(VLOOKUP(C1132&amp;D1132,Comms_male_list_21!$F$3:$G$1048576,2,FALSE),IFERROR(VLOOKUP(C1132&amp;D1132,Comms_female_list_21!$F$3:$G$1048576,2,FALSE),""))</f>
        <v/>
      </c>
      <c r="M1132" s="3" t="str">
        <f>IFERROR(VLOOKUP(C1132&amp;D1132,Comms_male_list_22!$F$3:$G$1048576,2,FALSE),IFERROR(VLOOKUP(C1132&amp;D1132,Comms_female_list_22!$F$3:$G$1048576,2,FALSE),""))</f>
        <v/>
      </c>
      <c r="N1132" s="3">
        <f>IFERROR(VLOOKUP(C1132&amp;D1132,AUS_male_Toplist_21!$F$3:$H$1048576,3,FALSE), IFERROR(VLOOKUP(C1132&amp;D1132,AUS_female_Toplist_21!$F$3:$H$1048576,3,FALSE),""))</f>
        <v>1003</v>
      </c>
      <c r="O1132" s="2" t="str">
        <f>IFERROR(VLOOKUP(C1132&amp;D1132,AUS_male_Toplist_22!$F$3:$H$1048576,3,FALSE), IFERROR(VLOOKUP(C1132&amp;D1132,AUS_female_Toplist_22!$F$3:$H$1048576,3,FALSE),""))</f>
        <v/>
      </c>
      <c r="P1132" s="42">
        <f ca="1">DATEDIF(E1132,TODAY(),"y")</f>
        <v>25</v>
      </c>
      <c r="Q1132" s="2">
        <f>(COUNTIF($C$2:$C1132,$C1132)=1)+0</f>
        <v>0</v>
      </c>
      <c r="R1132" s="2" t="str">
        <f>IF(Q1132=1,RANK(F1132,$F$2:$F$1986,0),"Alternate event")</f>
        <v>Alternate event</v>
      </c>
    </row>
    <row r="1133" spans="1:18" x14ac:dyDescent="0.2">
      <c r="A1133" s="2">
        <v>1132</v>
      </c>
      <c r="B1133" s="2">
        <f>IF(Q1133=1,B1132+1,B1132)</f>
        <v>866</v>
      </c>
      <c r="C1133" t="s">
        <v>1319</v>
      </c>
      <c r="D1133" t="s">
        <v>28</v>
      </c>
      <c r="E1133" s="6">
        <v>34736</v>
      </c>
      <c r="F1133">
        <v>1042</v>
      </c>
      <c r="G1133" s="2">
        <v>33</v>
      </c>
      <c r="H1133" s="43" t="str">
        <f>IFERROR(VLOOKUP(C1133&amp;D1133,AUS_male_points_list!$A$3:$S$1048576,19,FALSE), IFERROR(VLOOKUP(C1133&amp;D1133,AUS_female_points_list!$A$3:$S$1048576,19,FALSE),""))</f>
        <v/>
      </c>
      <c r="J1133" s="2">
        <f>IFERROR(VLOOKUP(C1133&amp;D1133,AUS_male_Toplist_21!$F$3:$G$1048576,2,FALSE),IFERROR(VLOOKUP(C1133&amp;D1133,AUS_female_Toplist_21!$F$3:$G$1048576,2,FALSE),""))</f>
        <v>33</v>
      </c>
      <c r="K1133" s="2" t="str">
        <f>IFERROR(VLOOKUP(C1133&amp;D1133,AUS_male_Toplist_22!$F$3:$G$1048576,2,FALSE),IFERROR(VLOOKUP(C1133&amp;D1133,AUS_female_Toplist_22!$F$3:$G$1048576,2,FALSE),""))</f>
        <v/>
      </c>
      <c r="L1133" s="3" t="str">
        <f>IFERROR(VLOOKUP(C1133&amp;D1133,Comms_male_list_21!$F$3:$G$1048576,2,FALSE),IFERROR(VLOOKUP(C1133&amp;D1133,Comms_female_list_21!$F$3:$G$1048576,2,FALSE),""))</f>
        <v/>
      </c>
      <c r="M1133" s="3" t="str">
        <f>IFERROR(VLOOKUP(C1133&amp;D1133,Comms_male_list_22!$F$3:$G$1048576,2,FALSE),IFERROR(VLOOKUP(C1133&amp;D1133,Comms_female_list_22!$F$3:$G$1048576,2,FALSE),""))</f>
        <v/>
      </c>
      <c r="N1133" s="3">
        <f>IFERROR(VLOOKUP(C1133&amp;D1133,AUS_male_Toplist_21!$F$3:$H$1048576,3,FALSE), IFERROR(VLOOKUP(C1133&amp;D1133,AUS_female_Toplist_21!$F$3:$H$1048576,3,FALSE),""))</f>
        <v>1042</v>
      </c>
      <c r="O1133" s="2" t="str">
        <f>IFERROR(VLOOKUP(C1133&amp;D1133,AUS_male_Toplist_22!$F$3:$H$1048576,3,FALSE), IFERROR(VLOOKUP(C1133&amp;D1133,AUS_female_Toplist_22!$F$3:$H$1048576,3,FALSE),""))</f>
        <v/>
      </c>
      <c r="P1133" s="42">
        <f ca="1">DATEDIF(E1133,TODAY(),"y")</f>
        <v>27</v>
      </c>
      <c r="Q1133" s="2">
        <f>(COUNTIF($C$2:$C1133,$C1133)=1)+0</f>
        <v>1</v>
      </c>
      <c r="R1133" s="2">
        <f>IF(Q1133=1,RANK(F1133,$F$2:$F$1986,0),"Alternate event")</f>
        <v>395</v>
      </c>
    </row>
    <row r="1134" spans="1:18" x14ac:dyDescent="0.2">
      <c r="A1134" s="2">
        <v>1133</v>
      </c>
      <c r="B1134" s="2">
        <f>IF(Q1134=1,B1133+1,B1133)</f>
        <v>867</v>
      </c>
      <c r="C1134" t="s">
        <v>724</v>
      </c>
      <c r="D1134" t="s">
        <v>28</v>
      </c>
      <c r="E1134" s="6">
        <v>36555</v>
      </c>
      <c r="F1134">
        <v>1055</v>
      </c>
      <c r="G1134" s="2">
        <v>33</v>
      </c>
      <c r="H1134" s="43" t="str">
        <f>IFERROR(VLOOKUP(C1134&amp;D1134,AUS_male_points_list!$A$3:$S$1048576,19,FALSE), IFERROR(VLOOKUP(C1134&amp;D1134,AUS_female_points_list!$A$3:$S$1048576,19,FALSE),""))</f>
        <v/>
      </c>
      <c r="J1134" s="2">
        <f>IFERROR(VLOOKUP(C1134&amp;D1134,AUS_male_Toplist_21!$F$3:$G$1048576,2,FALSE),IFERROR(VLOOKUP(C1134&amp;D1134,AUS_female_Toplist_21!$F$3:$G$1048576,2,FALSE),""))</f>
        <v>33</v>
      </c>
      <c r="K1134" s="2" t="str">
        <f>IFERROR(VLOOKUP(C1134&amp;D1134,AUS_male_Toplist_22!$F$3:$G$1048576,2,FALSE),IFERROR(VLOOKUP(C1134&amp;D1134,AUS_female_Toplist_22!$F$3:$G$1048576,2,FALSE),""))</f>
        <v/>
      </c>
      <c r="L1134" s="3" t="str">
        <f>IFERROR(VLOOKUP(C1134&amp;D1134,Comms_male_list_21!$F$3:$G$1048576,2,FALSE),IFERROR(VLOOKUP(C1134&amp;D1134,Comms_female_list_21!$F$3:$G$1048576,2,FALSE),""))</f>
        <v/>
      </c>
      <c r="M1134" s="3" t="str">
        <f>IFERROR(VLOOKUP(C1134&amp;D1134,Comms_male_list_22!$F$3:$G$1048576,2,FALSE),IFERROR(VLOOKUP(C1134&amp;D1134,Comms_female_list_22!$F$3:$G$1048576,2,FALSE),""))</f>
        <v/>
      </c>
      <c r="N1134" s="3">
        <f>IFERROR(VLOOKUP(C1134&amp;D1134,AUS_male_Toplist_21!$F$3:$H$1048576,3,FALSE), IFERROR(VLOOKUP(C1134&amp;D1134,AUS_female_Toplist_21!$F$3:$H$1048576,3,FALSE),""))</f>
        <v>1055</v>
      </c>
      <c r="O1134" s="2" t="str">
        <f>IFERROR(VLOOKUP(C1134&amp;D1134,AUS_male_Toplist_22!$F$3:$H$1048576,3,FALSE), IFERROR(VLOOKUP(C1134&amp;D1134,AUS_female_Toplist_22!$F$3:$H$1048576,3,FALSE),""))</f>
        <v/>
      </c>
      <c r="P1134" s="42">
        <f ca="1">DATEDIF(E1134,TODAY(),"y")</f>
        <v>22</v>
      </c>
      <c r="Q1134" s="2">
        <f>(COUNTIF($C$2:$C1134,$C1134)=1)+0</f>
        <v>1</v>
      </c>
      <c r="R1134" s="2">
        <f>IF(Q1134=1,RANK(F1134,$F$2:$F$1986,0),"Alternate event")</f>
        <v>329</v>
      </c>
    </row>
    <row r="1135" spans="1:18" x14ac:dyDescent="0.2">
      <c r="A1135" s="2">
        <v>1134</v>
      </c>
      <c r="B1135" s="2">
        <f>IF(Q1135=1,B1134+1,B1134)</f>
        <v>868</v>
      </c>
      <c r="C1135" t="s">
        <v>137</v>
      </c>
      <c r="D1135" t="s">
        <v>25</v>
      </c>
      <c r="E1135" s="7">
        <v>36571</v>
      </c>
      <c r="F1135">
        <v>1018</v>
      </c>
      <c r="G1135" s="2">
        <v>34</v>
      </c>
      <c r="H1135" s="43" t="str">
        <f>IFERROR(VLOOKUP(C1135&amp;D1135,AUS_male_points_list!$A$3:$S$1048576,19,FALSE), IFERROR(VLOOKUP(C1135&amp;D1135,AUS_female_points_list!$A$3:$S$1048576,19,FALSE),""))</f>
        <v/>
      </c>
      <c r="J1135" s="2">
        <f>IFERROR(VLOOKUP(C1135&amp;D1135,AUS_male_Toplist_21!$F$3:$G$1048576,2,FALSE),IFERROR(VLOOKUP(C1135&amp;D1135,AUS_female_Toplist_21!$F$3:$G$1048576,2,FALSE),""))</f>
        <v>34</v>
      </c>
      <c r="K1135" s="2">
        <f>IFERROR(VLOOKUP(C1135&amp;D1135,AUS_male_Toplist_22!$F$3:$G$1048576,2,FALSE),IFERROR(VLOOKUP(C1135&amp;D1135,AUS_female_Toplist_22!$F$3:$G$1048576,2,FALSE),""))</f>
        <v>13</v>
      </c>
      <c r="L1135" s="3" t="str">
        <f>IFERROR(VLOOKUP(C1135&amp;D1135,Comms_male_list_21!$F$3:$G$1048576,2,FALSE),IFERROR(VLOOKUP(C1135&amp;D1135,Comms_female_list_21!$F$3:$G$1048576,2,FALSE),""))</f>
        <v/>
      </c>
      <c r="M1135" s="3">
        <f>IFERROR(VLOOKUP(C1135&amp;D1135,Comms_male_list_22!$F$3:$G$1048576,2,FALSE),IFERROR(VLOOKUP(C1135&amp;D1135,Comms_female_list_22!$F$3:$G$1048576,2,FALSE),""))</f>
        <v>21</v>
      </c>
      <c r="N1135" s="3">
        <f>IFERROR(VLOOKUP(C1135&amp;D1135,AUS_male_Toplist_21!$F$3:$H$1048576,3,FALSE), IFERROR(VLOOKUP(C1135&amp;D1135,AUS_female_Toplist_21!$F$3:$H$1048576,3,FALSE),""))</f>
        <v>1018</v>
      </c>
      <c r="O1135" s="2">
        <f>IFERROR(VLOOKUP(C1135&amp;D1135,AUS_male_Toplist_22!$F$3:$H$1048576,3,FALSE), IFERROR(VLOOKUP(C1135&amp;D1135,AUS_female_Toplist_22!$F$3:$H$1048576,3,FALSE),""))</f>
        <v>1046</v>
      </c>
      <c r="P1135" s="42">
        <f ca="1">DATEDIF(E1135,TODAY(),"y")</f>
        <v>22</v>
      </c>
      <c r="Q1135" s="2">
        <f>(COUNTIF($C$2:$C1135,$C1135)=1)+0</f>
        <v>1</v>
      </c>
      <c r="R1135" s="2">
        <f>IF(Q1135=1,RANK(F1135,$F$2:$F$1986,0),"Alternate event")</f>
        <v>549</v>
      </c>
    </row>
    <row r="1136" spans="1:18" x14ac:dyDescent="0.2">
      <c r="A1136" s="2">
        <v>1135</v>
      </c>
      <c r="B1136" s="2">
        <f>IF(Q1136=1,B1135+1,B1135)</f>
        <v>868</v>
      </c>
      <c r="C1136" t="s">
        <v>336</v>
      </c>
      <c r="D1136" t="s">
        <v>28</v>
      </c>
      <c r="E1136" s="6">
        <v>36196</v>
      </c>
      <c r="F1136">
        <v>1034</v>
      </c>
      <c r="G1136" s="2">
        <v>34</v>
      </c>
      <c r="H1136" s="43" t="str">
        <f>IFERROR(VLOOKUP(C1136&amp;D1136,AUS_male_points_list!$A$3:$S$1048576,19,FALSE), IFERROR(VLOOKUP(C1136&amp;D1136,AUS_female_points_list!$A$3:$S$1048576,19,FALSE),""))</f>
        <v/>
      </c>
      <c r="J1136" s="2">
        <f>IFERROR(VLOOKUP(C1136&amp;D1136,AUS_male_Toplist_21!$F$3:$G$1048576,2,FALSE),IFERROR(VLOOKUP(C1136&amp;D1136,AUS_female_Toplist_21!$F$3:$G$1048576,2,FALSE),""))</f>
        <v>34</v>
      </c>
      <c r="K1136" s="2">
        <f>IFERROR(VLOOKUP(C1136&amp;D1136,AUS_male_Toplist_22!$F$3:$G$1048576,2,FALSE),IFERROR(VLOOKUP(C1136&amp;D1136,AUS_female_Toplist_22!$F$3:$G$1048576,2,FALSE),""))</f>
        <v>13</v>
      </c>
      <c r="L1136" s="3" t="str">
        <f>IFERROR(VLOOKUP(C1136&amp;D1136,Comms_male_list_21!$F$3:$G$1048576,2,FALSE),IFERROR(VLOOKUP(C1136&amp;D1136,Comms_female_list_21!$F$3:$G$1048576,2,FALSE),""))</f>
        <v/>
      </c>
      <c r="M1136" s="3">
        <f>IFERROR(VLOOKUP(C1136&amp;D1136,Comms_male_list_22!$F$3:$G$1048576,2,FALSE),IFERROR(VLOOKUP(C1136&amp;D1136,Comms_female_list_22!$F$3:$G$1048576,2,FALSE),""))</f>
        <v>29</v>
      </c>
      <c r="N1136" s="3">
        <f>IFERROR(VLOOKUP(C1136&amp;D1136,AUS_male_Toplist_21!$F$3:$H$1048576,3,FALSE), IFERROR(VLOOKUP(C1136&amp;D1136,AUS_female_Toplist_21!$F$3:$H$1048576,3,FALSE),""))</f>
        <v>1034</v>
      </c>
      <c r="O1136" s="2">
        <f>IFERROR(VLOOKUP(C1136&amp;D1136,AUS_male_Toplist_22!$F$3:$H$1048576,3,FALSE), IFERROR(VLOOKUP(C1136&amp;D1136,AUS_female_Toplist_22!$F$3:$H$1048576,3,FALSE),""))</f>
        <v>1014</v>
      </c>
      <c r="P1136" s="42">
        <f ca="1">DATEDIF(E1136,TODAY(),"y")</f>
        <v>23</v>
      </c>
      <c r="Q1136" s="2">
        <f>(COUNTIF($C$2:$C1136,$C1136)=1)+0</f>
        <v>0</v>
      </c>
      <c r="R1136" s="2" t="str">
        <f>IF(Q1136=1,RANK(F1136,$F$2:$F$1986,0),"Alternate event")</f>
        <v>Alternate event</v>
      </c>
    </row>
    <row r="1137" spans="1:18" x14ac:dyDescent="0.2">
      <c r="A1137" s="2">
        <v>1136</v>
      </c>
      <c r="B1137" s="2">
        <f>IF(Q1137=1,B1136+1,B1136)</f>
        <v>868</v>
      </c>
      <c r="C1137" t="s">
        <v>902</v>
      </c>
      <c r="D1137" t="s">
        <v>29</v>
      </c>
      <c r="E1137" s="6">
        <v>32277</v>
      </c>
      <c r="F1137">
        <v>999</v>
      </c>
      <c r="G1137" s="2">
        <v>34</v>
      </c>
      <c r="H1137" s="43" t="str">
        <f>IFERROR(VLOOKUP(C1137&amp;D1137,AUS_male_points_list!$A$3:$S$1048576,19,FALSE), IFERROR(VLOOKUP(C1137&amp;D1137,AUS_female_points_list!$A$3:$S$1048576,19,FALSE),""))</f>
        <v/>
      </c>
      <c r="J1137" s="2">
        <f>IFERROR(VLOOKUP(C1137&amp;D1137,AUS_male_Toplist_21!$F$3:$G$1048576,2,FALSE),IFERROR(VLOOKUP(C1137&amp;D1137,AUS_female_Toplist_21!$F$3:$G$1048576,2,FALSE),""))</f>
        <v>34</v>
      </c>
      <c r="K1137" s="2">
        <f>IFERROR(VLOOKUP(C1137&amp;D1137,AUS_male_Toplist_22!$F$3:$G$1048576,2,FALSE),IFERROR(VLOOKUP(C1137&amp;D1137,AUS_female_Toplist_22!$F$3:$G$1048576,2,FALSE),""))</f>
        <v>15</v>
      </c>
      <c r="L1137" s="3" t="str">
        <f>IFERROR(VLOOKUP(C1137&amp;D1137,Comms_male_list_21!$F$3:$G$1048576,2,FALSE),IFERROR(VLOOKUP(C1137&amp;D1137,Comms_female_list_21!$F$3:$G$1048576,2,FALSE),""))</f>
        <v/>
      </c>
      <c r="M1137" s="3">
        <f>IFERROR(VLOOKUP(C1137&amp;D1137,Comms_male_list_22!$F$3:$G$1048576,2,FALSE),IFERROR(VLOOKUP(C1137&amp;D1137,Comms_female_list_22!$F$3:$G$1048576,2,FALSE),""))</f>
        <v>24</v>
      </c>
      <c r="N1137" s="3">
        <f>IFERROR(VLOOKUP(C1137&amp;D1137,AUS_male_Toplist_21!$F$3:$H$1048576,3,FALSE), IFERROR(VLOOKUP(C1137&amp;D1137,AUS_female_Toplist_21!$F$3:$H$1048576,3,FALSE),""))</f>
        <v>999</v>
      </c>
      <c r="O1137" s="2">
        <f>IFERROR(VLOOKUP(C1137&amp;D1137,AUS_male_Toplist_22!$F$3:$H$1048576,3,FALSE), IFERROR(VLOOKUP(C1137&amp;D1137,AUS_female_Toplist_22!$F$3:$H$1048576,3,FALSE),""))</f>
        <v>1026</v>
      </c>
      <c r="P1137" s="42">
        <f ca="1">DATEDIF(E1137,TODAY(),"y")</f>
        <v>33</v>
      </c>
      <c r="Q1137" s="2">
        <f>(COUNTIF($C$2:$C1137,$C1137)=1)+0</f>
        <v>0</v>
      </c>
      <c r="R1137" s="2" t="str">
        <f>IF(Q1137=1,RANK(F1137,$F$2:$F$1986,0),"Alternate event")</f>
        <v>Alternate event</v>
      </c>
    </row>
    <row r="1138" spans="1:18" x14ac:dyDescent="0.2">
      <c r="A1138" s="2">
        <v>1137</v>
      </c>
      <c r="B1138" s="2">
        <f>IF(Q1138=1,B1137+1,B1137)</f>
        <v>868</v>
      </c>
      <c r="C1138" t="s">
        <v>663</v>
      </c>
      <c r="D1138" t="s">
        <v>26</v>
      </c>
      <c r="E1138" s="6">
        <v>36333</v>
      </c>
      <c r="F1138">
        <v>991</v>
      </c>
      <c r="G1138" s="2">
        <v>34</v>
      </c>
      <c r="H1138" s="43" t="str">
        <f>IFERROR(VLOOKUP(C1138&amp;D1138,AUS_male_points_list!$A$3:$S$1048576,19,FALSE), IFERROR(VLOOKUP(C1138&amp;D1138,AUS_female_points_list!$A$3:$S$1048576,19,FALSE),""))</f>
        <v/>
      </c>
      <c r="J1138" s="2">
        <f>IFERROR(VLOOKUP(C1138&amp;D1138,AUS_male_Toplist_21!$F$3:$G$1048576,2,FALSE),IFERROR(VLOOKUP(C1138&amp;D1138,AUS_female_Toplist_21!$F$3:$G$1048576,2,FALSE),""))</f>
        <v>34</v>
      </c>
      <c r="K1138" s="2">
        <f>IFERROR(VLOOKUP(C1138&amp;D1138,AUS_male_Toplist_22!$F$3:$G$1048576,2,FALSE),IFERROR(VLOOKUP(C1138&amp;D1138,AUS_female_Toplist_22!$F$3:$G$1048576,2,FALSE),""))</f>
        <v>34</v>
      </c>
      <c r="L1138" s="3" t="str">
        <f>IFERROR(VLOOKUP(C1138&amp;D1138,Comms_male_list_21!$F$3:$G$1048576,2,FALSE),IFERROR(VLOOKUP(C1138&amp;D1138,Comms_female_list_21!$F$3:$G$1048576,2,FALSE),""))</f>
        <v/>
      </c>
      <c r="M1138" s="3" t="str">
        <f>IFERROR(VLOOKUP(C1138&amp;D1138,Comms_male_list_22!$F$3:$G$1048576,2,FALSE),IFERROR(VLOOKUP(C1138&amp;D1138,Comms_female_list_22!$F$3:$G$1048576,2,FALSE),""))</f>
        <v/>
      </c>
      <c r="N1138" s="3">
        <f>IFERROR(VLOOKUP(C1138&amp;D1138,AUS_male_Toplist_21!$F$3:$H$1048576,3,FALSE), IFERROR(VLOOKUP(C1138&amp;D1138,AUS_female_Toplist_21!$F$3:$H$1048576,3,FALSE),""))</f>
        <v>991</v>
      </c>
      <c r="O1138" s="2">
        <f>IFERROR(VLOOKUP(C1138&amp;D1138,AUS_male_Toplist_22!$F$3:$H$1048576,3,FALSE), IFERROR(VLOOKUP(C1138&amp;D1138,AUS_female_Toplist_22!$F$3:$H$1048576,3,FALSE),""))</f>
        <v>951</v>
      </c>
      <c r="P1138" s="42">
        <f ca="1">DATEDIF(E1138,TODAY(),"y")</f>
        <v>22</v>
      </c>
      <c r="Q1138" s="2">
        <f>(COUNTIF($C$2:$C1138,$C1138)=1)+0</f>
        <v>0</v>
      </c>
      <c r="R1138" s="2" t="str">
        <f>IF(Q1138=1,RANK(F1138,$F$2:$F$1986,0),"Alternate event")</f>
        <v>Alternate event</v>
      </c>
    </row>
    <row r="1139" spans="1:18" x14ac:dyDescent="0.2">
      <c r="A1139" s="2">
        <v>1138</v>
      </c>
      <c r="B1139" s="2">
        <f>IF(Q1139=1,B1138+1,B1138)</f>
        <v>869</v>
      </c>
      <c r="C1139" t="s">
        <v>592</v>
      </c>
      <c r="D1139" t="s">
        <v>2</v>
      </c>
      <c r="E1139" s="7">
        <v>35751</v>
      </c>
      <c r="F1139">
        <v>1005</v>
      </c>
      <c r="G1139" s="2">
        <v>34</v>
      </c>
      <c r="H1139" s="43" t="str">
        <f>IFERROR(VLOOKUP(C1139&amp;D1139,AUS_male_points_list!$A$3:$S$1048576,19,FALSE), IFERROR(VLOOKUP(C1139&amp;D1139,AUS_female_points_list!$A$3:$S$1048576,19,FALSE),""))</f>
        <v/>
      </c>
      <c r="J1139" s="2">
        <f>IFERROR(VLOOKUP(C1139&amp;D1139,AUS_male_Toplist_21!$F$3:$G$1048576,2,FALSE),IFERROR(VLOOKUP(C1139&amp;D1139,AUS_female_Toplist_21!$F$3:$G$1048576,2,FALSE),""))</f>
        <v>34</v>
      </c>
      <c r="K1139" s="2">
        <f>IFERROR(VLOOKUP(C1139&amp;D1139,AUS_male_Toplist_22!$F$3:$G$1048576,2,FALSE),IFERROR(VLOOKUP(C1139&amp;D1139,AUS_female_Toplist_22!$F$3:$G$1048576,2,FALSE),""))</f>
        <v>38</v>
      </c>
      <c r="L1139" s="3" t="str">
        <f>IFERROR(VLOOKUP(C1139&amp;D1139,Comms_male_list_21!$F$3:$G$1048576,2,FALSE),IFERROR(VLOOKUP(C1139&amp;D1139,Comms_female_list_21!$F$3:$G$1048576,2,FALSE),""))</f>
        <v/>
      </c>
      <c r="M1139" s="3">
        <f>IFERROR(VLOOKUP(C1139&amp;D1139,Comms_male_list_22!$F$3:$G$1048576,2,FALSE),IFERROR(VLOOKUP(C1139&amp;D1139,Comms_female_list_22!$F$3:$G$1048576,2,FALSE),""))</f>
        <v>83</v>
      </c>
      <c r="N1139" s="3">
        <f>IFERROR(VLOOKUP(C1139&amp;D1139,AUS_male_Toplist_21!$F$3:$H$1048576,3,FALSE), IFERROR(VLOOKUP(C1139&amp;D1139,AUS_female_Toplist_21!$F$3:$H$1048576,3,FALSE),""))</f>
        <v>1005</v>
      </c>
      <c r="O1139" s="2">
        <f>IFERROR(VLOOKUP(C1139&amp;D1139,AUS_male_Toplist_22!$F$3:$H$1048576,3,FALSE), IFERROR(VLOOKUP(C1139&amp;D1139,AUS_female_Toplist_22!$F$3:$H$1048576,3,FALSE),""))</f>
        <v>974</v>
      </c>
      <c r="P1139" s="42">
        <f ca="1">DATEDIF(E1139,TODAY(),"y")</f>
        <v>24</v>
      </c>
      <c r="Q1139" s="2">
        <f>(COUNTIF($C$2:$C1139,$C1139)=1)+0</f>
        <v>1</v>
      </c>
      <c r="R1139" s="2">
        <f>IF(Q1139=1,RANK(F1139,$F$2:$F$1986,0),"Alternate event")</f>
        <v>673</v>
      </c>
    </row>
    <row r="1140" spans="1:18" x14ac:dyDescent="0.2">
      <c r="A1140" s="2">
        <v>1139</v>
      </c>
      <c r="B1140" s="2">
        <f>IF(Q1140=1,B1139+1,B1139)</f>
        <v>870</v>
      </c>
      <c r="C1140" t="s">
        <v>1394</v>
      </c>
      <c r="D1140" t="s">
        <v>40</v>
      </c>
      <c r="E1140" s="6">
        <v>36172</v>
      </c>
      <c r="F1140">
        <v>746</v>
      </c>
      <c r="G1140" s="2">
        <v>34</v>
      </c>
      <c r="H1140" s="43" t="str">
        <f>IFERROR(VLOOKUP(C1140&amp;D1140,AUS_male_points_list!$A$3:$S$1048576,19,FALSE), IFERROR(VLOOKUP(C1140&amp;D1140,AUS_female_points_list!$A$3:$S$1048576,19,FALSE),""))</f>
        <v/>
      </c>
      <c r="J1140" s="2">
        <f>IFERROR(VLOOKUP(C1140&amp;D1140,AUS_male_Toplist_21!$F$3:$G$1048576,2,FALSE),IFERROR(VLOOKUP(C1140&amp;D1140,AUS_female_Toplist_21!$F$3:$G$1048576,2,FALSE),""))</f>
        <v>34</v>
      </c>
      <c r="K1140" s="2" t="str">
        <f>IFERROR(VLOOKUP(C1140&amp;D1140,AUS_male_Toplist_22!$F$3:$G$1048576,2,FALSE),IFERROR(VLOOKUP(C1140&amp;D1140,AUS_female_Toplist_22!$F$3:$G$1048576,2,FALSE),""))</f>
        <v/>
      </c>
      <c r="L1140" s="3" t="str">
        <f>IFERROR(VLOOKUP(C1140&amp;D1140,Comms_male_list_21!$F$3:$G$1048576,2,FALSE),IFERROR(VLOOKUP(C1140&amp;D1140,Comms_female_list_21!$F$3:$G$1048576,2,FALSE),""))</f>
        <v/>
      </c>
      <c r="M1140" s="3" t="str">
        <f>IFERROR(VLOOKUP(C1140&amp;D1140,Comms_male_list_22!$F$3:$G$1048576,2,FALSE),IFERROR(VLOOKUP(C1140&amp;D1140,Comms_female_list_22!$F$3:$G$1048576,2,FALSE),""))</f>
        <v/>
      </c>
      <c r="N1140" s="3">
        <f>IFERROR(VLOOKUP(C1140&amp;D1140,AUS_male_Toplist_21!$F$3:$H$1048576,3,FALSE), IFERROR(VLOOKUP(C1140&amp;D1140,AUS_female_Toplist_21!$F$3:$H$1048576,3,FALSE),""))</f>
        <v>746</v>
      </c>
      <c r="O1140" s="2" t="str">
        <f>IFERROR(VLOOKUP(C1140&amp;D1140,AUS_male_Toplist_22!$F$3:$H$1048576,3,FALSE), IFERROR(VLOOKUP(C1140&amp;D1140,AUS_female_Toplist_22!$F$3:$H$1048576,3,FALSE),""))</f>
        <v/>
      </c>
      <c r="P1140" s="42">
        <f ca="1">DATEDIF(E1140,TODAY(),"y")</f>
        <v>23</v>
      </c>
      <c r="Q1140" s="2">
        <f>(COUNTIF($C$2:$C1140,$C1140)=1)+0</f>
        <v>1</v>
      </c>
      <c r="R1140" s="2">
        <f>IF(Q1140=1,RANK(F1140,$F$2:$F$1986,0),"Alternate event")</f>
        <v>1959</v>
      </c>
    </row>
    <row r="1141" spans="1:18" x14ac:dyDescent="0.2">
      <c r="A1141" s="2">
        <v>1140</v>
      </c>
      <c r="B1141" s="2">
        <f>IF(Q1141=1,B1140+1,B1140)</f>
        <v>871</v>
      </c>
      <c r="C1141" t="s">
        <v>377</v>
      </c>
      <c r="D1141" t="s">
        <v>34</v>
      </c>
      <c r="E1141" s="6">
        <v>1995</v>
      </c>
      <c r="F1141">
        <v>872</v>
      </c>
      <c r="G1141" s="2">
        <v>34</v>
      </c>
      <c r="H1141" s="43" t="str">
        <f>IFERROR(VLOOKUP(C1141&amp;D1141,AUS_male_points_list!$A$3:$S$1048576,19,FALSE), IFERROR(VLOOKUP(C1141&amp;D1141,AUS_female_points_list!$A$3:$S$1048576,19,FALSE),""))</f>
        <v/>
      </c>
      <c r="J1141" s="2">
        <f>IFERROR(VLOOKUP(C1141&amp;D1141,AUS_male_Toplist_21!$F$3:$G$1048576,2,FALSE),IFERROR(VLOOKUP(C1141&amp;D1141,AUS_female_Toplist_21!$F$3:$G$1048576,2,FALSE),""))</f>
        <v>34</v>
      </c>
      <c r="K1141" s="2" t="str">
        <f>IFERROR(VLOOKUP(C1141&amp;D1141,AUS_male_Toplist_22!$F$3:$G$1048576,2,FALSE),IFERROR(VLOOKUP(C1141&amp;D1141,AUS_female_Toplist_22!$F$3:$G$1048576,2,FALSE),""))</f>
        <v/>
      </c>
      <c r="L1141" s="3" t="str">
        <f>IFERROR(VLOOKUP(C1141&amp;D1141,Comms_male_list_21!$F$3:$G$1048576,2,FALSE),IFERROR(VLOOKUP(C1141&amp;D1141,Comms_female_list_21!$F$3:$G$1048576,2,FALSE),""))</f>
        <v/>
      </c>
      <c r="M1141" s="3" t="str">
        <f>IFERROR(VLOOKUP(C1141&amp;D1141,Comms_male_list_22!$F$3:$G$1048576,2,FALSE),IFERROR(VLOOKUP(C1141&amp;D1141,Comms_female_list_22!$F$3:$G$1048576,2,FALSE),""))</f>
        <v/>
      </c>
      <c r="N1141" s="3">
        <f>IFERROR(VLOOKUP(C1141&amp;D1141,AUS_male_Toplist_21!$F$3:$H$1048576,3,FALSE), IFERROR(VLOOKUP(C1141&amp;D1141,AUS_female_Toplist_21!$F$3:$H$1048576,3,FALSE),""))</f>
        <v>872</v>
      </c>
      <c r="O1141" s="2" t="str">
        <f>IFERROR(VLOOKUP(C1141&amp;D1141,AUS_male_Toplist_22!$F$3:$H$1048576,3,FALSE), IFERROR(VLOOKUP(C1141&amp;D1141,AUS_female_Toplist_22!$F$3:$H$1048576,3,FALSE),""))</f>
        <v/>
      </c>
      <c r="P1141" s="42">
        <f ca="1">DATEDIF(E1141,TODAY(),"y")</f>
        <v>116</v>
      </c>
      <c r="Q1141" s="2">
        <f>(COUNTIF($C$2:$C1141,$C1141)=1)+0</f>
        <v>1</v>
      </c>
      <c r="R1141" s="2">
        <f>IF(Q1141=1,RANK(F1141,$F$2:$F$1986,0),"Alternate event")</f>
        <v>1820</v>
      </c>
    </row>
    <row r="1142" spans="1:18" x14ac:dyDescent="0.2">
      <c r="A1142" s="2">
        <v>1141</v>
      </c>
      <c r="B1142" s="2">
        <f>IF(Q1142=1,B1141+1,B1141)</f>
        <v>872</v>
      </c>
      <c r="C1142" t="s">
        <v>733</v>
      </c>
      <c r="D1142" t="s">
        <v>30</v>
      </c>
      <c r="E1142" s="7">
        <v>36906</v>
      </c>
      <c r="F1142">
        <v>905</v>
      </c>
      <c r="G1142" s="2">
        <v>34</v>
      </c>
      <c r="H1142" s="43" t="str">
        <f>IFERROR(VLOOKUP(C1142&amp;D1142,AUS_male_points_list!$A$3:$S$1048576,19,FALSE), IFERROR(VLOOKUP(C1142&amp;D1142,AUS_female_points_list!$A$3:$S$1048576,19,FALSE),""))</f>
        <v/>
      </c>
      <c r="J1142" s="2">
        <f>IFERROR(VLOOKUP(C1142&amp;D1142,AUS_male_Toplist_21!$F$3:$G$1048576,2,FALSE),IFERROR(VLOOKUP(C1142&amp;D1142,AUS_female_Toplist_21!$F$3:$G$1048576,2,FALSE),""))</f>
        <v>34</v>
      </c>
      <c r="K1142" s="2" t="str">
        <f>IFERROR(VLOOKUP(C1142&amp;D1142,AUS_male_Toplist_22!$F$3:$G$1048576,2,FALSE),IFERROR(VLOOKUP(C1142&amp;D1142,AUS_female_Toplist_22!$F$3:$G$1048576,2,FALSE),""))</f>
        <v/>
      </c>
      <c r="L1142" s="3" t="str">
        <f>IFERROR(VLOOKUP(C1142&amp;D1142,Comms_male_list_21!$F$3:$G$1048576,2,FALSE),IFERROR(VLOOKUP(C1142&amp;D1142,Comms_female_list_21!$F$3:$G$1048576,2,FALSE),""))</f>
        <v/>
      </c>
      <c r="M1142" s="3" t="str">
        <f>IFERROR(VLOOKUP(C1142&amp;D1142,Comms_male_list_22!$F$3:$G$1048576,2,FALSE),IFERROR(VLOOKUP(C1142&amp;D1142,Comms_female_list_22!$F$3:$G$1048576,2,FALSE),""))</f>
        <v/>
      </c>
      <c r="N1142" s="3">
        <f>IFERROR(VLOOKUP(C1142&amp;D1142,AUS_male_Toplist_21!$F$3:$H$1048576,3,FALSE), IFERROR(VLOOKUP(C1142&amp;D1142,AUS_female_Toplist_21!$F$3:$H$1048576,3,FALSE),""))</f>
        <v>905</v>
      </c>
      <c r="O1142" s="2" t="str">
        <f>IFERROR(VLOOKUP(C1142&amp;D1142,AUS_male_Toplist_22!$F$3:$H$1048576,3,FALSE), IFERROR(VLOOKUP(C1142&amp;D1142,AUS_female_Toplist_22!$F$3:$H$1048576,3,FALSE),""))</f>
        <v/>
      </c>
      <c r="P1142" s="42">
        <f ca="1">DATEDIF(E1142,TODAY(),"y")</f>
        <v>21</v>
      </c>
      <c r="Q1142" s="2">
        <f>(COUNTIF($C$2:$C1142,$C1142)=1)+0</f>
        <v>1</v>
      </c>
      <c r="R1142" s="2">
        <f>IF(Q1142=1,RANK(F1142,$F$2:$F$1986,0),"Alternate event")</f>
        <v>1724</v>
      </c>
    </row>
    <row r="1143" spans="1:18" x14ac:dyDescent="0.2">
      <c r="A1143" s="2">
        <v>1142</v>
      </c>
      <c r="B1143" s="2">
        <f>IF(Q1143=1,B1142+1,B1142)</f>
        <v>873</v>
      </c>
      <c r="C1143" t="s">
        <v>1361</v>
      </c>
      <c r="D1143" t="s">
        <v>33</v>
      </c>
      <c r="E1143" s="7">
        <v>44671</v>
      </c>
      <c r="F1143">
        <v>912</v>
      </c>
      <c r="G1143" s="2">
        <v>34</v>
      </c>
      <c r="H1143" s="43" t="str">
        <f>IFERROR(VLOOKUP(C1143&amp;D1143,AUS_male_points_list!$A$3:$S$1048576,19,FALSE), IFERROR(VLOOKUP(C1143&amp;D1143,AUS_female_points_list!$A$3:$S$1048576,19,FALSE),""))</f>
        <v/>
      </c>
      <c r="J1143" s="2">
        <f>IFERROR(VLOOKUP(C1143&amp;D1143,AUS_male_Toplist_21!$F$3:$G$1048576,2,FALSE),IFERROR(VLOOKUP(C1143&amp;D1143,AUS_female_Toplist_21!$F$3:$G$1048576,2,FALSE),""))</f>
        <v>34</v>
      </c>
      <c r="K1143" s="2" t="str">
        <f>IFERROR(VLOOKUP(C1143&amp;D1143,AUS_male_Toplist_22!$F$3:$G$1048576,2,FALSE),IFERROR(VLOOKUP(C1143&amp;D1143,AUS_female_Toplist_22!$F$3:$G$1048576,2,FALSE),""))</f>
        <v/>
      </c>
      <c r="L1143" s="3" t="str">
        <f>IFERROR(VLOOKUP(C1143&amp;D1143,Comms_male_list_21!$F$3:$G$1048576,2,FALSE),IFERROR(VLOOKUP(C1143&amp;D1143,Comms_female_list_21!$F$3:$G$1048576,2,FALSE),""))</f>
        <v/>
      </c>
      <c r="M1143" s="3" t="str">
        <f>IFERROR(VLOOKUP(C1143&amp;D1143,Comms_male_list_22!$F$3:$G$1048576,2,FALSE),IFERROR(VLOOKUP(C1143&amp;D1143,Comms_female_list_22!$F$3:$G$1048576,2,FALSE),""))</f>
        <v/>
      </c>
      <c r="N1143" s="3">
        <f>IFERROR(VLOOKUP(C1143&amp;D1143,AUS_male_Toplist_21!$F$3:$H$1048576,3,FALSE), IFERROR(VLOOKUP(C1143&amp;D1143,AUS_female_Toplist_21!$F$3:$H$1048576,3,FALSE),""))</f>
        <v>912</v>
      </c>
      <c r="O1143" s="2" t="str">
        <f>IFERROR(VLOOKUP(C1143&amp;D1143,AUS_male_Toplist_22!$F$3:$H$1048576,3,FALSE), IFERROR(VLOOKUP(C1143&amp;D1143,AUS_female_Toplist_22!$F$3:$H$1048576,3,FALSE),""))</f>
        <v/>
      </c>
      <c r="P1143" s="42" t="e">
        <f ca="1">DATEDIF(E1143,TODAY(),"y")</f>
        <v>#NUM!</v>
      </c>
      <c r="Q1143" s="2">
        <f>(COUNTIF($C$2:$C1143,$C1143)=1)+0</f>
        <v>1</v>
      </c>
      <c r="R1143" s="2">
        <f>IF(Q1143=1,RANK(F1143,$F$2:$F$1986,0),"Alternate event")</f>
        <v>1698</v>
      </c>
    </row>
    <row r="1144" spans="1:18" x14ac:dyDescent="0.2">
      <c r="A1144" s="2">
        <v>1143</v>
      </c>
      <c r="B1144" s="2">
        <f>IF(Q1144=1,B1143+1,B1143)</f>
        <v>874</v>
      </c>
      <c r="C1144" t="s">
        <v>1362</v>
      </c>
      <c r="D1144" t="s">
        <v>37</v>
      </c>
      <c r="E1144" s="6">
        <v>44732</v>
      </c>
      <c r="F1144">
        <v>951</v>
      </c>
      <c r="G1144" s="2">
        <v>34</v>
      </c>
      <c r="H1144" s="43" t="str">
        <f>IFERROR(VLOOKUP(C1144&amp;D1144,AUS_male_points_list!$A$3:$S$1048576,19,FALSE), IFERROR(VLOOKUP(C1144&amp;D1144,AUS_female_points_list!$A$3:$S$1048576,19,FALSE),""))</f>
        <v/>
      </c>
      <c r="J1144" s="2">
        <f>IFERROR(VLOOKUP(C1144&amp;D1144,AUS_male_Toplist_21!$F$3:$G$1048576,2,FALSE),IFERROR(VLOOKUP(C1144&amp;D1144,AUS_female_Toplist_21!$F$3:$G$1048576,2,FALSE),""))</f>
        <v>34</v>
      </c>
      <c r="K1144" s="2" t="str">
        <f>IFERROR(VLOOKUP(C1144&amp;D1144,AUS_male_Toplist_22!$F$3:$G$1048576,2,FALSE),IFERROR(VLOOKUP(C1144&amp;D1144,AUS_female_Toplist_22!$F$3:$G$1048576,2,FALSE),""))</f>
        <v/>
      </c>
      <c r="L1144" s="3" t="str">
        <f>IFERROR(VLOOKUP(C1144&amp;D1144,Comms_male_list_21!$F$3:$G$1048576,2,FALSE),IFERROR(VLOOKUP(C1144&amp;D1144,Comms_female_list_21!$F$3:$G$1048576,2,FALSE),""))</f>
        <v/>
      </c>
      <c r="M1144" s="3" t="str">
        <f>IFERROR(VLOOKUP(C1144&amp;D1144,Comms_male_list_22!$F$3:$G$1048576,2,FALSE),IFERROR(VLOOKUP(C1144&amp;D1144,Comms_female_list_22!$F$3:$G$1048576,2,FALSE),""))</f>
        <v/>
      </c>
      <c r="N1144" s="3">
        <f>IFERROR(VLOOKUP(C1144&amp;D1144,AUS_male_Toplist_21!$F$3:$H$1048576,3,FALSE), IFERROR(VLOOKUP(C1144&amp;D1144,AUS_female_Toplist_21!$F$3:$H$1048576,3,FALSE),""))</f>
        <v>951</v>
      </c>
      <c r="O1144" s="2" t="str">
        <f>IFERROR(VLOOKUP(C1144&amp;D1144,AUS_male_Toplist_22!$F$3:$H$1048576,3,FALSE), IFERROR(VLOOKUP(C1144&amp;D1144,AUS_female_Toplist_22!$F$3:$H$1048576,3,FALSE),""))</f>
        <v/>
      </c>
      <c r="P1144" s="42" t="e">
        <f ca="1">DATEDIF(E1144,TODAY(),"y")</f>
        <v>#NUM!</v>
      </c>
      <c r="Q1144" s="2">
        <f>(COUNTIF($C$2:$C1144,$C1144)=1)+0</f>
        <v>1</v>
      </c>
      <c r="R1144" s="2">
        <f>IF(Q1144=1,RANK(F1144,$F$2:$F$1986,0),"Alternate event")</f>
        <v>1287</v>
      </c>
    </row>
    <row r="1145" spans="1:18" x14ac:dyDescent="0.2">
      <c r="A1145" s="2">
        <v>1144</v>
      </c>
      <c r="B1145" s="2">
        <f>IF(Q1145=1,B1144+1,B1144)</f>
        <v>875</v>
      </c>
      <c r="C1145" t="s">
        <v>1055</v>
      </c>
      <c r="D1145" t="s">
        <v>29</v>
      </c>
      <c r="E1145" s="6">
        <v>32957</v>
      </c>
      <c r="F1145">
        <v>983</v>
      </c>
      <c r="G1145" s="2">
        <v>34</v>
      </c>
      <c r="H1145" s="43" t="str">
        <f>IFERROR(VLOOKUP(C1145&amp;D1145,AUS_male_points_list!$A$3:$S$1048576,19,FALSE), IFERROR(VLOOKUP(C1145&amp;D1145,AUS_female_points_list!$A$3:$S$1048576,19,FALSE),""))</f>
        <v/>
      </c>
      <c r="J1145" s="2">
        <f>IFERROR(VLOOKUP(C1145&amp;D1145,AUS_male_Toplist_21!$F$3:$G$1048576,2,FALSE),IFERROR(VLOOKUP(C1145&amp;D1145,AUS_female_Toplist_21!$F$3:$G$1048576,2,FALSE),""))</f>
        <v>34</v>
      </c>
      <c r="K1145" s="2" t="str">
        <f>IFERROR(VLOOKUP(C1145&amp;D1145,AUS_male_Toplist_22!$F$3:$G$1048576,2,FALSE),IFERROR(VLOOKUP(C1145&amp;D1145,AUS_female_Toplist_22!$F$3:$G$1048576,2,FALSE),""))</f>
        <v/>
      </c>
      <c r="L1145" s="3" t="str">
        <f>IFERROR(VLOOKUP(C1145&amp;D1145,Comms_male_list_21!$F$3:$G$1048576,2,FALSE),IFERROR(VLOOKUP(C1145&amp;D1145,Comms_female_list_21!$F$3:$G$1048576,2,FALSE),""))</f>
        <v/>
      </c>
      <c r="M1145" s="3" t="str">
        <f>IFERROR(VLOOKUP(C1145&amp;D1145,Comms_male_list_22!$F$3:$G$1048576,2,FALSE),IFERROR(VLOOKUP(C1145&amp;D1145,Comms_female_list_22!$F$3:$G$1048576,2,FALSE),""))</f>
        <v/>
      </c>
      <c r="N1145" s="3">
        <f>IFERROR(VLOOKUP(C1145&amp;D1145,AUS_male_Toplist_21!$F$3:$H$1048576,3,FALSE), IFERROR(VLOOKUP(C1145&amp;D1145,AUS_female_Toplist_21!$F$3:$H$1048576,3,FALSE),""))</f>
        <v>983</v>
      </c>
      <c r="O1145" s="2" t="str">
        <f>IFERROR(VLOOKUP(C1145&amp;D1145,AUS_male_Toplist_22!$F$3:$H$1048576,3,FALSE), IFERROR(VLOOKUP(C1145&amp;D1145,AUS_female_Toplist_22!$F$3:$H$1048576,3,FALSE),""))</f>
        <v/>
      </c>
      <c r="P1145" s="42">
        <f ca="1">DATEDIF(E1145,TODAY(),"y")</f>
        <v>31</v>
      </c>
      <c r="Q1145" s="2">
        <f>(COUNTIF($C$2:$C1145,$C1145)=1)+0</f>
        <v>1</v>
      </c>
      <c r="R1145" s="2">
        <f>IF(Q1145=1,RANK(F1145,$F$2:$F$1986,0),"Alternate event")</f>
        <v>885</v>
      </c>
    </row>
    <row r="1146" spans="1:18" x14ac:dyDescent="0.2">
      <c r="A1146" s="2">
        <v>1145</v>
      </c>
      <c r="B1146" s="2">
        <f>IF(Q1146=1,B1145+1,B1145)</f>
        <v>876</v>
      </c>
      <c r="C1146" t="s">
        <v>202</v>
      </c>
      <c r="D1146" t="s">
        <v>26</v>
      </c>
      <c r="E1146" s="6">
        <v>37225</v>
      </c>
      <c r="F1146">
        <v>993</v>
      </c>
      <c r="G1146" s="2">
        <v>34</v>
      </c>
      <c r="H1146" s="43" t="str">
        <f>IFERROR(VLOOKUP(C1146&amp;D1146,AUS_male_points_list!$A$3:$S$1048576,19,FALSE), IFERROR(VLOOKUP(C1146&amp;D1146,AUS_female_points_list!$A$3:$S$1048576,19,FALSE),""))</f>
        <v/>
      </c>
      <c r="J1146" s="2">
        <f>IFERROR(VLOOKUP(C1146&amp;D1146,AUS_male_Toplist_21!$F$3:$G$1048576,2,FALSE),IFERROR(VLOOKUP(C1146&amp;D1146,AUS_female_Toplist_21!$F$3:$G$1048576,2,FALSE),""))</f>
        <v>34</v>
      </c>
      <c r="K1146" s="2" t="str">
        <f>IFERROR(VLOOKUP(C1146&amp;D1146,AUS_male_Toplist_22!$F$3:$G$1048576,2,FALSE),IFERROR(VLOOKUP(C1146&amp;D1146,AUS_female_Toplist_22!$F$3:$G$1048576,2,FALSE),""))</f>
        <v/>
      </c>
      <c r="L1146" s="3" t="str">
        <f>IFERROR(VLOOKUP(C1146&amp;D1146,Comms_male_list_21!$F$3:$G$1048576,2,FALSE),IFERROR(VLOOKUP(C1146&amp;D1146,Comms_female_list_21!$F$3:$G$1048576,2,FALSE),""))</f>
        <v/>
      </c>
      <c r="M1146" s="3" t="str">
        <f>IFERROR(VLOOKUP(C1146&amp;D1146,Comms_male_list_22!$F$3:$G$1048576,2,FALSE),IFERROR(VLOOKUP(C1146&amp;D1146,Comms_female_list_22!$F$3:$G$1048576,2,FALSE),""))</f>
        <v/>
      </c>
      <c r="N1146" s="3">
        <f>IFERROR(VLOOKUP(C1146&amp;D1146,AUS_male_Toplist_21!$F$3:$H$1048576,3,FALSE), IFERROR(VLOOKUP(C1146&amp;D1146,AUS_female_Toplist_21!$F$3:$H$1048576,3,FALSE),""))</f>
        <v>993</v>
      </c>
      <c r="O1146" s="2" t="str">
        <f>IFERROR(VLOOKUP(C1146&amp;D1146,AUS_male_Toplist_22!$F$3:$H$1048576,3,FALSE), IFERROR(VLOOKUP(C1146&amp;D1146,AUS_female_Toplist_22!$F$3:$H$1048576,3,FALSE),""))</f>
        <v/>
      </c>
      <c r="P1146" s="42">
        <f ca="1">DATEDIF(E1146,TODAY(),"y")</f>
        <v>20</v>
      </c>
      <c r="Q1146" s="2">
        <f>(COUNTIF($C$2:$C1146,$C1146)=1)+0</f>
        <v>1</v>
      </c>
      <c r="R1146" s="2">
        <f>IF(Q1146=1,RANK(F1146,$F$2:$F$1986,0),"Alternate event")</f>
        <v>782</v>
      </c>
    </row>
    <row r="1147" spans="1:18" x14ac:dyDescent="0.2">
      <c r="A1147" s="2">
        <v>1146</v>
      </c>
      <c r="B1147" s="2">
        <f>IF(Q1147=1,B1146+1,B1146)</f>
        <v>877</v>
      </c>
      <c r="C1147" t="s">
        <v>1535</v>
      </c>
      <c r="D1147" t="s">
        <v>27</v>
      </c>
      <c r="E1147" s="6">
        <v>2000</v>
      </c>
      <c r="F1147">
        <v>999</v>
      </c>
      <c r="G1147" s="2">
        <v>34</v>
      </c>
      <c r="H1147" s="43" t="str">
        <f>IFERROR(VLOOKUP(C1147&amp;D1147,AUS_male_points_list!$A$3:$S$1048576,19,FALSE), IFERROR(VLOOKUP(C1147&amp;D1147,AUS_female_points_list!$A$3:$S$1048576,19,FALSE),""))</f>
        <v/>
      </c>
      <c r="J1147" s="2">
        <f>IFERROR(VLOOKUP(C1147&amp;D1147,AUS_male_Toplist_21!$F$3:$G$1048576,2,FALSE),IFERROR(VLOOKUP(C1147&amp;D1147,AUS_female_Toplist_21!$F$3:$G$1048576,2,FALSE),""))</f>
        <v>34</v>
      </c>
      <c r="K1147" s="2" t="str">
        <f>IFERROR(VLOOKUP(C1147&amp;D1147,AUS_male_Toplist_22!$F$3:$G$1048576,2,FALSE),IFERROR(VLOOKUP(C1147&amp;D1147,AUS_female_Toplist_22!$F$3:$G$1048576,2,FALSE),""))</f>
        <v/>
      </c>
      <c r="L1147" s="3" t="str">
        <f>IFERROR(VLOOKUP(C1147&amp;D1147,Comms_male_list_21!$F$3:$G$1048576,2,FALSE),IFERROR(VLOOKUP(C1147&amp;D1147,Comms_female_list_21!$F$3:$G$1048576,2,FALSE),""))</f>
        <v/>
      </c>
      <c r="M1147" s="3" t="str">
        <f>IFERROR(VLOOKUP(C1147&amp;D1147,Comms_male_list_22!$F$3:$G$1048576,2,FALSE),IFERROR(VLOOKUP(C1147&amp;D1147,Comms_female_list_22!$F$3:$G$1048576,2,FALSE),""))</f>
        <v/>
      </c>
      <c r="N1147" s="3">
        <f>IFERROR(VLOOKUP(C1147&amp;D1147,AUS_male_Toplist_21!$F$3:$H$1048576,3,FALSE), IFERROR(VLOOKUP(C1147&amp;D1147,AUS_female_Toplist_21!$F$3:$H$1048576,3,FALSE),""))</f>
        <v>999</v>
      </c>
      <c r="O1147" s="2" t="str">
        <f>IFERROR(VLOOKUP(C1147&amp;D1147,AUS_male_Toplist_22!$F$3:$H$1048576,3,FALSE), IFERROR(VLOOKUP(C1147&amp;D1147,AUS_female_Toplist_22!$F$3:$H$1048576,3,FALSE),""))</f>
        <v/>
      </c>
      <c r="P1147" s="42">
        <f ca="1">DATEDIF(E1147,TODAY(),"y")</f>
        <v>116</v>
      </c>
      <c r="Q1147" s="2">
        <f>(COUNTIF($C$2:$C1147,$C1147)=1)+0</f>
        <v>1</v>
      </c>
      <c r="R1147" s="2">
        <f>IF(Q1147=1,RANK(F1147,$F$2:$F$1986,0),"Alternate event")</f>
        <v>727</v>
      </c>
    </row>
    <row r="1148" spans="1:18" x14ac:dyDescent="0.2">
      <c r="A1148" s="2">
        <v>1147</v>
      </c>
      <c r="B1148" s="2">
        <f>IF(Q1148=1,B1147+1,B1147)</f>
        <v>878</v>
      </c>
      <c r="C1148" t="s">
        <v>282</v>
      </c>
      <c r="D1148" t="s">
        <v>27</v>
      </c>
      <c r="E1148" s="6">
        <v>34890</v>
      </c>
      <c r="F1148">
        <v>1020</v>
      </c>
      <c r="G1148" s="2">
        <v>34</v>
      </c>
      <c r="H1148" s="43" t="str">
        <f>IFERROR(VLOOKUP(C1148&amp;D1148,AUS_male_points_list!$A$3:$S$1048576,19,FALSE), IFERROR(VLOOKUP(C1148&amp;D1148,AUS_female_points_list!$A$3:$S$1048576,19,FALSE),""))</f>
        <v/>
      </c>
      <c r="J1148" s="2">
        <f>IFERROR(VLOOKUP(C1148&amp;D1148,AUS_male_Toplist_21!$F$3:$G$1048576,2,FALSE),IFERROR(VLOOKUP(C1148&amp;D1148,AUS_female_Toplist_21!$F$3:$G$1048576,2,FALSE),""))</f>
        <v>34</v>
      </c>
      <c r="K1148" s="2" t="str">
        <f>IFERROR(VLOOKUP(C1148&amp;D1148,AUS_male_Toplist_22!$F$3:$G$1048576,2,FALSE),IFERROR(VLOOKUP(C1148&amp;D1148,AUS_female_Toplist_22!$F$3:$G$1048576,2,FALSE),""))</f>
        <v/>
      </c>
      <c r="L1148" s="3" t="str">
        <f>IFERROR(VLOOKUP(C1148&amp;D1148,Comms_male_list_21!$F$3:$G$1048576,2,FALSE),IFERROR(VLOOKUP(C1148&amp;D1148,Comms_female_list_21!$F$3:$G$1048576,2,FALSE),""))</f>
        <v/>
      </c>
      <c r="M1148" s="3" t="str">
        <f>IFERROR(VLOOKUP(C1148&amp;D1148,Comms_male_list_22!$F$3:$G$1048576,2,FALSE),IFERROR(VLOOKUP(C1148&amp;D1148,Comms_female_list_22!$F$3:$G$1048576,2,FALSE),""))</f>
        <v/>
      </c>
      <c r="N1148" s="3">
        <f>IFERROR(VLOOKUP(C1148&amp;D1148,AUS_male_Toplist_21!$F$3:$H$1048576,3,FALSE), IFERROR(VLOOKUP(C1148&amp;D1148,AUS_female_Toplist_21!$F$3:$H$1048576,3,FALSE),""))</f>
        <v>1020</v>
      </c>
      <c r="O1148" s="2" t="str">
        <f>IFERROR(VLOOKUP(C1148&amp;D1148,AUS_male_Toplist_22!$F$3:$H$1048576,3,FALSE), IFERROR(VLOOKUP(C1148&amp;D1148,AUS_female_Toplist_22!$F$3:$H$1048576,3,FALSE),""))</f>
        <v/>
      </c>
      <c r="P1148" s="42">
        <f ca="1">DATEDIF(E1148,TODAY(),"y")</f>
        <v>26</v>
      </c>
      <c r="Q1148" s="2">
        <f>(COUNTIF($C$2:$C1148,$C1148)=1)+0</f>
        <v>1</v>
      </c>
      <c r="R1148" s="2">
        <f>IF(Q1148=1,RANK(F1148,$F$2:$F$1986,0),"Alternate event")</f>
        <v>532</v>
      </c>
    </row>
    <row r="1149" spans="1:18" x14ac:dyDescent="0.2">
      <c r="A1149" s="2">
        <v>1148</v>
      </c>
      <c r="B1149" s="2">
        <f>IF(Q1149=1,B1148+1,B1148)</f>
        <v>879</v>
      </c>
      <c r="C1149" t="s">
        <v>727</v>
      </c>
      <c r="D1149" t="s">
        <v>28</v>
      </c>
      <c r="E1149" s="6">
        <v>37054</v>
      </c>
      <c r="F1149">
        <v>1047</v>
      </c>
      <c r="G1149" s="2">
        <v>34</v>
      </c>
      <c r="H1149" s="43" t="str">
        <f>IFERROR(VLOOKUP(C1149&amp;D1149,AUS_male_points_list!$A$3:$S$1048576,19,FALSE), IFERROR(VLOOKUP(C1149&amp;D1149,AUS_female_points_list!$A$3:$S$1048576,19,FALSE),""))</f>
        <v/>
      </c>
      <c r="J1149" s="2">
        <f>IFERROR(VLOOKUP(C1149&amp;D1149,AUS_male_Toplist_21!$F$3:$G$1048576,2,FALSE),IFERROR(VLOOKUP(C1149&amp;D1149,AUS_female_Toplist_21!$F$3:$G$1048576,2,FALSE),""))</f>
        <v>34</v>
      </c>
      <c r="K1149" s="2" t="str">
        <f>IFERROR(VLOOKUP(C1149&amp;D1149,AUS_male_Toplist_22!$F$3:$G$1048576,2,FALSE),IFERROR(VLOOKUP(C1149&amp;D1149,AUS_female_Toplist_22!$F$3:$G$1048576,2,FALSE),""))</f>
        <v/>
      </c>
      <c r="L1149" s="3" t="str">
        <f>IFERROR(VLOOKUP(C1149&amp;D1149,Comms_male_list_21!$F$3:$G$1048576,2,FALSE),IFERROR(VLOOKUP(C1149&amp;D1149,Comms_female_list_21!$F$3:$G$1048576,2,FALSE),""))</f>
        <v/>
      </c>
      <c r="M1149" s="3" t="str">
        <f>IFERROR(VLOOKUP(C1149&amp;D1149,Comms_male_list_22!$F$3:$G$1048576,2,FALSE),IFERROR(VLOOKUP(C1149&amp;D1149,Comms_female_list_22!$F$3:$G$1048576,2,FALSE),""))</f>
        <v/>
      </c>
      <c r="N1149" s="3">
        <f>IFERROR(VLOOKUP(C1149&amp;D1149,AUS_male_Toplist_21!$F$3:$H$1048576,3,FALSE), IFERROR(VLOOKUP(C1149&amp;D1149,AUS_female_Toplist_21!$F$3:$H$1048576,3,FALSE),""))</f>
        <v>1047</v>
      </c>
      <c r="O1149" s="2" t="str">
        <f>IFERROR(VLOOKUP(C1149&amp;D1149,AUS_male_Toplist_22!$F$3:$H$1048576,3,FALSE), IFERROR(VLOOKUP(C1149&amp;D1149,AUS_female_Toplist_22!$F$3:$H$1048576,3,FALSE),""))</f>
        <v/>
      </c>
      <c r="P1149" s="42">
        <f ca="1">DATEDIF(E1149,TODAY(),"y")</f>
        <v>20</v>
      </c>
      <c r="Q1149" s="2">
        <f>(COUNTIF($C$2:$C1149,$C1149)=1)+0</f>
        <v>1</v>
      </c>
      <c r="R1149" s="2">
        <f>IF(Q1149=1,RANK(F1149,$F$2:$F$1986,0),"Alternate event")</f>
        <v>370</v>
      </c>
    </row>
    <row r="1150" spans="1:18" x14ac:dyDescent="0.2">
      <c r="A1150" s="2">
        <v>1149</v>
      </c>
      <c r="B1150" s="2">
        <f>IF(Q1150=1,B1149+1,B1149)</f>
        <v>880</v>
      </c>
      <c r="C1150" t="s">
        <v>1014</v>
      </c>
      <c r="D1150" t="s">
        <v>28</v>
      </c>
      <c r="E1150" s="6">
        <v>37937</v>
      </c>
      <c r="F1150">
        <v>1028</v>
      </c>
      <c r="G1150" s="2">
        <v>35</v>
      </c>
      <c r="H1150" s="43" t="str">
        <f>IFERROR(VLOOKUP(C1150&amp;D1150,AUS_male_points_list!$A$3:$S$1048576,19,FALSE), IFERROR(VLOOKUP(C1150&amp;D1150,AUS_female_points_list!$A$3:$S$1048576,19,FALSE),""))</f>
        <v/>
      </c>
      <c r="J1150" s="2">
        <f>IFERROR(VLOOKUP(C1150&amp;D1150,AUS_male_Toplist_21!$F$3:$G$1048576,2,FALSE),IFERROR(VLOOKUP(C1150&amp;D1150,AUS_female_Toplist_21!$F$3:$G$1048576,2,FALSE),""))</f>
        <v>35</v>
      </c>
      <c r="K1150" s="2">
        <f>IFERROR(VLOOKUP(C1150&amp;D1150,AUS_male_Toplist_22!$F$3:$G$1048576,2,FALSE),IFERROR(VLOOKUP(C1150&amp;D1150,AUS_female_Toplist_22!$F$3:$G$1048576,2,FALSE),""))</f>
        <v>11</v>
      </c>
      <c r="L1150" s="3" t="str">
        <f>IFERROR(VLOOKUP(C1150&amp;D1150,Comms_male_list_21!$F$3:$G$1048576,2,FALSE),IFERROR(VLOOKUP(C1150&amp;D1150,Comms_female_list_21!$F$3:$G$1048576,2,FALSE),""))</f>
        <v/>
      </c>
      <c r="M1150" s="3">
        <f>IFERROR(VLOOKUP(C1150&amp;D1150,Comms_male_list_22!$F$3:$G$1048576,2,FALSE),IFERROR(VLOOKUP(C1150&amp;D1150,Comms_female_list_22!$F$3:$G$1048576,2,FALSE),""))</f>
        <v>27</v>
      </c>
      <c r="N1150" s="3">
        <f>IFERROR(VLOOKUP(C1150&amp;D1150,AUS_male_Toplist_21!$F$3:$H$1048576,3,FALSE), IFERROR(VLOOKUP(C1150&amp;D1150,AUS_female_Toplist_21!$F$3:$H$1048576,3,FALSE),""))</f>
        <v>1028</v>
      </c>
      <c r="O1150" s="2">
        <f>IFERROR(VLOOKUP(C1150&amp;D1150,AUS_male_Toplist_22!$F$3:$H$1048576,3,FALSE), IFERROR(VLOOKUP(C1150&amp;D1150,AUS_female_Toplist_22!$F$3:$H$1048576,3,FALSE),""))</f>
        <v>1015</v>
      </c>
      <c r="P1150" s="42">
        <f ca="1">DATEDIF(E1150,TODAY(),"y")</f>
        <v>18</v>
      </c>
      <c r="Q1150" s="2">
        <f>(COUNTIF($C$2:$C1150,$C1150)=1)+0</f>
        <v>1</v>
      </c>
      <c r="R1150" s="2">
        <f>IF(Q1150=1,RANK(F1150,$F$2:$F$1986,0),"Alternate event")</f>
        <v>477</v>
      </c>
    </row>
    <row r="1151" spans="1:18" x14ac:dyDescent="0.2">
      <c r="A1151" s="2">
        <v>1150</v>
      </c>
      <c r="B1151" s="2">
        <f>IF(Q1151=1,B1150+1,B1150)</f>
        <v>881</v>
      </c>
      <c r="C1151" t="s">
        <v>1039</v>
      </c>
      <c r="D1151" t="s">
        <v>34</v>
      </c>
      <c r="E1151" s="6">
        <v>36014</v>
      </c>
      <c r="F1151">
        <v>869</v>
      </c>
      <c r="G1151" s="2">
        <v>35</v>
      </c>
      <c r="H1151" s="43" t="str">
        <f>IFERROR(VLOOKUP(C1151&amp;D1151,AUS_male_points_list!$A$3:$S$1048576,19,FALSE), IFERROR(VLOOKUP(C1151&amp;D1151,AUS_female_points_list!$A$3:$S$1048576,19,FALSE),""))</f>
        <v/>
      </c>
      <c r="J1151" s="2">
        <f>IFERROR(VLOOKUP(C1151&amp;D1151,AUS_male_Toplist_21!$F$3:$G$1048576,2,FALSE),IFERROR(VLOOKUP(C1151&amp;D1151,AUS_female_Toplist_21!$F$3:$G$1048576,2,FALSE),""))</f>
        <v>35</v>
      </c>
      <c r="K1151" s="2">
        <f>IFERROR(VLOOKUP(C1151&amp;D1151,AUS_male_Toplist_22!$F$3:$G$1048576,2,FALSE),IFERROR(VLOOKUP(C1151&amp;D1151,AUS_female_Toplist_22!$F$3:$G$1048576,2,FALSE),""))</f>
        <v>17</v>
      </c>
      <c r="L1151" s="3" t="str">
        <f>IFERROR(VLOOKUP(C1151&amp;D1151,Comms_male_list_21!$F$3:$G$1048576,2,FALSE),IFERROR(VLOOKUP(C1151&amp;D1151,Comms_female_list_21!$F$3:$G$1048576,2,FALSE),""))</f>
        <v/>
      </c>
      <c r="M1151" s="3">
        <f>IFERROR(VLOOKUP(C1151&amp;D1151,Comms_male_list_22!$F$3:$G$1048576,2,FALSE),IFERROR(VLOOKUP(C1151&amp;D1151,Comms_female_list_22!$F$3:$G$1048576,2,FALSE),""))</f>
        <v>29</v>
      </c>
      <c r="N1151" s="3">
        <f>IFERROR(VLOOKUP(C1151&amp;D1151,AUS_male_Toplist_21!$F$3:$H$1048576,3,FALSE), IFERROR(VLOOKUP(C1151&amp;D1151,AUS_female_Toplist_21!$F$3:$H$1048576,3,FALSE),""))</f>
        <v>869</v>
      </c>
      <c r="O1151" s="2">
        <f>IFERROR(VLOOKUP(C1151&amp;D1151,AUS_male_Toplist_22!$F$3:$H$1048576,3,FALSE), IFERROR(VLOOKUP(C1151&amp;D1151,AUS_female_Toplist_22!$F$3:$H$1048576,3,FALSE),""))</f>
        <v>913</v>
      </c>
      <c r="P1151" s="42">
        <f ca="1">DATEDIF(E1151,TODAY(),"y")</f>
        <v>23</v>
      </c>
      <c r="Q1151" s="2">
        <f>(COUNTIF($C$2:$C1151,$C1151)=1)+0</f>
        <v>1</v>
      </c>
      <c r="R1151" s="2">
        <f>IF(Q1151=1,RANK(F1151,$F$2:$F$1986,0),"Alternate event")</f>
        <v>1824</v>
      </c>
    </row>
    <row r="1152" spans="1:18" x14ac:dyDescent="0.2">
      <c r="A1152" s="2">
        <v>1151</v>
      </c>
      <c r="B1152" s="2">
        <f>IF(Q1152=1,B1151+1,B1151)</f>
        <v>882</v>
      </c>
      <c r="C1152" t="s">
        <v>621</v>
      </c>
      <c r="D1152" t="s">
        <v>25</v>
      </c>
      <c r="E1152" s="6">
        <v>35383</v>
      </c>
      <c r="F1152">
        <v>992</v>
      </c>
      <c r="G1152" s="2">
        <v>35</v>
      </c>
      <c r="H1152" s="43" t="str">
        <f>IFERROR(VLOOKUP(C1152&amp;D1152,AUS_male_points_list!$A$3:$S$1048576,19,FALSE), IFERROR(VLOOKUP(C1152&amp;D1152,AUS_female_points_list!$A$3:$S$1048576,19,FALSE),""))</f>
        <v/>
      </c>
      <c r="J1152" s="2">
        <f>IFERROR(VLOOKUP(C1152&amp;D1152,AUS_male_Toplist_21!$F$3:$G$1048576,2,FALSE),IFERROR(VLOOKUP(C1152&amp;D1152,AUS_female_Toplist_21!$F$3:$G$1048576,2,FALSE),""))</f>
        <v>35</v>
      </c>
      <c r="K1152" s="2">
        <f>IFERROR(VLOOKUP(C1152&amp;D1152,AUS_male_Toplist_22!$F$3:$G$1048576,2,FALSE),IFERROR(VLOOKUP(C1152&amp;D1152,AUS_female_Toplist_22!$F$3:$G$1048576,2,FALSE),""))</f>
        <v>17</v>
      </c>
      <c r="L1152" s="3" t="str">
        <f>IFERROR(VLOOKUP(C1152&amp;D1152,Comms_male_list_21!$F$3:$G$1048576,2,FALSE),IFERROR(VLOOKUP(C1152&amp;D1152,Comms_female_list_21!$F$3:$G$1048576,2,FALSE),""))</f>
        <v/>
      </c>
      <c r="M1152" s="3">
        <f>IFERROR(VLOOKUP(C1152&amp;D1152,Comms_male_list_22!$F$3:$G$1048576,2,FALSE),IFERROR(VLOOKUP(C1152&amp;D1152,Comms_female_list_22!$F$3:$G$1048576,2,FALSE),""))</f>
        <v>31</v>
      </c>
      <c r="N1152" s="3">
        <f>IFERROR(VLOOKUP(C1152&amp;D1152,AUS_male_Toplist_21!$F$3:$H$1048576,3,FALSE), IFERROR(VLOOKUP(C1152&amp;D1152,AUS_female_Toplist_21!$F$3:$H$1048576,3,FALSE),""))</f>
        <v>992</v>
      </c>
      <c r="O1152" s="2">
        <f>IFERROR(VLOOKUP(C1152&amp;D1152,AUS_male_Toplist_22!$F$3:$H$1048576,3,FALSE), IFERROR(VLOOKUP(C1152&amp;D1152,AUS_female_Toplist_22!$F$3:$H$1048576,3,FALSE),""))</f>
        <v>1027</v>
      </c>
      <c r="P1152" s="42">
        <f ca="1">DATEDIF(E1152,TODAY(),"y")</f>
        <v>25</v>
      </c>
      <c r="Q1152" s="2">
        <f>(COUNTIF($C$2:$C1152,$C1152)=1)+0</f>
        <v>1</v>
      </c>
      <c r="R1152" s="2">
        <f>IF(Q1152=1,RANK(F1152,$F$2:$F$1986,0),"Alternate event")</f>
        <v>791</v>
      </c>
    </row>
    <row r="1153" spans="1:18" x14ac:dyDescent="0.2">
      <c r="A1153" s="2">
        <v>1152</v>
      </c>
      <c r="B1153" s="2">
        <f>IF(Q1153=1,B1152+1,B1152)</f>
        <v>882</v>
      </c>
      <c r="C1153" t="s">
        <v>652</v>
      </c>
      <c r="D1153" t="s">
        <v>26</v>
      </c>
      <c r="E1153" s="6">
        <v>36226</v>
      </c>
      <c r="F1153">
        <v>987</v>
      </c>
      <c r="G1153" s="2">
        <v>35</v>
      </c>
      <c r="H1153" s="43" t="str">
        <f>IFERROR(VLOOKUP(C1153&amp;D1153,AUS_male_points_list!$A$3:$S$1048576,19,FALSE), IFERROR(VLOOKUP(C1153&amp;D1153,AUS_female_points_list!$A$3:$S$1048576,19,FALSE),""))</f>
        <v/>
      </c>
      <c r="J1153" s="2">
        <f>IFERROR(VLOOKUP(C1153&amp;D1153,AUS_male_Toplist_21!$F$3:$G$1048576,2,FALSE),IFERROR(VLOOKUP(C1153&amp;D1153,AUS_female_Toplist_21!$F$3:$G$1048576,2,FALSE),""))</f>
        <v>35</v>
      </c>
      <c r="K1153" s="2">
        <f>IFERROR(VLOOKUP(C1153&amp;D1153,AUS_male_Toplist_22!$F$3:$G$1048576,2,FALSE),IFERROR(VLOOKUP(C1153&amp;D1153,AUS_female_Toplist_22!$F$3:$G$1048576,2,FALSE),""))</f>
        <v>20</v>
      </c>
      <c r="L1153" s="3" t="str">
        <f>IFERROR(VLOOKUP(C1153&amp;D1153,Comms_male_list_21!$F$3:$G$1048576,2,FALSE),IFERROR(VLOOKUP(C1153&amp;D1153,Comms_female_list_21!$F$3:$G$1048576,2,FALSE),""))</f>
        <v/>
      </c>
      <c r="M1153" s="3">
        <f>IFERROR(VLOOKUP(C1153&amp;D1153,Comms_male_list_22!$F$3:$G$1048576,2,FALSE),IFERROR(VLOOKUP(C1153&amp;D1153,Comms_female_list_22!$F$3:$G$1048576,2,FALSE),""))</f>
        <v>78</v>
      </c>
      <c r="N1153" s="3">
        <f>IFERROR(VLOOKUP(C1153&amp;D1153,AUS_male_Toplist_21!$F$3:$H$1048576,3,FALSE), IFERROR(VLOOKUP(C1153&amp;D1153,AUS_female_Toplist_21!$F$3:$H$1048576,3,FALSE),""))</f>
        <v>987</v>
      </c>
      <c r="O1153" s="2">
        <f>IFERROR(VLOOKUP(C1153&amp;D1153,AUS_male_Toplist_22!$F$3:$H$1048576,3,FALSE), IFERROR(VLOOKUP(C1153&amp;D1153,AUS_female_Toplist_22!$F$3:$H$1048576,3,FALSE),""))</f>
        <v>1001</v>
      </c>
      <c r="P1153" s="42">
        <f ca="1">DATEDIF(E1153,TODAY(),"y")</f>
        <v>22</v>
      </c>
      <c r="Q1153" s="2">
        <f>(COUNTIF($C$2:$C1153,$C1153)=1)+0</f>
        <v>0</v>
      </c>
      <c r="R1153" s="2" t="str">
        <f>IF(Q1153=1,RANK(F1153,$F$2:$F$1986,0),"Alternate event")</f>
        <v>Alternate event</v>
      </c>
    </row>
    <row r="1154" spans="1:18" x14ac:dyDescent="0.2">
      <c r="A1154" s="2">
        <v>1153</v>
      </c>
      <c r="B1154" s="2">
        <f>IF(Q1154=1,B1153+1,B1153)</f>
        <v>883</v>
      </c>
      <c r="C1154" t="s">
        <v>432</v>
      </c>
      <c r="D1154" t="s">
        <v>37</v>
      </c>
      <c r="E1154" s="6">
        <v>33560</v>
      </c>
      <c r="F1154">
        <v>949</v>
      </c>
      <c r="G1154" s="2">
        <v>35</v>
      </c>
      <c r="H1154" s="43" t="str">
        <f>IFERROR(VLOOKUP(C1154&amp;D1154,AUS_male_points_list!$A$3:$S$1048576,19,FALSE), IFERROR(VLOOKUP(C1154&amp;D1154,AUS_female_points_list!$A$3:$S$1048576,19,FALSE),""))</f>
        <v/>
      </c>
      <c r="J1154" s="2">
        <f>IFERROR(VLOOKUP(C1154&amp;D1154,AUS_male_Toplist_21!$F$3:$G$1048576,2,FALSE),IFERROR(VLOOKUP(C1154&amp;D1154,AUS_female_Toplist_21!$F$3:$G$1048576,2,FALSE),""))</f>
        <v>35</v>
      </c>
      <c r="K1154" s="2">
        <f>IFERROR(VLOOKUP(C1154&amp;D1154,AUS_male_Toplist_22!$F$3:$G$1048576,2,FALSE),IFERROR(VLOOKUP(C1154&amp;D1154,AUS_female_Toplist_22!$F$3:$G$1048576,2,FALSE),""))</f>
        <v>22</v>
      </c>
      <c r="L1154" s="3" t="str">
        <f>IFERROR(VLOOKUP(C1154&amp;D1154,Comms_male_list_21!$F$3:$G$1048576,2,FALSE),IFERROR(VLOOKUP(C1154&amp;D1154,Comms_female_list_21!$F$3:$G$1048576,2,FALSE),""))</f>
        <v/>
      </c>
      <c r="M1154" s="3">
        <f>IFERROR(VLOOKUP(C1154&amp;D1154,Comms_male_list_22!$F$3:$G$1048576,2,FALSE),IFERROR(VLOOKUP(C1154&amp;D1154,Comms_female_list_22!$F$3:$G$1048576,2,FALSE),""))</f>
        <v>41</v>
      </c>
      <c r="N1154" s="3">
        <f>IFERROR(VLOOKUP(C1154&amp;D1154,AUS_male_Toplist_21!$F$3:$H$1048576,3,FALSE), IFERROR(VLOOKUP(C1154&amp;D1154,AUS_female_Toplist_21!$F$3:$H$1048576,3,FALSE),""))</f>
        <v>949</v>
      </c>
      <c r="O1154" s="2">
        <f>IFERROR(VLOOKUP(C1154&amp;D1154,AUS_male_Toplist_22!$F$3:$H$1048576,3,FALSE), IFERROR(VLOOKUP(C1154&amp;D1154,AUS_female_Toplist_22!$F$3:$H$1048576,3,FALSE),""))</f>
        <v>938</v>
      </c>
      <c r="P1154" s="42">
        <f ca="1">DATEDIF(E1154,TODAY(),"y")</f>
        <v>30</v>
      </c>
      <c r="Q1154" s="2">
        <f>(COUNTIF($C$2:$C1154,$C1154)=1)+0</f>
        <v>1</v>
      </c>
      <c r="R1154" s="2">
        <f>IF(Q1154=1,RANK(F1154,$F$2:$F$1986,0),"Alternate event")</f>
        <v>1308</v>
      </c>
    </row>
    <row r="1155" spans="1:18" x14ac:dyDescent="0.2">
      <c r="A1155" s="2">
        <v>1154</v>
      </c>
      <c r="B1155" s="2">
        <f>IF(Q1155=1,B1154+1,B1154)</f>
        <v>884</v>
      </c>
      <c r="C1155" t="s">
        <v>694</v>
      </c>
      <c r="D1155" t="s">
        <v>27</v>
      </c>
      <c r="E1155" s="6">
        <v>36512</v>
      </c>
      <c r="F1155">
        <v>993</v>
      </c>
      <c r="G1155" s="2">
        <v>35</v>
      </c>
      <c r="H1155" s="43" t="str">
        <f>IFERROR(VLOOKUP(C1155&amp;D1155,AUS_male_points_list!$A$3:$S$1048576,19,FALSE), IFERROR(VLOOKUP(C1155&amp;D1155,AUS_female_points_list!$A$3:$S$1048576,19,FALSE),""))</f>
        <v/>
      </c>
      <c r="J1155" s="2">
        <f>IFERROR(VLOOKUP(C1155&amp;D1155,AUS_male_Toplist_21!$F$3:$G$1048576,2,FALSE),IFERROR(VLOOKUP(C1155&amp;D1155,AUS_female_Toplist_21!$F$3:$G$1048576,2,FALSE),""))</f>
        <v>35</v>
      </c>
      <c r="K1155" s="2">
        <f>IFERROR(VLOOKUP(C1155&amp;D1155,AUS_male_Toplist_22!$F$3:$G$1048576,2,FALSE),IFERROR(VLOOKUP(C1155&amp;D1155,AUS_female_Toplist_22!$F$3:$G$1048576,2,FALSE),""))</f>
        <v>22</v>
      </c>
      <c r="L1155" s="3" t="str">
        <f>IFERROR(VLOOKUP(C1155&amp;D1155,Comms_male_list_21!$F$3:$G$1048576,2,FALSE),IFERROR(VLOOKUP(C1155&amp;D1155,Comms_female_list_21!$F$3:$G$1048576,2,FALSE),""))</f>
        <v/>
      </c>
      <c r="M1155" s="3">
        <f>IFERROR(VLOOKUP(C1155&amp;D1155,Comms_male_list_22!$F$3:$G$1048576,2,FALSE),IFERROR(VLOOKUP(C1155&amp;D1155,Comms_female_list_22!$F$3:$G$1048576,2,FALSE),""))</f>
        <v>59</v>
      </c>
      <c r="N1155" s="3">
        <f>IFERROR(VLOOKUP(C1155&amp;D1155,AUS_male_Toplist_21!$F$3:$H$1048576,3,FALSE), IFERROR(VLOOKUP(C1155&amp;D1155,AUS_female_Toplist_21!$F$3:$H$1048576,3,FALSE),""))</f>
        <v>993</v>
      </c>
      <c r="O1155" s="2">
        <f>IFERROR(VLOOKUP(C1155&amp;D1155,AUS_male_Toplist_22!$F$3:$H$1048576,3,FALSE), IFERROR(VLOOKUP(C1155&amp;D1155,AUS_female_Toplist_22!$F$3:$H$1048576,3,FALSE),""))</f>
        <v>988</v>
      </c>
      <c r="P1155" s="42">
        <f ca="1">DATEDIF(E1155,TODAY(),"y")</f>
        <v>22</v>
      </c>
      <c r="Q1155" s="2">
        <f>(COUNTIF($C$2:$C1155,$C1155)=1)+0</f>
        <v>1</v>
      </c>
      <c r="R1155" s="2">
        <f>IF(Q1155=1,RANK(F1155,$F$2:$F$1986,0),"Alternate event")</f>
        <v>782</v>
      </c>
    </row>
    <row r="1156" spans="1:18" x14ac:dyDescent="0.2">
      <c r="A1156" s="2">
        <v>1155</v>
      </c>
      <c r="B1156" s="2">
        <f>IF(Q1156=1,B1155+1,B1155)</f>
        <v>885</v>
      </c>
      <c r="C1156" t="s">
        <v>207</v>
      </c>
      <c r="D1156" t="s">
        <v>26</v>
      </c>
      <c r="E1156" s="6">
        <v>35775</v>
      </c>
      <c r="F1156">
        <v>992</v>
      </c>
      <c r="G1156" s="2">
        <v>35</v>
      </c>
      <c r="H1156" s="43" t="str">
        <f>IFERROR(VLOOKUP(C1156&amp;D1156,AUS_male_points_list!$A$3:$S$1048576,19,FALSE), IFERROR(VLOOKUP(C1156&amp;D1156,AUS_female_points_list!$A$3:$S$1048576,19,FALSE),""))</f>
        <v/>
      </c>
      <c r="J1156" s="2">
        <f>IFERROR(VLOOKUP(C1156&amp;D1156,AUS_male_Toplist_21!$F$3:$G$1048576,2,FALSE),IFERROR(VLOOKUP(C1156&amp;D1156,AUS_female_Toplist_21!$F$3:$G$1048576,2,FALSE),""))</f>
        <v>35</v>
      </c>
      <c r="K1156" s="2">
        <f>IFERROR(VLOOKUP(C1156&amp;D1156,AUS_male_Toplist_22!$F$3:$G$1048576,2,FALSE),IFERROR(VLOOKUP(C1156&amp;D1156,AUS_female_Toplist_22!$F$3:$G$1048576,2,FALSE),""))</f>
        <v>26</v>
      </c>
      <c r="L1156" s="3" t="str">
        <f>IFERROR(VLOOKUP(C1156&amp;D1156,Comms_male_list_21!$F$3:$G$1048576,2,FALSE),IFERROR(VLOOKUP(C1156&amp;D1156,Comms_female_list_21!$F$3:$G$1048576,2,FALSE),""))</f>
        <v/>
      </c>
      <c r="M1156" s="3">
        <f>IFERROR(VLOOKUP(C1156&amp;D1156,Comms_male_list_22!$F$3:$G$1048576,2,FALSE),IFERROR(VLOOKUP(C1156&amp;D1156,Comms_female_list_22!$F$3:$G$1048576,2,FALSE),""))</f>
        <v>97</v>
      </c>
      <c r="N1156" s="3">
        <f>IFERROR(VLOOKUP(C1156&amp;D1156,AUS_male_Toplist_21!$F$3:$H$1048576,3,FALSE), IFERROR(VLOOKUP(C1156&amp;D1156,AUS_female_Toplist_21!$F$3:$H$1048576,3,FALSE),""))</f>
        <v>992</v>
      </c>
      <c r="O1156" s="2">
        <f>IFERROR(VLOOKUP(C1156&amp;D1156,AUS_male_Toplist_22!$F$3:$H$1048576,3,FALSE), IFERROR(VLOOKUP(C1156&amp;D1156,AUS_female_Toplist_22!$F$3:$H$1048576,3,FALSE),""))</f>
        <v>974</v>
      </c>
      <c r="P1156" s="42">
        <f ca="1">DATEDIF(E1156,TODAY(),"y")</f>
        <v>24</v>
      </c>
      <c r="Q1156" s="2">
        <f>(COUNTIF($C$2:$C1156,$C1156)=1)+0</f>
        <v>1</v>
      </c>
      <c r="R1156" s="2">
        <f>IF(Q1156=1,RANK(F1156,$F$2:$F$1986,0),"Alternate event")</f>
        <v>791</v>
      </c>
    </row>
    <row r="1157" spans="1:18" x14ac:dyDescent="0.2">
      <c r="A1157" s="2">
        <v>1156</v>
      </c>
      <c r="B1157" s="2">
        <f>IF(Q1157=1,B1156+1,B1156)</f>
        <v>886</v>
      </c>
      <c r="C1157" t="s">
        <v>126</v>
      </c>
      <c r="D1157" t="s">
        <v>2</v>
      </c>
      <c r="E1157" s="6">
        <v>44671</v>
      </c>
      <c r="F1157">
        <v>1026</v>
      </c>
      <c r="G1157" s="2">
        <v>35</v>
      </c>
      <c r="H1157" s="43" t="str">
        <f>IFERROR(VLOOKUP(C1157&amp;D1157,AUS_male_points_list!$A$3:$S$1048576,19,FALSE), IFERROR(VLOOKUP(C1157&amp;D1157,AUS_female_points_list!$A$3:$S$1048576,19,FALSE),""))</f>
        <v/>
      </c>
      <c r="J1157" s="2">
        <f>IFERROR(VLOOKUP(C1157&amp;D1157,AUS_male_Toplist_21!$F$3:$G$1048576,2,FALSE),IFERROR(VLOOKUP(C1157&amp;D1157,AUS_female_Toplist_21!$F$3:$G$1048576,2,FALSE),""))</f>
        <v>35</v>
      </c>
      <c r="K1157" s="2">
        <f>IFERROR(VLOOKUP(C1157&amp;D1157,AUS_male_Toplist_22!$F$3:$G$1048576,2,FALSE),IFERROR(VLOOKUP(C1157&amp;D1157,AUS_female_Toplist_22!$F$3:$G$1048576,2,FALSE),""))</f>
        <v>28</v>
      </c>
      <c r="L1157" s="3" t="str">
        <f>IFERROR(VLOOKUP(C1157&amp;D1157,Comms_male_list_21!$F$3:$G$1048576,2,FALSE),IFERROR(VLOOKUP(C1157&amp;D1157,Comms_female_list_21!$F$3:$G$1048576,2,FALSE),""))</f>
        <v/>
      </c>
      <c r="M1157" s="3">
        <f>IFERROR(VLOOKUP(C1157&amp;D1157,Comms_male_list_22!$F$3:$G$1048576,2,FALSE),IFERROR(VLOOKUP(C1157&amp;D1157,Comms_female_list_22!$F$3:$G$1048576,2,FALSE),""))</f>
        <v>52</v>
      </c>
      <c r="N1157" s="3">
        <f>IFERROR(VLOOKUP(C1157&amp;D1157,AUS_male_Toplist_21!$F$3:$H$1048576,3,FALSE), IFERROR(VLOOKUP(C1157&amp;D1157,AUS_female_Toplist_21!$F$3:$H$1048576,3,FALSE),""))</f>
        <v>1026</v>
      </c>
      <c r="O1157" s="2">
        <f>IFERROR(VLOOKUP(C1157&amp;D1157,AUS_male_Toplist_22!$F$3:$H$1048576,3,FALSE), IFERROR(VLOOKUP(C1157&amp;D1157,AUS_female_Toplist_22!$F$3:$H$1048576,3,FALSE),""))</f>
        <v>1017</v>
      </c>
      <c r="P1157" s="42" t="e">
        <f ca="1">DATEDIF(E1157,TODAY(),"y")</f>
        <v>#NUM!</v>
      </c>
      <c r="Q1157" s="2">
        <f>(COUNTIF($C$2:$C1157,$C1157)=1)+0</f>
        <v>1</v>
      </c>
      <c r="R1157" s="2">
        <f>IF(Q1157=1,RANK(F1157,$F$2:$F$1986,0),"Alternate event")</f>
        <v>493</v>
      </c>
    </row>
    <row r="1158" spans="1:18" x14ac:dyDescent="0.2">
      <c r="A1158" s="2">
        <v>1157</v>
      </c>
      <c r="B1158" s="2">
        <f>IF(Q1158=1,B1157+1,B1157)</f>
        <v>886</v>
      </c>
      <c r="C1158" t="s">
        <v>728</v>
      </c>
      <c r="D1158" s="6" t="s">
        <v>28</v>
      </c>
      <c r="E1158" s="6">
        <v>37120</v>
      </c>
      <c r="F1158">
        <v>1043</v>
      </c>
      <c r="G1158" s="2">
        <v>35</v>
      </c>
      <c r="H1158" s="43" t="str">
        <f>IFERROR(VLOOKUP(C1158&amp;D1158,AUS_male_points_list!$A$3:$S$1048576,19,FALSE), IFERROR(VLOOKUP(C1158&amp;D1158,AUS_female_points_list!$A$3:$S$1048576,19,FALSE),""))</f>
        <v/>
      </c>
      <c r="J1158" s="2">
        <f>IFERROR(VLOOKUP(C1158&amp;D1158,AUS_male_Toplist_21!$F$3:$G$1048576,2,FALSE),IFERROR(VLOOKUP(C1158&amp;D1158,AUS_female_Toplist_21!$F$3:$G$1048576,2,FALSE),""))</f>
        <v>35</v>
      </c>
      <c r="K1158" s="2">
        <f>IFERROR(VLOOKUP(C1158&amp;D1158,AUS_male_Toplist_22!$F$3:$G$1048576,2,FALSE),IFERROR(VLOOKUP(C1158&amp;D1158,AUS_female_Toplist_22!$F$3:$G$1048576,2,FALSE),""))</f>
        <v>41</v>
      </c>
      <c r="L1158" s="3" t="str">
        <f>IFERROR(VLOOKUP(C1158&amp;D1158,Comms_male_list_21!$F$3:$G$1048576,2,FALSE),IFERROR(VLOOKUP(C1158&amp;D1158,Comms_female_list_21!$F$3:$G$1048576,2,FALSE),""))</f>
        <v/>
      </c>
      <c r="M1158" s="3">
        <f>IFERROR(VLOOKUP(C1158&amp;D1158,Comms_male_list_22!$F$3:$G$1048576,2,FALSE),IFERROR(VLOOKUP(C1158&amp;D1158,Comms_female_list_22!$F$3:$G$1048576,2,FALSE),""))</f>
        <v>100</v>
      </c>
      <c r="N1158" s="3">
        <f>IFERROR(VLOOKUP(C1158&amp;D1158,AUS_male_Toplist_21!$F$3:$H$1048576,3,FALSE), IFERROR(VLOOKUP(C1158&amp;D1158,AUS_female_Toplist_21!$F$3:$H$1048576,3,FALSE),""))</f>
        <v>1043</v>
      </c>
      <c r="O1158" s="2">
        <f>IFERROR(VLOOKUP(C1158&amp;D1158,AUS_male_Toplist_22!$F$3:$H$1048576,3,FALSE), IFERROR(VLOOKUP(C1158&amp;D1158,AUS_female_Toplist_22!$F$3:$H$1048576,3,FALSE),""))</f>
        <v>942</v>
      </c>
      <c r="P1158" s="42">
        <f ca="1">DATEDIF(E1158,TODAY(),"y")</f>
        <v>20</v>
      </c>
      <c r="Q1158" s="2">
        <f>(COUNTIF($C$2:$C1158,$C1158)=1)+0</f>
        <v>0</v>
      </c>
      <c r="R1158" s="2" t="str">
        <f>IF(Q1158=1,RANK(F1158,$F$2:$F$1986,0),"Alternate event")</f>
        <v>Alternate event</v>
      </c>
    </row>
    <row r="1159" spans="1:18" x14ac:dyDescent="0.2">
      <c r="A1159" s="2">
        <v>1158</v>
      </c>
      <c r="B1159" s="2">
        <f>IF(Q1159=1,B1158+1,B1158)</f>
        <v>887</v>
      </c>
      <c r="C1159" t="s">
        <v>1162</v>
      </c>
      <c r="D1159" t="s">
        <v>25</v>
      </c>
      <c r="E1159" s="6">
        <v>36566</v>
      </c>
      <c r="F1159">
        <v>992</v>
      </c>
      <c r="G1159" s="2">
        <v>35</v>
      </c>
      <c r="H1159" s="43" t="str">
        <f>IFERROR(VLOOKUP(C1159&amp;D1159,AUS_male_points_list!$A$3:$S$1048576,19,FALSE), IFERROR(VLOOKUP(C1159&amp;D1159,AUS_female_points_list!$A$3:$S$1048576,19,FALSE),""))</f>
        <v/>
      </c>
      <c r="J1159" s="2">
        <f>IFERROR(VLOOKUP(C1159&amp;D1159,AUS_male_Toplist_21!$F$3:$G$1048576,2,FALSE),IFERROR(VLOOKUP(C1159&amp;D1159,AUS_female_Toplist_21!$F$3:$G$1048576,2,FALSE),""))</f>
        <v>35</v>
      </c>
      <c r="K1159" s="2">
        <f>IFERROR(VLOOKUP(C1159&amp;D1159,AUS_male_Toplist_22!$F$3:$G$1048576,2,FALSE),IFERROR(VLOOKUP(C1159&amp;D1159,AUS_female_Toplist_22!$F$3:$G$1048576,2,FALSE),""))</f>
        <v>43</v>
      </c>
      <c r="L1159" s="3" t="str">
        <f>IFERROR(VLOOKUP(C1159&amp;D1159,Comms_male_list_21!$F$3:$G$1048576,2,FALSE),IFERROR(VLOOKUP(C1159&amp;D1159,Comms_female_list_21!$F$3:$G$1048576,2,FALSE),""))</f>
        <v/>
      </c>
      <c r="M1159" s="3">
        <f>IFERROR(VLOOKUP(C1159&amp;D1159,Comms_male_list_22!$F$3:$G$1048576,2,FALSE),IFERROR(VLOOKUP(C1159&amp;D1159,Comms_female_list_22!$F$3:$G$1048576,2,FALSE),""))</f>
        <v>79</v>
      </c>
      <c r="N1159" s="3">
        <f>IFERROR(VLOOKUP(C1159&amp;D1159,AUS_male_Toplist_21!$F$3:$H$1048576,3,FALSE), IFERROR(VLOOKUP(C1159&amp;D1159,AUS_female_Toplist_21!$F$3:$H$1048576,3,FALSE),""))</f>
        <v>992</v>
      </c>
      <c r="O1159" s="2">
        <f>IFERROR(VLOOKUP(C1159&amp;D1159,AUS_male_Toplist_22!$F$3:$H$1048576,3,FALSE), IFERROR(VLOOKUP(C1159&amp;D1159,AUS_female_Toplist_22!$F$3:$H$1048576,3,FALSE),""))</f>
        <v>977</v>
      </c>
      <c r="P1159" s="42">
        <f ca="1">DATEDIF(E1159,TODAY(),"y")</f>
        <v>22</v>
      </c>
      <c r="Q1159" s="2">
        <f>(COUNTIF($C$2:$C1159,$C1159)=1)+0</f>
        <v>1</v>
      </c>
      <c r="R1159" s="2">
        <f>IF(Q1159=1,RANK(F1159,$F$2:$F$1986,0),"Alternate event")</f>
        <v>791</v>
      </c>
    </row>
    <row r="1160" spans="1:18" x14ac:dyDescent="0.2">
      <c r="A1160" s="2">
        <v>1159</v>
      </c>
      <c r="B1160" s="2">
        <f>IF(Q1160=1,B1159+1,B1159)</f>
        <v>887</v>
      </c>
      <c r="C1160" t="s">
        <v>209</v>
      </c>
      <c r="D1160" t="s">
        <v>25</v>
      </c>
      <c r="E1160" s="7">
        <v>38439</v>
      </c>
      <c r="F1160">
        <v>1012</v>
      </c>
      <c r="G1160" s="2">
        <v>35</v>
      </c>
      <c r="H1160" s="43" t="str">
        <f>IFERROR(VLOOKUP(C1160&amp;D1160,AUS_male_points_list!$A$3:$S$1048576,19,FALSE), IFERROR(VLOOKUP(C1160&amp;D1160,AUS_female_points_list!$A$3:$S$1048576,19,FALSE),""))</f>
        <v/>
      </c>
      <c r="J1160" s="2">
        <f>IFERROR(VLOOKUP(C1160&amp;D1160,AUS_male_Toplist_21!$F$3:$G$1048576,2,FALSE),IFERROR(VLOOKUP(C1160&amp;D1160,AUS_female_Toplist_21!$F$3:$G$1048576,2,FALSE),""))</f>
        <v>35</v>
      </c>
      <c r="K1160" s="2">
        <f>IFERROR(VLOOKUP(C1160&amp;D1160,AUS_male_Toplist_22!$F$3:$G$1048576,2,FALSE),IFERROR(VLOOKUP(C1160&amp;D1160,AUS_female_Toplist_22!$F$3:$G$1048576,2,FALSE),""))</f>
        <v>89</v>
      </c>
      <c r="L1160" s="3" t="str">
        <f>IFERROR(VLOOKUP(C1160&amp;D1160,Comms_male_list_21!$F$3:$G$1048576,2,FALSE),IFERROR(VLOOKUP(C1160&amp;D1160,Comms_female_list_21!$F$3:$G$1048576,2,FALSE),""))</f>
        <v/>
      </c>
      <c r="M1160" s="3" t="str">
        <f>IFERROR(VLOOKUP(C1160&amp;D1160,Comms_male_list_22!$F$3:$G$1048576,2,FALSE),IFERROR(VLOOKUP(C1160&amp;D1160,Comms_female_list_22!$F$3:$G$1048576,2,FALSE),""))</f>
        <v/>
      </c>
      <c r="N1160" s="3">
        <f>IFERROR(VLOOKUP(C1160&amp;D1160,AUS_male_Toplist_21!$F$3:$H$1048576,3,FALSE), IFERROR(VLOOKUP(C1160&amp;D1160,AUS_female_Toplist_21!$F$3:$H$1048576,3,FALSE),""))</f>
        <v>1012</v>
      </c>
      <c r="O1160" s="2">
        <f>IFERROR(VLOOKUP(C1160&amp;D1160,AUS_male_Toplist_22!$F$3:$H$1048576,3,FALSE), IFERROR(VLOOKUP(C1160&amp;D1160,AUS_female_Toplist_22!$F$3:$H$1048576,3,FALSE),""))</f>
        <v>916</v>
      </c>
      <c r="P1160" s="42">
        <f ca="1">DATEDIF(E1160,TODAY(),"y")</f>
        <v>16</v>
      </c>
      <c r="Q1160" s="2">
        <f>(COUNTIF($C$2:$C1160,$C1160)=1)+0</f>
        <v>0</v>
      </c>
      <c r="R1160" s="2" t="str">
        <f>IF(Q1160=1,RANK(F1160,$F$2:$F$1986,0),"Alternate event")</f>
        <v>Alternate event</v>
      </c>
    </row>
    <row r="1161" spans="1:18" x14ac:dyDescent="0.2">
      <c r="A1161" s="2">
        <v>1160</v>
      </c>
      <c r="B1161" s="2">
        <f>IF(Q1161=1,B1160+1,B1160)</f>
        <v>888</v>
      </c>
      <c r="C1161" t="s">
        <v>1395</v>
      </c>
      <c r="D1161" t="s">
        <v>40</v>
      </c>
      <c r="E1161" s="6">
        <v>44701</v>
      </c>
      <c r="F1161">
        <v>745</v>
      </c>
      <c r="G1161" s="2">
        <v>35</v>
      </c>
      <c r="H1161" s="43" t="str">
        <f>IFERROR(VLOOKUP(C1161&amp;D1161,AUS_male_points_list!$A$3:$S$1048576,19,FALSE), IFERROR(VLOOKUP(C1161&amp;D1161,AUS_female_points_list!$A$3:$S$1048576,19,FALSE),""))</f>
        <v/>
      </c>
      <c r="J1161" s="2">
        <f>IFERROR(VLOOKUP(C1161&amp;D1161,AUS_male_Toplist_21!$F$3:$G$1048576,2,FALSE),IFERROR(VLOOKUP(C1161&amp;D1161,AUS_female_Toplist_21!$F$3:$G$1048576,2,FALSE),""))</f>
        <v>35</v>
      </c>
      <c r="K1161" s="2" t="str">
        <f>IFERROR(VLOOKUP(C1161&amp;D1161,AUS_male_Toplist_22!$F$3:$G$1048576,2,FALSE),IFERROR(VLOOKUP(C1161&amp;D1161,AUS_female_Toplist_22!$F$3:$G$1048576,2,FALSE),""))</f>
        <v/>
      </c>
      <c r="L1161" s="3" t="str">
        <f>IFERROR(VLOOKUP(C1161&amp;D1161,Comms_male_list_21!$F$3:$G$1048576,2,FALSE),IFERROR(VLOOKUP(C1161&amp;D1161,Comms_female_list_21!$F$3:$G$1048576,2,FALSE),""))</f>
        <v/>
      </c>
      <c r="M1161" s="3" t="str">
        <f>IFERROR(VLOOKUP(C1161&amp;D1161,Comms_male_list_22!$F$3:$G$1048576,2,FALSE),IFERROR(VLOOKUP(C1161&amp;D1161,Comms_female_list_22!$F$3:$G$1048576,2,FALSE),""))</f>
        <v/>
      </c>
      <c r="N1161" s="3">
        <f>IFERROR(VLOOKUP(C1161&amp;D1161,AUS_male_Toplist_21!$F$3:$H$1048576,3,FALSE), IFERROR(VLOOKUP(C1161&amp;D1161,AUS_female_Toplist_21!$F$3:$H$1048576,3,FALSE),""))</f>
        <v>745</v>
      </c>
      <c r="O1161" s="2" t="str">
        <f>IFERROR(VLOOKUP(C1161&amp;D1161,AUS_male_Toplist_22!$F$3:$H$1048576,3,FALSE), IFERROR(VLOOKUP(C1161&amp;D1161,AUS_female_Toplist_22!$F$3:$H$1048576,3,FALSE),""))</f>
        <v/>
      </c>
      <c r="P1161" s="42" t="e">
        <f ca="1">DATEDIF(E1161,TODAY(),"y")</f>
        <v>#NUM!</v>
      </c>
      <c r="Q1161" s="2">
        <f>(COUNTIF($C$2:$C1161,$C1161)=1)+0</f>
        <v>1</v>
      </c>
      <c r="R1161" s="2">
        <f>IF(Q1161=1,RANK(F1161,$F$2:$F$1986,0),"Alternate event")</f>
        <v>1961</v>
      </c>
    </row>
    <row r="1162" spans="1:18" x14ac:dyDescent="0.2">
      <c r="A1162" s="2">
        <v>1161</v>
      </c>
      <c r="B1162" s="2">
        <f>IF(Q1162=1,B1161+1,B1161)</f>
        <v>888</v>
      </c>
      <c r="C1162" t="s">
        <v>1612</v>
      </c>
      <c r="D1162" t="s">
        <v>30</v>
      </c>
      <c r="E1162" s="6">
        <v>33550</v>
      </c>
      <c r="F1162">
        <v>900</v>
      </c>
      <c r="G1162" s="2">
        <v>35</v>
      </c>
      <c r="H1162" s="43" t="str">
        <f>IFERROR(VLOOKUP(C1162&amp;D1162,AUS_male_points_list!$A$3:$S$1048576,19,FALSE), IFERROR(VLOOKUP(C1162&amp;D1162,AUS_female_points_list!$A$3:$S$1048576,19,FALSE),""))</f>
        <v/>
      </c>
      <c r="J1162" s="2">
        <f>IFERROR(VLOOKUP(C1162&amp;D1162,AUS_male_Toplist_21!$F$3:$G$1048576,2,FALSE),IFERROR(VLOOKUP(C1162&amp;D1162,AUS_female_Toplist_21!$F$3:$G$1048576,2,FALSE),""))</f>
        <v>35</v>
      </c>
      <c r="K1162" s="2" t="str">
        <f>IFERROR(VLOOKUP(C1162&amp;D1162,AUS_male_Toplist_22!$F$3:$G$1048576,2,FALSE),IFERROR(VLOOKUP(C1162&amp;D1162,AUS_female_Toplist_22!$F$3:$G$1048576,2,FALSE),""))</f>
        <v/>
      </c>
      <c r="L1162" s="3" t="str">
        <f>IFERROR(VLOOKUP(C1162&amp;D1162,Comms_male_list_21!$F$3:$G$1048576,2,FALSE),IFERROR(VLOOKUP(C1162&amp;D1162,Comms_female_list_21!$F$3:$G$1048576,2,FALSE),""))</f>
        <v/>
      </c>
      <c r="M1162" s="3" t="str">
        <f>IFERROR(VLOOKUP(C1162&amp;D1162,Comms_male_list_22!$F$3:$G$1048576,2,FALSE),IFERROR(VLOOKUP(C1162&amp;D1162,Comms_female_list_22!$F$3:$G$1048576,2,FALSE),""))</f>
        <v/>
      </c>
      <c r="N1162" s="3">
        <f>IFERROR(VLOOKUP(C1162&amp;D1162,AUS_male_Toplist_21!$F$3:$H$1048576,3,FALSE), IFERROR(VLOOKUP(C1162&amp;D1162,AUS_female_Toplist_21!$F$3:$H$1048576,3,FALSE),""))</f>
        <v>900</v>
      </c>
      <c r="O1162" s="2" t="str">
        <f>IFERROR(VLOOKUP(C1162&amp;D1162,AUS_male_Toplist_22!$F$3:$H$1048576,3,FALSE), IFERROR(VLOOKUP(C1162&amp;D1162,AUS_female_Toplist_22!$F$3:$H$1048576,3,FALSE),""))</f>
        <v/>
      </c>
      <c r="P1162" s="42">
        <f ca="1">DATEDIF(E1162,TODAY(),"y")</f>
        <v>30</v>
      </c>
      <c r="Q1162" s="2">
        <f>(COUNTIF($C$2:$C1162,$C1162)=1)+0</f>
        <v>0</v>
      </c>
      <c r="R1162" s="2" t="str">
        <f>IF(Q1162=1,RANK(F1162,$F$2:$F$1986,0),"Alternate event")</f>
        <v>Alternate event</v>
      </c>
    </row>
    <row r="1163" spans="1:18" x14ac:dyDescent="0.2">
      <c r="A1163" s="2">
        <v>1162</v>
      </c>
      <c r="B1163" s="2">
        <f>IF(Q1163=1,B1162+1,B1162)</f>
        <v>888</v>
      </c>
      <c r="C1163" t="s">
        <v>798</v>
      </c>
      <c r="D1163" t="s">
        <v>37</v>
      </c>
      <c r="E1163" s="6">
        <v>34302</v>
      </c>
      <c r="F1163">
        <v>969</v>
      </c>
      <c r="G1163" s="2">
        <v>35</v>
      </c>
      <c r="H1163" s="43" t="str">
        <f>IFERROR(VLOOKUP(C1163&amp;D1163,AUS_male_points_list!$A$3:$S$1048576,19,FALSE), IFERROR(VLOOKUP(C1163&amp;D1163,AUS_female_points_list!$A$3:$S$1048576,19,FALSE),""))</f>
        <v/>
      </c>
      <c r="J1163" s="2">
        <f>IFERROR(VLOOKUP(C1163&amp;D1163,AUS_male_Toplist_21!$F$3:$G$1048576,2,FALSE),IFERROR(VLOOKUP(C1163&amp;D1163,AUS_female_Toplist_21!$F$3:$G$1048576,2,FALSE),""))</f>
        <v>35</v>
      </c>
      <c r="K1163" s="2" t="str">
        <f>IFERROR(VLOOKUP(C1163&amp;D1163,AUS_male_Toplist_22!$F$3:$G$1048576,2,FALSE),IFERROR(VLOOKUP(C1163&amp;D1163,AUS_female_Toplist_22!$F$3:$G$1048576,2,FALSE),""))</f>
        <v/>
      </c>
      <c r="L1163" s="3" t="str">
        <f>IFERROR(VLOOKUP(C1163&amp;D1163,Comms_male_list_21!$F$3:$G$1048576,2,FALSE),IFERROR(VLOOKUP(C1163&amp;D1163,Comms_female_list_21!$F$3:$G$1048576,2,FALSE),""))</f>
        <v/>
      </c>
      <c r="M1163" s="3" t="str">
        <f>IFERROR(VLOOKUP(C1163&amp;D1163,Comms_male_list_22!$F$3:$G$1048576,2,FALSE),IFERROR(VLOOKUP(C1163&amp;D1163,Comms_female_list_22!$F$3:$G$1048576,2,FALSE),""))</f>
        <v/>
      </c>
      <c r="N1163" s="3">
        <f>IFERROR(VLOOKUP(C1163&amp;D1163,AUS_male_Toplist_21!$F$3:$H$1048576,3,FALSE), IFERROR(VLOOKUP(C1163&amp;D1163,AUS_female_Toplist_21!$F$3:$H$1048576,3,FALSE),""))</f>
        <v>969</v>
      </c>
      <c r="O1163" s="2" t="str">
        <f>IFERROR(VLOOKUP(C1163&amp;D1163,AUS_male_Toplist_22!$F$3:$H$1048576,3,FALSE), IFERROR(VLOOKUP(C1163&amp;D1163,AUS_female_Toplist_22!$F$3:$H$1048576,3,FALSE),""))</f>
        <v/>
      </c>
      <c r="P1163" s="42">
        <f ca="1">DATEDIF(E1163,TODAY(),"y")</f>
        <v>28</v>
      </c>
      <c r="Q1163" s="2">
        <f>(COUNTIF($C$2:$C1163,$C1163)=1)+0</f>
        <v>0</v>
      </c>
      <c r="R1163" s="2" t="str">
        <f>IF(Q1163=1,RANK(F1163,$F$2:$F$1986,0),"Alternate event")</f>
        <v>Alternate event</v>
      </c>
    </row>
    <row r="1164" spans="1:18" x14ac:dyDescent="0.2">
      <c r="A1164" s="2">
        <v>1163</v>
      </c>
      <c r="B1164" s="2">
        <f>IF(Q1164=1,B1163+1,B1163)</f>
        <v>888</v>
      </c>
      <c r="C1164" t="s">
        <v>1318</v>
      </c>
      <c r="D1164" t="s">
        <v>29</v>
      </c>
      <c r="E1164" s="6">
        <v>37491</v>
      </c>
      <c r="F1164">
        <v>980</v>
      </c>
      <c r="G1164" s="2">
        <v>35</v>
      </c>
      <c r="H1164" s="43" t="str">
        <f>IFERROR(VLOOKUP(C1164&amp;D1164,AUS_male_points_list!$A$3:$S$1048576,19,FALSE), IFERROR(VLOOKUP(C1164&amp;D1164,AUS_female_points_list!$A$3:$S$1048576,19,FALSE),""))</f>
        <v/>
      </c>
      <c r="J1164" s="2">
        <f>IFERROR(VLOOKUP(C1164&amp;D1164,AUS_male_Toplist_21!$F$3:$G$1048576,2,FALSE),IFERROR(VLOOKUP(C1164&amp;D1164,AUS_female_Toplist_21!$F$3:$G$1048576,2,FALSE),""))</f>
        <v>35</v>
      </c>
      <c r="K1164" s="2" t="str">
        <f>IFERROR(VLOOKUP(C1164&amp;D1164,AUS_male_Toplist_22!$F$3:$G$1048576,2,FALSE),IFERROR(VLOOKUP(C1164&amp;D1164,AUS_female_Toplist_22!$F$3:$G$1048576,2,FALSE),""))</f>
        <v/>
      </c>
      <c r="L1164" s="3" t="str">
        <f>IFERROR(VLOOKUP(C1164&amp;D1164,Comms_male_list_21!$F$3:$G$1048576,2,FALSE),IFERROR(VLOOKUP(C1164&amp;D1164,Comms_female_list_21!$F$3:$G$1048576,2,FALSE),""))</f>
        <v/>
      </c>
      <c r="M1164" s="3" t="str">
        <f>IFERROR(VLOOKUP(C1164&amp;D1164,Comms_male_list_22!$F$3:$G$1048576,2,FALSE),IFERROR(VLOOKUP(C1164&amp;D1164,Comms_female_list_22!$F$3:$G$1048576,2,FALSE),""))</f>
        <v/>
      </c>
      <c r="N1164" s="3">
        <f>IFERROR(VLOOKUP(C1164&amp;D1164,AUS_male_Toplist_21!$F$3:$H$1048576,3,FALSE), IFERROR(VLOOKUP(C1164&amp;D1164,AUS_female_Toplist_21!$F$3:$H$1048576,3,FALSE),""))</f>
        <v>980</v>
      </c>
      <c r="O1164" s="2" t="str">
        <f>IFERROR(VLOOKUP(C1164&amp;D1164,AUS_male_Toplist_22!$F$3:$H$1048576,3,FALSE), IFERROR(VLOOKUP(C1164&amp;D1164,AUS_female_Toplist_22!$F$3:$H$1048576,3,FALSE),""))</f>
        <v/>
      </c>
      <c r="P1164" s="42">
        <f ca="1">DATEDIF(E1164,TODAY(),"y")</f>
        <v>19</v>
      </c>
      <c r="Q1164" s="2">
        <f>(COUNTIF($C$2:$C1164,$C1164)=1)+0</f>
        <v>0</v>
      </c>
      <c r="R1164" s="2" t="str">
        <f>IF(Q1164=1,RANK(F1164,$F$2:$F$1986,0),"Alternate event")</f>
        <v>Alternate event</v>
      </c>
    </row>
    <row r="1165" spans="1:18" x14ac:dyDescent="0.2">
      <c r="A1165" s="2">
        <v>1164</v>
      </c>
      <c r="B1165" s="2">
        <f>IF(Q1165=1,B1164+1,B1164)</f>
        <v>889</v>
      </c>
      <c r="C1165" t="s">
        <v>732</v>
      </c>
      <c r="D1165" t="s">
        <v>29</v>
      </c>
      <c r="E1165" s="6">
        <v>35709</v>
      </c>
      <c r="F1165">
        <v>996</v>
      </c>
      <c r="G1165" s="2">
        <v>35</v>
      </c>
      <c r="H1165" s="43" t="str">
        <f>IFERROR(VLOOKUP(C1165&amp;D1165,AUS_male_points_list!$A$3:$S$1048576,19,FALSE), IFERROR(VLOOKUP(C1165&amp;D1165,AUS_female_points_list!$A$3:$S$1048576,19,FALSE),""))</f>
        <v/>
      </c>
      <c r="J1165" s="2">
        <f>IFERROR(VLOOKUP(C1165&amp;D1165,AUS_male_Toplist_21!$F$3:$G$1048576,2,FALSE),IFERROR(VLOOKUP(C1165&amp;D1165,AUS_female_Toplist_21!$F$3:$G$1048576,2,FALSE),""))</f>
        <v>35</v>
      </c>
      <c r="K1165" s="2" t="str">
        <f>IFERROR(VLOOKUP(C1165&amp;D1165,AUS_male_Toplist_22!$F$3:$G$1048576,2,FALSE),IFERROR(VLOOKUP(C1165&amp;D1165,AUS_female_Toplist_22!$F$3:$G$1048576,2,FALSE),""))</f>
        <v/>
      </c>
      <c r="L1165" s="3" t="str">
        <f>IFERROR(VLOOKUP(C1165&amp;D1165,Comms_male_list_21!$F$3:$G$1048576,2,FALSE),IFERROR(VLOOKUP(C1165&amp;D1165,Comms_female_list_21!$F$3:$G$1048576,2,FALSE),""))</f>
        <v/>
      </c>
      <c r="M1165" s="3" t="str">
        <f>IFERROR(VLOOKUP(C1165&amp;D1165,Comms_male_list_22!$F$3:$G$1048576,2,FALSE),IFERROR(VLOOKUP(C1165&amp;D1165,Comms_female_list_22!$F$3:$G$1048576,2,FALSE),""))</f>
        <v/>
      </c>
      <c r="N1165" s="3">
        <f>IFERROR(VLOOKUP(C1165&amp;D1165,AUS_male_Toplist_21!$F$3:$H$1048576,3,FALSE), IFERROR(VLOOKUP(C1165&amp;D1165,AUS_female_Toplist_21!$F$3:$H$1048576,3,FALSE),""))</f>
        <v>996</v>
      </c>
      <c r="O1165" s="2" t="str">
        <f>IFERROR(VLOOKUP(C1165&amp;D1165,AUS_male_Toplist_22!$F$3:$H$1048576,3,FALSE), IFERROR(VLOOKUP(C1165&amp;D1165,AUS_female_Toplist_22!$F$3:$H$1048576,3,FALSE),""))</f>
        <v/>
      </c>
      <c r="P1165" s="42">
        <f ca="1">DATEDIF(E1165,TODAY(),"y")</f>
        <v>24</v>
      </c>
      <c r="Q1165" s="2">
        <f>(COUNTIF($C$2:$C1165,$C1165)=1)+0</f>
        <v>1</v>
      </c>
      <c r="R1165" s="2">
        <f>IF(Q1165=1,RANK(F1165,$F$2:$F$1986,0),"Alternate event")</f>
        <v>755</v>
      </c>
    </row>
    <row r="1166" spans="1:18" x14ac:dyDescent="0.2">
      <c r="A1166" s="2">
        <v>1165</v>
      </c>
      <c r="B1166" s="2">
        <f>IF(Q1166=1,B1165+1,B1165)</f>
        <v>890</v>
      </c>
      <c r="C1166" t="s">
        <v>1478</v>
      </c>
      <c r="D1166" t="s">
        <v>2</v>
      </c>
      <c r="E1166" s="6">
        <v>36433</v>
      </c>
      <c r="F1166">
        <v>999</v>
      </c>
      <c r="G1166" s="2">
        <v>35</v>
      </c>
      <c r="H1166" s="43" t="str">
        <f>IFERROR(VLOOKUP(C1166&amp;D1166,AUS_male_points_list!$A$3:$S$1048576,19,FALSE), IFERROR(VLOOKUP(C1166&amp;D1166,AUS_female_points_list!$A$3:$S$1048576,19,FALSE),""))</f>
        <v/>
      </c>
      <c r="J1166" s="2">
        <f>IFERROR(VLOOKUP(C1166&amp;D1166,AUS_male_Toplist_21!$F$3:$G$1048576,2,FALSE),IFERROR(VLOOKUP(C1166&amp;D1166,AUS_female_Toplist_21!$F$3:$G$1048576,2,FALSE),""))</f>
        <v>35</v>
      </c>
      <c r="K1166" s="2" t="str">
        <f>IFERROR(VLOOKUP(C1166&amp;D1166,AUS_male_Toplist_22!$F$3:$G$1048576,2,FALSE),IFERROR(VLOOKUP(C1166&amp;D1166,AUS_female_Toplist_22!$F$3:$G$1048576,2,FALSE),""))</f>
        <v/>
      </c>
      <c r="L1166" s="3" t="str">
        <f>IFERROR(VLOOKUP(C1166&amp;D1166,Comms_male_list_21!$F$3:$G$1048576,2,FALSE),IFERROR(VLOOKUP(C1166&amp;D1166,Comms_female_list_21!$F$3:$G$1048576,2,FALSE),""))</f>
        <v/>
      </c>
      <c r="M1166" s="3" t="str">
        <f>IFERROR(VLOOKUP(C1166&amp;D1166,Comms_male_list_22!$F$3:$G$1048576,2,FALSE),IFERROR(VLOOKUP(C1166&amp;D1166,Comms_female_list_22!$F$3:$G$1048576,2,FALSE),""))</f>
        <v/>
      </c>
      <c r="N1166" s="3">
        <f>IFERROR(VLOOKUP(C1166&amp;D1166,AUS_male_Toplist_21!$F$3:$H$1048576,3,FALSE), IFERROR(VLOOKUP(C1166&amp;D1166,AUS_female_Toplist_21!$F$3:$H$1048576,3,FALSE),""))</f>
        <v>999</v>
      </c>
      <c r="O1166" s="2" t="str">
        <f>IFERROR(VLOOKUP(C1166&amp;D1166,AUS_male_Toplist_22!$F$3:$H$1048576,3,FALSE), IFERROR(VLOOKUP(C1166&amp;D1166,AUS_female_Toplist_22!$F$3:$H$1048576,3,FALSE),""))</f>
        <v/>
      </c>
      <c r="P1166" s="42">
        <f ca="1">DATEDIF(E1166,TODAY(),"y")</f>
        <v>22</v>
      </c>
      <c r="Q1166" s="2">
        <f>(COUNTIF($C$2:$C1166,$C1166)=1)+0</f>
        <v>1</v>
      </c>
      <c r="R1166" s="2">
        <f>IF(Q1166=1,RANK(F1166,$F$2:$F$1986,0),"Alternate event")</f>
        <v>727</v>
      </c>
    </row>
    <row r="1167" spans="1:18" x14ac:dyDescent="0.2">
      <c r="A1167" s="2">
        <v>1166</v>
      </c>
      <c r="B1167" s="2">
        <f>IF(Q1167=1,B1166+1,B1166)</f>
        <v>891</v>
      </c>
      <c r="C1167" t="s">
        <v>1159</v>
      </c>
      <c r="D1167" t="s">
        <v>2</v>
      </c>
      <c r="E1167" s="6">
        <v>36872</v>
      </c>
      <c r="F1167">
        <v>999</v>
      </c>
      <c r="G1167" s="2">
        <v>35</v>
      </c>
      <c r="H1167" s="43" t="str">
        <f>IFERROR(VLOOKUP(C1167&amp;D1167,AUS_male_points_list!$A$3:$S$1048576,19,FALSE), IFERROR(VLOOKUP(C1167&amp;D1167,AUS_female_points_list!$A$3:$S$1048576,19,FALSE),""))</f>
        <v/>
      </c>
      <c r="J1167" s="2">
        <f>IFERROR(VLOOKUP(C1167&amp;D1167,AUS_male_Toplist_21!$F$3:$G$1048576,2,FALSE),IFERROR(VLOOKUP(C1167&amp;D1167,AUS_female_Toplist_21!$F$3:$G$1048576,2,FALSE),""))</f>
        <v>35</v>
      </c>
      <c r="K1167" s="2" t="str">
        <f>IFERROR(VLOOKUP(C1167&amp;D1167,AUS_male_Toplist_22!$F$3:$G$1048576,2,FALSE),IFERROR(VLOOKUP(C1167&amp;D1167,AUS_female_Toplist_22!$F$3:$G$1048576,2,FALSE),""))</f>
        <v/>
      </c>
      <c r="L1167" s="3" t="str">
        <f>IFERROR(VLOOKUP(C1167&amp;D1167,Comms_male_list_21!$F$3:$G$1048576,2,FALSE),IFERROR(VLOOKUP(C1167&amp;D1167,Comms_female_list_21!$F$3:$G$1048576,2,FALSE),""))</f>
        <v/>
      </c>
      <c r="M1167" s="3" t="str">
        <f>IFERROR(VLOOKUP(C1167&amp;D1167,Comms_male_list_22!$F$3:$G$1048576,2,FALSE),IFERROR(VLOOKUP(C1167&amp;D1167,Comms_female_list_22!$F$3:$G$1048576,2,FALSE),""))</f>
        <v/>
      </c>
      <c r="N1167" s="3">
        <f>IFERROR(VLOOKUP(C1167&amp;D1167,AUS_male_Toplist_21!$F$3:$H$1048576,3,FALSE), IFERROR(VLOOKUP(C1167&amp;D1167,AUS_female_Toplist_21!$F$3:$H$1048576,3,FALSE),""))</f>
        <v>999</v>
      </c>
      <c r="O1167" s="2" t="str">
        <f>IFERROR(VLOOKUP(C1167&amp;D1167,AUS_male_Toplist_22!$F$3:$H$1048576,3,FALSE), IFERROR(VLOOKUP(C1167&amp;D1167,AUS_female_Toplist_22!$F$3:$H$1048576,3,FALSE),""))</f>
        <v/>
      </c>
      <c r="P1167" s="42">
        <f ca="1">DATEDIF(E1167,TODAY(),"y")</f>
        <v>21</v>
      </c>
      <c r="Q1167" s="2">
        <f>(COUNTIF($C$2:$C1167,$C1167)=1)+0</f>
        <v>1</v>
      </c>
      <c r="R1167" s="2">
        <f>IF(Q1167=1,RANK(F1167,$F$2:$F$1986,0),"Alternate event")</f>
        <v>727</v>
      </c>
    </row>
    <row r="1168" spans="1:18" x14ac:dyDescent="0.2">
      <c r="A1168" s="2">
        <v>1167</v>
      </c>
      <c r="B1168" s="2">
        <f>IF(Q1168=1,B1167+1,B1167)</f>
        <v>891</v>
      </c>
      <c r="C1168" t="s">
        <v>138</v>
      </c>
      <c r="D1168" t="s">
        <v>25</v>
      </c>
      <c r="E1168" s="6">
        <v>37295</v>
      </c>
      <c r="F1168">
        <v>1012</v>
      </c>
      <c r="G1168" s="2">
        <v>35</v>
      </c>
      <c r="H1168" s="43" t="str">
        <f>IFERROR(VLOOKUP(C1168&amp;D1168,AUS_male_points_list!$A$3:$S$1048576,19,FALSE), IFERROR(VLOOKUP(C1168&amp;D1168,AUS_female_points_list!$A$3:$S$1048576,19,FALSE),""))</f>
        <v/>
      </c>
      <c r="J1168" s="2">
        <f>IFERROR(VLOOKUP(C1168&amp;D1168,AUS_male_Toplist_21!$F$3:$G$1048576,2,FALSE),IFERROR(VLOOKUP(C1168&amp;D1168,AUS_female_Toplist_21!$F$3:$G$1048576,2,FALSE),""))</f>
        <v>35</v>
      </c>
      <c r="K1168" s="2" t="str">
        <f>IFERROR(VLOOKUP(C1168&amp;D1168,AUS_male_Toplist_22!$F$3:$G$1048576,2,FALSE),IFERROR(VLOOKUP(C1168&amp;D1168,AUS_female_Toplist_22!$F$3:$G$1048576,2,FALSE),""))</f>
        <v/>
      </c>
      <c r="L1168" s="3" t="str">
        <f>IFERROR(VLOOKUP(C1168&amp;D1168,Comms_male_list_21!$F$3:$G$1048576,2,FALSE),IFERROR(VLOOKUP(C1168&amp;D1168,Comms_female_list_21!$F$3:$G$1048576,2,FALSE),""))</f>
        <v/>
      </c>
      <c r="M1168" s="3" t="str">
        <f>IFERROR(VLOOKUP(C1168&amp;D1168,Comms_male_list_22!$F$3:$G$1048576,2,FALSE),IFERROR(VLOOKUP(C1168&amp;D1168,Comms_female_list_22!$F$3:$G$1048576,2,FALSE),""))</f>
        <v/>
      </c>
      <c r="N1168" s="3">
        <f>IFERROR(VLOOKUP(C1168&amp;D1168,AUS_male_Toplist_21!$F$3:$H$1048576,3,FALSE), IFERROR(VLOOKUP(C1168&amp;D1168,AUS_female_Toplist_21!$F$3:$H$1048576,3,FALSE),""))</f>
        <v>1012</v>
      </c>
      <c r="O1168" s="2" t="str">
        <f>IFERROR(VLOOKUP(C1168&amp;D1168,AUS_male_Toplist_22!$F$3:$H$1048576,3,FALSE), IFERROR(VLOOKUP(C1168&amp;D1168,AUS_female_Toplist_22!$F$3:$H$1048576,3,FALSE),""))</f>
        <v/>
      </c>
      <c r="P1168" s="42">
        <f ca="1">DATEDIF(E1168,TODAY(),"y")</f>
        <v>20</v>
      </c>
      <c r="Q1168" s="2">
        <f>(COUNTIF($C$2:$C1168,$C1168)=1)+0</f>
        <v>0</v>
      </c>
      <c r="R1168" s="2" t="str">
        <f>IF(Q1168=1,RANK(F1168,$F$2:$F$1986,0),"Alternate event")</f>
        <v>Alternate event</v>
      </c>
    </row>
    <row r="1169" spans="1:18" x14ac:dyDescent="0.2">
      <c r="A1169" s="2">
        <v>1168</v>
      </c>
      <c r="B1169" s="2">
        <f>IF(Q1169=1,B1168+1,B1168)</f>
        <v>891</v>
      </c>
      <c r="C1169" t="s">
        <v>1014</v>
      </c>
      <c r="D1169" t="s">
        <v>27</v>
      </c>
      <c r="E1169" s="6">
        <v>37937</v>
      </c>
      <c r="F1169">
        <v>1018</v>
      </c>
      <c r="G1169" s="2">
        <v>35</v>
      </c>
      <c r="H1169" s="43" t="str">
        <f>IFERROR(VLOOKUP(C1169&amp;D1169,AUS_male_points_list!$A$3:$S$1048576,19,FALSE), IFERROR(VLOOKUP(C1169&amp;D1169,AUS_female_points_list!$A$3:$S$1048576,19,FALSE),""))</f>
        <v/>
      </c>
      <c r="J1169" s="2">
        <f>IFERROR(VLOOKUP(C1169&amp;D1169,AUS_male_Toplist_21!$F$3:$G$1048576,2,FALSE),IFERROR(VLOOKUP(C1169&amp;D1169,AUS_female_Toplist_21!$F$3:$G$1048576,2,FALSE),""))</f>
        <v>35</v>
      </c>
      <c r="K1169" s="2" t="str">
        <f>IFERROR(VLOOKUP(C1169&amp;D1169,AUS_male_Toplist_22!$F$3:$G$1048576,2,FALSE),IFERROR(VLOOKUP(C1169&amp;D1169,AUS_female_Toplist_22!$F$3:$G$1048576,2,FALSE),""))</f>
        <v/>
      </c>
      <c r="L1169" s="3" t="str">
        <f>IFERROR(VLOOKUP(C1169&amp;D1169,Comms_male_list_21!$F$3:$G$1048576,2,FALSE),IFERROR(VLOOKUP(C1169&amp;D1169,Comms_female_list_21!$F$3:$G$1048576,2,FALSE),""))</f>
        <v/>
      </c>
      <c r="M1169" s="3" t="str">
        <f>IFERROR(VLOOKUP(C1169&amp;D1169,Comms_male_list_22!$F$3:$G$1048576,2,FALSE),IFERROR(VLOOKUP(C1169&amp;D1169,Comms_female_list_22!$F$3:$G$1048576,2,FALSE),""))</f>
        <v/>
      </c>
      <c r="N1169" s="3">
        <f>IFERROR(VLOOKUP(C1169&amp;D1169,AUS_male_Toplist_21!$F$3:$H$1048576,3,FALSE), IFERROR(VLOOKUP(C1169&amp;D1169,AUS_female_Toplist_21!$F$3:$H$1048576,3,FALSE),""))</f>
        <v>1018</v>
      </c>
      <c r="O1169" s="2" t="str">
        <f>IFERROR(VLOOKUP(C1169&amp;D1169,AUS_male_Toplist_22!$F$3:$H$1048576,3,FALSE), IFERROR(VLOOKUP(C1169&amp;D1169,AUS_female_Toplist_22!$F$3:$H$1048576,3,FALSE),""))</f>
        <v/>
      </c>
      <c r="P1169" s="42">
        <f ca="1">DATEDIF(E1169,TODAY(),"y")</f>
        <v>18</v>
      </c>
      <c r="Q1169" s="2">
        <f>(COUNTIF($C$2:$C1169,$C1169)=1)+0</f>
        <v>0</v>
      </c>
      <c r="R1169" s="2" t="str">
        <f>IF(Q1169=1,RANK(F1169,$F$2:$F$1986,0),"Alternate event")</f>
        <v>Alternate event</v>
      </c>
    </row>
    <row r="1170" spans="1:18" x14ac:dyDescent="0.2">
      <c r="A1170" s="2">
        <v>1169</v>
      </c>
      <c r="B1170" s="2">
        <f>IF(Q1170=1,B1169+1,B1169)</f>
        <v>891</v>
      </c>
      <c r="C1170" t="s">
        <v>119</v>
      </c>
      <c r="D1170" t="s">
        <v>26</v>
      </c>
      <c r="E1170" s="6">
        <v>36241</v>
      </c>
      <c r="F1170">
        <v>992</v>
      </c>
      <c r="G1170" s="2">
        <v>36</v>
      </c>
      <c r="H1170" s="43" t="str">
        <f>IFERROR(VLOOKUP(C1170&amp;D1170,AUS_male_points_list!$A$3:$S$1048576,19,FALSE), IFERROR(VLOOKUP(C1170&amp;D1170,AUS_female_points_list!$A$3:$S$1048576,19,FALSE),""))</f>
        <v/>
      </c>
      <c r="J1170" s="2">
        <f>IFERROR(VLOOKUP(C1170&amp;D1170,AUS_male_Toplist_21!$F$3:$G$1048576,2,FALSE),IFERROR(VLOOKUP(C1170&amp;D1170,AUS_female_Toplist_21!$F$3:$G$1048576,2,FALSE),""))</f>
        <v>36</v>
      </c>
      <c r="K1170" s="2">
        <f>IFERROR(VLOOKUP(C1170&amp;D1170,AUS_male_Toplist_22!$F$3:$G$1048576,2,FALSE),IFERROR(VLOOKUP(C1170&amp;D1170,AUS_female_Toplist_22!$F$3:$G$1048576,2,FALSE),""))</f>
        <v>2</v>
      </c>
      <c r="L1170" s="3" t="str">
        <f>IFERROR(VLOOKUP(C1170&amp;D1170,Comms_male_list_21!$F$3:$G$1048576,2,FALSE),IFERROR(VLOOKUP(C1170&amp;D1170,Comms_female_list_21!$F$3:$G$1048576,2,FALSE),""))</f>
        <v/>
      </c>
      <c r="M1170" s="3">
        <f>IFERROR(VLOOKUP(C1170&amp;D1170,Comms_male_list_22!$F$3:$G$1048576,2,FALSE),IFERROR(VLOOKUP(C1170&amp;D1170,Comms_female_list_22!$F$3:$G$1048576,2,FALSE),""))</f>
        <v>15</v>
      </c>
      <c r="N1170" s="3">
        <f>IFERROR(VLOOKUP(C1170&amp;D1170,AUS_male_Toplist_21!$F$3:$H$1048576,3,FALSE), IFERROR(VLOOKUP(C1170&amp;D1170,AUS_female_Toplist_21!$F$3:$H$1048576,3,FALSE),""))</f>
        <v>992</v>
      </c>
      <c r="O1170" s="2">
        <f>IFERROR(VLOOKUP(C1170&amp;D1170,AUS_male_Toplist_22!$F$3:$H$1048576,3,FALSE), IFERROR(VLOOKUP(C1170&amp;D1170,AUS_female_Toplist_22!$F$3:$H$1048576,3,FALSE),""))</f>
        <v>1077</v>
      </c>
      <c r="P1170" s="42">
        <f ca="1">DATEDIF(E1170,TODAY(),"y")</f>
        <v>22</v>
      </c>
      <c r="Q1170" s="2">
        <f>(COUNTIF($C$2:$C1170,$C1170)=1)+0</f>
        <v>0</v>
      </c>
      <c r="R1170" s="2" t="str">
        <f>IF(Q1170=1,RANK(F1170,$F$2:$F$1986,0),"Alternate event")</f>
        <v>Alternate event</v>
      </c>
    </row>
    <row r="1171" spans="1:18" x14ac:dyDescent="0.2">
      <c r="A1171" s="2">
        <v>1170</v>
      </c>
      <c r="B1171" s="2">
        <f>IF(Q1171=1,B1170+1,B1170)</f>
        <v>891</v>
      </c>
      <c r="C1171" t="s">
        <v>769</v>
      </c>
      <c r="D1171" s="6" t="s">
        <v>29</v>
      </c>
      <c r="E1171" s="6">
        <v>36044</v>
      </c>
      <c r="F1171">
        <v>988</v>
      </c>
      <c r="G1171" s="2">
        <v>36</v>
      </c>
      <c r="H1171" s="43" t="str">
        <f>IFERROR(VLOOKUP(C1171&amp;D1171,AUS_male_points_list!$A$3:$S$1048576,19,FALSE), IFERROR(VLOOKUP(C1171&amp;D1171,AUS_female_points_list!$A$3:$S$1048576,19,FALSE),""))</f>
        <v/>
      </c>
      <c r="J1171" s="2">
        <f>IFERROR(VLOOKUP(C1171&amp;D1171,AUS_male_Toplist_21!$F$3:$G$1048576,2,FALSE),IFERROR(VLOOKUP(C1171&amp;D1171,AUS_female_Toplist_21!$F$3:$G$1048576,2,FALSE),""))</f>
        <v>36</v>
      </c>
      <c r="K1171" s="2">
        <f>IFERROR(VLOOKUP(C1171&amp;D1171,AUS_male_Toplist_22!$F$3:$G$1048576,2,FALSE),IFERROR(VLOOKUP(C1171&amp;D1171,AUS_female_Toplist_22!$F$3:$G$1048576,2,FALSE),""))</f>
        <v>13</v>
      </c>
      <c r="L1171" s="3" t="str">
        <f>IFERROR(VLOOKUP(C1171&amp;D1171,Comms_male_list_21!$F$3:$G$1048576,2,FALSE),IFERROR(VLOOKUP(C1171&amp;D1171,Comms_female_list_21!$F$3:$G$1048576,2,FALSE),""))</f>
        <v/>
      </c>
      <c r="M1171" s="3">
        <f>IFERROR(VLOOKUP(C1171&amp;D1171,Comms_male_list_22!$F$3:$G$1048576,2,FALSE),IFERROR(VLOOKUP(C1171&amp;D1171,Comms_female_list_22!$F$3:$G$1048576,2,FALSE),""))</f>
        <v>20</v>
      </c>
      <c r="N1171" s="3">
        <f>IFERROR(VLOOKUP(C1171&amp;D1171,AUS_male_Toplist_21!$F$3:$H$1048576,3,FALSE), IFERROR(VLOOKUP(C1171&amp;D1171,AUS_female_Toplist_21!$F$3:$H$1048576,3,FALSE),""))</f>
        <v>988</v>
      </c>
      <c r="O1171" s="2">
        <f>IFERROR(VLOOKUP(C1171&amp;D1171,AUS_male_Toplist_22!$F$3:$H$1048576,3,FALSE), IFERROR(VLOOKUP(C1171&amp;D1171,AUS_female_Toplist_22!$F$3:$H$1048576,3,FALSE),""))</f>
        <v>1034</v>
      </c>
      <c r="P1171" s="42">
        <f ca="1">DATEDIF(E1171,TODAY(),"y")</f>
        <v>23</v>
      </c>
      <c r="Q1171" s="2">
        <f>(COUNTIF($C$2:$C1171,$C1171)=1)+0</f>
        <v>0</v>
      </c>
      <c r="R1171" s="2" t="str">
        <f>IF(Q1171=1,RANK(F1171,$F$2:$F$1986,0),"Alternate event")</f>
        <v>Alternate event</v>
      </c>
    </row>
    <row r="1172" spans="1:18" x14ac:dyDescent="0.2">
      <c r="A1172" s="2">
        <v>1171</v>
      </c>
      <c r="B1172" s="2">
        <f>IF(Q1172=1,B1171+1,B1171)</f>
        <v>891</v>
      </c>
      <c r="C1172" t="s">
        <v>1001</v>
      </c>
      <c r="D1172" t="s">
        <v>27</v>
      </c>
      <c r="E1172" s="6">
        <v>35582</v>
      </c>
      <c r="F1172">
        <v>1017</v>
      </c>
      <c r="G1172" s="2">
        <v>36</v>
      </c>
      <c r="H1172" s="43" t="str">
        <f>IFERROR(VLOOKUP(C1172&amp;D1172,AUS_male_points_list!$A$3:$S$1048576,19,FALSE), IFERROR(VLOOKUP(C1172&amp;D1172,AUS_female_points_list!$A$3:$S$1048576,19,FALSE),""))</f>
        <v/>
      </c>
      <c r="J1172" s="2">
        <f>IFERROR(VLOOKUP(C1172&amp;D1172,AUS_male_Toplist_21!$F$3:$G$1048576,2,FALSE),IFERROR(VLOOKUP(C1172&amp;D1172,AUS_female_Toplist_21!$F$3:$G$1048576,2,FALSE),""))</f>
        <v>36</v>
      </c>
      <c r="K1172" s="2">
        <f>IFERROR(VLOOKUP(C1172&amp;D1172,AUS_male_Toplist_22!$F$3:$G$1048576,2,FALSE),IFERROR(VLOOKUP(C1172&amp;D1172,AUS_female_Toplist_22!$F$3:$G$1048576,2,FALSE),""))</f>
        <v>16</v>
      </c>
      <c r="L1172" s="3" t="str">
        <f>IFERROR(VLOOKUP(C1172&amp;D1172,Comms_male_list_21!$F$3:$G$1048576,2,FALSE),IFERROR(VLOOKUP(C1172&amp;D1172,Comms_female_list_21!$F$3:$G$1048576,2,FALSE),""))</f>
        <v/>
      </c>
      <c r="M1172" s="3">
        <f>IFERROR(VLOOKUP(C1172&amp;D1172,Comms_male_list_22!$F$3:$G$1048576,2,FALSE),IFERROR(VLOOKUP(C1172&amp;D1172,Comms_female_list_22!$F$3:$G$1048576,2,FALSE),""))</f>
        <v>28</v>
      </c>
      <c r="N1172" s="3">
        <f>IFERROR(VLOOKUP(C1172&amp;D1172,AUS_male_Toplist_21!$F$3:$H$1048576,3,FALSE), IFERROR(VLOOKUP(C1172&amp;D1172,AUS_female_Toplist_21!$F$3:$H$1048576,3,FALSE),""))</f>
        <v>1017</v>
      </c>
      <c r="O1172" s="2">
        <f>IFERROR(VLOOKUP(C1172&amp;D1172,AUS_male_Toplist_22!$F$3:$H$1048576,3,FALSE), IFERROR(VLOOKUP(C1172&amp;D1172,AUS_female_Toplist_22!$F$3:$H$1048576,3,FALSE),""))</f>
        <v>1039</v>
      </c>
      <c r="P1172" s="42">
        <f ca="1">DATEDIF(E1172,TODAY(),"y")</f>
        <v>24</v>
      </c>
      <c r="Q1172" s="2">
        <f>(COUNTIF($C$2:$C1172,$C1172)=1)+0</f>
        <v>0</v>
      </c>
      <c r="R1172" s="2" t="str">
        <f>IF(Q1172=1,RANK(F1172,$F$2:$F$1986,0),"Alternate event")</f>
        <v>Alternate event</v>
      </c>
    </row>
    <row r="1173" spans="1:18" x14ac:dyDescent="0.2">
      <c r="A1173" s="2">
        <v>1172</v>
      </c>
      <c r="B1173" s="2">
        <f>IF(Q1173=1,B1172+1,B1172)</f>
        <v>891</v>
      </c>
      <c r="C1173" t="s">
        <v>804</v>
      </c>
      <c r="D1173" t="s">
        <v>26</v>
      </c>
      <c r="E1173" s="6">
        <v>34494</v>
      </c>
      <c r="F1173">
        <v>985</v>
      </c>
      <c r="G1173" s="2">
        <v>36</v>
      </c>
      <c r="H1173" s="43" t="str">
        <f>IFERROR(VLOOKUP(C1173&amp;D1173,AUS_male_points_list!$A$3:$S$1048576,19,FALSE), IFERROR(VLOOKUP(C1173&amp;D1173,AUS_female_points_list!$A$3:$S$1048576,19,FALSE),""))</f>
        <v/>
      </c>
      <c r="J1173" s="2">
        <f>IFERROR(VLOOKUP(C1173&amp;D1173,AUS_male_Toplist_21!$F$3:$G$1048576,2,FALSE),IFERROR(VLOOKUP(C1173&amp;D1173,AUS_female_Toplist_21!$F$3:$G$1048576,2,FALSE),""))</f>
        <v>36</v>
      </c>
      <c r="K1173" s="2">
        <f>IFERROR(VLOOKUP(C1173&amp;D1173,AUS_male_Toplist_22!$F$3:$G$1048576,2,FALSE),IFERROR(VLOOKUP(C1173&amp;D1173,AUS_female_Toplist_22!$F$3:$G$1048576,2,FALSE),""))</f>
        <v>18</v>
      </c>
      <c r="L1173" s="3" t="str">
        <f>IFERROR(VLOOKUP(C1173&amp;D1173,Comms_male_list_21!$F$3:$G$1048576,2,FALSE),IFERROR(VLOOKUP(C1173&amp;D1173,Comms_female_list_21!$F$3:$G$1048576,2,FALSE),""))</f>
        <v/>
      </c>
      <c r="M1173" s="3">
        <f>IFERROR(VLOOKUP(C1173&amp;D1173,Comms_male_list_22!$F$3:$G$1048576,2,FALSE),IFERROR(VLOOKUP(C1173&amp;D1173,Comms_female_list_22!$F$3:$G$1048576,2,FALSE),""))</f>
        <v>67</v>
      </c>
      <c r="N1173" s="3">
        <f>IFERROR(VLOOKUP(C1173&amp;D1173,AUS_male_Toplist_21!$F$3:$H$1048576,3,FALSE), IFERROR(VLOOKUP(C1173&amp;D1173,AUS_female_Toplist_21!$F$3:$H$1048576,3,FALSE),""))</f>
        <v>985</v>
      </c>
      <c r="O1173" s="2">
        <f>IFERROR(VLOOKUP(C1173&amp;D1173,AUS_male_Toplist_22!$F$3:$H$1048576,3,FALSE), IFERROR(VLOOKUP(C1173&amp;D1173,AUS_female_Toplist_22!$F$3:$H$1048576,3,FALSE),""))</f>
        <v>1006</v>
      </c>
      <c r="P1173" s="42">
        <f ca="1">DATEDIF(E1173,TODAY(),"y")</f>
        <v>27</v>
      </c>
      <c r="Q1173" s="2">
        <f>(COUNTIF($C$2:$C1173,$C1173)=1)+0</f>
        <v>0</v>
      </c>
      <c r="R1173" s="2" t="str">
        <f>IF(Q1173=1,RANK(F1173,$F$2:$F$1986,0),"Alternate event")</f>
        <v>Alternate event</v>
      </c>
    </row>
    <row r="1174" spans="1:18" x14ac:dyDescent="0.2">
      <c r="A1174" s="2">
        <v>1173</v>
      </c>
      <c r="B1174" s="2">
        <f>IF(Q1174=1,B1173+1,B1173)</f>
        <v>891</v>
      </c>
      <c r="C1174" t="s">
        <v>436</v>
      </c>
      <c r="D1174" t="s">
        <v>37</v>
      </c>
      <c r="E1174" s="6">
        <v>38415</v>
      </c>
      <c r="F1174">
        <v>944</v>
      </c>
      <c r="G1174" s="2">
        <v>36</v>
      </c>
      <c r="H1174" s="43" t="str">
        <f>IFERROR(VLOOKUP(C1174&amp;D1174,AUS_male_points_list!$A$3:$S$1048576,19,FALSE), IFERROR(VLOOKUP(C1174&amp;D1174,AUS_female_points_list!$A$3:$S$1048576,19,FALSE),""))</f>
        <v/>
      </c>
      <c r="J1174" s="2">
        <f>IFERROR(VLOOKUP(C1174&amp;D1174,AUS_male_Toplist_21!$F$3:$G$1048576,2,FALSE),IFERROR(VLOOKUP(C1174&amp;D1174,AUS_female_Toplist_21!$F$3:$G$1048576,2,FALSE),""))</f>
        <v>36</v>
      </c>
      <c r="K1174" s="2">
        <f>IFERROR(VLOOKUP(C1174&amp;D1174,AUS_male_Toplist_22!$F$3:$G$1048576,2,FALSE),IFERROR(VLOOKUP(C1174&amp;D1174,AUS_female_Toplist_22!$F$3:$G$1048576,2,FALSE),""))</f>
        <v>27</v>
      </c>
      <c r="L1174" s="3" t="str">
        <f>IFERROR(VLOOKUP(C1174&amp;D1174,Comms_male_list_21!$F$3:$G$1048576,2,FALSE),IFERROR(VLOOKUP(C1174&amp;D1174,Comms_female_list_21!$F$3:$G$1048576,2,FALSE),""))</f>
        <v/>
      </c>
      <c r="M1174" s="3">
        <f>IFERROR(VLOOKUP(C1174&amp;D1174,Comms_male_list_22!$F$3:$G$1048576,2,FALSE),IFERROR(VLOOKUP(C1174&amp;D1174,Comms_female_list_22!$F$3:$G$1048576,2,FALSE),""))</f>
        <v>48</v>
      </c>
      <c r="N1174" s="3">
        <f>IFERROR(VLOOKUP(C1174&amp;D1174,AUS_male_Toplist_21!$F$3:$H$1048576,3,FALSE), IFERROR(VLOOKUP(C1174&amp;D1174,AUS_female_Toplist_21!$F$3:$H$1048576,3,FALSE),""))</f>
        <v>944</v>
      </c>
      <c r="O1174" s="2">
        <f>IFERROR(VLOOKUP(C1174&amp;D1174,AUS_male_Toplist_22!$F$3:$H$1048576,3,FALSE), IFERROR(VLOOKUP(C1174&amp;D1174,AUS_female_Toplist_22!$F$3:$H$1048576,3,FALSE),""))</f>
        <v>932</v>
      </c>
      <c r="P1174" s="42">
        <f ca="1">DATEDIF(E1174,TODAY(),"y")</f>
        <v>16</v>
      </c>
      <c r="Q1174" s="2">
        <f>(COUNTIF($C$2:$C1174,$C1174)=1)+0</f>
        <v>0</v>
      </c>
      <c r="R1174" s="2" t="str">
        <f>IF(Q1174=1,RANK(F1174,$F$2:$F$1986,0),"Alternate event")</f>
        <v>Alternate event</v>
      </c>
    </row>
    <row r="1175" spans="1:18" x14ac:dyDescent="0.2">
      <c r="A1175" s="2">
        <v>1174</v>
      </c>
      <c r="B1175" s="2">
        <f>IF(Q1175=1,B1174+1,B1174)</f>
        <v>892</v>
      </c>
      <c r="C1175" t="s">
        <v>704</v>
      </c>
      <c r="D1175" t="s">
        <v>27</v>
      </c>
      <c r="E1175" s="6">
        <v>36727</v>
      </c>
      <c r="F1175">
        <v>992</v>
      </c>
      <c r="G1175" s="2">
        <v>36</v>
      </c>
      <c r="H1175" s="43" t="str">
        <f>IFERROR(VLOOKUP(C1175&amp;D1175,AUS_male_points_list!$A$3:$S$1048576,19,FALSE), IFERROR(VLOOKUP(C1175&amp;D1175,AUS_female_points_list!$A$3:$S$1048576,19,FALSE),""))</f>
        <v/>
      </c>
      <c r="J1175" s="2">
        <f>IFERROR(VLOOKUP(C1175&amp;D1175,AUS_male_Toplist_21!$F$3:$G$1048576,2,FALSE),IFERROR(VLOOKUP(C1175&amp;D1175,AUS_female_Toplist_21!$F$3:$G$1048576,2,FALSE),""))</f>
        <v>36</v>
      </c>
      <c r="K1175" s="2">
        <f>IFERROR(VLOOKUP(C1175&amp;D1175,AUS_male_Toplist_22!$F$3:$G$1048576,2,FALSE),IFERROR(VLOOKUP(C1175&amp;D1175,AUS_female_Toplist_22!$F$3:$G$1048576,2,FALSE),""))</f>
        <v>62</v>
      </c>
      <c r="L1175" s="3" t="str">
        <f>IFERROR(VLOOKUP(C1175&amp;D1175,Comms_male_list_21!$F$3:$G$1048576,2,FALSE),IFERROR(VLOOKUP(C1175&amp;D1175,Comms_female_list_21!$F$3:$G$1048576,2,FALSE),""))</f>
        <v/>
      </c>
      <c r="M1175" s="3" t="str">
        <f>IFERROR(VLOOKUP(C1175&amp;D1175,Comms_male_list_22!$F$3:$G$1048576,2,FALSE),IFERROR(VLOOKUP(C1175&amp;D1175,Comms_female_list_22!$F$3:$G$1048576,2,FALSE),""))</f>
        <v/>
      </c>
      <c r="N1175" s="3">
        <f>IFERROR(VLOOKUP(C1175&amp;D1175,AUS_male_Toplist_21!$F$3:$H$1048576,3,FALSE), IFERROR(VLOOKUP(C1175&amp;D1175,AUS_female_Toplist_21!$F$3:$H$1048576,3,FALSE),""))</f>
        <v>992</v>
      </c>
      <c r="O1175" s="2">
        <f>IFERROR(VLOOKUP(C1175&amp;D1175,AUS_male_Toplist_22!$F$3:$H$1048576,3,FALSE), IFERROR(VLOOKUP(C1175&amp;D1175,AUS_female_Toplist_22!$F$3:$H$1048576,3,FALSE),""))</f>
        <v>907</v>
      </c>
      <c r="P1175" s="42">
        <f ca="1">DATEDIF(E1175,TODAY(),"y")</f>
        <v>21</v>
      </c>
      <c r="Q1175" s="2">
        <f>(COUNTIF($C$2:$C1175,$C1175)=1)+0</f>
        <v>1</v>
      </c>
      <c r="R1175" s="2">
        <f>IF(Q1175=1,RANK(F1175,$F$2:$F$1986,0),"Alternate event")</f>
        <v>791</v>
      </c>
    </row>
    <row r="1176" spans="1:18" x14ac:dyDescent="0.2">
      <c r="A1176" s="2">
        <v>1175</v>
      </c>
      <c r="B1176" s="2">
        <f>IF(Q1176=1,B1175+1,B1175)</f>
        <v>893</v>
      </c>
      <c r="C1176" t="s">
        <v>1591</v>
      </c>
      <c r="D1176" t="s">
        <v>30</v>
      </c>
      <c r="E1176" s="6">
        <v>36108</v>
      </c>
      <c r="F1176">
        <v>900</v>
      </c>
      <c r="G1176" s="2">
        <v>36</v>
      </c>
      <c r="H1176" s="43" t="str">
        <f>IFERROR(VLOOKUP(C1176&amp;D1176,AUS_male_points_list!$A$3:$S$1048576,19,FALSE), IFERROR(VLOOKUP(C1176&amp;D1176,AUS_female_points_list!$A$3:$S$1048576,19,FALSE),""))</f>
        <v/>
      </c>
      <c r="J1176" s="2">
        <f>IFERROR(VLOOKUP(C1176&amp;D1176,AUS_male_Toplist_21!$F$3:$G$1048576,2,FALSE),IFERROR(VLOOKUP(C1176&amp;D1176,AUS_female_Toplist_21!$F$3:$G$1048576,2,FALSE),""))</f>
        <v>36</v>
      </c>
      <c r="K1176" s="2" t="str">
        <f>IFERROR(VLOOKUP(C1176&amp;D1176,AUS_male_Toplist_22!$F$3:$G$1048576,2,FALSE),IFERROR(VLOOKUP(C1176&amp;D1176,AUS_female_Toplist_22!$F$3:$G$1048576,2,FALSE),""))</f>
        <v/>
      </c>
      <c r="L1176" s="3" t="str">
        <f>IFERROR(VLOOKUP(C1176&amp;D1176,Comms_male_list_21!$F$3:$G$1048576,2,FALSE),IFERROR(VLOOKUP(C1176&amp;D1176,Comms_female_list_21!$F$3:$G$1048576,2,FALSE),""))</f>
        <v/>
      </c>
      <c r="M1176" s="3" t="str">
        <f>IFERROR(VLOOKUP(C1176&amp;D1176,Comms_male_list_22!$F$3:$G$1048576,2,FALSE),IFERROR(VLOOKUP(C1176&amp;D1176,Comms_female_list_22!$F$3:$G$1048576,2,FALSE),""))</f>
        <v/>
      </c>
      <c r="N1176" s="3">
        <f>IFERROR(VLOOKUP(C1176&amp;D1176,AUS_male_Toplist_21!$F$3:$H$1048576,3,FALSE), IFERROR(VLOOKUP(C1176&amp;D1176,AUS_female_Toplist_21!$F$3:$H$1048576,3,FALSE),""))</f>
        <v>900</v>
      </c>
      <c r="O1176" s="2" t="str">
        <f>IFERROR(VLOOKUP(C1176&amp;D1176,AUS_male_Toplist_22!$F$3:$H$1048576,3,FALSE), IFERROR(VLOOKUP(C1176&amp;D1176,AUS_female_Toplist_22!$F$3:$H$1048576,3,FALSE),""))</f>
        <v/>
      </c>
      <c r="P1176" s="42">
        <f ca="1">DATEDIF(E1176,TODAY(),"y")</f>
        <v>23</v>
      </c>
      <c r="Q1176" s="2">
        <f>(COUNTIF($C$2:$C1176,$C1176)=1)+0</f>
        <v>1</v>
      </c>
      <c r="R1176" s="2">
        <f>IF(Q1176=1,RANK(F1176,$F$2:$F$1986,0),"Alternate event")</f>
        <v>1739</v>
      </c>
    </row>
    <row r="1177" spans="1:18" x14ac:dyDescent="0.2">
      <c r="A1177" s="2">
        <v>1176</v>
      </c>
      <c r="B1177" s="2">
        <f>IF(Q1177=1,B1176+1,B1176)</f>
        <v>894</v>
      </c>
      <c r="C1177" t="s">
        <v>1363</v>
      </c>
      <c r="D1177" t="s">
        <v>37</v>
      </c>
      <c r="E1177" s="6">
        <v>35526</v>
      </c>
      <c r="F1177">
        <v>944</v>
      </c>
      <c r="G1177" s="2">
        <v>36</v>
      </c>
      <c r="H1177" s="43" t="str">
        <f>IFERROR(VLOOKUP(C1177&amp;D1177,AUS_male_points_list!$A$3:$S$1048576,19,FALSE), IFERROR(VLOOKUP(C1177&amp;D1177,AUS_female_points_list!$A$3:$S$1048576,19,FALSE),""))</f>
        <v/>
      </c>
      <c r="J1177" s="2">
        <f>IFERROR(VLOOKUP(C1177&amp;D1177,AUS_male_Toplist_21!$F$3:$G$1048576,2,FALSE),IFERROR(VLOOKUP(C1177&amp;D1177,AUS_female_Toplist_21!$F$3:$G$1048576,2,FALSE),""))</f>
        <v>36</v>
      </c>
      <c r="K1177" s="2" t="str">
        <f>IFERROR(VLOOKUP(C1177&amp;D1177,AUS_male_Toplist_22!$F$3:$G$1048576,2,FALSE),IFERROR(VLOOKUP(C1177&amp;D1177,AUS_female_Toplist_22!$F$3:$G$1048576,2,FALSE),""))</f>
        <v/>
      </c>
      <c r="L1177" s="3" t="str">
        <f>IFERROR(VLOOKUP(C1177&amp;D1177,Comms_male_list_21!$F$3:$G$1048576,2,FALSE),IFERROR(VLOOKUP(C1177&amp;D1177,Comms_female_list_21!$F$3:$G$1048576,2,FALSE),""))</f>
        <v/>
      </c>
      <c r="M1177" s="3" t="str">
        <f>IFERROR(VLOOKUP(C1177&amp;D1177,Comms_male_list_22!$F$3:$G$1048576,2,FALSE),IFERROR(VLOOKUP(C1177&amp;D1177,Comms_female_list_22!$F$3:$G$1048576,2,FALSE),""))</f>
        <v/>
      </c>
      <c r="N1177" s="3">
        <f>IFERROR(VLOOKUP(C1177&amp;D1177,AUS_male_Toplist_21!$F$3:$H$1048576,3,FALSE), IFERROR(VLOOKUP(C1177&amp;D1177,AUS_female_Toplist_21!$F$3:$H$1048576,3,FALSE),""))</f>
        <v>944</v>
      </c>
      <c r="O1177" s="2" t="str">
        <f>IFERROR(VLOOKUP(C1177&amp;D1177,AUS_male_Toplist_22!$F$3:$H$1048576,3,FALSE), IFERROR(VLOOKUP(C1177&amp;D1177,AUS_female_Toplist_22!$F$3:$H$1048576,3,FALSE),""))</f>
        <v/>
      </c>
      <c r="P1177" s="42">
        <f ca="1">DATEDIF(E1177,TODAY(),"y")</f>
        <v>24</v>
      </c>
      <c r="Q1177" s="2">
        <f>(COUNTIF($C$2:$C1177,$C1177)=1)+0</f>
        <v>1</v>
      </c>
      <c r="R1177" s="2">
        <f>IF(Q1177=1,RANK(F1177,$F$2:$F$1986,0),"Alternate event")</f>
        <v>1374</v>
      </c>
    </row>
    <row r="1178" spans="1:18" x14ac:dyDescent="0.2">
      <c r="A1178" s="2">
        <v>1177</v>
      </c>
      <c r="B1178" s="2">
        <f>IF(Q1178=1,B1177+1,B1177)</f>
        <v>895</v>
      </c>
      <c r="C1178" t="s">
        <v>1629</v>
      </c>
      <c r="D1178" t="s">
        <v>37</v>
      </c>
      <c r="E1178" s="7">
        <v>36171</v>
      </c>
      <c r="F1178">
        <v>967</v>
      </c>
      <c r="G1178" s="2">
        <v>36</v>
      </c>
      <c r="H1178" s="43" t="str">
        <f>IFERROR(VLOOKUP(C1178&amp;D1178,AUS_male_points_list!$A$3:$S$1048576,19,FALSE), IFERROR(VLOOKUP(C1178&amp;D1178,AUS_female_points_list!$A$3:$S$1048576,19,FALSE),""))</f>
        <v/>
      </c>
      <c r="J1178" s="2">
        <f>IFERROR(VLOOKUP(C1178&amp;D1178,AUS_male_Toplist_21!$F$3:$G$1048576,2,FALSE),IFERROR(VLOOKUP(C1178&amp;D1178,AUS_female_Toplist_21!$F$3:$G$1048576,2,FALSE),""))</f>
        <v>36</v>
      </c>
      <c r="K1178" s="2" t="str">
        <f>IFERROR(VLOOKUP(C1178&amp;D1178,AUS_male_Toplist_22!$F$3:$G$1048576,2,FALSE),IFERROR(VLOOKUP(C1178&amp;D1178,AUS_female_Toplist_22!$F$3:$G$1048576,2,FALSE),""))</f>
        <v/>
      </c>
      <c r="L1178" s="3" t="str">
        <f>IFERROR(VLOOKUP(C1178&amp;D1178,Comms_male_list_21!$F$3:$G$1048576,2,FALSE),IFERROR(VLOOKUP(C1178&amp;D1178,Comms_female_list_21!$F$3:$G$1048576,2,FALSE),""))</f>
        <v/>
      </c>
      <c r="M1178" s="3" t="str">
        <f>IFERROR(VLOOKUP(C1178&amp;D1178,Comms_male_list_22!$F$3:$G$1048576,2,FALSE),IFERROR(VLOOKUP(C1178&amp;D1178,Comms_female_list_22!$F$3:$G$1048576,2,FALSE),""))</f>
        <v/>
      </c>
      <c r="N1178" s="3">
        <f>IFERROR(VLOOKUP(C1178&amp;D1178,AUS_male_Toplist_21!$F$3:$H$1048576,3,FALSE), IFERROR(VLOOKUP(C1178&amp;D1178,AUS_female_Toplist_21!$F$3:$H$1048576,3,FALSE),""))</f>
        <v>967</v>
      </c>
      <c r="O1178" s="2" t="str">
        <f>IFERROR(VLOOKUP(C1178&amp;D1178,AUS_male_Toplist_22!$F$3:$H$1048576,3,FALSE), IFERROR(VLOOKUP(C1178&amp;D1178,AUS_female_Toplist_22!$F$3:$H$1048576,3,FALSE),""))</f>
        <v/>
      </c>
      <c r="P1178" s="42">
        <f ca="1">DATEDIF(E1178,TODAY(),"y")</f>
        <v>23</v>
      </c>
      <c r="Q1178" s="2">
        <f>(COUNTIF($C$2:$C1178,$C1178)=1)+0</f>
        <v>1</v>
      </c>
      <c r="R1178" s="2">
        <f>IF(Q1178=1,RANK(F1178,$F$2:$F$1986,0),"Alternate event")</f>
        <v>1083</v>
      </c>
    </row>
    <row r="1179" spans="1:18" x14ac:dyDescent="0.2">
      <c r="A1179" s="2">
        <v>1178</v>
      </c>
      <c r="B1179" s="2">
        <f>IF(Q1179=1,B1178+1,B1178)</f>
        <v>896</v>
      </c>
      <c r="C1179" t="s">
        <v>1321</v>
      </c>
      <c r="D1179" t="s">
        <v>29</v>
      </c>
      <c r="E1179" s="6">
        <v>35534</v>
      </c>
      <c r="F1179">
        <v>979</v>
      </c>
      <c r="G1179" s="2">
        <v>36</v>
      </c>
      <c r="H1179" s="43" t="str">
        <f>IFERROR(VLOOKUP(C1179&amp;D1179,AUS_male_points_list!$A$3:$S$1048576,19,FALSE), IFERROR(VLOOKUP(C1179&amp;D1179,AUS_female_points_list!$A$3:$S$1048576,19,FALSE),""))</f>
        <v/>
      </c>
      <c r="J1179" s="2">
        <f>IFERROR(VLOOKUP(C1179&amp;D1179,AUS_male_Toplist_21!$F$3:$G$1048576,2,FALSE),IFERROR(VLOOKUP(C1179&amp;D1179,AUS_female_Toplist_21!$F$3:$G$1048576,2,FALSE),""))</f>
        <v>36</v>
      </c>
      <c r="K1179" s="2" t="str">
        <f>IFERROR(VLOOKUP(C1179&amp;D1179,AUS_male_Toplist_22!$F$3:$G$1048576,2,FALSE),IFERROR(VLOOKUP(C1179&amp;D1179,AUS_female_Toplist_22!$F$3:$G$1048576,2,FALSE),""))</f>
        <v/>
      </c>
      <c r="L1179" s="3" t="str">
        <f>IFERROR(VLOOKUP(C1179&amp;D1179,Comms_male_list_21!$F$3:$G$1048576,2,FALSE),IFERROR(VLOOKUP(C1179&amp;D1179,Comms_female_list_21!$F$3:$G$1048576,2,FALSE),""))</f>
        <v/>
      </c>
      <c r="M1179" s="3" t="str">
        <f>IFERROR(VLOOKUP(C1179&amp;D1179,Comms_male_list_22!$F$3:$G$1048576,2,FALSE),IFERROR(VLOOKUP(C1179&amp;D1179,Comms_female_list_22!$F$3:$G$1048576,2,FALSE),""))</f>
        <v/>
      </c>
      <c r="N1179" s="3">
        <f>IFERROR(VLOOKUP(C1179&amp;D1179,AUS_male_Toplist_21!$F$3:$H$1048576,3,FALSE), IFERROR(VLOOKUP(C1179&amp;D1179,AUS_female_Toplist_21!$F$3:$H$1048576,3,FALSE),""))</f>
        <v>979</v>
      </c>
      <c r="O1179" s="2" t="str">
        <f>IFERROR(VLOOKUP(C1179&amp;D1179,AUS_male_Toplist_22!$F$3:$H$1048576,3,FALSE), IFERROR(VLOOKUP(C1179&amp;D1179,AUS_female_Toplist_22!$F$3:$H$1048576,3,FALSE),""))</f>
        <v/>
      </c>
      <c r="P1179" s="42">
        <f ca="1">DATEDIF(E1179,TODAY(),"y")</f>
        <v>24</v>
      </c>
      <c r="Q1179" s="2">
        <f>(COUNTIF($C$2:$C1179,$C1179)=1)+0</f>
        <v>1</v>
      </c>
      <c r="R1179" s="2">
        <f>IF(Q1179=1,RANK(F1179,$F$2:$F$1986,0),"Alternate event")</f>
        <v>929</v>
      </c>
    </row>
    <row r="1180" spans="1:18" x14ac:dyDescent="0.2">
      <c r="A1180" s="2">
        <v>1179</v>
      </c>
      <c r="B1180" s="2">
        <f>IF(Q1180=1,B1179+1,B1179)</f>
        <v>896</v>
      </c>
      <c r="C1180" t="s">
        <v>124</v>
      </c>
      <c r="D1180" t="s">
        <v>2</v>
      </c>
      <c r="E1180" s="6">
        <v>37976</v>
      </c>
      <c r="F1180">
        <v>1019</v>
      </c>
      <c r="G1180" s="2">
        <v>36</v>
      </c>
      <c r="H1180" s="43" t="str">
        <f>IFERROR(VLOOKUP(C1180&amp;D1180,AUS_male_points_list!$A$3:$S$1048576,19,FALSE), IFERROR(VLOOKUP(C1180&amp;D1180,AUS_female_points_list!$A$3:$S$1048576,19,FALSE),""))</f>
        <v/>
      </c>
      <c r="J1180" s="2">
        <f>IFERROR(VLOOKUP(C1180&amp;D1180,AUS_male_Toplist_21!$F$3:$G$1048576,2,FALSE),IFERROR(VLOOKUP(C1180&amp;D1180,AUS_female_Toplist_21!$F$3:$G$1048576,2,FALSE),""))</f>
        <v>36</v>
      </c>
      <c r="K1180" s="2" t="str">
        <f>IFERROR(VLOOKUP(C1180&amp;D1180,AUS_male_Toplist_22!$F$3:$G$1048576,2,FALSE),IFERROR(VLOOKUP(C1180&amp;D1180,AUS_female_Toplist_22!$F$3:$G$1048576,2,FALSE),""))</f>
        <v/>
      </c>
      <c r="L1180" s="3" t="str">
        <f>IFERROR(VLOOKUP(C1180&amp;D1180,Comms_male_list_21!$F$3:$G$1048576,2,FALSE),IFERROR(VLOOKUP(C1180&amp;D1180,Comms_female_list_21!$F$3:$G$1048576,2,FALSE),""))</f>
        <v/>
      </c>
      <c r="M1180" s="3" t="str">
        <f>IFERROR(VLOOKUP(C1180&amp;D1180,Comms_male_list_22!$F$3:$G$1048576,2,FALSE),IFERROR(VLOOKUP(C1180&amp;D1180,Comms_female_list_22!$F$3:$G$1048576,2,FALSE),""))</f>
        <v/>
      </c>
      <c r="N1180" s="3">
        <f>IFERROR(VLOOKUP(C1180&amp;D1180,AUS_male_Toplist_21!$F$3:$H$1048576,3,FALSE), IFERROR(VLOOKUP(C1180&amp;D1180,AUS_female_Toplist_21!$F$3:$H$1048576,3,FALSE),""))</f>
        <v>1019</v>
      </c>
      <c r="O1180" s="2" t="str">
        <f>IFERROR(VLOOKUP(C1180&amp;D1180,AUS_male_Toplist_22!$F$3:$H$1048576,3,FALSE), IFERROR(VLOOKUP(C1180&amp;D1180,AUS_female_Toplist_22!$F$3:$H$1048576,3,FALSE),""))</f>
        <v/>
      </c>
      <c r="P1180" s="42">
        <f ca="1">DATEDIF(E1180,TODAY(),"y")</f>
        <v>18</v>
      </c>
      <c r="Q1180" s="2">
        <f>(COUNTIF($C$2:$C1180,$C1180)=1)+0</f>
        <v>0</v>
      </c>
      <c r="R1180" s="2" t="str">
        <f>IF(Q1180=1,RANK(F1180,$F$2:$F$1986,0),"Alternate event")</f>
        <v>Alternate event</v>
      </c>
    </row>
    <row r="1181" spans="1:18" x14ac:dyDescent="0.2">
      <c r="A1181" s="2">
        <v>1180</v>
      </c>
      <c r="B1181" s="2">
        <f>IF(Q1181=1,B1180+1,B1180)</f>
        <v>896</v>
      </c>
      <c r="C1181" t="s">
        <v>357</v>
      </c>
      <c r="D1181" t="s">
        <v>28</v>
      </c>
      <c r="E1181" s="7">
        <v>36865</v>
      </c>
      <c r="F1181">
        <v>1028</v>
      </c>
      <c r="G1181" s="2">
        <v>36</v>
      </c>
      <c r="H1181" s="43" t="str">
        <f>IFERROR(VLOOKUP(C1181&amp;D1181,AUS_male_points_list!$A$3:$S$1048576,19,FALSE), IFERROR(VLOOKUP(C1181&amp;D1181,AUS_female_points_list!$A$3:$S$1048576,19,FALSE),""))</f>
        <v/>
      </c>
      <c r="J1181" s="2">
        <f>IFERROR(VLOOKUP(C1181&amp;D1181,AUS_male_Toplist_21!$F$3:$G$1048576,2,FALSE),IFERROR(VLOOKUP(C1181&amp;D1181,AUS_female_Toplist_21!$F$3:$G$1048576,2,FALSE),""))</f>
        <v>36</v>
      </c>
      <c r="K1181" s="2" t="str">
        <f>IFERROR(VLOOKUP(C1181&amp;D1181,AUS_male_Toplist_22!$F$3:$G$1048576,2,FALSE),IFERROR(VLOOKUP(C1181&amp;D1181,AUS_female_Toplist_22!$F$3:$G$1048576,2,FALSE),""))</f>
        <v/>
      </c>
      <c r="L1181" s="3" t="str">
        <f>IFERROR(VLOOKUP(C1181&amp;D1181,Comms_male_list_21!$F$3:$G$1048576,2,FALSE),IFERROR(VLOOKUP(C1181&amp;D1181,Comms_female_list_21!$F$3:$G$1048576,2,FALSE),""))</f>
        <v/>
      </c>
      <c r="M1181" s="3" t="str">
        <f>IFERROR(VLOOKUP(C1181&amp;D1181,Comms_male_list_22!$F$3:$G$1048576,2,FALSE),IFERROR(VLOOKUP(C1181&amp;D1181,Comms_female_list_22!$F$3:$G$1048576,2,FALSE),""))</f>
        <v/>
      </c>
      <c r="N1181" s="3">
        <f>IFERROR(VLOOKUP(C1181&amp;D1181,AUS_male_Toplist_21!$F$3:$H$1048576,3,FALSE), IFERROR(VLOOKUP(C1181&amp;D1181,AUS_female_Toplist_21!$F$3:$H$1048576,3,FALSE),""))</f>
        <v>1028</v>
      </c>
      <c r="O1181" s="2" t="str">
        <f>IFERROR(VLOOKUP(C1181&amp;D1181,AUS_male_Toplist_22!$F$3:$H$1048576,3,FALSE), IFERROR(VLOOKUP(C1181&amp;D1181,AUS_female_Toplist_22!$F$3:$H$1048576,3,FALSE),""))</f>
        <v/>
      </c>
      <c r="P1181" s="42">
        <f ca="1">DATEDIF(E1181,TODAY(),"y")</f>
        <v>21</v>
      </c>
      <c r="Q1181" s="2">
        <f>(COUNTIF($C$2:$C1181,$C1181)=1)+0</f>
        <v>0</v>
      </c>
      <c r="R1181" s="2" t="str">
        <f>IF(Q1181=1,RANK(F1181,$F$2:$F$1986,0),"Alternate event")</f>
        <v>Alternate event</v>
      </c>
    </row>
    <row r="1182" spans="1:18" x14ac:dyDescent="0.2">
      <c r="A1182" s="2">
        <v>1181</v>
      </c>
      <c r="B1182" s="2">
        <f>IF(Q1182=1,B1181+1,B1181)</f>
        <v>897</v>
      </c>
      <c r="C1182" t="s">
        <v>730</v>
      </c>
      <c r="D1182" t="s">
        <v>28</v>
      </c>
      <c r="E1182" s="6">
        <v>37082</v>
      </c>
      <c r="F1182">
        <v>1042</v>
      </c>
      <c r="G1182" s="2">
        <v>36</v>
      </c>
      <c r="H1182" s="43" t="str">
        <f>IFERROR(VLOOKUP(C1182&amp;D1182,AUS_male_points_list!$A$3:$S$1048576,19,FALSE), IFERROR(VLOOKUP(C1182&amp;D1182,AUS_female_points_list!$A$3:$S$1048576,19,FALSE),""))</f>
        <v/>
      </c>
      <c r="J1182" s="2">
        <f>IFERROR(VLOOKUP(C1182&amp;D1182,AUS_male_Toplist_21!$F$3:$G$1048576,2,FALSE),IFERROR(VLOOKUP(C1182&amp;D1182,AUS_female_Toplist_21!$F$3:$G$1048576,2,FALSE),""))</f>
        <v>36</v>
      </c>
      <c r="K1182" s="2" t="str">
        <f>IFERROR(VLOOKUP(C1182&amp;D1182,AUS_male_Toplist_22!$F$3:$G$1048576,2,FALSE),IFERROR(VLOOKUP(C1182&amp;D1182,AUS_female_Toplist_22!$F$3:$G$1048576,2,FALSE),""))</f>
        <v/>
      </c>
      <c r="L1182" s="3" t="str">
        <f>IFERROR(VLOOKUP(C1182&amp;D1182,Comms_male_list_21!$F$3:$G$1048576,2,FALSE),IFERROR(VLOOKUP(C1182&amp;D1182,Comms_female_list_21!$F$3:$G$1048576,2,FALSE),""))</f>
        <v/>
      </c>
      <c r="M1182" s="3" t="str">
        <f>IFERROR(VLOOKUP(C1182&amp;D1182,Comms_male_list_22!$F$3:$G$1048576,2,FALSE),IFERROR(VLOOKUP(C1182&amp;D1182,Comms_female_list_22!$F$3:$G$1048576,2,FALSE),""))</f>
        <v/>
      </c>
      <c r="N1182" s="3">
        <f>IFERROR(VLOOKUP(C1182&amp;D1182,AUS_male_Toplist_21!$F$3:$H$1048576,3,FALSE), IFERROR(VLOOKUP(C1182&amp;D1182,AUS_female_Toplist_21!$F$3:$H$1048576,3,FALSE),""))</f>
        <v>1042</v>
      </c>
      <c r="O1182" s="2" t="str">
        <f>IFERROR(VLOOKUP(C1182&amp;D1182,AUS_male_Toplist_22!$F$3:$H$1048576,3,FALSE), IFERROR(VLOOKUP(C1182&amp;D1182,AUS_female_Toplist_22!$F$3:$H$1048576,3,FALSE),""))</f>
        <v/>
      </c>
      <c r="P1182" s="42">
        <f ca="1">DATEDIF(E1182,TODAY(),"y")</f>
        <v>20</v>
      </c>
      <c r="Q1182" s="2">
        <f>(COUNTIF($C$2:$C1182,$C1182)=1)+0</f>
        <v>1</v>
      </c>
      <c r="R1182" s="2">
        <f>IF(Q1182=1,RANK(F1182,$F$2:$F$1986,0),"Alternate event")</f>
        <v>395</v>
      </c>
    </row>
    <row r="1183" spans="1:18" x14ac:dyDescent="0.2">
      <c r="A1183" s="2">
        <v>1182</v>
      </c>
      <c r="B1183" s="2">
        <f>IF(Q1183=1,B1182+1,B1182)</f>
        <v>897</v>
      </c>
      <c r="C1183" t="s">
        <v>574</v>
      </c>
      <c r="D1183" t="s">
        <v>2</v>
      </c>
      <c r="E1183" s="6">
        <v>37908</v>
      </c>
      <c r="F1183">
        <v>1006</v>
      </c>
      <c r="G1183" s="2">
        <v>37</v>
      </c>
      <c r="H1183" s="43" t="str">
        <f>IFERROR(VLOOKUP(C1183&amp;D1183,AUS_male_points_list!$A$3:$S$1048576,19,FALSE), IFERROR(VLOOKUP(C1183&amp;D1183,AUS_female_points_list!$A$3:$S$1048576,19,FALSE),""))</f>
        <v/>
      </c>
      <c r="J1183" s="2">
        <f>IFERROR(VLOOKUP(C1183&amp;D1183,AUS_male_Toplist_21!$F$3:$G$1048576,2,FALSE),IFERROR(VLOOKUP(C1183&amp;D1183,AUS_female_Toplist_21!$F$3:$G$1048576,2,FALSE),""))</f>
        <v>37</v>
      </c>
      <c r="K1183" s="2">
        <f>IFERROR(VLOOKUP(C1183&amp;D1183,AUS_male_Toplist_22!$F$3:$G$1048576,2,FALSE),IFERROR(VLOOKUP(C1183&amp;D1183,AUS_female_Toplist_22!$F$3:$G$1048576,2,FALSE),""))</f>
        <v>8</v>
      </c>
      <c r="L1183" s="3" t="str">
        <f>IFERROR(VLOOKUP(C1183&amp;D1183,Comms_male_list_21!$F$3:$G$1048576,2,FALSE),IFERROR(VLOOKUP(C1183&amp;D1183,Comms_female_list_21!$F$3:$G$1048576,2,FALSE),""))</f>
        <v/>
      </c>
      <c r="M1183" s="3">
        <f>IFERROR(VLOOKUP(C1183&amp;D1183,Comms_male_list_22!$F$3:$G$1048576,2,FALSE),IFERROR(VLOOKUP(C1183&amp;D1183,Comms_female_list_22!$F$3:$G$1048576,2,FALSE),""))</f>
        <v>11</v>
      </c>
      <c r="N1183" s="3">
        <f>IFERROR(VLOOKUP(C1183&amp;D1183,AUS_male_Toplist_21!$F$3:$H$1048576,3,FALSE), IFERROR(VLOOKUP(C1183&amp;D1183,AUS_female_Toplist_21!$F$3:$H$1048576,3,FALSE),""))</f>
        <v>1006</v>
      </c>
      <c r="O1183" s="2">
        <f>IFERROR(VLOOKUP(C1183&amp;D1183,AUS_male_Toplist_22!$F$3:$H$1048576,3,FALSE), IFERROR(VLOOKUP(C1183&amp;D1183,AUS_female_Toplist_22!$F$3:$H$1048576,3,FALSE),""))</f>
        <v>1089</v>
      </c>
      <c r="P1183" s="42">
        <f ca="1">DATEDIF(E1183,TODAY(),"y")</f>
        <v>18</v>
      </c>
      <c r="Q1183" s="2">
        <f>(COUNTIF($C$2:$C1183,$C1183)=1)+0</f>
        <v>0</v>
      </c>
      <c r="R1183" s="2" t="str">
        <f>IF(Q1183=1,RANK(F1183,$F$2:$F$1986,0),"Alternate event")</f>
        <v>Alternate event</v>
      </c>
    </row>
    <row r="1184" spans="1:18" x14ac:dyDescent="0.2">
      <c r="A1184" s="2">
        <v>1183</v>
      </c>
      <c r="B1184" s="2">
        <f>IF(Q1184=1,B1183+1,B1183)</f>
        <v>897</v>
      </c>
      <c r="C1184" t="s">
        <v>316</v>
      </c>
      <c r="D1184" t="s">
        <v>28</v>
      </c>
      <c r="E1184" s="6">
        <v>36219</v>
      </c>
      <c r="F1184">
        <v>1028</v>
      </c>
      <c r="G1184" s="2">
        <v>37</v>
      </c>
      <c r="H1184" s="43" t="str">
        <f>IFERROR(VLOOKUP(C1184&amp;D1184,AUS_male_points_list!$A$3:$S$1048576,19,FALSE), IFERROR(VLOOKUP(C1184&amp;D1184,AUS_female_points_list!$A$3:$S$1048576,19,FALSE),""))</f>
        <v/>
      </c>
      <c r="J1184" s="2">
        <f>IFERROR(VLOOKUP(C1184&amp;D1184,AUS_male_Toplist_21!$F$3:$G$1048576,2,FALSE),IFERROR(VLOOKUP(C1184&amp;D1184,AUS_female_Toplist_21!$F$3:$G$1048576,2,FALSE),""))</f>
        <v>37</v>
      </c>
      <c r="K1184" s="2">
        <f>IFERROR(VLOOKUP(C1184&amp;D1184,AUS_male_Toplist_22!$F$3:$G$1048576,2,FALSE),IFERROR(VLOOKUP(C1184&amp;D1184,AUS_female_Toplist_22!$F$3:$G$1048576,2,FALSE),""))</f>
        <v>9</v>
      </c>
      <c r="L1184" s="3" t="str">
        <f>IFERROR(VLOOKUP(C1184&amp;D1184,Comms_male_list_21!$F$3:$G$1048576,2,FALSE),IFERROR(VLOOKUP(C1184&amp;D1184,Comms_female_list_21!$F$3:$G$1048576,2,FALSE),""))</f>
        <v/>
      </c>
      <c r="M1184" s="3">
        <f>IFERROR(VLOOKUP(C1184&amp;D1184,Comms_male_list_22!$F$3:$G$1048576,2,FALSE),IFERROR(VLOOKUP(C1184&amp;D1184,Comms_female_list_22!$F$3:$G$1048576,2,FALSE),""))</f>
        <v>21</v>
      </c>
      <c r="N1184" s="3">
        <f>IFERROR(VLOOKUP(C1184&amp;D1184,AUS_male_Toplist_21!$F$3:$H$1048576,3,FALSE), IFERROR(VLOOKUP(C1184&amp;D1184,AUS_female_Toplist_21!$F$3:$H$1048576,3,FALSE),""))</f>
        <v>1028</v>
      </c>
      <c r="O1184" s="2">
        <f>IFERROR(VLOOKUP(C1184&amp;D1184,AUS_male_Toplist_22!$F$3:$H$1048576,3,FALSE), IFERROR(VLOOKUP(C1184&amp;D1184,AUS_female_Toplist_22!$F$3:$H$1048576,3,FALSE),""))</f>
        <v>1040</v>
      </c>
      <c r="P1184" s="42">
        <f ca="1">DATEDIF(E1184,TODAY(),"y")</f>
        <v>23</v>
      </c>
      <c r="Q1184" s="2">
        <f>(COUNTIF($C$2:$C1184,$C1184)=1)+0</f>
        <v>0</v>
      </c>
      <c r="R1184" s="2" t="str">
        <f>IF(Q1184=1,RANK(F1184,$F$2:$F$1986,0),"Alternate event")</f>
        <v>Alternate event</v>
      </c>
    </row>
    <row r="1185" spans="1:18" x14ac:dyDescent="0.2">
      <c r="A1185" s="2">
        <v>1184</v>
      </c>
      <c r="B1185" s="2">
        <f>IF(Q1185=1,B1184+1,B1184)</f>
        <v>897</v>
      </c>
      <c r="C1185" t="s">
        <v>125</v>
      </c>
      <c r="D1185" t="s">
        <v>2</v>
      </c>
      <c r="E1185" s="6">
        <v>38870</v>
      </c>
      <c r="F1185">
        <v>1015</v>
      </c>
      <c r="G1185" s="2">
        <v>37</v>
      </c>
      <c r="H1185" s="43" t="str">
        <f>IFERROR(VLOOKUP(C1185&amp;D1185,AUS_male_points_list!$A$3:$S$1048576,19,FALSE), IFERROR(VLOOKUP(C1185&amp;D1185,AUS_female_points_list!$A$3:$S$1048576,19,FALSE),""))</f>
        <v/>
      </c>
      <c r="J1185" s="2">
        <f>IFERROR(VLOOKUP(C1185&amp;D1185,AUS_male_Toplist_21!$F$3:$G$1048576,2,FALSE),IFERROR(VLOOKUP(C1185&amp;D1185,AUS_female_Toplist_21!$F$3:$G$1048576,2,FALSE),""))</f>
        <v>37</v>
      </c>
      <c r="K1185" s="2">
        <f>IFERROR(VLOOKUP(C1185&amp;D1185,AUS_male_Toplist_22!$F$3:$G$1048576,2,FALSE),IFERROR(VLOOKUP(C1185&amp;D1185,AUS_female_Toplist_22!$F$3:$G$1048576,2,FALSE),""))</f>
        <v>17</v>
      </c>
      <c r="L1185" s="3" t="str">
        <f>IFERROR(VLOOKUP(C1185&amp;D1185,Comms_male_list_21!$F$3:$G$1048576,2,FALSE),IFERROR(VLOOKUP(C1185&amp;D1185,Comms_female_list_21!$F$3:$G$1048576,2,FALSE),""))</f>
        <v/>
      </c>
      <c r="M1185" s="3">
        <f>IFERROR(VLOOKUP(C1185&amp;D1185,Comms_male_list_22!$F$3:$G$1048576,2,FALSE),IFERROR(VLOOKUP(C1185&amp;D1185,Comms_female_list_22!$F$3:$G$1048576,2,FALSE),""))</f>
        <v>36</v>
      </c>
      <c r="N1185" s="3">
        <f>IFERROR(VLOOKUP(C1185&amp;D1185,AUS_male_Toplist_21!$F$3:$H$1048576,3,FALSE), IFERROR(VLOOKUP(C1185&amp;D1185,AUS_female_Toplist_21!$F$3:$H$1048576,3,FALSE),""))</f>
        <v>1015</v>
      </c>
      <c r="O1185" s="2">
        <f>IFERROR(VLOOKUP(C1185&amp;D1185,AUS_male_Toplist_22!$F$3:$H$1048576,3,FALSE), IFERROR(VLOOKUP(C1185&amp;D1185,AUS_female_Toplist_22!$F$3:$H$1048576,3,FALSE),""))</f>
        <v>1036</v>
      </c>
      <c r="P1185" s="42">
        <f ca="1">DATEDIF(E1185,TODAY(),"y")</f>
        <v>15</v>
      </c>
      <c r="Q1185" s="2">
        <f>(COUNTIF($C$2:$C1185,$C1185)=1)+0</f>
        <v>0</v>
      </c>
      <c r="R1185" s="2" t="str">
        <f>IF(Q1185=1,RANK(F1185,$F$2:$F$1986,0),"Alternate event")</f>
        <v>Alternate event</v>
      </c>
    </row>
    <row r="1186" spans="1:18" x14ac:dyDescent="0.2">
      <c r="A1186" s="2">
        <v>1185</v>
      </c>
      <c r="B1186" s="2">
        <f>IF(Q1186=1,B1185+1,B1185)</f>
        <v>898</v>
      </c>
      <c r="C1186" t="s">
        <v>1176</v>
      </c>
      <c r="D1186" t="s">
        <v>28</v>
      </c>
      <c r="E1186" s="6">
        <v>34848</v>
      </c>
      <c r="F1186">
        <v>1040</v>
      </c>
      <c r="G1186" s="2">
        <v>37</v>
      </c>
      <c r="H1186" s="43" t="str">
        <f>IFERROR(VLOOKUP(C1186&amp;D1186,AUS_male_points_list!$A$3:$S$1048576,19,FALSE), IFERROR(VLOOKUP(C1186&amp;D1186,AUS_female_points_list!$A$3:$S$1048576,19,FALSE),""))</f>
        <v/>
      </c>
      <c r="J1186" s="2">
        <f>IFERROR(VLOOKUP(C1186&amp;D1186,AUS_male_Toplist_21!$F$3:$G$1048576,2,FALSE),IFERROR(VLOOKUP(C1186&amp;D1186,AUS_female_Toplist_21!$F$3:$G$1048576,2,FALSE),""))</f>
        <v>37</v>
      </c>
      <c r="K1186" s="2">
        <f>IFERROR(VLOOKUP(C1186&amp;D1186,AUS_male_Toplist_22!$F$3:$G$1048576,2,FALSE),IFERROR(VLOOKUP(C1186&amp;D1186,AUS_female_Toplist_22!$F$3:$G$1048576,2,FALSE),""))</f>
        <v>21</v>
      </c>
      <c r="L1186" s="3" t="str">
        <f>IFERROR(VLOOKUP(C1186&amp;D1186,Comms_male_list_21!$F$3:$G$1048576,2,FALSE),IFERROR(VLOOKUP(C1186&amp;D1186,Comms_female_list_21!$F$3:$G$1048576,2,FALSE),""))</f>
        <v/>
      </c>
      <c r="M1186" s="3">
        <f>IFERROR(VLOOKUP(C1186&amp;D1186,Comms_male_list_22!$F$3:$G$1048576,2,FALSE),IFERROR(VLOOKUP(C1186&amp;D1186,Comms_female_list_22!$F$3:$G$1048576,2,FALSE),""))</f>
        <v>51</v>
      </c>
      <c r="N1186" s="3">
        <f>IFERROR(VLOOKUP(C1186&amp;D1186,AUS_male_Toplist_21!$F$3:$H$1048576,3,FALSE), IFERROR(VLOOKUP(C1186&amp;D1186,AUS_female_Toplist_21!$F$3:$H$1048576,3,FALSE),""))</f>
        <v>1040</v>
      </c>
      <c r="O1186" s="2">
        <f>IFERROR(VLOOKUP(C1186&amp;D1186,AUS_male_Toplist_22!$F$3:$H$1048576,3,FALSE), IFERROR(VLOOKUP(C1186&amp;D1186,AUS_female_Toplist_22!$F$3:$H$1048576,3,FALSE),""))</f>
        <v>979</v>
      </c>
      <c r="P1186" s="42">
        <f ca="1">DATEDIF(E1186,TODAY(),"y")</f>
        <v>26</v>
      </c>
      <c r="Q1186" s="2">
        <f>(COUNTIF($C$2:$C1186,$C1186)=1)+0</f>
        <v>1</v>
      </c>
      <c r="R1186" s="2">
        <f>IF(Q1186=1,RANK(F1186,$F$2:$F$1986,0),"Alternate event")</f>
        <v>408</v>
      </c>
    </row>
    <row r="1187" spans="1:18" x14ac:dyDescent="0.2">
      <c r="A1187" s="2">
        <v>1186</v>
      </c>
      <c r="B1187" s="2">
        <f>IF(Q1187=1,B1186+1,B1186)</f>
        <v>899</v>
      </c>
      <c r="C1187" t="s">
        <v>582</v>
      </c>
      <c r="D1187" t="s">
        <v>2</v>
      </c>
      <c r="E1187" s="6">
        <v>44701</v>
      </c>
      <c r="F1187">
        <v>996</v>
      </c>
      <c r="G1187" s="2">
        <v>37</v>
      </c>
      <c r="H1187" s="43" t="str">
        <f>IFERROR(VLOOKUP(C1187&amp;D1187,AUS_male_points_list!$A$3:$S$1048576,19,FALSE), IFERROR(VLOOKUP(C1187&amp;D1187,AUS_female_points_list!$A$3:$S$1048576,19,FALSE),""))</f>
        <v/>
      </c>
      <c r="J1187" s="2">
        <f>IFERROR(VLOOKUP(C1187&amp;D1187,AUS_male_Toplist_21!$F$3:$G$1048576,2,FALSE),IFERROR(VLOOKUP(C1187&amp;D1187,AUS_female_Toplist_21!$F$3:$G$1048576,2,FALSE),""))</f>
        <v>37</v>
      </c>
      <c r="K1187" s="2">
        <f>IFERROR(VLOOKUP(C1187&amp;D1187,AUS_male_Toplist_22!$F$3:$G$1048576,2,FALSE),IFERROR(VLOOKUP(C1187&amp;D1187,AUS_female_Toplist_22!$F$3:$G$1048576,2,FALSE),""))</f>
        <v>22</v>
      </c>
      <c r="L1187" s="3" t="str">
        <f>IFERROR(VLOOKUP(C1187&amp;D1187,Comms_male_list_21!$F$3:$G$1048576,2,FALSE),IFERROR(VLOOKUP(C1187&amp;D1187,Comms_female_list_21!$F$3:$G$1048576,2,FALSE),""))</f>
        <v/>
      </c>
      <c r="M1187" s="3">
        <f>IFERROR(VLOOKUP(C1187&amp;D1187,Comms_male_list_22!$F$3:$G$1048576,2,FALSE),IFERROR(VLOOKUP(C1187&amp;D1187,Comms_female_list_22!$F$3:$G$1048576,2,FALSE),""))</f>
        <v>41</v>
      </c>
      <c r="N1187" s="3">
        <f>IFERROR(VLOOKUP(C1187&amp;D1187,AUS_male_Toplist_21!$F$3:$H$1048576,3,FALSE), IFERROR(VLOOKUP(C1187&amp;D1187,AUS_female_Toplist_21!$F$3:$H$1048576,3,FALSE),""))</f>
        <v>996</v>
      </c>
      <c r="O1187" s="2">
        <f>IFERROR(VLOOKUP(C1187&amp;D1187,AUS_male_Toplist_22!$F$3:$H$1048576,3,FALSE), IFERROR(VLOOKUP(C1187&amp;D1187,AUS_female_Toplist_22!$F$3:$H$1048576,3,FALSE),""))</f>
        <v>1011</v>
      </c>
      <c r="P1187" s="42" t="e">
        <f ca="1">DATEDIF(E1187,TODAY(),"y")</f>
        <v>#NUM!</v>
      </c>
      <c r="Q1187" s="2">
        <f>(COUNTIF($C$2:$C1187,$C1187)=1)+0</f>
        <v>1</v>
      </c>
      <c r="R1187" s="2">
        <f>IF(Q1187=1,RANK(F1187,$F$2:$F$1986,0),"Alternate event")</f>
        <v>755</v>
      </c>
    </row>
    <row r="1188" spans="1:18" x14ac:dyDescent="0.2">
      <c r="A1188" s="2">
        <v>1187</v>
      </c>
      <c r="B1188" s="2">
        <f>IF(Q1188=1,B1187+1,B1187)</f>
        <v>900</v>
      </c>
      <c r="C1188" t="s">
        <v>828</v>
      </c>
      <c r="D1188" t="s">
        <v>37</v>
      </c>
      <c r="E1188" s="6">
        <v>37117</v>
      </c>
      <c r="F1188">
        <v>966</v>
      </c>
      <c r="G1188" s="2">
        <v>37</v>
      </c>
      <c r="H1188" s="43" t="str">
        <f>IFERROR(VLOOKUP(C1188&amp;D1188,AUS_male_points_list!$A$3:$S$1048576,19,FALSE), IFERROR(VLOOKUP(C1188&amp;D1188,AUS_female_points_list!$A$3:$S$1048576,19,FALSE),""))</f>
        <v/>
      </c>
      <c r="J1188" s="2">
        <f>IFERROR(VLOOKUP(C1188&amp;D1188,AUS_male_Toplist_21!$F$3:$G$1048576,2,FALSE),IFERROR(VLOOKUP(C1188&amp;D1188,AUS_female_Toplist_21!$F$3:$G$1048576,2,FALSE),""))</f>
        <v>37</v>
      </c>
      <c r="K1188" s="2">
        <f>IFERROR(VLOOKUP(C1188&amp;D1188,AUS_male_Toplist_22!$F$3:$G$1048576,2,FALSE),IFERROR(VLOOKUP(C1188&amp;D1188,AUS_female_Toplist_22!$F$3:$G$1048576,2,FALSE),""))</f>
        <v>23</v>
      </c>
      <c r="L1188" s="3" t="str">
        <f>IFERROR(VLOOKUP(C1188&amp;D1188,Comms_male_list_21!$F$3:$G$1048576,2,FALSE),IFERROR(VLOOKUP(C1188&amp;D1188,Comms_female_list_21!$F$3:$G$1048576,2,FALSE),""))</f>
        <v/>
      </c>
      <c r="M1188" s="3">
        <f>IFERROR(VLOOKUP(C1188&amp;D1188,Comms_male_list_22!$F$3:$G$1048576,2,FALSE),IFERROR(VLOOKUP(C1188&amp;D1188,Comms_female_list_22!$F$3:$G$1048576,2,FALSE),""))</f>
        <v>44</v>
      </c>
      <c r="N1188" s="3">
        <f>IFERROR(VLOOKUP(C1188&amp;D1188,AUS_male_Toplist_21!$F$3:$H$1048576,3,FALSE), IFERROR(VLOOKUP(C1188&amp;D1188,AUS_female_Toplist_21!$F$3:$H$1048576,3,FALSE),""))</f>
        <v>966</v>
      </c>
      <c r="O1188" s="2">
        <f>IFERROR(VLOOKUP(C1188&amp;D1188,AUS_male_Toplist_22!$F$3:$H$1048576,3,FALSE), IFERROR(VLOOKUP(C1188&amp;D1188,AUS_female_Toplist_22!$F$3:$H$1048576,3,FALSE),""))</f>
        <v>946</v>
      </c>
      <c r="P1188" s="42">
        <f ca="1">DATEDIF(E1188,TODAY(),"y")</f>
        <v>20</v>
      </c>
      <c r="Q1188" s="2">
        <f>(COUNTIF($C$2:$C1188,$C1188)=1)+0</f>
        <v>1</v>
      </c>
      <c r="R1188" s="2">
        <f>IF(Q1188=1,RANK(F1188,$F$2:$F$1986,0),"Alternate event")</f>
        <v>1094</v>
      </c>
    </row>
    <row r="1189" spans="1:18" x14ac:dyDescent="0.2">
      <c r="A1189" s="2">
        <v>1188</v>
      </c>
      <c r="B1189" s="2">
        <f>IF(Q1189=1,B1188+1,B1188)</f>
        <v>900</v>
      </c>
      <c r="C1189" t="s">
        <v>1159</v>
      </c>
      <c r="D1189" t="s">
        <v>25</v>
      </c>
      <c r="E1189" s="6">
        <v>36872</v>
      </c>
      <c r="F1189">
        <v>991</v>
      </c>
      <c r="G1189" s="2">
        <v>37</v>
      </c>
      <c r="H1189" s="43" t="str">
        <f>IFERROR(VLOOKUP(C1189&amp;D1189,AUS_male_points_list!$A$3:$S$1048576,19,FALSE), IFERROR(VLOOKUP(C1189&amp;D1189,AUS_female_points_list!$A$3:$S$1048576,19,FALSE),""))</f>
        <v/>
      </c>
      <c r="J1189" s="2">
        <f>IFERROR(VLOOKUP(C1189&amp;D1189,AUS_male_Toplist_21!$F$3:$G$1048576,2,FALSE),IFERROR(VLOOKUP(C1189&amp;D1189,AUS_female_Toplist_21!$F$3:$G$1048576,2,FALSE),""))</f>
        <v>37</v>
      </c>
      <c r="K1189" s="2">
        <f>IFERROR(VLOOKUP(C1189&amp;D1189,AUS_male_Toplist_22!$F$3:$G$1048576,2,FALSE),IFERROR(VLOOKUP(C1189&amp;D1189,AUS_female_Toplist_22!$F$3:$G$1048576,2,FALSE),""))</f>
        <v>24</v>
      </c>
      <c r="L1189" s="3" t="str">
        <f>IFERROR(VLOOKUP(C1189&amp;D1189,Comms_male_list_21!$F$3:$G$1048576,2,FALSE),IFERROR(VLOOKUP(C1189&amp;D1189,Comms_female_list_21!$F$3:$G$1048576,2,FALSE),""))</f>
        <v/>
      </c>
      <c r="M1189" s="3">
        <f>IFERROR(VLOOKUP(C1189&amp;D1189,Comms_male_list_22!$F$3:$G$1048576,2,FALSE),IFERROR(VLOOKUP(C1189&amp;D1189,Comms_female_list_22!$F$3:$G$1048576,2,FALSE),""))</f>
        <v>40</v>
      </c>
      <c r="N1189" s="3">
        <f>IFERROR(VLOOKUP(C1189&amp;D1189,AUS_male_Toplist_21!$F$3:$H$1048576,3,FALSE), IFERROR(VLOOKUP(C1189&amp;D1189,AUS_female_Toplist_21!$F$3:$H$1048576,3,FALSE),""))</f>
        <v>991</v>
      </c>
      <c r="O1189" s="2">
        <f>IFERROR(VLOOKUP(C1189&amp;D1189,AUS_male_Toplist_22!$F$3:$H$1048576,3,FALSE), IFERROR(VLOOKUP(C1189&amp;D1189,AUS_female_Toplist_22!$F$3:$H$1048576,3,FALSE),""))</f>
        <v>1008</v>
      </c>
      <c r="P1189" s="42">
        <f ca="1">DATEDIF(E1189,TODAY(),"y")</f>
        <v>21</v>
      </c>
      <c r="Q1189" s="2">
        <f>(COUNTIF($C$2:$C1189,$C1189)=1)+0</f>
        <v>0</v>
      </c>
      <c r="R1189" s="2" t="str">
        <f>IF(Q1189=1,RANK(F1189,$F$2:$F$1986,0),"Alternate event")</f>
        <v>Alternate event</v>
      </c>
    </row>
    <row r="1190" spans="1:18" x14ac:dyDescent="0.2">
      <c r="A1190" s="2">
        <v>1189</v>
      </c>
      <c r="B1190" s="2">
        <f>IF(Q1190=1,B1189+1,B1189)</f>
        <v>901</v>
      </c>
      <c r="C1190" t="s">
        <v>155</v>
      </c>
      <c r="D1190" t="s">
        <v>25</v>
      </c>
      <c r="E1190" s="6">
        <v>37316</v>
      </c>
      <c r="F1190">
        <v>1009</v>
      </c>
      <c r="G1190" s="2">
        <v>37</v>
      </c>
      <c r="H1190" s="43" t="str">
        <f>IFERROR(VLOOKUP(C1190&amp;D1190,AUS_male_points_list!$A$3:$S$1048576,19,FALSE), IFERROR(VLOOKUP(C1190&amp;D1190,AUS_female_points_list!$A$3:$S$1048576,19,FALSE),""))</f>
        <v/>
      </c>
      <c r="J1190" s="2">
        <f>IFERROR(VLOOKUP(C1190&amp;D1190,AUS_male_Toplist_21!$F$3:$G$1048576,2,FALSE),IFERROR(VLOOKUP(C1190&amp;D1190,AUS_female_Toplist_21!$F$3:$G$1048576,2,FALSE),""))</f>
        <v>37</v>
      </c>
      <c r="K1190" s="2">
        <f>IFERROR(VLOOKUP(C1190&amp;D1190,AUS_male_Toplist_22!$F$3:$G$1048576,2,FALSE),IFERROR(VLOOKUP(C1190&amp;D1190,AUS_female_Toplist_22!$F$3:$G$1048576,2,FALSE),""))</f>
        <v>28</v>
      </c>
      <c r="L1190" s="3" t="str">
        <f>IFERROR(VLOOKUP(C1190&amp;D1190,Comms_male_list_21!$F$3:$G$1048576,2,FALSE),IFERROR(VLOOKUP(C1190&amp;D1190,Comms_female_list_21!$F$3:$G$1048576,2,FALSE),""))</f>
        <v/>
      </c>
      <c r="M1190" s="3">
        <f>IFERROR(VLOOKUP(C1190&amp;D1190,Comms_male_list_22!$F$3:$G$1048576,2,FALSE),IFERROR(VLOOKUP(C1190&amp;D1190,Comms_female_list_22!$F$3:$G$1048576,2,FALSE),""))</f>
        <v>51</v>
      </c>
      <c r="N1190" s="3">
        <f>IFERROR(VLOOKUP(C1190&amp;D1190,AUS_male_Toplist_21!$F$3:$H$1048576,3,FALSE), IFERROR(VLOOKUP(C1190&amp;D1190,AUS_female_Toplist_21!$F$3:$H$1048576,3,FALSE),""))</f>
        <v>1009</v>
      </c>
      <c r="O1190" s="2">
        <f>IFERROR(VLOOKUP(C1190&amp;D1190,AUS_male_Toplist_22!$F$3:$H$1048576,3,FALSE), IFERROR(VLOOKUP(C1190&amp;D1190,AUS_female_Toplist_22!$F$3:$H$1048576,3,FALSE),""))</f>
        <v>1006</v>
      </c>
      <c r="P1190" s="42">
        <f ca="1">DATEDIF(E1190,TODAY(),"y")</f>
        <v>20</v>
      </c>
      <c r="Q1190" s="2">
        <f>(COUNTIF($C$2:$C1190,$C1190)=1)+0</f>
        <v>1</v>
      </c>
      <c r="R1190" s="2">
        <f>IF(Q1190=1,RANK(F1190,$F$2:$F$1986,0),"Alternate event")</f>
        <v>629</v>
      </c>
    </row>
    <row r="1191" spans="1:18" x14ac:dyDescent="0.2">
      <c r="A1191" s="2">
        <v>1190</v>
      </c>
      <c r="B1191" s="2">
        <f>IF(Q1191=1,B1190+1,B1190)</f>
        <v>902</v>
      </c>
      <c r="C1191" t="s">
        <v>636</v>
      </c>
      <c r="D1191" t="s">
        <v>26</v>
      </c>
      <c r="E1191" s="6">
        <v>44640</v>
      </c>
      <c r="F1191">
        <v>982</v>
      </c>
      <c r="G1191" s="2">
        <v>37</v>
      </c>
      <c r="H1191" s="43" t="str">
        <f>IFERROR(VLOOKUP(C1191&amp;D1191,AUS_male_points_list!$A$3:$S$1048576,19,FALSE), IFERROR(VLOOKUP(C1191&amp;D1191,AUS_female_points_list!$A$3:$S$1048576,19,FALSE),""))</f>
        <v/>
      </c>
      <c r="J1191" s="2">
        <f>IFERROR(VLOOKUP(C1191&amp;D1191,AUS_male_Toplist_21!$F$3:$G$1048576,2,FALSE),IFERROR(VLOOKUP(C1191&amp;D1191,AUS_female_Toplist_21!$F$3:$G$1048576,2,FALSE),""))</f>
        <v>37</v>
      </c>
      <c r="K1191" s="2">
        <f>IFERROR(VLOOKUP(C1191&amp;D1191,AUS_male_Toplist_22!$F$3:$G$1048576,2,FALSE),IFERROR(VLOOKUP(C1191&amp;D1191,AUS_female_Toplist_22!$F$3:$G$1048576,2,FALSE),""))</f>
        <v>36</v>
      </c>
      <c r="L1191" s="3" t="str">
        <f>IFERROR(VLOOKUP(C1191&amp;D1191,Comms_male_list_21!$F$3:$G$1048576,2,FALSE),IFERROR(VLOOKUP(C1191&amp;D1191,Comms_female_list_21!$F$3:$G$1048576,2,FALSE),""))</f>
        <v/>
      </c>
      <c r="M1191" s="3" t="str">
        <f>IFERROR(VLOOKUP(C1191&amp;D1191,Comms_male_list_22!$F$3:$G$1048576,2,FALSE),IFERROR(VLOOKUP(C1191&amp;D1191,Comms_female_list_22!$F$3:$G$1048576,2,FALSE),""))</f>
        <v/>
      </c>
      <c r="N1191" s="3">
        <f>IFERROR(VLOOKUP(C1191&amp;D1191,AUS_male_Toplist_21!$F$3:$H$1048576,3,FALSE), IFERROR(VLOOKUP(C1191&amp;D1191,AUS_female_Toplist_21!$F$3:$H$1048576,3,FALSE),""))</f>
        <v>982</v>
      </c>
      <c r="O1191" s="2">
        <f>IFERROR(VLOOKUP(C1191&amp;D1191,AUS_male_Toplist_22!$F$3:$H$1048576,3,FALSE), IFERROR(VLOOKUP(C1191&amp;D1191,AUS_female_Toplist_22!$F$3:$H$1048576,3,FALSE),""))</f>
        <v>948</v>
      </c>
      <c r="P1191" s="42" t="e">
        <f ca="1">DATEDIF(E1191,TODAY(),"y")</f>
        <v>#NUM!</v>
      </c>
      <c r="Q1191" s="2">
        <f>(COUNTIF($C$2:$C1191,$C1191)=1)+0</f>
        <v>1</v>
      </c>
      <c r="R1191" s="2">
        <f>IF(Q1191=1,RANK(F1191,$F$2:$F$1986,0),"Alternate event")</f>
        <v>894</v>
      </c>
    </row>
    <row r="1192" spans="1:18" x14ac:dyDescent="0.2">
      <c r="A1192" s="2">
        <v>1191</v>
      </c>
      <c r="B1192" s="2">
        <f>IF(Q1192=1,B1191+1,B1191)</f>
        <v>902</v>
      </c>
      <c r="C1192" t="s">
        <v>122</v>
      </c>
      <c r="D1192" t="s">
        <v>25</v>
      </c>
      <c r="E1192" s="6">
        <v>33463</v>
      </c>
      <c r="F1192">
        <v>1009</v>
      </c>
      <c r="G1192" s="2">
        <v>37</v>
      </c>
      <c r="H1192" s="43" t="str">
        <f>IFERROR(VLOOKUP(C1192&amp;D1192,AUS_male_points_list!$A$3:$S$1048576,19,FALSE), IFERROR(VLOOKUP(C1192&amp;D1192,AUS_female_points_list!$A$3:$S$1048576,19,FALSE),""))</f>
        <v/>
      </c>
      <c r="J1192" s="2">
        <f>IFERROR(VLOOKUP(C1192&amp;D1192,AUS_male_Toplist_21!$F$3:$G$1048576,2,FALSE),IFERROR(VLOOKUP(C1192&amp;D1192,AUS_female_Toplist_21!$F$3:$G$1048576,2,FALSE),""))</f>
        <v>37</v>
      </c>
      <c r="K1192" s="2">
        <f>IFERROR(VLOOKUP(C1192&amp;D1192,AUS_male_Toplist_22!$F$3:$G$1048576,2,FALSE),IFERROR(VLOOKUP(C1192&amp;D1192,AUS_female_Toplist_22!$F$3:$G$1048576,2,FALSE),""))</f>
        <v>46</v>
      </c>
      <c r="L1192" s="3" t="str">
        <f>IFERROR(VLOOKUP(C1192&amp;D1192,Comms_male_list_21!$F$3:$G$1048576,2,FALSE),IFERROR(VLOOKUP(C1192&amp;D1192,Comms_female_list_21!$F$3:$G$1048576,2,FALSE),""))</f>
        <v/>
      </c>
      <c r="M1192" s="3">
        <f>IFERROR(VLOOKUP(C1192&amp;D1192,Comms_male_list_22!$F$3:$G$1048576,2,FALSE),IFERROR(VLOOKUP(C1192&amp;D1192,Comms_female_list_22!$F$3:$G$1048576,2,FALSE),""))</f>
        <v>97</v>
      </c>
      <c r="N1192" s="3">
        <f>IFERROR(VLOOKUP(C1192&amp;D1192,AUS_male_Toplist_21!$F$3:$H$1048576,3,FALSE), IFERROR(VLOOKUP(C1192&amp;D1192,AUS_female_Toplist_21!$F$3:$H$1048576,3,FALSE),""))</f>
        <v>1009</v>
      </c>
      <c r="O1192" s="2">
        <f>IFERROR(VLOOKUP(C1192&amp;D1192,AUS_male_Toplist_22!$F$3:$H$1048576,3,FALSE), IFERROR(VLOOKUP(C1192&amp;D1192,AUS_female_Toplist_22!$F$3:$H$1048576,3,FALSE),""))</f>
        <v>961</v>
      </c>
      <c r="P1192" s="42">
        <f ca="1">DATEDIF(E1192,TODAY(),"y")</f>
        <v>30</v>
      </c>
      <c r="Q1192" s="2">
        <f>(COUNTIF($C$2:$C1192,$C1192)=1)+0</f>
        <v>0</v>
      </c>
      <c r="R1192" s="2" t="str">
        <f>IF(Q1192=1,RANK(F1192,$F$2:$F$1986,0),"Alternate event")</f>
        <v>Alternate event</v>
      </c>
    </row>
    <row r="1193" spans="1:18" x14ac:dyDescent="0.2">
      <c r="A1193" s="2">
        <v>1192</v>
      </c>
      <c r="B1193" s="2">
        <f>IF(Q1193=1,B1192+1,B1192)</f>
        <v>903</v>
      </c>
      <c r="C1193" t="s">
        <v>1613</v>
      </c>
      <c r="D1193" t="s">
        <v>30</v>
      </c>
      <c r="E1193" s="6"/>
      <c r="F1193">
        <v>891</v>
      </c>
      <c r="G1193" s="2">
        <v>37</v>
      </c>
      <c r="H1193" s="43" t="str">
        <f>IFERROR(VLOOKUP(C1193&amp;D1193,AUS_male_points_list!$A$3:$S$1048576,19,FALSE), IFERROR(VLOOKUP(C1193&amp;D1193,AUS_female_points_list!$A$3:$S$1048576,19,FALSE),""))</f>
        <v/>
      </c>
      <c r="J1193" s="2">
        <f>IFERROR(VLOOKUP(C1193&amp;D1193,AUS_male_Toplist_21!$F$3:$G$1048576,2,FALSE),IFERROR(VLOOKUP(C1193&amp;D1193,AUS_female_Toplist_21!$F$3:$G$1048576,2,FALSE),""))</f>
        <v>37</v>
      </c>
      <c r="K1193" s="2" t="str">
        <f>IFERROR(VLOOKUP(C1193&amp;D1193,AUS_male_Toplist_22!$F$3:$G$1048576,2,FALSE),IFERROR(VLOOKUP(C1193&amp;D1193,AUS_female_Toplist_22!$F$3:$G$1048576,2,FALSE),""))</f>
        <v/>
      </c>
      <c r="L1193" s="3" t="str">
        <f>IFERROR(VLOOKUP(C1193&amp;D1193,Comms_male_list_21!$F$3:$G$1048576,2,FALSE),IFERROR(VLOOKUP(C1193&amp;D1193,Comms_female_list_21!$F$3:$G$1048576,2,FALSE),""))</f>
        <v/>
      </c>
      <c r="M1193" s="3" t="str">
        <f>IFERROR(VLOOKUP(C1193&amp;D1193,Comms_male_list_22!$F$3:$G$1048576,2,FALSE),IFERROR(VLOOKUP(C1193&amp;D1193,Comms_female_list_22!$F$3:$G$1048576,2,FALSE),""))</f>
        <v/>
      </c>
      <c r="N1193" s="3">
        <f>IFERROR(VLOOKUP(C1193&amp;D1193,AUS_male_Toplist_21!$F$3:$H$1048576,3,FALSE), IFERROR(VLOOKUP(C1193&amp;D1193,AUS_female_Toplist_21!$F$3:$H$1048576,3,FALSE),""))</f>
        <v>891</v>
      </c>
      <c r="O1193" s="2" t="str">
        <f>IFERROR(VLOOKUP(C1193&amp;D1193,AUS_male_Toplist_22!$F$3:$H$1048576,3,FALSE), IFERROR(VLOOKUP(C1193&amp;D1193,AUS_female_Toplist_22!$F$3:$H$1048576,3,FALSE),""))</f>
        <v/>
      </c>
      <c r="P1193" s="42">
        <f ca="1">DATEDIF(E1193,TODAY(),"y")</f>
        <v>122</v>
      </c>
      <c r="Q1193" s="2">
        <f>(COUNTIF($C$2:$C1193,$C1193)=1)+0</f>
        <v>1</v>
      </c>
      <c r="R1193" s="2">
        <f>IF(Q1193=1,RANK(F1193,$F$2:$F$1986,0),"Alternate event")</f>
        <v>1773</v>
      </c>
    </row>
    <row r="1194" spans="1:18" x14ac:dyDescent="0.2">
      <c r="A1194" s="2">
        <v>1193</v>
      </c>
      <c r="B1194" s="2">
        <f>IF(Q1194=1,B1193+1,B1193)</f>
        <v>904</v>
      </c>
      <c r="C1194" t="s">
        <v>1631</v>
      </c>
      <c r="D1194" t="s">
        <v>37</v>
      </c>
      <c r="E1194" s="6">
        <v>44640</v>
      </c>
      <c r="F1194">
        <v>965</v>
      </c>
      <c r="G1194" s="2">
        <v>37</v>
      </c>
      <c r="H1194" s="43" t="str">
        <f>IFERROR(VLOOKUP(C1194&amp;D1194,AUS_male_points_list!$A$3:$S$1048576,19,FALSE), IFERROR(VLOOKUP(C1194&amp;D1194,AUS_female_points_list!$A$3:$S$1048576,19,FALSE),""))</f>
        <v/>
      </c>
      <c r="J1194" s="2">
        <f>IFERROR(VLOOKUP(C1194&amp;D1194,AUS_male_Toplist_21!$F$3:$G$1048576,2,FALSE),IFERROR(VLOOKUP(C1194&amp;D1194,AUS_female_Toplist_21!$F$3:$G$1048576,2,FALSE),""))</f>
        <v>37</v>
      </c>
      <c r="K1194" s="2" t="str">
        <f>IFERROR(VLOOKUP(C1194&amp;D1194,AUS_male_Toplist_22!$F$3:$G$1048576,2,FALSE),IFERROR(VLOOKUP(C1194&amp;D1194,AUS_female_Toplist_22!$F$3:$G$1048576,2,FALSE),""))</f>
        <v/>
      </c>
      <c r="L1194" s="3" t="str">
        <f>IFERROR(VLOOKUP(C1194&amp;D1194,Comms_male_list_21!$F$3:$G$1048576,2,FALSE),IFERROR(VLOOKUP(C1194&amp;D1194,Comms_female_list_21!$F$3:$G$1048576,2,FALSE),""))</f>
        <v/>
      </c>
      <c r="M1194" s="3" t="str">
        <f>IFERROR(VLOOKUP(C1194&amp;D1194,Comms_male_list_22!$F$3:$G$1048576,2,FALSE),IFERROR(VLOOKUP(C1194&amp;D1194,Comms_female_list_22!$F$3:$G$1048576,2,FALSE),""))</f>
        <v/>
      </c>
      <c r="N1194" s="3">
        <f>IFERROR(VLOOKUP(C1194&amp;D1194,AUS_male_Toplist_21!$F$3:$H$1048576,3,FALSE), IFERROR(VLOOKUP(C1194&amp;D1194,AUS_female_Toplist_21!$F$3:$H$1048576,3,FALSE),""))</f>
        <v>965</v>
      </c>
      <c r="O1194" s="2" t="str">
        <f>IFERROR(VLOOKUP(C1194&amp;D1194,AUS_male_Toplist_22!$F$3:$H$1048576,3,FALSE), IFERROR(VLOOKUP(C1194&amp;D1194,AUS_female_Toplist_22!$F$3:$H$1048576,3,FALSE),""))</f>
        <v/>
      </c>
      <c r="P1194" s="42" t="e">
        <f ca="1">DATEDIF(E1194,TODAY(),"y")</f>
        <v>#NUM!</v>
      </c>
      <c r="Q1194" s="2">
        <f>(COUNTIF($C$2:$C1194,$C1194)=1)+0</f>
        <v>1</v>
      </c>
      <c r="R1194" s="2">
        <f>IF(Q1194=1,RANK(F1194,$F$2:$F$1986,0),"Alternate event")</f>
        <v>1105</v>
      </c>
    </row>
    <row r="1195" spans="1:18" x14ac:dyDescent="0.2">
      <c r="A1195" s="2">
        <v>1194</v>
      </c>
      <c r="B1195" s="2">
        <f>IF(Q1195=1,B1194+1,B1194)</f>
        <v>905</v>
      </c>
      <c r="C1195" t="s">
        <v>1630</v>
      </c>
      <c r="D1195" t="s">
        <v>37</v>
      </c>
      <c r="E1195" s="6">
        <v>36613</v>
      </c>
      <c r="F1195">
        <v>969</v>
      </c>
      <c r="G1195" s="2">
        <v>37</v>
      </c>
      <c r="H1195" s="43" t="str">
        <f>IFERROR(VLOOKUP(C1195&amp;D1195,AUS_male_points_list!$A$3:$S$1048576,19,FALSE), IFERROR(VLOOKUP(C1195&amp;D1195,AUS_female_points_list!$A$3:$S$1048576,19,FALSE),""))</f>
        <v/>
      </c>
      <c r="J1195" s="2">
        <f>IFERROR(VLOOKUP(C1195&amp;D1195,AUS_male_Toplist_21!$F$3:$G$1048576,2,FALSE),IFERROR(VLOOKUP(C1195&amp;D1195,AUS_female_Toplist_21!$F$3:$G$1048576,2,FALSE),""))</f>
        <v>37</v>
      </c>
      <c r="K1195" s="2" t="str">
        <f>IFERROR(VLOOKUP(C1195&amp;D1195,AUS_male_Toplist_22!$F$3:$G$1048576,2,FALSE),IFERROR(VLOOKUP(C1195&amp;D1195,AUS_female_Toplist_22!$F$3:$G$1048576,2,FALSE),""))</f>
        <v/>
      </c>
      <c r="L1195" s="3" t="str">
        <f>IFERROR(VLOOKUP(C1195&amp;D1195,Comms_male_list_21!$F$3:$G$1048576,2,FALSE),IFERROR(VLOOKUP(C1195&amp;D1195,Comms_female_list_21!$F$3:$G$1048576,2,FALSE),""))</f>
        <v/>
      </c>
      <c r="M1195" s="3" t="str">
        <f>IFERROR(VLOOKUP(C1195&amp;D1195,Comms_male_list_22!$F$3:$G$1048576,2,FALSE),IFERROR(VLOOKUP(C1195&amp;D1195,Comms_female_list_22!$F$3:$G$1048576,2,FALSE),""))</f>
        <v/>
      </c>
      <c r="N1195" s="3">
        <f>IFERROR(VLOOKUP(C1195&amp;D1195,AUS_male_Toplist_21!$F$3:$H$1048576,3,FALSE), IFERROR(VLOOKUP(C1195&amp;D1195,AUS_female_Toplist_21!$F$3:$H$1048576,3,FALSE),""))</f>
        <v>969</v>
      </c>
      <c r="O1195" s="2" t="str">
        <f>IFERROR(VLOOKUP(C1195&amp;D1195,AUS_male_Toplist_22!$F$3:$H$1048576,3,FALSE), IFERROR(VLOOKUP(C1195&amp;D1195,AUS_female_Toplist_22!$F$3:$H$1048576,3,FALSE),""))</f>
        <v/>
      </c>
      <c r="P1195" s="42">
        <f ca="1">DATEDIF(E1195,TODAY(),"y")</f>
        <v>21</v>
      </c>
      <c r="Q1195" s="2">
        <f>(COUNTIF($C$2:$C1195,$C1195)=1)+0</f>
        <v>1</v>
      </c>
      <c r="R1195" s="2">
        <f>IF(Q1195=1,RANK(F1195,$F$2:$F$1986,0),"Alternate event")</f>
        <v>1055</v>
      </c>
    </row>
    <row r="1196" spans="1:18" x14ac:dyDescent="0.2">
      <c r="A1196" s="2">
        <v>1195</v>
      </c>
      <c r="B1196" s="2">
        <f>IF(Q1196=1,B1195+1,B1195)</f>
        <v>906</v>
      </c>
      <c r="C1196" t="s">
        <v>362</v>
      </c>
      <c r="D1196" t="s">
        <v>29</v>
      </c>
      <c r="E1196" s="6">
        <v>33246</v>
      </c>
      <c r="F1196">
        <v>969</v>
      </c>
      <c r="G1196" s="2">
        <v>37</v>
      </c>
      <c r="H1196" s="43" t="str">
        <f>IFERROR(VLOOKUP(C1196&amp;D1196,AUS_male_points_list!$A$3:$S$1048576,19,FALSE), IFERROR(VLOOKUP(C1196&amp;D1196,AUS_female_points_list!$A$3:$S$1048576,19,FALSE),""))</f>
        <v/>
      </c>
      <c r="J1196" s="2">
        <f>IFERROR(VLOOKUP(C1196&amp;D1196,AUS_male_Toplist_21!$F$3:$G$1048576,2,FALSE),IFERROR(VLOOKUP(C1196&amp;D1196,AUS_female_Toplist_21!$F$3:$G$1048576,2,FALSE),""))</f>
        <v>37</v>
      </c>
      <c r="K1196" s="2" t="str">
        <f>IFERROR(VLOOKUP(C1196&amp;D1196,AUS_male_Toplist_22!$F$3:$G$1048576,2,FALSE),IFERROR(VLOOKUP(C1196&amp;D1196,AUS_female_Toplist_22!$F$3:$G$1048576,2,FALSE),""))</f>
        <v/>
      </c>
      <c r="L1196" s="3" t="str">
        <f>IFERROR(VLOOKUP(C1196&amp;D1196,Comms_male_list_21!$F$3:$G$1048576,2,FALSE),IFERROR(VLOOKUP(C1196&amp;D1196,Comms_female_list_21!$F$3:$G$1048576,2,FALSE),""))</f>
        <v/>
      </c>
      <c r="M1196" s="3" t="str">
        <f>IFERROR(VLOOKUP(C1196&amp;D1196,Comms_male_list_22!$F$3:$G$1048576,2,FALSE),IFERROR(VLOOKUP(C1196&amp;D1196,Comms_female_list_22!$F$3:$G$1048576,2,FALSE),""))</f>
        <v/>
      </c>
      <c r="N1196" s="3">
        <f>IFERROR(VLOOKUP(C1196&amp;D1196,AUS_male_Toplist_21!$F$3:$H$1048576,3,FALSE), IFERROR(VLOOKUP(C1196&amp;D1196,AUS_female_Toplist_21!$F$3:$H$1048576,3,FALSE),""))</f>
        <v>969</v>
      </c>
      <c r="O1196" s="2" t="str">
        <f>IFERROR(VLOOKUP(C1196&amp;D1196,AUS_male_Toplist_22!$F$3:$H$1048576,3,FALSE), IFERROR(VLOOKUP(C1196&amp;D1196,AUS_female_Toplist_22!$F$3:$H$1048576,3,FALSE),""))</f>
        <v/>
      </c>
      <c r="P1196" s="42">
        <f ca="1">DATEDIF(E1196,TODAY(),"y")</f>
        <v>31</v>
      </c>
      <c r="Q1196" s="2">
        <f>(COUNTIF($C$2:$C1196,$C1196)=1)+0</f>
        <v>1</v>
      </c>
      <c r="R1196" s="2">
        <f>IF(Q1196=1,RANK(F1196,$F$2:$F$1986,0),"Alternate event")</f>
        <v>1055</v>
      </c>
    </row>
    <row r="1197" spans="1:18" x14ac:dyDescent="0.2">
      <c r="A1197" s="2">
        <v>1196</v>
      </c>
      <c r="B1197" s="2">
        <f>IF(Q1197=1,B1196+1,B1196)</f>
        <v>906</v>
      </c>
      <c r="C1197" t="s">
        <v>771</v>
      </c>
      <c r="D1197" t="s">
        <v>29</v>
      </c>
      <c r="E1197" s="6">
        <v>1992</v>
      </c>
      <c r="F1197">
        <v>986</v>
      </c>
      <c r="G1197" s="2">
        <v>37</v>
      </c>
      <c r="H1197" s="43" t="str">
        <f>IFERROR(VLOOKUP(C1197&amp;D1197,AUS_male_points_list!$A$3:$S$1048576,19,FALSE), IFERROR(VLOOKUP(C1197&amp;D1197,AUS_female_points_list!$A$3:$S$1048576,19,FALSE),""))</f>
        <v/>
      </c>
      <c r="J1197" s="2">
        <f>IFERROR(VLOOKUP(C1197&amp;D1197,AUS_male_Toplist_21!$F$3:$G$1048576,2,FALSE),IFERROR(VLOOKUP(C1197&amp;D1197,AUS_female_Toplist_21!$F$3:$G$1048576,2,FALSE),""))</f>
        <v>37</v>
      </c>
      <c r="K1197" s="2" t="str">
        <f>IFERROR(VLOOKUP(C1197&amp;D1197,AUS_male_Toplist_22!$F$3:$G$1048576,2,FALSE),IFERROR(VLOOKUP(C1197&amp;D1197,AUS_female_Toplist_22!$F$3:$G$1048576,2,FALSE),""))</f>
        <v/>
      </c>
      <c r="L1197" s="3" t="str">
        <f>IFERROR(VLOOKUP(C1197&amp;D1197,Comms_male_list_21!$F$3:$G$1048576,2,FALSE),IFERROR(VLOOKUP(C1197&amp;D1197,Comms_female_list_21!$F$3:$G$1048576,2,FALSE),""))</f>
        <v/>
      </c>
      <c r="M1197" s="3" t="str">
        <f>IFERROR(VLOOKUP(C1197&amp;D1197,Comms_male_list_22!$F$3:$G$1048576,2,FALSE),IFERROR(VLOOKUP(C1197&amp;D1197,Comms_female_list_22!$F$3:$G$1048576,2,FALSE),""))</f>
        <v/>
      </c>
      <c r="N1197" s="3">
        <f>IFERROR(VLOOKUP(C1197&amp;D1197,AUS_male_Toplist_21!$F$3:$H$1048576,3,FALSE), IFERROR(VLOOKUP(C1197&amp;D1197,AUS_female_Toplist_21!$F$3:$H$1048576,3,FALSE),""))</f>
        <v>986</v>
      </c>
      <c r="O1197" s="2" t="str">
        <f>IFERROR(VLOOKUP(C1197&amp;D1197,AUS_male_Toplist_22!$F$3:$H$1048576,3,FALSE), IFERROR(VLOOKUP(C1197&amp;D1197,AUS_female_Toplist_22!$F$3:$H$1048576,3,FALSE),""))</f>
        <v/>
      </c>
      <c r="P1197" s="42">
        <f ca="1">DATEDIF(E1197,TODAY(),"y")</f>
        <v>116</v>
      </c>
      <c r="Q1197" s="2">
        <f>(COUNTIF($C$2:$C1197,$C1197)=1)+0</f>
        <v>0</v>
      </c>
      <c r="R1197" s="2" t="str">
        <f>IF(Q1197=1,RANK(F1197,$F$2:$F$1986,0),"Alternate event")</f>
        <v>Alternate event</v>
      </c>
    </row>
    <row r="1198" spans="1:18" x14ac:dyDescent="0.2">
      <c r="A1198" s="2">
        <v>1197</v>
      </c>
      <c r="B1198" s="2">
        <f>IF(Q1198=1,B1197+1,B1197)</f>
        <v>907</v>
      </c>
      <c r="C1198" t="s">
        <v>229</v>
      </c>
      <c r="D1198" t="s">
        <v>26</v>
      </c>
      <c r="E1198" s="6">
        <v>33769</v>
      </c>
      <c r="F1198">
        <v>987</v>
      </c>
      <c r="G1198" s="2">
        <v>37</v>
      </c>
      <c r="H1198" s="43" t="str">
        <f>IFERROR(VLOOKUP(C1198&amp;D1198,AUS_male_points_list!$A$3:$S$1048576,19,FALSE), IFERROR(VLOOKUP(C1198&amp;D1198,AUS_female_points_list!$A$3:$S$1048576,19,FALSE),""))</f>
        <v/>
      </c>
      <c r="J1198" s="2">
        <f>IFERROR(VLOOKUP(C1198&amp;D1198,AUS_male_Toplist_21!$F$3:$G$1048576,2,FALSE),IFERROR(VLOOKUP(C1198&amp;D1198,AUS_female_Toplist_21!$F$3:$G$1048576,2,FALSE),""))</f>
        <v>37</v>
      </c>
      <c r="K1198" s="2" t="str">
        <f>IFERROR(VLOOKUP(C1198&amp;D1198,AUS_male_Toplist_22!$F$3:$G$1048576,2,FALSE),IFERROR(VLOOKUP(C1198&amp;D1198,AUS_female_Toplist_22!$F$3:$G$1048576,2,FALSE),""))</f>
        <v/>
      </c>
      <c r="L1198" s="3" t="str">
        <f>IFERROR(VLOOKUP(C1198&amp;D1198,Comms_male_list_21!$F$3:$G$1048576,2,FALSE),IFERROR(VLOOKUP(C1198&amp;D1198,Comms_female_list_21!$F$3:$G$1048576,2,FALSE),""))</f>
        <v/>
      </c>
      <c r="M1198" s="3" t="str">
        <f>IFERROR(VLOOKUP(C1198&amp;D1198,Comms_male_list_22!$F$3:$G$1048576,2,FALSE),IFERROR(VLOOKUP(C1198&amp;D1198,Comms_female_list_22!$F$3:$G$1048576,2,FALSE),""))</f>
        <v/>
      </c>
      <c r="N1198" s="3">
        <f>IFERROR(VLOOKUP(C1198&amp;D1198,AUS_male_Toplist_21!$F$3:$H$1048576,3,FALSE), IFERROR(VLOOKUP(C1198&amp;D1198,AUS_female_Toplist_21!$F$3:$H$1048576,3,FALSE),""))</f>
        <v>987</v>
      </c>
      <c r="O1198" s="2" t="str">
        <f>IFERROR(VLOOKUP(C1198&amp;D1198,AUS_male_Toplist_22!$F$3:$H$1048576,3,FALSE), IFERROR(VLOOKUP(C1198&amp;D1198,AUS_female_Toplist_22!$F$3:$H$1048576,3,FALSE),""))</f>
        <v/>
      </c>
      <c r="P1198" s="42">
        <f ca="1">DATEDIF(E1198,TODAY(),"y")</f>
        <v>29</v>
      </c>
      <c r="Q1198" s="2">
        <f>(COUNTIF($C$2:$C1198,$C1198)=1)+0</f>
        <v>1</v>
      </c>
      <c r="R1198" s="2">
        <f>IF(Q1198=1,RANK(F1198,$F$2:$F$1986,0),"Alternate event")</f>
        <v>835</v>
      </c>
    </row>
    <row r="1199" spans="1:18" x14ac:dyDescent="0.2">
      <c r="A1199" s="2">
        <v>1198</v>
      </c>
      <c r="B1199" s="2">
        <f>IF(Q1199=1,B1198+1,B1198)</f>
        <v>908</v>
      </c>
      <c r="C1199" t="s">
        <v>1496</v>
      </c>
      <c r="D1199" t="s">
        <v>25</v>
      </c>
      <c r="E1199" s="6">
        <v>34460</v>
      </c>
      <c r="F1199">
        <v>991</v>
      </c>
      <c r="G1199" s="2">
        <v>37</v>
      </c>
      <c r="H1199" s="43" t="str">
        <f>IFERROR(VLOOKUP(C1199&amp;D1199,AUS_male_points_list!$A$3:$S$1048576,19,FALSE), IFERROR(VLOOKUP(C1199&amp;D1199,AUS_female_points_list!$A$3:$S$1048576,19,FALSE),""))</f>
        <v/>
      </c>
      <c r="J1199" s="2">
        <f>IFERROR(VLOOKUP(C1199&amp;D1199,AUS_male_Toplist_21!$F$3:$G$1048576,2,FALSE),IFERROR(VLOOKUP(C1199&amp;D1199,AUS_female_Toplist_21!$F$3:$G$1048576,2,FALSE),""))</f>
        <v>37</v>
      </c>
      <c r="K1199" s="2" t="str">
        <f>IFERROR(VLOOKUP(C1199&amp;D1199,AUS_male_Toplist_22!$F$3:$G$1048576,2,FALSE),IFERROR(VLOOKUP(C1199&amp;D1199,AUS_female_Toplist_22!$F$3:$G$1048576,2,FALSE),""))</f>
        <v/>
      </c>
      <c r="L1199" s="3" t="str">
        <f>IFERROR(VLOOKUP(C1199&amp;D1199,Comms_male_list_21!$F$3:$G$1048576,2,FALSE),IFERROR(VLOOKUP(C1199&amp;D1199,Comms_female_list_21!$F$3:$G$1048576,2,FALSE),""))</f>
        <v/>
      </c>
      <c r="M1199" s="3" t="str">
        <f>IFERROR(VLOOKUP(C1199&amp;D1199,Comms_male_list_22!$F$3:$G$1048576,2,FALSE),IFERROR(VLOOKUP(C1199&amp;D1199,Comms_female_list_22!$F$3:$G$1048576,2,FALSE),""))</f>
        <v/>
      </c>
      <c r="N1199" s="3">
        <f>IFERROR(VLOOKUP(C1199&amp;D1199,AUS_male_Toplist_21!$F$3:$H$1048576,3,FALSE), IFERROR(VLOOKUP(C1199&amp;D1199,AUS_female_Toplist_21!$F$3:$H$1048576,3,FALSE),""))</f>
        <v>991</v>
      </c>
      <c r="O1199" s="2" t="str">
        <f>IFERROR(VLOOKUP(C1199&amp;D1199,AUS_male_Toplist_22!$F$3:$H$1048576,3,FALSE), IFERROR(VLOOKUP(C1199&amp;D1199,AUS_female_Toplist_22!$F$3:$H$1048576,3,FALSE),""))</f>
        <v/>
      </c>
      <c r="P1199" s="42">
        <f ca="1">DATEDIF(E1199,TODAY(),"y")</f>
        <v>27</v>
      </c>
      <c r="Q1199" s="2">
        <f>(COUNTIF($C$2:$C1199,$C1199)=1)+0</f>
        <v>1</v>
      </c>
      <c r="R1199" s="2">
        <f>IF(Q1199=1,RANK(F1199,$F$2:$F$1986,0),"Alternate event")</f>
        <v>806</v>
      </c>
    </row>
    <row r="1200" spans="1:18" x14ac:dyDescent="0.2">
      <c r="A1200" s="2">
        <v>1199</v>
      </c>
      <c r="B1200" s="2">
        <f>IF(Q1200=1,B1199+1,B1199)</f>
        <v>908</v>
      </c>
      <c r="C1200" t="s">
        <v>768</v>
      </c>
      <c r="D1200" t="s">
        <v>27</v>
      </c>
      <c r="E1200" s="7">
        <v>35891</v>
      </c>
      <c r="F1200">
        <v>992</v>
      </c>
      <c r="G1200" s="2">
        <v>37</v>
      </c>
      <c r="H1200" s="43" t="str">
        <f>IFERROR(VLOOKUP(C1200&amp;D1200,AUS_male_points_list!$A$3:$S$1048576,19,FALSE), IFERROR(VLOOKUP(C1200&amp;D1200,AUS_female_points_list!$A$3:$S$1048576,19,FALSE),""))</f>
        <v/>
      </c>
      <c r="J1200" s="2">
        <f>IFERROR(VLOOKUP(C1200&amp;D1200,AUS_male_Toplist_21!$F$3:$G$1048576,2,FALSE),IFERROR(VLOOKUP(C1200&amp;D1200,AUS_female_Toplist_21!$F$3:$G$1048576,2,FALSE),""))</f>
        <v>37</v>
      </c>
      <c r="K1200" s="2" t="str">
        <f>IFERROR(VLOOKUP(C1200&amp;D1200,AUS_male_Toplist_22!$F$3:$G$1048576,2,FALSE),IFERROR(VLOOKUP(C1200&amp;D1200,AUS_female_Toplist_22!$F$3:$G$1048576,2,FALSE),""))</f>
        <v/>
      </c>
      <c r="L1200" s="3" t="str">
        <f>IFERROR(VLOOKUP(C1200&amp;D1200,Comms_male_list_21!$F$3:$G$1048576,2,FALSE),IFERROR(VLOOKUP(C1200&amp;D1200,Comms_female_list_21!$F$3:$G$1048576,2,FALSE),""))</f>
        <v/>
      </c>
      <c r="M1200" s="3" t="str">
        <f>IFERROR(VLOOKUP(C1200&amp;D1200,Comms_male_list_22!$F$3:$G$1048576,2,FALSE),IFERROR(VLOOKUP(C1200&amp;D1200,Comms_female_list_22!$F$3:$G$1048576,2,FALSE),""))</f>
        <v/>
      </c>
      <c r="N1200" s="3">
        <f>IFERROR(VLOOKUP(C1200&amp;D1200,AUS_male_Toplist_21!$F$3:$H$1048576,3,FALSE), IFERROR(VLOOKUP(C1200&amp;D1200,AUS_female_Toplist_21!$F$3:$H$1048576,3,FALSE),""))</f>
        <v>992</v>
      </c>
      <c r="O1200" s="2" t="str">
        <f>IFERROR(VLOOKUP(C1200&amp;D1200,AUS_male_Toplist_22!$F$3:$H$1048576,3,FALSE), IFERROR(VLOOKUP(C1200&amp;D1200,AUS_female_Toplist_22!$F$3:$H$1048576,3,FALSE),""))</f>
        <v/>
      </c>
      <c r="P1200" s="42">
        <f ca="1">DATEDIF(E1200,TODAY(),"y")</f>
        <v>23</v>
      </c>
      <c r="Q1200" s="2">
        <f>(COUNTIF($C$2:$C1200,$C1200)=1)+0</f>
        <v>0</v>
      </c>
      <c r="R1200" s="2" t="str">
        <f>IF(Q1200=1,RANK(F1200,$F$2:$F$1986,0),"Alternate event")</f>
        <v>Alternate event</v>
      </c>
    </row>
    <row r="1201" spans="1:18" x14ac:dyDescent="0.2">
      <c r="A1201" s="2">
        <v>1200</v>
      </c>
      <c r="B1201" s="2">
        <f>IF(Q1201=1,B1200+1,B1200)</f>
        <v>909</v>
      </c>
      <c r="C1201" t="s">
        <v>281</v>
      </c>
      <c r="D1201" t="s">
        <v>27</v>
      </c>
      <c r="E1201" s="6">
        <v>44671</v>
      </c>
      <c r="F1201">
        <v>1017</v>
      </c>
      <c r="G1201" s="2">
        <v>37</v>
      </c>
      <c r="H1201" s="43" t="str">
        <f>IFERROR(VLOOKUP(C1201&amp;D1201,AUS_male_points_list!$A$3:$S$1048576,19,FALSE), IFERROR(VLOOKUP(C1201&amp;D1201,AUS_female_points_list!$A$3:$S$1048576,19,FALSE),""))</f>
        <v/>
      </c>
      <c r="J1201" s="2">
        <f>IFERROR(VLOOKUP(C1201&amp;D1201,AUS_male_Toplist_21!$F$3:$G$1048576,2,FALSE),IFERROR(VLOOKUP(C1201&amp;D1201,AUS_female_Toplist_21!$F$3:$G$1048576,2,FALSE),""))</f>
        <v>37</v>
      </c>
      <c r="K1201" s="2" t="str">
        <f>IFERROR(VLOOKUP(C1201&amp;D1201,AUS_male_Toplist_22!$F$3:$G$1048576,2,FALSE),IFERROR(VLOOKUP(C1201&amp;D1201,AUS_female_Toplist_22!$F$3:$G$1048576,2,FALSE),""))</f>
        <v/>
      </c>
      <c r="L1201" s="3" t="str">
        <f>IFERROR(VLOOKUP(C1201&amp;D1201,Comms_male_list_21!$F$3:$G$1048576,2,FALSE),IFERROR(VLOOKUP(C1201&amp;D1201,Comms_female_list_21!$F$3:$G$1048576,2,FALSE),""))</f>
        <v/>
      </c>
      <c r="M1201" s="3" t="str">
        <f>IFERROR(VLOOKUP(C1201&amp;D1201,Comms_male_list_22!$F$3:$G$1048576,2,FALSE),IFERROR(VLOOKUP(C1201&amp;D1201,Comms_female_list_22!$F$3:$G$1048576,2,FALSE),""))</f>
        <v/>
      </c>
      <c r="N1201" s="3">
        <f>IFERROR(VLOOKUP(C1201&amp;D1201,AUS_male_Toplist_21!$F$3:$H$1048576,3,FALSE), IFERROR(VLOOKUP(C1201&amp;D1201,AUS_female_Toplist_21!$F$3:$H$1048576,3,FALSE),""))</f>
        <v>1017</v>
      </c>
      <c r="O1201" s="2" t="str">
        <f>IFERROR(VLOOKUP(C1201&amp;D1201,AUS_male_Toplist_22!$F$3:$H$1048576,3,FALSE), IFERROR(VLOOKUP(C1201&amp;D1201,AUS_female_Toplist_22!$F$3:$H$1048576,3,FALSE),""))</f>
        <v/>
      </c>
      <c r="P1201" s="42" t="e">
        <f ca="1">DATEDIF(E1201,TODAY(),"y")</f>
        <v>#NUM!</v>
      </c>
      <c r="Q1201" s="2">
        <f>(COUNTIF($C$2:$C1201,$C1201)=1)+0</f>
        <v>1</v>
      </c>
      <c r="R1201" s="2">
        <f>IF(Q1201=1,RANK(F1201,$F$2:$F$1986,0),"Alternate event")</f>
        <v>562</v>
      </c>
    </row>
    <row r="1202" spans="1:18" x14ac:dyDescent="0.2">
      <c r="A1202" s="2">
        <v>1201</v>
      </c>
      <c r="B1202" s="2">
        <f>IF(Q1202=1,B1201+1,B1201)</f>
        <v>909</v>
      </c>
      <c r="C1202" t="s">
        <v>141</v>
      </c>
      <c r="D1202" t="s">
        <v>2</v>
      </c>
      <c r="E1202" s="6">
        <v>35755</v>
      </c>
      <c r="F1202">
        <v>1011</v>
      </c>
      <c r="G1202" s="2">
        <v>38</v>
      </c>
      <c r="H1202" s="43" t="str">
        <f>IFERROR(VLOOKUP(C1202&amp;D1202,AUS_male_points_list!$A$3:$S$1048576,19,FALSE), IFERROR(VLOOKUP(C1202&amp;D1202,AUS_female_points_list!$A$3:$S$1048576,19,FALSE),""))</f>
        <v/>
      </c>
      <c r="J1202" s="2">
        <f>IFERROR(VLOOKUP(C1202&amp;D1202,AUS_male_Toplist_21!$F$3:$G$1048576,2,FALSE),IFERROR(VLOOKUP(C1202&amp;D1202,AUS_female_Toplist_21!$F$3:$G$1048576,2,FALSE),""))</f>
        <v>38</v>
      </c>
      <c r="K1202" s="2">
        <f>IFERROR(VLOOKUP(C1202&amp;D1202,AUS_male_Toplist_22!$F$3:$G$1048576,2,FALSE),IFERROR(VLOOKUP(C1202&amp;D1202,AUS_female_Toplist_22!$F$3:$G$1048576,2,FALSE),""))</f>
        <v>17</v>
      </c>
      <c r="L1202" s="3" t="str">
        <f>IFERROR(VLOOKUP(C1202&amp;D1202,Comms_male_list_21!$F$3:$G$1048576,2,FALSE),IFERROR(VLOOKUP(C1202&amp;D1202,Comms_female_list_21!$F$3:$G$1048576,2,FALSE),""))</f>
        <v/>
      </c>
      <c r="M1202" s="3">
        <f>IFERROR(VLOOKUP(C1202&amp;D1202,Comms_male_list_22!$F$3:$G$1048576,2,FALSE),IFERROR(VLOOKUP(C1202&amp;D1202,Comms_female_list_22!$F$3:$G$1048576,2,FALSE),""))</f>
        <v>36</v>
      </c>
      <c r="N1202" s="3">
        <f>IFERROR(VLOOKUP(C1202&amp;D1202,AUS_male_Toplist_21!$F$3:$H$1048576,3,FALSE), IFERROR(VLOOKUP(C1202&amp;D1202,AUS_female_Toplist_21!$F$3:$H$1048576,3,FALSE),""))</f>
        <v>1011</v>
      </c>
      <c r="O1202" s="2">
        <f>IFERROR(VLOOKUP(C1202&amp;D1202,AUS_male_Toplist_22!$F$3:$H$1048576,3,FALSE), IFERROR(VLOOKUP(C1202&amp;D1202,AUS_female_Toplist_22!$F$3:$H$1048576,3,FALSE),""))</f>
        <v>1036</v>
      </c>
      <c r="P1202" s="42">
        <f ca="1">DATEDIF(E1202,TODAY(),"y")</f>
        <v>24</v>
      </c>
      <c r="Q1202" s="2">
        <f>(COUNTIF($C$2:$C1202,$C1202)=1)+0</f>
        <v>0</v>
      </c>
      <c r="R1202" s="2" t="str">
        <f>IF(Q1202=1,RANK(F1202,$F$2:$F$1986,0),"Alternate event")</f>
        <v>Alternate event</v>
      </c>
    </row>
    <row r="1203" spans="1:18" x14ac:dyDescent="0.2">
      <c r="A1203" s="2">
        <v>1202</v>
      </c>
      <c r="B1203" s="2">
        <f>IF(Q1203=1,B1202+1,B1202)</f>
        <v>909</v>
      </c>
      <c r="C1203" t="s">
        <v>127</v>
      </c>
      <c r="D1203" t="s">
        <v>26</v>
      </c>
      <c r="E1203" s="7">
        <v>34415</v>
      </c>
      <c r="F1203">
        <v>982</v>
      </c>
      <c r="G1203" s="2">
        <v>38</v>
      </c>
      <c r="H1203" s="43" t="str">
        <f>IFERROR(VLOOKUP(C1203&amp;D1203,AUS_male_points_list!$A$3:$S$1048576,19,FALSE), IFERROR(VLOOKUP(C1203&amp;D1203,AUS_female_points_list!$A$3:$S$1048576,19,FALSE),""))</f>
        <v/>
      </c>
      <c r="J1203" s="2">
        <f>IFERROR(VLOOKUP(C1203&amp;D1203,AUS_male_Toplist_21!$F$3:$G$1048576,2,FALSE),IFERROR(VLOOKUP(C1203&amp;D1203,AUS_female_Toplist_21!$F$3:$G$1048576,2,FALSE),""))</f>
        <v>38</v>
      </c>
      <c r="K1203" s="2">
        <f>IFERROR(VLOOKUP(C1203&amp;D1203,AUS_male_Toplist_22!$F$3:$G$1048576,2,FALSE),IFERROR(VLOOKUP(C1203&amp;D1203,AUS_female_Toplist_22!$F$3:$G$1048576,2,FALSE),""))</f>
        <v>21</v>
      </c>
      <c r="L1203" s="3" t="str">
        <f>IFERROR(VLOOKUP(C1203&amp;D1203,Comms_male_list_21!$F$3:$G$1048576,2,FALSE),IFERROR(VLOOKUP(C1203&amp;D1203,Comms_female_list_21!$F$3:$G$1048576,2,FALSE),""))</f>
        <v/>
      </c>
      <c r="M1203" s="3">
        <f>IFERROR(VLOOKUP(C1203&amp;D1203,Comms_male_list_22!$F$3:$G$1048576,2,FALSE),IFERROR(VLOOKUP(C1203&amp;D1203,Comms_female_list_22!$F$3:$G$1048576,2,FALSE),""))</f>
        <v>86</v>
      </c>
      <c r="N1203" s="3">
        <f>IFERROR(VLOOKUP(C1203&amp;D1203,AUS_male_Toplist_21!$F$3:$H$1048576,3,FALSE), IFERROR(VLOOKUP(C1203&amp;D1203,AUS_female_Toplist_21!$F$3:$H$1048576,3,FALSE),""))</f>
        <v>982</v>
      </c>
      <c r="O1203" s="2">
        <f>IFERROR(VLOOKUP(C1203&amp;D1203,AUS_male_Toplist_22!$F$3:$H$1048576,3,FALSE), IFERROR(VLOOKUP(C1203&amp;D1203,AUS_female_Toplist_22!$F$3:$H$1048576,3,FALSE),""))</f>
        <v>983</v>
      </c>
      <c r="P1203" s="42">
        <f ca="1">DATEDIF(E1203,TODAY(),"y")</f>
        <v>27</v>
      </c>
      <c r="Q1203" s="2">
        <f>(COUNTIF($C$2:$C1203,$C1203)=1)+0</f>
        <v>0</v>
      </c>
      <c r="R1203" s="2" t="str">
        <f>IF(Q1203=1,RANK(F1203,$F$2:$F$1986,0),"Alternate event")</f>
        <v>Alternate event</v>
      </c>
    </row>
    <row r="1204" spans="1:18" x14ac:dyDescent="0.2">
      <c r="A1204" s="2">
        <v>1203</v>
      </c>
      <c r="B1204" s="2">
        <f>IF(Q1204=1,B1203+1,B1203)</f>
        <v>909</v>
      </c>
      <c r="C1204" t="s">
        <v>693</v>
      </c>
      <c r="D1204" t="s">
        <v>27</v>
      </c>
      <c r="E1204" s="6">
        <v>35030</v>
      </c>
      <c r="F1204">
        <v>984</v>
      </c>
      <c r="G1204" s="2">
        <v>38</v>
      </c>
      <c r="H1204" s="43" t="str">
        <f>IFERROR(VLOOKUP(C1204&amp;D1204,AUS_male_points_list!$A$3:$S$1048576,19,FALSE), IFERROR(VLOOKUP(C1204&amp;D1204,AUS_female_points_list!$A$3:$S$1048576,19,FALSE),""))</f>
        <v/>
      </c>
      <c r="J1204" s="2">
        <f>IFERROR(VLOOKUP(C1204&amp;D1204,AUS_male_Toplist_21!$F$3:$G$1048576,2,FALSE),IFERROR(VLOOKUP(C1204&amp;D1204,AUS_female_Toplist_21!$F$3:$G$1048576,2,FALSE),""))</f>
        <v>38</v>
      </c>
      <c r="K1204" s="2">
        <f>IFERROR(VLOOKUP(C1204&amp;D1204,AUS_male_Toplist_22!$F$3:$G$1048576,2,FALSE),IFERROR(VLOOKUP(C1204&amp;D1204,AUS_female_Toplist_22!$F$3:$G$1048576,2,FALSE),""))</f>
        <v>27</v>
      </c>
      <c r="L1204" s="3" t="str">
        <f>IFERROR(VLOOKUP(C1204&amp;D1204,Comms_male_list_21!$F$3:$G$1048576,2,FALSE),IFERROR(VLOOKUP(C1204&amp;D1204,Comms_female_list_21!$F$3:$G$1048576,2,FALSE),""))</f>
        <v/>
      </c>
      <c r="M1204" s="3">
        <f>IFERROR(VLOOKUP(C1204&amp;D1204,Comms_male_list_22!$F$3:$G$1048576,2,FALSE),IFERROR(VLOOKUP(C1204&amp;D1204,Comms_female_list_22!$F$3:$G$1048576,2,FALSE),""))</f>
        <v>72</v>
      </c>
      <c r="N1204" s="3">
        <f>IFERROR(VLOOKUP(C1204&amp;D1204,AUS_male_Toplist_21!$F$3:$H$1048576,3,FALSE), IFERROR(VLOOKUP(C1204&amp;D1204,AUS_female_Toplist_21!$F$3:$H$1048576,3,FALSE),""))</f>
        <v>984</v>
      </c>
      <c r="O1204" s="2">
        <f>IFERROR(VLOOKUP(C1204&amp;D1204,AUS_male_Toplist_22!$F$3:$H$1048576,3,FALSE), IFERROR(VLOOKUP(C1204&amp;D1204,AUS_female_Toplist_22!$F$3:$H$1048576,3,FALSE),""))</f>
        <v>969</v>
      </c>
      <c r="P1204" s="42">
        <f ca="1">DATEDIF(E1204,TODAY(),"y")</f>
        <v>26</v>
      </c>
      <c r="Q1204" s="2">
        <f>(COUNTIF($C$2:$C1204,$C1204)=1)+0</f>
        <v>0</v>
      </c>
      <c r="R1204" s="2" t="str">
        <f>IF(Q1204=1,RANK(F1204,$F$2:$F$1986,0),"Alternate event")</f>
        <v>Alternate event</v>
      </c>
    </row>
    <row r="1205" spans="1:18" x14ac:dyDescent="0.2">
      <c r="A1205" s="2">
        <v>1204</v>
      </c>
      <c r="B1205" s="2">
        <f>IF(Q1205=1,B1204+1,B1204)</f>
        <v>909</v>
      </c>
      <c r="C1205" t="s">
        <v>726</v>
      </c>
      <c r="D1205" t="s">
        <v>29</v>
      </c>
      <c r="E1205" s="6">
        <v>36346</v>
      </c>
      <c r="F1205">
        <v>983</v>
      </c>
      <c r="G1205" s="2">
        <v>38</v>
      </c>
      <c r="H1205" s="43" t="str">
        <f>IFERROR(VLOOKUP(C1205&amp;D1205,AUS_male_points_list!$A$3:$S$1048576,19,FALSE), IFERROR(VLOOKUP(C1205&amp;D1205,AUS_female_points_list!$A$3:$S$1048576,19,FALSE),""))</f>
        <v/>
      </c>
      <c r="J1205" s="2">
        <f>IFERROR(VLOOKUP(C1205&amp;D1205,AUS_male_Toplist_21!$F$3:$G$1048576,2,FALSE),IFERROR(VLOOKUP(C1205&amp;D1205,AUS_female_Toplist_21!$F$3:$G$1048576,2,FALSE),""))</f>
        <v>38</v>
      </c>
      <c r="K1205" s="2">
        <f>IFERROR(VLOOKUP(C1205&amp;D1205,AUS_male_Toplist_22!$F$3:$G$1048576,2,FALSE),IFERROR(VLOOKUP(C1205&amp;D1205,AUS_female_Toplist_22!$F$3:$G$1048576,2,FALSE),""))</f>
        <v>29</v>
      </c>
      <c r="L1205" s="3" t="str">
        <f>IFERROR(VLOOKUP(C1205&amp;D1205,Comms_male_list_21!$F$3:$G$1048576,2,FALSE),IFERROR(VLOOKUP(C1205&amp;D1205,Comms_female_list_21!$F$3:$G$1048576,2,FALSE),""))</f>
        <v/>
      </c>
      <c r="M1205" s="3">
        <f>IFERROR(VLOOKUP(C1205&amp;D1205,Comms_male_list_22!$F$3:$G$1048576,2,FALSE),IFERROR(VLOOKUP(C1205&amp;D1205,Comms_female_list_22!$F$3:$G$1048576,2,FALSE),""))</f>
        <v>70</v>
      </c>
      <c r="N1205" s="3">
        <f>IFERROR(VLOOKUP(C1205&amp;D1205,AUS_male_Toplist_21!$F$3:$H$1048576,3,FALSE), IFERROR(VLOOKUP(C1205&amp;D1205,AUS_female_Toplist_21!$F$3:$H$1048576,3,FALSE),""))</f>
        <v>983</v>
      </c>
      <c r="O1205" s="2">
        <f>IFERROR(VLOOKUP(C1205&amp;D1205,AUS_male_Toplist_22!$F$3:$H$1048576,3,FALSE), IFERROR(VLOOKUP(C1205&amp;D1205,AUS_female_Toplist_22!$F$3:$H$1048576,3,FALSE),""))</f>
        <v>933</v>
      </c>
      <c r="P1205" s="42">
        <f ca="1">DATEDIF(E1205,TODAY(),"y")</f>
        <v>22</v>
      </c>
      <c r="Q1205" s="2">
        <f>(COUNTIF($C$2:$C1205,$C1205)=1)+0</f>
        <v>0</v>
      </c>
      <c r="R1205" s="2" t="str">
        <f>IF(Q1205=1,RANK(F1205,$F$2:$F$1986,0),"Alternate event")</f>
        <v>Alternate event</v>
      </c>
    </row>
    <row r="1206" spans="1:18" x14ac:dyDescent="0.2">
      <c r="A1206" s="2">
        <v>1205</v>
      </c>
      <c r="B1206" s="2">
        <f>IF(Q1206=1,B1205+1,B1205)</f>
        <v>910</v>
      </c>
      <c r="C1206" t="s">
        <v>626</v>
      </c>
      <c r="D1206" t="s">
        <v>26</v>
      </c>
      <c r="E1206" s="6">
        <v>35493</v>
      </c>
      <c r="F1206">
        <v>981</v>
      </c>
      <c r="G1206" s="2">
        <v>38</v>
      </c>
      <c r="H1206" s="43" t="str">
        <f>IFERROR(VLOOKUP(C1206&amp;D1206,AUS_male_points_list!$A$3:$S$1048576,19,FALSE), IFERROR(VLOOKUP(C1206&amp;D1206,AUS_female_points_list!$A$3:$S$1048576,19,FALSE),""))</f>
        <v/>
      </c>
      <c r="J1206" s="2">
        <f>IFERROR(VLOOKUP(C1206&amp;D1206,AUS_male_Toplist_21!$F$3:$G$1048576,2,FALSE),IFERROR(VLOOKUP(C1206&amp;D1206,AUS_female_Toplist_21!$F$3:$G$1048576,2,FALSE),""))</f>
        <v>38</v>
      </c>
      <c r="K1206" s="2">
        <f>IFERROR(VLOOKUP(C1206&amp;D1206,AUS_male_Toplist_22!$F$3:$G$1048576,2,FALSE),IFERROR(VLOOKUP(C1206&amp;D1206,AUS_female_Toplist_22!$F$3:$G$1048576,2,FALSE),""))</f>
        <v>44</v>
      </c>
      <c r="L1206" s="3" t="str">
        <f>IFERROR(VLOOKUP(C1206&amp;D1206,Comms_male_list_21!$F$3:$G$1048576,2,FALSE),IFERROR(VLOOKUP(C1206&amp;D1206,Comms_female_list_21!$F$3:$G$1048576,2,FALSE),""))</f>
        <v/>
      </c>
      <c r="M1206" s="3" t="str">
        <f>IFERROR(VLOOKUP(C1206&amp;D1206,Comms_male_list_22!$F$3:$G$1048576,2,FALSE),IFERROR(VLOOKUP(C1206&amp;D1206,Comms_female_list_22!$F$3:$G$1048576,2,FALSE),""))</f>
        <v/>
      </c>
      <c r="N1206" s="3">
        <f>IFERROR(VLOOKUP(C1206&amp;D1206,AUS_male_Toplist_21!$F$3:$H$1048576,3,FALSE), IFERROR(VLOOKUP(C1206&amp;D1206,AUS_female_Toplist_21!$F$3:$H$1048576,3,FALSE),""))</f>
        <v>981</v>
      </c>
      <c r="O1206" s="2">
        <f>IFERROR(VLOOKUP(C1206&amp;D1206,AUS_male_Toplist_22!$F$3:$H$1048576,3,FALSE), IFERROR(VLOOKUP(C1206&amp;D1206,AUS_female_Toplist_22!$F$3:$H$1048576,3,FALSE),""))</f>
        <v>937</v>
      </c>
      <c r="P1206" s="42">
        <f ca="1">DATEDIF(E1206,TODAY(),"y")</f>
        <v>24</v>
      </c>
      <c r="Q1206" s="2">
        <f>(COUNTIF($C$2:$C1206,$C1206)=1)+0</f>
        <v>1</v>
      </c>
      <c r="R1206" s="2">
        <f>IF(Q1206=1,RANK(F1206,$F$2:$F$1986,0),"Alternate event")</f>
        <v>907</v>
      </c>
    </row>
    <row r="1207" spans="1:18" x14ac:dyDescent="0.2">
      <c r="A1207" s="2">
        <v>1206</v>
      </c>
      <c r="B1207" s="2">
        <f>IF(Q1207=1,B1206+1,B1206)</f>
        <v>911</v>
      </c>
      <c r="C1207" t="s">
        <v>290</v>
      </c>
      <c r="D1207" t="s">
        <v>27</v>
      </c>
      <c r="E1207" s="6">
        <v>38555</v>
      </c>
      <c r="F1207">
        <v>1015</v>
      </c>
      <c r="G1207" s="2">
        <v>38</v>
      </c>
      <c r="H1207" s="43" t="str">
        <f>IFERROR(VLOOKUP(C1207&amp;D1207,AUS_male_points_list!$A$3:$S$1048576,19,FALSE), IFERROR(VLOOKUP(C1207&amp;D1207,AUS_female_points_list!$A$3:$S$1048576,19,FALSE),""))</f>
        <v/>
      </c>
      <c r="J1207" s="2">
        <f>IFERROR(VLOOKUP(C1207&amp;D1207,AUS_male_Toplist_21!$F$3:$G$1048576,2,FALSE),IFERROR(VLOOKUP(C1207&amp;D1207,AUS_female_Toplist_21!$F$3:$G$1048576,2,FALSE),""))</f>
        <v>38</v>
      </c>
      <c r="K1207" s="2">
        <f>IFERROR(VLOOKUP(C1207&amp;D1207,AUS_male_Toplist_22!$F$3:$G$1048576,2,FALSE),IFERROR(VLOOKUP(C1207&amp;D1207,AUS_female_Toplist_22!$F$3:$G$1048576,2,FALSE),""))</f>
        <v>47</v>
      </c>
      <c r="L1207" s="3" t="str">
        <f>IFERROR(VLOOKUP(C1207&amp;D1207,Comms_male_list_21!$F$3:$G$1048576,2,FALSE),IFERROR(VLOOKUP(C1207&amp;D1207,Comms_female_list_21!$F$3:$G$1048576,2,FALSE),""))</f>
        <v/>
      </c>
      <c r="M1207" s="3" t="str">
        <f>IFERROR(VLOOKUP(C1207&amp;D1207,Comms_male_list_22!$F$3:$G$1048576,2,FALSE),IFERROR(VLOOKUP(C1207&amp;D1207,Comms_female_list_22!$F$3:$G$1048576,2,FALSE),""))</f>
        <v/>
      </c>
      <c r="N1207" s="3">
        <f>IFERROR(VLOOKUP(C1207&amp;D1207,AUS_male_Toplist_21!$F$3:$H$1048576,3,FALSE), IFERROR(VLOOKUP(C1207&amp;D1207,AUS_female_Toplist_21!$F$3:$H$1048576,3,FALSE),""))</f>
        <v>1015</v>
      </c>
      <c r="O1207" s="2">
        <f>IFERROR(VLOOKUP(C1207&amp;D1207,AUS_male_Toplist_22!$F$3:$H$1048576,3,FALSE), IFERROR(VLOOKUP(C1207&amp;D1207,AUS_female_Toplist_22!$F$3:$H$1048576,3,FALSE),""))</f>
        <v>945</v>
      </c>
      <c r="P1207" s="42">
        <f ca="1">DATEDIF(E1207,TODAY(),"y")</f>
        <v>16</v>
      </c>
      <c r="Q1207" s="2">
        <f>(COUNTIF($C$2:$C1207,$C1207)=1)+0</f>
        <v>1</v>
      </c>
      <c r="R1207" s="2">
        <f>IF(Q1207=1,RANK(F1207,$F$2:$F$1986,0),"Alternate event")</f>
        <v>581</v>
      </c>
    </row>
    <row r="1208" spans="1:18" x14ac:dyDescent="0.2">
      <c r="A1208" s="2">
        <v>1207</v>
      </c>
      <c r="B1208" s="2">
        <f>IF(Q1208=1,B1207+1,B1207)</f>
        <v>912</v>
      </c>
      <c r="C1208" t="s">
        <v>793</v>
      </c>
      <c r="D1208" t="s">
        <v>30</v>
      </c>
      <c r="E1208" s="6">
        <v>33045</v>
      </c>
      <c r="F1208">
        <v>887</v>
      </c>
      <c r="G1208" s="2">
        <v>38</v>
      </c>
      <c r="H1208" s="43" t="str">
        <f>IFERROR(VLOOKUP(C1208&amp;D1208,AUS_male_points_list!$A$3:$S$1048576,19,FALSE), IFERROR(VLOOKUP(C1208&amp;D1208,AUS_female_points_list!$A$3:$S$1048576,19,FALSE),""))</f>
        <v/>
      </c>
      <c r="J1208" s="2">
        <f>IFERROR(VLOOKUP(C1208&amp;D1208,AUS_male_Toplist_21!$F$3:$G$1048576,2,FALSE),IFERROR(VLOOKUP(C1208&amp;D1208,AUS_female_Toplist_21!$F$3:$G$1048576,2,FALSE),""))</f>
        <v>38</v>
      </c>
      <c r="K1208" s="2" t="str">
        <f>IFERROR(VLOOKUP(C1208&amp;D1208,AUS_male_Toplist_22!$F$3:$G$1048576,2,FALSE),IFERROR(VLOOKUP(C1208&amp;D1208,AUS_female_Toplist_22!$F$3:$G$1048576,2,FALSE),""))</f>
        <v/>
      </c>
      <c r="L1208" s="3" t="str">
        <f>IFERROR(VLOOKUP(C1208&amp;D1208,Comms_male_list_21!$F$3:$G$1048576,2,FALSE),IFERROR(VLOOKUP(C1208&amp;D1208,Comms_female_list_21!$F$3:$G$1048576,2,FALSE),""))</f>
        <v/>
      </c>
      <c r="M1208" s="3" t="str">
        <f>IFERROR(VLOOKUP(C1208&amp;D1208,Comms_male_list_22!$F$3:$G$1048576,2,FALSE),IFERROR(VLOOKUP(C1208&amp;D1208,Comms_female_list_22!$F$3:$G$1048576,2,FALSE),""))</f>
        <v/>
      </c>
      <c r="N1208" s="3">
        <f>IFERROR(VLOOKUP(C1208&amp;D1208,AUS_male_Toplist_21!$F$3:$H$1048576,3,FALSE), IFERROR(VLOOKUP(C1208&amp;D1208,AUS_female_Toplist_21!$F$3:$H$1048576,3,FALSE),""))</f>
        <v>887</v>
      </c>
      <c r="O1208" s="2" t="str">
        <f>IFERROR(VLOOKUP(C1208&amp;D1208,AUS_male_Toplist_22!$F$3:$H$1048576,3,FALSE), IFERROR(VLOOKUP(C1208&amp;D1208,AUS_female_Toplist_22!$F$3:$H$1048576,3,FALSE),""))</f>
        <v/>
      </c>
      <c r="P1208" s="42">
        <f ca="1">DATEDIF(E1208,TODAY(),"y")</f>
        <v>31</v>
      </c>
      <c r="Q1208" s="2">
        <f>(COUNTIF($C$2:$C1208,$C1208)=1)+0</f>
        <v>1</v>
      </c>
      <c r="R1208" s="2">
        <f>IF(Q1208=1,RANK(F1208,$F$2:$F$1986,0),"Alternate event")</f>
        <v>1778</v>
      </c>
    </row>
    <row r="1209" spans="1:18" x14ac:dyDescent="0.2">
      <c r="A1209" s="2">
        <v>1208</v>
      </c>
      <c r="B1209" s="2">
        <f>IF(Q1209=1,B1208+1,B1208)</f>
        <v>912</v>
      </c>
      <c r="C1209" t="s">
        <v>543</v>
      </c>
      <c r="D1209" t="s">
        <v>37</v>
      </c>
      <c r="E1209" s="6">
        <v>35618</v>
      </c>
      <c r="F1209">
        <v>942</v>
      </c>
      <c r="G1209" s="2">
        <v>38</v>
      </c>
      <c r="H1209" s="43" t="str">
        <f>IFERROR(VLOOKUP(C1209&amp;D1209,AUS_male_points_list!$A$3:$S$1048576,19,FALSE), IFERROR(VLOOKUP(C1209&amp;D1209,AUS_female_points_list!$A$3:$S$1048576,19,FALSE),""))</f>
        <v/>
      </c>
      <c r="J1209" s="2">
        <f>IFERROR(VLOOKUP(C1209&amp;D1209,AUS_male_Toplist_21!$F$3:$G$1048576,2,FALSE),IFERROR(VLOOKUP(C1209&amp;D1209,AUS_female_Toplist_21!$F$3:$G$1048576,2,FALSE),""))</f>
        <v>38</v>
      </c>
      <c r="K1209" s="2" t="str">
        <f>IFERROR(VLOOKUP(C1209&amp;D1209,AUS_male_Toplist_22!$F$3:$G$1048576,2,FALSE),IFERROR(VLOOKUP(C1209&amp;D1209,AUS_female_Toplist_22!$F$3:$G$1048576,2,FALSE),""))</f>
        <v/>
      </c>
      <c r="L1209" s="3" t="str">
        <f>IFERROR(VLOOKUP(C1209&amp;D1209,Comms_male_list_21!$F$3:$G$1048576,2,FALSE),IFERROR(VLOOKUP(C1209&amp;D1209,Comms_female_list_21!$F$3:$G$1048576,2,FALSE),""))</f>
        <v/>
      </c>
      <c r="M1209" s="3" t="str">
        <f>IFERROR(VLOOKUP(C1209&amp;D1209,Comms_male_list_22!$F$3:$G$1048576,2,FALSE),IFERROR(VLOOKUP(C1209&amp;D1209,Comms_female_list_22!$F$3:$G$1048576,2,FALSE),""))</f>
        <v/>
      </c>
      <c r="N1209" s="3">
        <f>IFERROR(VLOOKUP(C1209&amp;D1209,AUS_male_Toplist_21!$F$3:$H$1048576,3,FALSE), IFERROR(VLOOKUP(C1209&amp;D1209,AUS_female_Toplist_21!$F$3:$H$1048576,3,FALSE),""))</f>
        <v>942</v>
      </c>
      <c r="O1209" s="2" t="str">
        <f>IFERROR(VLOOKUP(C1209&amp;D1209,AUS_male_Toplist_22!$F$3:$H$1048576,3,FALSE), IFERROR(VLOOKUP(C1209&amp;D1209,AUS_female_Toplist_22!$F$3:$H$1048576,3,FALSE),""))</f>
        <v/>
      </c>
      <c r="P1209" s="42">
        <f ca="1">DATEDIF(E1209,TODAY(),"y")</f>
        <v>24</v>
      </c>
      <c r="Q1209" s="2">
        <f>(COUNTIF($C$2:$C1209,$C1209)=1)+0</f>
        <v>0</v>
      </c>
      <c r="R1209" s="2" t="str">
        <f>IF(Q1209=1,RANK(F1209,$F$2:$F$1986,0),"Alternate event")</f>
        <v>Alternate event</v>
      </c>
    </row>
    <row r="1210" spans="1:18" x14ac:dyDescent="0.2">
      <c r="A1210" s="2">
        <v>1209</v>
      </c>
      <c r="B1210" s="2">
        <f>IF(Q1210=1,B1209+1,B1209)</f>
        <v>912</v>
      </c>
      <c r="C1210" t="s">
        <v>953</v>
      </c>
      <c r="D1210" t="s">
        <v>29</v>
      </c>
      <c r="E1210" s="7">
        <v>35654</v>
      </c>
      <c r="F1210">
        <v>969</v>
      </c>
      <c r="G1210" s="2">
        <v>38</v>
      </c>
      <c r="H1210" s="43" t="str">
        <f>IFERROR(VLOOKUP(C1210&amp;D1210,AUS_male_points_list!$A$3:$S$1048576,19,FALSE), IFERROR(VLOOKUP(C1210&amp;D1210,AUS_female_points_list!$A$3:$S$1048576,19,FALSE),""))</f>
        <v/>
      </c>
      <c r="J1210" s="2">
        <f>IFERROR(VLOOKUP(C1210&amp;D1210,AUS_male_Toplist_21!$F$3:$G$1048576,2,FALSE),IFERROR(VLOOKUP(C1210&amp;D1210,AUS_female_Toplist_21!$F$3:$G$1048576,2,FALSE),""))</f>
        <v>38</v>
      </c>
      <c r="K1210" s="2" t="str">
        <f>IFERROR(VLOOKUP(C1210&amp;D1210,AUS_male_Toplist_22!$F$3:$G$1048576,2,FALSE),IFERROR(VLOOKUP(C1210&amp;D1210,AUS_female_Toplist_22!$F$3:$G$1048576,2,FALSE),""))</f>
        <v/>
      </c>
      <c r="L1210" s="3" t="str">
        <f>IFERROR(VLOOKUP(C1210&amp;D1210,Comms_male_list_21!$F$3:$G$1048576,2,FALSE),IFERROR(VLOOKUP(C1210&amp;D1210,Comms_female_list_21!$F$3:$G$1048576,2,FALSE),""))</f>
        <v/>
      </c>
      <c r="M1210" s="3" t="str">
        <f>IFERROR(VLOOKUP(C1210&amp;D1210,Comms_male_list_22!$F$3:$G$1048576,2,FALSE),IFERROR(VLOOKUP(C1210&amp;D1210,Comms_female_list_22!$F$3:$G$1048576,2,FALSE),""))</f>
        <v/>
      </c>
      <c r="N1210" s="3">
        <f>IFERROR(VLOOKUP(C1210&amp;D1210,AUS_male_Toplist_21!$F$3:$H$1048576,3,FALSE), IFERROR(VLOOKUP(C1210&amp;D1210,AUS_female_Toplist_21!$F$3:$H$1048576,3,FALSE),""))</f>
        <v>969</v>
      </c>
      <c r="O1210" s="2" t="str">
        <f>IFERROR(VLOOKUP(C1210&amp;D1210,AUS_male_Toplist_22!$F$3:$H$1048576,3,FALSE), IFERROR(VLOOKUP(C1210&amp;D1210,AUS_female_Toplist_22!$F$3:$H$1048576,3,FALSE),""))</f>
        <v/>
      </c>
      <c r="P1210" s="42">
        <f ca="1">DATEDIF(E1210,TODAY(),"y")</f>
        <v>24</v>
      </c>
      <c r="Q1210" s="2">
        <f>(COUNTIF($C$2:$C1210,$C1210)=1)+0</f>
        <v>0</v>
      </c>
      <c r="R1210" s="2" t="str">
        <f>IF(Q1210=1,RANK(F1210,$F$2:$F$1986,0),"Alternate event")</f>
        <v>Alternate event</v>
      </c>
    </row>
    <row r="1211" spans="1:18" x14ac:dyDescent="0.2">
      <c r="A1211" s="2">
        <v>1210</v>
      </c>
      <c r="B1211" s="2">
        <f>IF(Q1211=1,B1210+1,B1210)</f>
        <v>912</v>
      </c>
      <c r="C1211" t="s">
        <v>241</v>
      </c>
      <c r="D1211" t="s">
        <v>26</v>
      </c>
      <c r="E1211" s="6">
        <v>36816</v>
      </c>
      <c r="F1211">
        <v>982</v>
      </c>
      <c r="G1211" s="2">
        <v>38</v>
      </c>
      <c r="H1211" s="43" t="str">
        <f>IFERROR(VLOOKUP(C1211&amp;D1211,AUS_male_points_list!$A$3:$S$1048576,19,FALSE), IFERROR(VLOOKUP(C1211&amp;D1211,AUS_female_points_list!$A$3:$S$1048576,19,FALSE),""))</f>
        <v/>
      </c>
      <c r="J1211" s="2">
        <f>IFERROR(VLOOKUP(C1211&amp;D1211,AUS_male_Toplist_21!$F$3:$G$1048576,2,FALSE),IFERROR(VLOOKUP(C1211&amp;D1211,AUS_female_Toplist_21!$F$3:$G$1048576,2,FALSE),""))</f>
        <v>38</v>
      </c>
      <c r="K1211" s="2" t="str">
        <f>IFERROR(VLOOKUP(C1211&amp;D1211,AUS_male_Toplist_22!$F$3:$G$1048576,2,FALSE),IFERROR(VLOOKUP(C1211&amp;D1211,AUS_female_Toplist_22!$F$3:$G$1048576,2,FALSE),""))</f>
        <v/>
      </c>
      <c r="L1211" s="3" t="str">
        <f>IFERROR(VLOOKUP(C1211&amp;D1211,Comms_male_list_21!$F$3:$G$1048576,2,FALSE),IFERROR(VLOOKUP(C1211&amp;D1211,Comms_female_list_21!$F$3:$G$1048576,2,FALSE),""))</f>
        <v/>
      </c>
      <c r="M1211" s="3" t="str">
        <f>IFERROR(VLOOKUP(C1211&amp;D1211,Comms_male_list_22!$F$3:$G$1048576,2,FALSE),IFERROR(VLOOKUP(C1211&amp;D1211,Comms_female_list_22!$F$3:$G$1048576,2,FALSE),""))</f>
        <v/>
      </c>
      <c r="N1211" s="3">
        <f>IFERROR(VLOOKUP(C1211&amp;D1211,AUS_male_Toplist_21!$F$3:$H$1048576,3,FALSE), IFERROR(VLOOKUP(C1211&amp;D1211,AUS_female_Toplist_21!$F$3:$H$1048576,3,FALSE),""))</f>
        <v>982</v>
      </c>
      <c r="O1211" s="2" t="str">
        <f>IFERROR(VLOOKUP(C1211&amp;D1211,AUS_male_Toplist_22!$F$3:$H$1048576,3,FALSE), IFERROR(VLOOKUP(C1211&amp;D1211,AUS_female_Toplist_22!$F$3:$H$1048576,3,FALSE),""))</f>
        <v/>
      </c>
      <c r="P1211" s="42">
        <f ca="1">DATEDIF(E1211,TODAY(),"y")</f>
        <v>21</v>
      </c>
      <c r="Q1211" s="2">
        <f>(COUNTIF($C$2:$C1211,$C1211)=1)+0</f>
        <v>0</v>
      </c>
      <c r="R1211" s="2" t="str">
        <f>IF(Q1211=1,RANK(F1211,$F$2:$F$1986,0),"Alternate event")</f>
        <v>Alternate event</v>
      </c>
    </row>
    <row r="1212" spans="1:18" x14ac:dyDescent="0.2">
      <c r="A1212" s="2">
        <v>1211</v>
      </c>
      <c r="B1212" s="2">
        <f>IF(Q1212=1,B1211+1,B1211)</f>
        <v>913</v>
      </c>
      <c r="C1212" t="s">
        <v>1277</v>
      </c>
      <c r="D1212" t="s">
        <v>2</v>
      </c>
      <c r="E1212" s="6">
        <v>36271</v>
      </c>
      <c r="F1212">
        <v>1011</v>
      </c>
      <c r="G1212" s="2">
        <v>38</v>
      </c>
      <c r="H1212" s="43" t="str">
        <f>IFERROR(VLOOKUP(C1212&amp;D1212,AUS_male_points_list!$A$3:$S$1048576,19,FALSE), IFERROR(VLOOKUP(C1212&amp;D1212,AUS_female_points_list!$A$3:$S$1048576,19,FALSE),""))</f>
        <v/>
      </c>
      <c r="J1212" s="2">
        <f>IFERROR(VLOOKUP(C1212&amp;D1212,AUS_male_Toplist_21!$F$3:$G$1048576,2,FALSE),IFERROR(VLOOKUP(C1212&amp;D1212,AUS_female_Toplist_21!$F$3:$G$1048576,2,FALSE),""))</f>
        <v>38</v>
      </c>
      <c r="K1212" s="2" t="str">
        <f>IFERROR(VLOOKUP(C1212&amp;D1212,AUS_male_Toplist_22!$F$3:$G$1048576,2,FALSE),IFERROR(VLOOKUP(C1212&amp;D1212,AUS_female_Toplist_22!$F$3:$G$1048576,2,FALSE),""))</f>
        <v/>
      </c>
      <c r="L1212" s="3" t="str">
        <f>IFERROR(VLOOKUP(C1212&amp;D1212,Comms_male_list_21!$F$3:$G$1048576,2,FALSE),IFERROR(VLOOKUP(C1212&amp;D1212,Comms_female_list_21!$F$3:$G$1048576,2,FALSE),""))</f>
        <v/>
      </c>
      <c r="M1212" s="3" t="str">
        <f>IFERROR(VLOOKUP(C1212&amp;D1212,Comms_male_list_22!$F$3:$G$1048576,2,FALSE),IFERROR(VLOOKUP(C1212&amp;D1212,Comms_female_list_22!$F$3:$G$1048576,2,FALSE),""))</f>
        <v/>
      </c>
      <c r="N1212" s="3">
        <f>IFERROR(VLOOKUP(C1212&amp;D1212,AUS_male_Toplist_21!$F$3:$H$1048576,3,FALSE), IFERROR(VLOOKUP(C1212&amp;D1212,AUS_female_Toplist_21!$F$3:$H$1048576,3,FALSE),""))</f>
        <v>1011</v>
      </c>
      <c r="O1212" s="2" t="str">
        <f>IFERROR(VLOOKUP(C1212&amp;D1212,AUS_male_Toplist_22!$F$3:$H$1048576,3,FALSE), IFERROR(VLOOKUP(C1212&amp;D1212,AUS_female_Toplist_22!$F$3:$H$1048576,3,FALSE),""))</f>
        <v/>
      </c>
      <c r="P1212" s="42">
        <f ca="1">DATEDIF(E1212,TODAY(),"y")</f>
        <v>22</v>
      </c>
      <c r="Q1212" s="2">
        <f>(COUNTIF($C$2:$C1212,$C1212)=1)+0</f>
        <v>1</v>
      </c>
      <c r="R1212" s="2">
        <f>IF(Q1212=1,RANK(F1212,$F$2:$F$1986,0),"Alternate event")</f>
        <v>609</v>
      </c>
    </row>
    <row r="1213" spans="1:18" x14ac:dyDescent="0.2">
      <c r="A1213" s="2">
        <v>1212</v>
      </c>
      <c r="B1213" s="2">
        <f>IF(Q1213=1,B1212+1,B1212)</f>
        <v>913</v>
      </c>
      <c r="C1213" t="s">
        <v>209</v>
      </c>
      <c r="D1213" t="s">
        <v>2</v>
      </c>
      <c r="E1213" s="6">
        <v>38439</v>
      </c>
      <c r="F1213">
        <v>1011</v>
      </c>
      <c r="G1213" s="2">
        <v>38</v>
      </c>
      <c r="H1213" s="43" t="str">
        <f>IFERROR(VLOOKUP(C1213&amp;D1213,AUS_male_points_list!$A$3:$S$1048576,19,FALSE), IFERROR(VLOOKUP(C1213&amp;D1213,AUS_female_points_list!$A$3:$S$1048576,19,FALSE),""))</f>
        <v/>
      </c>
      <c r="J1213" s="2">
        <f>IFERROR(VLOOKUP(C1213&amp;D1213,AUS_male_Toplist_21!$F$3:$G$1048576,2,FALSE),IFERROR(VLOOKUP(C1213&amp;D1213,AUS_female_Toplist_21!$F$3:$G$1048576,2,FALSE),""))</f>
        <v>38</v>
      </c>
      <c r="K1213" s="2" t="str">
        <f>IFERROR(VLOOKUP(C1213&amp;D1213,AUS_male_Toplist_22!$F$3:$G$1048576,2,FALSE),IFERROR(VLOOKUP(C1213&amp;D1213,AUS_female_Toplist_22!$F$3:$G$1048576,2,FALSE),""))</f>
        <v/>
      </c>
      <c r="L1213" s="3" t="str">
        <f>IFERROR(VLOOKUP(C1213&amp;D1213,Comms_male_list_21!$F$3:$G$1048576,2,FALSE),IFERROR(VLOOKUP(C1213&amp;D1213,Comms_female_list_21!$F$3:$G$1048576,2,FALSE),""))</f>
        <v/>
      </c>
      <c r="M1213" s="3" t="str">
        <f>IFERROR(VLOOKUP(C1213&amp;D1213,Comms_male_list_22!$F$3:$G$1048576,2,FALSE),IFERROR(VLOOKUP(C1213&amp;D1213,Comms_female_list_22!$F$3:$G$1048576,2,FALSE),""))</f>
        <v/>
      </c>
      <c r="N1213" s="3">
        <f>IFERROR(VLOOKUP(C1213&amp;D1213,AUS_male_Toplist_21!$F$3:$H$1048576,3,FALSE), IFERROR(VLOOKUP(C1213&amp;D1213,AUS_female_Toplist_21!$F$3:$H$1048576,3,FALSE),""))</f>
        <v>1011</v>
      </c>
      <c r="O1213" s="2" t="str">
        <f>IFERROR(VLOOKUP(C1213&amp;D1213,AUS_male_Toplist_22!$F$3:$H$1048576,3,FALSE), IFERROR(VLOOKUP(C1213&amp;D1213,AUS_female_Toplist_22!$F$3:$H$1048576,3,FALSE),""))</f>
        <v/>
      </c>
      <c r="P1213" s="42">
        <f ca="1">DATEDIF(E1213,TODAY(),"y")</f>
        <v>16</v>
      </c>
      <c r="Q1213" s="2">
        <f>(COUNTIF($C$2:$C1213,$C1213)=1)+0</f>
        <v>0</v>
      </c>
      <c r="R1213" s="2" t="str">
        <f>IF(Q1213=1,RANK(F1213,$F$2:$F$1986,0),"Alternate event")</f>
        <v>Alternate event</v>
      </c>
    </row>
    <row r="1214" spans="1:18" x14ac:dyDescent="0.2">
      <c r="A1214" s="2">
        <v>1213</v>
      </c>
      <c r="B1214" s="2">
        <f>IF(Q1214=1,B1213+1,B1213)</f>
        <v>914</v>
      </c>
      <c r="C1214" t="s">
        <v>321</v>
      </c>
      <c r="D1214" t="s">
        <v>28</v>
      </c>
      <c r="E1214" s="6">
        <v>36028</v>
      </c>
      <c r="F1214">
        <v>1025</v>
      </c>
      <c r="G1214" s="2">
        <v>38</v>
      </c>
      <c r="H1214" s="43" t="str">
        <f>IFERROR(VLOOKUP(C1214&amp;D1214,AUS_male_points_list!$A$3:$S$1048576,19,FALSE), IFERROR(VLOOKUP(C1214&amp;D1214,AUS_female_points_list!$A$3:$S$1048576,19,FALSE),""))</f>
        <v/>
      </c>
      <c r="J1214" s="2">
        <f>IFERROR(VLOOKUP(C1214&amp;D1214,AUS_male_Toplist_21!$F$3:$G$1048576,2,FALSE),IFERROR(VLOOKUP(C1214&amp;D1214,AUS_female_Toplist_21!$F$3:$G$1048576,2,FALSE),""))</f>
        <v>38</v>
      </c>
      <c r="K1214" s="2" t="str">
        <f>IFERROR(VLOOKUP(C1214&amp;D1214,AUS_male_Toplist_22!$F$3:$G$1048576,2,FALSE),IFERROR(VLOOKUP(C1214&amp;D1214,AUS_female_Toplist_22!$F$3:$G$1048576,2,FALSE),""))</f>
        <v/>
      </c>
      <c r="L1214" s="3" t="str">
        <f>IFERROR(VLOOKUP(C1214&amp;D1214,Comms_male_list_21!$F$3:$G$1048576,2,FALSE),IFERROR(VLOOKUP(C1214&amp;D1214,Comms_female_list_21!$F$3:$G$1048576,2,FALSE),""))</f>
        <v/>
      </c>
      <c r="M1214" s="3" t="str">
        <f>IFERROR(VLOOKUP(C1214&amp;D1214,Comms_male_list_22!$F$3:$G$1048576,2,FALSE),IFERROR(VLOOKUP(C1214&amp;D1214,Comms_female_list_22!$F$3:$G$1048576,2,FALSE),""))</f>
        <v/>
      </c>
      <c r="N1214" s="3">
        <f>IFERROR(VLOOKUP(C1214&amp;D1214,AUS_male_Toplist_21!$F$3:$H$1048576,3,FALSE), IFERROR(VLOOKUP(C1214&amp;D1214,AUS_female_Toplist_21!$F$3:$H$1048576,3,FALSE),""))</f>
        <v>1025</v>
      </c>
      <c r="O1214" s="2" t="str">
        <f>IFERROR(VLOOKUP(C1214&amp;D1214,AUS_male_Toplist_22!$F$3:$H$1048576,3,FALSE), IFERROR(VLOOKUP(C1214&amp;D1214,AUS_female_Toplist_22!$F$3:$H$1048576,3,FALSE),""))</f>
        <v/>
      </c>
      <c r="P1214" s="42">
        <f ca="1">DATEDIF(E1214,TODAY(),"y")</f>
        <v>23</v>
      </c>
      <c r="Q1214" s="2">
        <f>(COUNTIF($C$2:$C1214,$C1214)=1)+0</f>
        <v>1</v>
      </c>
      <c r="R1214" s="2">
        <f>IF(Q1214=1,RANK(F1214,$F$2:$F$1986,0),"Alternate event")</f>
        <v>496</v>
      </c>
    </row>
    <row r="1215" spans="1:18" x14ac:dyDescent="0.2">
      <c r="A1215" s="2">
        <v>1214</v>
      </c>
      <c r="B1215" s="2">
        <f>IF(Q1215=1,B1214+1,B1214)</f>
        <v>914</v>
      </c>
      <c r="C1215" t="s">
        <v>1564</v>
      </c>
      <c r="D1215" t="s">
        <v>28</v>
      </c>
      <c r="E1215" s="7">
        <v>35206</v>
      </c>
      <c r="F1215">
        <v>1039</v>
      </c>
      <c r="G1215" s="2">
        <v>38</v>
      </c>
      <c r="H1215" s="43" t="str">
        <f>IFERROR(VLOOKUP(C1215&amp;D1215,AUS_male_points_list!$A$3:$S$1048576,19,FALSE), IFERROR(VLOOKUP(C1215&amp;D1215,AUS_female_points_list!$A$3:$S$1048576,19,FALSE),""))</f>
        <v/>
      </c>
      <c r="J1215" s="2">
        <f>IFERROR(VLOOKUP(C1215&amp;D1215,AUS_male_Toplist_21!$F$3:$G$1048576,2,FALSE),IFERROR(VLOOKUP(C1215&amp;D1215,AUS_female_Toplist_21!$F$3:$G$1048576,2,FALSE),""))</f>
        <v>38</v>
      </c>
      <c r="K1215" s="2" t="str">
        <f>IFERROR(VLOOKUP(C1215&amp;D1215,AUS_male_Toplist_22!$F$3:$G$1048576,2,FALSE),IFERROR(VLOOKUP(C1215&amp;D1215,AUS_female_Toplist_22!$F$3:$G$1048576,2,FALSE),""))</f>
        <v/>
      </c>
      <c r="L1215" s="3" t="str">
        <f>IFERROR(VLOOKUP(C1215&amp;D1215,Comms_male_list_21!$F$3:$G$1048576,2,FALSE),IFERROR(VLOOKUP(C1215&amp;D1215,Comms_female_list_21!$F$3:$G$1048576,2,FALSE),""))</f>
        <v/>
      </c>
      <c r="M1215" s="3" t="str">
        <f>IFERROR(VLOOKUP(C1215&amp;D1215,Comms_male_list_22!$F$3:$G$1048576,2,FALSE),IFERROR(VLOOKUP(C1215&amp;D1215,Comms_female_list_22!$F$3:$G$1048576,2,FALSE),""))</f>
        <v/>
      </c>
      <c r="N1215" s="3">
        <f>IFERROR(VLOOKUP(C1215&amp;D1215,AUS_male_Toplist_21!$F$3:$H$1048576,3,FALSE), IFERROR(VLOOKUP(C1215&amp;D1215,AUS_female_Toplist_21!$F$3:$H$1048576,3,FALSE),""))</f>
        <v>1039</v>
      </c>
      <c r="O1215" s="2" t="str">
        <f>IFERROR(VLOOKUP(C1215&amp;D1215,AUS_male_Toplist_22!$F$3:$H$1048576,3,FALSE), IFERROR(VLOOKUP(C1215&amp;D1215,AUS_female_Toplist_22!$F$3:$H$1048576,3,FALSE),""))</f>
        <v/>
      </c>
      <c r="P1215" s="42">
        <f ca="1">DATEDIF(E1215,TODAY(),"y")</f>
        <v>25</v>
      </c>
      <c r="Q1215" s="2">
        <f>(COUNTIF($C$2:$C1215,$C1215)=1)+0</f>
        <v>0</v>
      </c>
      <c r="R1215" s="2" t="str">
        <f>IF(Q1215=1,RANK(F1215,$F$2:$F$1986,0),"Alternate event")</f>
        <v>Alternate event</v>
      </c>
    </row>
    <row r="1216" spans="1:18" x14ac:dyDescent="0.2">
      <c r="A1216" s="2">
        <v>1215</v>
      </c>
      <c r="B1216" s="2">
        <f>IF(Q1216=1,B1215+1,B1215)</f>
        <v>914</v>
      </c>
      <c r="C1216" t="s">
        <v>698</v>
      </c>
      <c r="D1216" t="s">
        <v>28</v>
      </c>
      <c r="E1216" s="6">
        <v>36590</v>
      </c>
      <c r="F1216">
        <v>1039</v>
      </c>
      <c r="G1216" s="2">
        <v>38</v>
      </c>
      <c r="H1216" s="43" t="str">
        <f>IFERROR(VLOOKUP(C1216&amp;D1216,AUS_male_points_list!$A$3:$S$1048576,19,FALSE), IFERROR(VLOOKUP(C1216&amp;D1216,AUS_female_points_list!$A$3:$S$1048576,19,FALSE),""))</f>
        <v/>
      </c>
      <c r="J1216" s="2">
        <f>IFERROR(VLOOKUP(C1216&amp;D1216,AUS_male_Toplist_21!$F$3:$G$1048576,2,FALSE),IFERROR(VLOOKUP(C1216&amp;D1216,AUS_female_Toplist_21!$F$3:$G$1048576,2,FALSE),""))</f>
        <v>38</v>
      </c>
      <c r="K1216" s="2" t="str">
        <f>IFERROR(VLOOKUP(C1216&amp;D1216,AUS_male_Toplist_22!$F$3:$G$1048576,2,FALSE),IFERROR(VLOOKUP(C1216&amp;D1216,AUS_female_Toplist_22!$F$3:$G$1048576,2,FALSE),""))</f>
        <v/>
      </c>
      <c r="L1216" s="3" t="str">
        <f>IFERROR(VLOOKUP(C1216&amp;D1216,Comms_male_list_21!$F$3:$G$1048576,2,FALSE),IFERROR(VLOOKUP(C1216&amp;D1216,Comms_female_list_21!$F$3:$G$1048576,2,FALSE),""))</f>
        <v/>
      </c>
      <c r="M1216" s="3" t="str">
        <f>IFERROR(VLOOKUP(C1216&amp;D1216,Comms_male_list_22!$F$3:$G$1048576,2,FALSE),IFERROR(VLOOKUP(C1216&amp;D1216,Comms_female_list_22!$F$3:$G$1048576,2,FALSE),""))</f>
        <v/>
      </c>
      <c r="N1216" s="3">
        <f>IFERROR(VLOOKUP(C1216&amp;D1216,AUS_male_Toplist_21!$F$3:$H$1048576,3,FALSE), IFERROR(VLOOKUP(C1216&amp;D1216,AUS_female_Toplist_21!$F$3:$H$1048576,3,FALSE),""))</f>
        <v>1039</v>
      </c>
      <c r="O1216" s="2" t="str">
        <f>IFERROR(VLOOKUP(C1216&amp;D1216,AUS_male_Toplist_22!$F$3:$H$1048576,3,FALSE), IFERROR(VLOOKUP(C1216&amp;D1216,AUS_female_Toplist_22!$F$3:$H$1048576,3,FALSE),""))</f>
        <v/>
      </c>
      <c r="P1216" s="42">
        <f ca="1">DATEDIF(E1216,TODAY(),"y")</f>
        <v>21</v>
      </c>
      <c r="Q1216" s="2">
        <f>(COUNTIF($C$2:$C1216,$C1216)=1)+0</f>
        <v>0</v>
      </c>
      <c r="R1216" s="2" t="str">
        <f>IF(Q1216=1,RANK(F1216,$F$2:$F$1986,0),"Alternate event")</f>
        <v>Alternate event</v>
      </c>
    </row>
    <row r="1217" spans="1:18" x14ac:dyDescent="0.2">
      <c r="A1217" s="2">
        <v>1216</v>
      </c>
      <c r="B1217" s="2">
        <f>IF(Q1217=1,B1216+1,B1216)</f>
        <v>915</v>
      </c>
      <c r="C1217" t="s">
        <v>583</v>
      </c>
      <c r="D1217" t="s">
        <v>2</v>
      </c>
      <c r="E1217" s="6">
        <v>36078</v>
      </c>
      <c r="F1217">
        <v>993</v>
      </c>
      <c r="G1217" s="2">
        <v>39</v>
      </c>
      <c r="H1217" s="43" t="str">
        <f>IFERROR(VLOOKUP(C1217&amp;D1217,AUS_male_points_list!$A$3:$S$1048576,19,FALSE), IFERROR(VLOOKUP(C1217&amp;D1217,AUS_female_points_list!$A$3:$S$1048576,19,FALSE),""))</f>
        <v/>
      </c>
      <c r="J1217" s="2">
        <f>IFERROR(VLOOKUP(C1217&amp;D1217,AUS_male_Toplist_21!$F$3:$G$1048576,2,FALSE),IFERROR(VLOOKUP(C1217&amp;D1217,AUS_female_Toplist_21!$F$3:$G$1048576,2,FALSE),""))</f>
        <v>39</v>
      </c>
      <c r="K1217" s="2">
        <f>IFERROR(VLOOKUP(C1217&amp;D1217,AUS_male_Toplist_22!$F$3:$G$1048576,2,FALSE),IFERROR(VLOOKUP(C1217&amp;D1217,AUS_female_Toplist_22!$F$3:$G$1048576,2,FALSE),""))</f>
        <v>18</v>
      </c>
      <c r="L1217" s="3" t="str">
        <f>IFERROR(VLOOKUP(C1217&amp;D1217,Comms_male_list_21!$F$3:$G$1048576,2,FALSE),IFERROR(VLOOKUP(C1217&amp;D1217,Comms_female_list_21!$F$3:$G$1048576,2,FALSE),""))</f>
        <v/>
      </c>
      <c r="M1217" s="3">
        <f>IFERROR(VLOOKUP(C1217&amp;D1217,Comms_male_list_22!$F$3:$G$1048576,2,FALSE),IFERROR(VLOOKUP(C1217&amp;D1217,Comms_female_list_22!$F$3:$G$1048576,2,FALSE),""))</f>
        <v>33</v>
      </c>
      <c r="N1217" s="3">
        <f>IFERROR(VLOOKUP(C1217&amp;D1217,AUS_male_Toplist_21!$F$3:$H$1048576,3,FALSE), IFERROR(VLOOKUP(C1217&amp;D1217,AUS_female_Toplist_21!$F$3:$H$1048576,3,FALSE),""))</f>
        <v>993</v>
      </c>
      <c r="O1217" s="2">
        <f>IFERROR(VLOOKUP(C1217&amp;D1217,AUS_male_Toplist_22!$F$3:$H$1048576,3,FALSE), IFERROR(VLOOKUP(C1217&amp;D1217,AUS_female_Toplist_22!$F$3:$H$1048576,3,FALSE),""))</f>
        <v>1021</v>
      </c>
      <c r="P1217" s="42">
        <f ca="1">DATEDIF(E1217,TODAY(),"y")</f>
        <v>23</v>
      </c>
      <c r="Q1217" s="2">
        <f>(COUNTIF($C$2:$C1217,$C1217)=1)+0</f>
        <v>1</v>
      </c>
      <c r="R1217" s="2">
        <f>IF(Q1217=1,RANK(F1217,$F$2:$F$1986,0),"Alternate event")</f>
        <v>782</v>
      </c>
    </row>
    <row r="1218" spans="1:18" x14ac:dyDescent="0.2">
      <c r="A1218" s="2">
        <v>1217</v>
      </c>
      <c r="B1218" s="2">
        <f>IF(Q1218=1,B1217+1,B1217)</f>
        <v>915</v>
      </c>
      <c r="C1218" t="s">
        <v>770</v>
      </c>
      <c r="D1218" s="6" t="s">
        <v>29</v>
      </c>
      <c r="E1218" s="6">
        <v>35273</v>
      </c>
      <c r="F1218">
        <v>977</v>
      </c>
      <c r="G1218" s="2">
        <v>39</v>
      </c>
      <c r="H1218" s="43" t="str">
        <f>IFERROR(VLOOKUP(C1218&amp;D1218,AUS_male_points_list!$A$3:$S$1048576,19,FALSE), IFERROR(VLOOKUP(C1218&amp;D1218,AUS_female_points_list!$A$3:$S$1048576,19,FALSE),""))</f>
        <v/>
      </c>
      <c r="J1218" s="2">
        <f>IFERROR(VLOOKUP(C1218&amp;D1218,AUS_male_Toplist_21!$F$3:$G$1048576,2,FALSE),IFERROR(VLOOKUP(C1218&amp;D1218,AUS_female_Toplist_21!$F$3:$G$1048576,2,FALSE),""))</f>
        <v>39</v>
      </c>
      <c r="K1218" s="2">
        <f>IFERROR(VLOOKUP(C1218&amp;D1218,AUS_male_Toplist_22!$F$3:$G$1048576,2,FALSE),IFERROR(VLOOKUP(C1218&amp;D1218,AUS_female_Toplist_22!$F$3:$G$1048576,2,FALSE),""))</f>
        <v>19</v>
      </c>
      <c r="L1218" s="3" t="str">
        <f>IFERROR(VLOOKUP(C1218&amp;D1218,Comms_male_list_21!$F$3:$G$1048576,2,FALSE),IFERROR(VLOOKUP(C1218&amp;D1218,Comms_female_list_21!$F$3:$G$1048576,2,FALSE),""))</f>
        <v/>
      </c>
      <c r="M1218" s="3">
        <f>IFERROR(VLOOKUP(C1218&amp;D1218,Comms_male_list_22!$F$3:$G$1048576,2,FALSE),IFERROR(VLOOKUP(C1218&amp;D1218,Comms_female_list_22!$F$3:$G$1048576,2,FALSE),""))</f>
        <v>41</v>
      </c>
      <c r="N1218" s="3">
        <f>IFERROR(VLOOKUP(C1218&amp;D1218,AUS_male_Toplist_21!$F$3:$H$1048576,3,FALSE), IFERROR(VLOOKUP(C1218&amp;D1218,AUS_female_Toplist_21!$F$3:$H$1048576,3,FALSE),""))</f>
        <v>977</v>
      </c>
      <c r="O1218" s="2">
        <f>IFERROR(VLOOKUP(C1218&amp;D1218,AUS_male_Toplist_22!$F$3:$H$1048576,3,FALSE), IFERROR(VLOOKUP(C1218&amp;D1218,AUS_female_Toplist_22!$F$3:$H$1048576,3,FALSE),""))</f>
        <v>982</v>
      </c>
      <c r="P1218" s="42">
        <f ca="1">DATEDIF(E1218,TODAY(),"y")</f>
        <v>25</v>
      </c>
      <c r="Q1218" s="2">
        <f>(COUNTIF($C$2:$C1218,$C1218)=1)+0</f>
        <v>0</v>
      </c>
      <c r="R1218" s="2" t="str">
        <f>IF(Q1218=1,RANK(F1218,$F$2:$F$1986,0),"Alternate event")</f>
        <v>Alternate event</v>
      </c>
    </row>
    <row r="1219" spans="1:18" x14ac:dyDescent="0.2">
      <c r="A1219" s="2">
        <v>1218</v>
      </c>
      <c r="B1219" s="2">
        <f>IF(Q1219=1,B1218+1,B1218)</f>
        <v>916</v>
      </c>
      <c r="C1219" t="s">
        <v>689</v>
      </c>
      <c r="D1219" t="s">
        <v>27</v>
      </c>
      <c r="E1219" s="6">
        <v>37049</v>
      </c>
      <c r="F1219">
        <v>984</v>
      </c>
      <c r="G1219" s="2">
        <v>39</v>
      </c>
      <c r="H1219" s="43" t="str">
        <f>IFERROR(VLOOKUP(C1219&amp;D1219,AUS_male_points_list!$A$3:$S$1048576,19,FALSE), IFERROR(VLOOKUP(C1219&amp;D1219,AUS_female_points_list!$A$3:$S$1048576,19,FALSE),""))</f>
        <v/>
      </c>
      <c r="J1219" s="2">
        <f>IFERROR(VLOOKUP(C1219&amp;D1219,AUS_male_Toplist_21!$F$3:$G$1048576,2,FALSE),IFERROR(VLOOKUP(C1219&amp;D1219,AUS_female_Toplist_21!$F$3:$G$1048576,2,FALSE),""))</f>
        <v>39</v>
      </c>
      <c r="K1219" s="2">
        <f>IFERROR(VLOOKUP(C1219&amp;D1219,AUS_male_Toplist_22!$F$3:$G$1048576,2,FALSE),IFERROR(VLOOKUP(C1219&amp;D1219,AUS_female_Toplist_22!$F$3:$G$1048576,2,FALSE),""))</f>
        <v>20</v>
      </c>
      <c r="L1219" s="3" t="str">
        <f>IFERROR(VLOOKUP(C1219&amp;D1219,Comms_male_list_21!$F$3:$G$1048576,2,FALSE),IFERROR(VLOOKUP(C1219&amp;D1219,Comms_female_list_21!$F$3:$G$1048576,2,FALSE),""))</f>
        <v/>
      </c>
      <c r="M1219" s="3">
        <f>IFERROR(VLOOKUP(C1219&amp;D1219,Comms_male_list_22!$F$3:$G$1048576,2,FALSE),IFERROR(VLOOKUP(C1219&amp;D1219,Comms_female_list_22!$F$3:$G$1048576,2,FALSE),""))</f>
        <v>56</v>
      </c>
      <c r="N1219" s="3">
        <f>IFERROR(VLOOKUP(C1219&amp;D1219,AUS_male_Toplist_21!$F$3:$H$1048576,3,FALSE), IFERROR(VLOOKUP(C1219&amp;D1219,AUS_female_Toplist_21!$F$3:$H$1048576,3,FALSE),""))</f>
        <v>984</v>
      </c>
      <c r="O1219" s="2">
        <f>IFERROR(VLOOKUP(C1219&amp;D1219,AUS_male_Toplist_22!$F$3:$H$1048576,3,FALSE), IFERROR(VLOOKUP(C1219&amp;D1219,AUS_female_Toplist_22!$F$3:$H$1048576,3,FALSE),""))</f>
        <v>995</v>
      </c>
      <c r="P1219" s="42">
        <f ca="1">DATEDIF(E1219,TODAY(),"y")</f>
        <v>20</v>
      </c>
      <c r="Q1219" s="2">
        <f>(COUNTIF($C$2:$C1219,$C1219)=1)+0</f>
        <v>1</v>
      </c>
      <c r="R1219" s="2">
        <f>IF(Q1219=1,RANK(F1219,$F$2:$F$1986,0),"Alternate event")</f>
        <v>868</v>
      </c>
    </row>
    <row r="1220" spans="1:18" x14ac:dyDescent="0.2">
      <c r="A1220" s="2">
        <v>1219</v>
      </c>
      <c r="B1220" s="2">
        <f>IF(Q1220=1,B1219+1,B1219)</f>
        <v>917</v>
      </c>
      <c r="C1220" t="s">
        <v>168</v>
      </c>
      <c r="D1220" t="s">
        <v>25</v>
      </c>
      <c r="E1220" s="6">
        <v>38353</v>
      </c>
      <c r="F1220">
        <v>1007</v>
      </c>
      <c r="G1220" s="2">
        <v>39</v>
      </c>
      <c r="H1220" s="43" t="str">
        <f>IFERROR(VLOOKUP(C1220&amp;D1220,AUS_male_points_list!$A$3:$S$1048576,19,FALSE), IFERROR(VLOOKUP(C1220&amp;D1220,AUS_female_points_list!$A$3:$S$1048576,19,FALSE),""))</f>
        <v/>
      </c>
      <c r="J1220" s="2">
        <f>IFERROR(VLOOKUP(C1220&amp;D1220,AUS_male_Toplist_21!$F$3:$G$1048576,2,FALSE),IFERROR(VLOOKUP(C1220&amp;D1220,AUS_female_Toplist_21!$F$3:$G$1048576,2,FALSE),""))</f>
        <v>39</v>
      </c>
      <c r="K1220" s="2">
        <f>IFERROR(VLOOKUP(C1220&amp;D1220,AUS_male_Toplist_22!$F$3:$G$1048576,2,FALSE),IFERROR(VLOOKUP(C1220&amp;D1220,AUS_female_Toplist_22!$F$3:$G$1048576,2,FALSE),""))</f>
        <v>33</v>
      </c>
      <c r="L1220" s="3" t="str">
        <f>IFERROR(VLOOKUP(C1220&amp;D1220,Comms_male_list_21!$F$3:$G$1048576,2,FALSE),IFERROR(VLOOKUP(C1220&amp;D1220,Comms_female_list_21!$F$3:$G$1048576,2,FALSE),""))</f>
        <v/>
      </c>
      <c r="M1220" s="3">
        <f>IFERROR(VLOOKUP(C1220&amp;D1220,Comms_male_list_22!$F$3:$G$1048576,2,FALSE),IFERROR(VLOOKUP(C1220&amp;D1220,Comms_female_list_22!$F$3:$G$1048576,2,FALSE),""))</f>
        <v>61</v>
      </c>
      <c r="N1220" s="3">
        <f>IFERROR(VLOOKUP(C1220&amp;D1220,AUS_male_Toplist_21!$F$3:$H$1048576,3,FALSE), IFERROR(VLOOKUP(C1220&amp;D1220,AUS_female_Toplist_21!$F$3:$H$1048576,3,FALSE),""))</f>
        <v>1007</v>
      </c>
      <c r="O1220" s="2">
        <f>IFERROR(VLOOKUP(C1220&amp;D1220,AUS_male_Toplist_22!$F$3:$H$1048576,3,FALSE), IFERROR(VLOOKUP(C1220&amp;D1220,AUS_female_Toplist_22!$F$3:$H$1048576,3,FALSE),""))</f>
        <v>1002</v>
      </c>
      <c r="P1220" s="42">
        <f ca="1">DATEDIF(E1220,TODAY(),"y")</f>
        <v>17</v>
      </c>
      <c r="Q1220" s="2">
        <f>(COUNTIF($C$2:$C1220,$C1220)=1)+0</f>
        <v>1</v>
      </c>
      <c r="R1220" s="2">
        <f>IF(Q1220=1,RANK(F1220,$F$2:$F$1986,0),"Alternate event")</f>
        <v>650</v>
      </c>
    </row>
    <row r="1221" spans="1:18" x14ac:dyDescent="0.2">
      <c r="A1221" s="2">
        <v>1220</v>
      </c>
      <c r="B1221" s="2">
        <f>IF(Q1221=1,B1220+1,B1220)</f>
        <v>918</v>
      </c>
      <c r="C1221" t="s">
        <v>292</v>
      </c>
      <c r="D1221" t="s">
        <v>27</v>
      </c>
      <c r="E1221" s="6">
        <v>44671</v>
      </c>
      <c r="F1221">
        <v>1014</v>
      </c>
      <c r="G1221" s="2">
        <v>39</v>
      </c>
      <c r="H1221" s="43" t="str">
        <f>IFERROR(VLOOKUP(C1221&amp;D1221,AUS_male_points_list!$A$3:$S$1048576,19,FALSE), IFERROR(VLOOKUP(C1221&amp;D1221,AUS_female_points_list!$A$3:$S$1048576,19,FALSE),""))</f>
        <v/>
      </c>
      <c r="J1221" s="2">
        <f>IFERROR(VLOOKUP(C1221&amp;D1221,AUS_male_Toplist_21!$F$3:$G$1048576,2,FALSE),IFERROR(VLOOKUP(C1221&amp;D1221,AUS_female_Toplist_21!$F$3:$G$1048576,2,FALSE),""))</f>
        <v>39</v>
      </c>
      <c r="K1221" s="2">
        <f>IFERROR(VLOOKUP(C1221&amp;D1221,AUS_male_Toplist_22!$F$3:$G$1048576,2,FALSE),IFERROR(VLOOKUP(C1221&amp;D1221,AUS_female_Toplist_22!$F$3:$G$1048576,2,FALSE),""))</f>
        <v>34</v>
      </c>
      <c r="L1221" s="3" t="str">
        <f>IFERROR(VLOOKUP(C1221&amp;D1221,Comms_male_list_21!$F$3:$G$1048576,2,FALSE),IFERROR(VLOOKUP(C1221&amp;D1221,Comms_female_list_21!$F$3:$G$1048576,2,FALSE),""))</f>
        <v/>
      </c>
      <c r="M1221" s="3">
        <f>IFERROR(VLOOKUP(C1221&amp;D1221,Comms_male_list_22!$F$3:$G$1048576,2,FALSE),IFERROR(VLOOKUP(C1221&amp;D1221,Comms_female_list_22!$F$3:$G$1048576,2,FALSE),""))</f>
        <v>77</v>
      </c>
      <c r="N1221" s="3">
        <f>IFERROR(VLOOKUP(C1221&amp;D1221,AUS_male_Toplist_21!$F$3:$H$1048576,3,FALSE), IFERROR(VLOOKUP(C1221&amp;D1221,AUS_female_Toplist_21!$F$3:$H$1048576,3,FALSE),""))</f>
        <v>1014</v>
      </c>
      <c r="O1221" s="2">
        <f>IFERROR(VLOOKUP(C1221&amp;D1221,AUS_male_Toplist_22!$F$3:$H$1048576,3,FALSE), IFERROR(VLOOKUP(C1221&amp;D1221,AUS_female_Toplist_22!$F$3:$H$1048576,3,FALSE),""))</f>
        <v>968</v>
      </c>
      <c r="P1221" s="42" t="e">
        <f ca="1">DATEDIF(E1221,TODAY(),"y")</f>
        <v>#NUM!</v>
      </c>
      <c r="Q1221" s="2">
        <f>(COUNTIF($C$2:$C1221,$C1221)=1)+0</f>
        <v>1</v>
      </c>
      <c r="R1221" s="2">
        <f>IF(Q1221=1,RANK(F1221,$F$2:$F$1986,0),"Alternate event")</f>
        <v>589</v>
      </c>
    </row>
    <row r="1222" spans="1:18" x14ac:dyDescent="0.2">
      <c r="A1222" s="2">
        <v>1221</v>
      </c>
      <c r="B1222" s="2">
        <f>IF(Q1222=1,B1221+1,B1221)</f>
        <v>919</v>
      </c>
      <c r="C1222" t="s">
        <v>438</v>
      </c>
      <c r="D1222" s="6" t="s">
        <v>37</v>
      </c>
      <c r="E1222" s="6">
        <v>44701</v>
      </c>
      <c r="F1222">
        <v>940</v>
      </c>
      <c r="G1222" s="2">
        <v>39</v>
      </c>
      <c r="H1222" s="43" t="str">
        <f>IFERROR(VLOOKUP(C1222&amp;D1222,AUS_male_points_list!$A$3:$S$1048576,19,FALSE), IFERROR(VLOOKUP(C1222&amp;D1222,AUS_female_points_list!$A$3:$S$1048576,19,FALSE),""))</f>
        <v/>
      </c>
      <c r="J1222" s="2">
        <f>IFERROR(VLOOKUP(C1222&amp;D1222,AUS_male_Toplist_21!$F$3:$G$1048576,2,FALSE),IFERROR(VLOOKUP(C1222&amp;D1222,AUS_female_Toplist_21!$F$3:$G$1048576,2,FALSE),""))</f>
        <v>39</v>
      </c>
      <c r="K1222" s="2">
        <f>IFERROR(VLOOKUP(C1222&amp;D1222,AUS_male_Toplist_22!$F$3:$G$1048576,2,FALSE),IFERROR(VLOOKUP(C1222&amp;D1222,AUS_female_Toplist_22!$F$3:$G$1048576,2,FALSE),""))</f>
        <v>44</v>
      </c>
      <c r="L1222" s="3" t="str">
        <f>IFERROR(VLOOKUP(C1222&amp;D1222,Comms_male_list_21!$F$3:$G$1048576,2,FALSE),IFERROR(VLOOKUP(C1222&amp;D1222,Comms_female_list_21!$F$3:$G$1048576,2,FALSE),""))</f>
        <v/>
      </c>
      <c r="M1222" s="3">
        <f>IFERROR(VLOOKUP(C1222&amp;D1222,Comms_male_list_22!$F$3:$G$1048576,2,FALSE),IFERROR(VLOOKUP(C1222&amp;D1222,Comms_female_list_22!$F$3:$G$1048576,2,FALSE),""))</f>
        <v>78</v>
      </c>
      <c r="N1222" s="3">
        <f>IFERROR(VLOOKUP(C1222&amp;D1222,AUS_male_Toplist_21!$F$3:$H$1048576,3,FALSE), IFERROR(VLOOKUP(C1222&amp;D1222,AUS_female_Toplist_21!$F$3:$H$1048576,3,FALSE),""))</f>
        <v>940</v>
      </c>
      <c r="O1222" s="2">
        <f>IFERROR(VLOOKUP(C1222&amp;D1222,AUS_male_Toplist_22!$F$3:$H$1048576,3,FALSE), IFERROR(VLOOKUP(C1222&amp;D1222,AUS_female_Toplist_22!$F$3:$H$1048576,3,FALSE),""))</f>
        <v>891</v>
      </c>
      <c r="P1222" s="42" t="e">
        <f ca="1">DATEDIF(E1222,TODAY(),"y")</f>
        <v>#NUM!</v>
      </c>
      <c r="Q1222" s="2">
        <f>(COUNTIF($C$2:$C1222,$C1222)=1)+0</f>
        <v>1</v>
      </c>
      <c r="R1222" s="2">
        <f>IF(Q1222=1,RANK(F1222,$F$2:$F$1986,0),"Alternate event")</f>
        <v>1430</v>
      </c>
    </row>
    <row r="1223" spans="1:18" x14ac:dyDescent="0.2">
      <c r="A1223" s="2">
        <v>1222</v>
      </c>
      <c r="B1223" s="2">
        <f>IF(Q1223=1,B1222+1,B1222)</f>
        <v>920</v>
      </c>
      <c r="C1223" t="s">
        <v>324</v>
      </c>
      <c r="D1223" t="s">
        <v>28</v>
      </c>
      <c r="E1223" s="6">
        <v>44701</v>
      </c>
      <c r="F1223">
        <v>1024</v>
      </c>
      <c r="G1223" s="2">
        <v>39</v>
      </c>
      <c r="H1223" s="43" t="str">
        <f>IFERROR(VLOOKUP(C1223&amp;D1223,AUS_male_points_list!$A$3:$S$1048576,19,FALSE), IFERROR(VLOOKUP(C1223&amp;D1223,AUS_female_points_list!$A$3:$S$1048576,19,FALSE),""))</f>
        <v/>
      </c>
      <c r="J1223" s="2">
        <f>IFERROR(VLOOKUP(C1223&amp;D1223,AUS_male_Toplist_21!$F$3:$G$1048576,2,FALSE),IFERROR(VLOOKUP(C1223&amp;D1223,AUS_female_Toplist_21!$F$3:$G$1048576,2,FALSE),""))</f>
        <v>39</v>
      </c>
      <c r="K1223" s="2">
        <f>IFERROR(VLOOKUP(C1223&amp;D1223,AUS_male_Toplist_22!$F$3:$G$1048576,2,FALSE),IFERROR(VLOOKUP(C1223&amp;D1223,AUS_female_Toplist_22!$F$3:$G$1048576,2,FALSE),""))</f>
        <v>57</v>
      </c>
      <c r="L1223" s="3" t="str">
        <f>IFERROR(VLOOKUP(C1223&amp;D1223,Comms_male_list_21!$F$3:$G$1048576,2,FALSE),IFERROR(VLOOKUP(C1223&amp;D1223,Comms_female_list_21!$F$3:$G$1048576,2,FALSE),""))</f>
        <v/>
      </c>
      <c r="M1223" s="3">
        <f>IFERROR(VLOOKUP(C1223&amp;D1223,Comms_male_list_22!$F$3:$G$1048576,2,FALSE),IFERROR(VLOOKUP(C1223&amp;D1223,Comms_female_list_22!$F$3:$G$1048576,2,FALSE),""))</f>
        <v>97</v>
      </c>
      <c r="N1223" s="3">
        <f>IFERROR(VLOOKUP(C1223&amp;D1223,AUS_male_Toplist_21!$F$3:$H$1048576,3,FALSE), IFERROR(VLOOKUP(C1223&amp;D1223,AUS_female_Toplist_21!$F$3:$H$1048576,3,FALSE),""))</f>
        <v>1024</v>
      </c>
      <c r="O1223" s="2">
        <f>IFERROR(VLOOKUP(C1223&amp;D1223,AUS_male_Toplist_22!$F$3:$H$1048576,3,FALSE), IFERROR(VLOOKUP(C1223&amp;D1223,AUS_female_Toplist_22!$F$3:$H$1048576,3,FALSE),""))</f>
        <v>922</v>
      </c>
      <c r="P1223" s="42" t="e">
        <f ca="1">DATEDIF(E1223,TODAY(),"y")</f>
        <v>#NUM!</v>
      </c>
      <c r="Q1223" s="2">
        <f>(COUNTIF($C$2:$C1223,$C1223)=1)+0</f>
        <v>1</v>
      </c>
      <c r="R1223" s="2">
        <f>IF(Q1223=1,RANK(F1223,$F$2:$F$1986,0),"Alternate event")</f>
        <v>502</v>
      </c>
    </row>
    <row r="1224" spans="1:18" x14ac:dyDescent="0.2">
      <c r="A1224" s="2">
        <v>1223</v>
      </c>
      <c r="B1224" s="2">
        <f>IF(Q1224=1,B1223+1,B1223)</f>
        <v>921</v>
      </c>
      <c r="C1224" t="s">
        <v>904</v>
      </c>
      <c r="D1224" t="s">
        <v>30</v>
      </c>
      <c r="E1224" s="6">
        <v>31587</v>
      </c>
      <c r="F1224">
        <v>885</v>
      </c>
      <c r="G1224" s="2">
        <v>39</v>
      </c>
      <c r="H1224" s="43" t="str">
        <f>IFERROR(VLOOKUP(C1224&amp;D1224,AUS_male_points_list!$A$3:$S$1048576,19,FALSE), IFERROR(VLOOKUP(C1224&amp;D1224,AUS_female_points_list!$A$3:$S$1048576,19,FALSE),""))</f>
        <v/>
      </c>
      <c r="J1224" s="2">
        <f>IFERROR(VLOOKUP(C1224&amp;D1224,AUS_male_Toplist_21!$F$3:$G$1048576,2,FALSE),IFERROR(VLOOKUP(C1224&amp;D1224,AUS_female_Toplist_21!$F$3:$G$1048576,2,FALSE),""))</f>
        <v>39</v>
      </c>
      <c r="K1224" s="2" t="str">
        <f>IFERROR(VLOOKUP(C1224&amp;D1224,AUS_male_Toplist_22!$F$3:$G$1048576,2,FALSE),IFERROR(VLOOKUP(C1224&amp;D1224,AUS_female_Toplist_22!$F$3:$G$1048576,2,FALSE),""))</f>
        <v/>
      </c>
      <c r="L1224" s="3" t="str">
        <f>IFERROR(VLOOKUP(C1224&amp;D1224,Comms_male_list_21!$F$3:$G$1048576,2,FALSE),IFERROR(VLOOKUP(C1224&amp;D1224,Comms_female_list_21!$F$3:$G$1048576,2,FALSE),""))</f>
        <v/>
      </c>
      <c r="M1224" s="3" t="str">
        <f>IFERROR(VLOOKUP(C1224&amp;D1224,Comms_male_list_22!$F$3:$G$1048576,2,FALSE),IFERROR(VLOOKUP(C1224&amp;D1224,Comms_female_list_22!$F$3:$G$1048576,2,FALSE),""))</f>
        <v/>
      </c>
      <c r="N1224" s="3">
        <f>IFERROR(VLOOKUP(C1224&amp;D1224,AUS_male_Toplist_21!$F$3:$H$1048576,3,FALSE), IFERROR(VLOOKUP(C1224&amp;D1224,AUS_female_Toplist_21!$F$3:$H$1048576,3,FALSE),""))</f>
        <v>885</v>
      </c>
      <c r="O1224" s="2" t="str">
        <f>IFERROR(VLOOKUP(C1224&amp;D1224,AUS_male_Toplist_22!$F$3:$H$1048576,3,FALSE), IFERROR(VLOOKUP(C1224&amp;D1224,AUS_female_Toplist_22!$F$3:$H$1048576,3,FALSE),""))</f>
        <v/>
      </c>
      <c r="P1224" s="42">
        <f ca="1">DATEDIF(E1224,TODAY(),"y")</f>
        <v>35</v>
      </c>
      <c r="Q1224" s="2">
        <f>(COUNTIF($C$2:$C1224,$C1224)=1)+0</f>
        <v>1</v>
      </c>
      <c r="R1224" s="2">
        <f>IF(Q1224=1,RANK(F1224,$F$2:$F$1986,0),"Alternate event")</f>
        <v>1786</v>
      </c>
    </row>
    <row r="1225" spans="1:18" x14ac:dyDescent="0.2">
      <c r="A1225" s="2">
        <v>1224</v>
      </c>
      <c r="B1225" s="2">
        <f>IF(Q1225=1,B1224+1,B1224)</f>
        <v>921</v>
      </c>
      <c r="C1225" t="s">
        <v>372</v>
      </c>
      <c r="D1225" t="s">
        <v>29</v>
      </c>
      <c r="E1225" s="7"/>
      <c r="F1225">
        <v>967</v>
      </c>
      <c r="G1225" s="2">
        <v>39</v>
      </c>
      <c r="H1225" s="43" t="str">
        <f>IFERROR(VLOOKUP(C1225&amp;D1225,AUS_male_points_list!$A$3:$S$1048576,19,FALSE), IFERROR(VLOOKUP(C1225&amp;D1225,AUS_female_points_list!$A$3:$S$1048576,19,FALSE),""))</f>
        <v/>
      </c>
      <c r="J1225" s="2">
        <f>IFERROR(VLOOKUP(C1225&amp;D1225,AUS_male_Toplist_21!$F$3:$G$1048576,2,FALSE),IFERROR(VLOOKUP(C1225&amp;D1225,AUS_female_Toplist_21!$F$3:$G$1048576,2,FALSE),""))</f>
        <v>39</v>
      </c>
      <c r="K1225" s="2" t="str">
        <f>IFERROR(VLOOKUP(C1225&amp;D1225,AUS_male_Toplist_22!$F$3:$G$1048576,2,FALSE),IFERROR(VLOOKUP(C1225&amp;D1225,AUS_female_Toplist_22!$F$3:$G$1048576,2,FALSE),""))</f>
        <v/>
      </c>
      <c r="L1225" s="3" t="str">
        <f>IFERROR(VLOOKUP(C1225&amp;D1225,Comms_male_list_21!$F$3:$G$1048576,2,FALSE),IFERROR(VLOOKUP(C1225&amp;D1225,Comms_female_list_21!$F$3:$G$1048576,2,FALSE),""))</f>
        <v/>
      </c>
      <c r="M1225" s="3" t="str">
        <f>IFERROR(VLOOKUP(C1225&amp;D1225,Comms_male_list_22!$F$3:$G$1048576,2,FALSE),IFERROR(VLOOKUP(C1225&amp;D1225,Comms_female_list_22!$F$3:$G$1048576,2,FALSE),""))</f>
        <v/>
      </c>
      <c r="N1225" s="3">
        <f>IFERROR(VLOOKUP(C1225&amp;D1225,AUS_male_Toplist_21!$F$3:$H$1048576,3,FALSE), IFERROR(VLOOKUP(C1225&amp;D1225,AUS_female_Toplist_21!$F$3:$H$1048576,3,FALSE),""))</f>
        <v>967</v>
      </c>
      <c r="O1225" s="2" t="str">
        <f>IFERROR(VLOOKUP(C1225&amp;D1225,AUS_male_Toplist_22!$F$3:$H$1048576,3,FALSE), IFERROR(VLOOKUP(C1225&amp;D1225,AUS_female_Toplist_22!$F$3:$H$1048576,3,FALSE),""))</f>
        <v/>
      </c>
      <c r="P1225" s="42">
        <f ca="1">DATEDIF(E1225,TODAY(),"y")</f>
        <v>122</v>
      </c>
      <c r="Q1225" s="2">
        <f>(COUNTIF($C$2:$C1225,$C1225)=1)+0</f>
        <v>0</v>
      </c>
      <c r="R1225" s="2" t="str">
        <f>IF(Q1225=1,RANK(F1225,$F$2:$F$1986,0),"Alternate event")</f>
        <v>Alternate event</v>
      </c>
    </row>
    <row r="1226" spans="1:18" x14ac:dyDescent="0.2">
      <c r="A1226" s="2">
        <v>1225</v>
      </c>
      <c r="B1226" s="2">
        <f>IF(Q1226=1,B1225+1,B1225)</f>
        <v>922</v>
      </c>
      <c r="C1226" t="s">
        <v>1515</v>
      </c>
      <c r="D1226" t="s">
        <v>26</v>
      </c>
      <c r="E1226" s="6"/>
      <c r="F1226">
        <v>978</v>
      </c>
      <c r="G1226" s="2">
        <v>39</v>
      </c>
      <c r="H1226" s="43" t="str">
        <f>IFERROR(VLOOKUP(C1226&amp;D1226,AUS_male_points_list!$A$3:$S$1048576,19,FALSE), IFERROR(VLOOKUP(C1226&amp;D1226,AUS_female_points_list!$A$3:$S$1048576,19,FALSE),""))</f>
        <v/>
      </c>
      <c r="J1226" s="2">
        <f>IFERROR(VLOOKUP(C1226&amp;D1226,AUS_male_Toplist_21!$F$3:$G$1048576,2,FALSE),IFERROR(VLOOKUP(C1226&amp;D1226,AUS_female_Toplist_21!$F$3:$G$1048576,2,FALSE),""))</f>
        <v>39</v>
      </c>
      <c r="K1226" s="2" t="str">
        <f>IFERROR(VLOOKUP(C1226&amp;D1226,AUS_male_Toplist_22!$F$3:$G$1048576,2,FALSE),IFERROR(VLOOKUP(C1226&amp;D1226,AUS_female_Toplist_22!$F$3:$G$1048576,2,FALSE),""))</f>
        <v/>
      </c>
      <c r="L1226" s="3" t="str">
        <f>IFERROR(VLOOKUP(C1226&amp;D1226,Comms_male_list_21!$F$3:$G$1048576,2,FALSE),IFERROR(VLOOKUP(C1226&amp;D1226,Comms_female_list_21!$F$3:$G$1048576,2,FALSE),""))</f>
        <v/>
      </c>
      <c r="M1226" s="3" t="str">
        <f>IFERROR(VLOOKUP(C1226&amp;D1226,Comms_male_list_22!$F$3:$G$1048576,2,FALSE),IFERROR(VLOOKUP(C1226&amp;D1226,Comms_female_list_22!$F$3:$G$1048576,2,FALSE),""))</f>
        <v/>
      </c>
      <c r="N1226" s="3">
        <f>IFERROR(VLOOKUP(C1226&amp;D1226,AUS_male_Toplist_21!$F$3:$H$1048576,3,FALSE), IFERROR(VLOOKUP(C1226&amp;D1226,AUS_female_Toplist_21!$F$3:$H$1048576,3,FALSE),""))</f>
        <v>978</v>
      </c>
      <c r="O1226" s="2" t="str">
        <f>IFERROR(VLOOKUP(C1226&amp;D1226,AUS_male_Toplist_22!$F$3:$H$1048576,3,FALSE), IFERROR(VLOOKUP(C1226&amp;D1226,AUS_female_Toplist_22!$F$3:$H$1048576,3,FALSE),""))</f>
        <v/>
      </c>
      <c r="P1226" s="42">
        <f ca="1">DATEDIF(E1226,TODAY(),"y")</f>
        <v>122</v>
      </c>
      <c r="Q1226" s="2">
        <f>(COUNTIF($C$2:$C1226,$C1226)=1)+0</f>
        <v>1</v>
      </c>
      <c r="R1226" s="2">
        <f>IF(Q1226=1,RANK(F1226,$F$2:$F$1986,0),"Alternate event")</f>
        <v>937</v>
      </c>
    </row>
    <row r="1227" spans="1:18" x14ac:dyDescent="0.2">
      <c r="A1227" s="2">
        <v>1226</v>
      </c>
      <c r="B1227" s="2">
        <f>IF(Q1227=1,B1226+1,B1226)</f>
        <v>923</v>
      </c>
      <c r="C1227" t="s">
        <v>1516</v>
      </c>
      <c r="D1227" t="s">
        <v>26</v>
      </c>
      <c r="E1227" s="6">
        <v>36987</v>
      </c>
      <c r="F1227">
        <v>978</v>
      </c>
      <c r="G1227" s="2">
        <v>39</v>
      </c>
      <c r="H1227" s="43" t="str">
        <f>IFERROR(VLOOKUP(C1227&amp;D1227,AUS_male_points_list!$A$3:$S$1048576,19,FALSE), IFERROR(VLOOKUP(C1227&amp;D1227,AUS_female_points_list!$A$3:$S$1048576,19,FALSE),""))</f>
        <v/>
      </c>
      <c r="J1227" s="2">
        <f>IFERROR(VLOOKUP(C1227&amp;D1227,AUS_male_Toplist_21!$F$3:$G$1048576,2,FALSE),IFERROR(VLOOKUP(C1227&amp;D1227,AUS_female_Toplist_21!$F$3:$G$1048576,2,FALSE),""))</f>
        <v>39</v>
      </c>
      <c r="K1227" s="2" t="str">
        <f>IFERROR(VLOOKUP(C1227&amp;D1227,AUS_male_Toplist_22!$F$3:$G$1048576,2,FALSE),IFERROR(VLOOKUP(C1227&amp;D1227,AUS_female_Toplist_22!$F$3:$G$1048576,2,FALSE),""))</f>
        <v/>
      </c>
      <c r="L1227" s="3" t="str">
        <f>IFERROR(VLOOKUP(C1227&amp;D1227,Comms_male_list_21!$F$3:$G$1048576,2,FALSE),IFERROR(VLOOKUP(C1227&amp;D1227,Comms_female_list_21!$F$3:$G$1048576,2,FALSE),""))</f>
        <v/>
      </c>
      <c r="M1227" s="3" t="str">
        <f>IFERROR(VLOOKUP(C1227&amp;D1227,Comms_male_list_22!$F$3:$G$1048576,2,FALSE),IFERROR(VLOOKUP(C1227&amp;D1227,Comms_female_list_22!$F$3:$G$1048576,2,FALSE),""))</f>
        <v/>
      </c>
      <c r="N1227" s="3">
        <f>IFERROR(VLOOKUP(C1227&amp;D1227,AUS_male_Toplist_21!$F$3:$H$1048576,3,FALSE), IFERROR(VLOOKUP(C1227&amp;D1227,AUS_female_Toplist_21!$F$3:$H$1048576,3,FALSE),""))</f>
        <v>978</v>
      </c>
      <c r="O1227" s="2" t="str">
        <f>IFERROR(VLOOKUP(C1227&amp;D1227,AUS_male_Toplist_22!$F$3:$H$1048576,3,FALSE), IFERROR(VLOOKUP(C1227&amp;D1227,AUS_female_Toplist_22!$F$3:$H$1048576,3,FALSE),""))</f>
        <v/>
      </c>
      <c r="P1227" s="42">
        <f ca="1">DATEDIF(E1227,TODAY(),"y")</f>
        <v>20</v>
      </c>
      <c r="Q1227" s="2">
        <f>(COUNTIF($C$2:$C1227,$C1227)=1)+0</f>
        <v>1</v>
      </c>
      <c r="R1227" s="2">
        <f>IF(Q1227=1,RANK(F1227,$F$2:$F$1986,0),"Alternate event")</f>
        <v>937</v>
      </c>
    </row>
    <row r="1228" spans="1:18" x14ac:dyDescent="0.2">
      <c r="A1228" s="2">
        <v>1227</v>
      </c>
      <c r="B1228" s="2">
        <f>IF(Q1228=1,B1227+1,B1227)</f>
        <v>923</v>
      </c>
      <c r="C1228" t="s">
        <v>1165</v>
      </c>
      <c r="D1228" t="s">
        <v>25</v>
      </c>
      <c r="E1228" s="6">
        <v>36656</v>
      </c>
      <c r="F1228">
        <v>1000</v>
      </c>
      <c r="G1228" s="2">
        <v>39</v>
      </c>
      <c r="H1228" s="43" t="str">
        <f>IFERROR(VLOOKUP(C1228&amp;D1228,AUS_male_points_list!$A$3:$S$1048576,19,FALSE), IFERROR(VLOOKUP(C1228&amp;D1228,AUS_female_points_list!$A$3:$S$1048576,19,FALSE),""))</f>
        <v/>
      </c>
      <c r="J1228" s="2">
        <f>IFERROR(VLOOKUP(C1228&amp;D1228,AUS_male_Toplist_21!$F$3:$G$1048576,2,FALSE),IFERROR(VLOOKUP(C1228&amp;D1228,AUS_female_Toplist_21!$F$3:$G$1048576,2,FALSE),""))</f>
        <v>39</v>
      </c>
      <c r="K1228" s="2" t="str">
        <f>IFERROR(VLOOKUP(C1228&amp;D1228,AUS_male_Toplist_22!$F$3:$G$1048576,2,FALSE),IFERROR(VLOOKUP(C1228&amp;D1228,AUS_female_Toplist_22!$F$3:$G$1048576,2,FALSE),""))</f>
        <v/>
      </c>
      <c r="L1228" s="3" t="str">
        <f>IFERROR(VLOOKUP(C1228&amp;D1228,Comms_male_list_21!$F$3:$G$1048576,2,FALSE),IFERROR(VLOOKUP(C1228&amp;D1228,Comms_female_list_21!$F$3:$G$1048576,2,FALSE),""))</f>
        <v/>
      </c>
      <c r="M1228" s="3" t="str">
        <f>IFERROR(VLOOKUP(C1228&amp;D1228,Comms_male_list_22!$F$3:$G$1048576,2,FALSE),IFERROR(VLOOKUP(C1228&amp;D1228,Comms_female_list_22!$F$3:$G$1048576,2,FALSE),""))</f>
        <v/>
      </c>
      <c r="N1228" s="3">
        <f>IFERROR(VLOOKUP(C1228&amp;D1228,AUS_male_Toplist_21!$F$3:$H$1048576,3,FALSE), IFERROR(VLOOKUP(C1228&amp;D1228,AUS_female_Toplist_21!$F$3:$H$1048576,3,FALSE),""))</f>
        <v>1000</v>
      </c>
      <c r="O1228" s="2" t="str">
        <f>IFERROR(VLOOKUP(C1228&amp;D1228,AUS_male_Toplist_22!$F$3:$H$1048576,3,FALSE), IFERROR(VLOOKUP(C1228&amp;D1228,AUS_female_Toplist_22!$F$3:$H$1048576,3,FALSE),""))</f>
        <v/>
      </c>
      <c r="P1228" s="42">
        <f ca="1">DATEDIF(E1228,TODAY(),"y")</f>
        <v>21</v>
      </c>
      <c r="Q1228" s="2">
        <f>(COUNTIF($C$2:$C1228,$C1228)=1)+0</f>
        <v>0</v>
      </c>
      <c r="R1228" s="2" t="str">
        <f>IF(Q1228=1,RANK(F1228,$F$2:$F$1986,0),"Alternate event")</f>
        <v>Alternate event</v>
      </c>
    </row>
    <row r="1229" spans="1:18" x14ac:dyDescent="0.2">
      <c r="A1229" s="2">
        <v>1228</v>
      </c>
      <c r="B1229" s="2">
        <f>IF(Q1229=1,B1228+1,B1228)</f>
        <v>924</v>
      </c>
      <c r="C1229" t="s">
        <v>1046</v>
      </c>
      <c r="D1229" t="s">
        <v>29</v>
      </c>
      <c r="E1229" s="6">
        <v>36573</v>
      </c>
      <c r="F1229">
        <v>960</v>
      </c>
      <c r="G1229" s="2">
        <v>40</v>
      </c>
      <c r="H1229" s="43" t="str">
        <f>IFERROR(VLOOKUP(C1229&amp;D1229,AUS_male_points_list!$A$3:$S$1048576,19,FALSE), IFERROR(VLOOKUP(C1229&amp;D1229,AUS_female_points_list!$A$3:$S$1048576,19,FALSE),""))</f>
        <v/>
      </c>
      <c r="J1229" s="2">
        <f>IFERROR(VLOOKUP(C1229&amp;D1229,AUS_male_Toplist_21!$F$3:$G$1048576,2,FALSE),IFERROR(VLOOKUP(C1229&amp;D1229,AUS_female_Toplist_21!$F$3:$G$1048576,2,FALSE),""))</f>
        <v>40</v>
      </c>
      <c r="K1229" s="2">
        <f>IFERROR(VLOOKUP(C1229&amp;D1229,AUS_male_Toplist_22!$F$3:$G$1048576,2,FALSE),IFERROR(VLOOKUP(C1229&amp;D1229,AUS_female_Toplist_22!$F$3:$G$1048576,2,FALSE),""))</f>
        <v>14</v>
      </c>
      <c r="L1229" s="3" t="str">
        <f>IFERROR(VLOOKUP(C1229&amp;D1229,Comms_male_list_21!$F$3:$G$1048576,2,FALSE),IFERROR(VLOOKUP(C1229&amp;D1229,Comms_female_list_21!$F$3:$G$1048576,2,FALSE),""))</f>
        <v/>
      </c>
      <c r="M1229" s="3">
        <f>IFERROR(VLOOKUP(C1229&amp;D1229,Comms_male_list_22!$F$3:$G$1048576,2,FALSE),IFERROR(VLOOKUP(C1229&amp;D1229,Comms_female_list_22!$F$3:$G$1048576,2,FALSE),""))</f>
        <v>34</v>
      </c>
      <c r="N1229" s="3">
        <f>IFERROR(VLOOKUP(C1229&amp;D1229,AUS_male_Toplist_21!$F$3:$H$1048576,3,FALSE), IFERROR(VLOOKUP(C1229&amp;D1229,AUS_female_Toplist_21!$F$3:$H$1048576,3,FALSE),""))</f>
        <v>960</v>
      </c>
      <c r="O1229" s="2">
        <f>IFERROR(VLOOKUP(C1229&amp;D1229,AUS_male_Toplist_22!$F$3:$H$1048576,3,FALSE), IFERROR(VLOOKUP(C1229&amp;D1229,AUS_female_Toplist_22!$F$3:$H$1048576,3,FALSE),""))</f>
        <v>987</v>
      </c>
      <c r="P1229" s="42">
        <f ca="1">DATEDIF(E1229,TODAY(),"y")</f>
        <v>22</v>
      </c>
      <c r="Q1229" s="2">
        <f>(COUNTIF($C$2:$C1229,$C1229)=1)+0</f>
        <v>1</v>
      </c>
      <c r="R1229" s="2">
        <f>IF(Q1229=1,RANK(F1229,$F$2:$F$1986,0),"Alternate event")</f>
        <v>1174</v>
      </c>
    </row>
    <row r="1230" spans="1:18" x14ac:dyDescent="0.2">
      <c r="A1230" s="2">
        <v>1229</v>
      </c>
      <c r="B1230" s="2">
        <f>IF(Q1230=1,B1229+1,B1229)</f>
        <v>925</v>
      </c>
      <c r="C1230" t="s">
        <v>823</v>
      </c>
      <c r="D1230" t="s">
        <v>37</v>
      </c>
      <c r="E1230" s="6">
        <v>44640</v>
      </c>
      <c r="F1230">
        <v>963</v>
      </c>
      <c r="G1230" s="2">
        <v>40</v>
      </c>
      <c r="H1230" s="43" t="str">
        <f>IFERROR(VLOOKUP(C1230&amp;D1230,AUS_male_points_list!$A$3:$S$1048576,19,FALSE), IFERROR(VLOOKUP(C1230&amp;D1230,AUS_female_points_list!$A$3:$S$1048576,19,FALSE),""))</f>
        <v/>
      </c>
      <c r="J1230" s="2">
        <f>IFERROR(VLOOKUP(C1230&amp;D1230,AUS_male_Toplist_21!$F$3:$G$1048576,2,FALSE),IFERROR(VLOOKUP(C1230&amp;D1230,AUS_female_Toplist_21!$F$3:$G$1048576,2,FALSE),""))</f>
        <v>40</v>
      </c>
      <c r="K1230" s="2">
        <f>IFERROR(VLOOKUP(C1230&amp;D1230,AUS_male_Toplist_22!$F$3:$G$1048576,2,FALSE),IFERROR(VLOOKUP(C1230&amp;D1230,AUS_female_Toplist_22!$F$3:$G$1048576,2,FALSE),""))</f>
        <v>15</v>
      </c>
      <c r="L1230" s="3" t="str">
        <f>IFERROR(VLOOKUP(C1230&amp;D1230,Comms_male_list_21!$F$3:$G$1048576,2,FALSE),IFERROR(VLOOKUP(C1230&amp;D1230,Comms_female_list_21!$F$3:$G$1048576,2,FALSE),""))</f>
        <v/>
      </c>
      <c r="M1230" s="3">
        <f>IFERROR(VLOOKUP(C1230&amp;D1230,Comms_male_list_22!$F$3:$G$1048576,2,FALSE),IFERROR(VLOOKUP(C1230&amp;D1230,Comms_female_list_22!$F$3:$G$1048576,2,FALSE),""))</f>
        <v>32</v>
      </c>
      <c r="N1230" s="3">
        <f>IFERROR(VLOOKUP(C1230&amp;D1230,AUS_male_Toplist_21!$F$3:$H$1048576,3,FALSE), IFERROR(VLOOKUP(C1230&amp;D1230,AUS_female_Toplist_21!$F$3:$H$1048576,3,FALSE),""))</f>
        <v>963</v>
      </c>
      <c r="O1230" s="2">
        <f>IFERROR(VLOOKUP(C1230&amp;D1230,AUS_male_Toplist_22!$F$3:$H$1048576,3,FALSE), IFERROR(VLOOKUP(C1230&amp;D1230,AUS_female_Toplist_22!$F$3:$H$1048576,3,FALSE),""))</f>
        <v>969</v>
      </c>
      <c r="P1230" s="42" t="e">
        <f ca="1">DATEDIF(E1230,TODAY(),"y")</f>
        <v>#NUM!</v>
      </c>
      <c r="Q1230" s="2">
        <f>(COUNTIF($C$2:$C1230,$C1230)=1)+0</f>
        <v>1</v>
      </c>
      <c r="R1230" s="2">
        <f>IF(Q1230=1,RANK(F1230,$F$2:$F$1986,0),"Alternate event")</f>
        <v>1135</v>
      </c>
    </row>
    <row r="1231" spans="1:18" x14ac:dyDescent="0.2">
      <c r="A1231" s="2">
        <v>1230</v>
      </c>
      <c r="B1231" s="2">
        <f>IF(Q1231=1,B1230+1,B1230)</f>
        <v>926</v>
      </c>
      <c r="C1231" t="s">
        <v>430</v>
      </c>
      <c r="D1231" s="6" t="s">
        <v>37</v>
      </c>
      <c r="E1231" s="6">
        <v>44640</v>
      </c>
      <c r="F1231">
        <v>938</v>
      </c>
      <c r="G1231" s="2">
        <v>40</v>
      </c>
      <c r="H1231" s="43" t="str">
        <f>IFERROR(VLOOKUP(C1231&amp;D1231,AUS_male_points_list!$A$3:$S$1048576,19,FALSE), IFERROR(VLOOKUP(C1231&amp;D1231,AUS_female_points_list!$A$3:$S$1048576,19,FALSE),""))</f>
        <v/>
      </c>
      <c r="J1231" s="2">
        <f>IFERROR(VLOOKUP(C1231&amp;D1231,AUS_male_Toplist_21!$F$3:$G$1048576,2,FALSE),IFERROR(VLOOKUP(C1231&amp;D1231,AUS_female_Toplist_21!$F$3:$G$1048576,2,FALSE),""))</f>
        <v>40</v>
      </c>
      <c r="K1231" s="2">
        <f>IFERROR(VLOOKUP(C1231&amp;D1231,AUS_male_Toplist_22!$F$3:$G$1048576,2,FALSE),IFERROR(VLOOKUP(C1231&amp;D1231,AUS_female_Toplist_22!$F$3:$G$1048576,2,FALSE),""))</f>
        <v>22</v>
      </c>
      <c r="L1231" s="3" t="str">
        <f>IFERROR(VLOOKUP(C1231&amp;D1231,Comms_male_list_21!$F$3:$G$1048576,2,FALSE),IFERROR(VLOOKUP(C1231&amp;D1231,Comms_female_list_21!$F$3:$G$1048576,2,FALSE),""))</f>
        <v/>
      </c>
      <c r="M1231" s="3">
        <f>IFERROR(VLOOKUP(C1231&amp;D1231,Comms_male_list_22!$F$3:$G$1048576,2,FALSE),IFERROR(VLOOKUP(C1231&amp;D1231,Comms_female_list_22!$F$3:$G$1048576,2,FALSE),""))</f>
        <v>41</v>
      </c>
      <c r="N1231" s="3">
        <f>IFERROR(VLOOKUP(C1231&amp;D1231,AUS_male_Toplist_21!$F$3:$H$1048576,3,FALSE), IFERROR(VLOOKUP(C1231&amp;D1231,AUS_female_Toplist_21!$F$3:$H$1048576,3,FALSE),""))</f>
        <v>938</v>
      </c>
      <c r="O1231" s="2">
        <f>IFERROR(VLOOKUP(C1231&amp;D1231,AUS_male_Toplist_22!$F$3:$H$1048576,3,FALSE), IFERROR(VLOOKUP(C1231&amp;D1231,AUS_female_Toplist_22!$F$3:$H$1048576,3,FALSE),""))</f>
        <v>938</v>
      </c>
      <c r="P1231" s="42" t="e">
        <f ca="1">DATEDIF(E1231,TODAY(),"y")</f>
        <v>#NUM!</v>
      </c>
      <c r="Q1231" s="2">
        <f>(COUNTIF($C$2:$C1231,$C1231)=1)+0</f>
        <v>1</v>
      </c>
      <c r="R1231" s="2">
        <f>IF(Q1231=1,RANK(F1231,$F$2:$F$1986,0),"Alternate event")</f>
        <v>1465</v>
      </c>
    </row>
    <row r="1232" spans="1:18" x14ac:dyDescent="0.2">
      <c r="A1232" s="2">
        <v>1231</v>
      </c>
      <c r="B1232" s="2">
        <f>IF(Q1232=1,B1231+1,B1231)</f>
        <v>926</v>
      </c>
      <c r="C1232" t="s">
        <v>238</v>
      </c>
      <c r="D1232" t="s">
        <v>26</v>
      </c>
      <c r="E1232" s="6">
        <v>44762</v>
      </c>
      <c r="F1232">
        <v>979</v>
      </c>
      <c r="G1232" s="2">
        <v>40</v>
      </c>
      <c r="H1232" s="43" t="str">
        <f>IFERROR(VLOOKUP(C1232&amp;D1232,AUS_male_points_list!$A$3:$S$1048576,19,FALSE), IFERROR(VLOOKUP(C1232&amp;D1232,AUS_female_points_list!$A$3:$S$1048576,19,FALSE),""))</f>
        <v/>
      </c>
      <c r="J1232" s="2">
        <f>IFERROR(VLOOKUP(C1232&amp;D1232,AUS_male_Toplist_21!$F$3:$G$1048576,2,FALSE),IFERROR(VLOOKUP(C1232&amp;D1232,AUS_female_Toplist_21!$F$3:$G$1048576,2,FALSE),""))</f>
        <v>40</v>
      </c>
      <c r="K1232" s="2">
        <f>IFERROR(VLOOKUP(C1232&amp;D1232,AUS_male_Toplist_22!$F$3:$G$1048576,2,FALSE),IFERROR(VLOOKUP(C1232&amp;D1232,AUS_female_Toplist_22!$F$3:$G$1048576,2,FALSE),""))</f>
        <v>44</v>
      </c>
      <c r="L1232" s="3" t="str">
        <f>IFERROR(VLOOKUP(C1232&amp;D1232,Comms_male_list_21!$F$3:$G$1048576,2,FALSE),IFERROR(VLOOKUP(C1232&amp;D1232,Comms_female_list_21!$F$3:$G$1048576,2,FALSE),""))</f>
        <v/>
      </c>
      <c r="M1232" s="3" t="str">
        <f>IFERROR(VLOOKUP(C1232&amp;D1232,Comms_male_list_22!$F$3:$G$1048576,2,FALSE),IFERROR(VLOOKUP(C1232&amp;D1232,Comms_female_list_22!$F$3:$G$1048576,2,FALSE),""))</f>
        <v/>
      </c>
      <c r="N1232" s="3">
        <f>IFERROR(VLOOKUP(C1232&amp;D1232,AUS_male_Toplist_21!$F$3:$H$1048576,3,FALSE), IFERROR(VLOOKUP(C1232&amp;D1232,AUS_female_Toplist_21!$F$3:$H$1048576,3,FALSE),""))</f>
        <v>979</v>
      </c>
      <c r="O1232" s="2">
        <f>IFERROR(VLOOKUP(C1232&amp;D1232,AUS_male_Toplist_22!$F$3:$H$1048576,3,FALSE), IFERROR(VLOOKUP(C1232&amp;D1232,AUS_female_Toplist_22!$F$3:$H$1048576,3,FALSE),""))</f>
        <v>949</v>
      </c>
      <c r="P1232" s="42" t="e">
        <f ca="1">DATEDIF(E1232,TODAY(),"y")</f>
        <v>#NUM!</v>
      </c>
      <c r="Q1232" s="2">
        <f>(COUNTIF($C$2:$C1232,$C1232)=1)+0</f>
        <v>0</v>
      </c>
      <c r="R1232" s="2" t="str">
        <f>IF(Q1232=1,RANK(F1232,$F$2:$F$1986,0),"Alternate event")</f>
        <v>Alternate event</v>
      </c>
    </row>
    <row r="1233" spans="1:18" x14ac:dyDescent="0.2">
      <c r="A1233" s="2">
        <v>1232</v>
      </c>
      <c r="B1233" s="2">
        <f>IF(Q1233=1,B1232+1,B1232)</f>
        <v>927</v>
      </c>
      <c r="C1233" t="s">
        <v>773</v>
      </c>
      <c r="D1233" t="s">
        <v>30</v>
      </c>
      <c r="E1233" s="6">
        <v>33862</v>
      </c>
      <c r="F1233">
        <v>884</v>
      </c>
      <c r="G1233" s="2">
        <v>40</v>
      </c>
      <c r="H1233" s="43" t="str">
        <f>IFERROR(VLOOKUP(C1233&amp;D1233,AUS_male_points_list!$A$3:$S$1048576,19,FALSE), IFERROR(VLOOKUP(C1233&amp;D1233,AUS_female_points_list!$A$3:$S$1048576,19,FALSE),""))</f>
        <v/>
      </c>
      <c r="J1233" s="2">
        <f>IFERROR(VLOOKUP(C1233&amp;D1233,AUS_male_Toplist_21!$F$3:$G$1048576,2,FALSE),IFERROR(VLOOKUP(C1233&amp;D1233,AUS_female_Toplist_21!$F$3:$G$1048576,2,FALSE),""))</f>
        <v>40</v>
      </c>
      <c r="K1233" s="2" t="str">
        <f>IFERROR(VLOOKUP(C1233&amp;D1233,AUS_male_Toplist_22!$F$3:$G$1048576,2,FALSE),IFERROR(VLOOKUP(C1233&amp;D1233,AUS_female_Toplist_22!$F$3:$G$1048576,2,FALSE),""))</f>
        <v/>
      </c>
      <c r="L1233" s="3" t="str">
        <f>IFERROR(VLOOKUP(C1233&amp;D1233,Comms_male_list_21!$F$3:$G$1048576,2,FALSE),IFERROR(VLOOKUP(C1233&amp;D1233,Comms_female_list_21!$F$3:$G$1048576,2,FALSE),""))</f>
        <v/>
      </c>
      <c r="M1233" s="3" t="str">
        <f>IFERROR(VLOOKUP(C1233&amp;D1233,Comms_male_list_22!$F$3:$G$1048576,2,FALSE),IFERROR(VLOOKUP(C1233&amp;D1233,Comms_female_list_22!$F$3:$G$1048576,2,FALSE),""))</f>
        <v/>
      </c>
      <c r="N1233" s="3">
        <f>IFERROR(VLOOKUP(C1233&amp;D1233,AUS_male_Toplist_21!$F$3:$H$1048576,3,FALSE), IFERROR(VLOOKUP(C1233&amp;D1233,AUS_female_Toplist_21!$F$3:$H$1048576,3,FALSE),""))</f>
        <v>884</v>
      </c>
      <c r="O1233" s="2" t="str">
        <f>IFERROR(VLOOKUP(C1233&amp;D1233,AUS_male_Toplist_22!$F$3:$H$1048576,3,FALSE), IFERROR(VLOOKUP(C1233&amp;D1233,AUS_female_Toplist_22!$F$3:$H$1048576,3,FALSE),""))</f>
        <v/>
      </c>
      <c r="P1233" s="42">
        <f ca="1">DATEDIF(E1233,TODAY(),"y")</f>
        <v>29</v>
      </c>
      <c r="Q1233" s="2">
        <f>(COUNTIF($C$2:$C1233,$C1233)=1)+0</f>
        <v>1</v>
      </c>
      <c r="R1233" s="2">
        <f>IF(Q1233=1,RANK(F1233,$F$2:$F$1986,0),"Alternate event")</f>
        <v>1787</v>
      </c>
    </row>
    <row r="1234" spans="1:18" x14ac:dyDescent="0.2">
      <c r="A1234" s="2">
        <v>1233</v>
      </c>
      <c r="B1234" s="2">
        <f>IF(Q1234=1,B1233+1,B1233)</f>
        <v>928</v>
      </c>
      <c r="C1234" t="s">
        <v>163</v>
      </c>
      <c r="D1234" t="s">
        <v>37</v>
      </c>
      <c r="E1234" s="7">
        <v>39075</v>
      </c>
      <c r="F1234">
        <v>938</v>
      </c>
      <c r="G1234" s="2">
        <v>40</v>
      </c>
      <c r="H1234" s="43" t="str">
        <f>IFERROR(VLOOKUP(C1234&amp;D1234,AUS_male_points_list!$A$3:$S$1048576,19,FALSE), IFERROR(VLOOKUP(C1234&amp;D1234,AUS_female_points_list!$A$3:$S$1048576,19,FALSE),""))</f>
        <v/>
      </c>
      <c r="J1234" s="2">
        <f>IFERROR(VLOOKUP(C1234&amp;D1234,AUS_male_Toplist_21!$F$3:$G$1048576,2,FALSE),IFERROR(VLOOKUP(C1234&amp;D1234,AUS_female_Toplist_21!$F$3:$G$1048576,2,FALSE),""))</f>
        <v>40</v>
      </c>
      <c r="K1234" s="2" t="str">
        <f>IFERROR(VLOOKUP(C1234&amp;D1234,AUS_male_Toplist_22!$F$3:$G$1048576,2,FALSE),IFERROR(VLOOKUP(C1234&amp;D1234,AUS_female_Toplist_22!$F$3:$G$1048576,2,FALSE),""))</f>
        <v/>
      </c>
      <c r="L1234" s="3" t="str">
        <f>IFERROR(VLOOKUP(C1234&amp;D1234,Comms_male_list_21!$F$3:$G$1048576,2,FALSE),IFERROR(VLOOKUP(C1234&amp;D1234,Comms_female_list_21!$F$3:$G$1048576,2,FALSE),""))</f>
        <v/>
      </c>
      <c r="M1234" s="3" t="str">
        <f>IFERROR(VLOOKUP(C1234&amp;D1234,Comms_male_list_22!$F$3:$G$1048576,2,FALSE),IFERROR(VLOOKUP(C1234&amp;D1234,Comms_female_list_22!$F$3:$G$1048576,2,FALSE),""))</f>
        <v/>
      </c>
      <c r="N1234" s="3">
        <f>IFERROR(VLOOKUP(C1234&amp;D1234,AUS_male_Toplist_21!$F$3:$H$1048576,3,FALSE), IFERROR(VLOOKUP(C1234&amp;D1234,AUS_female_Toplist_21!$F$3:$H$1048576,3,FALSE),""))</f>
        <v>938</v>
      </c>
      <c r="O1234" s="2" t="str">
        <f>IFERROR(VLOOKUP(C1234&amp;D1234,AUS_male_Toplist_22!$F$3:$H$1048576,3,FALSE), IFERROR(VLOOKUP(C1234&amp;D1234,AUS_female_Toplist_22!$F$3:$H$1048576,3,FALSE),""))</f>
        <v/>
      </c>
      <c r="P1234" s="42">
        <f ca="1">DATEDIF(E1234,TODAY(),"y")</f>
        <v>15</v>
      </c>
      <c r="Q1234" s="2">
        <f>(COUNTIF($C$2:$C1234,$C1234)=1)+0</f>
        <v>1</v>
      </c>
      <c r="R1234" s="2">
        <f>IF(Q1234=1,RANK(F1234,$F$2:$F$1986,0),"Alternate event")</f>
        <v>1465</v>
      </c>
    </row>
    <row r="1235" spans="1:18" x14ac:dyDescent="0.2">
      <c r="A1235" s="2">
        <v>1234</v>
      </c>
      <c r="B1235" s="2">
        <f>IF(Q1235=1,B1234+1,B1234)</f>
        <v>928</v>
      </c>
      <c r="C1235" t="s">
        <v>1356</v>
      </c>
      <c r="D1235" s="6" t="s">
        <v>37</v>
      </c>
      <c r="E1235" s="6">
        <v>36653</v>
      </c>
      <c r="F1235">
        <v>938</v>
      </c>
      <c r="G1235" s="2">
        <v>40</v>
      </c>
      <c r="H1235" s="43" t="str">
        <f>IFERROR(VLOOKUP(C1235&amp;D1235,AUS_male_points_list!$A$3:$S$1048576,19,FALSE), IFERROR(VLOOKUP(C1235&amp;D1235,AUS_female_points_list!$A$3:$S$1048576,19,FALSE),""))</f>
        <v/>
      </c>
      <c r="J1235" s="2">
        <f>IFERROR(VLOOKUP(C1235&amp;D1235,AUS_male_Toplist_21!$F$3:$G$1048576,2,FALSE),IFERROR(VLOOKUP(C1235&amp;D1235,AUS_female_Toplist_21!$F$3:$G$1048576,2,FALSE),""))</f>
        <v>40</v>
      </c>
      <c r="K1235" s="2" t="str">
        <f>IFERROR(VLOOKUP(C1235&amp;D1235,AUS_male_Toplist_22!$F$3:$G$1048576,2,FALSE),IFERROR(VLOOKUP(C1235&amp;D1235,AUS_female_Toplist_22!$F$3:$G$1048576,2,FALSE),""))</f>
        <v/>
      </c>
      <c r="L1235" s="3" t="str">
        <f>IFERROR(VLOOKUP(C1235&amp;D1235,Comms_male_list_21!$F$3:$G$1048576,2,FALSE),IFERROR(VLOOKUP(C1235&amp;D1235,Comms_female_list_21!$F$3:$G$1048576,2,FALSE),""))</f>
        <v/>
      </c>
      <c r="M1235" s="3" t="str">
        <f>IFERROR(VLOOKUP(C1235&amp;D1235,Comms_male_list_22!$F$3:$G$1048576,2,FALSE),IFERROR(VLOOKUP(C1235&amp;D1235,Comms_female_list_22!$F$3:$G$1048576,2,FALSE),""))</f>
        <v/>
      </c>
      <c r="N1235" s="3">
        <f>IFERROR(VLOOKUP(C1235&amp;D1235,AUS_male_Toplist_21!$F$3:$H$1048576,3,FALSE), IFERROR(VLOOKUP(C1235&amp;D1235,AUS_female_Toplist_21!$F$3:$H$1048576,3,FALSE),""))</f>
        <v>938</v>
      </c>
      <c r="O1235" s="2" t="str">
        <f>IFERROR(VLOOKUP(C1235&amp;D1235,AUS_male_Toplist_22!$F$3:$H$1048576,3,FALSE), IFERROR(VLOOKUP(C1235&amp;D1235,AUS_female_Toplist_22!$F$3:$H$1048576,3,FALSE),""))</f>
        <v/>
      </c>
      <c r="P1235" s="42">
        <f ca="1">DATEDIF(E1235,TODAY(),"y")</f>
        <v>21</v>
      </c>
      <c r="Q1235" s="2">
        <f>(COUNTIF($C$2:$C1235,$C1235)=1)+0</f>
        <v>0</v>
      </c>
      <c r="R1235" s="2" t="str">
        <f>IF(Q1235=1,RANK(F1235,$F$2:$F$1986,0),"Alternate event")</f>
        <v>Alternate event</v>
      </c>
    </row>
    <row r="1236" spans="1:18" x14ac:dyDescent="0.2">
      <c r="A1236" s="2">
        <v>1235</v>
      </c>
      <c r="B1236" s="2">
        <f>IF(Q1236=1,B1235+1,B1235)</f>
        <v>929</v>
      </c>
      <c r="C1236" t="s">
        <v>1632</v>
      </c>
      <c r="D1236" t="s">
        <v>37</v>
      </c>
      <c r="E1236" s="6">
        <v>36888</v>
      </c>
      <c r="F1236">
        <v>963</v>
      </c>
      <c r="G1236" s="2">
        <v>40</v>
      </c>
      <c r="H1236" s="43" t="str">
        <f>IFERROR(VLOOKUP(C1236&amp;D1236,AUS_male_points_list!$A$3:$S$1048576,19,FALSE), IFERROR(VLOOKUP(C1236&amp;D1236,AUS_female_points_list!$A$3:$S$1048576,19,FALSE),""))</f>
        <v/>
      </c>
      <c r="J1236" s="2">
        <f>IFERROR(VLOOKUP(C1236&amp;D1236,AUS_male_Toplist_21!$F$3:$G$1048576,2,FALSE),IFERROR(VLOOKUP(C1236&amp;D1236,AUS_female_Toplist_21!$F$3:$G$1048576,2,FALSE),""))</f>
        <v>40</v>
      </c>
      <c r="K1236" s="2" t="str">
        <f>IFERROR(VLOOKUP(C1236&amp;D1236,AUS_male_Toplist_22!$F$3:$G$1048576,2,FALSE),IFERROR(VLOOKUP(C1236&amp;D1236,AUS_female_Toplist_22!$F$3:$G$1048576,2,FALSE),""))</f>
        <v/>
      </c>
      <c r="L1236" s="3" t="str">
        <f>IFERROR(VLOOKUP(C1236&amp;D1236,Comms_male_list_21!$F$3:$G$1048576,2,FALSE),IFERROR(VLOOKUP(C1236&amp;D1236,Comms_female_list_21!$F$3:$G$1048576,2,FALSE),""))</f>
        <v/>
      </c>
      <c r="M1236" s="3" t="str">
        <f>IFERROR(VLOOKUP(C1236&amp;D1236,Comms_male_list_22!$F$3:$G$1048576,2,FALSE),IFERROR(VLOOKUP(C1236&amp;D1236,Comms_female_list_22!$F$3:$G$1048576,2,FALSE),""))</f>
        <v/>
      </c>
      <c r="N1236" s="3">
        <f>IFERROR(VLOOKUP(C1236&amp;D1236,AUS_male_Toplist_21!$F$3:$H$1048576,3,FALSE), IFERROR(VLOOKUP(C1236&amp;D1236,AUS_female_Toplist_21!$F$3:$H$1048576,3,FALSE),""))</f>
        <v>963</v>
      </c>
      <c r="O1236" s="2" t="str">
        <f>IFERROR(VLOOKUP(C1236&amp;D1236,AUS_male_Toplist_22!$F$3:$H$1048576,3,FALSE), IFERROR(VLOOKUP(C1236&amp;D1236,AUS_female_Toplist_22!$F$3:$H$1048576,3,FALSE),""))</f>
        <v/>
      </c>
      <c r="P1236" s="42">
        <f ca="1">DATEDIF(E1236,TODAY(),"y")</f>
        <v>21</v>
      </c>
      <c r="Q1236" s="2">
        <f>(COUNTIF($C$2:$C1236,$C1236)=1)+0</f>
        <v>1</v>
      </c>
      <c r="R1236" s="2">
        <f>IF(Q1236=1,RANK(F1236,$F$2:$F$1986,0),"Alternate event")</f>
        <v>1135</v>
      </c>
    </row>
    <row r="1237" spans="1:18" x14ac:dyDescent="0.2">
      <c r="A1237" s="2">
        <v>1236</v>
      </c>
      <c r="B1237" s="2">
        <f>IF(Q1237=1,B1236+1,B1236)</f>
        <v>929</v>
      </c>
      <c r="C1237" t="s">
        <v>727</v>
      </c>
      <c r="D1237" s="6" t="s">
        <v>29</v>
      </c>
      <c r="E1237" s="6">
        <v>37054</v>
      </c>
      <c r="F1237">
        <v>977</v>
      </c>
      <c r="G1237" s="2">
        <v>40</v>
      </c>
      <c r="H1237" s="43" t="str">
        <f>IFERROR(VLOOKUP(C1237&amp;D1237,AUS_male_points_list!$A$3:$S$1048576,19,FALSE), IFERROR(VLOOKUP(C1237&amp;D1237,AUS_female_points_list!$A$3:$S$1048576,19,FALSE),""))</f>
        <v/>
      </c>
      <c r="J1237" s="2">
        <f>IFERROR(VLOOKUP(C1237&amp;D1237,AUS_male_Toplist_21!$F$3:$G$1048576,2,FALSE),IFERROR(VLOOKUP(C1237&amp;D1237,AUS_female_Toplist_21!$F$3:$G$1048576,2,FALSE),""))</f>
        <v>40</v>
      </c>
      <c r="K1237" s="2" t="str">
        <f>IFERROR(VLOOKUP(C1237&amp;D1237,AUS_male_Toplist_22!$F$3:$G$1048576,2,FALSE),IFERROR(VLOOKUP(C1237&amp;D1237,AUS_female_Toplist_22!$F$3:$G$1048576,2,FALSE),""))</f>
        <v/>
      </c>
      <c r="L1237" s="3" t="str">
        <f>IFERROR(VLOOKUP(C1237&amp;D1237,Comms_male_list_21!$F$3:$G$1048576,2,FALSE),IFERROR(VLOOKUP(C1237&amp;D1237,Comms_female_list_21!$F$3:$G$1048576,2,FALSE),""))</f>
        <v/>
      </c>
      <c r="M1237" s="3" t="str">
        <f>IFERROR(VLOOKUP(C1237&amp;D1237,Comms_male_list_22!$F$3:$G$1048576,2,FALSE),IFERROR(VLOOKUP(C1237&amp;D1237,Comms_female_list_22!$F$3:$G$1048576,2,FALSE),""))</f>
        <v/>
      </c>
      <c r="N1237" s="3">
        <f>IFERROR(VLOOKUP(C1237&amp;D1237,AUS_male_Toplist_21!$F$3:$H$1048576,3,FALSE), IFERROR(VLOOKUP(C1237&amp;D1237,AUS_female_Toplist_21!$F$3:$H$1048576,3,FALSE),""))</f>
        <v>977</v>
      </c>
      <c r="O1237" s="2" t="str">
        <f>IFERROR(VLOOKUP(C1237&amp;D1237,AUS_male_Toplist_22!$F$3:$H$1048576,3,FALSE), IFERROR(VLOOKUP(C1237&amp;D1237,AUS_female_Toplist_22!$F$3:$H$1048576,3,FALSE),""))</f>
        <v/>
      </c>
      <c r="P1237" s="42">
        <f ca="1">DATEDIF(E1237,TODAY(),"y")</f>
        <v>20</v>
      </c>
      <c r="Q1237" s="2">
        <f>(COUNTIF($C$2:$C1237,$C1237)=1)+0</f>
        <v>0</v>
      </c>
      <c r="R1237" s="2" t="str">
        <f>IF(Q1237=1,RANK(F1237,$F$2:$F$1986,0),"Alternate event")</f>
        <v>Alternate event</v>
      </c>
    </row>
    <row r="1238" spans="1:18" x14ac:dyDescent="0.2">
      <c r="A1238" s="2">
        <v>1237</v>
      </c>
      <c r="B1238" s="2">
        <f>IF(Q1238=1,B1237+1,B1237)</f>
        <v>930</v>
      </c>
      <c r="C1238" t="s">
        <v>1536</v>
      </c>
      <c r="D1238" t="s">
        <v>27</v>
      </c>
      <c r="E1238" s="6">
        <v>36066</v>
      </c>
      <c r="F1238">
        <v>983</v>
      </c>
      <c r="G1238" s="2">
        <v>40</v>
      </c>
      <c r="H1238" s="43" t="str">
        <f>IFERROR(VLOOKUP(C1238&amp;D1238,AUS_male_points_list!$A$3:$S$1048576,19,FALSE), IFERROR(VLOOKUP(C1238&amp;D1238,AUS_female_points_list!$A$3:$S$1048576,19,FALSE),""))</f>
        <v/>
      </c>
      <c r="J1238" s="2">
        <f>IFERROR(VLOOKUP(C1238&amp;D1238,AUS_male_Toplist_21!$F$3:$G$1048576,2,FALSE),IFERROR(VLOOKUP(C1238&amp;D1238,AUS_female_Toplist_21!$F$3:$G$1048576,2,FALSE),""))</f>
        <v>40</v>
      </c>
      <c r="K1238" s="2" t="str">
        <f>IFERROR(VLOOKUP(C1238&amp;D1238,AUS_male_Toplist_22!$F$3:$G$1048576,2,FALSE),IFERROR(VLOOKUP(C1238&amp;D1238,AUS_female_Toplist_22!$F$3:$G$1048576,2,FALSE),""))</f>
        <v/>
      </c>
      <c r="L1238" s="3" t="str">
        <f>IFERROR(VLOOKUP(C1238&amp;D1238,Comms_male_list_21!$F$3:$G$1048576,2,FALSE),IFERROR(VLOOKUP(C1238&amp;D1238,Comms_female_list_21!$F$3:$G$1048576,2,FALSE),""))</f>
        <v/>
      </c>
      <c r="M1238" s="3" t="str">
        <f>IFERROR(VLOOKUP(C1238&amp;D1238,Comms_male_list_22!$F$3:$G$1048576,2,FALSE),IFERROR(VLOOKUP(C1238&amp;D1238,Comms_female_list_22!$F$3:$G$1048576,2,FALSE),""))</f>
        <v/>
      </c>
      <c r="N1238" s="3">
        <f>IFERROR(VLOOKUP(C1238&amp;D1238,AUS_male_Toplist_21!$F$3:$H$1048576,3,FALSE), IFERROR(VLOOKUP(C1238&amp;D1238,AUS_female_Toplist_21!$F$3:$H$1048576,3,FALSE),""))</f>
        <v>983</v>
      </c>
      <c r="O1238" s="2" t="str">
        <f>IFERROR(VLOOKUP(C1238&amp;D1238,AUS_male_Toplist_22!$F$3:$H$1048576,3,FALSE), IFERROR(VLOOKUP(C1238&amp;D1238,AUS_female_Toplist_22!$F$3:$H$1048576,3,FALSE),""))</f>
        <v/>
      </c>
      <c r="P1238" s="42">
        <f ca="1">DATEDIF(E1238,TODAY(),"y")</f>
        <v>23</v>
      </c>
      <c r="Q1238" s="2">
        <f>(COUNTIF($C$2:$C1238,$C1238)=1)+0</f>
        <v>1</v>
      </c>
      <c r="R1238" s="2">
        <f>IF(Q1238=1,RANK(F1238,$F$2:$F$1986,0),"Alternate event")</f>
        <v>885</v>
      </c>
    </row>
    <row r="1239" spans="1:18" x14ac:dyDescent="0.2">
      <c r="A1239" s="2">
        <v>1238</v>
      </c>
      <c r="B1239" s="2">
        <f>IF(Q1239=1,B1238+1,B1238)</f>
        <v>930</v>
      </c>
      <c r="C1239" t="s">
        <v>594</v>
      </c>
      <c r="D1239" t="s">
        <v>2</v>
      </c>
      <c r="E1239" s="7">
        <v>35988</v>
      </c>
      <c r="F1239">
        <v>986</v>
      </c>
      <c r="G1239" s="2">
        <v>40</v>
      </c>
      <c r="H1239" s="43" t="str">
        <f>IFERROR(VLOOKUP(C1239&amp;D1239,AUS_male_points_list!$A$3:$S$1048576,19,FALSE), IFERROR(VLOOKUP(C1239&amp;D1239,AUS_female_points_list!$A$3:$S$1048576,19,FALSE),""))</f>
        <v/>
      </c>
      <c r="J1239" s="2">
        <f>IFERROR(VLOOKUP(C1239&amp;D1239,AUS_male_Toplist_21!$F$3:$G$1048576,2,FALSE),IFERROR(VLOOKUP(C1239&amp;D1239,AUS_female_Toplist_21!$F$3:$G$1048576,2,FALSE),""))</f>
        <v>40</v>
      </c>
      <c r="K1239" s="2" t="str">
        <f>IFERROR(VLOOKUP(C1239&amp;D1239,AUS_male_Toplist_22!$F$3:$G$1048576,2,FALSE),IFERROR(VLOOKUP(C1239&amp;D1239,AUS_female_Toplist_22!$F$3:$G$1048576,2,FALSE),""))</f>
        <v/>
      </c>
      <c r="L1239" s="3" t="str">
        <f>IFERROR(VLOOKUP(C1239&amp;D1239,Comms_male_list_21!$F$3:$G$1048576,2,FALSE),IFERROR(VLOOKUP(C1239&amp;D1239,Comms_female_list_21!$F$3:$G$1048576,2,FALSE),""))</f>
        <v/>
      </c>
      <c r="M1239" s="3" t="str">
        <f>IFERROR(VLOOKUP(C1239&amp;D1239,Comms_male_list_22!$F$3:$G$1048576,2,FALSE),IFERROR(VLOOKUP(C1239&amp;D1239,Comms_female_list_22!$F$3:$G$1048576,2,FALSE),""))</f>
        <v/>
      </c>
      <c r="N1239" s="3">
        <f>IFERROR(VLOOKUP(C1239&amp;D1239,AUS_male_Toplist_21!$F$3:$H$1048576,3,FALSE), IFERROR(VLOOKUP(C1239&amp;D1239,AUS_female_Toplist_21!$F$3:$H$1048576,3,FALSE),""))</f>
        <v>986</v>
      </c>
      <c r="O1239" s="2" t="str">
        <f>IFERROR(VLOOKUP(C1239&amp;D1239,AUS_male_Toplist_22!$F$3:$H$1048576,3,FALSE), IFERROR(VLOOKUP(C1239&amp;D1239,AUS_female_Toplist_22!$F$3:$H$1048576,3,FALSE),""))</f>
        <v/>
      </c>
      <c r="P1239" s="42">
        <f ca="1">DATEDIF(E1239,TODAY(),"y")</f>
        <v>23</v>
      </c>
      <c r="Q1239" s="2">
        <f>(COUNTIF($C$2:$C1239,$C1239)=1)+0</f>
        <v>0</v>
      </c>
      <c r="R1239" s="2" t="str">
        <f>IF(Q1239=1,RANK(F1239,$F$2:$F$1986,0),"Alternate event")</f>
        <v>Alternate event</v>
      </c>
    </row>
    <row r="1240" spans="1:18" x14ac:dyDescent="0.2">
      <c r="A1240" s="2">
        <v>1239</v>
      </c>
      <c r="B1240" s="2">
        <f>IF(Q1240=1,B1239+1,B1239)</f>
        <v>930</v>
      </c>
      <c r="C1240" t="s">
        <v>590</v>
      </c>
      <c r="D1240" s="6" t="s">
        <v>2</v>
      </c>
      <c r="E1240" s="6">
        <v>38091</v>
      </c>
      <c r="F1240">
        <v>986</v>
      </c>
      <c r="G1240" s="2">
        <v>40</v>
      </c>
      <c r="H1240" s="43" t="str">
        <f>IFERROR(VLOOKUP(C1240&amp;D1240,AUS_male_points_list!$A$3:$S$1048576,19,FALSE), IFERROR(VLOOKUP(C1240&amp;D1240,AUS_female_points_list!$A$3:$S$1048576,19,FALSE),""))</f>
        <v/>
      </c>
      <c r="J1240" s="2">
        <f>IFERROR(VLOOKUP(C1240&amp;D1240,AUS_male_Toplist_21!$F$3:$G$1048576,2,FALSE),IFERROR(VLOOKUP(C1240&amp;D1240,AUS_female_Toplist_21!$F$3:$G$1048576,2,FALSE),""))</f>
        <v>40</v>
      </c>
      <c r="K1240" s="2" t="str">
        <f>IFERROR(VLOOKUP(C1240&amp;D1240,AUS_male_Toplist_22!$F$3:$G$1048576,2,FALSE),IFERROR(VLOOKUP(C1240&amp;D1240,AUS_female_Toplist_22!$F$3:$G$1048576,2,FALSE),""))</f>
        <v/>
      </c>
      <c r="L1240" s="3" t="str">
        <f>IFERROR(VLOOKUP(C1240&amp;D1240,Comms_male_list_21!$F$3:$G$1048576,2,FALSE),IFERROR(VLOOKUP(C1240&amp;D1240,Comms_female_list_21!$F$3:$G$1048576,2,FALSE),""))</f>
        <v/>
      </c>
      <c r="M1240" s="3" t="str">
        <f>IFERROR(VLOOKUP(C1240&amp;D1240,Comms_male_list_22!$F$3:$G$1048576,2,FALSE),IFERROR(VLOOKUP(C1240&amp;D1240,Comms_female_list_22!$F$3:$G$1048576,2,FALSE),""))</f>
        <v/>
      </c>
      <c r="N1240" s="3">
        <f>IFERROR(VLOOKUP(C1240&amp;D1240,AUS_male_Toplist_21!$F$3:$H$1048576,3,FALSE), IFERROR(VLOOKUP(C1240&amp;D1240,AUS_female_Toplist_21!$F$3:$H$1048576,3,FALSE),""))</f>
        <v>986</v>
      </c>
      <c r="O1240" s="2" t="str">
        <f>IFERROR(VLOOKUP(C1240&amp;D1240,AUS_male_Toplist_22!$F$3:$H$1048576,3,FALSE), IFERROR(VLOOKUP(C1240&amp;D1240,AUS_female_Toplist_22!$F$3:$H$1048576,3,FALSE),""))</f>
        <v/>
      </c>
      <c r="P1240" s="42">
        <f ca="1">DATEDIF(E1240,TODAY(),"y")</f>
        <v>17</v>
      </c>
      <c r="Q1240" s="2">
        <f>(COUNTIF($C$2:$C1240,$C1240)=1)+0</f>
        <v>0</v>
      </c>
      <c r="R1240" s="2" t="str">
        <f>IF(Q1240=1,RANK(F1240,$F$2:$F$1986,0),"Alternate event")</f>
        <v>Alternate event</v>
      </c>
    </row>
    <row r="1241" spans="1:18" x14ac:dyDescent="0.2">
      <c r="A1241" s="2">
        <v>1240</v>
      </c>
      <c r="B1241" s="2">
        <f>IF(Q1241=1,B1240+1,B1240)</f>
        <v>930</v>
      </c>
      <c r="C1241" t="s">
        <v>587</v>
      </c>
      <c r="D1241" t="s">
        <v>25</v>
      </c>
      <c r="E1241" s="6">
        <v>44612</v>
      </c>
      <c r="F1241">
        <v>988</v>
      </c>
      <c r="G1241" s="2">
        <v>40</v>
      </c>
      <c r="H1241" s="43" t="str">
        <f>IFERROR(VLOOKUP(C1241&amp;D1241,AUS_male_points_list!$A$3:$S$1048576,19,FALSE), IFERROR(VLOOKUP(C1241&amp;D1241,AUS_female_points_list!$A$3:$S$1048576,19,FALSE),""))</f>
        <v/>
      </c>
      <c r="J1241" s="2">
        <f>IFERROR(VLOOKUP(C1241&amp;D1241,AUS_male_Toplist_21!$F$3:$G$1048576,2,FALSE),IFERROR(VLOOKUP(C1241&amp;D1241,AUS_female_Toplist_21!$F$3:$G$1048576,2,FALSE),""))</f>
        <v>40</v>
      </c>
      <c r="K1241" s="2" t="str">
        <f>IFERROR(VLOOKUP(C1241&amp;D1241,AUS_male_Toplist_22!$F$3:$G$1048576,2,FALSE),IFERROR(VLOOKUP(C1241&amp;D1241,AUS_female_Toplist_22!$F$3:$G$1048576,2,FALSE),""))</f>
        <v/>
      </c>
      <c r="L1241" s="3" t="str">
        <f>IFERROR(VLOOKUP(C1241&amp;D1241,Comms_male_list_21!$F$3:$G$1048576,2,FALSE),IFERROR(VLOOKUP(C1241&amp;D1241,Comms_female_list_21!$F$3:$G$1048576,2,FALSE),""))</f>
        <v/>
      </c>
      <c r="M1241" s="3" t="str">
        <f>IFERROR(VLOOKUP(C1241&amp;D1241,Comms_male_list_22!$F$3:$G$1048576,2,FALSE),IFERROR(VLOOKUP(C1241&amp;D1241,Comms_female_list_22!$F$3:$G$1048576,2,FALSE),""))</f>
        <v/>
      </c>
      <c r="N1241" s="3">
        <f>IFERROR(VLOOKUP(C1241&amp;D1241,AUS_male_Toplist_21!$F$3:$H$1048576,3,FALSE), IFERROR(VLOOKUP(C1241&amp;D1241,AUS_female_Toplist_21!$F$3:$H$1048576,3,FALSE),""))</f>
        <v>988</v>
      </c>
      <c r="O1241" s="2" t="str">
        <f>IFERROR(VLOOKUP(C1241&amp;D1241,AUS_male_Toplist_22!$F$3:$H$1048576,3,FALSE), IFERROR(VLOOKUP(C1241&amp;D1241,AUS_female_Toplist_22!$F$3:$H$1048576,3,FALSE),""))</f>
        <v/>
      </c>
      <c r="P1241" s="42">
        <f ca="1">DATEDIF(E1241,TODAY(),"y")</f>
        <v>0</v>
      </c>
      <c r="Q1241" s="2">
        <f>(COUNTIF($C$2:$C1241,$C1241)=1)+0</f>
        <v>0</v>
      </c>
      <c r="R1241" s="2" t="str">
        <f>IF(Q1241=1,RANK(F1241,$F$2:$F$1986,0),"Alternate event")</f>
        <v>Alternate event</v>
      </c>
    </row>
    <row r="1242" spans="1:18" x14ac:dyDescent="0.2">
      <c r="A1242" s="2">
        <v>1241</v>
      </c>
      <c r="B1242" s="2">
        <f>IF(Q1242=1,B1241+1,B1241)</f>
        <v>930</v>
      </c>
      <c r="C1242" t="s">
        <v>202</v>
      </c>
      <c r="D1242" t="s">
        <v>25</v>
      </c>
      <c r="E1242" s="6">
        <v>37225</v>
      </c>
      <c r="F1242">
        <v>1005</v>
      </c>
      <c r="G1242" s="2">
        <v>40</v>
      </c>
      <c r="H1242" s="43" t="str">
        <f>IFERROR(VLOOKUP(C1242&amp;D1242,AUS_male_points_list!$A$3:$S$1048576,19,FALSE), IFERROR(VLOOKUP(C1242&amp;D1242,AUS_female_points_list!$A$3:$S$1048576,19,FALSE),""))</f>
        <v/>
      </c>
      <c r="J1242" s="2">
        <f>IFERROR(VLOOKUP(C1242&amp;D1242,AUS_male_Toplist_21!$F$3:$G$1048576,2,FALSE),IFERROR(VLOOKUP(C1242&amp;D1242,AUS_female_Toplist_21!$F$3:$G$1048576,2,FALSE),""))</f>
        <v>40</v>
      </c>
      <c r="K1242" s="2" t="str">
        <f>IFERROR(VLOOKUP(C1242&amp;D1242,AUS_male_Toplist_22!$F$3:$G$1048576,2,FALSE),IFERROR(VLOOKUP(C1242&amp;D1242,AUS_female_Toplist_22!$F$3:$G$1048576,2,FALSE),""))</f>
        <v/>
      </c>
      <c r="L1242" s="3" t="str">
        <f>IFERROR(VLOOKUP(C1242&amp;D1242,Comms_male_list_21!$F$3:$G$1048576,2,FALSE),IFERROR(VLOOKUP(C1242&amp;D1242,Comms_female_list_21!$F$3:$G$1048576,2,FALSE),""))</f>
        <v/>
      </c>
      <c r="M1242" s="3" t="str">
        <f>IFERROR(VLOOKUP(C1242&amp;D1242,Comms_male_list_22!$F$3:$G$1048576,2,FALSE),IFERROR(VLOOKUP(C1242&amp;D1242,Comms_female_list_22!$F$3:$G$1048576,2,FALSE),""))</f>
        <v/>
      </c>
      <c r="N1242" s="3">
        <f>IFERROR(VLOOKUP(C1242&amp;D1242,AUS_male_Toplist_21!$F$3:$H$1048576,3,FALSE), IFERROR(VLOOKUP(C1242&amp;D1242,AUS_female_Toplist_21!$F$3:$H$1048576,3,FALSE),""))</f>
        <v>1005</v>
      </c>
      <c r="O1242" s="2" t="str">
        <f>IFERROR(VLOOKUP(C1242&amp;D1242,AUS_male_Toplist_22!$F$3:$H$1048576,3,FALSE), IFERROR(VLOOKUP(C1242&amp;D1242,AUS_female_Toplist_22!$F$3:$H$1048576,3,FALSE),""))</f>
        <v/>
      </c>
      <c r="P1242" s="42">
        <f ca="1">DATEDIF(E1242,TODAY(),"y")</f>
        <v>20</v>
      </c>
      <c r="Q1242" s="2">
        <f>(COUNTIF($C$2:$C1242,$C1242)=1)+0</f>
        <v>0</v>
      </c>
      <c r="R1242" s="2" t="str">
        <f>IF(Q1242=1,RANK(F1242,$F$2:$F$1986,0),"Alternate event")</f>
        <v>Alternate event</v>
      </c>
    </row>
    <row r="1243" spans="1:18" x14ac:dyDescent="0.2">
      <c r="A1243" s="2">
        <v>1242</v>
      </c>
      <c r="B1243" s="2">
        <f>IF(Q1243=1,B1242+1,B1242)</f>
        <v>931</v>
      </c>
      <c r="C1243" t="s">
        <v>1306</v>
      </c>
      <c r="D1243" t="s">
        <v>27</v>
      </c>
      <c r="E1243" s="6">
        <v>33316</v>
      </c>
      <c r="F1243">
        <v>1013</v>
      </c>
      <c r="G1243" s="2">
        <v>40</v>
      </c>
      <c r="H1243" s="43" t="str">
        <f>IFERROR(VLOOKUP(C1243&amp;D1243,AUS_male_points_list!$A$3:$S$1048576,19,FALSE), IFERROR(VLOOKUP(C1243&amp;D1243,AUS_female_points_list!$A$3:$S$1048576,19,FALSE),""))</f>
        <v/>
      </c>
      <c r="J1243" s="2">
        <f>IFERROR(VLOOKUP(C1243&amp;D1243,AUS_male_Toplist_21!$F$3:$G$1048576,2,FALSE),IFERROR(VLOOKUP(C1243&amp;D1243,AUS_female_Toplist_21!$F$3:$G$1048576,2,FALSE),""))</f>
        <v>40</v>
      </c>
      <c r="K1243" s="2" t="str">
        <f>IFERROR(VLOOKUP(C1243&amp;D1243,AUS_male_Toplist_22!$F$3:$G$1048576,2,FALSE),IFERROR(VLOOKUP(C1243&amp;D1243,AUS_female_Toplist_22!$F$3:$G$1048576,2,FALSE),""))</f>
        <v/>
      </c>
      <c r="L1243" s="3" t="str">
        <f>IFERROR(VLOOKUP(C1243&amp;D1243,Comms_male_list_21!$F$3:$G$1048576,2,FALSE),IFERROR(VLOOKUP(C1243&amp;D1243,Comms_female_list_21!$F$3:$G$1048576,2,FALSE),""))</f>
        <v/>
      </c>
      <c r="M1243" s="3" t="str">
        <f>IFERROR(VLOOKUP(C1243&amp;D1243,Comms_male_list_22!$F$3:$G$1048576,2,FALSE),IFERROR(VLOOKUP(C1243&amp;D1243,Comms_female_list_22!$F$3:$G$1048576,2,FALSE),""))</f>
        <v/>
      </c>
      <c r="N1243" s="3">
        <f>IFERROR(VLOOKUP(C1243&amp;D1243,AUS_male_Toplist_21!$F$3:$H$1048576,3,FALSE), IFERROR(VLOOKUP(C1243&amp;D1243,AUS_female_Toplist_21!$F$3:$H$1048576,3,FALSE),""))</f>
        <v>1013</v>
      </c>
      <c r="O1243" s="2" t="str">
        <f>IFERROR(VLOOKUP(C1243&amp;D1243,AUS_male_Toplist_22!$F$3:$H$1048576,3,FALSE), IFERROR(VLOOKUP(C1243&amp;D1243,AUS_female_Toplist_22!$F$3:$H$1048576,3,FALSE),""))</f>
        <v/>
      </c>
      <c r="P1243" s="42">
        <f ca="1">DATEDIF(E1243,TODAY(),"y")</f>
        <v>30</v>
      </c>
      <c r="Q1243" s="2">
        <f>(COUNTIF($C$2:$C1243,$C1243)=1)+0</f>
        <v>1</v>
      </c>
      <c r="R1243" s="2">
        <f>IF(Q1243=1,RANK(F1243,$F$2:$F$1986,0),"Alternate event")</f>
        <v>595</v>
      </c>
    </row>
    <row r="1244" spans="1:18" x14ac:dyDescent="0.2">
      <c r="A1244" s="2">
        <v>1243</v>
      </c>
      <c r="B1244" s="2">
        <f>IF(Q1244=1,B1243+1,B1243)</f>
        <v>931</v>
      </c>
      <c r="C1244" t="s">
        <v>356</v>
      </c>
      <c r="D1244" s="6" t="s">
        <v>28</v>
      </c>
      <c r="E1244" s="6">
        <v>35241</v>
      </c>
      <c r="F1244">
        <v>1024</v>
      </c>
      <c r="G1244" s="2">
        <v>40</v>
      </c>
      <c r="H1244" s="43" t="str">
        <f>IFERROR(VLOOKUP(C1244&amp;D1244,AUS_male_points_list!$A$3:$S$1048576,19,FALSE), IFERROR(VLOOKUP(C1244&amp;D1244,AUS_female_points_list!$A$3:$S$1048576,19,FALSE),""))</f>
        <v/>
      </c>
      <c r="J1244" s="2">
        <f>IFERROR(VLOOKUP(C1244&amp;D1244,AUS_male_Toplist_21!$F$3:$G$1048576,2,FALSE),IFERROR(VLOOKUP(C1244&amp;D1244,AUS_female_Toplist_21!$F$3:$G$1048576,2,FALSE),""))</f>
        <v>40</v>
      </c>
      <c r="K1244" s="2" t="str">
        <f>IFERROR(VLOOKUP(C1244&amp;D1244,AUS_male_Toplist_22!$F$3:$G$1048576,2,FALSE),IFERROR(VLOOKUP(C1244&amp;D1244,AUS_female_Toplist_22!$F$3:$G$1048576,2,FALSE),""))</f>
        <v/>
      </c>
      <c r="L1244" s="3" t="str">
        <f>IFERROR(VLOOKUP(C1244&amp;D1244,Comms_male_list_21!$F$3:$G$1048576,2,FALSE),IFERROR(VLOOKUP(C1244&amp;D1244,Comms_female_list_21!$F$3:$G$1048576,2,FALSE),""))</f>
        <v/>
      </c>
      <c r="M1244" s="3" t="str">
        <f>IFERROR(VLOOKUP(C1244&amp;D1244,Comms_male_list_22!$F$3:$G$1048576,2,FALSE),IFERROR(VLOOKUP(C1244&amp;D1244,Comms_female_list_22!$F$3:$G$1048576,2,FALSE),""))</f>
        <v/>
      </c>
      <c r="N1244" s="3">
        <f>IFERROR(VLOOKUP(C1244&amp;D1244,AUS_male_Toplist_21!$F$3:$H$1048576,3,FALSE), IFERROR(VLOOKUP(C1244&amp;D1244,AUS_female_Toplist_21!$F$3:$H$1048576,3,FALSE),""))</f>
        <v>1024</v>
      </c>
      <c r="O1244" s="2" t="str">
        <f>IFERROR(VLOOKUP(C1244&amp;D1244,AUS_male_Toplist_22!$F$3:$H$1048576,3,FALSE), IFERROR(VLOOKUP(C1244&amp;D1244,AUS_female_Toplist_22!$F$3:$H$1048576,3,FALSE),""))</f>
        <v/>
      </c>
      <c r="P1244" s="42">
        <f ca="1">DATEDIF(E1244,TODAY(),"y")</f>
        <v>25</v>
      </c>
      <c r="Q1244" s="2">
        <f>(COUNTIF($C$2:$C1244,$C1244)=1)+0</f>
        <v>0</v>
      </c>
      <c r="R1244" s="2" t="str">
        <f>IF(Q1244=1,RANK(F1244,$F$2:$F$1986,0),"Alternate event")</f>
        <v>Alternate event</v>
      </c>
    </row>
    <row r="1245" spans="1:18" x14ac:dyDescent="0.2">
      <c r="A1245" s="2">
        <v>1244</v>
      </c>
      <c r="B1245" s="2">
        <f>IF(Q1245=1,B1244+1,B1244)</f>
        <v>931</v>
      </c>
      <c r="C1245" t="s">
        <v>774</v>
      </c>
      <c r="D1245" t="s">
        <v>28</v>
      </c>
      <c r="E1245" s="6">
        <v>1998</v>
      </c>
      <c r="F1245">
        <v>1037</v>
      </c>
      <c r="G1245" s="2">
        <v>40</v>
      </c>
      <c r="H1245" s="43" t="str">
        <f>IFERROR(VLOOKUP(C1245&amp;D1245,AUS_male_points_list!$A$3:$S$1048576,19,FALSE), IFERROR(VLOOKUP(C1245&amp;D1245,AUS_female_points_list!$A$3:$S$1048576,19,FALSE),""))</f>
        <v/>
      </c>
      <c r="J1245" s="2">
        <f>IFERROR(VLOOKUP(C1245&amp;D1245,AUS_male_Toplist_21!$F$3:$G$1048576,2,FALSE),IFERROR(VLOOKUP(C1245&amp;D1245,AUS_female_Toplist_21!$F$3:$G$1048576,2,FALSE),""))</f>
        <v>40</v>
      </c>
      <c r="K1245" s="2" t="str">
        <f>IFERROR(VLOOKUP(C1245&amp;D1245,AUS_male_Toplist_22!$F$3:$G$1048576,2,FALSE),IFERROR(VLOOKUP(C1245&amp;D1245,AUS_female_Toplist_22!$F$3:$G$1048576,2,FALSE),""))</f>
        <v/>
      </c>
      <c r="L1245" s="3" t="str">
        <f>IFERROR(VLOOKUP(C1245&amp;D1245,Comms_male_list_21!$F$3:$G$1048576,2,FALSE),IFERROR(VLOOKUP(C1245&amp;D1245,Comms_female_list_21!$F$3:$G$1048576,2,FALSE),""))</f>
        <v/>
      </c>
      <c r="M1245" s="3" t="str">
        <f>IFERROR(VLOOKUP(C1245&amp;D1245,Comms_male_list_22!$F$3:$G$1048576,2,FALSE),IFERROR(VLOOKUP(C1245&amp;D1245,Comms_female_list_22!$F$3:$G$1048576,2,FALSE),""))</f>
        <v/>
      </c>
      <c r="N1245" s="3">
        <f>IFERROR(VLOOKUP(C1245&amp;D1245,AUS_male_Toplist_21!$F$3:$H$1048576,3,FALSE), IFERROR(VLOOKUP(C1245&amp;D1245,AUS_female_Toplist_21!$F$3:$H$1048576,3,FALSE),""))</f>
        <v>1037</v>
      </c>
      <c r="O1245" s="2" t="str">
        <f>IFERROR(VLOOKUP(C1245&amp;D1245,AUS_male_Toplist_22!$F$3:$H$1048576,3,FALSE), IFERROR(VLOOKUP(C1245&amp;D1245,AUS_female_Toplist_22!$F$3:$H$1048576,3,FALSE),""))</f>
        <v/>
      </c>
      <c r="P1245" s="42">
        <f ca="1">DATEDIF(E1245,TODAY(),"y")</f>
        <v>116</v>
      </c>
      <c r="Q1245" s="2">
        <f>(COUNTIF($C$2:$C1245,$C1245)=1)+0</f>
        <v>0</v>
      </c>
      <c r="R1245" s="2" t="str">
        <f>IF(Q1245=1,RANK(F1245,$F$2:$F$1986,0),"Alternate event")</f>
        <v>Alternate event</v>
      </c>
    </row>
    <row r="1246" spans="1:18" x14ac:dyDescent="0.2">
      <c r="A1246" s="2">
        <v>1245</v>
      </c>
      <c r="B1246" s="2">
        <f>IF(Q1246=1,B1245+1,B1245)</f>
        <v>932</v>
      </c>
      <c r="C1246" t="s">
        <v>318</v>
      </c>
      <c r="D1246" t="s">
        <v>27</v>
      </c>
      <c r="E1246" s="6">
        <v>36601</v>
      </c>
      <c r="F1246">
        <v>1012</v>
      </c>
      <c r="G1246" s="2">
        <v>41</v>
      </c>
      <c r="H1246" s="43" t="str">
        <f>IFERROR(VLOOKUP(C1246&amp;D1246,AUS_male_points_list!$A$3:$S$1048576,19,FALSE), IFERROR(VLOOKUP(C1246&amp;D1246,AUS_female_points_list!$A$3:$S$1048576,19,FALSE),""))</f>
        <v/>
      </c>
      <c r="J1246" s="2">
        <f>IFERROR(VLOOKUP(C1246&amp;D1246,AUS_male_Toplist_21!$F$3:$G$1048576,2,FALSE),IFERROR(VLOOKUP(C1246&amp;D1246,AUS_female_Toplist_21!$F$3:$G$1048576,2,FALSE),""))</f>
        <v>41</v>
      </c>
      <c r="K1246" s="2">
        <f>IFERROR(VLOOKUP(C1246&amp;D1246,AUS_male_Toplist_22!$F$3:$G$1048576,2,FALSE),IFERROR(VLOOKUP(C1246&amp;D1246,AUS_female_Toplist_22!$F$3:$G$1048576,2,FALSE),""))</f>
        <v>17</v>
      </c>
      <c r="L1246" s="3" t="str">
        <f>IFERROR(VLOOKUP(C1246&amp;D1246,Comms_male_list_21!$F$3:$G$1048576,2,FALSE),IFERROR(VLOOKUP(C1246&amp;D1246,Comms_female_list_21!$F$3:$G$1048576,2,FALSE),""))</f>
        <v/>
      </c>
      <c r="M1246" s="3">
        <f>IFERROR(VLOOKUP(C1246&amp;D1246,Comms_male_list_22!$F$3:$G$1048576,2,FALSE),IFERROR(VLOOKUP(C1246&amp;D1246,Comms_female_list_22!$F$3:$G$1048576,2,FALSE),""))</f>
        <v>29</v>
      </c>
      <c r="N1246" s="3">
        <f>IFERROR(VLOOKUP(C1246&amp;D1246,AUS_male_Toplist_21!$F$3:$H$1048576,3,FALSE), IFERROR(VLOOKUP(C1246&amp;D1246,AUS_female_Toplist_21!$F$3:$H$1048576,3,FALSE),""))</f>
        <v>1012</v>
      </c>
      <c r="O1246" s="2">
        <f>IFERROR(VLOOKUP(C1246&amp;D1246,AUS_male_Toplist_22!$F$3:$H$1048576,3,FALSE), IFERROR(VLOOKUP(C1246&amp;D1246,AUS_female_Toplist_22!$F$3:$H$1048576,3,FALSE),""))</f>
        <v>1036</v>
      </c>
      <c r="P1246" s="42">
        <f ca="1">DATEDIF(E1246,TODAY(),"y")</f>
        <v>21</v>
      </c>
      <c r="Q1246" s="2">
        <f>(COUNTIF($C$2:$C1246,$C1246)=1)+0</f>
        <v>1</v>
      </c>
      <c r="R1246" s="2">
        <f>IF(Q1246=1,RANK(F1246,$F$2:$F$1986,0),"Alternate event")</f>
        <v>600</v>
      </c>
    </row>
    <row r="1247" spans="1:18" x14ac:dyDescent="0.2">
      <c r="A1247" s="2">
        <v>1246</v>
      </c>
      <c r="B1247" s="2">
        <f>IF(Q1247=1,B1246+1,B1246)</f>
        <v>933</v>
      </c>
      <c r="C1247" t="s">
        <v>655</v>
      </c>
      <c r="D1247" t="s">
        <v>26</v>
      </c>
      <c r="E1247" s="6">
        <v>36263</v>
      </c>
      <c r="F1247">
        <v>976</v>
      </c>
      <c r="G1247" s="2">
        <v>41</v>
      </c>
      <c r="H1247" s="43" t="str">
        <f>IFERROR(VLOOKUP(C1247&amp;D1247,AUS_male_points_list!$A$3:$S$1048576,19,FALSE), IFERROR(VLOOKUP(C1247&amp;D1247,AUS_female_points_list!$A$3:$S$1048576,19,FALSE),""))</f>
        <v/>
      </c>
      <c r="J1247" s="2">
        <f>IFERROR(VLOOKUP(C1247&amp;D1247,AUS_male_Toplist_21!$F$3:$G$1048576,2,FALSE),IFERROR(VLOOKUP(C1247&amp;D1247,AUS_female_Toplist_21!$F$3:$G$1048576,2,FALSE),""))</f>
        <v>41</v>
      </c>
      <c r="K1247" s="2">
        <f>IFERROR(VLOOKUP(C1247&amp;D1247,AUS_male_Toplist_22!$F$3:$G$1048576,2,FALSE),IFERROR(VLOOKUP(C1247&amp;D1247,AUS_female_Toplist_22!$F$3:$G$1048576,2,FALSE),""))</f>
        <v>32</v>
      </c>
      <c r="L1247" s="3" t="str">
        <f>IFERROR(VLOOKUP(C1247&amp;D1247,Comms_male_list_21!$F$3:$G$1048576,2,FALSE),IFERROR(VLOOKUP(C1247&amp;D1247,Comms_female_list_21!$F$3:$G$1048576,2,FALSE),""))</f>
        <v/>
      </c>
      <c r="M1247" s="3" t="str">
        <f>IFERROR(VLOOKUP(C1247&amp;D1247,Comms_male_list_22!$F$3:$G$1048576,2,FALSE),IFERROR(VLOOKUP(C1247&amp;D1247,Comms_female_list_22!$F$3:$G$1048576,2,FALSE),""))</f>
        <v/>
      </c>
      <c r="N1247" s="3">
        <f>IFERROR(VLOOKUP(C1247&amp;D1247,AUS_male_Toplist_21!$F$3:$H$1048576,3,FALSE), IFERROR(VLOOKUP(C1247&amp;D1247,AUS_female_Toplist_21!$F$3:$H$1048576,3,FALSE),""))</f>
        <v>976</v>
      </c>
      <c r="O1247" s="2">
        <f>IFERROR(VLOOKUP(C1247&amp;D1247,AUS_male_Toplist_22!$F$3:$H$1048576,3,FALSE), IFERROR(VLOOKUP(C1247&amp;D1247,AUS_female_Toplist_22!$F$3:$H$1048576,3,FALSE),""))</f>
        <v>961</v>
      </c>
      <c r="P1247" s="42">
        <f ca="1">DATEDIF(E1247,TODAY(),"y")</f>
        <v>22</v>
      </c>
      <c r="Q1247" s="2">
        <f>(COUNTIF($C$2:$C1247,$C1247)=1)+0</f>
        <v>1</v>
      </c>
      <c r="R1247" s="2">
        <f>IF(Q1247=1,RANK(F1247,$F$2:$F$1986,0),"Alternate event")</f>
        <v>964</v>
      </c>
    </row>
    <row r="1248" spans="1:18" x14ac:dyDescent="0.2">
      <c r="A1248" s="2">
        <v>1247</v>
      </c>
      <c r="B1248" s="2">
        <f>IF(Q1248=1,B1247+1,B1247)</f>
        <v>933</v>
      </c>
      <c r="C1248" t="s">
        <v>524</v>
      </c>
      <c r="D1248" t="s">
        <v>26</v>
      </c>
      <c r="E1248" s="6">
        <v>34986</v>
      </c>
      <c r="F1248">
        <v>979</v>
      </c>
      <c r="G1248" s="2">
        <v>41</v>
      </c>
      <c r="H1248" s="43" t="str">
        <f>IFERROR(VLOOKUP(C1248&amp;D1248,AUS_male_points_list!$A$3:$S$1048576,19,FALSE), IFERROR(VLOOKUP(C1248&amp;D1248,AUS_female_points_list!$A$3:$S$1048576,19,FALSE),""))</f>
        <v/>
      </c>
      <c r="J1248" s="2">
        <f>IFERROR(VLOOKUP(C1248&amp;D1248,AUS_male_Toplist_21!$F$3:$G$1048576,2,FALSE),IFERROR(VLOOKUP(C1248&amp;D1248,AUS_female_Toplist_21!$F$3:$G$1048576,2,FALSE),""))</f>
        <v>41</v>
      </c>
      <c r="K1248" s="2">
        <f>IFERROR(VLOOKUP(C1248&amp;D1248,AUS_male_Toplist_22!$F$3:$G$1048576,2,FALSE),IFERROR(VLOOKUP(C1248&amp;D1248,AUS_female_Toplist_22!$F$3:$G$1048576,2,FALSE),""))</f>
        <v>41</v>
      </c>
      <c r="L1248" s="3" t="str">
        <f>IFERROR(VLOOKUP(C1248&amp;D1248,Comms_male_list_21!$F$3:$G$1048576,2,FALSE),IFERROR(VLOOKUP(C1248&amp;D1248,Comms_female_list_21!$F$3:$G$1048576,2,FALSE),""))</f>
        <v/>
      </c>
      <c r="M1248" s="3" t="str">
        <f>IFERROR(VLOOKUP(C1248&amp;D1248,Comms_male_list_22!$F$3:$G$1048576,2,FALSE),IFERROR(VLOOKUP(C1248&amp;D1248,Comms_female_list_22!$F$3:$G$1048576,2,FALSE),""))</f>
        <v/>
      </c>
      <c r="N1248" s="3">
        <f>IFERROR(VLOOKUP(C1248&amp;D1248,AUS_male_Toplist_21!$F$3:$H$1048576,3,FALSE), IFERROR(VLOOKUP(C1248&amp;D1248,AUS_female_Toplist_21!$F$3:$H$1048576,3,FALSE),""))</f>
        <v>979</v>
      </c>
      <c r="O1248" s="2">
        <f>IFERROR(VLOOKUP(C1248&amp;D1248,AUS_male_Toplist_22!$F$3:$H$1048576,3,FALSE), IFERROR(VLOOKUP(C1248&amp;D1248,AUS_female_Toplist_22!$F$3:$H$1048576,3,FALSE),""))</f>
        <v>954</v>
      </c>
      <c r="P1248" s="42">
        <f ca="1">DATEDIF(E1248,TODAY(),"y")</f>
        <v>26</v>
      </c>
      <c r="Q1248" s="2">
        <f>(COUNTIF($C$2:$C1248,$C1248)=1)+0</f>
        <v>0</v>
      </c>
      <c r="R1248" s="2" t="str">
        <f>IF(Q1248=1,RANK(F1248,$F$2:$F$1986,0),"Alternate event")</f>
        <v>Alternate event</v>
      </c>
    </row>
    <row r="1249" spans="1:18" x14ac:dyDescent="0.2">
      <c r="A1249" s="2">
        <v>1248</v>
      </c>
      <c r="B1249" s="2">
        <f>IF(Q1249=1,B1248+1,B1248)</f>
        <v>934</v>
      </c>
      <c r="C1249" t="s">
        <v>700</v>
      </c>
      <c r="D1249" t="s">
        <v>27</v>
      </c>
      <c r="E1249" s="7">
        <v>44612</v>
      </c>
      <c r="F1249">
        <v>982</v>
      </c>
      <c r="G1249" s="2">
        <v>41</v>
      </c>
      <c r="H1249" s="43" t="str">
        <f>IFERROR(VLOOKUP(C1249&amp;D1249,AUS_male_points_list!$A$3:$S$1048576,19,FALSE), IFERROR(VLOOKUP(C1249&amp;D1249,AUS_female_points_list!$A$3:$S$1048576,19,FALSE),""))</f>
        <v/>
      </c>
      <c r="J1249" s="2">
        <f>IFERROR(VLOOKUP(C1249&amp;D1249,AUS_male_Toplist_21!$F$3:$G$1048576,2,FALSE),IFERROR(VLOOKUP(C1249&amp;D1249,AUS_female_Toplist_21!$F$3:$G$1048576,2,FALSE),""))</f>
        <v>41</v>
      </c>
      <c r="K1249" s="2">
        <f>IFERROR(VLOOKUP(C1249&amp;D1249,AUS_male_Toplist_22!$F$3:$G$1048576,2,FALSE),IFERROR(VLOOKUP(C1249&amp;D1249,AUS_female_Toplist_22!$F$3:$G$1048576,2,FALSE),""))</f>
        <v>43</v>
      </c>
      <c r="L1249" s="3" t="str">
        <f>IFERROR(VLOOKUP(C1249&amp;D1249,Comms_male_list_21!$F$3:$G$1048576,2,FALSE),IFERROR(VLOOKUP(C1249&amp;D1249,Comms_female_list_21!$F$3:$G$1048576,2,FALSE),""))</f>
        <v/>
      </c>
      <c r="M1249" s="3" t="str">
        <f>IFERROR(VLOOKUP(C1249&amp;D1249,Comms_male_list_22!$F$3:$G$1048576,2,FALSE),IFERROR(VLOOKUP(C1249&amp;D1249,Comms_female_list_22!$F$3:$G$1048576,2,FALSE),""))</f>
        <v/>
      </c>
      <c r="N1249" s="3">
        <f>IFERROR(VLOOKUP(C1249&amp;D1249,AUS_male_Toplist_21!$F$3:$H$1048576,3,FALSE), IFERROR(VLOOKUP(C1249&amp;D1249,AUS_female_Toplist_21!$F$3:$H$1048576,3,FALSE),""))</f>
        <v>982</v>
      </c>
      <c r="O1249" s="2">
        <f>IFERROR(VLOOKUP(C1249&amp;D1249,AUS_male_Toplist_22!$F$3:$H$1048576,3,FALSE), IFERROR(VLOOKUP(C1249&amp;D1249,AUS_female_Toplist_22!$F$3:$H$1048576,3,FALSE),""))</f>
        <v>950</v>
      </c>
      <c r="P1249" s="42">
        <f ca="1">DATEDIF(E1249,TODAY(),"y")</f>
        <v>0</v>
      </c>
      <c r="Q1249" s="2">
        <f>(COUNTIF($C$2:$C1249,$C1249)=1)+0</f>
        <v>1</v>
      </c>
      <c r="R1249" s="2">
        <f>IF(Q1249=1,RANK(F1249,$F$2:$F$1986,0),"Alternate event")</f>
        <v>894</v>
      </c>
    </row>
    <row r="1250" spans="1:18" x14ac:dyDescent="0.2">
      <c r="A1250" s="2">
        <v>1249</v>
      </c>
      <c r="B1250" s="2">
        <f>IF(Q1250=1,B1249+1,B1249)</f>
        <v>934</v>
      </c>
      <c r="C1250" t="s">
        <v>834</v>
      </c>
      <c r="D1250" s="6" t="s">
        <v>25</v>
      </c>
      <c r="E1250" s="6">
        <v>37186</v>
      </c>
      <c r="F1250">
        <v>984</v>
      </c>
      <c r="G1250" s="2">
        <v>41</v>
      </c>
      <c r="H1250" s="43" t="str">
        <f>IFERROR(VLOOKUP(C1250&amp;D1250,AUS_male_points_list!$A$3:$S$1048576,19,FALSE), IFERROR(VLOOKUP(C1250&amp;D1250,AUS_female_points_list!$A$3:$S$1048576,19,FALSE),""))</f>
        <v/>
      </c>
      <c r="J1250" s="2">
        <f>IFERROR(VLOOKUP(C1250&amp;D1250,AUS_male_Toplist_21!$F$3:$G$1048576,2,FALSE),IFERROR(VLOOKUP(C1250&amp;D1250,AUS_female_Toplist_21!$F$3:$G$1048576,2,FALSE),""))</f>
        <v>41</v>
      </c>
      <c r="K1250" s="2">
        <f>IFERROR(VLOOKUP(C1250&amp;D1250,AUS_male_Toplist_22!$F$3:$G$1048576,2,FALSE),IFERROR(VLOOKUP(C1250&amp;D1250,AUS_female_Toplist_22!$F$3:$G$1048576,2,FALSE),""))</f>
        <v>45</v>
      </c>
      <c r="L1250" s="3" t="str">
        <f>IFERROR(VLOOKUP(C1250&amp;D1250,Comms_male_list_21!$F$3:$G$1048576,2,FALSE),IFERROR(VLOOKUP(C1250&amp;D1250,Comms_female_list_21!$F$3:$G$1048576,2,FALSE),""))</f>
        <v/>
      </c>
      <c r="M1250" s="3">
        <f>IFERROR(VLOOKUP(C1250&amp;D1250,Comms_male_list_22!$F$3:$G$1048576,2,FALSE),IFERROR(VLOOKUP(C1250&amp;D1250,Comms_female_list_22!$F$3:$G$1048576,2,FALSE),""))</f>
        <v>82</v>
      </c>
      <c r="N1250" s="3">
        <f>IFERROR(VLOOKUP(C1250&amp;D1250,AUS_male_Toplist_21!$F$3:$H$1048576,3,FALSE), IFERROR(VLOOKUP(C1250&amp;D1250,AUS_female_Toplist_21!$F$3:$H$1048576,3,FALSE),""))</f>
        <v>984</v>
      </c>
      <c r="O1250" s="2">
        <f>IFERROR(VLOOKUP(C1250&amp;D1250,AUS_male_Toplist_22!$F$3:$H$1048576,3,FALSE), IFERROR(VLOOKUP(C1250&amp;D1250,AUS_female_Toplist_22!$F$3:$H$1048576,3,FALSE),""))</f>
        <v>985</v>
      </c>
      <c r="P1250" s="42">
        <f ca="1">DATEDIF(E1250,TODAY(),"y")</f>
        <v>20</v>
      </c>
      <c r="Q1250" s="2">
        <f>(COUNTIF($C$2:$C1250,$C1250)=1)+0</f>
        <v>0</v>
      </c>
      <c r="R1250" s="2" t="str">
        <f>IF(Q1250=1,RANK(F1250,$F$2:$F$1986,0),"Alternate event")</f>
        <v>Alternate event</v>
      </c>
    </row>
    <row r="1251" spans="1:18" x14ac:dyDescent="0.2">
      <c r="A1251" s="2">
        <v>1250</v>
      </c>
      <c r="B1251" s="2">
        <f>IF(Q1251=1,B1250+1,B1250)</f>
        <v>934</v>
      </c>
      <c r="C1251" t="s">
        <v>129</v>
      </c>
      <c r="D1251" t="s">
        <v>2</v>
      </c>
      <c r="E1251" s="6">
        <v>37408</v>
      </c>
      <c r="F1251">
        <v>1009</v>
      </c>
      <c r="G1251" s="2">
        <v>41</v>
      </c>
      <c r="H1251" s="43" t="str">
        <f>IFERROR(VLOOKUP(C1251&amp;D1251,AUS_male_points_list!$A$3:$S$1048576,19,FALSE), IFERROR(VLOOKUP(C1251&amp;D1251,AUS_female_points_list!$A$3:$S$1048576,19,FALSE),""))</f>
        <v/>
      </c>
      <c r="J1251" s="2">
        <f>IFERROR(VLOOKUP(C1251&amp;D1251,AUS_male_Toplist_21!$F$3:$G$1048576,2,FALSE),IFERROR(VLOOKUP(C1251&amp;D1251,AUS_female_Toplist_21!$F$3:$G$1048576,2,FALSE),""))</f>
        <v>41</v>
      </c>
      <c r="K1251" s="2">
        <f>IFERROR(VLOOKUP(C1251&amp;D1251,AUS_male_Toplist_22!$F$3:$G$1048576,2,FALSE),IFERROR(VLOOKUP(C1251&amp;D1251,AUS_female_Toplist_22!$F$3:$G$1048576,2,FALSE),""))</f>
        <v>68</v>
      </c>
      <c r="L1251" s="3" t="str">
        <f>IFERROR(VLOOKUP(C1251&amp;D1251,Comms_male_list_21!$F$3:$G$1048576,2,FALSE),IFERROR(VLOOKUP(C1251&amp;D1251,Comms_female_list_21!$F$3:$G$1048576,2,FALSE),""))</f>
        <v/>
      </c>
      <c r="M1251" s="3" t="str">
        <f>IFERROR(VLOOKUP(C1251&amp;D1251,Comms_male_list_22!$F$3:$G$1048576,2,FALSE),IFERROR(VLOOKUP(C1251&amp;D1251,Comms_female_list_22!$F$3:$G$1048576,2,FALSE),""))</f>
        <v/>
      </c>
      <c r="N1251" s="3">
        <f>IFERROR(VLOOKUP(C1251&amp;D1251,AUS_male_Toplist_21!$F$3:$H$1048576,3,FALSE), IFERROR(VLOOKUP(C1251&amp;D1251,AUS_female_Toplist_21!$F$3:$H$1048576,3,FALSE),""))</f>
        <v>1009</v>
      </c>
      <c r="O1251" s="2">
        <f>IFERROR(VLOOKUP(C1251&amp;D1251,AUS_male_Toplist_22!$F$3:$H$1048576,3,FALSE), IFERROR(VLOOKUP(C1251&amp;D1251,AUS_female_Toplist_22!$F$3:$H$1048576,3,FALSE),""))</f>
        <v>944</v>
      </c>
      <c r="P1251" s="42">
        <f ca="1">DATEDIF(E1251,TODAY(),"y")</f>
        <v>19</v>
      </c>
      <c r="Q1251" s="2">
        <f>(COUNTIF($C$2:$C1251,$C1251)=1)+0</f>
        <v>0</v>
      </c>
      <c r="R1251" s="2" t="str">
        <f>IF(Q1251=1,RANK(F1251,$F$2:$F$1986,0),"Alternate event")</f>
        <v>Alternate event</v>
      </c>
    </row>
    <row r="1252" spans="1:18" x14ac:dyDescent="0.2">
      <c r="A1252" s="2">
        <v>1251</v>
      </c>
      <c r="B1252" s="2">
        <f>IF(Q1252=1,B1251+1,B1251)</f>
        <v>934</v>
      </c>
      <c r="C1252" t="s">
        <v>367</v>
      </c>
      <c r="D1252" t="s">
        <v>29</v>
      </c>
      <c r="E1252" s="6">
        <v>32549</v>
      </c>
      <c r="F1252">
        <v>956</v>
      </c>
      <c r="G1252" s="2">
        <v>41</v>
      </c>
      <c r="H1252" s="43" t="str">
        <f>IFERROR(VLOOKUP(C1252&amp;D1252,AUS_male_points_list!$A$3:$S$1048576,19,FALSE), IFERROR(VLOOKUP(C1252&amp;D1252,AUS_female_points_list!$A$3:$S$1048576,19,FALSE),""))</f>
        <v/>
      </c>
      <c r="J1252" s="2">
        <f>IFERROR(VLOOKUP(C1252&amp;D1252,AUS_male_Toplist_21!$F$3:$G$1048576,2,FALSE),IFERROR(VLOOKUP(C1252&amp;D1252,AUS_female_Toplist_21!$F$3:$G$1048576,2,FALSE),""))</f>
        <v>41</v>
      </c>
      <c r="K1252" s="2" t="str">
        <f>IFERROR(VLOOKUP(C1252&amp;D1252,AUS_male_Toplist_22!$F$3:$G$1048576,2,FALSE),IFERROR(VLOOKUP(C1252&amp;D1252,AUS_female_Toplist_22!$F$3:$G$1048576,2,FALSE),""))</f>
        <v/>
      </c>
      <c r="L1252" s="3" t="str">
        <f>IFERROR(VLOOKUP(C1252&amp;D1252,Comms_male_list_21!$F$3:$G$1048576,2,FALSE),IFERROR(VLOOKUP(C1252&amp;D1252,Comms_female_list_21!$F$3:$G$1048576,2,FALSE),""))</f>
        <v/>
      </c>
      <c r="M1252" s="3" t="str">
        <f>IFERROR(VLOOKUP(C1252&amp;D1252,Comms_male_list_22!$F$3:$G$1048576,2,FALSE),IFERROR(VLOOKUP(C1252&amp;D1252,Comms_female_list_22!$F$3:$G$1048576,2,FALSE),""))</f>
        <v/>
      </c>
      <c r="N1252" s="3">
        <f>IFERROR(VLOOKUP(C1252&amp;D1252,AUS_male_Toplist_21!$F$3:$H$1048576,3,FALSE), IFERROR(VLOOKUP(C1252&amp;D1252,AUS_female_Toplist_21!$F$3:$H$1048576,3,FALSE),""))</f>
        <v>956</v>
      </c>
      <c r="O1252" s="2" t="str">
        <f>IFERROR(VLOOKUP(C1252&amp;D1252,AUS_male_Toplist_22!$F$3:$H$1048576,3,FALSE), IFERROR(VLOOKUP(C1252&amp;D1252,AUS_female_Toplist_22!$F$3:$H$1048576,3,FALSE),""))</f>
        <v/>
      </c>
      <c r="P1252" s="42">
        <f ca="1">DATEDIF(E1252,TODAY(),"y")</f>
        <v>33</v>
      </c>
      <c r="Q1252" s="2">
        <f>(COUNTIF($C$2:$C1252,$C1252)=1)+0</f>
        <v>0</v>
      </c>
      <c r="R1252" s="2" t="str">
        <f>IF(Q1252=1,RANK(F1252,$F$2:$F$1986,0),"Alternate event")</f>
        <v>Alternate event</v>
      </c>
    </row>
    <row r="1253" spans="1:18" x14ac:dyDescent="0.2">
      <c r="A1253" s="2">
        <v>1252</v>
      </c>
      <c r="B1253" s="2">
        <f>IF(Q1253=1,B1252+1,B1252)</f>
        <v>935</v>
      </c>
      <c r="C1253" t="s">
        <v>775</v>
      </c>
      <c r="D1253" t="s">
        <v>29</v>
      </c>
      <c r="E1253" s="6">
        <v>37248</v>
      </c>
      <c r="F1253">
        <v>972</v>
      </c>
      <c r="G1253" s="2">
        <v>41</v>
      </c>
      <c r="H1253" s="43" t="str">
        <f>IFERROR(VLOOKUP(C1253&amp;D1253,AUS_male_points_list!$A$3:$S$1048576,19,FALSE), IFERROR(VLOOKUP(C1253&amp;D1253,AUS_female_points_list!$A$3:$S$1048576,19,FALSE),""))</f>
        <v/>
      </c>
      <c r="J1253" s="2">
        <f>IFERROR(VLOOKUP(C1253&amp;D1253,AUS_male_Toplist_21!$F$3:$G$1048576,2,FALSE),IFERROR(VLOOKUP(C1253&amp;D1253,AUS_female_Toplist_21!$F$3:$G$1048576,2,FALSE),""))</f>
        <v>41</v>
      </c>
      <c r="K1253" s="2" t="str">
        <f>IFERROR(VLOOKUP(C1253&amp;D1253,AUS_male_Toplist_22!$F$3:$G$1048576,2,FALSE),IFERROR(VLOOKUP(C1253&amp;D1253,AUS_female_Toplist_22!$F$3:$G$1048576,2,FALSE),""))</f>
        <v/>
      </c>
      <c r="L1253" s="3" t="str">
        <f>IFERROR(VLOOKUP(C1253&amp;D1253,Comms_male_list_21!$F$3:$G$1048576,2,FALSE),IFERROR(VLOOKUP(C1253&amp;D1253,Comms_female_list_21!$F$3:$G$1048576,2,FALSE),""))</f>
        <v/>
      </c>
      <c r="M1253" s="3" t="str">
        <f>IFERROR(VLOOKUP(C1253&amp;D1253,Comms_male_list_22!$F$3:$G$1048576,2,FALSE),IFERROR(VLOOKUP(C1253&amp;D1253,Comms_female_list_22!$F$3:$G$1048576,2,FALSE),""))</f>
        <v/>
      </c>
      <c r="N1253" s="3">
        <f>IFERROR(VLOOKUP(C1253&amp;D1253,AUS_male_Toplist_21!$F$3:$H$1048576,3,FALSE), IFERROR(VLOOKUP(C1253&amp;D1253,AUS_female_Toplist_21!$F$3:$H$1048576,3,FALSE),""))</f>
        <v>972</v>
      </c>
      <c r="O1253" s="2" t="str">
        <f>IFERROR(VLOOKUP(C1253&amp;D1253,AUS_male_Toplist_22!$F$3:$H$1048576,3,FALSE), IFERROR(VLOOKUP(C1253&amp;D1253,AUS_female_Toplist_22!$F$3:$H$1048576,3,FALSE),""))</f>
        <v/>
      </c>
      <c r="P1253" s="42">
        <f ca="1">DATEDIF(E1253,TODAY(),"y")</f>
        <v>20</v>
      </c>
      <c r="Q1253" s="2">
        <f>(COUNTIF($C$2:$C1253,$C1253)=1)+0</f>
        <v>1</v>
      </c>
      <c r="R1253" s="2">
        <f>IF(Q1253=1,RANK(F1253,$F$2:$F$1986,0),"Alternate event")</f>
        <v>1010</v>
      </c>
    </row>
    <row r="1254" spans="1:18" x14ac:dyDescent="0.2">
      <c r="A1254" s="2">
        <v>1253</v>
      </c>
      <c r="B1254" s="2">
        <f>IF(Q1254=1,B1253+1,B1253)</f>
        <v>935</v>
      </c>
      <c r="C1254" t="s">
        <v>378</v>
      </c>
      <c r="D1254" t="s">
        <v>25</v>
      </c>
      <c r="E1254" s="6">
        <v>34828</v>
      </c>
      <c r="F1254">
        <v>1002</v>
      </c>
      <c r="G1254" s="2">
        <v>41</v>
      </c>
      <c r="H1254" s="43" t="str">
        <f>IFERROR(VLOOKUP(C1254&amp;D1254,AUS_male_points_list!$A$3:$S$1048576,19,FALSE), IFERROR(VLOOKUP(C1254&amp;D1254,AUS_female_points_list!$A$3:$S$1048576,19,FALSE),""))</f>
        <v/>
      </c>
      <c r="J1254" s="2">
        <f>IFERROR(VLOOKUP(C1254&amp;D1254,AUS_male_Toplist_21!$F$3:$G$1048576,2,FALSE),IFERROR(VLOOKUP(C1254&amp;D1254,AUS_female_Toplist_21!$F$3:$G$1048576,2,FALSE),""))</f>
        <v>41</v>
      </c>
      <c r="K1254" s="2" t="str">
        <f>IFERROR(VLOOKUP(C1254&amp;D1254,AUS_male_Toplist_22!$F$3:$G$1048576,2,FALSE),IFERROR(VLOOKUP(C1254&amp;D1254,AUS_female_Toplist_22!$F$3:$G$1048576,2,FALSE),""))</f>
        <v/>
      </c>
      <c r="L1254" s="3" t="str">
        <f>IFERROR(VLOOKUP(C1254&amp;D1254,Comms_male_list_21!$F$3:$G$1048576,2,FALSE),IFERROR(VLOOKUP(C1254&amp;D1254,Comms_female_list_21!$F$3:$G$1048576,2,FALSE),""))</f>
        <v/>
      </c>
      <c r="M1254" s="3" t="str">
        <f>IFERROR(VLOOKUP(C1254&amp;D1254,Comms_male_list_22!$F$3:$G$1048576,2,FALSE),IFERROR(VLOOKUP(C1254&amp;D1254,Comms_female_list_22!$F$3:$G$1048576,2,FALSE),""))</f>
        <v/>
      </c>
      <c r="N1254" s="3">
        <f>IFERROR(VLOOKUP(C1254&amp;D1254,AUS_male_Toplist_21!$F$3:$H$1048576,3,FALSE), IFERROR(VLOOKUP(C1254&amp;D1254,AUS_female_Toplist_21!$F$3:$H$1048576,3,FALSE),""))</f>
        <v>1002</v>
      </c>
      <c r="O1254" s="2" t="str">
        <f>IFERROR(VLOOKUP(C1254&amp;D1254,AUS_male_Toplist_22!$F$3:$H$1048576,3,FALSE), IFERROR(VLOOKUP(C1254&amp;D1254,AUS_female_Toplist_22!$F$3:$H$1048576,3,FALSE),""))</f>
        <v/>
      </c>
      <c r="P1254" s="42">
        <f ca="1">DATEDIF(E1254,TODAY(),"y")</f>
        <v>26</v>
      </c>
      <c r="Q1254" s="2">
        <f>(COUNTIF($C$2:$C1254,$C1254)=1)+0</f>
        <v>0</v>
      </c>
      <c r="R1254" s="2" t="str">
        <f>IF(Q1254=1,RANK(F1254,$F$2:$F$1986,0),"Alternate event")</f>
        <v>Alternate event</v>
      </c>
    </row>
    <row r="1255" spans="1:18" x14ac:dyDescent="0.2">
      <c r="A1255" s="2">
        <v>1254</v>
      </c>
      <c r="B1255" s="2">
        <f>IF(Q1255=1,B1254+1,B1254)</f>
        <v>935</v>
      </c>
      <c r="C1255" t="s">
        <v>281</v>
      </c>
      <c r="D1255" t="s">
        <v>28</v>
      </c>
      <c r="E1255" s="6">
        <v>44671</v>
      </c>
      <c r="F1255">
        <v>1022</v>
      </c>
      <c r="G1255" s="2">
        <v>41</v>
      </c>
      <c r="H1255" s="43" t="str">
        <f>IFERROR(VLOOKUP(C1255&amp;D1255,AUS_male_points_list!$A$3:$S$1048576,19,FALSE), IFERROR(VLOOKUP(C1255&amp;D1255,AUS_female_points_list!$A$3:$S$1048576,19,FALSE),""))</f>
        <v/>
      </c>
      <c r="J1255" s="2">
        <f>IFERROR(VLOOKUP(C1255&amp;D1255,AUS_male_Toplist_21!$F$3:$G$1048576,2,FALSE),IFERROR(VLOOKUP(C1255&amp;D1255,AUS_female_Toplist_21!$F$3:$G$1048576,2,FALSE),""))</f>
        <v>41</v>
      </c>
      <c r="K1255" s="2" t="str">
        <f>IFERROR(VLOOKUP(C1255&amp;D1255,AUS_male_Toplist_22!$F$3:$G$1048576,2,FALSE),IFERROR(VLOOKUP(C1255&amp;D1255,AUS_female_Toplist_22!$F$3:$G$1048576,2,FALSE),""))</f>
        <v/>
      </c>
      <c r="L1255" s="3" t="str">
        <f>IFERROR(VLOOKUP(C1255&amp;D1255,Comms_male_list_21!$F$3:$G$1048576,2,FALSE),IFERROR(VLOOKUP(C1255&amp;D1255,Comms_female_list_21!$F$3:$G$1048576,2,FALSE),""))</f>
        <v/>
      </c>
      <c r="M1255" s="3" t="str">
        <f>IFERROR(VLOOKUP(C1255&amp;D1255,Comms_male_list_22!$F$3:$G$1048576,2,FALSE),IFERROR(VLOOKUP(C1255&amp;D1255,Comms_female_list_22!$F$3:$G$1048576,2,FALSE),""))</f>
        <v/>
      </c>
      <c r="N1255" s="3">
        <f>IFERROR(VLOOKUP(C1255&amp;D1255,AUS_male_Toplist_21!$F$3:$H$1048576,3,FALSE), IFERROR(VLOOKUP(C1255&amp;D1255,AUS_female_Toplist_21!$F$3:$H$1048576,3,FALSE),""))</f>
        <v>1022</v>
      </c>
      <c r="O1255" s="2" t="str">
        <f>IFERROR(VLOOKUP(C1255&amp;D1255,AUS_male_Toplist_22!$F$3:$H$1048576,3,FALSE), IFERROR(VLOOKUP(C1255&amp;D1255,AUS_female_Toplist_22!$F$3:$H$1048576,3,FALSE),""))</f>
        <v/>
      </c>
      <c r="P1255" s="42" t="e">
        <f ca="1">DATEDIF(E1255,TODAY(),"y")</f>
        <v>#NUM!</v>
      </c>
      <c r="Q1255" s="2">
        <f>(COUNTIF($C$2:$C1255,$C1255)=1)+0</f>
        <v>0</v>
      </c>
      <c r="R1255" s="2" t="str">
        <f>IF(Q1255=1,RANK(F1255,$F$2:$F$1986,0),"Alternate event")</f>
        <v>Alternate event</v>
      </c>
    </row>
    <row r="1256" spans="1:18" x14ac:dyDescent="0.2">
      <c r="A1256" s="2">
        <v>1255</v>
      </c>
      <c r="B1256" s="2">
        <f>IF(Q1256=1,B1255+1,B1255)</f>
        <v>936</v>
      </c>
      <c r="C1256" t="s">
        <v>740</v>
      </c>
      <c r="D1256" t="s">
        <v>28</v>
      </c>
      <c r="E1256" s="6">
        <v>44612</v>
      </c>
      <c r="F1256">
        <v>1036</v>
      </c>
      <c r="G1256" s="2">
        <v>41</v>
      </c>
      <c r="H1256" s="43" t="str">
        <f>IFERROR(VLOOKUP(C1256&amp;D1256,AUS_male_points_list!$A$3:$S$1048576,19,FALSE), IFERROR(VLOOKUP(C1256&amp;D1256,AUS_female_points_list!$A$3:$S$1048576,19,FALSE),""))</f>
        <v/>
      </c>
      <c r="J1256" s="2">
        <f>IFERROR(VLOOKUP(C1256&amp;D1256,AUS_male_Toplist_21!$F$3:$G$1048576,2,FALSE),IFERROR(VLOOKUP(C1256&amp;D1256,AUS_female_Toplist_21!$F$3:$G$1048576,2,FALSE),""))</f>
        <v>41</v>
      </c>
      <c r="K1256" s="2" t="str">
        <f>IFERROR(VLOOKUP(C1256&amp;D1256,AUS_male_Toplist_22!$F$3:$G$1048576,2,FALSE),IFERROR(VLOOKUP(C1256&amp;D1256,AUS_female_Toplist_22!$F$3:$G$1048576,2,FALSE),""))</f>
        <v/>
      </c>
      <c r="L1256" s="3" t="str">
        <f>IFERROR(VLOOKUP(C1256&amp;D1256,Comms_male_list_21!$F$3:$G$1048576,2,FALSE),IFERROR(VLOOKUP(C1256&amp;D1256,Comms_female_list_21!$F$3:$G$1048576,2,FALSE),""))</f>
        <v/>
      </c>
      <c r="M1256" s="3" t="str">
        <f>IFERROR(VLOOKUP(C1256&amp;D1256,Comms_male_list_22!$F$3:$G$1048576,2,FALSE),IFERROR(VLOOKUP(C1256&amp;D1256,Comms_female_list_22!$F$3:$G$1048576,2,FALSE),""))</f>
        <v/>
      </c>
      <c r="N1256" s="3">
        <f>IFERROR(VLOOKUP(C1256&amp;D1256,AUS_male_Toplist_21!$F$3:$H$1048576,3,FALSE), IFERROR(VLOOKUP(C1256&amp;D1256,AUS_female_Toplist_21!$F$3:$H$1048576,3,FALSE),""))</f>
        <v>1036</v>
      </c>
      <c r="O1256" s="2" t="str">
        <f>IFERROR(VLOOKUP(C1256&amp;D1256,AUS_male_Toplist_22!$F$3:$H$1048576,3,FALSE), IFERROR(VLOOKUP(C1256&amp;D1256,AUS_female_Toplist_22!$F$3:$H$1048576,3,FALSE),""))</f>
        <v/>
      </c>
      <c r="P1256" s="42">
        <f ca="1">DATEDIF(E1256,TODAY(),"y")</f>
        <v>0</v>
      </c>
      <c r="Q1256" s="2">
        <f>(COUNTIF($C$2:$C1256,$C1256)=1)+0</f>
        <v>1</v>
      </c>
      <c r="R1256" s="2">
        <f>IF(Q1256=1,RANK(F1256,$F$2:$F$1986,0),"Alternate event")</f>
        <v>427</v>
      </c>
    </row>
    <row r="1257" spans="1:18" x14ac:dyDescent="0.2">
      <c r="A1257" s="2">
        <v>1256</v>
      </c>
      <c r="B1257" s="2">
        <f>IF(Q1257=1,B1256+1,B1256)</f>
        <v>936</v>
      </c>
      <c r="C1257" t="s">
        <v>1208</v>
      </c>
      <c r="D1257" t="s">
        <v>37</v>
      </c>
      <c r="E1257" s="6">
        <v>36798</v>
      </c>
      <c r="F1257">
        <v>958</v>
      </c>
      <c r="G1257" s="2">
        <v>42</v>
      </c>
      <c r="H1257" s="43" t="str">
        <f>IFERROR(VLOOKUP(C1257&amp;D1257,AUS_male_points_list!$A$3:$S$1048576,19,FALSE), IFERROR(VLOOKUP(C1257&amp;D1257,AUS_female_points_list!$A$3:$S$1048576,19,FALSE),""))</f>
        <v/>
      </c>
      <c r="J1257" s="2">
        <f>IFERROR(VLOOKUP(C1257&amp;D1257,AUS_male_Toplist_21!$F$3:$G$1048576,2,FALSE),IFERROR(VLOOKUP(C1257&amp;D1257,AUS_female_Toplist_21!$F$3:$G$1048576,2,FALSE),""))</f>
        <v>42</v>
      </c>
      <c r="K1257" s="2">
        <f>IFERROR(VLOOKUP(C1257&amp;D1257,AUS_male_Toplist_22!$F$3:$G$1048576,2,FALSE),IFERROR(VLOOKUP(C1257&amp;D1257,AUS_female_Toplist_22!$F$3:$G$1048576,2,FALSE),""))</f>
        <v>12</v>
      </c>
      <c r="L1257" s="3" t="str">
        <f>IFERROR(VLOOKUP(C1257&amp;D1257,Comms_male_list_21!$F$3:$G$1048576,2,FALSE),IFERROR(VLOOKUP(C1257&amp;D1257,Comms_female_list_21!$F$3:$G$1048576,2,FALSE),""))</f>
        <v/>
      </c>
      <c r="M1257" s="3">
        <f>IFERROR(VLOOKUP(C1257&amp;D1257,Comms_male_list_22!$F$3:$G$1048576,2,FALSE),IFERROR(VLOOKUP(C1257&amp;D1257,Comms_female_list_22!$F$3:$G$1048576,2,FALSE),""))</f>
        <v>27</v>
      </c>
      <c r="N1257" s="3">
        <f>IFERROR(VLOOKUP(C1257&amp;D1257,AUS_male_Toplist_21!$F$3:$H$1048576,3,FALSE), IFERROR(VLOOKUP(C1257&amp;D1257,AUS_female_Toplist_21!$F$3:$H$1048576,3,FALSE),""))</f>
        <v>958</v>
      </c>
      <c r="O1257" s="2">
        <f>IFERROR(VLOOKUP(C1257&amp;D1257,AUS_male_Toplist_22!$F$3:$H$1048576,3,FALSE), IFERROR(VLOOKUP(C1257&amp;D1257,AUS_female_Toplist_22!$F$3:$H$1048576,3,FALSE),""))</f>
        <v>978</v>
      </c>
      <c r="P1257" s="42">
        <f ca="1">DATEDIF(E1257,TODAY(),"y")</f>
        <v>21</v>
      </c>
      <c r="Q1257" s="2">
        <f>(COUNTIF($C$2:$C1257,$C1257)=1)+0</f>
        <v>0</v>
      </c>
      <c r="R1257" s="2" t="str">
        <f>IF(Q1257=1,RANK(F1257,$F$2:$F$1986,0),"Alternate event")</f>
        <v>Alternate event</v>
      </c>
    </row>
    <row r="1258" spans="1:18" x14ac:dyDescent="0.2">
      <c r="A1258" s="2">
        <v>1257</v>
      </c>
      <c r="B1258" s="2">
        <f>IF(Q1258=1,B1257+1,B1257)</f>
        <v>936</v>
      </c>
      <c r="C1258" t="s">
        <v>131</v>
      </c>
      <c r="D1258" t="s">
        <v>25</v>
      </c>
      <c r="E1258" s="6">
        <v>34243</v>
      </c>
      <c r="F1258">
        <v>1001</v>
      </c>
      <c r="G1258" s="2">
        <v>42</v>
      </c>
      <c r="H1258" s="43" t="str">
        <f>IFERROR(VLOOKUP(C1258&amp;D1258,AUS_male_points_list!$A$3:$S$1048576,19,FALSE), IFERROR(VLOOKUP(C1258&amp;D1258,AUS_female_points_list!$A$3:$S$1048576,19,FALSE),""))</f>
        <v/>
      </c>
      <c r="J1258" s="2">
        <f>IFERROR(VLOOKUP(C1258&amp;D1258,AUS_male_Toplist_21!$F$3:$G$1048576,2,FALSE),IFERROR(VLOOKUP(C1258&amp;D1258,AUS_female_Toplist_21!$F$3:$G$1048576,2,FALSE),""))</f>
        <v>42</v>
      </c>
      <c r="K1258" s="2">
        <f>IFERROR(VLOOKUP(C1258&amp;D1258,AUS_male_Toplist_22!$F$3:$G$1048576,2,FALSE),IFERROR(VLOOKUP(C1258&amp;D1258,AUS_female_Toplist_22!$F$3:$G$1048576,2,FALSE),""))</f>
        <v>14</v>
      </c>
      <c r="L1258" s="3" t="str">
        <f>IFERROR(VLOOKUP(C1258&amp;D1258,Comms_male_list_21!$F$3:$G$1048576,2,FALSE),IFERROR(VLOOKUP(C1258&amp;D1258,Comms_female_list_21!$F$3:$G$1048576,2,FALSE),""))</f>
        <v/>
      </c>
      <c r="M1258" s="3">
        <f>IFERROR(VLOOKUP(C1258&amp;D1258,Comms_male_list_22!$F$3:$G$1048576,2,FALSE),IFERROR(VLOOKUP(C1258&amp;D1258,Comms_female_list_22!$F$3:$G$1048576,2,FALSE),""))</f>
        <v>22</v>
      </c>
      <c r="N1258" s="3">
        <f>IFERROR(VLOOKUP(C1258&amp;D1258,AUS_male_Toplist_21!$F$3:$H$1048576,3,FALSE), IFERROR(VLOOKUP(C1258&amp;D1258,AUS_female_Toplist_21!$F$3:$H$1048576,3,FALSE),""))</f>
        <v>1001</v>
      </c>
      <c r="O1258" s="2">
        <f>IFERROR(VLOOKUP(C1258&amp;D1258,AUS_male_Toplist_22!$F$3:$H$1048576,3,FALSE), IFERROR(VLOOKUP(C1258&amp;D1258,AUS_female_Toplist_22!$F$3:$H$1048576,3,FALSE),""))</f>
        <v>1045</v>
      </c>
      <c r="P1258" s="42">
        <f ca="1">DATEDIF(E1258,TODAY(),"y")</f>
        <v>28</v>
      </c>
      <c r="Q1258" s="2">
        <f>(COUNTIF($C$2:$C1258,$C1258)=1)+0</f>
        <v>0</v>
      </c>
      <c r="R1258" s="2" t="str">
        <f>IF(Q1258=1,RANK(F1258,$F$2:$F$1986,0),"Alternate event")</f>
        <v>Alternate event</v>
      </c>
    </row>
    <row r="1259" spans="1:18" x14ac:dyDescent="0.2">
      <c r="A1259" s="2">
        <v>1258</v>
      </c>
      <c r="B1259" s="2">
        <f>IF(Q1259=1,B1258+1,B1258)</f>
        <v>937</v>
      </c>
      <c r="C1259" t="s">
        <v>633</v>
      </c>
      <c r="D1259" t="s">
        <v>26</v>
      </c>
      <c r="E1259" s="6">
        <v>37474</v>
      </c>
      <c r="F1259">
        <v>974</v>
      </c>
      <c r="G1259" s="2">
        <v>42</v>
      </c>
      <c r="H1259" s="43" t="str">
        <f>IFERROR(VLOOKUP(C1259&amp;D1259,AUS_male_points_list!$A$3:$S$1048576,19,FALSE), IFERROR(VLOOKUP(C1259&amp;D1259,AUS_female_points_list!$A$3:$S$1048576,19,FALSE),""))</f>
        <v/>
      </c>
      <c r="J1259" s="2">
        <f>IFERROR(VLOOKUP(C1259&amp;D1259,AUS_male_Toplist_21!$F$3:$G$1048576,2,FALSE),IFERROR(VLOOKUP(C1259&amp;D1259,AUS_female_Toplist_21!$F$3:$G$1048576,2,FALSE),""))</f>
        <v>42</v>
      </c>
      <c r="K1259" s="2">
        <f>IFERROR(VLOOKUP(C1259&amp;D1259,AUS_male_Toplist_22!$F$3:$G$1048576,2,FALSE),IFERROR(VLOOKUP(C1259&amp;D1259,AUS_female_Toplist_22!$F$3:$G$1048576,2,FALSE),""))</f>
        <v>15</v>
      </c>
      <c r="L1259" s="3" t="str">
        <f>IFERROR(VLOOKUP(C1259&amp;D1259,Comms_male_list_21!$F$3:$G$1048576,2,FALSE),IFERROR(VLOOKUP(C1259&amp;D1259,Comms_female_list_21!$F$3:$G$1048576,2,FALSE),""))</f>
        <v/>
      </c>
      <c r="M1259" s="3">
        <f>IFERROR(VLOOKUP(C1259&amp;D1259,Comms_male_list_22!$F$3:$G$1048576,2,FALSE),IFERROR(VLOOKUP(C1259&amp;D1259,Comms_female_list_22!$F$3:$G$1048576,2,FALSE),""))</f>
        <v>60</v>
      </c>
      <c r="N1259" s="3">
        <f>IFERROR(VLOOKUP(C1259&amp;D1259,AUS_male_Toplist_21!$F$3:$H$1048576,3,FALSE), IFERROR(VLOOKUP(C1259&amp;D1259,AUS_female_Toplist_21!$F$3:$H$1048576,3,FALSE),""))</f>
        <v>974</v>
      </c>
      <c r="O1259" s="2">
        <f>IFERROR(VLOOKUP(C1259&amp;D1259,AUS_male_Toplist_22!$F$3:$H$1048576,3,FALSE), IFERROR(VLOOKUP(C1259&amp;D1259,AUS_female_Toplist_22!$F$3:$H$1048576,3,FALSE),""))</f>
        <v>1012</v>
      </c>
      <c r="P1259" s="42">
        <f ca="1">DATEDIF(E1259,TODAY(),"y")</f>
        <v>19</v>
      </c>
      <c r="Q1259" s="2">
        <f>(COUNTIF($C$2:$C1259,$C1259)=1)+0</f>
        <v>1</v>
      </c>
      <c r="R1259" s="2">
        <f>IF(Q1259=1,RANK(F1259,$F$2:$F$1986,0),"Alternate event")</f>
        <v>985</v>
      </c>
    </row>
    <row r="1260" spans="1:18" x14ac:dyDescent="0.2">
      <c r="A1260" s="2">
        <v>1259</v>
      </c>
      <c r="B1260" s="2">
        <f>IF(Q1260=1,B1259+1,B1259)</f>
        <v>937</v>
      </c>
      <c r="C1260" t="s">
        <v>128</v>
      </c>
      <c r="D1260" t="s">
        <v>2</v>
      </c>
      <c r="E1260" s="6">
        <v>36013</v>
      </c>
      <c r="F1260">
        <v>1007</v>
      </c>
      <c r="G1260" s="2">
        <v>42</v>
      </c>
      <c r="H1260" s="43" t="str">
        <f>IFERROR(VLOOKUP(C1260&amp;D1260,AUS_male_points_list!$A$3:$S$1048576,19,FALSE), IFERROR(VLOOKUP(C1260&amp;D1260,AUS_female_points_list!$A$3:$S$1048576,19,FALSE),""))</f>
        <v/>
      </c>
      <c r="J1260" s="2">
        <f>IFERROR(VLOOKUP(C1260&amp;D1260,AUS_male_Toplist_21!$F$3:$G$1048576,2,FALSE),IFERROR(VLOOKUP(C1260&amp;D1260,AUS_female_Toplist_21!$F$3:$G$1048576,2,FALSE),""))</f>
        <v>42</v>
      </c>
      <c r="K1260" s="2">
        <f>IFERROR(VLOOKUP(C1260&amp;D1260,AUS_male_Toplist_22!$F$3:$G$1048576,2,FALSE),IFERROR(VLOOKUP(C1260&amp;D1260,AUS_female_Toplist_22!$F$3:$G$1048576,2,FALSE),""))</f>
        <v>32</v>
      </c>
      <c r="L1260" s="3" t="str">
        <f>IFERROR(VLOOKUP(C1260&amp;D1260,Comms_male_list_21!$F$3:$G$1048576,2,FALSE),IFERROR(VLOOKUP(C1260&amp;D1260,Comms_female_list_21!$F$3:$G$1048576,2,FALSE),""))</f>
        <v/>
      </c>
      <c r="M1260" s="3">
        <f>IFERROR(VLOOKUP(C1260&amp;D1260,Comms_male_list_22!$F$3:$G$1048576,2,FALSE),IFERROR(VLOOKUP(C1260&amp;D1260,Comms_female_list_22!$F$3:$G$1048576,2,FALSE),""))</f>
        <v>61</v>
      </c>
      <c r="N1260" s="3">
        <f>IFERROR(VLOOKUP(C1260&amp;D1260,AUS_male_Toplist_21!$F$3:$H$1048576,3,FALSE), IFERROR(VLOOKUP(C1260&amp;D1260,AUS_female_Toplist_21!$F$3:$H$1048576,3,FALSE),""))</f>
        <v>1007</v>
      </c>
      <c r="O1260" s="2">
        <f>IFERROR(VLOOKUP(C1260&amp;D1260,AUS_male_Toplist_22!$F$3:$H$1048576,3,FALSE), IFERROR(VLOOKUP(C1260&amp;D1260,AUS_female_Toplist_22!$F$3:$H$1048576,3,FALSE),""))</f>
        <v>1007</v>
      </c>
      <c r="P1260" s="42">
        <f ca="1">DATEDIF(E1260,TODAY(),"y")</f>
        <v>23</v>
      </c>
      <c r="Q1260" s="2">
        <f>(COUNTIF($C$2:$C1260,$C1260)=1)+0</f>
        <v>0</v>
      </c>
      <c r="R1260" s="2" t="str">
        <f>IF(Q1260=1,RANK(F1260,$F$2:$F$1986,0),"Alternate event")</f>
        <v>Alternate event</v>
      </c>
    </row>
    <row r="1261" spans="1:18" x14ac:dyDescent="0.2">
      <c r="A1261" s="2">
        <v>1260</v>
      </c>
      <c r="B1261" s="2">
        <f>IF(Q1261=1,B1260+1,B1260)</f>
        <v>937</v>
      </c>
      <c r="C1261" t="s">
        <v>137</v>
      </c>
      <c r="D1261" s="6" t="s">
        <v>2</v>
      </c>
      <c r="E1261" s="6">
        <v>36571</v>
      </c>
      <c r="F1261">
        <v>1007</v>
      </c>
      <c r="G1261" s="2">
        <v>42</v>
      </c>
      <c r="H1261" s="43" t="str">
        <f>IFERROR(VLOOKUP(C1261&amp;D1261,AUS_male_points_list!$A$3:$S$1048576,19,FALSE), IFERROR(VLOOKUP(C1261&amp;D1261,AUS_female_points_list!$A$3:$S$1048576,19,FALSE),""))</f>
        <v/>
      </c>
      <c r="J1261" s="2">
        <f>IFERROR(VLOOKUP(C1261&amp;D1261,AUS_male_Toplist_21!$F$3:$G$1048576,2,FALSE),IFERROR(VLOOKUP(C1261&amp;D1261,AUS_female_Toplist_21!$F$3:$G$1048576,2,FALSE),""))</f>
        <v>42</v>
      </c>
      <c r="K1261" s="2">
        <f>IFERROR(VLOOKUP(C1261&amp;D1261,AUS_male_Toplist_22!$F$3:$G$1048576,2,FALSE),IFERROR(VLOOKUP(C1261&amp;D1261,AUS_female_Toplist_22!$F$3:$G$1048576,2,FALSE),""))</f>
        <v>32</v>
      </c>
      <c r="L1261" s="3" t="str">
        <f>IFERROR(VLOOKUP(C1261&amp;D1261,Comms_male_list_21!$F$3:$G$1048576,2,FALSE),IFERROR(VLOOKUP(C1261&amp;D1261,Comms_female_list_21!$F$3:$G$1048576,2,FALSE),""))</f>
        <v/>
      </c>
      <c r="M1261" s="3">
        <f>IFERROR(VLOOKUP(C1261&amp;D1261,Comms_male_list_22!$F$3:$G$1048576,2,FALSE),IFERROR(VLOOKUP(C1261&amp;D1261,Comms_female_list_22!$F$3:$G$1048576,2,FALSE),""))</f>
        <v>61</v>
      </c>
      <c r="N1261" s="3">
        <f>IFERROR(VLOOKUP(C1261&amp;D1261,AUS_male_Toplist_21!$F$3:$H$1048576,3,FALSE), IFERROR(VLOOKUP(C1261&amp;D1261,AUS_female_Toplist_21!$F$3:$H$1048576,3,FALSE),""))</f>
        <v>1007</v>
      </c>
      <c r="O1261" s="2">
        <f>IFERROR(VLOOKUP(C1261&amp;D1261,AUS_male_Toplist_22!$F$3:$H$1048576,3,FALSE), IFERROR(VLOOKUP(C1261&amp;D1261,AUS_female_Toplist_22!$F$3:$H$1048576,3,FALSE),""))</f>
        <v>1007</v>
      </c>
      <c r="P1261" s="42">
        <f ca="1">DATEDIF(E1261,TODAY(),"y")</f>
        <v>22</v>
      </c>
      <c r="Q1261" s="2">
        <f>(COUNTIF($C$2:$C1261,$C1261)=1)+0</f>
        <v>0</v>
      </c>
      <c r="R1261" s="2" t="str">
        <f>IF(Q1261=1,RANK(F1261,$F$2:$F$1986,0),"Alternate event")</f>
        <v>Alternate event</v>
      </c>
    </row>
    <row r="1262" spans="1:18" x14ac:dyDescent="0.2">
      <c r="A1262" s="2">
        <v>1261</v>
      </c>
      <c r="B1262" s="2">
        <f>IF(Q1262=1,B1261+1,B1261)</f>
        <v>938</v>
      </c>
      <c r="C1262" t="s">
        <v>627</v>
      </c>
      <c r="D1262" t="s">
        <v>25</v>
      </c>
      <c r="E1262" s="6">
        <v>44732</v>
      </c>
      <c r="F1262">
        <v>981</v>
      </c>
      <c r="G1262" s="2">
        <v>42</v>
      </c>
      <c r="H1262" s="43" t="str">
        <f>IFERROR(VLOOKUP(C1262&amp;D1262,AUS_male_points_list!$A$3:$S$1048576,19,FALSE), IFERROR(VLOOKUP(C1262&amp;D1262,AUS_female_points_list!$A$3:$S$1048576,19,FALSE),""))</f>
        <v/>
      </c>
      <c r="J1262" s="2">
        <f>IFERROR(VLOOKUP(C1262&amp;D1262,AUS_male_Toplist_21!$F$3:$G$1048576,2,FALSE),IFERROR(VLOOKUP(C1262&amp;D1262,AUS_female_Toplist_21!$F$3:$G$1048576,2,FALSE),""))</f>
        <v>42</v>
      </c>
      <c r="K1262" s="2">
        <f>IFERROR(VLOOKUP(C1262&amp;D1262,AUS_male_Toplist_22!$F$3:$G$1048576,2,FALSE),IFERROR(VLOOKUP(C1262&amp;D1262,AUS_female_Toplist_22!$F$3:$G$1048576,2,FALSE),""))</f>
        <v>33</v>
      </c>
      <c r="L1262" s="3" t="str">
        <f>IFERROR(VLOOKUP(C1262&amp;D1262,Comms_male_list_21!$F$3:$G$1048576,2,FALSE),IFERROR(VLOOKUP(C1262&amp;D1262,Comms_female_list_21!$F$3:$G$1048576,2,FALSE),""))</f>
        <v/>
      </c>
      <c r="M1262" s="3">
        <f>IFERROR(VLOOKUP(C1262&amp;D1262,Comms_male_list_22!$F$3:$G$1048576,2,FALSE),IFERROR(VLOOKUP(C1262&amp;D1262,Comms_female_list_22!$F$3:$G$1048576,2,FALSE),""))</f>
        <v>59</v>
      </c>
      <c r="N1262" s="3">
        <f>IFERROR(VLOOKUP(C1262&amp;D1262,AUS_male_Toplist_21!$F$3:$H$1048576,3,FALSE), IFERROR(VLOOKUP(C1262&amp;D1262,AUS_female_Toplist_21!$F$3:$H$1048576,3,FALSE),""))</f>
        <v>981</v>
      </c>
      <c r="O1262" s="2">
        <f>IFERROR(VLOOKUP(C1262&amp;D1262,AUS_male_Toplist_22!$F$3:$H$1048576,3,FALSE), IFERROR(VLOOKUP(C1262&amp;D1262,AUS_female_Toplist_22!$F$3:$H$1048576,3,FALSE),""))</f>
        <v>984</v>
      </c>
      <c r="P1262" s="42" t="e">
        <f ca="1">DATEDIF(E1262,TODAY(),"y")</f>
        <v>#NUM!</v>
      </c>
      <c r="Q1262" s="2">
        <f>(COUNTIF($C$2:$C1262,$C1262)=1)+0</f>
        <v>1</v>
      </c>
      <c r="R1262" s="2">
        <f>IF(Q1262=1,RANK(F1262,$F$2:$F$1986,0),"Alternate event")</f>
        <v>907</v>
      </c>
    </row>
    <row r="1263" spans="1:18" x14ac:dyDescent="0.2">
      <c r="A1263" s="2">
        <v>1262</v>
      </c>
      <c r="B1263" s="2">
        <f>IF(Q1263=1,B1262+1,B1262)</f>
        <v>939</v>
      </c>
      <c r="C1263" t="s">
        <v>613</v>
      </c>
      <c r="D1263" t="s">
        <v>2</v>
      </c>
      <c r="E1263" s="6">
        <v>2000</v>
      </c>
      <c r="F1263">
        <v>980</v>
      </c>
      <c r="G1263" s="2">
        <v>42</v>
      </c>
      <c r="H1263" s="43" t="str">
        <f>IFERROR(VLOOKUP(C1263&amp;D1263,AUS_male_points_list!$A$3:$S$1048576,19,FALSE), IFERROR(VLOOKUP(C1263&amp;D1263,AUS_female_points_list!$A$3:$S$1048576,19,FALSE),""))</f>
        <v/>
      </c>
      <c r="J1263" s="2">
        <f>IFERROR(VLOOKUP(C1263&amp;D1263,AUS_male_Toplist_21!$F$3:$G$1048576,2,FALSE),IFERROR(VLOOKUP(C1263&amp;D1263,AUS_female_Toplist_21!$F$3:$G$1048576,2,FALSE),""))</f>
        <v>42</v>
      </c>
      <c r="K1263" s="2">
        <f>IFERROR(VLOOKUP(C1263&amp;D1263,AUS_male_Toplist_22!$F$3:$G$1048576,2,FALSE),IFERROR(VLOOKUP(C1263&amp;D1263,AUS_female_Toplist_22!$F$3:$G$1048576,2,FALSE),""))</f>
        <v>55</v>
      </c>
      <c r="L1263" s="3" t="str">
        <f>IFERROR(VLOOKUP(C1263&amp;D1263,Comms_male_list_21!$F$3:$G$1048576,2,FALSE),IFERROR(VLOOKUP(C1263&amp;D1263,Comms_female_list_21!$F$3:$G$1048576,2,FALSE),""))</f>
        <v/>
      </c>
      <c r="M1263" s="3" t="str">
        <f>IFERROR(VLOOKUP(C1263&amp;D1263,Comms_male_list_22!$F$3:$G$1048576,2,FALSE),IFERROR(VLOOKUP(C1263&amp;D1263,Comms_female_list_22!$F$3:$G$1048576,2,FALSE),""))</f>
        <v/>
      </c>
      <c r="N1263" s="3">
        <f>IFERROR(VLOOKUP(C1263&amp;D1263,AUS_male_Toplist_21!$F$3:$H$1048576,3,FALSE), IFERROR(VLOOKUP(C1263&amp;D1263,AUS_female_Toplist_21!$F$3:$H$1048576,3,FALSE),""))</f>
        <v>980</v>
      </c>
      <c r="O1263" s="2">
        <f>IFERROR(VLOOKUP(C1263&amp;D1263,AUS_male_Toplist_22!$F$3:$H$1048576,3,FALSE), IFERROR(VLOOKUP(C1263&amp;D1263,AUS_female_Toplist_22!$F$3:$H$1048576,3,FALSE),""))</f>
        <v>949</v>
      </c>
      <c r="P1263" s="42">
        <f ca="1">DATEDIF(E1263,TODAY(),"y")</f>
        <v>116</v>
      </c>
      <c r="Q1263" s="2">
        <f>(COUNTIF($C$2:$C1263,$C1263)=1)+0</f>
        <v>1</v>
      </c>
      <c r="R1263" s="2">
        <f>IF(Q1263=1,RANK(F1263,$F$2:$F$1986,0),"Alternate event")</f>
        <v>915</v>
      </c>
    </row>
    <row r="1264" spans="1:18" x14ac:dyDescent="0.2">
      <c r="A1264" s="2">
        <v>1263</v>
      </c>
      <c r="B1264" s="2">
        <f>IF(Q1264=1,B1263+1,B1263)</f>
        <v>939</v>
      </c>
      <c r="C1264" t="s">
        <v>139</v>
      </c>
      <c r="D1264" t="s">
        <v>25</v>
      </c>
      <c r="E1264" s="6">
        <v>37353</v>
      </c>
      <c r="F1264">
        <v>1007</v>
      </c>
      <c r="G1264" s="2">
        <v>42</v>
      </c>
      <c r="H1264" s="43" t="str">
        <f>IFERROR(VLOOKUP(C1264&amp;D1264,AUS_male_points_list!$A$3:$S$1048576,19,FALSE), IFERROR(VLOOKUP(C1264&amp;D1264,AUS_female_points_list!$A$3:$S$1048576,19,FALSE),""))</f>
        <v/>
      </c>
      <c r="J1264" s="2">
        <f>IFERROR(VLOOKUP(C1264&amp;D1264,AUS_male_Toplist_21!$F$3:$G$1048576,2,FALSE),IFERROR(VLOOKUP(C1264&amp;D1264,AUS_female_Toplist_21!$F$3:$G$1048576,2,FALSE),""))</f>
        <v>42</v>
      </c>
      <c r="K1264" s="2">
        <f>IFERROR(VLOOKUP(C1264&amp;D1264,AUS_male_Toplist_22!$F$3:$G$1048576,2,FALSE),IFERROR(VLOOKUP(C1264&amp;D1264,AUS_female_Toplist_22!$F$3:$G$1048576,2,FALSE),""))</f>
        <v>57</v>
      </c>
      <c r="L1264" s="3" t="str">
        <f>IFERROR(VLOOKUP(C1264&amp;D1264,Comms_male_list_21!$F$3:$G$1048576,2,FALSE),IFERROR(VLOOKUP(C1264&amp;D1264,Comms_female_list_21!$F$3:$G$1048576,2,FALSE),""))</f>
        <v/>
      </c>
      <c r="M1264" s="3" t="str">
        <f>IFERROR(VLOOKUP(C1264&amp;D1264,Comms_male_list_22!$F$3:$G$1048576,2,FALSE),IFERROR(VLOOKUP(C1264&amp;D1264,Comms_female_list_22!$F$3:$G$1048576,2,FALSE),""))</f>
        <v/>
      </c>
      <c r="N1264" s="3">
        <f>IFERROR(VLOOKUP(C1264&amp;D1264,AUS_male_Toplist_21!$F$3:$H$1048576,3,FALSE), IFERROR(VLOOKUP(C1264&amp;D1264,AUS_female_Toplist_21!$F$3:$H$1048576,3,FALSE),""))</f>
        <v>1007</v>
      </c>
      <c r="O1264" s="2">
        <f>IFERROR(VLOOKUP(C1264&amp;D1264,AUS_male_Toplist_22!$F$3:$H$1048576,3,FALSE), IFERROR(VLOOKUP(C1264&amp;D1264,AUS_female_Toplist_22!$F$3:$H$1048576,3,FALSE),""))</f>
        <v>945</v>
      </c>
      <c r="P1264" s="42">
        <f ca="1">DATEDIF(E1264,TODAY(),"y")</f>
        <v>19</v>
      </c>
      <c r="Q1264" s="2">
        <f>(COUNTIF($C$2:$C1264,$C1264)=1)+0</f>
        <v>0</v>
      </c>
      <c r="R1264" s="2" t="str">
        <f>IF(Q1264=1,RANK(F1264,$F$2:$F$1986,0),"Alternate event")</f>
        <v>Alternate event</v>
      </c>
    </row>
    <row r="1265" spans="1:18" x14ac:dyDescent="0.2">
      <c r="A1265" s="2">
        <v>1264</v>
      </c>
      <c r="B1265" s="2">
        <f>IF(Q1265=1,B1264+1,B1264)</f>
        <v>940</v>
      </c>
      <c r="C1265" t="s">
        <v>601</v>
      </c>
      <c r="D1265" t="s">
        <v>2</v>
      </c>
      <c r="E1265" s="6">
        <v>36322</v>
      </c>
      <c r="F1265">
        <v>980</v>
      </c>
      <c r="G1265" s="2">
        <v>42</v>
      </c>
      <c r="H1265" s="43" t="str">
        <f>IFERROR(VLOOKUP(C1265&amp;D1265,AUS_male_points_list!$A$3:$S$1048576,19,FALSE), IFERROR(VLOOKUP(C1265&amp;D1265,AUS_female_points_list!$A$3:$S$1048576,19,FALSE),""))</f>
        <v/>
      </c>
      <c r="J1265" s="2">
        <f>IFERROR(VLOOKUP(C1265&amp;D1265,AUS_male_Toplist_21!$F$3:$G$1048576,2,FALSE),IFERROR(VLOOKUP(C1265&amp;D1265,AUS_female_Toplist_21!$F$3:$G$1048576,2,FALSE),""))</f>
        <v>42</v>
      </c>
      <c r="K1265" s="2">
        <f>IFERROR(VLOOKUP(C1265&amp;D1265,AUS_male_Toplist_22!$F$3:$G$1048576,2,FALSE),IFERROR(VLOOKUP(C1265&amp;D1265,AUS_female_Toplist_22!$F$3:$G$1048576,2,FALSE),""))</f>
        <v>77</v>
      </c>
      <c r="L1265" s="3" t="str">
        <f>IFERROR(VLOOKUP(C1265&amp;D1265,Comms_male_list_21!$F$3:$G$1048576,2,FALSE),IFERROR(VLOOKUP(C1265&amp;D1265,Comms_female_list_21!$F$3:$G$1048576,2,FALSE),""))</f>
        <v/>
      </c>
      <c r="M1265" s="3" t="str">
        <f>IFERROR(VLOOKUP(C1265&amp;D1265,Comms_male_list_22!$F$3:$G$1048576,2,FALSE),IFERROR(VLOOKUP(C1265&amp;D1265,Comms_female_list_22!$F$3:$G$1048576,2,FALSE),""))</f>
        <v/>
      </c>
      <c r="N1265" s="3">
        <f>IFERROR(VLOOKUP(C1265&amp;D1265,AUS_male_Toplist_21!$F$3:$H$1048576,3,FALSE), IFERROR(VLOOKUP(C1265&amp;D1265,AUS_female_Toplist_21!$F$3:$H$1048576,3,FALSE),""))</f>
        <v>980</v>
      </c>
      <c r="O1265" s="2">
        <f>IFERROR(VLOOKUP(C1265&amp;D1265,AUS_male_Toplist_22!$F$3:$H$1048576,3,FALSE), IFERROR(VLOOKUP(C1265&amp;D1265,AUS_female_Toplist_22!$F$3:$H$1048576,3,FALSE),""))</f>
        <v>937</v>
      </c>
      <c r="P1265" s="42">
        <f ca="1">DATEDIF(E1265,TODAY(),"y")</f>
        <v>22</v>
      </c>
      <c r="Q1265" s="2">
        <f>(COUNTIF($C$2:$C1265,$C1265)=1)+0</f>
        <v>1</v>
      </c>
      <c r="R1265" s="2">
        <f>IF(Q1265=1,RANK(F1265,$F$2:$F$1986,0),"Alternate event")</f>
        <v>915</v>
      </c>
    </row>
    <row r="1266" spans="1:18" x14ac:dyDescent="0.2">
      <c r="A1266" s="2">
        <v>1265</v>
      </c>
      <c r="B1266" s="2">
        <f>IF(Q1266=1,B1265+1,B1265)</f>
        <v>941</v>
      </c>
      <c r="C1266" t="s">
        <v>323</v>
      </c>
      <c r="D1266" t="s">
        <v>29</v>
      </c>
      <c r="E1266" s="7">
        <v>35654</v>
      </c>
      <c r="F1266">
        <v>951</v>
      </c>
      <c r="G1266" s="2">
        <v>42</v>
      </c>
      <c r="H1266" s="43" t="str">
        <f>IFERROR(VLOOKUP(C1266&amp;D1266,AUS_male_points_list!$A$3:$S$1048576,19,FALSE), IFERROR(VLOOKUP(C1266&amp;D1266,AUS_female_points_list!$A$3:$S$1048576,19,FALSE),""))</f>
        <v/>
      </c>
      <c r="J1266" s="2">
        <f>IFERROR(VLOOKUP(C1266&amp;D1266,AUS_male_Toplist_21!$F$3:$G$1048576,2,FALSE),IFERROR(VLOOKUP(C1266&amp;D1266,AUS_female_Toplist_21!$F$3:$G$1048576,2,FALSE),""))</f>
        <v>42</v>
      </c>
      <c r="K1266" s="2" t="str">
        <f>IFERROR(VLOOKUP(C1266&amp;D1266,AUS_male_Toplist_22!$F$3:$G$1048576,2,FALSE),IFERROR(VLOOKUP(C1266&amp;D1266,AUS_female_Toplist_22!$F$3:$G$1048576,2,FALSE),""))</f>
        <v/>
      </c>
      <c r="L1266" s="3" t="str">
        <f>IFERROR(VLOOKUP(C1266&amp;D1266,Comms_male_list_21!$F$3:$G$1048576,2,FALSE),IFERROR(VLOOKUP(C1266&amp;D1266,Comms_female_list_21!$F$3:$G$1048576,2,FALSE),""))</f>
        <v/>
      </c>
      <c r="M1266" s="3" t="str">
        <f>IFERROR(VLOOKUP(C1266&amp;D1266,Comms_male_list_22!$F$3:$G$1048576,2,FALSE),IFERROR(VLOOKUP(C1266&amp;D1266,Comms_female_list_22!$F$3:$G$1048576,2,FALSE),""))</f>
        <v/>
      </c>
      <c r="N1266" s="3">
        <f>IFERROR(VLOOKUP(C1266&amp;D1266,AUS_male_Toplist_21!$F$3:$H$1048576,3,FALSE), IFERROR(VLOOKUP(C1266&amp;D1266,AUS_female_Toplist_21!$F$3:$H$1048576,3,FALSE),""))</f>
        <v>951</v>
      </c>
      <c r="O1266" s="2" t="str">
        <f>IFERROR(VLOOKUP(C1266&amp;D1266,AUS_male_Toplist_22!$F$3:$H$1048576,3,FALSE), IFERROR(VLOOKUP(C1266&amp;D1266,AUS_female_Toplist_22!$F$3:$H$1048576,3,FALSE),""))</f>
        <v/>
      </c>
      <c r="P1266" s="42">
        <f ca="1">DATEDIF(E1266,TODAY(),"y")</f>
        <v>24</v>
      </c>
      <c r="Q1266" s="2">
        <f>(COUNTIF($C$2:$C1266,$C1266)=1)+0</f>
        <v>1</v>
      </c>
      <c r="R1266" s="2">
        <f>IF(Q1266=1,RANK(F1266,$F$2:$F$1986,0),"Alternate event")</f>
        <v>1287</v>
      </c>
    </row>
    <row r="1267" spans="1:18" x14ac:dyDescent="0.2">
      <c r="A1267" s="2">
        <v>1266</v>
      </c>
      <c r="B1267" s="2">
        <f>IF(Q1267=1,B1266+1,B1266)</f>
        <v>941</v>
      </c>
      <c r="C1267" t="s">
        <v>1254</v>
      </c>
      <c r="D1267" t="s">
        <v>29</v>
      </c>
      <c r="E1267" s="6">
        <v>35308</v>
      </c>
      <c r="F1267">
        <v>968</v>
      </c>
      <c r="G1267" s="2">
        <v>42</v>
      </c>
      <c r="H1267" s="43" t="str">
        <f>IFERROR(VLOOKUP(C1267&amp;D1267,AUS_male_points_list!$A$3:$S$1048576,19,FALSE), IFERROR(VLOOKUP(C1267&amp;D1267,AUS_female_points_list!$A$3:$S$1048576,19,FALSE),""))</f>
        <v/>
      </c>
      <c r="J1267" s="2">
        <f>IFERROR(VLOOKUP(C1267&amp;D1267,AUS_male_Toplist_21!$F$3:$G$1048576,2,FALSE),IFERROR(VLOOKUP(C1267&amp;D1267,AUS_female_Toplist_21!$F$3:$G$1048576,2,FALSE),""))</f>
        <v>42</v>
      </c>
      <c r="K1267" s="2" t="str">
        <f>IFERROR(VLOOKUP(C1267&amp;D1267,AUS_male_Toplist_22!$F$3:$G$1048576,2,FALSE),IFERROR(VLOOKUP(C1267&amp;D1267,AUS_female_Toplist_22!$F$3:$G$1048576,2,FALSE),""))</f>
        <v/>
      </c>
      <c r="L1267" s="3" t="str">
        <f>IFERROR(VLOOKUP(C1267&amp;D1267,Comms_male_list_21!$F$3:$G$1048576,2,FALSE),IFERROR(VLOOKUP(C1267&amp;D1267,Comms_female_list_21!$F$3:$G$1048576,2,FALSE),""))</f>
        <v/>
      </c>
      <c r="M1267" s="3" t="str">
        <f>IFERROR(VLOOKUP(C1267&amp;D1267,Comms_male_list_22!$F$3:$G$1048576,2,FALSE),IFERROR(VLOOKUP(C1267&amp;D1267,Comms_female_list_22!$F$3:$G$1048576,2,FALSE),""))</f>
        <v/>
      </c>
      <c r="N1267" s="3">
        <f>IFERROR(VLOOKUP(C1267&amp;D1267,AUS_male_Toplist_21!$F$3:$H$1048576,3,FALSE), IFERROR(VLOOKUP(C1267&amp;D1267,AUS_female_Toplist_21!$F$3:$H$1048576,3,FALSE),""))</f>
        <v>968</v>
      </c>
      <c r="O1267" s="2" t="str">
        <f>IFERROR(VLOOKUP(C1267&amp;D1267,AUS_male_Toplist_22!$F$3:$H$1048576,3,FALSE), IFERROR(VLOOKUP(C1267&amp;D1267,AUS_female_Toplist_22!$F$3:$H$1048576,3,FALSE),""))</f>
        <v/>
      </c>
      <c r="P1267" s="42">
        <f ca="1">DATEDIF(E1267,TODAY(),"y")</f>
        <v>25</v>
      </c>
      <c r="Q1267" s="2">
        <f>(COUNTIF($C$2:$C1267,$C1267)=1)+0</f>
        <v>0</v>
      </c>
      <c r="R1267" s="2" t="str">
        <f>IF(Q1267=1,RANK(F1267,$F$2:$F$1986,0),"Alternate event")</f>
        <v>Alternate event</v>
      </c>
    </row>
    <row r="1268" spans="1:18" x14ac:dyDescent="0.2">
      <c r="A1268" s="2">
        <v>1267</v>
      </c>
      <c r="B1268" s="2">
        <f>IF(Q1268=1,B1267+1,B1267)</f>
        <v>941</v>
      </c>
      <c r="C1268" t="s">
        <v>802</v>
      </c>
      <c r="D1268" t="s">
        <v>26</v>
      </c>
      <c r="E1268" s="7">
        <v>35471</v>
      </c>
      <c r="F1268">
        <v>974</v>
      </c>
      <c r="G1268" s="2">
        <v>42</v>
      </c>
      <c r="H1268" s="43" t="str">
        <f>IFERROR(VLOOKUP(C1268&amp;D1268,AUS_male_points_list!$A$3:$S$1048576,19,FALSE), IFERROR(VLOOKUP(C1268&amp;D1268,AUS_female_points_list!$A$3:$S$1048576,19,FALSE),""))</f>
        <v/>
      </c>
      <c r="J1268" s="2">
        <f>IFERROR(VLOOKUP(C1268&amp;D1268,AUS_male_Toplist_21!$F$3:$G$1048576,2,FALSE),IFERROR(VLOOKUP(C1268&amp;D1268,AUS_female_Toplist_21!$F$3:$G$1048576,2,FALSE),""))</f>
        <v>42</v>
      </c>
      <c r="K1268" s="2" t="str">
        <f>IFERROR(VLOOKUP(C1268&amp;D1268,AUS_male_Toplist_22!$F$3:$G$1048576,2,FALSE),IFERROR(VLOOKUP(C1268&amp;D1268,AUS_female_Toplist_22!$F$3:$G$1048576,2,FALSE),""))</f>
        <v/>
      </c>
      <c r="L1268" s="3" t="str">
        <f>IFERROR(VLOOKUP(C1268&amp;D1268,Comms_male_list_21!$F$3:$G$1048576,2,FALSE),IFERROR(VLOOKUP(C1268&amp;D1268,Comms_female_list_21!$F$3:$G$1048576,2,FALSE),""))</f>
        <v/>
      </c>
      <c r="M1268" s="3" t="str">
        <f>IFERROR(VLOOKUP(C1268&amp;D1268,Comms_male_list_22!$F$3:$G$1048576,2,FALSE),IFERROR(VLOOKUP(C1268&amp;D1268,Comms_female_list_22!$F$3:$G$1048576,2,FALSE),""))</f>
        <v/>
      </c>
      <c r="N1268" s="3">
        <f>IFERROR(VLOOKUP(C1268&amp;D1268,AUS_male_Toplist_21!$F$3:$H$1048576,3,FALSE), IFERROR(VLOOKUP(C1268&amp;D1268,AUS_female_Toplist_21!$F$3:$H$1048576,3,FALSE),""))</f>
        <v>974</v>
      </c>
      <c r="O1268" s="2" t="str">
        <f>IFERROR(VLOOKUP(C1268&amp;D1268,AUS_male_Toplist_22!$F$3:$H$1048576,3,FALSE), IFERROR(VLOOKUP(C1268&amp;D1268,AUS_female_Toplist_22!$F$3:$H$1048576,3,FALSE),""))</f>
        <v/>
      </c>
      <c r="P1268" s="42">
        <f ca="1">DATEDIF(E1268,TODAY(),"y")</f>
        <v>25</v>
      </c>
      <c r="Q1268" s="2">
        <f>(COUNTIF($C$2:$C1268,$C1268)=1)+0</f>
        <v>0</v>
      </c>
      <c r="R1268" s="2" t="str">
        <f>IF(Q1268=1,RANK(F1268,$F$2:$F$1986,0),"Alternate event")</f>
        <v>Alternate event</v>
      </c>
    </row>
    <row r="1269" spans="1:18" x14ac:dyDescent="0.2">
      <c r="A1269" s="2">
        <v>1268</v>
      </c>
      <c r="B1269" s="2">
        <f>IF(Q1269=1,B1268+1,B1268)</f>
        <v>942</v>
      </c>
      <c r="C1269" t="s">
        <v>205</v>
      </c>
      <c r="D1269" t="s">
        <v>26</v>
      </c>
      <c r="E1269" s="6">
        <v>38799</v>
      </c>
      <c r="F1269">
        <v>978</v>
      </c>
      <c r="G1269" s="2">
        <v>42</v>
      </c>
      <c r="H1269" s="43" t="str">
        <f>IFERROR(VLOOKUP(C1269&amp;D1269,AUS_male_points_list!$A$3:$S$1048576,19,FALSE), IFERROR(VLOOKUP(C1269&amp;D1269,AUS_female_points_list!$A$3:$S$1048576,19,FALSE),""))</f>
        <v/>
      </c>
      <c r="J1269" s="2">
        <f>IFERROR(VLOOKUP(C1269&amp;D1269,AUS_male_Toplist_21!$F$3:$G$1048576,2,FALSE),IFERROR(VLOOKUP(C1269&amp;D1269,AUS_female_Toplist_21!$F$3:$G$1048576,2,FALSE),""))</f>
        <v>42</v>
      </c>
      <c r="K1269" s="2" t="str">
        <f>IFERROR(VLOOKUP(C1269&amp;D1269,AUS_male_Toplist_22!$F$3:$G$1048576,2,FALSE),IFERROR(VLOOKUP(C1269&amp;D1269,AUS_female_Toplist_22!$F$3:$G$1048576,2,FALSE),""))</f>
        <v/>
      </c>
      <c r="L1269" s="3" t="str">
        <f>IFERROR(VLOOKUP(C1269&amp;D1269,Comms_male_list_21!$F$3:$G$1048576,2,FALSE),IFERROR(VLOOKUP(C1269&amp;D1269,Comms_female_list_21!$F$3:$G$1048576,2,FALSE),""))</f>
        <v/>
      </c>
      <c r="M1269" s="3" t="str">
        <f>IFERROR(VLOOKUP(C1269&amp;D1269,Comms_male_list_22!$F$3:$G$1048576,2,FALSE),IFERROR(VLOOKUP(C1269&amp;D1269,Comms_female_list_22!$F$3:$G$1048576,2,FALSE),""))</f>
        <v/>
      </c>
      <c r="N1269" s="3">
        <f>IFERROR(VLOOKUP(C1269&amp;D1269,AUS_male_Toplist_21!$F$3:$H$1048576,3,FALSE), IFERROR(VLOOKUP(C1269&amp;D1269,AUS_female_Toplist_21!$F$3:$H$1048576,3,FALSE),""))</f>
        <v>978</v>
      </c>
      <c r="O1269" s="2" t="str">
        <f>IFERROR(VLOOKUP(C1269&amp;D1269,AUS_male_Toplist_22!$F$3:$H$1048576,3,FALSE), IFERROR(VLOOKUP(C1269&amp;D1269,AUS_female_Toplist_22!$F$3:$H$1048576,3,FALSE),""))</f>
        <v/>
      </c>
      <c r="P1269" s="42">
        <f ca="1">DATEDIF(E1269,TODAY(),"y")</f>
        <v>15</v>
      </c>
      <c r="Q1269" s="2">
        <f>(COUNTIF($C$2:$C1269,$C1269)=1)+0</f>
        <v>1</v>
      </c>
      <c r="R1269" s="2">
        <f>IF(Q1269=1,RANK(F1269,$F$2:$F$1986,0),"Alternate event")</f>
        <v>937</v>
      </c>
    </row>
    <row r="1270" spans="1:18" x14ac:dyDescent="0.2">
      <c r="A1270" s="2">
        <v>1269</v>
      </c>
      <c r="B1270" s="2">
        <f>IF(Q1270=1,B1269+1,B1269)</f>
        <v>942</v>
      </c>
      <c r="C1270" t="s">
        <v>630</v>
      </c>
      <c r="D1270" t="s">
        <v>2</v>
      </c>
      <c r="E1270" s="6">
        <v>35932</v>
      </c>
      <c r="F1270">
        <v>980</v>
      </c>
      <c r="G1270" s="2">
        <v>42</v>
      </c>
      <c r="H1270" s="43" t="str">
        <f>IFERROR(VLOOKUP(C1270&amp;D1270,AUS_male_points_list!$A$3:$S$1048576,19,FALSE), IFERROR(VLOOKUP(C1270&amp;D1270,AUS_female_points_list!$A$3:$S$1048576,19,FALSE),""))</f>
        <v/>
      </c>
      <c r="J1270" s="2">
        <f>IFERROR(VLOOKUP(C1270&amp;D1270,AUS_male_Toplist_21!$F$3:$G$1048576,2,FALSE),IFERROR(VLOOKUP(C1270&amp;D1270,AUS_female_Toplist_21!$F$3:$G$1048576,2,FALSE),""))</f>
        <v>42</v>
      </c>
      <c r="K1270" s="2" t="str">
        <f>IFERROR(VLOOKUP(C1270&amp;D1270,AUS_male_Toplist_22!$F$3:$G$1048576,2,FALSE),IFERROR(VLOOKUP(C1270&amp;D1270,AUS_female_Toplist_22!$F$3:$G$1048576,2,FALSE),""))</f>
        <v/>
      </c>
      <c r="L1270" s="3" t="str">
        <f>IFERROR(VLOOKUP(C1270&amp;D1270,Comms_male_list_21!$F$3:$G$1048576,2,FALSE),IFERROR(VLOOKUP(C1270&amp;D1270,Comms_female_list_21!$F$3:$G$1048576,2,FALSE),""))</f>
        <v/>
      </c>
      <c r="M1270" s="3" t="str">
        <f>IFERROR(VLOOKUP(C1270&amp;D1270,Comms_male_list_22!$F$3:$G$1048576,2,FALSE),IFERROR(VLOOKUP(C1270&amp;D1270,Comms_female_list_22!$F$3:$G$1048576,2,FALSE),""))</f>
        <v/>
      </c>
      <c r="N1270" s="3">
        <f>IFERROR(VLOOKUP(C1270&amp;D1270,AUS_male_Toplist_21!$F$3:$H$1048576,3,FALSE), IFERROR(VLOOKUP(C1270&amp;D1270,AUS_female_Toplist_21!$F$3:$H$1048576,3,FALSE),""))</f>
        <v>980</v>
      </c>
      <c r="O1270" s="2" t="str">
        <f>IFERROR(VLOOKUP(C1270&amp;D1270,AUS_male_Toplist_22!$F$3:$H$1048576,3,FALSE), IFERROR(VLOOKUP(C1270&amp;D1270,AUS_female_Toplist_22!$F$3:$H$1048576,3,FALSE),""))</f>
        <v/>
      </c>
      <c r="P1270" s="42">
        <f ca="1">DATEDIF(E1270,TODAY(),"y")</f>
        <v>23</v>
      </c>
      <c r="Q1270" s="2">
        <f>(COUNTIF($C$2:$C1270,$C1270)=1)+0</f>
        <v>0</v>
      </c>
      <c r="R1270" s="2" t="str">
        <f>IF(Q1270=1,RANK(F1270,$F$2:$F$1986,0),"Alternate event")</f>
        <v>Alternate event</v>
      </c>
    </row>
    <row r="1271" spans="1:18" x14ac:dyDescent="0.2">
      <c r="A1271" s="2">
        <v>1270</v>
      </c>
      <c r="B1271" s="2">
        <f>IF(Q1271=1,B1270+1,B1270)</f>
        <v>943</v>
      </c>
      <c r="C1271" t="s">
        <v>1537</v>
      </c>
      <c r="D1271" t="s">
        <v>27</v>
      </c>
      <c r="E1271" s="7">
        <v>33771</v>
      </c>
      <c r="F1271">
        <v>981</v>
      </c>
      <c r="G1271" s="2">
        <v>42</v>
      </c>
      <c r="H1271" s="43" t="str">
        <f>IFERROR(VLOOKUP(C1271&amp;D1271,AUS_male_points_list!$A$3:$S$1048576,19,FALSE), IFERROR(VLOOKUP(C1271&amp;D1271,AUS_female_points_list!$A$3:$S$1048576,19,FALSE),""))</f>
        <v/>
      </c>
      <c r="J1271" s="2">
        <f>IFERROR(VLOOKUP(C1271&amp;D1271,AUS_male_Toplist_21!$F$3:$G$1048576,2,FALSE),IFERROR(VLOOKUP(C1271&amp;D1271,AUS_female_Toplist_21!$F$3:$G$1048576,2,FALSE),""))</f>
        <v>42</v>
      </c>
      <c r="K1271" s="2" t="str">
        <f>IFERROR(VLOOKUP(C1271&amp;D1271,AUS_male_Toplist_22!$F$3:$G$1048576,2,FALSE),IFERROR(VLOOKUP(C1271&amp;D1271,AUS_female_Toplist_22!$F$3:$G$1048576,2,FALSE),""))</f>
        <v/>
      </c>
      <c r="L1271" s="3" t="str">
        <f>IFERROR(VLOOKUP(C1271&amp;D1271,Comms_male_list_21!$F$3:$G$1048576,2,FALSE),IFERROR(VLOOKUP(C1271&amp;D1271,Comms_female_list_21!$F$3:$G$1048576,2,FALSE),""))</f>
        <v/>
      </c>
      <c r="M1271" s="3" t="str">
        <f>IFERROR(VLOOKUP(C1271&amp;D1271,Comms_male_list_22!$F$3:$G$1048576,2,FALSE),IFERROR(VLOOKUP(C1271&amp;D1271,Comms_female_list_22!$F$3:$G$1048576,2,FALSE),""))</f>
        <v/>
      </c>
      <c r="N1271" s="3">
        <f>IFERROR(VLOOKUP(C1271&amp;D1271,AUS_male_Toplist_21!$F$3:$H$1048576,3,FALSE), IFERROR(VLOOKUP(C1271&amp;D1271,AUS_female_Toplist_21!$F$3:$H$1048576,3,FALSE),""))</f>
        <v>981</v>
      </c>
      <c r="O1271" s="2" t="str">
        <f>IFERROR(VLOOKUP(C1271&amp;D1271,AUS_male_Toplist_22!$F$3:$H$1048576,3,FALSE), IFERROR(VLOOKUP(C1271&amp;D1271,AUS_female_Toplist_22!$F$3:$H$1048576,3,FALSE),""))</f>
        <v/>
      </c>
      <c r="P1271" s="42">
        <f ca="1">DATEDIF(E1271,TODAY(),"y")</f>
        <v>29</v>
      </c>
      <c r="Q1271" s="2">
        <f>(COUNTIF($C$2:$C1271,$C1271)=1)+0</f>
        <v>1</v>
      </c>
      <c r="R1271" s="2">
        <f>IF(Q1271=1,RANK(F1271,$F$2:$F$1986,0),"Alternate event")</f>
        <v>907</v>
      </c>
    </row>
    <row r="1272" spans="1:18" x14ac:dyDescent="0.2">
      <c r="A1272" s="2">
        <v>1271</v>
      </c>
      <c r="B1272" s="2">
        <f>IF(Q1272=1,B1271+1,B1271)</f>
        <v>943</v>
      </c>
      <c r="C1272" t="s">
        <v>1478</v>
      </c>
      <c r="D1272" t="s">
        <v>25</v>
      </c>
      <c r="E1272" s="6">
        <v>36433</v>
      </c>
      <c r="F1272">
        <v>990</v>
      </c>
      <c r="G1272" s="2">
        <v>42</v>
      </c>
      <c r="H1272" s="43" t="str">
        <f>IFERROR(VLOOKUP(C1272&amp;D1272,AUS_male_points_list!$A$3:$S$1048576,19,FALSE), IFERROR(VLOOKUP(C1272&amp;D1272,AUS_female_points_list!$A$3:$S$1048576,19,FALSE),""))</f>
        <v/>
      </c>
      <c r="J1272" s="2">
        <f>IFERROR(VLOOKUP(C1272&amp;D1272,AUS_male_Toplist_21!$F$3:$G$1048576,2,FALSE),IFERROR(VLOOKUP(C1272&amp;D1272,AUS_female_Toplist_21!$F$3:$G$1048576,2,FALSE),""))</f>
        <v>42</v>
      </c>
      <c r="K1272" s="2" t="str">
        <f>IFERROR(VLOOKUP(C1272&amp;D1272,AUS_male_Toplist_22!$F$3:$G$1048576,2,FALSE),IFERROR(VLOOKUP(C1272&amp;D1272,AUS_female_Toplist_22!$F$3:$G$1048576,2,FALSE),""))</f>
        <v/>
      </c>
      <c r="L1272" s="3" t="str">
        <f>IFERROR(VLOOKUP(C1272&amp;D1272,Comms_male_list_21!$F$3:$G$1048576,2,FALSE),IFERROR(VLOOKUP(C1272&amp;D1272,Comms_female_list_21!$F$3:$G$1048576,2,FALSE),""))</f>
        <v/>
      </c>
      <c r="M1272" s="3" t="str">
        <f>IFERROR(VLOOKUP(C1272&amp;D1272,Comms_male_list_22!$F$3:$G$1048576,2,FALSE),IFERROR(VLOOKUP(C1272&amp;D1272,Comms_female_list_22!$F$3:$G$1048576,2,FALSE),""))</f>
        <v/>
      </c>
      <c r="N1272" s="3">
        <f>IFERROR(VLOOKUP(C1272&amp;D1272,AUS_male_Toplist_21!$F$3:$H$1048576,3,FALSE), IFERROR(VLOOKUP(C1272&amp;D1272,AUS_female_Toplist_21!$F$3:$H$1048576,3,FALSE),""))</f>
        <v>990</v>
      </c>
      <c r="O1272" s="2" t="str">
        <f>IFERROR(VLOOKUP(C1272&amp;D1272,AUS_male_Toplist_22!$F$3:$H$1048576,3,FALSE), IFERROR(VLOOKUP(C1272&amp;D1272,AUS_female_Toplist_22!$F$3:$H$1048576,3,FALSE),""))</f>
        <v/>
      </c>
      <c r="P1272" s="42">
        <f ca="1">DATEDIF(E1272,TODAY(),"y")</f>
        <v>22</v>
      </c>
      <c r="Q1272" s="2">
        <f>(COUNTIF($C$2:$C1272,$C1272)=1)+0</f>
        <v>0</v>
      </c>
      <c r="R1272" s="2" t="str">
        <f>IF(Q1272=1,RANK(F1272,$F$2:$F$1986,0),"Alternate event")</f>
        <v>Alternate event</v>
      </c>
    </row>
    <row r="1273" spans="1:18" x14ac:dyDescent="0.2">
      <c r="A1273" s="2">
        <v>1272</v>
      </c>
      <c r="B1273" s="2">
        <f>IF(Q1273=1,B1272+1,B1272)</f>
        <v>944</v>
      </c>
      <c r="C1273" t="s">
        <v>283</v>
      </c>
      <c r="D1273" t="s">
        <v>27</v>
      </c>
      <c r="E1273" s="6">
        <v>44732</v>
      </c>
      <c r="F1273">
        <v>1010</v>
      </c>
      <c r="G1273" s="2">
        <v>42</v>
      </c>
      <c r="H1273" s="43" t="str">
        <f>IFERROR(VLOOKUP(C1273&amp;D1273,AUS_male_points_list!$A$3:$S$1048576,19,FALSE), IFERROR(VLOOKUP(C1273&amp;D1273,AUS_female_points_list!$A$3:$S$1048576,19,FALSE),""))</f>
        <v/>
      </c>
      <c r="J1273" s="2">
        <f>IFERROR(VLOOKUP(C1273&amp;D1273,AUS_male_Toplist_21!$F$3:$G$1048576,2,FALSE),IFERROR(VLOOKUP(C1273&amp;D1273,AUS_female_Toplist_21!$F$3:$G$1048576,2,FALSE),""))</f>
        <v>42</v>
      </c>
      <c r="K1273" s="2" t="str">
        <f>IFERROR(VLOOKUP(C1273&amp;D1273,AUS_male_Toplist_22!$F$3:$G$1048576,2,FALSE),IFERROR(VLOOKUP(C1273&amp;D1273,AUS_female_Toplist_22!$F$3:$G$1048576,2,FALSE),""))</f>
        <v/>
      </c>
      <c r="L1273" s="3" t="str">
        <f>IFERROR(VLOOKUP(C1273&amp;D1273,Comms_male_list_21!$F$3:$G$1048576,2,FALSE),IFERROR(VLOOKUP(C1273&amp;D1273,Comms_female_list_21!$F$3:$G$1048576,2,FALSE),""))</f>
        <v/>
      </c>
      <c r="M1273" s="3" t="str">
        <f>IFERROR(VLOOKUP(C1273&amp;D1273,Comms_male_list_22!$F$3:$G$1048576,2,FALSE),IFERROR(VLOOKUP(C1273&amp;D1273,Comms_female_list_22!$F$3:$G$1048576,2,FALSE),""))</f>
        <v/>
      </c>
      <c r="N1273" s="3">
        <f>IFERROR(VLOOKUP(C1273&amp;D1273,AUS_male_Toplist_21!$F$3:$H$1048576,3,FALSE), IFERROR(VLOOKUP(C1273&amp;D1273,AUS_female_Toplist_21!$F$3:$H$1048576,3,FALSE),""))</f>
        <v>1010</v>
      </c>
      <c r="O1273" s="2" t="str">
        <f>IFERROR(VLOOKUP(C1273&amp;D1273,AUS_male_Toplist_22!$F$3:$H$1048576,3,FALSE), IFERROR(VLOOKUP(C1273&amp;D1273,AUS_female_Toplist_22!$F$3:$H$1048576,3,FALSE),""))</f>
        <v/>
      </c>
      <c r="P1273" s="42" t="e">
        <f ca="1">DATEDIF(E1273,TODAY(),"y")</f>
        <v>#NUM!</v>
      </c>
      <c r="Q1273" s="2">
        <f>(COUNTIF($C$2:$C1273,$C1273)=1)+0</f>
        <v>1</v>
      </c>
      <c r="R1273" s="2">
        <f>IF(Q1273=1,RANK(F1273,$F$2:$F$1986,0),"Alternate event")</f>
        <v>623</v>
      </c>
    </row>
    <row r="1274" spans="1:18" x14ac:dyDescent="0.2">
      <c r="A1274" s="2">
        <v>1273</v>
      </c>
      <c r="B1274" s="2">
        <f>IF(Q1274=1,B1273+1,B1273)</f>
        <v>945</v>
      </c>
      <c r="C1274" t="s">
        <v>284</v>
      </c>
      <c r="D1274" t="s">
        <v>28</v>
      </c>
      <c r="E1274" s="6">
        <v>33621</v>
      </c>
      <c r="F1274">
        <v>1021</v>
      </c>
      <c r="G1274" s="2">
        <v>42</v>
      </c>
      <c r="H1274" s="43" t="str">
        <f>IFERROR(VLOOKUP(C1274&amp;D1274,AUS_male_points_list!$A$3:$S$1048576,19,FALSE), IFERROR(VLOOKUP(C1274&amp;D1274,AUS_female_points_list!$A$3:$S$1048576,19,FALSE),""))</f>
        <v/>
      </c>
      <c r="J1274" s="2">
        <f>IFERROR(VLOOKUP(C1274&amp;D1274,AUS_male_Toplist_21!$F$3:$G$1048576,2,FALSE),IFERROR(VLOOKUP(C1274&amp;D1274,AUS_female_Toplist_21!$F$3:$G$1048576,2,FALSE),""))</f>
        <v>42</v>
      </c>
      <c r="K1274" s="2" t="str">
        <f>IFERROR(VLOOKUP(C1274&amp;D1274,AUS_male_Toplist_22!$F$3:$G$1048576,2,FALSE),IFERROR(VLOOKUP(C1274&amp;D1274,AUS_female_Toplist_22!$F$3:$G$1048576,2,FALSE),""))</f>
        <v/>
      </c>
      <c r="L1274" s="3" t="str">
        <f>IFERROR(VLOOKUP(C1274&amp;D1274,Comms_male_list_21!$F$3:$G$1048576,2,FALSE),IFERROR(VLOOKUP(C1274&amp;D1274,Comms_female_list_21!$F$3:$G$1048576,2,FALSE),""))</f>
        <v/>
      </c>
      <c r="M1274" s="3" t="str">
        <f>IFERROR(VLOOKUP(C1274&amp;D1274,Comms_male_list_22!$F$3:$G$1048576,2,FALSE),IFERROR(VLOOKUP(C1274&amp;D1274,Comms_female_list_22!$F$3:$G$1048576,2,FALSE),""))</f>
        <v/>
      </c>
      <c r="N1274" s="3">
        <f>IFERROR(VLOOKUP(C1274&amp;D1274,AUS_male_Toplist_21!$F$3:$H$1048576,3,FALSE), IFERROR(VLOOKUP(C1274&amp;D1274,AUS_female_Toplist_21!$F$3:$H$1048576,3,FALSE),""))</f>
        <v>1021</v>
      </c>
      <c r="O1274" s="2" t="str">
        <f>IFERROR(VLOOKUP(C1274&amp;D1274,AUS_male_Toplist_22!$F$3:$H$1048576,3,FALSE), IFERROR(VLOOKUP(C1274&amp;D1274,AUS_female_Toplist_22!$F$3:$H$1048576,3,FALSE),""))</f>
        <v/>
      </c>
      <c r="P1274" s="42">
        <f ca="1">DATEDIF(E1274,TODAY(),"y")</f>
        <v>30</v>
      </c>
      <c r="Q1274" s="2">
        <f>(COUNTIF($C$2:$C1274,$C1274)=1)+0</f>
        <v>1</v>
      </c>
      <c r="R1274" s="2">
        <f>IF(Q1274=1,RANK(F1274,$F$2:$F$1986,0),"Alternate event")</f>
        <v>525</v>
      </c>
    </row>
    <row r="1275" spans="1:18" x14ac:dyDescent="0.2">
      <c r="A1275" s="2">
        <v>1274</v>
      </c>
      <c r="B1275" s="2">
        <f>IF(Q1275=1,B1274+1,B1274)</f>
        <v>945</v>
      </c>
      <c r="C1275" t="s">
        <v>1536</v>
      </c>
      <c r="D1275" s="6" t="s">
        <v>28</v>
      </c>
      <c r="E1275" s="6">
        <v>36066</v>
      </c>
      <c r="F1275">
        <v>1034</v>
      </c>
      <c r="G1275" s="2">
        <v>42</v>
      </c>
      <c r="H1275" s="43" t="str">
        <f>IFERROR(VLOOKUP(C1275&amp;D1275,AUS_male_points_list!$A$3:$S$1048576,19,FALSE), IFERROR(VLOOKUP(C1275&amp;D1275,AUS_female_points_list!$A$3:$S$1048576,19,FALSE),""))</f>
        <v/>
      </c>
      <c r="J1275" s="2">
        <f>IFERROR(VLOOKUP(C1275&amp;D1275,AUS_male_Toplist_21!$F$3:$G$1048576,2,FALSE),IFERROR(VLOOKUP(C1275&amp;D1275,AUS_female_Toplist_21!$F$3:$G$1048576,2,FALSE),""))</f>
        <v>42</v>
      </c>
      <c r="K1275" s="2" t="str">
        <f>IFERROR(VLOOKUP(C1275&amp;D1275,AUS_male_Toplist_22!$F$3:$G$1048576,2,FALSE),IFERROR(VLOOKUP(C1275&amp;D1275,AUS_female_Toplist_22!$F$3:$G$1048576,2,FALSE),""))</f>
        <v/>
      </c>
      <c r="L1275" s="3" t="str">
        <f>IFERROR(VLOOKUP(C1275&amp;D1275,Comms_male_list_21!$F$3:$G$1048576,2,FALSE),IFERROR(VLOOKUP(C1275&amp;D1275,Comms_female_list_21!$F$3:$G$1048576,2,FALSE),""))</f>
        <v/>
      </c>
      <c r="M1275" s="3" t="str">
        <f>IFERROR(VLOOKUP(C1275&amp;D1275,Comms_male_list_22!$F$3:$G$1048576,2,FALSE),IFERROR(VLOOKUP(C1275&amp;D1275,Comms_female_list_22!$F$3:$G$1048576,2,FALSE),""))</f>
        <v/>
      </c>
      <c r="N1275" s="3">
        <f>IFERROR(VLOOKUP(C1275&amp;D1275,AUS_male_Toplist_21!$F$3:$H$1048576,3,FALSE), IFERROR(VLOOKUP(C1275&amp;D1275,AUS_female_Toplist_21!$F$3:$H$1048576,3,FALSE),""))</f>
        <v>1034</v>
      </c>
      <c r="O1275" s="2" t="str">
        <f>IFERROR(VLOOKUP(C1275&amp;D1275,AUS_male_Toplist_22!$F$3:$H$1048576,3,FALSE), IFERROR(VLOOKUP(C1275&amp;D1275,AUS_female_Toplist_22!$F$3:$H$1048576,3,FALSE),""))</f>
        <v/>
      </c>
      <c r="P1275" s="42">
        <f ca="1">DATEDIF(E1275,TODAY(),"y")</f>
        <v>23</v>
      </c>
      <c r="Q1275" s="2">
        <f>(COUNTIF($C$2:$C1275,$C1275)=1)+0</f>
        <v>0</v>
      </c>
      <c r="R1275" s="2" t="str">
        <f>IF(Q1275=1,RANK(F1275,$F$2:$F$1986,0),"Alternate event")</f>
        <v>Alternate event</v>
      </c>
    </row>
    <row r="1276" spans="1:18" x14ac:dyDescent="0.2">
      <c r="A1276" s="2">
        <v>1275</v>
      </c>
      <c r="B1276" s="2">
        <f>IF(Q1276=1,B1275+1,B1275)</f>
        <v>945</v>
      </c>
      <c r="C1276" t="s">
        <v>821</v>
      </c>
      <c r="D1276" t="s">
        <v>37</v>
      </c>
      <c r="E1276" s="7">
        <v>37777</v>
      </c>
      <c r="F1276">
        <v>963</v>
      </c>
      <c r="G1276" s="2">
        <v>43</v>
      </c>
      <c r="H1276" s="43" t="str">
        <f>IFERROR(VLOOKUP(C1276&amp;D1276,AUS_male_points_list!$A$3:$S$1048576,19,FALSE), IFERROR(VLOOKUP(C1276&amp;D1276,AUS_female_points_list!$A$3:$S$1048576,19,FALSE),""))</f>
        <v/>
      </c>
      <c r="J1276" s="2">
        <f>IFERROR(VLOOKUP(C1276&amp;D1276,AUS_male_Toplist_21!$F$3:$G$1048576,2,FALSE),IFERROR(VLOOKUP(C1276&amp;D1276,AUS_female_Toplist_21!$F$3:$G$1048576,2,FALSE),""))</f>
        <v>43</v>
      </c>
      <c r="K1276" s="2">
        <f>IFERROR(VLOOKUP(C1276&amp;D1276,AUS_male_Toplist_22!$F$3:$G$1048576,2,FALSE),IFERROR(VLOOKUP(C1276&amp;D1276,AUS_female_Toplist_22!$F$3:$G$1048576,2,FALSE),""))</f>
        <v>6</v>
      </c>
      <c r="L1276" s="3" t="str">
        <f>IFERROR(VLOOKUP(C1276&amp;D1276,Comms_male_list_21!$F$3:$G$1048576,2,FALSE),IFERROR(VLOOKUP(C1276&amp;D1276,Comms_female_list_21!$F$3:$G$1048576,2,FALSE),""))</f>
        <v/>
      </c>
      <c r="M1276" s="3">
        <f>IFERROR(VLOOKUP(C1276&amp;D1276,Comms_male_list_22!$F$3:$G$1048576,2,FALSE),IFERROR(VLOOKUP(C1276&amp;D1276,Comms_female_list_22!$F$3:$G$1048576,2,FALSE),""))</f>
        <v>11</v>
      </c>
      <c r="N1276" s="3">
        <f>IFERROR(VLOOKUP(C1276&amp;D1276,AUS_male_Toplist_21!$F$3:$H$1048576,3,FALSE), IFERROR(VLOOKUP(C1276&amp;D1276,AUS_female_Toplist_21!$F$3:$H$1048576,3,FALSE),""))</f>
        <v>963</v>
      </c>
      <c r="O1276" s="2">
        <f>IFERROR(VLOOKUP(C1276&amp;D1276,AUS_male_Toplist_22!$F$3:$H$1048576,3,FALSE), IFERROR(VLOOKUP(C1276&amp;D1276,AUS_female_Toplist_22!$F$3:$H$1048576,3,FALSE),""))</f>
        <v>1053</v>
      </c>
      <c r="P1276" s="42">
        <f ca="1">DATEDIF(E1276,TODAY(),"y")</f>
        <v>18</v>
      </c>
      <c r="Q1276" s="2">
        <f>(COUNTIF($C$2:$C1276,$C1276)=1)+0</f>
        <v>0</v>
      </c>
      <c r="R1276" s="2" t="str">
        <f>IF(Q1276=1,RANK(F1276,$F$2:$F$1986,0),"Alternate event")</f>
        <v>Alternate event</v>
      </c>
    </row>
    <row r="1277" spans="1:18" x14ac:dyDescent="0.2">
      <c r="A1277" s="2">
        <v>1276</v>
      </c>
      <c r="B1277" s="2">
        <f>IF(Q1277=1,B1276+1,B1276)</f>
        <v>945</v>
      </c>
      <c r="C1277" t="s">
        <v>318</v>
      </c>
      <c r="D1277" t="s">
        <v>28</v>
      </c>
      <c r="E1277" s="6">
        <v>36601</v>
      </c>
      <c r="F1277">
        <v>1018</v>
      </c>
      <c r="G1277" s="2">
        <v>43</v>
      </c>
      <c r="H1277" s="43" t="str">
        <f>IFERROR(VLOOKUP(C1277&amp;D1277,AUS_male_points_list!$A$3:$S$1048576,19,FALSE), IFERROR(VLOOKUP(C1277&amp;D1277,AUS_female_points_list!$A$3:$S$1048576,19,FALSE),""))</f>
        <v/>
      </c>
      <c r="J1277" s="2">
        <f>IFERROR(VLOOKUP(C1277&amp;D1277,AUS_male_Toplist_21!$F$3:$G$1048576,2,FALSE),IFERROR(VLOOKUP(C1277&amp;D1277,AUS_female_Toplist_21!$F$3:$G$1048576,2,FALSE),""))</f>
        <v>43</v>
      </c>
      <c r="K1277" s="2">
        <f>IFERROR(VLOOKUP(C1277&amp;D1277,AUS_male_Toplist_22!$F$3:$G$1048576,2,FALSE),IFERROR(VLOOKUP(C1277&amp;D1277,AUS_female_Toplist_22!$F$3:$G$1048576,2,FALSE),""))</f>
        <v>8</v>
      </c>
      <c r="L1277" s="3" t="str">
        <f>IFERROR(VLOOKUP(C1277&amp;D1277,Comms_male_list_21!$F$3:$G$1048576,2,FALSE),IFERROR(VLOOKUP(C1277&amp;D1277,Comms_female_list_21!$F$3:$G$1048576,2,FALSE),""))</f>
        <v/>
      </c>
      <c r="M1277" s="3">
        <f>IFERROR(VLOOKUP(C1277&amp;D1277,Comms_male_list_22!$F$3:$G$1048576,2,FALSE),IFERROR(VLOOKUP(C1277&amp;D1277,Comms_female_list_22!$F$3:$G$1048576,2,FALSE),""))</f>
        <v>20</v>
      </c>
      <c r="N1277" s="3">
        <f>IFERROR(VLOOKUP(C1277&amp;D1277,AUS_male_Toplist_21!$F$3:$H$1048576,3,FALSE), IFERROR(VLOOKUP(C1277&amp;D1277,AUS_female_Toplist_21!$F$3:$H$1048576,3,FALSE),""))</f>
        <v>1018</v>
      </c>
      <c r="O1277" s="2">
        <f>IFERROR(VLOOKUP(C1277&amp;D1277,AUS_male_Toplist_22!$F$3:$H$1048576,3,FALSE), IFERROR(VLOOKUP(C1277&amp;D1277,AUS_female_Toplist_22!$F$3:$H$1048576,3,FALSE),""))</f>
        <v>1042</v>
      </c>
      <c r="P1277" s="42">
        <f ca="1">DATEDIF(E1277,TODAY(),"y")</f>
        <v>21</v>
      </c>
      <c r="Q1277" s="2">
        <f>(COUNTIF($C$2:$C1277,$C1277)=1)+0</f>
        <v>0</v>
      </c>
      <c r="R1277" s="2" t="str">
        <f>IF(Q1277=1,RANK(F1277,$F$2:$F$1986,0),"Alternate event")</f>
        <v>Alternate event</v>
      </c>
    </row>
    <row r="1278" spans="1:18" x14ac:dyDescent="0.2">
      <c r="A1278" s="2">
        <v>1277</v>
      </c>
      <c r="B1278" s="2">
        <f>IF(Q1278=1,B1277+1,B1277)</f>
        <v>945</v>
      </c>
      <c r="C1278" t="s">
        <v>1001</v>
      </c>
      <c r="D1278" t="s">
        <v>26</v>
      </c>
      <c r="E1278" s="6">
        <v>35582</v>
      </c>
      <c r="F1278">
        <v>978</v>
      </c>
      <c r="G1278" s="2">
        <v>43</v>
      </c>
      <c r="H1278" s="43" t="str">
        <f>IFERROR(VLOOKUP(C1278&amp;D1278,AUS_male_points_list!$A$3:$S$1048576,19,FALSE), IFERROR(VLOOKUP(C1278&amp;D1278,AUS_female_points_list!$A$3:$S$1048576,19,FALSE),""))</f>
        <v/>
      </c>
      <c r="J1278" s="2">
        <f>IFERROR(VLOOKUP(C1278&amp;D1278,AUS_male_Toplist_21!$F$3:$G$1048576,2,FALSE),IFERROR(VLOOKUP(C1278&amp;D1278,AUS_female_Toplist_21!$F$3:$G$1048576,2,FALSE),""))</f>
        <v>43</v>
      </c>
      <c r="K1278" s="2">
        <f>IFERROR(VLOOKUP(C1278&amp;D1278,AUS_male_Toplist_22!$F$3:$G$1048576,2,FALSE),IFERROR(VLOOKUP(C1278&amp;D1278,AUS_female_Toplist_22!$F$3:$G$1048576,2,FALSE),""))</f>
        <v>9</v>
      </c>
      <c r="L1278" s="3" t="str">
        <f>IFERROR(VLOOKUP(C1278&amp;D1278,Comms_male_list_21!$F$3:$G$1048576,2,FALSE),IFERROR(VLOOKUP(C1278&amp;D1278,Comms_female_list_21!$F$3:$G$1048576,2,FALSE),""))</f>
        <v/>
      </c>
      <c r="M1278" s="3">
        <f>IFERROR(VLOOKUP(C1278&amp;D1278,Comms_male_list_22!$F$3:$G$1048576,2,FALSE),IFERROR(VLOOKUP(C1278&amp;D1278,Comms_female_list_22!$F$3:$G$1048576,2,FALSE),""))</f>
        <v>37</v>
      </c>
      <c r="N1278" s="3">
        <f>IFERROR(VLOOKUP(C1278&amp;D1278,AUS_male_Toplist_21!$F$3:$H$1048576,3,FALSE), IFERROR(VLOOKUP(C1278&amp;D1278,AUS_female_Toplist_21!$F$3:$H$1048576,3,FALSE),""))</f>
        <v>978</v>
      </c>
      <c r="O1278" s="2">
        <f>IFERROR(VLOOKUP(C1278&amp;D1278,AUS_male_Toplist_22!$F$3:$H$1048576,3,FALSE), IFERROR(VLOOKUP(C1278&amp;D1278,AUS_female_Toplist_22!$F$3:$H$1048576,3,FALSE),""))</f>
        <v>1040</v>
      </c>
      <c r="P1278" s="42">
        <f ca="1">DATEDIF(E1278,TODAY(),"y")</f>
        <v>24</v>
      </c>
      <c r="Q1278" s="2">
        <f>(COUNTIF($C$2:$C1278,$C1278)=1)+0</f>
        <v>0</v>
      </c>
      <c r="R1278" s="2" t="str">
        <f>IF(Q1278=1,RANK(F1278,$F$2:$F$1986,0),"Alternate event")</f>
        <v>Alternate event</v>
      </c>
    </row>
    <row r="1279" spans="1:18" x14ac:dyDescent="0.2">
      <c r="A1279" s="2">
        <v>1278</v>
      </c>
      <c r="B1279" s="2">
        <f>IF(Q1279=1,B1278+1,B1278)</f>
        <v>946</v>
      </c>
      <c r="C1279" t="s">
        <v>433</v>
      </c>
      <c r="D1279" t="s">
        <v>37</v>
      </c>
      <c r="E1279" s="6">
        <v>37132</v>
      </c>
      <c r="F1279">
        <v>955</v>
      </c>
      <c r="G1279" s="2">
        <v>43</v>
      </c>
      <c r="H1279" s="43" t="str">
        <f>IFERROR(VLOOKUP(C1279&amp;D1279,AUS_male_points_list!$A$3:$S$1048576,19,FALSE), IFERROR(VLOOKUP(C1279&amp;D1279,AUS_female_points_list!$A$3:$S$1048576,19,FALSE),""))</f>
        <v/>
      </c>
      <c r="J1279" s="2">
        <f>IFERROR(VLOOKUP(C1279&amp;D1279,AUS_male_Toplist_21!$F$3:$G$1048576,2,FALSE),IFERROR(VLOOKUP(C1279&amp;D1279,AUS_female_Toplist_21!$F$3:$G$1048576,2,FALSE),""))</f>
        <v>43</v>
      </c>
      <c r="K1279" s="2">
        <f>IFERROR(VLOOKUP(C1279&amp;D1279,AUS_male_Toplist_22!$F$3:$G$1048576,2,FALSE),IFERROR(VLOOKUP(C1279&amp;D1279,AUS_female_Toplist_22!$F$3:$G$1048576,2,FALSE),""))</f>
        <v>19</v>
      </c>
      <c r="L1279" s="3" t="str">
        <f>IFERROR(VLOOKUP(C1279&amp;D1279,Comms_male_list_21!$F$3:$G$1048576,2,FALSE),IFERROR(VLOOKUP(C1279&amp;D1279,Comms_female_list_21!$F$3:$G$1048576,2,FALSE),""))</f>
        <v/>
      </c>
      <c r="M1279" s="3">
        <f>IFERROR(VLOOKUP(C1279&amp;D1279,Comms_male_list_22!$F$3:$G$1048576,2,FALSE),IFERROR(VLOOKUP(C1279&amp;D1279,Comms_female_list_22!$F$3:$G$1048576,2,FALSE),""))</f>
        <v>34</v>
      </c>
      <c r="N1279" s="3">
        <f>IFERROR(VLOOKUP(C1279&amp;D1279,AUS_male_Toplist_21!$F$3:$H$1048576,3,FALSE), IFERROR(VLOOKUP(C1279&amp;D1279,AUS_female_Toplist_21!$F$3:$H$1048576,3,FALSE),""))</f>
        <v>955</v>
      </c>
      <c r="O1279" s="2">
        <f>IFERROR(VLOOKUP(C1279&amp;D1279,AUS_male_Toplist_22!$F$3:$H$1048576,3,FALSE), IFERROR(VLOOKUP(C1279&amp;D1279,AUS_female_Toplist_22!$F$3:$H$1048576,3,FALSE),""))</f>
        <v>955</v>
      </c>
      <c r="P1279" s="42">
        <f ca="1">DATEDIF(E1279,TODAY(),"y")</f>
        <v>20</v>
      </c>
      <c r="Q1279" s="2">
        <f>(COUNTIF($C$2:$C1279,$C1279)=1)+0</f>
        <v>1</v>
      </c>
      <c r="R1279" s="2">
        <f>IF(Q1279=1,RANK(F1279,$F$2:$F$1986,0),"Alternate event")</f>
        <v>1234</v>
      </c>
    </row>
    <row r="1280" spans="1:18" x14ac:dyDescent="0.2">
      <c r="A1280" s="2">
        <v>1279</v>
      </c>
      <c r="B1280" s="2">
        <f>IF(Q1280=1,B1279+1,B1279)</f>
        <v>947</v>
      </c>
      <c r="C1280" t="s">
        <v>437</v>
      </c>
      <c r="D1280" t="s">
        <v>37</v>
      </c>
      <c r="E1280" s="6">
        <v>28741</v>
      </c>
      <c r="F1280">
        <v>936</v>
      </c>
      <c r="G1280" s="2">
        <v>43</v>
      </c>
      <c r="H1280" s="43" t="str">
        <f>IFERROR(VLOOKUP(C1280&amp;D1280,AUS_male_points_list!$A$3:$S$1048576,19,FALSE), IFERROR(VLOOKUP(C1280&amp;D1280,AUS_female_points_list!$A$3:$S$1048576,19,FALSE),""))</f>
        <v/>
      </c>
      <c r="J1280" s="2">
        <f>IFERROR(VLOOKUP(C1280&amp;D1280,AUS_male_Toplist_21!$F$3:$G$1048576,2,FALSE),IFERROR(VLOOKUP(C1280&amp;D1280,AUS_female_Toplist_21!$F$3:$G$1048576,2,FALSE),""))</f>
        <v>43</v>
      </c>
      <c r="K1280" s="2">
        <f>IFERROR(VLOOKUP(C1280&amp;D1280,AUS_male_Toplist_22!$F$3:$G$1048576,2,FALSE),IFERROR(VLOOKUP(C1280&amp;D1280,AUS_female_Toplist_22!$F$3:$G$1048576,2,FALSE),""))</f>
        <v>31</v>
      </c>
      <c r="L1280" s="3" t="str">
        <f>IFERROR(VLOOKUP(C1280&amp;D1280,Comms_male_list_21!$F$3:$G$1048576,2,FALSE),IFERROR(VLOOKUP(C1280&amp;D1280,Comms_female_list_21!$F$3:$G$1048576,2,FALSE),""))</f>
        <v/>
      </c>
      <c r="M1280" s="3">
        <f>IFERROR(VLOOKUP(C1280&amp;D1280,Comms_male_list_22!$F$3:$G$1048576,2,FALSE),IFERROR(VLOOKUP(C1280&amp;D1280,Comms_female_list_22!$F$3:$G$1048576,2,FALSE),""))</f>
        <v>52</v>
      </c>
      <c r="N1280" s="3">
        <f>IFERROR(VLOOKUP(C1280&amp;D1280,AUS_male_Toplist_21!$F$3:$H$1048576,3,FALSE), IFERROR(VLOOKUP(C1280&amp;D1280,AUS_female_Toplist_21!$F$3:$H$1048576,3,FALSE),""))</f>
        <v>936</v>
      </c>
      <c r="O1280" s="2">
        <f>IFERROR(VLOOKUP(C1280&amp;D1280,AUS_male_Toplist_22!$F$3:$H$1048576,3,FALSE), IFERROR(VLOOKUP(C1280&amp;D1280,AUS_female_Toplist_22!$F$3:$H$1048576,3,FALSE),""))</f>
        <v>927</v>
      </c>
      <c r="P1280" s="42">
        <f ca="1">DATEDIF(E1280,TODAY(),"y")</f>
        <v>43</v>
      </c>
      <c r="Q1280" s="2">
        <f>(COUNTIF($C$2:$C1280,$C1280)=1)+0</f>
        <v>1</v>
      </c>
      <c r="R1280" s="2">
        <f>IF(Q1280=1,RANK(F1280,$F$2:$F$1986,0),"Alternate event")</f>
        <v>1489</v>
      </c>
    </row>
    <row r="1281" spans="1:18" x14ac:dyDescent="0.2">
      <c r="A1281" s="2">
        <v>1280</v>
      </c>
      <c r="B1281" s="2">
        <f>IF(Q1281=1,B1280+1,B1280)</f>
        <v>947</v>
      </c>
      <c r="C1281" t="s">
        <v>446</v>
      </c>
      <c r="D1281" t="s">
        <v>37</v>
      </c>
      <c r="E1281" s="6">
        <v>36741</v>
      </c>
      <c r="F1281">
        <v>936</v>
      </c>
      <c r="G1281" s="2">
        <v>43</v>
      </c>
      <c r="H1281" s="43" t="str">
        <f>IFERROR(VLOOKUP(C1281&amp;D1281,AUS_male_points_list!$A$3:$S$1048576,19,FALSE), IFERROR(VLOOKUP(C1281&amp;D1281,AUS_female_points_list!$A$3:$S$1048576,19,FALSE),""))</f>
        <v/>
      </c>
      <c r="J1281" s="2">
        <f>IFERROR(VLOOKUP(C1281&amp;D1281,AUS_male_Toplist_21!$F$3:$G$1048576,2,FALSE),IFERROR(VLOOKUP(C1281&amp;D1281,AUS_female_Toplist_21!$F$3:$G$1048576,2,FALSE),""))</f>
        <v>43</v>
      </c>
      <c r="K1281" s="2">
        <f>IFERROR(VLOOKUP(C1281&amp;D1281,AUS_male_Toplist_22!$F$3:$G$1048576,2,FALSE),IFERROR(VLOOKUP(C1281&amp;D1281,AUS_female_Toplist_22!$F$3:$G$1048576,2,FALSE),""))</f>
        <v>41</v>
      </c>
      <c r="L1281" s="3" t="str">
        <f>IFERROR(VLOOKUP(C1281&amp;D1281,Comms_male_list_21!$F$3:$G$1048576,2,FALSE),IFERROR(VLOOKUP(C1281&amp;D1281,Comms_female_list_21!$F$3:$G$1048576,2,FALSE),""))</f>
        <v/>
      </c>
      <c r="M1281" s="3">
        <f>IFERROR(VLOOKUP(C1281&amp;D1281,Comms_male_list_22!$F$3:$G$1048576,2,FALSE),IFERROR(VLOOKUP(C1281&amp;D1281,Comms_female_list_22!$F$3:$G$1048576,2,FALSE),""))</f>
        <v>69</v>
      </c>
      <c r="N1281" s="3">
        <f>IFERROR(VLOOKUP(C1281&amp;D1281,AUS_male_Toplist_21!$F$3:$H$1048576,3,FALSE), IFERROR(VLOOKUP(C1281&amp;D1281,AUS_female_Toplist_21!$F$3:$H$1048576,3,FALSE),""))</f>
        <v>936</v>
      </c>
      <c r="O1281" s="2">
        <f>IFERROR(VLOOKUP(C1281&amp;D1281,AUS_male_Toplist_22!$F$3:$H$1048576,3,FALSE), IFERROR(VLOOKUP(C1281&amp;D1281,AUS_female_Toplist_22!$F$3:$H$1048576,3,FALSE),""))</f>
        <v>897</v>
      </c>
      <c r="P1281" s="42">
        <f ca="1">DATEDIF(E1281,TODAY(),"y")</f>
        <v>21</v>
      </c>
      <c r="Q1281" s="2">
        <f>(COUNTIF($C$2:$C1281,$C1281)=1)+0</f>
        <v>0</v>
      </c>
      <c r="R1281" s="2" t="str">
        <f>IF(Q1281=1,RANK(F1281,$F$2:$F$1986,0),"Alternate event")</f>
        <v>Alternate event</v>
      </c>
    </row>
    <row r="1282" spans="1:18" x14ac:dyDescent="0.2">
      <c r="A1282" s="2">
        <v>1281</v>
      </c>
      <c r="B1282" s="2">
        <f>IF(Q1282=1,B1281+1,B1281)</f>
        <v>948</v>
      </c>
      <c r="C1282" t="s">
        <v>1337</v>
      </c>
      <c r="D1282" t="s">
        <v>29</v>
      </c>
      <c r="E1282" s="7">
        <v>30309</v>
      </c>
      <c r="F1282">
        <v>949</v>
      </c>
      <c r="G1282" s="2">
        <v>43</v>
      </c>
      <c r="H1282" s="43" t="str">
        <f>IFERROR(VLOOKUP(C1282&amp;D1282,AUS_male_points_list!$A$3:$S$1048576,19,FALSE), IFERROR(VLOOKUP(C1282&amp;D1282,AUS_female_points_list!$A$3:$S$1048576,19,FALSE),""))</f>
        <v/>
      </c>
      <c r="J1282" s="2">
        <f>IFERROR(VLOOKUP(C1282&amp;D1282,AUS_male_Toplist_21!$F$3:$G$1048576,2,FALSE),IFERROR(VLOOKUP(C1282&amp;D1282,AUS_female_Toplist_21!$F$3:$G$1048576,2,FALSE),""))</f>
        <v>43</v>
      </c>
      <c r="K1282" s="2" t="str">
        <f>IFERROR(VLOOKUP(C1282&amp;D1282,AUS_male_Toplist_22!$F$3:$G$1048576,2,FALSE),IFERROR(VLOOKUP(C1282&amp;D1282,AUS_female_Toplist_22!$F$3:$G$1048576,2,FALSE),""))</f>
        <v/>
      </c>
      <c r="L1282" s="3" t="str">
        <f>IFERROR(VLOOKUP(C1282&amp;D1282,Comms_male_list_21!$F$3:$G$1048576,2,FALSE),IFERROR(VLOOKUP(C1282&amp;D1282,Comms_female_list_21!$F$3:$G$1048576,2,FALSE),""))</f>
        <v/>
      </c>
      <c r="M1282" s="3" t="str">
        <f>IFERROR(VLOOKUP(C1282&amp;D1282,Comms_male_list_22!$F$3:$G$1048576,2,FALSE),IFERROR(VLOOKUP(C1282&amp;D1282,Comms_female_list_22!$F$3:$G$1048576,2,FALSE),""))</f>
        <v/>
      </c>
      <c r="N1282" s="3">
        <f>IFERROR(VLOOKUP(C1282&amp;D1282,AUS_male_Toplist_21!$F$3:$H$1048576,3,FALSE), IFERROR(VLOOKUP(C1282&amp;D1282,AUS_female_Toplist_21!$F$3:$H$1048576,3,FALSE),""))</f>
        <v>949</v>
      </c>
      <c r="O1282" s="2" t="str">
        <f>IFERROR(VLOOKUP(C1282&amp;D1282,AUS_male_Toplist_22!$F$3:$H$1048576,3,FALSE), IFERROR(VLOOKUP(C1282&amp;D1282,AUS_female_Toplist_22!$F$3:$H$1048576,3,FALSE),""))</f>
        <v/>
      </c>
      <c r="P1282" s="42">
        <f ca="1">DATEDIF(E1282,TODAY(),"y")</f>
        <v>39</v>
      </c>
      <c r="Q1282" s="2">
        <f>(COUNTIF($C$2:$C1282,$C1282)=1)+0</f>
        <v>1</v>
      </c>
      <c r="R1282" s="2">
        <f>IF(Q1282=1,RANK(F1282,$F$2:$F$1986,0),"Alternate event")</f>
        <v>1308</v>
      </c>
    </row>
    <row r="1283" spans="1:18" x14ac:dyDescent="0.2">
      <c r="A1283" s="2">
        <v>1282</v>
      </c>
      <c r="B1283" s="2">
        <f>IF(Q1283=1,B1282+1,B1282)</f>
        <v>949</v>
      </c>
      <c r="C1283" t="s">
        <v>1589</v>
      </c>
      <c r="D1283" t="s">
        <v>29</v>
      </c>
      <c r="E1283" s="6"/>
      <c r="F1283">
        <v>966</v>
      </c>
      <c r="G1283" s="2">
        <v>43</v>
      </c>
      <c r="H1283" s="43" t="str">
        <f>IFERROR(VLOOKUP(C1283&amp;D1283,AUS_male_points_list!$A$3:$S$1048576,19,FALSE), IFERROR(VLOOKUP(C1283&amp;D1283,AUS_female_points_list!$A$3:$S$1048576,19,FALSE),""))</f>
        <v/>
      </c>
      <c r="J1283" s="2">
        <f>IFERROR(VLOOKUP(C1283&amp;D1283,AUS_male_Toplist_21!$F$3:$G$1048576,2,FALSE),IFERROR(VLOOKUP(C1283&amp;D1283,AUS_female_Toplist_21!$F$3:$G$1048576,2,FALSE),""))</f>
        <v>43</v>
      </c>
      <c r="K1283" s="2" t="str">
        <f>IFERROR(VLOOKUP(C1283&amp;D1283,AUS_male_Toplist_22!$F$3:$G$1048576,2,FALSE),IFERROR(VLOOKUP(C1283&amp;D1283,AUS_female_Toplist_22!$F$3:$G$1048576,2,FALSE),""))</f>
        <v/>
      </c>
      <c r="L1283" s="3" t="str">
        <f>IFERROR(VLOOKUP(C1283&amp;D1283,Comms_male_list_21!$F$3:$G$1048576,2,FALSE),IFERROR(VLOOKUP(C1283&amp;D1283,Comms_female_list_21!$F$3:$G$1048576,2,FALSE),""))</f>
        <v/>
      </c>
      <c r="M1283" s="3" t="str">
        <f>IFERROR(VLOOKUP(C1283&amp;D1283,Comms_male_list_22!$F$3:$G$1048576,2,FALSE),IFERROR(VLOOKUP(C1283&amp;D1283,Comms_female_list_22!$F$3:$G$1048576,2,FALSE),""))</f>
        <v/>
      </c>
      <c r="N1283" s="3">
        <f>IFERROR(VLOOKUP(C1283&amp;D1283,AUS_male_Toplist_21!$F$3:$H$1048576,3,FALSE), IFERROR(VLOOKUP(C1283&amp;D1283,AUS_female_Toplist_21!$F$3:$H$1048576,3,FALSE),""))</f>
        <v>966</v>
      </c>
      <c r="O1283" s="2" t="str">
        <f>IFERROR(VLOOKUP(C1283&amp;D1283,AUS_male_Toplist_22!$F$3:$H$1048576,3,FALSE), IFERROR(VLOOKUP(C1283&amp;D1283,AUS_female_Toplist_22!$F$3:$H$1048576,3,FALSE),""))</f>
        <v/>
      </c>
      <c r="P1283" s="42">
        <f ca="1">DATEDIF(E1283,TODAY(),"y")</f>
        <v>122</v>
      </c>
      <c r="Q1283" s="2">
        <f>(COUNTIF($C$2:$C1283,$C1283)=1)+0</f>
        <v>1</v>
      </c>
      <c r="R1283" s="2">
        <f>IF(Q1283=1,RANK(F1283,$F$2:$F$1986,0),"Alternate event")</f>
        <v>1094</v>
      </c>
    </row>
    <row r="1284" spans="1:18" x14ac:dyDescent="0.2">
      <c r="A1284" s="2">
        <v>1283</v>
      </c>
      <c r="B1284" s="2">
        <f>IF(Q1284=1,B1283+1,B1283)</f>
        <v>950</v>
      </c>
      <c r="C1284" t="s">
        <v>1538</v>
      </c>
      <c r="D1284" t="s">
        <v>27</v>
      </c>
      <c r="E1284" s="6">
        <v>34641</v>
      </c>
      <c r="F1284">
        <v>979</v>
      </c>
      <c r="G1284" s="2">
        <v>43</v>
      </c>
      <c r="H1284" s="43" t="str">
        <f>IFERROR(VLOOKUP(C1284&amp;D1284,AUS_male_points_list!$A$3:$S$1048576,19,FALSE), IFERROR(VLOOKUP(C1284&amp;D1284,AUS_female_points_list!$A$3:$S$1048576,19,FALSE),""))</f>
        <v/>
      </c>
      <c r="J1284" s="2">
        <f>IFERROR(VLOOKUP(C1284&amp;D1284,AUS_male_Toplist_21!$F$3:$G$1048576,2,FALSE),IFERROR(VLOOKUP(C1284&amp;D1284,AUS_female_Toplist_21!$F$3:$G$1048576,2,FALSE),""))</f>
        <v>43</v>
      </c>
      <c r="K1284" s="2" t="str">
        <f>IFERROR(VLOOKUP(C1284&amp;D1284,AUS_male_Toplist_22!$F$3:$G$1048576,2,FALSE),IFERROR(VLOOKUP(C1284&amp;D1284,AUS_female_Toplist_22!$F$3:$G$1048576,2,FALSE),""))</f>
        <v/>
      </c>
      <c r="L1284" s="3" t="str">
        <f>IFERROR(VLOOKUP(C1284&amp;D1284,Comms_male_list_21!$F$3:$G$1048576,2,FALSE),IFERROR(VLOOKUP(C1284&amp;D1284,Comms_female_list_21!$F$3:$G$1048576,2,FALSE),""))</f>
        <v/>
      </c>
      <c r="M1284" s="3" t="str">
        <f>IFERROR(VLOOKUP(C1284&amp;D1284,Comms_male_list_22!$F$3:$G$1048576,2,FALSE),IFERROR(VLOOKUP(C1284&amp;D1284,Comms_female_list_22!$F$3:$G$1048576,2,FALSE),""))</f>
        <v/>
      </c>
      <c r="N1284" s="3">
        <f>IFERROR(VLOOKUP(C1284&amp;D1284,AUS_male_Toplist_21!$F$3:$H$1048576,3,FALSE), IFERROR(VLOOKUP(C1284&amp;D1284,AUS_female_Toplist_21!$F$3:$H$1048576,3,FALSE),""))</f>
        <v>979</v>
      </c>
      <c r="O1284" s="2" t="str">
        <f>IFERROR(VLOOKUP(C1284&amp;D1284,AUS_male_Toplist_22!$F$3:$H$1048576,3,FALSE), IFERROR(VLOOKUP(C1284&amp;D1284,AUS_female_Toplist_22!$F$3:$H$1048576,3,FALSE),""))</f>
        <v/>
      </c>
      <c r="P1284" s="42">
        <f ca="1">DATEDIF(E1284,TODAY(),"y")</f>
        <v>27</v>
      </c>
      <c r="Q1284" s="2">
        <f>(COUNTIF($C$2:$C1284,$C1284)=1)+0</f>
        <v>1</v>
      </c>
      <c r="R1284" s="2">
        <f>IF(Q1284=1,RANK(F1284,$F$2:$F$1986,0),"Alternate event")</f>
        <v>929</v>
      </c>
    </row>
    <row r="1285" spans="1:18" x14ac:dyDescent="0.2">
      <c r="A1285" s="2">
        <v>1284</v>
      </c>
      <c r="B1285" s="2">
        <f>IF(Q1285=1,B1284+1,B1284)</f>
        <v>951</v>
      </c>
      <c r="C1285" t="s">
        <v>1539</v>
      </c>
      <c r="D1285" t="s">
        <v>27</v>
      </c>
      <c r="E1285" s="6">
        <v>36940</v>
      </c>
      <c r="F1285">
        <v>979</v>
      </c>
      <c r="G1285" s="2">
        <v>43</v>
      </c>
      <c r="H1285" s="43" t="str">
        <f>IFERROR(VLOOKUP(C1285&amp;D1285,AUS_male_points_list!$A$3:$S$1048576,19,FALSE), IFERROR(VLOOKUP(C1285&amp;D1285,AUS_female_points_list!$A$3:$S$1048576,19,FALSE),""))</f>
        <v/>
      </c>
      <c r="J1285" s="2">
        <f>IFERROR(VLOOKUP(C1285&amp;D1285,AUS_male_Toplist_21!$F$3:$G$1048576,2,FALSE),IFERROR(VLOOKUP(C1285&amp;D1285,AUS_female_Toplist_21!$F$3:$G$1048576,2,FALSE),""))</f>
        <v>43</v>
      </c>
      <c r="K1285" s="2" t="str">
        <f>IFERROR(VLOOKUP(C1285&amp;D1285,AUS_male_Toplist_22!$F$3:$G$1048576,2,FALSE),IFERROR(VLOOKUP(C1285&amp;D1285,AUS_female_Toplist_22!$F$3:$G$1048576,2,FALSE),""))</f>
        <v/>
      </c>
      <c r="L1285" s="3" t="str">
        <f>IFERROR(VLOOKUP(C1285&amp;D1285,Comms_male_list_21!$F$3:$G$1048576,2,FALSE),IFERROR(VLOOKUP(C1285&amp;D1285,Comms_female_list_21!$F$3:$G$1048576,2,FALSE),""))</f>
        <v/>
      </c>
      <c r="M1285" s="3" t="str">
        <f>IFERROR(VLOOKUP(C1285&amp;D1285,Comms_male_list_22!$F$3:$G$1048576,2,FALSE),IFERROR(VLOOKUP(C1285&amp;D1285,Comms_female_list_22!$F$3:$G$1048576,2,FALSE),""))</f>
        <v/>
      </c>
      <c r="N1285" s="3">
        <f>IFERROR(VLOOKUP(C1285&amp;D1285,AUS_male_Toplist_21!$F$3:$H$1048576,3,FALSE), IFERROR(VLOOKUP(C1285&amp;D1285,AUS_female_Toplist_21!$F$3:$H$1048576,3,FALSE),""))</f>
        <v>979</v>
      </c>
      <c r="O1285" s="2" t="str">
        <f>IFERROR(VLOOKUP(C1285&amp;D1285,AUS_male_Toplist_22!$F$3:$H$1048576,3,FALSE), IFERROR(VLOOKUP(C1285&amp;D1285,AUS_female_Toplist_22!$F$3:$H$1048576,3,FALSE),""))</f>
        <v/>
      </c>
      <c r="P1285" s="42">
        <f ca="1">DATEDIF(E1285,TODAY(),"y")</f>
        <v>21</v>
      </c>
      <c r="Q1285" s="2">
        <f>(COUNTIF($C$2:$C1285,$C1285)=1)+0</f>
        <v>1</v>
      </c>
      <c r="R1285" s="2">
        <f>IF(Q1285=1,RANK(F1285,$F$2:$F$1986,0),"Alternate event")</f>
        <v>929</v>
      </c>
    </row>
    <row r="1286" spans="1:18" x14ac:dyDescent="0.2">
      <c r="A1286" s="2">
        <v>1285</v>
      </c>
      <c r="B1286" s="2">
        <f>IF(Q1286=1,B1285+1,B1285)</f>
        <v>952</v>
      </c>
      <c r="C1286" t="s">
        <v>1294</v>
      </c>
      <c r="D1286" t="s">
        <v>27</v>
      </c>
      <c r="E1286" s="6">
        <v>35306</v>
      </c>
      <c r="F1286">
        <v>994</v>
      </c>
      <c r="G1286" s="2">
        <v>43</v>
      </c>
      <c r="H1286" s="43" t="str">
        <f>IFERROR(VLOOKUP(C1286&amp;D1286,AUS_male_points_list!$A$3:$S$1048576,19,FALSE), IFERROR(VLOOKUP(C1286&amp;D1286,AUS_female_points_list!$A$3:$S$1048576,19,FALSE),""))</f>
        <v/>
      </c>
      <c r="J1286" s="2">
        <f>IFERROR(VLOOKUP(C1286&amp;D1286,AUS_male_Toplist_21!$F$3:$G$1048576,2,FALSE),IFERROR(VLOOKUP(C1286&amp;D1286,AUS_female_Toplist_21!$F$3:$G$1048576,2,FALSE),""))</f>
        <v>43</v>
      </c>
      <c r="K1286" s="2" t="str">
        <f>IFERROR(VLOOKUP(C1286&amp;D1286,AUS_male_Toplist_22!$F$3:$G$1048576,2,FALSE),IFERROR(VLOOKUP(C1286&amp;D1286,AUS_female_Toplist_22!$F$3:$G$1048576,2,FALSE),""))</f>
        <v/>
      </c>
      <c r="L1286" s="3" t="str">
        <f>IFERROR(VLOOKUP(C1286&amp;D1286,Comms_male_list_21!$F$3:$G$1048576,2,FALSE),IFERROR(VLOOKUP(C1286&amp;D1286,Comms_female_list_21!$F$3:$G$1048576,2,FALSE),""))</f>
        <v/>
      </c>
      <c r="M1286" s="3" t="str">
        <f>IFERROR(VLOOKUP(C1286&amp;D1286,Comms_male_list_22!$F$3:$G$1048576,2,FALSE),IFERROR(VLOOKUP(C1286&amp;D1286,Comms_female_list_22!$F$3:$G$1048576,2,FALSE),""))</f>
        <v/>
      </c>
      <c r="N1286" s="3">
        <f>IFERROR(VLOOKUP(C1286&amp;D1286,AUS_male_Toplist_21!$F$3:$H$1048576,3,FALSE), IFERROR(VLOOKUP(C1286&amp;D1286,AUS_female_Toplist_21!$F$3:$H$1048576,3,FALSE),""))</f>
        <v>994</v>
      </c>
      <c r="O1286" s="2" t="str">
        <f>IFERROR(VLOOKUP(C1286&amp;D1286,AUS_male_Toplist_22!$F$3:$H$1048576,3,FALSE), IFERROR(VLOOKUP(C1286&amp;D1286,AUS_female_Toplist_22!$F$3:$H$1048576,3,FALSE),""))</f>
        <v/>
      </c>
      <c r="P1286" s="42">
        <f ca="1">DATEDIF(E1286,TODAY(),"y")</f>
        <v>25</v>
      </c>
      <c r="Q1286" s="2">
        <f>(COUNTIF($C$2:$C1286,$C1286)=1)+0</f>
        <v>1</v>
      </c>
      <c r="R1286" s="2">
        <f>IF(Q1286=1,RANK(F1286,$F$2:$F$1986,0),"Alternate event")</f>
        <v>771</v>
      </c>
    </row>
    <row r="1287" spans="1:18" x14ac:dyDescent="0.2">
      <c r="A1287" s="2">
        <v>1286</v>
      </c>
      <c r="B1287" s="2">
        <f>IF(Q1287=1,B1286+1,B1286)</f>
        <v>952</v>
      </c>
      <c r="C1287" t="s">
        <v>734</v>
      </c>
      <c r="D1287" t="s">
        <v>28</v>
      </c>
      <c r="E1287" s="6">
        <v>36010</v>
      </c>
      <c r="F1287">
        <v>1030</v>
      </c>
      <c r="G1287" s="2">
        <v>43</v>
      </c>
      <c r="H1287" s="43" t="str">
        <f>IFERROR(VLOOKUP(C1287&amp;D1287,AUS_male_points_list!$A$3:$S$1048576,19,FALSE), IFERROR(VLOOKUP(C1287&amp;D1287,AUS_female_points_list!$A$3:$S$1048576,19,FALSE),""))</f>
        <v/>
      </c>
      <c r="J1287" s="2">
        <f>IFERROR(VLOOKUP(C1287&amp;D1287,AUS_male_Toplist_21!$F$3:$G$1048576,2,FALSE),IFERROR(VLOOKUP(C1287&amp;D1287,AUS_female_Toplist_21!$F$3:$G$1048576,2,FALSE),""))</f>
        <v>43</v>
      </c>
      <c r="K1287" s="2" t="str">
        <f>IFERROR(VLOOKUP(C1287&amp;D1287,AUS_male_Toplist_22!$F$3:$G$1048576,2,FALSE),IFERROR(VLOOKUP(C1287&amp;D1287,AUS_female_Toplist_22!$F$3:$G$1048576,2,FALSE),""))</f>
        <v/>
      </c>
      <c r="L1287" s="3" t="str">
        <f>IFERROR(VLOOKUP(C1287&amp;D1287,Comms_male_list_21!$F$3:$G$1048576,2,FALSE),IFERROR(VLOOKUP(C1287&amp;D1287,Comms_female_list_21!$F$3:$G$1048576,2,FALSE),""))</f>
        <v/>
      </c>
      <c r="M1287" s="3" t="str">
        <f>IFERROR(VLOOKUP(C1287&amp;D1287,Comms_male_list_22!$F$3:$G$1048576,2,FALSE),IFERROR(VLOOKUP(C1287&amp;D1287,Comms_female_list_22!$F$3:$G$1048576,2,FALSE),""))</f>
        <v/>
      </c>
      <c r="N1287" s="3">
        <f>IFERROR(VLOOKUP(C1287&amp;D1287,AUS_male_Toplist_21!$F$3:$H$1048576,3,FALSE), IFERROR(VLOOKUP(C1287&amp;D1287,AUS_female_Toplist_21!$F$3:$H$1048576,3,FALSE),""))</f>
        <v>1030</v>
      </c>
      <c r="O1287" s="2" t="str">
        <f>IFERROR(VLOOKUP(C1287&amp;D1287,AUS_male_Toplist_22!$F$3:$H$1048576,3,FALSE), IFERROR(VLOOKUP(C1287&amp;D1287,AUS_female_Toplist_22!$F$3:$H$1048576,3,FALSE),""))</f>
        <v/>
      </c>
      <c r="P1287" s="42">
        <f ca="1">DATEDIF(E1287,TODAY(),"y")</f>
        <v>23</v>
      </c>
      <c r="Q1287" s="2">
        <f>(COUNTIF($C$2:$C1287,$C1287)=1)+0</f>
        <v>0</v>
      </c>
      <c r="R1287" s="2" t="str">
        <f>IF(Q1287=1,RANK(F1287,$F$2:$F$1986,0),"Alternate event")</f>
        <v>Alternate event</v>
      </c>
    </row>
    <row r="1288" spans="1:18" x14ac:dyDescent="0.2">
      <c r="A1288" s="2">
        <v>1287</v>
      </c>
      <c r="B1288" s="2">
        <f>IF(Q1288=1,B1287+1,B1287)</f>
        <v>952</v>
      </c>
      <c r="C1288" t="s">
        <v>768</v>
      </c>
      <c r="D1288" s="6" t="s">
        <v>29</v>
      </c>
      <c r="E1288" s="6">
        <v>35891</v>
      </c>
      <c r="F1288">
        <v>964</v>
      </c>
      <c r="G1288" s="2">
        <v>44</v>
      </c>
      <c r="H1288" s="43" t="str">
        <f>IFERROR(VLOOKUP(C1288&amp;D1288,AUS_male_points_list!$A$3:$S$1048576,19,FALSE), IFERROR(VLOOKUP(C1288&amp;D1288,AUS_female_points_list!$A$3:$S$1048576,19,FALSE),""))</f>
        <v/>
      </c>
      <c r="J1288" s="2">
        <f>IFERROR(VLOOKUP(C1288&amp;D1288,AUS_male_Toplist_21!$F$3:$G$1048576,2,FALSE),IFERROR(VLOOKUP(C1288&amp;D1288,AUS_female_Toplist_21!$F$3:$G$1048576,2,FALSE),""))</f>
        <v>44</v>
      </c>
      <c r="K1288" s="2">
        <f>IFERROR(VLOOKUP(C1288&amp;D1288,AUS_male_Toplist_22!$F$3:$G$1048576,2,FALSE),IFERROR(VLOOKUP(C1288&amp;D1288,AUS_female_Toplist_22!$F$3:$G$1048576,2,FALSE),""))</f>
        <v>21</v>
      </c>
      <c r="L1288" s="3" t="str">
        <f>IFERROR(VLOOKUP(C1288&amp;D1288,Comms_male_list_21!$F$3:$G$1048576,2,FALSE),IFERROR(VLOOKUP(C1288&amp;D1288,Comms_female_list_21!$F$3:$G$1048576,2,FALSE),""))</f>
        <v/>
      </c>
      <c r="M1288" s="3">
        <f>IFERROR(VLOOKUP(C1288&amp;D1288,Comms_male_list_22!$F$3:$G$1048576,2,FALSE),IFERROR(VLOOKUP(C1288&amp;D1288,Comms_female_list_22!$F$3:$G$1048576,2,FALSE),""))</f>
        <v>46</v>
      </c>
      <c r="N1288" s="3">
        <f>IFERROR(VLOOKUP(C1288&amp;D1288,AUS_male_Toplist_21!$F$3:$H$1048576,3,FALSE), IFERROR(VLOOKUP(C1288&amp;D1288,AUS_female_Toplist_21!$F$3:$H$1048576,3,FALSE),""))</f>
        <v>964</v>
      </c>
      <c r="O1288" s="2">
        <f>IFERROR(VLOOKUP(C1288&amp;D1288,AUS_male_Toplist_22!$F$3:$H$1048576,3,FALSE), IFERROR(VLOOKUP(C1288&amp;D1288,AUS_female_Toplist_22!$F$3:$H$1048576,3,FALSE),""))</f>
        <v>978</v>
      </c>
      <c r="P1288" s="42">
        <f ca="1">DATEDIF(E1288,TODAY(),"y")</f>
        <v>23</v>
      </c>
      <c r="Q1288" s="2">
        <f>(COUNTIF($C$2:$C1288,$C1288)=1)+0</f>
        <v>0</v>
      </c>
      <c r="R1288" s="2" t="str">
        <f>IF(Q1288=1,RANK(F1288,$F$2:$F$1986,0),"Alternate event")</f>
        <v>Alternate event</v>
      </c>
    </row>
    <row r="1289" spans="1:18" x14ac:dyDescent="0.2">
      <c r="A1289" s="2">
        <v>1288</v>
      </c>
      <c r="B1289" s="2">
        <f>IF(Q1289=1,B1288+1,B1288)</f>
        <v>953</v>
      </c>
      <c r="C1289" t="s">
        <v>328</v>
      </c>
      <c r="D1289" t="s">
        <v>29</v>
      </c>
      <c r="E1289" s="7">
        <v>44732</v>
      </c>
      <c r="F1289">
        <v>946</v>
      </c>
      <c r="G1289" s="2">
        <v>44</v>
      </c>
      <c r="H1289" s="43" t="str">
        <f>IFERROR(VLOOKUP(C1289&amp;D1289,AUS_male_points_list!$A$3:$S$1048576,19,FALSE), IFERROR(VLOOKUP(C1289&amp;D1289,AUS_female_points_list!$A$3:$S$1048576,19,FALSE),""))</f>
        <v/>
      </c>
      <c r="J1289" s="2">
        <f>IFERROR(VLOOKUP(C1289&amp;D1289,AUS_male_Toplist_21!$F$3:$G$1048576,2,FALSE),IFERROR(VLOOKUP(C1289&amp;D1289,AUS_female_Toplist_21!$F$3:$G$1048576,2,FALSE),""))</f>
        <v>44</v>
      </c>
      <c r="K1289" s="2">
        <f>IFERROR(VLOOKUP(C1289&amp;D1289,AUS_male_Toplist_22!$F$3:$G$1048576,2,FALSE),IFERROR(VLOOKUP(C1289&amp;D1289,AUS_female_Toplist_22!$F$3:$G$1048576,2,FALSE),""))</f>
        <v>24</v>
      </c>
      <c r="L1289" s="3" t="str">
        <f>IFERROR(VLOOKUP(C1289&amp;D1289,Comms_male_list_21!$F$3:$G$1048576,2,FALSE),IFERROR(VLOOKUP(C1289&amp;D1289,Comms_female_list_21!$F$3:$G$1048576,2,FALSE),""))</f>
        <v/>
      </c>
      <c r="M1289" s="3">
        <f>IFERROR(VLOOKUP(C1289&amp;D1289,Comms_male_list_22!$F$3:$G$1048576,2,FALSE),IFERROR(VLOOKUP(C1289&amp;D1289,Comms_female_list_22!$F$3:$G$1048576,2,FALSE),""))</f>
        <v>68</v>
      </c>
      <c r="N1289" s="3">
        <f>IFERROR(VLOOKUP(C1289&amp;D1289,AUS_male_Toplist_21!$F$3:$H$1048576,3,FALSE), IFERROR(VLOOKUP(C1289&amp;D1289,AUS_female_Toplist_21!$F$3:$H$1048576,3,FALSE),""))</f>
        <v>946</v>
      </c>
      <c r="O1289" s="2">
        <f>IFERROR(VLOOKUP(C1289&amp;D1289,AUS_male_Toplist_22!$F$3:$H$1048576,3,FALSE), IFERROR(VLOOKUP(C1289&amp;D1289,AUS_female_Toplist_22!$F$3:$H$1048576,3,FALSE),""))</f>
        <v>907</v>
      </c>
      <c r="P1289" s="42" t="e">
        <f ca="1">DATEDIF(E1289,TODAY(),"y")</f>
        <v>#NUM!</v>
      </c>
      <c r="Q1289" s="2">
        <f>(COUNTIF($C$2:$C1289,$C1289)=1)+0</f>
        <v>1</v>
      </c>
      <c r="R1289" s="2">
        <f>IF(Q1289=1,RANK(F1289,$F$2:$F$1986,0),"Alternate event")</f>
        <v>1340</v>
      </c>
    </row>
    <row r="1290" spans="1:18" x14ac:dyDescent="0.2">
      <c r="A1290" s="2">
        <v>1289</v>
      </c>
      <c r="B1290" s="2">
        <f>IF(Q1290=1,B1289+1,B1289)</f>
        <v>954</v>
      </c>
      <c r="C1290" t="s">
        <v>280</v>
      </c>
      <c r="D1290" t="s">
        <v>27</v>
      </c>
      <c r="E1290" s="7">
        <v>36929</v>
      </c>
      <c r="F1290">
        <v>993</v>
      </c>
      <c r="G1290" s="2">
        <v>44</v>
      </c>
      <c r="H1290" s="43" t="str">
        <f>IFERROR(VLOOKUP(C1290&amp;D1290,AUS_male_points_list!$A$3:$S$1048576,19,FALSE), IFERROR(VLOOKUP(C1290&amp;D1290,AUS_female_points_list!$A$3:$S$1048576,19,FALSE),""))</f>
        <v/>
      </c>
      <c r="J1290" s="2">
        <f>IFERROR(VLOOKUP(C1290&amp;D1290,AUS_male_Toplist_21!$F$3:$G$1048576,2,FALSE),IFERROR(VLOOKUP(C1290&amp;D1290,AUS_female_Toplist_21!$F$3:$G$1048576,2,FALSE),""))</f>
        <v>44</v>
      </c>
      <c r="K1290" s="2">
        <f>IFERROR(VLOOKUP(C1290&amp;D1290,AUS_male_Toplist_22!$F$3:$G$1048576,2,FALSE),IFERROR(VLOOKUP(C1290&amp;D1290,AUS_female_Toplist_22!$F$3:$G$1048576,2,FALSE),""))</f>
        <v>25</v>
      </c>
      <c r="L1290" s="3" t="str">
        <f>IFERROR(VLOOKUP(C1290&amp;D1290,Comms_male_list_21!$F$3:$G$1048576,2,FALSE),IFERROR(VLOOKUP(C1290&amp;D1290,Comms_female_list_21!$F$3:$G$1048576,2,FALSE),""))</f>
        <v/>
      </c>
      <c r="M1290" s="3">
        <f>IFERROR(VLOOKUP(C1290&amp;D1290,Comms_male_list_22!$F$3:$G$1048576,2,FALSE),IFERROR(VLOOKUP(C1290&amp;D1290,Comms_female_list_22!$F$3:$G$1048576,2,FALSE),""))</f>
        <v>56</v>
      </c>
      <c r="N1290" s="3">
        <f>IFERROR(VLOOKUP(C1290&amp;D1290,AUS_male_Toplist_21!$F$3:$H$1048576,3,FALSE), IFERROR(VLOOKUP(C1290&amp;D1290,AUS_female_Toplist_21!$F$3:$H$1048576,3,FALSE),""))</f>
        <v>993</v>
      </c>
      <c r="O1290" s="2">
        <f>IFERROR(VLOOKUP(C1290&amp;D1290,AUS_male_Toplist_22!$F$3:$H$1048576,3,FALSE), IFERROR(VLOOKUP(C1290&amp;D1290,AUS_female_Toplist_22!$F$3:$H$1048576,3,FALSE),""))</f>
        <v>990</v>
      </c>
      <c r="P1290" s="42">
        <f ca="1">DATEDIF(E1290,TODAY(),"y")</f>
        <v>21</v>
      </c>
      <c r="Q1290" s="2">
        <f>(COUNTIF($C$2:$C1290,$C1290)=1)+0</f>
        <v>1</v>
      </c>
      <c r="R1290" s="2">
        <f>IF(Q1290=1,RANK(F1290,$F$2:$F$1986,0),"Alternate event")</f>
        <v>782</v>
      </c>
    </row>
    <row r="1291" spans="1:18" x14ac:dyDescent="0.2">
      <c r="A1291" s="2">
        <v>1290</v>
      </c>
      <c r="B1291" s="2">
        <f>IF(Q1291=1,B1290+1,B1290)</f>
        <v>954</v>
      </c>
      <c r="C1291" t="s">
        <v>201</v>
      </c>
      <c r="D1291" t="s">
        <v>25</v>
      </c>
      <c r="E1291" s="7">
        <v>36034</v>
      </c>
      <c r="F1291">
        <v>1000</v>
      </c>
      <c r="G1291" s="2">
        <v>44</v>
      </c>
      <c r="H1291" s="43" t="str">
        <f>IFERROR(VLOOKUP(C1291&amp;D1291,AUS_male_points_list!$A$3:$S$1048576,19,FALSE), IFERROR(VLOOKUP(C1291&amp;D1291,AUS_female_points_list!$A$3:$S$1048576,19,FALSE),""))</f>
        <v/>
      </c>
      <c r="J1291" s="2">
        <f>IFERROR(VLOOKUP(C1291&amp;D1291,AUS_male_Toplist_21!$F$3:$G$1048576,2,FALSE),IFERROR(VLOOKUP(C1291&amp;D1291,AUS_female_Toplist_21!$F$3:$G$1048576,2,FALSE),""))</f>
        <v>44</v>
      </c>
      <c r="K1291" s="2">
        <f>IFERROR(VLOOKUP(C1291&amp;D1291,AUS_male_Toplist_22!$F$3:$G$1048576,2,FALSE),IFERROR(VLOOKUP(C1291&amp;D1291,AUS_female_Toplist_22!$F$3:$G$1048576,2,FALSE),""))</f>
        <v>26</v>
      </c>
      <c r="L1291" s="3" t="str">
        <f>IFERROR(VLOOKUP(C1291&amp;D1291,Comms_male_list_21!$F$3:$G$1048576,2,FALSE),IFERROR(VLOOKUP(C1291&amp;D1291,Comms_female_list_21!$F$3:$G$1048576,2,FALSE),""))</f>
        <v/>
      </c>
      <c r="M1291" s="3">
        <f>IFERROR(VLOOKUP(C1291&amp;D1291,Comms_male_list_22!$F$3:$G$1048576,2,FALSE),IFERROR(VLOOKUP(C1291&amp;D1291,Comms_female_list_22!$F$3:$G$1048576,2,FALSE),""))</f>
        <v>46</v>
      </c>
      <c r="N1291" s="3">
        <f>IFERROR(VLOOKUP(C1291&amp;D1291,AUS_male_Toplist_21!$F$3:$H$1048576,3,FALSE), IFERROR(VLOOKUP(C1291&amp;D1291,AUS_female_Toplist_21!$F$3:$H$1048576,3,FALSE),""))</f>
        <v>1000</v>
      </c>
      <c r="O1291" s="2">
        <f>IFERROR(VLOOKUP(C1291&amp;D1291,AUS_male_Toplist_22!$F$3:$H$1048576,3,FALSE), IFERROR(VLOOKUP(C1291&amp;D1291,AUS_female_Toplist_22!$F$3:$H$1048576,3,FALSE),""))</f>
        <v>1005</v>
      </c>
      <c r="P1291" s="42">
        <f ca="1">DATEDIF(E1291,TODAY(),"y")</f>
        <v>23</v>
      </c>
      <c r="Q1291" s="2">
        <f>(COUNTIF($C$2:$C1291,$C1291)=1)+0</f>
        <v>0</v>
      </c>
      <c r="R1291" s="2" t="str">
        <f>IF(Q1291=1,RANK(F1291,$F$2:$F$1986,0),"Alternate event")</f>
        <v>Alternate event</v>
      </c>
    </row>
    <row r="1292" spans="1:18" x14ac:dyDescent="0.2">
      <c r="A1292" s="2">
        <v>1291</v>
      </c>
      <c r="B1292" s="2">
        <f>IF(Q1292=1,B1291+1,B1291)</f>
        <v>955</v>
      </c>
      <c r="C1292" t="s">
        <v>130</v>
      </c>
      <c r="D1292" t="s">
        <v>2</v>
      </c>
      <c r="E1292" s="6">
        <v>37181</v>
      </c>
      <c r="F1292">
        <v>1005</v>
      </c>
      <c r="G1292" s="2">
        <v>44</v>
      </c>
      <c r="H1292" s="43" t="str">
        <f>IFERROR(VLOOKUP(C1292&amp;D1292,AUS_male_points_list!$A$3:$S$1048576,19,FALSE), IFERROR(VLOOKUP(C1292&amp;D1292,AUS_female_points_list!$A$3:$S$1048576,19,FALSE),""))</f>
        <v/>
      </c>
      <c r="J1292" s="2">
        <f>IFERROR(VLOOKUP(C1292&amp;D1292,AUS_male_Toplist_21!$F$3:$G$1048576,2,FALSE),IFERROR(VLOOKUP(C1292&amp;D1292,AUS_female_Toplist_21!$F$3:$G$1048576,2,FALSE),""))</f>
        <v>44</v>
      </c>
      <c r="K1292" s="2">
        <f>IFERROR(VLOOKUP(C1292&amp;D1292,AUS_male_Toplist_22!$F$3:$G$1048576,2,FALSE),IFERROR(VLOOKUP(C1292&amp;D1292,AUS_female_Toplist_22!$F$3:$G$1048576,2,FALSE),""))</f>
        <v>34</v>
      </c>
      <c r="L1292" s="3" t="str">
        <f>IFERROR(VLOOKUP(C1292&amp;D1292,Comms_male_list_21!$F$3:$G$1048576,2,FALSE),IFERROR(VLOOKUP(C1292&amp;D1292,Comms_female_list_21!$F$3:$G$1048576,2,FALSE),""))</f>
        <v/>
      </c>
      <c r="M1292" s="3">
        <f>IFERROR(VLOOKUP(C1292&amp;D1292,Comms_male_list_22!$F$3:$G$1048576,2,FALSE),IFERROR(VLOOKUP(C1292&amp;D1292,Comms_female_list_22!$F$3:$G$1048576,2,FALSE),""))</f>
        <v>64</v>
      </c>
      <c r="N1292" s="3">
        <f>IFERROR(VLOOKUP(C1292&amp;D1292,AUS_male_Toplist_21!$F$3:$H$1048576,3,FALSE), IFERROR(VLOOKUP(C1292&amp;D1292,AUS_female_Toplist_21!$F$3:$H$1048576,3,FALSE),""))</f>
        <v>1005</v>
      </c>
      <c r="O1292" s="2">
        <f>IFERROR(VLOOKUP(C1292&amp;D1292,AUS_male_Toplist_22!$F$3:$H$1048576,3,FALSE), IFERROR(VLOOKUP(C1292&amp;D1292,AUS_female_Toplist_22!$F$3:$H$1048576,3,FALSE),""))</f>
        <v>1003</v>
      </c>
      <c r="P1292" s="42">
        <f ca="1">DATEDIF(E1292,TODAY(),"y")</f>
        <v>20</v>
      </c>
      <c r="Q1292" s="2">
        <f>(COUNTIF($C$2:$C1292,$C1292)=1)+0</f>
        <v>1</v>
      </c>
      <c r="R1292" s="2">
        <f>IF(Q1292=1,RANK(F1292,$F$2:$F$1986,0),"Alternate event")</f>
        <v>673</v>
      </c>
    </row>
    <row r="1293" spans="1:18" x14ac:dyDescent="0.2">
      <c r="A1293" s="2">
        <v>1292</v>
      </c>
      <c r="B1293" s="2">
        <f>IF(Q1293=1,B1292+1,B1292)</f>
        <v>956</v>
      </c>
      <c r="C1293" t="s">
        <v>148</v>
      </c>
      <c r="D1293" t="s">
        <v>2</v>
      </c>
      <c r="E1293" s="7">
        <v>44612</v>
      </c>
      <c r="F1293">
        <v>1005</v>
      </c>
      <c r="G1293" s="2">
        <v>44</v>
      </c>
      <c r="H1293" s="43" t="str">
        <f>IFERROR(VLOOKUP(C1293&amp;D1293,AUS_male_points_list!$A$3:$S$1048576,19,FALSE), IFERROR(VLOOKUP(C1293&amp;D1293,AUS_female_points_list!$A$3:$S$1048576,19,FALSE),""))</f>
        <v/>
      </c>
      <c r="J1293" s="2">
        <f>IFERROR(VLOOKUP(C1293&amp;D1293,AUS_male_Toplist_21!$F$3:$G$1048576,2,FALSE),IFERROR(VLOOKUP(C1293&amp;D1293,AUS_female_Toplist_21!$F$3:$G$1048576,2,FALSE),""))</f>
        <v>44</v>
      </c>
      <c r="K1293" s="2">
        <f>IFERROR(VLOOKUP(C1293&amp;D1293,AUS_male_Toplist_22!$F$3:$G$1048576,2,FALSE),IFERROR(VLOOKUP(C1293&amp;D1293,AUS_female_Toplist_22!$F$3:$G$1048576,2,FALSE),""))</f>
        <v>39</v>
      </c>
      <c r="L1293" s="3" t="str">
        <f>IFERROR(VLOOKUP(C1293&amp;D1293,Comms_male_list_21!$F$3:$G$1048576,2,FALSE),IFERROR(VLOOKUP(C1293&amp;D1293,Comms_female_list_21!$F$3:$G$1048576,2,FALSE),""))</f>
        <v/>
      </c>
      <c r="M1293" s="3">
        <f>IFERROR(VLOOKUP(C1293&amp;D1293,Comms_male_list_22!$F$3:$G$1048576,2,FALSE),IFERROR(VLOOKUP(C1293&amp;D1293,Comms_female_list_22!$F$3:$G$1048576,2,FALSE),""))</f>
        <v>77</v>
      </c>
      <c r="N1293" s="3">
        <f>IFERROR(VLOOKUP(C1293&amp;D1293,AUS_male_Toplist_21!$F$3:$H$1048576,3,FALSE), IFERROR(VLOOKUP(C1293&amp;D1293,AUS_female_Toplist_21!$F$3:$H$1048576,3,FALSE),""))</f>
        <v>1005</v>
      </c>
      <c r="O1293" s="2">
        <f>IFERROR(VLOOKUP(C1293&amp;D1293,AUS_male_Toplist_22!$F$3:$H$1048576,3,FALSE), IFERROR(VLOOKUP(C1293&amp;D1293,AUS_female_Toplist_22!$F$3:$H$1048576,3,FALSE),""))</f>
        <v>990</v>
      </c>
      <c r="P1293" s="42">
        <f ca="1">DATEDIF(E1293,TODAY(),"y")</f>
        <v>0</v>
      </c>
      <c r="Q1293" s="2">
        <f>(COUNTIF($C$2:$C1293,$C1293)=1)+0</f>
        <v>1</v>
      </c>
      <c r="R1293" s="2">
        <f>IF(Q1293=1,RANK(F1293,$F$2:$F$1986,0),"Alternate event")</f>
        <v>673</v>
      </c>
    </row>
    <row r="1294" spans="1:18" x14ac:dyDescent="0.2">
      <c r="A1294" s="2">
        <v>1293</v>
      </c>
      <c r="B1294" s="2">
        <f>IF(Q1294=1,B1293+1,B1293)</f>
        <v>957</v>
      </c>
      <c r="C1294" t="s">
        <v>237</v>
      </c>
      <c r="D1294" t="s">
        <v>26</v>
      </c>
      <c r="E1294" s="6">
        <v>44671</v>
      </c>
      <c r="F1294">
        <v>977</v>
      </c>
      <c r="G1294" s="2">
        <v>44</v>
      </c>
      <c r="H1294" s="43" t="str">
        <f>IFERROR(VLOOKUP(C1294&amp;D1294,AUS_male_points_list!$A$3:$S$1048576,19,FALSE), IFERROR(VLOOKUP(C1294&amp;D1294,AUS_female_points_list!$A$3:$S$1048576,19,FALSE),""))</f>
        <v/>
      </c>
      <c r="J1294" s="2">
        <f>IFERROR(VLOOKUP(C1294&amp;D1294,AUS_male_Toplist_21!$F$3:$G$1048576,2,FALSE),IFERROR(VLOOKUP(C1294&amp;D1294,AUS_female_Toplist_21!$F$3:$G$1048576,2,FALSE),""))</f>
        <v>44</v>
      </c>
      <c r="K1294" s="2">
        <f>IFERROR(VLOOKUP(C1294&amp;D1294,AUS_male_Toplist_22!$F$3:$G$1048576,2,FALSE),IFERROR(VLOOKUP(C1294&amp;D1294,AUS_female_Toplist_22!$F$3:$G$1048576,2,FALSE),""))</f>
        <v>46</v>
      </c>
      <c r="L1294" s="3" t="str">
        <f>IFERROR(VLOOKUP(C1294&amp;D1294,Comms_male_list_21!$F$3:$G$1048576,2,FALSE),IFERROR(VLOOKUP(C1294&amp;D1294,Comms_female_list_21!$F$3:$G$1048576,2,FALSE),""))</f>
        <v/>
      </c>
      <c r="M1294" s="3" t="str">
        <f>IFERROR(VLOOKUP(C1294&amp;D1294,Comms_male_list_22!$F$3:$G$1048576,2,FALSE),IFERROR(VLOOKUP(C1294&amp;D1294,Comms_female_list_22!$F$3:$G$1048576,2,FALSE),""))</f>
        <v/>
      </c>
      <c r="N1294" s="3">
        <f>IFERROR(VLOOKUP(C1294&amp;D1294,AUS_male_Toplist_21!$F$3:$H$1048576,3,FALSE), IFERROR(VLOOKUP(C1294&amp;D1294,AUS_female_Toplist_21!$F$3:$H$1048576,3,FALSE),""))</f>
        <v>977</v>
      </c>
      <c r="O1294" s="2">
        <f>IFERROR(VLOOKUP(C1294&amp;D1294,AUS_male_Toplist_22!$F$3:$H$1048576,3,FALSE), IFERROR(VLOOKUP(C1294&amp;D1294,AUS_female_Toplist_22!$F$3:$H$1048576,3,FALSE),""))</f>
        <v>945</v>
      </c>
      <c r="P1294" s="42" t="e">
        <f ca="1">DATEDIF(E1294,TODAY(),"y")</f>
        <v>#NUM!</v>
      </c>
      <c r="Q1294" s="2">
        <f>(COUNTIF($C$2:$C1294,$C1294)=1)+0</f>
        <v>1</v>
      </c>
      <c r="R1294" s="2">
        <f>IF(Q1294=1,RANK(F1294,$F$2:$F$1986,0),"Alternate event")</f>
        <v>949</v>
      </c>
    </row>
    <row r="1295" spans="1:18" x14ac:dyDescent="0.2">
      <c r="A1295" s="2">
        <v>1294</v>
      </c>
      <c r="B1295" s="2">
        <f>IF(Q1295=1,B1294+1,B1294)</f>
        <v>957</v>
      </c>
      <c r="C1295" t="s">
        <v>892</v>
      </c>
      <c r="D1295" t="s">
        <v>37</v>
      </c>
      <c r="E1295" s="6">
        <v>36975</v>
      </c>
      <c r="F1295">
        <v>952</v>
      </c>
      <c r="G1295" s="2">
        <v>44</v>
      </c>
      <c r="H1295" s="43" t="str">
        <f>IFERROR(VLOOKUP(C1295&amp;D1295,AUS_male_points_list!$A$3:$S$1048576,19,FALSE), IFERROR(VLOOKUP(C1295&amp;D1295,AUS_female_points_list!$A$3:$S$1048576,19,FALSE),""))</f>
        <v/>
      </c>
      <c r="J1295" s="2">
        <f>IFERROR(VLOOKUP(C1295&amp;D1295,AUS_male_Toplist_21!$F$3:$G$1048576,2,FALSE),IFERROR(VLOOKUP(C1295&amp;D1295,AUS_female_Toplist_21!$F$3:$G$1048576,2,FALSE),""))</f>
        <v>44</v>
      </c>
      <c r="K1295" s="2" t="str">
        <f>IFERROR(VLOOKUP(C1295&amp;D1295,AUS_male_Toplist_22!$F$3:$G$1048576,2,FALSE),IFERROR(VLOOKUP(C1295&amp;D1295,AUS_female_Toplist_22!$F$3:$G$1048576,2,FALSE),""))</f>
        <v/>
      </c>
      <c r="L1295" s="3" t="str">
        <f>IFERROR(VLOOKUP(C1295&amp;D1295,Comms_male_list_21!$F$3:$G$1048576,2,FALSE),IFERROR(VLOOKUP(C1295&amp;D1295,Comms_female_list_21!$F$3:$G$1048576,2,FALSE),""))</f>
        <v/>
      </c>
      <c r="M1295" s="3" t="str">
        <f>IFERROR(VLOOKUP(C1295&amp;D1295,Comms_male_list_22!$F$3:$G$1048576,2,FALSE),IFERROR(VLOOKUP(C1295&amp;D1295,Comms_female_list_22!$F$3:$G$1048576,2,FALSE),""))</f>
        <v/>
      </c>
      <c r="N1295" s="3">
        <f>IFERROR(VLOOKUP(C1295&amp;D1295,AUS_male_Toplist_21!$F$3:$H$1048576,3,FALSE), IFERROR(VLOOKUP(C1295&amp;D1295,AUS_female_Toplist_21!$F$3:$H$1048576,3,FALSE),""))</f>
        <v>952</v>
      </c>
      <c r="O1295" s="2" t="str">
        <f>IFERROR(VLOOKUP(C1295&amp;D1295,AUS_male_Toplist_22!$F$3:$H$1048576,3,FALSE), IFERROR(VLOOKUP(C1295&amp;D1295,AUS_female_Toplist_22!$F$3:$H$1048576,3,FALSE),""))</f>
        <v/>
      </c>
      <c r="P1295" s="42">
        <f ca="1">DATEDIF(E1295,TODAY(),"y")</f>
        <v>20</v>
      </c>
      <c r="Q1295" s="2">
        <f>(COUNTIF($C$2:$C1295,$C1295)=1)+0</f>
        <v>0</v>
      </c>
      <c r="R1295" s="2" t="str">
        <f>IF(Q1295=1,RANK(F1295,$F$2:$F$1986,0),"Alternate event")</f>
        <v>Alternate event</v>
      </c>
    </row>
    <row r="1296" spans="1:18" x14ac:dyDescent="0.2">
      <c r="A1296" s="2">
        <v>1295</v>
      </c>
      <c r="B1296" s="2">
        <f>IF(Q1296=1,B1295+1,B1295)</f>
        <v>958</v>
      </c>
      <c r="C1296" t="s">
        <v>1633</v>
      </c>
      <c r="D1296" t="s">
        <v>37</v>
      </c>
      <c r="E1296" s="6">
        <v>35041</v>
      </c>
      <c r="F1296">
        <v>952</v>
      </c>
      <c r="G1296" s="2">
        <v>44</v>
      </c>
      <c r="H1296" s="43" t="str">
        <f>IFERROR(VLOOKUP(C1296&amp;D1296,AUS_male_points_list!$A$3:$S$1048576,19,FALSE), IFERROR(VLOOKUP(C1296&amp;D1296,AUS_female_points_list!$A$3:$S$1048576,19,FALSE),""))</f>
        <v/>
      </c>
      <c r="J1296" s="2">
        <f>IFERROR(VLOOKUP(C1296&amp;D1296,AUS_male_Toplist_21!$F$3:$G$1048576,2,FALSE),IFERROR(VLOOKUP(C1296&amp;D1296,AUS_female_Toplist_21!$F$3:$G$1048576,2,FALSE),""))</f>
        <v>44</v>
      </c>
      <c r="K1296" s="2" t="str">
        <f>IFERROR(VLOOKUP(C1296&amp;D1296,AUS_male_Toplist_22!$F$3:$G$1048576,2,FALSE),IFERROR(VLOOKUP(C1296&amp;D1296,AUS_female_Toplist_22!$F$3:$G$1048576,2,FALSE),""))</f>
        <v/>
      </c>
      <c r="L1296" s="3" t="str">
        <f>IFERROR(VLOOKUP(C1296&amp;D1296,Comms_male_list_21!$F$3:$G$1048576,2,FALSE),IFERROR(VLOOKUP(C1296&amp;D1296,Comms_female_list_21!$F$3:$G$1048576,2,FALSE),""))</f>
        <v/>
      </c>
      <c r="M1296" s="3" t="str">
        <f>IFERROR(VLOOKUP(C1296&amp;D1296,Comms_male_list_22!$F$3:$G$1048576,2,FALSE),IFERROR(VLOOKUP(C1296&amp;D1296,Comms_female_list_22!$F$3:$G$1048576,2,FALSE),""))</f>
        <v/>
      </c>
      <c r="N1296" s="3">
        <f>IFERROR(VLOOKUP(C1296&amp;D1296,AUS_male_Toplist_21!$F$3:$H$1048576,3,FALSE), IFERROR(VLOOKUP(C1296&amp;D1296,AUS_female_Toplist_21!$F$3:$H$1048576,3,FALSE),""))</f>
        <v>952</v>
      </c>
      <c r="O1296" s="2" t="str">
        <f>IFERROR(VLOOKUP(C1296&amp;D1296,AUS_male_Toplist_22!$F$3:$H$1048576,3,FALSE), IFERROR(VLOOKUP(C1296&amp;D1296,AUS_female_Toplist_22!$F$3:$H$1048576,3,FALSE),""))</f>
        <v/>
      </c>
      <c r="P1296" s="42">
        <f ca="1">DATEDIF(E1296,TODAY(),"y")</f>
        <v>26</v>
      </c>
      <c r="Q1296" s="2">
        <f>(COUNTIF($C$2:$C1296,$C1296)=1)+0</f>
        <v>1</v>
      </c>
      <c r="R1296" s="2">
        <f>IF(Q1296=1,RANK(F1296,$F$2:$F$1986,0),"Alternate event")</f>
        <v>1269</v>
      </c>
    </row>
    <row r="1297" spans="1:18" x14ac:dyDescent="0.2">
      <c r="A1297" s="2">
        <v>1296</v>
      </c>
      <c r="B1297" s="2">
        <f>IF(Q1297=1,B1296+1,B1296)</f>
        <v>959</v>
      </c>
      <c r="C1297" t="s">
        <v>1517</v>
      </c>
      <c r="D1297" t="s">
        <v>26</v>
      </c>
      <c r="E1297" s="6">
        <v>31793</v>
      </c>
      <c r="F1297">
        <v>973</v>
      </c>
      <c r="G1297" s="2">
        <v>44</v>
      </c>
      <c r="H1297" s="43" t="str">
        <f>IFERROR(VLOOKUP(C1297&amp;D1297,AUS_male_points_list!$A$3:$S$1048576,19,FALSE), IFERROR(VLOOKUP(C1297&amp;D1297,AUS_female_points_list!$A$3:$S$1048576,19,FALSE),""))</f>
        <v/>
      </c>
      <c r="J1297" s="2">
        <f>IFERROR(VLOOKUP(C1297&amp;D1297,AUS_male_Toplist_21!$F$3:$G$1048576,2,FALSE),IFERROR(VLOOKUP(C1297&amp;D1297,AUS_female_Toplist_21!$F$3:$G$1048576,2,FALSE),""))</f>
        <v>44</v>
      </c>
      <c r="K1297" s="2" t="str">
        <f>IFERROR(VLOOKUP(C1297&amp;D1297,AUS_male_Toplist_22!$F$3:$G$1048576,2,FALSE),IFERROR(VLOOKUP(C1297&amp;D1297,AUS_female_Toplist_22!$F$3:$G$1048576,2,FALSE),""))</f>
        <v/>
      </c>
      <c r="L1297" s="3" t="str">
        <f>IFERROR(VLOOKUP(C1297&amp;D1297,Comms_male_list_21!$F$3:$G$1048576,2,FALSE),IFERROR(VLOOKUP(C1297&amp;D1297,Comms_female_list_21!$F$3:$G$1048576,2,FALSE),""))</f>
        <v/>
      </c>
      <c r="M1297" s="3" t="str">
        <f>IFERROR(VLOOKUP(C1297&amp;D1297,Comms_male_list_22!$F$3:$G$1048576,2,FALSE),IFERROR(VLOOKUP(C1297&amp;D1297,Comms_female_list_22!$F$3:$G$1048576,2,FALSE),""))</f>
        <v/>
      </c>
      <c r="N1297" s="3">
        <f>IFERROR(VLOOKUP(C1297&amp;D1297,AUS_male_Toplist_21!$F$3:$H$1048576,3,FALSE), IFERROR(VLOOKUP(C1297&amp;D1297,AUS_female_Toplist_21!$F$3:$H$1048576,3,FALSE),""))</f>
        <v>973</v>
      </c>
      <c r="O1297" s="2" t="str">
        <f>IFERROR(VLOOKUP(C1297&amp;D1297,AUS_male_Toplist_22!$F$3:$H$1048576,3,FALSE), IFERROR(VLOOKUP(C1297&amp;D1297,AUS_female_Toplist_22!$F$3:$H$1048576,3,FALSE),""))</f>
        <v/>
      </c>
      <c r="P1297" s="42">
        <f ca="1">DATEDIF(E1297,TODAY(),"y")</f>
        <v>35</v>
      </c>
      <c r="Q1297" s="2">
        <f>(COUNTIF($C$2:$C1297,$C1297)=1)+0</f>
        <v>1</v>
      </c>
      <c r="R1297" s="2">
        <f>IF(Q1297=1,RANK(F1297,$F$2:$F$1986,0),"Alternate event")</f>
        <v>1001</v>
      </c>
    </row>
    <row r="1298" spans="1:18" x14ac:dyDescent="0.2">
      <c r="A1298" s="2">
        <v>1297</v>
      </c>
      <c r="B1298" s="2">
        <f>IF(Q1298=1,B1297+1,B1297)</f>
        <v>960</v>
      </c>
      <c r="C1298" t="s">
        <v>1497</v>
      </c>
      <c r="D1298" t="s">
        <v>25</v>
      </c>
      <c r="E1298" s="6">
        <v>34233</v>
      </c>
      <c r="F1298">
        <v>980</v>
      </c>
      <c r="G1298" s="2">
        <v>44</v>
      </c>
      <c r="H1298" s="43" t="str">
        <f>IFERROR(VLOOKUP(C1298&amp;D1298,AUS_male_points_list!$A$3:$S$1048576,19,FALSE), IFERROR(VLOOKUP(C1298&amp;D1298,AUS_female_points_list!$A$3:$S$1048576,19,FALSE),""))</f>
        <v/>
      </c>
      <c r="J1298" s="2">
        <f>IFERROR(VLOOKUP(C1298&amp;D1298,AUS_male_Toplist_21!$F$3:$G$1048576,2,FALSE),IFERROR(VLOOKUP(C1298&amp;D1298,AUS_female_Toplist_21!$F$3:$G$1048576,2,FALSE),""))</f>
        <v>44</v>
      </c>
      <c r="K1298" s="2" t="str">
        <f>IFERROR(VLOOKUP(C1298&amp;D1298,AUS_male_Toplist_22!$F$3:$G$1048576,2,FALSE),IFERROR(VLOOKUP(C1298&amp;D1298,AUS_female_Toplist_22!$F$3:$G$1048576,2,FALSE),""))</f>
        <v/>
      </c>
      <c r="L1298" s="3" t="str">
        <f>IFERROR(VLOOKUP(C1298&amp;D1298,Comms_male_list_21!$F$3:$G$1048576,2,FALSE),IFERROR(VLOOKUP(C1298&amp;D1298,Comms_female_list_21!$F$3:$G$1048576,2,FALSE),""))</f>
        <v/>
      </c>
      <c r="M1298" s="3" t="str">
        <f>IFERROR(VLOOKUP(C1298&amp;D1298,Comms_male_list_22!$F$3:$G$1048576,2,FALSE),IFERROR(VLOOKUP(C1298&amp;D1298,Comms_female_list_22!$F$3:$G$1048576,2,FALSE),""))</f>
        <v/>
      </c>
      <c r="N1298" s="3">
        <f>IFERROR(VLOOKUP(C1298&amp;D1298,AUS_male_Toplist_21!$F$3:$H$1048576,3,FALSE), IFERROR(VLOOKUP(C1298&amp;D1298,AUS_female_Toplist_21!$F$3:$H$1048576,3,FALSE),""))</f>
        <v>980</v>
      </c>
      <c r="O1298" s="2" t="str">
        <f>IFERROR(VLOOKUP(C1298&amp;D1298,AUS_male_Toplist_22!$F$3:$H$1048576,3,FALSE), IFERROR(VLOOKUP(C1298&amp;D1298,AUS_female_Toplist_22!$F$3:$H$1048576,3,FALSE),""))</f>
        <v/>
      </c>
      <c r="P1298" s="42">
        <f ca="1">DATEDIF(E1298,TODAY(),"y")</f>
        <v>28</v>
      </c>
      <c r="Q1298" s="2">
        <f>(COUNTIF($C$2:$C1298,$C1298)=1)+0</f>
        <v>1</v>
      </c>
      <c r="R1298" s="2">
        <f>IF(Q1298=1,RANK(F1298,$F$2:$F$1986,0),"Alternate event")</f>
        <v>915</v>
      </c>
    </row>
    <row r="1299" spans="1:18" x14ac:dyDescent="0.2">
      <c r="A1299" s="2">
        <v>1298</v>
      </c>
      <c r="B1299" s="2">
        <f>IF(Q1299=1,B1298+1,B1298)</f>
        <v>961</v>
      </c>
      <c r="C1299" t="s">
        <v>624</v>
      </c>
      <c r="D1299" t="s">
        <v>25</v>
      </c>
      <c r="E1299" s="6">
        <v>34026</v>
      </c>
      <c r="F1299">
        <v>993</v>
      </c>
      <c r="G1299" s="2">
        <v>44</v>
      </c>
      <c r="H1299" s="43" t="str">
        <f>IFERROR(VLOOKUP(C1299&amp;D1299,AUS_male_points_list!$A$3:$S$1048576,19,FALSE), IFERROR(VLOOKUP(C1299&amp;D1299,AUS_female_points_list!$A$3:$S$1048576,19,FALSE),""))</f>
        <v/>
      </c>
      <c r="J1299" s="2">
        <f>IFERROR(VLOOKUP(C1299&amp;D1299,AUS_male_Toplist_21!$F$3:$G$1048576,2,FALSE),IFERROR(VLOOKUP(C1299&amp;D1299,AUS_female_Toplist_21!$F$3:$G$1048576,2,FALSE),""))</f>
        <v>44</v>
      </c>
      <c r="K1299" s="2" t="str">
        <f>IFERROR(VLOOKUP(C1299&amp;D1299,AUS_male_Toplist_22!$F$3:$G$1048576,2,FALSE),IFERROR(VLOOKUP(C1299&amp;D1299,AUS_female_Toplist_22!$F$3:$G$1048576,2,FALSE),""))</f>
        <v/>
      </c>
      <c r="L1299" s="3" t="str">
        <f>IFERROR(VLOOKUP(C1299&amp;D1299,Comms_male_list_21!$F$3:$G$1048576,2,FALSE),IFERROR(VLOOKUP(C1299&amp;D1299,Comms_female_list_21!$F$3:$G$1048576,2,FALSE),""))</f>
        <v/>
      </c>
      <c r="M1299" s="3" t="str">
        <f>IFERROR(VLOOKUP(C1299&amp;D1299,Comms_male_list_22!$F$3:$G$1048576,2,FALSE),IFERROR(VLOOKUP(C1299&amp;D1299,Comms_female_list_22!$F$3:$G$1048576,2,FALSE),""))</f>
        <v/>
      </c>
      <c r="N1299" s="3">
        <f>IFERROR(VLOOKUP(C1299&amp;D1299,AUS_male_Toplist_21!$F$3:$H$1048576,3,FALSE), IFERROR(VLOOKUP(C1299&amp;D1299,AUS_female_Toplist_21!$F$3:$H$1048576,3,FALSE),""))</f>
        <v>993</v>
      </c>
      <c r="O1299" s="2" t="str">
        <f>IFERROR(VLOOKUP(C1299&amp;D1299,AUS_male_Toplist_22!$F$3:$H$1048576,3,FALSE), IFERROR(VLOOKUP(C1299&amp;D1299,AUS_female_Toplist_22!$F$3:$H$1048576,3,FALSE),""))</f>
        <v/>
      </c>
      <c r="P1299" s="42">
        <f ca="1">DATEDIF(E1299,TODAY(),"y")</f>
        <v>29</v>
      </c>
      <c r="Q1299" s="2">
        <f>(COUNTIF($C$2:$C1299,$C1299)=1)+0</f>
        <v>1</v>
      </c>
      <c r="R1299" s="2">
        <f>IF(Q1299=1,RANK(F1299,$F$2:$F$1986,0),"Alternate event")</f>
        <v>782</v>
      </c>
    </row>
    <row r="1300" spans="1:18" x14ac:dyDescent="0.2">
      <c r="A1300" s="2">
        <v>1299</v>
      </c>
      <c r="B1300" s="2">
        <f>IF(Q1300=1,B1299+1,B1299)</f>
        <v>962</v>
      </c>
      <c r="C1300" t="s">
        <v>1278</v>
      </c>
      <c r="D1300" t="s">
        <v>2</v>
      </c>
      <c r="E1300" s="6">
        <v>36172</v>
      </c>
      <c r="F1300">
        <v>1005</v>
      </c>
      <c r="G1300" s="2">
        <v>44</v>
      </c>
      <c r="H1300" s="43" t="str">
        <f>IFERROR(VLOOKUP(C1300&amp;D1300,AUS_male_points_list!$A$3:$S$1048576,19,FALSE), IFERROR(VLOOKUP(C1300&amp;D1300,AUS_female_points_list!$A$3:$S$1048576,19,FALSE),""))</f>
        <v/>
      </c>
      <c r="J1300" s="2">
        <f>IFERROR(VLOOKUP(C1300&amp;D1300,AUS_male_Toplist_21!$F$3:$G$1048576,2,FALSE),IFERROR(VLOOKUP(C1300&amp;D1300,AUS_female_Toplist_21!$F$3:$G$1048576,2,FALSE),""))</f>
        <v>44</v>
      </c>
      <c r="K1300" s="2" t="str">
        <f>IFERROR(VLOOKUP(C1300&amp;D1300,AUS_male_Toplist_22!$F$3:$G$1048576,2,FALSE),IFERROR(VLOOKUP(C1300&amp;D1300,AUS_female_Toplist_22!$F$3:$G$1048576,2,FALSE),""))</f>
        <v/>
      </c>
      <c r="L1300" s="3" t="str">
        <f>IFERROR(VLOOKUP(C1300&amp;D1300,Comms_male_list_21!$F$3:$G$1048576,2,FALSE),IFERROR(VLOOKUP(C1300&amp;D1300,Comms_female_list_21!$F$3:$G$1048576,2,FALSE),""))</f>
        <v/>
      </c>
      <c r="M1300" s="3" t="str">
        <f>IFERROR(VLOOKUP(C1300&amp;D1300,Comms_male_list_22!$F$3:$G$1048576,2,FALSE),IFERROR(VLOOKUP(C1300&amp;D1300,Comms_female_list_22!$F$3:$G$1048576,2,FALSE),""))</f>
        <v/>
      </c>
      <c r="N1300" s="3">
        <f>IFERROR(VLOOKUP(C1300&amp;D1300,AUS_male_Toplist_21!$F$3:$H$1048576,3,FALSE), IFERROR(VLOOKUP(C1300&amp;D1300,AUS_female_Toplist_21!$F$3:$H$1048576,3,FALSE),""))</f>
        <v>1005</v>
      </c>
      <c r="O1300" s="2" t="str">
        <f>IFERROR(VLOOKUP(C1300&amp;D1300,AUS_male_Toplist_22!$F$3:$H$1048576,3,FALSE), IFERROR(VLOOKUP(C1300&amp;D1300,AUS_female_Toplist_22!$F$3:$H$1048576,3,FALSE),""))</f>
        <v/>
      </c>
      <c r="P1300" s="42">
        <f ca="1">DATEDIF(E1300,TODAY(),"y")</f>
        <v>23</v>
      </c>
      <c r="Q1300" s="2">
        <f>(COUNTIF($C$2:$C1300,$C1300)=1)+0</f>
        <v>1</v>
      </c>
      <c r="R1300" s="2">
        <f>IF(Q1300=1,RANK(F1300,$F$2:$F$1986,0),"Alternate event")</f>
        <v>673</v>
      </c>
    </row>
    <row r="1301" spans="1:18" x14ac:dyDescent="0.2">
      <c r="A1301" s="2">
        <v>1300</v>
      </c>
      <c r="B1301" s="2">
        <f>IF(Q1301=1,B1300+1,B1300)</f>
        <v>962</v>
      </c>
      <c r="C1301" t="s">
        <v>227</v>
      </c>
      <c r="D1301" t="s">
        <v>28</v>
      </c>
      <c r="E1301" s="6">
        <v>34394</v>
      </c>
      <c r="F1301">
        <v>1018</v>
      </c>
      <c r="G1301" s="2">
        <v>44</v>
      </c>
      <c r="H1301" s="43" t="str">
        <f>IFERROR(VLOOKUP(C1301&amp;D1301,AUS_male_points_list!$A$3:$S$1048576,19,FALSE), IFERROR(VLOOKUP(C1301&amp;D1301,AUS_female_points_list!$A$3:$S$1048576,19,FALSE),""))</f>
        <v/>
      </c>
      <c r="J1301" s="2">
        <f>IFERROR(VLOOKUP(C1301&amp;D1301,AUS_male_Toplist_21!$F$3:$G$1048576,2,FALSE),IFERROR(VLOOKUP(C1301&amp;D1301,AUS_female_Toplist_21!$F$3:$G$1048576,2,FALSE),""))</f>
        <v>44</v>
      </c>
      <c r="K1301" s="2" t="str">
        <f>IFERROR(VLOOKUP(C1301&amp;D1301,AUS_male_Toplist_22!$F$3:$G$1048576,2,FALSE),IFERROR(VLOOKUP(C1301&amp;D1301,AUS_female_Toplist_22!$F$3:$G$1048576,2,FALSE),""))</f>
        <v/>
      </c>
      <c r="L1301" s="3" t="str">
        <f>IFERROR(VLOOKUP(C1301&amp;D1301,Comms_male_list_21!$F$3:$G$1048576,2,FALSE),IFERROR(VLOOKUP(C1301&amp;D1301,Comms_female_list_21!$F$3:$G$1048576,2,FALSE),""))</f>
        <v/>
      </c>
      <c r="M1301" s="3" t="str">
        <f>IFERROR(VLOOKUP(C1301&amp;D1301,Comms_male_list_22!$F$3:$G$1048576,2,FALSE),IFERROR(VLOOKUP(C1301&amp;D1301,Comms_female_list_22!$F$3:$G$1048576,2,FALSE),""))</f>
        <v/>
      </c>
      <c r="N1301" s="3">
        <f>IFERROR(VLOOKUP(C1301&amp;D1301,AUS_male_Toplist_21!$F$3:$H$1048576,3,FALSE), IFERROR(VLOOKUP(C1301&amp;D1301,AUS_female_Toplist_21!$F$3:$H$1048576,3,FALSE),""))</f>
        <v>1018</v>
      </c>
      <c r="O1301" s="2" t="str">
        <f>IFERROR(VLOOKUP(C1301&amp;D1301,AUS_male_Toplist_22!$F$3:$H$1048576,3,FALSE), IFERROR(VLOOKUP(C1301&amp;D1301,AUS_female_Toplist_22!$F$3:$H$1048576,3,FALSE),""))</f>
        <v/>
      </c>
      <c r="P1301" s="42">
        <f ca="1">DATEDIF(E1301,TODAY(),"y")</f>
        <v>28</v>
      </c>
      <c r="Q1301" s="2">
        <f>(COUNTIF($C$2:$C1301,$C1301)=1)+0</f>
        <v>0</v>
      </c>
      <c r="R1301" s="2" t="str">
        <f>IF(Q1301=1,RANK(F1301,$F$2:$F$1986,0),"Alternate event")</f>
        <v>Alternate event</v>
      </c>
    </row>
    <row r="1302" spans="1:18" x14ac:dyDescent="0.2">
      <c r="A1302" s="2">
        <v>1301</v>
      </c>
      <c r="B1302" s="2">
        <f>IF(Q1302=1,B1301+1,B1301)</f>
        <v>962</v>
      </c>
      <c r="C1302" t="s">
        <v>764</v>
      </c>
      <c r="D1302" t="s">
        <v>28</v>
      </c>
      <c r="E1302" s="7">
        <v>36279</v>
      </c>
      <c r="F1302">
        <v>1029</v>
      </c>
      <c r="G1302" s="2">
        <v>44</v>
      </c>
      <c r="H1302" s="43" t="str">
        <f>IFERROR(VLOOKUP(C1302&amp;D1302,AUS_male_points_list!$A$3:$S$1048576,19,FALSE), IFERROR(VLOOKUP(C1302&amp;D1302,AUS_female_points_list!$A$3:$S$1048576,19,FALSE),""))</f>
        <v/>
      </c>
      <c r="J1302" s="2">
        <f>IFERROR(VLOOKUP(C1302&amp;D1302,AUS_male_Toplist_21!$F$3:$G$1048576,2,FALSE),IFERROR(VLOOKUP(C1302&amp;D1302,AUS_female_Toplist_21!$F$3:$G$1048576,2,FALSE),""))</f>
        <v>44</v>
      </c>
      <c r="K1302" s="2" t="str">
        <f>IFERROR(VLOOKUP(C1302&amp;D1302,AUS_male_Toplist_22!$F$3:$G$1048576,2,FALSE),IFERROR(VLOOKUP(C1302&amp;D1302,AUS_female_Toplist_22!$F$3:$G$1048576,2,FALSE),""))</f>
        <v/>
      </c>
      <c r="L1302" s="3" t="str">
        <f>IFERROR(VLOOKUP(C1302&amp;D1302,Comms_male_list_21!$F$3:$G$1048576,2,FALSE),IFERROR(VLOOKUP(C1302&amp;D1302,Comms_female_list_21!$F$3:$G$1048576,2,FALSE),""))</f>
        <v/>
      </c>
      <c r="M1302" s="3" t="str">
        <f>IFERROR(VLOOKUP(C1302&amp;D1302,Comms_male_list_22!$F$3:$G$1048576,2,FALSE),IFERROR(VLOOKUP(C1302&amp;D1302,Comms_female_list_22!$F$3:$G$1048576,2,FALSE),""))</f>
        <v/>
      </c>
      <c r="N1302" s="3">
        <f>IFERROR(VLOOKUP(C1302&amp;D1302,AUS_male_Toplist_21!$F$3:$H$1048576,3,FALSE), IFERROR(VLOOKUP(C1302&amp;D1302,AUS_female_Toplist_21!$F$3:$H$1048576,3,FALSE),""))</f>
        <v>1029</v>
      </c>
      <c r="O1302" s="2" t="str">
        <f>IFERROR(VLOOKUP(C1302&amp;D1302,AUS_male_Toplist_22!$F$3:$H$1048576,3,FALSE), IFERROR(VLOOKUP(C1302&amp;D1302,AUS_female_Toplist_22!$F$3:$H$1048576,3,FALSE),""))</f>
        <v/>
      </c>
      <c r="P1302" s="42">
        <f ca="1">DATEDIF(E1302,TODAY(),"y")</f>
        <v>22</v>
      </c>
      <c r="Q1302" s="2">
        <f>(COUNTIF($C$2:$C1302,$C1302)=1)+0</f>
        <v>0</v>
      </c>
      <c r="R1302" s="2" t="str">
        <f>IF(Q1302=1,RANK(F1302,$F$2:$F$1986,0),"Alternate event")</f>
        <v>Alternate event</v>
      </c>
    </row>
    <row r="1303" spans="1:18" x14ac:dyDescent="0.2">
      <c r="A1303" s="2">
        <v>1302</v>
      </c>
      <c r="B1303" s="2">
        <f>IF(Q1303=1,B1302+1,B1302)</f>
        <v>963</v>
      </c>
      <c r="C1303" t="s">
        <v>368</v>
      </c>
      <c r="D1303" t="s">
        <v>29</v>
      </c>
      <c r="E1303" s="6">
        <v>34621</v>
      </c>
      <c r="F1303">
        <v>945</v>
      </c>
      <c r="G1303" s="2">
        <v>45</v>
      </c>
      <c r="H1303" s="43" t="str">
        <f>IFERROR(VLOOKUP(C1303&amp;D1303,AUS_male_points_list!$A$3:$S$1048576,19,FALSE), IFERROR(VLOOKUP(C1303&amp;D1303,AUS_female_points_list!$A$3:$S$1048576,19,FALSE),""))</f>
        <v/>
      </c>
      <c r="J1303" s="2">
        <f>IFERROR(VLOOKUP(C1303&amp;D1303,AUS_male_Toplist_21!$F$3:$G$1048576,2,FALSE),IFERROR(VLOOKUP(C1303&amp;D1303,AUS_female_Toplist_21!$F$3:$G$1048576,2,FALSE),""))</f>
        <v>45</v>
      </c>
      <c r="K1303" s="2">
        <f>IFERROR(VLOOKUP(C1303&amp;D1303,AUS_male_Toplist_22!$F$3:$G$1048576,2,FALSE),IFERROR(VLOOKUP(C1303&amp;D1303,AUS_female_Toplist_22!$F$3:$G$1048576,2,FALSE),""))</f>
        <v>9</v>
      </c>
      <c r="L1303" s="3" t="str">
        <f>IFERROR(VLOOKUP(C1303&amp;D1303,Comms_male_list_21!$F$3:$G$1048576,2,FALSE),IFERROR(VLOOKUP(C1303&amp;D1303,Comms_female_list_21!$F$3:$G$1048576,2,FALSE),""))</f>
        <v/>
      </c>
      <c r="M1303" s="3">
        <f>IFERROR(VLOOKUP(C1303&amp;D1303,Comms_male_list_22!$F$3:$G$1048576,2,FALSE),IFERROR(VLOOKUP(C1303&amp;D1303,Comms_female_list_22!$F$3:$G$1048576,2,FALSE),""))</f>
        <v>20</v>
      </c>
      <c r="N1303" s="3">
        <f>IFERROR(VLOOKUP(C1303&amp;D1303,AUS_male_Toplist_21!$F$3:$H$1048576,3,FALSE), IFERROR(VLOOKUP(C1303&amp;D1303,AUS_female_Toplist_21!$F$3:$H$1048576,3,FALSE),""))</f>
        <v>945</v>
      </c>
      <c r="O1303" s="2">
        <f>IFERROR(VLOOKUP(C1303&amp;D1303,AUS_male_Toplist_22!$F$3:$H$1048576,3,FALSE), IFERROR(VLOOKUP(C1303&amp;D1303,AUS_female_Toplist_22!$F$3:$H$1048576,3,FALSE),""))</f>
        <v>1039</v>
      </c>
      <c r="P1303" s="42">
        <f ca="1">DATEDIF(E1303,TODAY(),"y")</f>
        <v>27</v>
      </c>
      <c r="Q1303" s="2">
        <f>(COUNTIF($C$2:$C1303,$C1303)=1)+0</f>
        <v>1</v>
      </c>
      <c r="R1303" s="2">
        <f>IF(Q1303=1,RANK(F1303,$F$2:$F$1986,0),"Alternate event")</f>
        <v>1357</v>
      </c>
    </row>
    <row r="1304" spans="1:18" x14ac:dyDescent="0.2">
      <c r="A1304" s="2">
        <v>1303</v>
      </c>
      <c r="B1304" s="2">
        <f>IF(Q1304=1,B1303+1,B1303)</f>
        <v>963</v>
      </c>
      <c r="C1304" t="s">
        <v>122</v>
      </c>
      <c r="D1304" t="s">
        <v>26</v>
      </c>
      <c r="E1304" s="6">
        <v>33463</v>
      </c>
      <c r="F1304">
        <v>976</v>
      </c>
      <c r="G1304" s="2">
        <v>45</v>
      </c>
      <c r="H1304" s="43" t="str">
        <f>IFERROR(VLOOKUP(C1304&amp;D1304,AUS_male_points_list!$A$3:$S$1048576,19,FALSE), IFERROR(VLOOKUP(C1304&amp;D1304,AUS_female_points_list!$A$3:$S$1048576,19,FALSE),""))</f>
        <v/>
      </c>
      <c r="J1304" s="2">
        <f>IFERROR(VLOOKUP(C1304&amp;D1304,AUS_male_Toplist_21!$F$3:$G$1048576,2,FALSE),IFERROR(VLOOKUP(C1304&amp;D1304,AUS_female_Toplist_21!$F$3:$G$1048576,2,FALSE),""))</f>
        <v>45</v>
      </c>
      <c r="K1304" s="2">
        <f>IFERROR(VLOOKUP(C1304&amp;D1304,AUS_male_Toplist_22!$F$3:$G$1048576,2,FALSE),IFERROR(VLOOKUP(C1304&amp;D1304,AUS_female_Toplist_22!$F$3:$G$1048576,2,FALSE),""))</f>
        <v>11</v>
      </c>
      <c r="L1304" s="3" t="str">
        <f>IFERROR(VLOOKUP(C1304&amp;D1304,Comms_male_list_21!$F$3:$G$1048576,2,FALSE),IFERROR(VLOOKUP(C1304&amp;D1304,Comms_female_list_21!$F$3:$G$1048576,2,FALSE),""))</f>
        <v/>
      </c>
      <c r="M1304" s="3">
        <f>IFERROR(VLOOKUP(C1304&amp;D1304,Comms_male_list_22!$F$3:$G$1048576,2,FALSE),IFERROR(VLOOKUP(C1304&amp;D1304,Comms_female_list_22!$F$3:$G$1048576,2,FALSE),""))</f>
        <v>43</v>
      </c>
      <c r="N1304" s="3">
        <f>IFERROR(VLOOKUP(C1304&amp;D1304,AUS_male_Toplist_21!$F$3:$H$1048576,3,FALSE), IFERROR(VLOOKUP(C1304&amp;D1304,AUS_female_Toplist_21!$F$3:$H$1048576,3,FALSE),""))</f>
        <v>976</v>
      </c>
      <c r="O1304" s="2">
        <f>IFERROR(VLOOKUP(C1304&amp;D1304,AUS_male_Toplist_22!$F$3:$H$1048576,3,FALSE), IFERROR(VLOOKUP(C1304&amp;D1304,AUS_female_Toplist_22!$F$3:$H$1048576,3,FALSE),""))</f>
        <v>1030</v>
      </c>
      <c r="P1304" s="42">
        <f ca="1">DATEDIF(E1304,TODAY(),"y")</f>
        <v>30</v>
      </c>
      <c r="Q1304" s="2">
        <f>(COUNTIF($C$2:$C1304,$C1304)=1)+0</f>
        <v>0</v>
      </c>
      <c r="R1304" s="2" t="str">
        <f>IF(Q1304=1,RANK(F1304,$F$2:$F$1986,0),"Alternate event")</f>
        <v>Alternate event</v>
      </c>
    </row>
    <row r="1305" spans="1:18" x14ac:dyDescent="0.2">
      <c r="A1305" s="2">
        <v>1304</v>
      </c>
      <c r="B1305" s="2">
        <f>IF(Q1305=1,B1304+1,B1304)</f>
        <v>964</v>
      </c>
      <c r="C1305" t="s">
        <v>1189</v>
      </c>
      <c r="D1305" t="s">
        <v>29</v>
      </c>
      <c r="E1305" s="6">
        <v>33669</v>
      </c>
      <c r="F1305">
        <v>963</v>
      </c>
      <c r="G1305" s="2">
        <v>45</v>
      </c>
      <c r="H1305" s="43" t="str">
        <f>IFERROR(VLOOKUP(C1305&amp;D1305,AUS_male_points_list!$A$3:$S$1048576,19,FALSE), IFERROR(VLOOKUP(C1305&amp;D1305,AUS_female_points_list!$A$3:$S$1048576,19,FALSE),""))</f>
        <v/>
      </c>
      <c r="J1305" s="2">
        <f>IFERROR(VLOOKUP(C1305&amp;D1305,AUS_male_Toplist_21!$F$3:$G$1048576,2,FALSE),IFERROR(VLOOKUP(C1305&amp;D1305,AUS_female_Toplist_21!$F$3:$G$1048576,2,FALSE),""))</f>
        <v>45</v>
      </c>
      <c r="K1305" s="2">
        <f>IFERROR(VLOOKUP(C1305&amp;D1305,AUS_male_Toplist_22!$F$3:$G$1048576,2,FALSE),IFERROR(VLOOKUP(C1305&amp;D1305,AUS_female_Toplist_22!$F$3:$G$1048576,2,FALSE),""))</f>
        <v>26</v>
      </c>
      <c r="L1305" s="3" t="str">
        <f>IFERROR(VLOOKUP(C1305&amp;D1305,Comms_male_list_21!$F$3:$G$1048576,2,FALSE),IFERROR(VLOOKUP(C1305&amp;D1305,Comms_female_list_21!$F$3:$G$1048576,2,FALSE),""))</f>
        <v/>
      </c>
      <c r="M1305" s="3">
        <f>IFERROR(VLOOKUP(C1305&amp;D1305,Comms_male_list_22!$F$3:$G$1048576,2,FALSE),IFERROR(VLOOKUP(C1305&amp;D1305,Comms_female_list_22!$F$3:$G$1048576,2,FALSE),""))</f>
        <v>62</v>
      </c>
      <c r="N1305" s="3">
        <f>IFERROR(VLOOKUP(C1305&amp;D1305,AUS_male_Toplist_21!$F$3:$H$1048576,3,FALSE), IFERROR(VLOOKUP(C1305&amp;D1305,AUS_female_Toplist_21!$F$3:$H$1048576,3,FALSE),""))</f>
        <v>963</v>
      </c>
      <c r="O1305" s="2">
        <f>IFERROR(VLOOKUP(C1305&amp;D1305,AUS_male_Toplist_22!$F$3:$H$1048576,3,FALSE), IFERROR(VLOOKUP(C1305&amp;D1305,AUS_female_Toplist_22!$F$3:$H$1048576,3,FALSE),""))</f>
        <v>940</v>
      </c>
      <c r="P1305" s="42">
        <f ca="1">DATEDIF(E1305,TODAY(),"y")</f>
        <v>29</v>
      </c>
      <c r="Q1305" s="2">
        <f>(COUNTIF($C$2:$C1305,$C1305)=1)+0</f>
        <v>1</v>
      </c>
      <c r="R1305" s="2">
        <f>IF(Q1305=1,RANK(F1305,$F$2:$F$1986,0),"Alternate event")</f>
        <v>1135</v>
      </c>
    </row>
    <row r="1306" spans="1:18" x14ac:dyDescent="0.2">
      <c r="A1306" s="2">
        <v>1305</v>
      </c>
      <c r="B1306" s="2">
        <f>IF(Q1306=1,B1305+1,B1305)</f>
        <v>965</v>
      </c>
      <c r="C1306" t="s">
        <v>588</v>
      </c>
      <c r="D1306" t="s">
        <v>2</v>
      </c>
      <c r="E1306" s="6">
        <v>37235</v>
      </c>
      <c r="F1306">
        <v>977</v>
      </c>
      <c r="G1306" s="2">
        <v>45</v>
      </c>
      <c r="H1306" s="43" t="str">
        <f>IFERROR(VLOOKUP(C1306&amp;D1306,AUS_male_points_list!$A$3:$S$1048576,19,FALSE), IFERROR(VLOOKUP(C1306&amp;D1306,AUS_female_points_list!$A$3:$S$1048576,19,FALSE),""))</f>
        <v/>
      </c>
      <c r="J1306" s="2">
        <f>IFERROR(VLOOKUP(C1306&amp;D1306,AUS_male_Toplist_21!$F$3:$G$1048576,2,FALSE),IFERROR(VLOOKUP(C1306&amp;D1306,AUS_female_Toplist_21!$F$3:$G$1048576,2,FALSE),""))</f>
        <v>45</v>
      </c>
      <c r="K1306" s="2">
        <f>IFERROR(VLOOKUP(C1306&amp;D1306,AUS_male_Toplist_22!$F$3:$G$1048576,2,FALSE),IFERROR(VLOOKUP(C1306&amp;D1306,AUS_female_Toplist_22!$F$3:$G$1048576,2,FALSE),""))</f>
        <v>28</v>
      </c>
      <c r="L1306" s="3" t="str">
        <f>IFERROR(VLOOKUP(C1306&amp;D1306,Comms_male_list_21!$F$3:$G$1048576,2,FALSE),IFERROR(VLOOKUP(C1306&amp;D1306,Comms_female_list_21!$F$3:$G$1048576,2,FALSE),""))</f>
        <v/>
      </c>
      <c r="M1306" s="3">
        <f>IFERROR(VLOOKUP(C1306&amp;D1306,Comms_male_list_22!$F$3:$G$1048576,2,FALSE),IFERROR(VLOOKUP(C1306&amp;D1306,Comms_female_list_22!$F$3:$G$1048576,2,FALSE),""))</f>
        <v>52</v>
      </c>
      <c r="N1306" s="3">
        <f>IFERROR(VLOOKUP(C1306&amp;D1306,AUS_male_Toplist_21!$F$3:$H$1048576,3,FALSE), IFERROR(VLOOKUP(C1306&amp;D1306,AUS_female_Toplist_21!$F$3:$H$1048576,3,FALSE),""))</f>
        <v>977</v>
      </c>
      <c r="O1306" s="2">
        <f>IFERROR(VLOOKUP(C1306&amp;D1306,AUS_male_Toplist_22!$F$3:$H$1048576,3,FALSE), IFERROR(VLOOKUP(C1306&amp;D1306,AUS_female_Toplist_22!$F$3:$H$1048576,3,FALSE),""))</f>
        <v>1005</v>
      </c>
      <c r="P1306" s="42">
        <f ca="1">DATEDIF(E1306,TODAY(),"y")</f>
        <v>20</v>
      </c>
      <c r="Q1306" s="2">
        <f>(COUNTIF($C$2:$C1306,$C1306)=1)+0</f>
        <v>1</v>
      </c>
      <c r="R1306" s="2">
        <f>IF(Q1306=1,RANK(F1306,$F$2:$F$1986,0),"Alternate event")</f>
        <v>949</v>
      </c>
    </row>
    <row r="1307" spans="1:18" x14ac:dyDescent="0.2">
      <c r="A1307" s="2">
        <v>1306</v>
      </c>
      <c r="B1307" s="2">
        <f>IF(Q1307=1,B1306+1,B1306)</f>
        <v>965</v>
      </c>
      <c r="C1307" t="s">
        <v>1294</v>
      </c>
      <c r="D1307" t="s">
        <v>26</v>
      </c>
      <c r="E1307" s="6">
        <v>35306</v>
      </c>
      <c r="F1307">
        <v>976</v>
      </c>
      <c r="G1307" s="2">
        <v>45</v>
      </c>
      <c r="H1307" s="43" t="str">
        <f>IFERROR(VLOOKUP(C1307&amp;D1307,AUS_male_points_list!$A$3:$S$1048576,19,FALSE), IFERROR(VLOOKUP(C1307&amp;D1307,AUS_female_points_list!$A$3:$S$1048576,19,FALSE),""))</f>
        <v/>
      </c>
      <c r="J1307" s="2">
        <f>IFERROR(VLOOKUP(C1307&amp;D1307,AUS_male_Toplist_21!$F$3:$G$1048576,2,FALSE),IFERROR(VLOOKUP(C1307&amp;D1307,AUS_female_Toplist_21!$F$3:$G$1048576,2,FALSE),""))</f>
        <v>45</v>
      </c>
      <c r="K1307" s="2">
        <f>IFERROR(VLOOKUP(C1307&amp;D1307,AUS_male_Toplist_22!$F$3:$G$1048576,2,FALSE),IFERROR(VLOOKUP(C1307&amp;D1307,AUS_female_Toplist_22!$F$3:$G$1048576,2,FALSE),""))</f>
        <v>29</v>
      </c>
      <c r="L1307" s="3" t="str">
        <f>IFERROR(VLOOKUP(C1307&amp;D1307,Comms_male_list_21!$F$3:$G$1048576,2,FALSE),IFERROR(VLOOKUP(C1307&amp;D1307,Comms_female_list_21!$F$3:$G$1048576,2,FALSE),""))</f>
        <v/>
      </c>
      <c r="M1307" s="3" t="str">
        <f>IFERROR(VLOOKUP(C1307&amp;D1307,Comms_male_list_22!$F$3:$G$1048576,2,FALSE),IFERROR(VLOOKUP(C1307&amp;D1307,Comms_female_list_22!$F$3:$G$1048576,2,FALSE),""))</f>
        <v/>
      </c>
      <c r="N1307" s="3">
        <f>IFERROR(VLOOKUP(C1307&amp;D1307,AUS_male_Toplist_21!$F$3:$H$1048576,3,FALSE), IFERROR(VLOOKUP(C1307&amp;D1307,AUS_female_Toplist_21!$F$3:$H$1048576,3,FALSE),""))</f>
        <v>976</v>
      </c>
      <c r="O1307" s="2">
        <f>IFERROR(VLOOKUP(C1307&amp;D1307,AUS_male_Toplist_22!$F$3:$H$1048576,3,FALSE), IFERROR(VLOOKUP(C1307&amp;D1307,AUS_female_Toplist_22!$F$3:$H$1048576,3,FALSE),""))</f>
        <v>973</v>
      </c>
      <c r="P1307" s="42">
        <f ca="1">DATEDIF(E1307,TODAY(),"y")</f>
        <v>25</v>
      </c>
      <c r="Q1307" s="2">
        <f>(COUNTIF($C$2:$C1307,$C1307)=1)+0</f>
        <v>0</v>
      </c>
      <c r="R1307" s="2" t="str">
        <f>IF(Q1307=1,RANK(F1307,$F$2:$F$1986,0),"Alternate event")</f>
        <v>Alternate event</v>
      </c>
    </row>
    <row r="1308" spans="1:18" x14ac:dyDescent="0.2">
      <c r="A1308" s="2">
        <v>1307</v>
      </c>
      <c r="B1308" s="2">
        <f>IF(Q1308=1,B1307+1,B1307)</f>
        <v>965</v>
      </c>
      <c r="C1308" t="s">
        <v>593</v>
      </c>
      <c r="D1308" t="s">
        <v>2</v>
      </c>
      <c r="E1308" s="6">
        <v>36038</v>
      </c>
      <c r="F1308">
        <v>977</v>
      </c>
      <c r="G1308" s="2">
        <v>45</v>
      </c>
      <c r="H1308" s="43" t="str">
        <f>IFERROR(VLOOKUP(C1308&amp;D1308,AUS_male_points_list!$A$3:$S$1048576,19,FALSE), IFERROR(VLOOKUP(C1308&amp;D1308,AUS_female_points_list!$A$3:$S$1048576,19,FALSE),""))</f>
        <v/>
      </c>
      <c r="J1308" s="2">
        <f>IFERROR(VLOOKUP(C1308&amp;D1308,AUS_male_Toplist_21!$F$3:$G$1048576,2,FALSE),IFERROR(VLOOKUP(C1308&amp;D1308,AUS_female_Toplist_21!$F$3:$G$1048576,2,FALSE),""))</f>
        <v>45</v>
      </c>
      <c r="K1308" s="2">
        <f>IFERROR(VLOOKUP(C1308&amp;D1308,AUS_male_Toplist_22!$F$3:$G$1048576,2,FALSE),IFERROR(VLOOKUP(C1308&amp;D1308,AUS_female_Toplist_22!$F$3:$G$1048576,2,FALSE),""))</f>
        <v>44</v>
      </c>
      <c r="L1308" s="3" t="str">
        <f>IFERROR(VLOOKUP(C1308&amp;D1308,Comms_male_list_21!$F$3:$G$1048576,2,FALSE),IFERROR(VLOOKUP(C1308&amp;D1308,Comms_female_list_21!$F$3:$G$1048576,2,FALSE),""))</f>
        <v/>
      </c>
      <c r="M1308" s="3" t="str">
        <f>IFERROR(VLOOKUP(C1308&amp;D1308,Comms_male_list_22!$F$3:$G$1048576,2,FALSE),IFERROR(VLOOKUP(C1308&amp;D1308,Comms_female_list_22!$F$3:$G$1048576,2,FALSE),""))</f>
        <v/>
      </c>
      <c r="N1308" s="3">
        <f>IFERROR(VLOOKUP(C1308&amp;D1308,AUS_male_Toplist_21!$F$3:$H$1048576,3,FALSE), IFERROR(VLOOKUP(C1308&amp;D1308,AUS_female_Toplist_21!$F$3:$H$1048576,3,FALSE),""))</f>
        <v>977</v>
      </c>
      <c r="O1308" s="2">
        <f>IFERROR(VLOOKUP(C1308&amp;D1308,AUS_male_Toplist_22!$F$3:$H$1048576,3,FALSE), IFERROR(VLOOKUP(C1308&amp;D1308,AUS_female_Toplist_22!$F$3:$H$1048576,3,FALSE),""))</f>
        <v>962</v>
      </c>
      <c r="P1308" s="42">
        <f ca="1">DATEDIF(E1308,TODAY(),"y")</f>
        <v>23</v>
      </c>
      <c r="Q1308" s="2">
        <f>(COUNTIF($C$2:$C1308,$C1308)=1)+0</f>
        <v>0</v>
      </c>
      <c r="R1308" s="2" t="str">
        <f>IF(Q1308=1,RANK(F1308,$F$2:$F$1986,0),"Alternate event")</f>
        <v>Alternate event</v>
      </c>
    </row>
    <row r="1309" spans="1:18" x14ac:dyDescent="0.2">
      <c r="A1309" s="2">
        <v>1308</v>
      </c>
      <c r="B1309" s="2">
        <f>IF(Q1309=1,B1308+1,B1308)</f>
        <v>966</v>
      </c>
      <c r="C1309" t="s">
        <v>743</v>
      </c>
      <c r="D1309" t="s">
        <v>27</v>
      </c>
      <c r="E1309" s="6">
        <v>2000</v>
      </c>
      <c r="F1309">
        <v>979</v>
      </c>
      <c r="G1309" s="2">
        <v>45</v>
      </c>
      <c r="H1309" s="43" t="str">
        <f>IFERROR(VLOOKUP(C1309&amp;D1309,AUS_male_points_list!$A$3:$S$1048576,19,FALSE), IFERROR(VLOOKUP(C1309&amp;D1309,AUS_female_points_list!$A$3:$S$1048576,19,FALSE),""))</f>
        <v/>
      </c>
      <c r="J1309" s="2">
        <f>IFERROR(VLOOKUP(C1309&amp;D1309,AUS_male_Toplist_21!$F$3:$G$1048576,2,FALSE),IFERROR(VLOOKUP(C1309&amp;D1309,AUS_female_Toplist_21!$F$3:$G$1048576,2,FALSE),""))</f>
        <v>45</v>
      </c>
      <c r="K1309" s="2">
        <f>IFERROR(VLOOKUP(C1309&amp;D1309,AUS_male_Toplist_22!$F$3:$G$1048576,2,FALSE),IFERROR(VLOOKUP(C1309&amp;D1309,AUS_female_Toplist_22!$F$3:$G$1048576,2,FALSE),""))</f>
        <v>47</v>
      </c>
      <c r="L1309" s="3" t="str">
        <f>IFERROR(VLOOKUP(C1309&amp;D1309,Comms_male_list_21!$F$3:$G$1048576,2,FALSE),IFERROR(VLOOKUP(C1309&amp;D1309,Comms_female_list_21!$F$3:$G$1048576,2,FALSE),""))</f>
        <v/>
      </c>
      <c r="M1309" s="3" t="str">
        <f>IFERROR(VLOOKUP(C1309&amp;D1309,Comms_male_list_22!$F$3:$G$1048576,2,FALSE),IFERROR(VLOOKUP(C1309&amp;D1309,Comms_female_list_22!$F$3:$G$1048576,2,FALSE),""))</f>
        <v/>
      </c>
      <c r="N1309" s="3">
        <f>IFERROR(VLOOKUP(C1309&amp;D1309,AUS_male_Toplist_21!$F$3:$H$1048576,3,FALSE), IFERROR(VLOOKUP(C1309&amp;D1309,AUS_female_Toplist_21!$F$3:$H$1048576,3,FALSE),""))</f>
        <v>979</v>
      </c>
      <c r="O1309" s="2">
        <f>IFERROR(VLOOKUP(C1309&amp;D1309,AUS_male_Toplist_22!$F$3:$H$1048576,3,FALSE), IFERROR(VLOOKUP(C1309&amp;D1309,AUS_female_Toplist_22!$F$3:$H$1048576,3,FALSE),""))</f>
        <v>941</v>
      </c>
      <c r="P1309" s="42">
        <f ca="1">DATEDIF(E1309,TODAY(),"y")</f>
        <v>116</v>
      </c>
      <c r="Q1309" s="2">
        <f>(COUNTIF($C$2:$C1309,$C1309)=1)+0</f>
        <v>1</v>
      </c>
      <c r="R1309" s="2">
        <f>IF(Q1309=1,RANK(F1309,$F$2:$F$1986,0),"Alternate event")</f>
        <v>929</v>
      </c>
    </row>
    <row r="1310" spans="1:18" x14ac:dyDescent="0.2">
      <c r="A1310" s="2">
        <v>1309</v>
      </c>
      <c r="B1310" s="2">
        <f>IF(Q1310=1,B1309+1,B1309)</f>
        <v>966</v>
      </c>
      <c r="C1310" t="s">
        <v>173</v>
      </c>
      <c r="D1310" t="s">
        <v>25</v>
      </c>
      <c r="E1310" s="6">
        <v>36602</v>
      </c>
      <c r="F1310">
        <v>997</v>
      </c>
      <c r="G1310" s="2">
        <v>45</v>
      </c>
      <c r="H1310" s="43" t="str">
        <f>IFERROR(VLOOKUP(C1310&amp;D1310,AUS_male_points_list!$A$3:$S$1048576,19,FALSE), IFERROR(VLOOKUP(C1310&amp;D1310,AUS_female_points_list!$A$3:$S$1048576,19,FALSE),""))</f>
        <v/>
      </c>
      <c r="J1310" s="2">
        <f>IFERROR(VLOOKUP(C1310&amp;D1310,AUS_male_Toplist_21!$F$3:$G$1048576,2,FALSE),IFERROR(VLOOKUP(C1310&amp;D1310,AUS_female_Toplist_21!$F$3:$G$1048576,2,FALSE),""))</f>
        <v>45</v>
      </c>
      <c r="K1310" s="2">
        <f>IFERROR(VLOOKUP(C1310&amp;D1310,AUS_male_Toplist_22!$F$3:$G$1048576,2,FALSE),IFERROR(VLOOKUP(C1310&amp;D1310,AUS_female_Toplist_22!$F$3:$G$1048576,2,FALSE),""))</f>
        <v>48</v>
      </c>
      <c r="L1310" s="3" t="str">
        <f>IFERROR(VLOOKUP(C1310&amp;D1310,Comms_male_list_21!$F$3:$G$1048576,2,FALSE),IFERROR(VLOOKUP(C1310&amp;D1310,Comms_female_list_21!$F$3:$G$1048576,2,FALSE),""))</f>
        <v/>
      </c>
      <c r="M1310" s="3" t="str">
        <f>IFERROR(VLOOKUP(C1310&amp;D1310,Comms_male_list_22!$F$3:$G$1048576,2,FALSE),IFERROR(VLOOKUP(C1310&amp;D1310,Comms_female_list_22!$F$3:$G$1048576,2,FALSE),""))</f>
        <v/>
      </c>
      <c r="N1310" s="3">
        <f>IFERROR(VLOOKUP(C1310&amp;D1310,AUS_male_Toplist_21!$F$3:$H$1048576,3,FALSE), IFERROR(VLOOKUP(C1310&amp;D1310,AUS_female_Toplist_21!$F$3:$H$1048576,3,FALSE),""))</f>
        <v>997</v>
      </c>
      <c r="O1310" s="2">
        <f>IFERROR(VLOOKUP(C1310&amp;D1310,AUS_male_Toplist_22!$F$3:$H$1048576,3,FALSE), IFERROR(VLOOKUP(C1310&amp;D1310,AUS_female_Toplist_22!$F$3:$H$1048576,3,FALSE),""))</f>
        <v>960</v>
      </c>
      <c r="P1310" s="42">
        <f ca="1">DATEDIF(E1310,TODAY(),"y")</f>
        <v>21</v>
      </c>
      <c r="Q1310" s="2">
        <f>(COUNTIF($C$2:$C1310,$C1310)=1)+0</f>
        <v>0</v>
      </c>
      <c r="R1310" s="2" t="str">
        <f>IF(Q1310=1,RANK(F1310,$F$2:$F$1986,0),"Alternate event")</f>
        <v>Alternate event</v>
      </c>
    </row>
    <row r="1311" spans="1:18" x14ac:dyDescent="0.2">
      <c r="A1311" s="2">
        <v>1310</v>
      </c>
      <c r="B1311" s="2">
        <f>IF(Q1311=1,B1310+1,B1310)</f>
        <v>966</v>
      </c>
      <c r="C1311" t="s">
        <v>653</v>
      </c>
      <c r="D1311" t="s">
        <v>26</v>
      </c>
      <c r="E1311" s="7">
        <v>37029</v>
      </c>
      <c r="F1311">
        <v>972</v>
      </c>
      <c r="G1311" s="2">
        <v>45</v>
      </c>
      <c r="H1311" s="43" t="str">
        <f>IFERROR(VLOOKUP(C1311&amp;D1311,AUS_male_points_list!$A$3:$S$1048576,19,FALSE), IFERROR(VLOOKUP(C1311&amp;D1311,AUS_female_points_list!$A$3:$S$1048576,19,FALSE),""))</f>
        <v/>
      </c>
      <c r="J1311" s="2">
        <f>IFERROR(VLOOKUP(C1311&amp;D1311,AUS_male_Toplist_21!$F$3:$G$1048576,2,FALSE),IFERROR(VLOOKUP(C1311&amp;D1311,AUS_female_Toplist_21!$F$3:$G$1048576,2,FALSE),""))</f>
        <v>45</v>
      </c>
      <c r="K1311" s="2">
        <f>IFERROR(VLOOKUP(C1311&amp;D1311,AUS_male_Toplist_22!$F$3:$G$1048576,2,FALSE),IFERROR(VLOOKUP(C1311&amp;D1311,AUS_female_Toplist_22!$F$3:$G$1048576,2,FALSE),""))</f>
        <v>58</v>
      </c>
      <c r="L1311" s="3" t="str">
        <f>IFERROR(VLOOKUP(C1311&amp;D1311,Comms_male_list_21!$F$3:$G$1048576,2,FALSE),IFERROR(VLOOKUP(C1311&amp;D1311,Comms_female_list_21!$F$3:$G$1048576,2,FALSE),""))</f>
        <v/>
      </c>
      <c r="M1311" s="3" t="str">
        <f>IFERROR(VLOOKUP(C1311&amp;D1311,Comms_male_list_22!$F$3:$G$1048576,2,FALSE),IFERROR(VLOOKUP(C1311&amp;D1311,Comms_female_list_22!$F$3:$G$1048576,2,FALSE),""))</f>
        <v/>
      </c>
      <c r="N1311" s="3">
        <f>IFERROR(VLOOKUP(C1311&amp;D1311,AUS_male_Toplist_21!$F$3:$H$1048576,3,FALSE), IFERROR(VLOOKUP(C1311&amp;D1311,AUS_female_Toplist_21!$F$3:$H$1048576,3,FALSE),""))</f>
        <v>972</v>
      </c>
      <c r="O1311" s="2">
        <f>IFERROR(VLOOKUP(C1311&amp;D1311,AUS_male_Toplist_22!$F$3:$H$1048576,3,FALSE), IFERROR(VLOOKUP(C1311&amp;D1311,AUS_female_Toplist_22!$F$3:$H$1048576,3,FALSE),""))</f>
        <v>917</v>
      </c>
      <c r="P1311" s="42">
        <f ca="1">DATEDIF(E1311,TODAY(),"y")</f>
        <v>20</v>
      </c>
      <c r="Q1311" s="2">
        <f>(COUNTIF($C$2:$C1311,$C1311)=1)+0</f>
        <v>0</v>
      </c>
      <c r="R1311" s="2" t="str">
        <f>IF(Q1311=1,RANK(F1311,$F$2:$F$1986,0),"Alternate event")</f>
        <v>Alternate event</v>
      </c>
    </row>
    <row r="1312" spans="1:18" x14ac:dyDescent="0.2">
      <c r="A1312" s="2">
        <v>1311</v>
      </c>
      <c r="B1312" s="2">
        <f>IF(Q1312=1,B1311+1,B1311)</f>
        <v>967</v>
      </c>
      <c r="C1312" t="s">
        <v>1288</v>
      </c>
      <c r="D1312" t="s">
        <v>35</v>
      </c>
      <c r="E1312" s="7">
        <v>33605</v>
      </c>
      <c r="F1312">
        <v>916</v>
      </c>
      <c r="G1312" s="2">
        <v>45</v>
      </c>
      <c r="H1312" s="43" t="str">
        <f>IFERROR(VLOOKUP(C1312&amp;D1312,AUS_male_points_list!$A$3:$S$1048576,19,FALSE), IFERROR(VLOOKUP(C1312&amp;D1312,AUS_female_points_list!$A$3:$S$1048576,19,FALSE),""))</f>
        <v/>
      </c>
      <c r="J1312" s="2">
        <f>IFERROR(VLOOKUP(C1312&amp;D1312,AUS_male_Toplist_21!$F$3:$G$1048576,2,FALSE),IFERROR(VLOOKUP(C1312&amp;D1312,AUS_female_Toplist_21!$F$3:$G$1048576,2,FALSE),""))</f>
        <v>45</v>
      </c>
      <c r="K1312" s="2" t="str">
        <f>IFERROR(VLOOKUP(C1312&amp;D1312,AUS_male_Toplist_22!$F$3:$G$1048576,2,FALSE),IFERROR(VLOOKUP(C1312&amp;D1312,AUS_female_Toplist_22!$F$3:$G$1048576,2,FALSE),""))</f>
        <v/>
      </c>
      <c r="L1312" s="3" t="str">
        <f>IFERROR(VLOOKUP(C1312&amp;D1312,Comms_male_list_21!$F$3:$G$1048576,2,FALSE),IFERROR(VLOOKUP(C1312&amp;D1312,Comms_female_list_21!$F$3:$G$1048576,2,FALSE),""))</f>
        <v/>
      </c>
      <c r="M1312" s="3" t="str">
        <f>IFERROR(VLOOKUP(C1312&amp;D1312,Comms_male_list_22!$F$3:$G$1048576,2,FALSE),IFERROR(VLOOKUP(C1312&amp;D1312,Comms_female_list_22!$F$3:$G$1048576,2,FALSE),""))</f>
        <v/>
      </c>
      <c r="N1312" s="3">
        <f>IFERROR(VLOOKUP(C1312&amp;D1312,AUS_male_Toplist_21!$F$3:$H$1048576,3,FALSE), IFERROR(VLOOKUP(C1312&amp;D1312,AUS_female_Toplist_21!$F$3:$H$1048576,3,FALSE),""))</f>
        <v>916</v>
      </c>
      <c r="O1312" s="2" t="str">
        <f>IFERROR(VLOOKUP(C1312&amp;D1312,AUS_male_Toplist_22!$F$3:$H$1048576,3,FALSE), IFERROR(VLOOKUP(C1312&amp;D1312,AUS_female_Toplist_22!$F$3:$H$1048576,3,FALSE),""))</f>
        <v/>
      </c>
      <c r="P1312" s="42">
        <f ca="1">DATEDIF(E1312,TODAY(),"y")</f>
        <v>30</v>
      </c>
      <c r="Q1312" s="2">
        <f>(COUNTIF($C$2:$C1312,$C1312)=1)+0</f>
        <v>1</v>
      </c>
      <c r="R1312" s="2">
        <f>IF(Q1312=1,RANK(F1312,$F$2:$F$1986,0),"Alternate event")</f>
        <v>1661</v>
      </c>
    </row>
    <row r="1313" spans="1:18" x14ac:dyDescent="0.2">
      <c r="A1313" s="2">
        <v>1312</v>
      </c>
      <c r="B1313" s="2">
        <f>IF(Q1313=1,B1312+1,B1312)</f>
        <v>968</v>
      </c>
      <c r="C1313" t="s">
        <v>174</v>
      </c>
      <c r="D1313" t="s">
        <v>35</v>
      </c>
      <c r="E1313" s="6">
        <v>44701</v>
      </c>
      <c r="F1313">
        <v>916</v>
      </c>
      <c r="G1313" s="2">
        <v>45</v>
      </c>
      <c r="H1313" s="43" t="str">
        <f>IFERROR(VLOOKUP(C1313&amp;D1313,AUS_male_points_list!$A$3:$S$1048576,19,FALSE), IFERROR(VLOOKUP(C1313&amp;D1313,AUS_female_points_list!$A$3:$S$1048576,19,FALSE),""))</f>
        <v/>
      </c>
      <c r="J1313" s="2">
        <f>IFERROR(VLOOKUP(C1313&amp;D1313,AUS_male_Toplist_21!$F$3:$G$1048576,2,FALSE),IFERROR(VLOOKUP(C1313&amp;D1313,AUS_female_Toplist_21!$F$3:$G$1048576,2,FALSE),""))</f>
        <v>45</v>
      </c>
      <c r="K1313" s="2" t="str">
        <f>IFERROR(VLOOKUP(C1313&amp;D1313,AUS_male_Toplist_22!$F$3:$G$1048576,2,FALSE),IFERROR(VLOOKUP(C1313&amp;D1313,AUS_female_Toplist_22!$F$3:$G$1048576,2,FALSE),""))</f>
        <v/>
      </c>
      <c r="L1313" s="3" t="str">
        <f>IFERROR(VLOOKUP(C1313&amp;D1313,Comms_male_list_21!$F$3:$G$1048576,2,FALSE),IFERROR(VLOOKUP(C1313&amp;D1313,Comms_female_list_21!$F$3:$G$1048576,2,FALSE),""))</f>
        <v/>
      </c>
      <c r="M1313" s="3" t="str">
        <f>IFERROR(VLOOKUP(C1313&amp;D1313,Comms_male_list_22!$F$3:$G$1048576,2,FALSE),IFERROR(VLOOKUP(C1313&amp;D1313,Comms_female_list_22!$F$3:$G$1048576,2,FALSE),""))</f>
        <v/>
      </c>
      <c r="N1313" s="3">
        <f>IFERROR(VLOOKUP(C1313&amp;D1313,AUS_male_Toplist_21!$F$3:$H$1048576,3,FALSE), IFERROR(VLOOKUP(C1313&amp;D1313,AUS_female_Toplist_21!$F$3:$H$1048576,3,FALSE),""))</f>
        <v>916</v>
      </c>
      <c r="O1313" s="2" t="str">
        <f>IFERROR(VLOOKUP(C1313&amp;D1313,AUS_male_Toplist_22!$F$3:$H$1048576,3,FALSE), IFERROR(VLOOKUP(C1313&amp;D1313,AUS_female_Toplist_22!$F$3:$H$1048576,3,FALSE),""))</f>
        <v/>
      </c>
      <c r="P1313" s="42" t="e">
        <f ca="1">DATEDIF(E1313,TODAY(),"y")</f>
        <v>#NUM!</v>
      </c>
      <c r="Q1313" s="2">
        <f>(COUNTIF($C$2:$C1313,$C1313)=1)+0</f>
        <v>1</v>
      </c>
      <c r="R1313" s="2">
        <f>IF(Q1313=1,RANK(F1313,$F$2:$F$1986,0),"Alternate event")</f>
        <v>1661</v>
      </c>
    </row>
    <row r="1314" spans="1:18" x14ac:dyDescent="0.2">
      <c r="A1314" s="2">
        <v>1313</v>
      </c>
      <c r="B1314" s="2">
        <f>IF(Q1314=1,B1313+1,B1313)</f>
        <v>968</v>
      </c>
      <c r="C1314" t="s">
        <v>388</v>
      </c>
      <c r="D1314" t="s">
        <v>35</v>
      </c>
      <c r="E1314" s="6">
        <v>36419</v>
      </c>
      <c r="F1314">
        <v>916</v>
      </c>
      <c r="G1314" s="2">
        <v>45</v>
      </c>
      <c r="H1314" s="43" t="str">
        <f>IFERROR(VLOOKUP(C1314&amp;D1314,AUS_male_points_list!$A$3:$S$1048576,19,FALSE), IFERROR(VLOOKUP(C1314&amp;D1314,AUS_female_points_list!$A$3:$S$1048576,19,FALSE),""))</f>
        <v/>
      </c>
      <c r="J1314" s="2">
        <f>IFERROR(VLOOKUP(C1314&amp;D1314,AUS_male_Toplist_21!$F$3:$G$1048576,2,FALSE),IFERROR(VLOOKUP(C1314&amp;D1314,AUS_female_Toplist_21!$F$3:$G$1048576,2,FALSE),""))</f>
        <v>45</v>
      </c>
      <c r="K1314" s="2" t="str">
        <f>IFERROR(VLOOKUP(C1314&amp;D1314,AUS_male_Toplist_22!$F$3:$G$1048576,2,FALSE),IFERROR(VLOOKUP(C1314&amp;D1314,AUS_female_Toplist_22!$F$3:$G$1048576,2,FALSE),""))</f>
        <v/>
      </c>
      <c r="L1314" s="3" t="str">
        <f>IFERROR(VLOOKUP(C1314&amp;D1314,Comms_male_list_21!$F$3:$G$1048576,2,FALSE),IFERROR(VLOOKUP(C1314&amp;D1314,Comms_female_list_21!$F$3:$G$1048576,2,FALSE),""))</f>
        <v/>
      </c>
      <c r="M1314" s="3" t="str">
        <f>IFERROR(VLOOKUP(C1314&amp;D1314,Comms_male_list_22!$F$3:$G$1048576,2,FALSE),IFERROR(VLOOKUP(C1314&amp;D1314,Comms_female_list_22!$F$3:$G$1048576,2,FALSE),""))</f>
        <v/>
      </c>
      <c r="N1314" s="3">
        <f>IFERROR(VLOOKUP(C1314&amp;D1314,AUS_male_Toplist_21!$F$3:$H$1048576,3,FALSE), IFERROR(VLOOKUP(C1314&amp;D1314,AUS_female_Toplist_21!$F$3:$H$1048576,3,FALSE),""))</f>
        <v>916</v>
      </c>
      <c r="O1314" s="2" t="str">
        <f>IFERROR(VLOOKUP(C1314&amp;D1314,AUS_male_Toplist_22!$F$3:$H$1048576,3,FALSE), IFERROR(VLOOKUP(C1314&amp;D1314,AUS_female_Toplist_22!$F$3:$H$1048576,3,FALSE),""))</f>
        <v/>
      </c>
      <c r="P1314" s="42">
        <f ca="1">DATEDIF(E1314,TODAY(),"y")</f>
        <v>22</v>
      </c>
      <c r="Q1314" s="2">
        <f>(COUNTIF($C$2:$C1314,$C1314)=1)+0</f>
        <v>0</v>
      </c>
      <c r="R1314" s="2" t="str">
        <f>IF(Q1314=1,RANK(F1314,$F$2:$F$1986,0),"Alternate event")</f>
        <v>Alternate event</v>
      </c>
    </row>
    <row r="1315" spans="1:18" x14ac:dyDescent="0.2">
      <c r="A1315" s="2">
        <v>1314</v>
      </c>
      <c r="B1315" s="2">
        <f>IF(Q1315=1,B1314+1,B1314)</f>
        <v>969</v>
      </c>
      <c r="C1315" t="s">
        <v>474</v>
      </c>
      <c r="D1315" t="s">
        <v>35</v>
      </c>
      <c r="E1315" s="6">
        <v>44701</v>
      </c>
      <c r="F1315">
        <v>916</v>
      </c>
      <c r="G1315" s="2">
        <v>45</v>
      </c>
      <c r="H1315" s="43" t="str">
        <f>IFERROR(VLOOKUP(C1315&amp;D1315,AUS_male_points_list!$A$3:$S$1048576,19,FALSE), IFERROR(VLOOKUP(C1315&amp;D1315,AUS_female_points_list!$A$3:$S$1048576,19,FALSE),""))</f>
        <v/>
      </c>
      <c r="J1315" s="2">
        <f>IFERROR(VLOOKUP(C1315&amp;D1315,AUS_male_Toplist_21!$F$3:$G$1048576,2,FALSE),IFERROR(VLOOKUP(C1315&amp;D1315,AUS_female_Toplist_21!$F$3:$G$1048576,2,FALSE),""))</f>
        <v>45</v>
      </c>
      <c r="K1315" s="2" t="str">
        <f>IFERROR(VLOOKUP(C1315&amp;D1315,AUS_male_Toplist_22!$F$3:$G$1048576,2,FALSE),IFERROR(VLOOKUP(C1315&amp;D1315,AUS_female_Toplist_22!$F$3:$G$1048576,2,FALSE),""))</f>
        <v/>
      </c>
      <c r="L1315" s="3" t="str">
        <f>IFERROR(VLOOKUP(C1315&amp;D1315,Comms_male_list_21!$F$3:$G$1048576,2,FALSE),IFERROR(VLOOKUP(C1315&amp;D1315,Comms_female_list_21!$F$3:$G$1048576,2,FALSE),""))</f>
        <v/>
      </c>
      <c r="M1315" s="3" t="str">
        <f>IFERROR(VLOOKUP(C1315&amp;D1315,Comms_male_list_22!$F$3:$G$1048576,2,FALSE),IFERROR(VLOOKUP(C1315&amp;D1315,Comms_female_list_22!$F$3:$G$1048576,2,FALSE),""))</f>
        <v/>
      </c>
      <c r="N1315" s="3">
        <f>IFERROR(VLOOKUP(C1315&amp;D1315,AUS_male_Toplist_21!$F$3:$H$1048576,3,FALSE), IFERROR(VLOOKUP(C1315&amp;D1315,AUS_female_Toplist_21!$F$3:$H$1048576,3,FALSE),""))</f>
        <v>916</v>
      </c>
      <c r="O1315" s="2" t="str">
        <f>IFERROR(VLOOKUP(C1315&amp;D1315,AUS_male_Toplist_22!$F$3:$H$1048576,3,FALSE), IFERROR(VLOOKUP(C1315&amp;D1315,AUS_female_Toplist_22!$F$3:$H$1048576,3,FALSE),""))</f>
        <v/>
      </c>
      <c r="P1315" s="42" t="e">
        <f ca="1">DATEDIF(E1315,TODAY(),"y")</f>
        <v>#NUM!</v>
      </c>
      <c r="Q1315" s="2">
        <f>(COUNTIF($C$2:$C1315,$C1315)=1)+0</f>
        <v>1</v>
      </c>
      <c r="R1315" s="2">
        <f>IF(Q1315=1,RANK(F1315,$F$2:$F$1986,0),"Alternate event")</f>
        <v>1661</v>
      </c>
    </row>
    <row r="1316" spans="1:18" x14ac:dyDescent="0.2">
      <c r="A1316" s="2">
        <v>1315</v>
      </c>
      <c r="B1316" s="2">
        <f>IF(Q1316=1,B1315+1,B1315)</f>
        <v>969</v>
      </c>
      <c r="C1316" t="s">
        <v>313</v>
      </c>
      <c r="D1316" t="s">
        <v>27</v>
      </c>
      <c r="E1316" s="7">
        <v>36307</v>
      </c>
      <c r="F1316">
        <v>988</v>
      </c>
      <c r="G1316" s="2">
        <v>45</v>
      </c>
      <c r="H1316" s="43" t="str">
        <f>IFERROR(VLOOKUP(C1316&amp;D1316,AUS_male_points_list!$A$3:$S$1048576,19,FALSE), IFERROR(VLOOKUP(C1316&amp;D1316,AUS_female_points_list!$A$3:$S$1048576,19,FALSE),""))</f>
        <v/>
      </c>
      <c r="J1316" s="2">
        <f>IFERROR(VLOOKUP(C1316&amp;D1316,AUS_male_Toplist_21!$F$3:$G$1048576,2,FALSE),IFERROR(VLOOKUP(C1316&amp;D1316,AUS_female_Toplist_21!$F$3:$G$1048576,2,FALSE),""))</f>
        <v>45</v>
      </c>
      <c r="K1316" s="2" t="str">
        <f>IFERROR(VLOOKUP(C1316&amp;D1316,AUS_male_Toplist_22!$F$3:$G$1048576,2,FALSE),IFERROR(VLOOKUP(C1316&amp;D1316,AUS_female_Toplist_22!$F$3:$G$1048576,2,FALSE),""))</f>
        <v/>
      </c>
      <c r="L1316" s="3" t="str">
        <f>IFERROR(VLOOKUP(C1316&amp;D1316,Comms_male_list_21!$F$3:$G$1048576,2,FALSE),IFERROR(VLOOKUP(C1316&amp;D1316,Comms_female_list_21!$F$3:$G$1048576,2,FALSE),""))</f>
        <v/>
      </c>
      <c r="M1316" s="3" t="str">
        <f>IFERROR(VLOOKUP(C1316&amp;D1316,Comms_male_list_22!$F$3:$G$1048576,2,FALSE),IFERROR(VLOOKUP(C1316&amp;D1316,Comms_female_list_22!$F$3:$G$1048576,2,FALSE),""))</f>
        <v/>
      </c>
      <c r="N1316" s="3">
        <f>IFERROR(VLOOKUP(C1316&amp;D1316,AUS_male_Toplist_21!$F$3:$H$1048576,3,FALSE), IFERROR(VLOOKUP(C1316&amp;D1316,AUS_female_Toplist_21!$F$3:$H$1048576,3,FALSE),""))</f>
        <v>988</v>
      </c>
      <c r="O1316" s="2" t="str">
        <f>IFERROR(VLOOKUP(C1316&amp;D1316,AUS_male_Toplist_22!$F$3:$H$1048576,3,FALSE), IFERROR(VLOOKUP(C1316&amp;D1316,AUS_female_Toplist_22!$F$3:$H$1048576,3,FALSE),""))</f>
        <v/>
      </c>
      <c r="P1316" s="42">
        <f ca="1">DATEDIF(E1316,TODAY(),"y")</f>
        <v>22</v>
      </c>
      <c r="Q1316" s="2">
        <f>(COUNTIF($C$2:$C1316,$C1316)=1)+0</f>
        <v>0</v>
      </c>
      <c r="R1316" s="2" t="str">
        <f>IF(Q1316=1,RANK(F1316,$F$2:$F$1986,0),"Alternate event")</f>
        <v>Alternate event</v>
      </c>
    </row>
    <row r="1317" spans="1:18" x14ac:dyDescent="0.2">
      <c r="A1317" s="2">
        <v>1316</v>
      </c>
      <c r="B1317" s="2">
        <f>IF(Q1317=1,B1316+1,B1316)</f>
        <v>969</v>
      </c>
      <c r="C1317" t="s">
        <v>953</v>
      </c>
      <c r="D1317" t="s">
        <v>28</v>
      </c>
      <c r="E1317" s="7">
        <v>35654</v>
      </c>
      <c r="F1317">
        <v>1017</v>
      </c>
      <c r="G1317" s="2">
        <v>45</v>
      </c>
      <c r="H1317" s="43" t="str">
        <f>IFERROR(VLOOKUP(C1317&amp;D1317,AUS_male_points_list!$A$3:$S$1048576,19,FALSE), IFERROR(VLOOKUP(C1317&amp;D1317,AUS_female_points_list!$A$3:$S$1048576,19,FALSE),""))</f>
        <v/>
      </c>
      <c r="J1317" s="2">
        <f>IFERROR(VLOOKUP(C1317&amp;D1317,AUS_male_Toplist_21!$F$3:$G$1048576,2,FALSE),IFERROR(VLOOKUP(C1317&amp;D1317,AUS_female_Toplist_21!$F$3:$G$1048576,2,FALSE),""))</f>
        <v>45</v>
      </c>
      <c r="K1317" s="2" t="str">
        <f>IFERROR(VLOOKUP(C1317&amp;D1317,AUS_male_Toplist_22!$F$3:$G$1048576,2,FALSE),IFERROR(VLOOKUP(C1317&amp;D1317,AUS_female_Toplist_22!$F$3:$G$1048576,2,FALSE),""))</f>
        <v/>
      </c>
      <c r="L1317" s="3" t="str">
        <f>IFERROR(VLOOKUP(C1317&amp;D1317,Comms_male_list_21!$F$3:$G$1048576,2,FALSE),IFERROR(VLOOKUP(C1317&amp;D1317,Comms_female_list_21!$F$3:$G$1048576,2,FALSE),""))</f>
        <v/>
      </c>
      <c r="M1317" s="3" t="str">
        <f>IFERROR(VLOOKUP(C1317&amp;D1317,Comms_male_list_22!$F$3:$G$1048576,2,FALSE),IFERROR(VLOOKUP(C1317&amp;D1317,Comms_female_list_22!$F$3:$G$1048576,2,FALSE),""))</f>
        <v/>
      </c>
      <c r="N1317" s="3">
        <f>IFERROR(VLOOKUP(C1317&amp;D1317,AUS_male_Toplist_21!$F$3:$H$1048576,3,FALSE), IFERROR(VLOOKUP(C1317&amp;D1317,AUS_female_Toplist_21!$F$3:$H$1048576,3,FALSE),""))</f>
        <v>1017</v>
      </c>
      <c r="O1317" s="2" t="str">
        <f>IFERROR(VLOOKUP(C1317&amp;D1317,AUS_male_Toplist_22!$F$3:$H$1048576,3,FALSE), IFERROR(VLOOKUP(C1317&amp;D1317,AUS_female_Toplist_22!$F$3:$H$1048576,3,FALSE),""))</f>
        <v/>
      </c>
      <c r="P1317" s="42">
        <f ca="1">DATEDIF(E1317,TODAY(),"y")</f>
        <v>24</v>
      </c>
      <c r="Q1317" s="2">
        <f>(COUNTIF($C$2:$C1317,$C1317)=1)+0</f>
        <v>0</v>
      </c>
      <c r="R1317" s="2" t="str">
        <f>IF(Q1317=1,RANK(F1317,$F$2:$F$1986,0),"Alternate event")</f>
        <v>Alternate event</v>
      </c>
    </row>
    <row r="1318" spans="1:18" x14ac:dyDescent="0.2">
      <c r="A1318" s="2">
        <v>1317</v>
      </c>
      <c r="B1318" s="2">
        <f>IF(Q1318=1,B1317+1,B1317)</f>
        <v>969</v>
      </c>
      <c r="C1318" t="s">
        <v>732</v>
      </c>
      <c r="D1318" t="s">
        <v>28</v>
      </c>
      <c r="E1318" s="6">
        <v>35709</v>
      </c>
      <c r="F1318">
        <v>1028</v>
      </c>
      <c r="G1318" s="2">
        <v>45</v>
      </c>
      <c r="H1318" s="43" t="str">
        <f>IFERROR(VLOOKUP(C1318&amp;D1318,AUS_male_points_list!$A$3:$S$1048576,19,FALSE), IFERROR(VLOOKUP(C1318&amp;D1318,AUS_female_points_list!$A$3:$S$1048576,19,FALSE),""))</f>
        <v/>
      </c>
      <c r="J1318" s="2">
        <f>IFERROR(VLOOKUP(C1318&amp;D1318,AUS_male_Toplist_21!$F$3:$G$1048576,2,FALSE),IFERROR(VLOOKUP(C1318&amp;D1318,AUS_female_Toplist_21!$F$3:$G$1048576,2,FALSE),""))</f>
        <v>45</v>
      </c>
      <c r="K1318" s="2" t="str">
        <f>IFERROR(VLOOKUP(C1318&amp;D1318,AUS_male_Toplist_22!$F$3:$G$1048576,2,FALSE),IFERROR(VLOOKUP(C1318&amp;D1318,AUS_female_Toplist_22!$F$3:$G$1048576,2,FALSE),""))</f>
        <v/>
      </c>
      <c r="L1318" s="3" t="str">
        <f>IFERROR(VLOOKUP(C1318&amp;D1318,Comms_male_list_21!$F$3:$G$1048576,2,FALSE),IFERROR(VLOOKUP(C1318&amp;D1318,Comms_female_list_21!$F$3:$G$1048576,2,FALSE),""))</f>
        <v/>
      </c>
      <c r="M1318" s="3" t="str">
        <f>IFERROR(VLOOKUP(C1318&amp;D1318,Comms_male_list_22!$F$3:$G$1048576,2,FALSE),IFERROR(VLOOKUP(C1318&amp;D1318,Comms_female_list_22!$F$3:$G$1048576,2,FALSE),""))</f>
        <v/>
      </c>
      <c r="N1318" s="3">
        <f>IFERROR(VLOOKUP(C1318&amp;D1318,AUS_male_Toplist_21!$F$3:$H$1048576,3,FALSE), IFERROR(VLOOKUP(C1318&amp;D1318,AUS_female_Toplist_21!$F$3:$H$1048576,3,FALSE),""))</f>
        <v>1028</v>
      </c>
      <c r="O1318" s="2" t="str">
        <f>IFERROR(VLOOKUP(C1318&amp;D1318,AUS_male_Toplist_22!$F$3:$H$1048576,3,FALSE), IFERROR(VLOOKUP(C1318&amp;D1318,AUS_female_Toplist_22!$F$3:$H$1048576,3,FALSE),""))</f>
        <v/>
      </c>
      <c r="P1318" s="42">
        <f ca="1">DATEDIF(E1318,TODAY(),"y")</f>
        <v>24</v>
      </c>
      <c r="Q1318" s="2">
        <f>(COUNTIF($C$2:$C1318,$C1318)=1)+0</f>
        <v>0</v>
      </c>
      <c r="R1318" s="2" t="str">
        <f>IF(Q1318=1,RANK(F1318,$F$2:$F$1986,0),"Alternate event")</f>
        <v>Alternate event</v>
      </c>
    </row>
    <row r="1319" spans="1:18" x14ac:dyDescent="0.2">
      <c r="A1319" s="2">
        <v>1318</v>
      </c>
      <c r="B1319" s="2">
        <f>IF(Q1319=1,B1318+1,B1318)</f>
        <v>969</v>
      </c>
      <c r="C1319" t="s">
        <v>1211</v>
      </c>
      <c r="D1319" t="s">
        <v>37</v>
      </c>
      <c r="E1319" s="6">
        <v>37666</v>
      </c>
      <c r="F1319">
        <v>950</v>
      </c>
      <c r="G1319" s="2">
        <v>46</v>
      </c>
      <c r="H1319" s="43" t="str">
        <f>IFERROR(VLOOKUP(C1319&amp;D1319,AUS_male_points_list!$A$3:$S$1048576,19,FALSE), IFERROR(VLOOKUP(C1319&amp;D1319,AUS_female_points_list!$A$3:$S$1048576,19,FALSE),""))</f>
        <v/>
      </c>
      <c r="J1319" s="2">
        <f>IFERROR(VLOOKUP(C1319&amp;D1319,AUS_male_Toplist_21!$F$3:$G$1048576,2,FALSE),IFERROR(VLOOKUP(C1319&amp;D1319,AUS_female_Toplist_21!$F$3:$G$1048576,2,FALSE),""))</f>
        <v>46</v>
      </c>
      <c r="K1319" s="2">
        <f>IFERROR(VLOOKUP(C1319&amp;D1319,AUS_male_Toplist_22!$F$3:$G$1048576,2,FALSE),IFERROR(VLOOKUP(C1319&amp;D1319,AUS_female_Toplist_22!$F$3:$G$1048576,2,FALSE),""))</f>
        <v>19</v>
      </c>
      <c r="L1319" s="3" t="str">
        <f>IFERROR(VLOOKUP(C1319&amp;D1319,Comms_male_list_21!$F$3:$G$1048576,2,FALSE),IFERROR(VLOOKUP(C1319&amp;D1319,Comms_female_list_21!$F$3:$G$1048576,2,FALSE),""))</f>
        <v/>
      </c>
      <c r="M1319" s="3">
        <f>IFERROR(VLOOKUP(C1319&amp;D1319,Comms_male_list_22!$F$3:$G$1048576,2,FALSE),IFERROR(VLOOKUP(C1319&amp;D1319,Comms_female_list_22!$F$3:$G$1048576,2,FALSE),""))</f>
        <v>37</v>
      </c>
      <c r="N1319" s="3">
        <f>IFERROR(VLOOKUP(C1319&amp;D1319,AUS_male_Toplist_21!$F$3:$H$1048576,3,FALSE), IFERROR(VLOOKUP(C1319&amp;D1319,AUS_female_Toplist_21!$F$3:$H$1048576,3,FALSE),""))</f>
        <v>950</v>
      </c>
      <c r="O1319" s="2">
        <f>IFERROR(VLOOKUP(C1319&amp;D1319,AUS_male_Toplist_22!$F$3:$H$1048576,3,FALSE), IFERROR(VLOOKUP(C1319&amp;D1319,AUS_female_Toplist_22!$F$3:$H$1048576,3,FALSE),""))</f>
        <v>958</v>
      </c>
      <c r="P1319" s="42">
        <f ca="1">DATEDIF(E1319,TODAY(),"y")</f>
        <v>19</v>
      </c>
      <c r="Q1319" s="2">
        <f>(COUNTIF($C$2:$C1319,$C1319)=1)+0</f>
        <v>0</v>
      </c>
      <c r="R1319" s="2" t="str">
        <f>IF(Q1319=1,RANK(F1319,$F$2:$F$1986,0),"Alternate event")</f>
        <v>Alternate event</v>
      </c>
    </row>
    <row r="1320" spans="1:18" x14ac:dyDescent="0.2">
      <c r="A1320" s="2">
        <v>1319</v>
      </c>
      <c r="B1320" s="2">
        <f>IF(Q1320=1,B1319+1,B1319)</f>
        <v>969</v>
      </c>
      <c r="C1320" t="s">
        <v>126</v>
      </c>
      <c r="D1320" t="s">
        <v>25</v>
      </c>
      <c r="E1320" s="6">
        <v>44671</v>
      </c>
      <c r="F1320">
        <v>996</v>
      </c>
      <c r="G1320" s="2">
        <v>46</v>
      </c>
      <c r="H1320" s="43" t="str">
        <f>IFERROR(VLOOKUP(C1320&amp;D1320,AUS_male_points_list!$A$3:$S$1048576,19,FALSE), IFERROR(VLOOKUP(C1320&amp;D1320,AUS_female_points_list!$A$3:$S$1048576,19,FALSE),""))</f>
        <v/>
      </c>
      <c r="J1320" s="2">
        <f>IFERROR(VLOOKUP(C1320&amp;D1320,AUS_male_Toplist_21!$F$3:$G$1048576,2,FALSE),IFERROR(VLOOKUP(C1320&amp;D1320,AUS_female_Toplist_21!$F$3:$G$1048576,2,FALSE),""))</f>
        <v>46</v>
      </c>
      <c r="K1320" s="2">
        <f>IFERROR(VLOOKUP(C1320&amp;D1320,AUS_male_Toplist_22!$F$3:$G$1048576,2,FALSE),IFERROR(VLOOKUP(C1320&amp;D1320,AUS_female_Toplist_22!$F$3:$G$1048576,2,FALSE),""))</f>
        <v>21</v>
      </c>
      <c r="L1320" s="3" t="str">
        <f>IFERROR(VLOOKUP(C1320&amp;D1320,Comms_male_list_21!$F$3:$G$1048576,2,FALSE),IFERROR(VLOOKUP(C1320&amp;D1320,Comms_female_list_21!$F$3:$G$1048576,2,FALSE),""))</f>
        <v/>
      </c>
      <c r="M1320" s="3">
        <f>IFERROR(VLOOKUP(C1320&amp;D1320,Comms_male_list_22!$F$3:$G$1048576,2,FALSE),IFERROR(VLOOKUP(C1320&amp;D1320,Comms_female_list_22!$F$3:$G$1048576,2,FALSE),""))</f>
        <v>39</v>
      </c>
      <c r="N1320" s="3">
        <f>IFERROR(VLOOKUP(C1320&amp;D1320,AUS_male_Toplist_21!$F$3:$H$1048576,3,FALSE), IFERROR(VLOOKUP(C1320&amp;D1320,AUS_female_Toplist_21!$F$3:$H$1048576,3,FALSE),""))</f>
        <v>996</v>
      </c>
      <c r="O1320" s="2">
        <f>IFERROR(VLOOKUP(C1320&amp;D1320,AUS_male_Toplist_22!$F$3:$H$1048576,3,FALSE), IFERROR(VLOOKUP(C1320&amp;D1320,AUS_female_Toplist_22!$F$3:$H$1048576,3,FALSE),""))</f>
        <v>1014</v>
      </c>
      <c r="P1320" s="42" t="e">
        <f ca="1">DATEDIF(E1320,TODAY(),"y")</f>
        <v>#NUM!</v>
      </c>
      <c r="Q1320" s="2">
        <f>(COUNTIF($C$2:$C1320,$C1320)=1)+0</f>
        <v>0</v>
      </c>
      <c r="R1320" s="2" t="str">
        <f>IF(Q1320=1,RANK(F1320,$F$2:$F$1986,0),"Alternate event")</f>
        <v>Alternate event</v>
      </c>
    </row>
    <row r="1321" spans="1:18" x14ac:dyDescent="0.2">
      <c r="A1321" s="2">
        <v>1320</v>
      </c>
      <c r="B1321" s="2">
        <f>IF(Q1321=1,B1320+1,B1320)</f>
        <v>970</v>
      </c>
      <c r="C1321" t="s">
        <v>1194</v>
      </c>
      <c r="D1321" t="s">
        <v>29</v>
      </c>
      <c r="E1321" s="7">
        <v>35077</v>
      </c>
      <c r="F1321">
        <v>962</v>
      </c>
      <c r="G1321" s="2">
        <v>46</v>
      </c>
      <c r="H1321" s="43" t="str">
        <f>IFERROR(VLOOKUP(C1321&amp;D1321,AUS_male_points_list!$A$3:$S$1048576,19,FALSE), IFERROR(VLOOKUP(C1321&amp;D1321,AUS_female_points_list!$A$3:$S$1048576,19,FALSE),""))</f>
        <v/>
      </c>
      <c r="J1321" s="2">
        <f>IFERROR(VLOOKUP(C1321&amp;D1321,AUS_male_Toplist_21!$F$3:$G$1048576,2,FALSE),IFERROR(VLOOKUP(C1321&amp;D1321,AUS_female_Toplist_21!$F$3:$G$1048576,2,FALSE),""))</f>
        <v>46</v>
      </c>
      <c r="K1321" s="2">
        <f>IFERROR(VLOOKUP(C1321&amp;D1321,AUS_male_Toplist_22!$F$3:$G$1048576,2,FALSE),IFERROR(VLOOKUP(C1321&amp;D1321,AUS_female_Toplist_22!$F$3:$G$1048576,2,FALSE),""))</f>
        <v>36</v>
      </c>
      <c r="L1321" s="3" t="str">
        <f>IFERROR(VLOOKUP(C1321&amp;D1321,Comms_male_list_21!$F$3:$G$1048576,2,FALSE),IFERROR(VLOOKUP(C1321&amp;D1321,Comms_female_list_21!$F$3:$G$1048576,2,FALSE),""))</f>
        <v/>
      </c>
      <c r="M1321" s="3">
        <f>IFERROR(VLOOKUP(C1321&amp;D1321,Comms_male_list_22!$F$3:$G$1048576,2,FALSE),IFERROR(VLOOKUP(C1321&amp;D1321,Comms_female_list_22!$F$3:$G$1048576,2,FALSE),""))</f>
        <v>97</v>
      </c>
      <c r="N1321" s="3">
        <f>IFERROR(VLOOKUP(C1321&amp;D1321,AUS_male_Toplist_21!$F$3:$H$1048576,3,FALSE), IFERROR(VLOOKUP(C1321&amp;D1321,AUS_female_Toplist_21!$F$3:$H$1048576,3,FALSE),""))</f>
        <v>962</v>
      </c>
      <c r="O1321" s="2">
        <f>IFERROR(VLOOKUP(C1321&amp;D1321,AUS_male_Toplist_22!$F$3:$H$1048576,3,FALSE), IFERROR(VLOOKUP(C1321&amp;D1321,AUS_female_Toplist_22!$F$3:$H$1048576,3,FALSE),""))</f>
        <v>907</v>
      </c>
      <c r="P1321" s="42">
        <f ca="1">DATEDIF(E1321,TODAY(),"y")</f>
        <v>26</v>
      </c>
      <c r="Q1321" s="2">
        <f>(COUNTIF($C$2:$C1321,$C1321)=1)+0</f>
        <v>1</v>
      </c>
      <c r="R1321" s="2">
        <f>IF(Q1321=1,RANK(F1321,$F$2:$F$1986,0),"Alternate event")</f>
        <v>1151</v>
      </c>
    </row>
    <row r="1322" spans="1:18" x14ac:dyDescent="0.2">
      <c r="A1322" s="2">
        <v>1321</v>
      </c>
      <c r="B1322" s="2">
        <f>IF(Q1322=1,B1321+1,B1321)</f>
        <v>971</v>
      </c>
      <c r="C1322" t="s">
        <v>656</v>
      </c>
      <c r="D1322" s="6" t="s">
        <v>26</v>
      </c>
      <c r="E1322" s="6">
        <v>35016</v>
      </c>
      <c r="F1322">
        <v>971</v>
      </c>
      <c r="G1322" s="2">
        <v>46</v>
      </c>
      <c r="H1322" s="43" t="str">
        <f>IFERROR(VLOOKUP(C1322&amp;D1322,AUS_male_points_list!$A$3:$S$1048576,19,FALSE), IFERROR(VLOOKUP(C1322&amp;D1322,AUS_female_points_list!$A$3:$S$1048576,19,FALSE),""))</f>
        <v/>
      </c>
      <c r="J1322" s="2">
        <f>IFERROR(VLOOKUP(C1322&amp;D1322,AUS_male_Toplist_21!$F$3:$G$1048576,2,FALSE),IFERROR(VLOOKUP(C1322&amp;D1322,AUS_female_Toplist_21!$F$3:$G$1048576,2,FALSE),""))</f>
        <v>46</v>
      </c>
      <c r="K1322" s="2">
        <f>IFERROR(VLOOKUP(C1322&amp;D1322,AUS_male_Toplist_22!$F$3:$G$1048576,2,FALSE),IFERROR(VLOOKUP(C1322&amp;D1322,AUS_female_Toplist_22!$F$3:$G$1048576,2,FALSE),""))</f>
        <v>70</v>
      </c>
      <c r="L1322" s="3" t="str">
        <f>IFERROR(VLOOKUP(C1322&amp;D1322,Comms_male_list_21!$F$3:$G$1048576,2,FALSE),IFERROR(VLOOKUP(C1322&amp;D1322,Comms_female_list_21!$F$3:$G$1048576,2,FALSE),""))</f>
        <v/>
      </c>
      <c r="M1322" s="3" t="str">
        <f>IFERROR(VLOOKUP(C1322&amp;D1322,Comms_male_list_22!$F$3:$G$1048576,2,FALSE),IFERROR(VLOOKUP(C1322&amp;D1322,Comms_female_list_22!$F$3:$G$1048576,2,FALSE),""))</f>
        <v/>
      </c>
      <c r="N1322" s="3">
        <f>IFERROR(VLOOKUP(C1322&amp;D1322,AUS_male_Toplist_21!$F$3:$H$1048576,3,FALSE), IFERROR(VLOOKUP(C1322&amp;D1322,AUS_female_Toplist_21!$F$3:$H$1048576,3,FALSE),""))</f>
        <v>971</v>
      </c>
      <c r="O1322" s="2">
        <f>IFERROR(VLOOKUP(C1322&amp;D1322,AUS_male_Toplist_22!$F$3:$H$1048576,3,FALSE), IFERROR(VLOOKUP(C1322&amp;D1322,AUS_female_Toplist_22!$F$3:$H$1048576,3,FALSE),""))</f>
        <v>900</v>
      </c>
      <c r="P1322" s="42">
        <f ca="1">DATEDIF(E1322,TODAY(),"y")</f>
        <v>26</v>
      </c>
      <c r="Q1322" s="2">
        <f>(COUNTIF($C$2:$C1322,$C1322)=1)+0</f>
        <v>1</v>
      </c>
      <c r="R1322" s="2">
        <f>IF(Q1322=1,RANK(F1322,$F$2:$F$1986,0),"Alternate event")</f>
        <v>1024</v>
      </c>
    </row>
    <row r="1323" spans="1:18" x14ac:dyDescent="0.2">
      <c r="A1323" s="2">
        <v>1322</v>
      </c>
      <c r="B1323" s="2">
        <f>IF(Q1323=1,B1322+1,B1322)</f>
        <v>971</v>
      </c>
      <c r="C1323" t="s">
        <v>1496</v>
      </c>
      <c r="D1323" t="s">
        <v>26</v>
      </c>
      <c r="E1323" s="6">
        <v>34460</v>
      </c>
      <c r="F1323">
        <v>971</v>
      </c>
      <c r="G1323" s="2">
        <v>46</v>
      </c>
      <c r="H1323" s="43" t="str">
        <f>IFERROR(VLOOKUP(C1323&amp;D1323,AUS_male_points_list!$A$3:$S$1048576,19,FALSE), IFERROR(VLOOKUP(C1323&amp;D1323,AUS_female_points_list!$A$3:$S$1048576,19,FALSE),""))</f>
        <v/>
      </c>
      <c r="J1323" s="2">
        <f>IFERROR(VLOOKUP(C1323&amp;D1323,AUS_male_Toplist_21!$F$3:$G$1048576,2,FALSE),IFERROR(VLOOKUP(C1323&amp;D1323,AUS_female_Toplist_21!$F$3:$G$1048576,2,FALSE),""))</f>
        <v>46</v>
      </c>
      <c r="K1323" s="2">
        <f>IFERROR(VLOOKUP(C1323&amp;D1323,AUS_male_Toplist_22!$F$3:$G$1048576,2,FALSE),IFERROR(VLOOKUP(C1323&amp;D1323,AUS_female_Toplist_22!$F$3:$G$1048576,2,FALSE),""))</f>
        <v>76</v>
      </c>
      <c r="L1323" s="3" t="str">
        <f>IFERROR(VLOOKUP(C1323&amp;D1323,Comms_male_list_21!$F$3:$G$1048576,2,FALSE),IFERROR(VLOOKUP(C1323&amp;D1323,Comms_female_list_21!$F$3:$G$1048576,2,FALSE),""))</f>
        <v/>
      </c>
      <c r="M1323" s="3" t="str">
        <f>IFERROR(VLOOKUP(C1323&amp;D1323,Comms_male_list_22!$F$3:$G$1048576,2,FALSE),IFERROR(VLOOKUP(C1323&amp;D1323,Comms_female_list_22!$F$3:$G$1048576,2,FALSE),""))</f>
        <v/>
      </c>
      <c r="N1323" s="3">
        <f>IFERROR(VLOOKUP(C1323&amp;D1323,AUS_male_Toplist_21!$F$3:$H$1048576,3,FALSE), IFERROR(VLOOKUP(C1323&amp;D1323,AUS_female_Toplist_21!$F$3:$H$1048576,3,FALSE),""))</f>
        <v>971</v>
      </c>
      <c r="O1323" s="2">
        <f>IFERROR(VLOOKUP(C1323&amp;D1323,AUS_male_Toplist_22!$F$3:$H$1048576,3,FALSE), IFERROR(VLOOKUP(C1323&amp;D1323,AUS_female_Toplist_22!$F$3:$H$1048576,3,FALSE),""))</f>
        <v>898</v>
      </c>
      <c r="P1323" s="42">
        <f ca="1">DATEDIF(E1323,TODAY(),"y")</f>
        <v>27</v>
      </c>
      <c r="Q1323" s="2">
        <f>(COUNTIF($C$2:$C1323,$C1323)=1)+0</f>
        <v>0</v>
      </c>
      <c r="R1323" s="2" t="str">
        <f>IF(Q1323=1,RANK(F1323,$F$2:$F$1986,0),"Alternate event")</f>
        <v>Alternate event</v>
      </c>
    </row>
    <row r="1324" spans="1:18" x14ac:dyDescent="0.2">
      <c r="A1324" s="2">
        <v>1323</v>
      </c>
      <c r="B1324" s="2">
        <f>IF(Q1324=1,B1323+1,B1323)</f>
        <v>971</v>
      </c>
      <c r="C1324" t="s">
        <v>1364</v>
      </c>
      <c r="D1324" t="s">
        <v>37</v>
      </c>
      <c r="E1324" s="6">
        <v>44762</v>
      </c>
      <c r="F1324">
        <v>932</v>
      </c>
      <c r="G1324" s="2">
        <v>46</v>
      </c>
      <c r="H1324" s="43" t="str">
        <f>IFERROR(VLOOKUP(C1324&amp;D1324,AUS_male_points_list!$A$3:$S$1048576,19,FALSE), IFERROR(VLOOKUP(C1324&amp;D1324,AUS_female_points_list!$A$3:$S$1048576,19,FALSE),""))</f>
        <v/>
      </c>
      <c r="J1324" s="2">
        <f>IFERROR(VLOOKUP(C1324&amp;D1324,AUS_male_Toplist_21!$F$3:$G$1048576,2,FALSE),IFERROR(VLOOKUP(C1324&amp;D1324,AUS_female_Toplist_21!$F$3:$G$1048576,2,FALSE),""))</f>
        <v>46</v>
      </c>
      <c r="K1324" s="2" t="str">
        <f>IFERROR(VLOOKUP(C1324&amp;D1324,AUS_male_Toplist_22!$F$3:$G$1048576,2,FALSE),IFERROR(VLOOKUP(C1324&amp;D1324,AUS_female_Toplist_22!$F$3:$G$1048576,2,FALSE),""))</f>
        <v/>
      </c>
      <c r="L1324" s="3" t="str">
        <f>IFERROR(VLOOKUP(C1324&amp;D1324,Comms_male_list_21!$F$3:$G$1048576,2,FALSE),IFERROR(VLOOKUP(C1324&amp;D1324,Comms_female_list_21!$F$3:$G$1048576,2,FALSE),""))</f>
        <v/>
      </c>
      <c r="M1324" s="3" t="str">
        <f>IFERROR(VLOOKUP(C1324&amp;D1324,Comms_male_list_22!$F$3:$G$1048576,2,FALSE),IFERROR(VLOOKUP(C1324&amp;D1324,Comms_female_list_22!$F$3:$G$1048576,2,FALSE),""))</f>
        <v/>
      </c>
      <c r="N1324" s="3">
        <f>IFERROR(VLOOKUP(C1324&amp;D1324,AUS_male_Toplist_21!$F$3:$H$1048576,3,FALSE), IFERROR(VLOOKUP(C1324&amp;D1324,AUS_female_Toplist_21!$F$3:$H$1048576,3,FALSE),""))</f>
        <v>932</v>
      </c>
      <c r="O1324" s="2" t="str">
        <f>IFERROR(VLOOKUP(C1324&amp;D1324,AUS_male_Toplist_22!$F$3:$H$1048576,3,FALSE), IFERROR(VLOOKUP(C1324&amp;D1324,AUS_female_Toplist_22!$F$3:$H$1048576,3,FALSE),""))</f>
        <v/>
      </c>
      <c r="P1324" s="42" t="e">
        <f ca="1">DATEDIF(E1324,TODAY(),"y")</f>
        <v>#NUM!</v>
      </c>
      <c r="Q1324" s="2">
        <f>(COUNTIF($C$2:$C1324,$C1324)=1)+0</f>
        <v>0</v>
      </c>
      <c r="R1324" s="2" t="str">
        <f>IF(Q1324=1,RANK(F1324,$F$2:$F$1986,0),"Alternate event")</f>
        <v>Alternate event</v>
      </c>
    </row>
    <row r="1325" spans="1:18" x14ac:dyDescent="0.2">
      <c r="A1325" s="2">
        <v>1324</v>
      </c>
      <c r="B1325" s="2">
        <f>IF(Q1325=1,B1324+1,B1324)</f>
        <v>971</v>
      </c>
      <c r="C1325" t="s">
        <v>449</v>
      </c>
      <c r="D1325" t="s">
        <v>37</v>
      </c>
      <c r="E1325" s="6">
        <v>35923</v>
      </c>
      <c r="F1325">
        <v>933</v>
      </c>
      <c r="G1325" s="2">
        <v>46</v>
      </c>
      <c r="H1325" s="43" t="str">
        <f>IFERROR(VLOOKUP(C1325&amp;D1325,AUS_male_points_list!$A$3:$S$1048576,19,FALSE), IFERROR(VLOOKUP(C1325&amp;D1325,AUS_female_points_list!$A$3:$S$1048576,19,FALSE),""))</f>
        <v/>
      </c>
      <c r="J1325" s="2">
        <f>IFERROR(VLOOKUP(C1325&amp;D1325,AUS_male_Toplist_21!$F$3:$G$1048576,2,FALSE),IFERROR(VLOOKUP(C1325&amp;D1325,AUS_female_Toplist_21!$F$3:$G$1048576,2,FALSE),""))</f>
        <v>46</v>
      </c>
      <c r="K1325" s="2" t="str">
        <f>IFERROR(VLOOKUP(C1325&amp;D1325,AUS_male_Toplist_22!$F$3:$G$1048576,2,FALSE),IFERROR(VLOOKUP(C1325&amp;D1325,AUS_female_Toplist_22!$F$3:$G$1048576,2,FALSE),""))</f>
        <v/>
      </c>
      <c r="L1325" s="3" t="str">
        <f>IFERROR(VLOOKUP(C1325&amp;D1325,Comms_male_list_21!$F$3:$G$1048576,2,FALSE),IFERROR(VLOOKUP(C1325&amp;D1325,Comms_female_list_21!$F$3:$G$1048576,2,FALSE),""))</f>
        <v/>
      </c>
      <c r="M1325" s="3" t="str">
        <f>IFERROR(VLOOKUP(C1325&amp;D1325,Comms_male_list_22!$F$3:$G$1048576,2,FALSE),IFERROR(VLOOKUP(C1325&amp;D1325,Comms_female_list_22!$F$3:$G$1048576,2,FALSE),""))</f>
        <v/>
      </c>
      <c r="N1325" s="3">
        <f>IFERROR(VLOOKUP(C1325&amp;D1325,AUS_male_Toplist_21!$F$3:$H$1048576,3,FALSE), IFERROR(VLOOKUP(C1325&amp;D1325,AUS_female_Toplist_21!$F$3:$H$1048576,3,FALSE),""))</f>
        <v>933</v>
      </c>
      <c r="O1325" s="2" t="str">
        <f>IFERROR(VLOOKUP(C1325&amp;D1325,AUS_male_Toplist_22!$F$3:$H$1048576,3,FALSE), IFERROR(VLOOKUP(C1325&amp;D1325,AUS_female_Toplist_22!$F$3:$H$1048576,3,FALSE),""))</f>
        <v/>
      </c>
      <c r="P1325" s="42">
        <f ca="1">DATEDIF(E1325,TODAY(),"y")</f>
        <v>23</v>
      </c>
      <c r="Q1325" s="2">
        <f>(COUNTIF($C$2:$C1325,$C1325)=1)+0</f>
        <v>0</v>
      </c>
      <c r="R1325" s="2" t="str">
        <f>IF(Q1325=1,RANK(F1325,$F$2:$F$1986,0),"Alternate event")</f>
        <v>Alternate event</v>
      </c>
    </row>
    <row r="1326" spans="1:18" x14ac:dyDescent="0.2">
      <c r="A1326" s="2">
        <v>1325</v>
      </c>
      <c r="B1326" s="2">
        <f>IF(Q1326=1,B1325+1,B1325)</f>
        <v>972</v>
      </c>
      <c r="C1326" t="s">
        <v>1338</v>
      </c>
      <c r="D1326" t="s">
        <v>29</v>
      </c>
      <c r="E1326" s="7">
        <v>27056</v>
      </c>
      <c r="F1326">
        <v>942</v>
      </c>
      <c r="G1326" s="2">
        <v>46</v>
      </c>
      <c r="H1326" s="43" t="str">
        <f>IFERROR(VLOOKUP(C1326&amp;D1326,AUS_male_points_list!$A$3:$S$1048576,19,FALSE), IFERROR(VLOOKUP(C1326&amp;D1326,AUS_female_points_list!$A$3:$S$1048576,19,FALSE),""))</f>
        <v/>
      </c>
      <c r="J1326" s="2">
        <f>IFERROR(VLOOKUP(C1326&amp;D1326,AUS_male_Toplist_21!$F$3:$G$1048576,2,FALSE),IFERROR(VLOOKUP(C1326&amp;D1326,AUS_female_Toplist_21!$F$3:$G$1048576,2,FALSE),""))</f>
        <v>46</v>
      </c>
      <c r="K1326" s="2" t="str">
        <f>IFERROR(VLOOKUP(C1326&amp;D1326,AUS_male_Toplist_22!$F$3:$G$1048576,2,FALSE),IFERROR(VLOOKUP(C1326&amp;D1326,AUS_female_Toplist_22!$F$3:$G$1048576,2,FALSE),""))</f>
        <v/>
      </c>
      <c r="L1326" s="3" t="str">
        <f>IFERROR(VLOOKUP(C1326&amp;D1326,Comms_male_list_21!$F$3:$G$1048576,2,FALSE),IFERROR(VLOOKUP(C1326&amp;D1326,Comms_female_list_21!$F$3:$G$1048576,2,FALSE),""))</f>
        <v/>
      </c>
      <c r="M1326" s="3" t="str">
        <f>IFERROR(VLOOKUP(C1326&amp;D1326,Comms_male_list_22!$F$3:$G$1048576,2,FALSE),IFERROR(VLOOKUP(C1326&amp;D1326,Comms_female_list_22!$F$3:$G$1048576,2,FALSE),""))</f>
        <v/>
      </c>
      <c r="N1326" s="3">
        <f>IFERROR(VLOOKUP(C1326&amp;D1326,AUS_male_Toplist_21!$F$3:$H$1048576,3,FALSE), IFERROR(VLOOKUP(C1326&amp;D1326,AUS_female_Toplist_21!$F$3:$H$1048576,3,FALSE),""))</f>
        <v>942</v>
      </c>
      <c r="O1326" s="2" t="str">
        <f>IFERROR(VLOOKUP(C1326&amp;D1326,AUS_male_Toplist_22!$F$3:$H$1048576,3,FALSE), IFERROR(VLOOKUP(C1326&amp;D1326,AUS_female_Toplist_22!$F$3:$H$1048576,3,FALSE),""))</f>
        <v/>
      </c>
      <c r="P1326" s="42">
        <f ca="1">DATEDIF(E1326,TODAY(),"y")</f>
        <v>48</v>
      </c>
      <c r="Q1326" s="2">
        <f>(COUNTIF($C$2:$C1326,$C1326)=1)+0</f>
        <v>1</v>
      </c>
      <c r="R1326" s="2">
        <f>IF(Q1326=1,RANK(F1326,$F$2:$F$1986,0),"Alternate event")</f>
        <v>1405</v>
      </c>
    </row>
    <row r="1327" spans="1:18" x14ac:dyDescent="0.2">
      <c r="A1327" s="2">
        <v>1326</v>
      </c>
      <c r="B1327" s="2">
        <f>IF(Q1327=1,B1326+1,B1326)</f>
        <v>972</v>
      </c>
      <c r="C1327" t="s">
        <v>644</v>
      </c>
      <c r="D1327" t="s">
        <v>25</v>
      </c>
      <c r="E1327" s="6">
        <v>35876</v>
      </c>
      <c r="F1327">
        <v>978</v>
      </c>
      <c r="G1327" s="2">
        <v>46</v>
      </c>
      <c r="H1327" s="43" t="str">
        <f>IFERROR(VLOOKUP(C1327&amp;D1327,AUS_male_points_list!$A$3:$S$1048576,19,FALSE), IFERROR(VLOOKUP(C1327&amp;D1327,AUS_female_points_list!$A$3:$S$1048576,19,FALSE),""))</f>
        <v/>
      </c>
      <c r="J1327" s="2">
        <f>IFERROR(VLOOKUP(C1327&amp;D1327,AUS_male_Toplist_21!$F$3:$G$1048576,2,FALSE),IFERROR(VLOOKUP(C1327&amp;D1327,AUS_female_Toplist_21!$F$3:$G$1048576,2,FALSE),""))</f>
        <v>46</v>
      </c>
      <c r="K1327" s="2" t="str">
        <f>IFERROR(VLOOKUP(C1327&amp;D1327,AUS_male_Toplist_22!$F$3:$G$1048576,2,FALSE),IFERROR(VLOOKUP(C1327&amp;D1327,AUS_female_Toplist_22!$F$3:$G$1048576,2,FALSE),""))</f>
        <v/>
      </c>
      <c r="L1327" s="3" t="str">
        <f>IFERROR(VLOOKUP(C1327&amp;D1327,Comms_male_list_21!$F$3:$G$1048576,2,FALSE),IFERROR(VLOOKUP(C1327&amp;D1327,Comms_female_list_21!$F$3:$G$1048576,2,FALSE),""))</f>
        <v/>
      </c>
      <c r="M1327" s="3" t="str">
        <f>IFERROR(VLOOKUP(C1327&amp;D1327,Comms_male_list_22!$F$3:$G$1048576,2,FALSE),IFERROR(VLOOKUP(C1327&amp;D1327,Comms_female_list_22!$F$3:$G$1048576,2,FALSE),""))</f>
        <v/>
      </c>
      <c r="N1327" s="3">
        <f>IFERROR(VLOOKUP(C1327&amp;D1327,AUS_male_Toplist_21!$F$3:$H$1048576,3,FALSE), IFERROR(VLOOKUP(C1327&amp;D1327,AUS_female_Toplist_21!$F$3:$H$1048576,3,FALSE),""))</f>
        <v>978</v>
      </c>
      <c r="O1327" s="2" t="str">
        <f>IFERROR(VLOOKUP(C1327&amp;D1327,AUS_male_Toplist_22!$F$3:$H$1048576,3,FALSE), IFERROR(VLOOKUP(C1327&amp;D1327,AUS_female_Toplist_22!$F$3:$H$1048576,3,FALSE),""))</f>
        <v/>
      </c>
      <c r="P1327" s="42">
        <f ca="1">DATEDIF(E1327,TODAY(),"y")</f>
        <v>23</v>
      </c>
      <c r="Q1327" s="2">
        <f>(COUNTIF($C$2:$C1327,$C1327)=1)+0</f>
        <v>0</v>
      </c>
      <c r="R1327" s="2" t="str">
        <f>IF(Q1327=1,RANK(F1327,$F$2:$F$1986,0),"Alternate event")</f>
        <v>Alternate event</v>
      </c>
    </row>
    <row r="1328" spans="1:18" x14ac:dyDescent="0.2">
      <c r="A1328" s="2">
        <v>1327</v>
      </c>
      <c r="B1328" s="2">
        <f>IF(Q1328=1,B1327+1,B1327)</f>
        <v>973</v>
      </c>
      <c r="C1328" t="s">
        <v>1540</v>
      </c>
      <c r="D1328" t="s">
        <v>27</v>
      </c>
      <c r="E1328" s="7">
        <v>1999</v>
      </c>
      <c r="F1328">
        <v>978</v>
      </c>
      <c r="G1328" s="2">
        <v>46</v>
      </c>
      <c r="H1328" s="43" t="str">
        <f>IFERROR(VLOOKUP(C1328&amp;D1328,AUS_male_points_list!$A$3:$S$1048576,19,FALSE), IFERROR(VLOOKUP(C1328&amp;D1328,AUS_female_points_list!$A$3:$S$1048576,19,FALSE),""))</f>
        <v/>
      </c>
      <c r="J1328" s="2">
        <f>IFERROR(VLOOKUP(C1328&amp;D1328,AUS_male_Toplist_21!$F$3:$G$1048576,2,FALSE),IFERROR(VLOOKUP(C1328&amp;D1328,AUS_female_Toplist_21!$F$3:$G$1048576,2,FALSE),""))</f>
        <v>46</v>
      </c>
      <c r="K1328" s="2" t="str">
        <f>IFERROR(VLOOKUP(C1328&amp;D1328,AUS_male_Toplist_22!$F$3:$G$1048576,2,FALSE),IFERROR(VLOOKUP(C1328&amp;D1328,AUS_female_Toplist_22!$F$3:$G$1048576,2,FALSE),""))</f>
        <v/>
      </c>
      <c r="L1328" s="3" t="str">
        <f>IFERROR(VLOOKUP(C1328&amp;D1328,Comms_male_list_21!$F$3:$G$1048576,2,FALSE),IFERROR(VLOOKUP(C1328&amp;D1328,Comms_female_list_21!$F$3:$G$1048576,2,FALSE),""))</f>
        <v/>
      </c>
      <c r="M1328" s="3" t="str">
        <f>IFERROR(VLOOKUP(C1328&amp;D1328,Comms_male_list_22!$F$3:$G$1048576,2,FALSE),IFERROR(VLOOKUP(C1328&amp;D1328,Comms_female_list_22!$F$3:$G$1048576,2,FALSE),""))</f>
        <v/>
      </c>
      <c r="N1328" s="3">
        <f>IFERROR(VLOOKUP(C1328&amp;D1328,AUS_male_Toplist_21!$F$3:$H$1048576,3,FALSE), IFERROR(VLOOKUP(C1328&amp;D1328,AUS_female_Toplist_21!$F$3:$H$1048576,3,FALSE),""))</f>
        <v>978</v>
      </c>
      <c r="O1328" s="2" t="str">
        <f>IFERROR(VLOOKUP(C1328&amp;D1328,AUS_male_Toplist_22!$F$3:$H$1048576,3,FALSE), IFERROR(VLOOKUP(C1328&amp;D1328,AUS_female_Toplist_22!$F$3:$H$1048576,3,FALSE),""))</f>
        <v/>
      </c>
      <c r="P1328" s="42">
        <f ca="1">DATEDIF(E1328,TODAY(),"y")</f>
        <v>116</v>
      </c>
      <c r="Q1328" s="2">
        <f>(COUNTIF($C$2:$C1328,$C1328)=1)+0</f>
        <v>1</v>
      </c>
      <c r="R1328" s="2">
        <f>IF(Q1328=1,RANK(F1328,$F$2:$F$1986,0),"Alternate event")</f>
        <v>937</v>
      </c>
    </row>
    <row r="1329" spans="1:18" x14ac:dyDescent="0.2">
      <c r="A1329" s="2">
        <v>1328</v>
      </c>
      <c r="B1329" s="2">
        <f>IF(Q1329=1,B1328+1,B1328)</f>
        <v>974</v>
      </c>
      <c r="C1329" t="s">
        <v>287</v>
      </c>
      <c r="D1329" t="s">
        <v>27</v>
      </c>
      <c r="E1329" s="6">
        <v>37171</v>
      </c>
      <c r="F1329">
        <v>988</v>
      </c>
      <c r="G1329" s="2">
        <v>46</v>
      </c>
      <c r="H1329" s="43" t="str">
        <f>IFERROR(VLOOKUP(C1329&amp;D1329,AUS_male_points_list!$A$3:$S$1048576,19,FALSE), IFERROR(VLOOKUP(C1329&amp;D1329,AUS_female_points_list!$A$3:$S$1048576,19,FALSE),""))</f>
        <v/>
      </c>
      <c r="J1329" s="2">
        <f>IFERROR(VLOOKUP(C1329&amp;D1329,AUS_male_Toplist_21!$F$3:$G$1048576,2,FALSE),IFERROR(VLOOKUP(C1329&amp;D1329,AUS_female_Toplist_21!$F$3:$G$1048576,2,FALSE),""))</f>
        <v>46</v>
      </c>
      <c r="K1329" s="2" t="str">
        <f>IFERROR(VLOOKUP(C1329&amp;D1329,AUS_male_Toplist_22!$F$3:$G$1048576,2,FALSE),IFERROR(VLOOKUP(C1329&amp;D1329,AUS_female_Toplist_22!$F$3:$G$1048576,2,FALSE),""))</f>
        <v/>
      </c>
      <c r="L1329" s="3" t="str">
        <f>IFERROR(VLOOKUP(C1329&amp;D1329,Comms_male_list_21!$F$3:$G$1048576,2,FALSE),IFERROR(VLOOKUP(C1329&amp;D1329,Comms_female_list_21!$F$3:$G$1048576,2,FALSE),""))</f>
        <v/>
      </c>
      <c r="M1329" s="3" t="str">
        <f>IFERROR(VLOOKUP(C1329&amp;D1329,Comms_male_list_22!$F$3:$G$1048576,2,FALSE),IFERROR(VLOOKUP(C1329&amp;D1329,Comms_female_list_22!$F$3:$G$1048576,2,FALSE),""))</f>
        <v/>
      </c>
      <c r="N1329" s="3">
        <f>IFERROR(VLOOKUP(C1329&amp;D1329,AUS_male_Toplist_21!$F$3:$H$1048576,3,FALSE), IFERROR(VLOOKUP(C1329&amp;D1329,AUS_female_Toplist_21!$F$3:$H$1048576,3,FALSE),""))</f>
        <v>988</v>
      </c>
      <c r="O1329" s="2" t="str">
        <f>IFERROR(VLOOKUP(C1329&amp;D1329,AUS_male_Toplist_22!$F$3:$H$1048576,3,FALSE), IFERROR(VLOOKUP(C1329&amp;D1329,AUS_female_Toplist_22!$F$3:$H$1048576,3,FALSE),""))</f>
        <v/>
      </c>
      <c r="P1329" s="42">
        <f ca="1">DATEDIF(E1329,TODAY(),"y")</f>
        <v>20</v>
      </c>
      <c r="Q1329" s="2">
        <f>(COUNTIF($C$2:$C1329,$C1329)=1)+0</f>
        <v>1</v>
      </c>
      <c r="R1329" s="2">
        <f>IF(Q1329=1,RANK(F1329,$F$2:$F$1986,0),"Alternate event")</f>
        <v>825</v>
      </c>
    </row>
    <row r="1330" spans="1:18" x14ac:dyDescent="0.2">
      <c r="A1330" s="2">
        <v>1329</v>
      </c>
      <c r="B1330" s="2">
        <f>IF(Q1330=1,B1329+1,B1329)</f>
        <v>974</v>
      </c>
      <c r="C1330" t="s">
        <v>269</v>
      </c>
      <c r="D1330" t="s">
        <v>28</v>
      </c>
      <c r="E1330" s="6">
        <v>35959</v>
      </c>
      <c r="F1330">
        <v>1016</v>
      </c>
      <c r="G1330" s="2">
        <v>46</v>
      </c>
      <c r="H1330" s="43" t="str">
        <f>IFERROR(VLOOKUP(C1330&amp;D1330,AUS_male_points_list!$A$3:$S$1048576,19,FALSE), IFERROR(VLOOKUP(C1330&amp;D1330,AUS_female_points_list!$A$3:$S$1048576,19,FALSE),""))</f>
        <v/>
      </c>
      <c r="J1330" s="2">
        <f>IFERROR(VLOOKUP(C1330&amp;D1330,AUS_male_Toplist_21!$F$3:$G$1048576,2,FALSE),IFERROR(VLOOKUP(C1330&amp;D1330,AUS_female_Toplist_21!$F$3:$G$1048576,2,FALSE),""))</f>
        <v>46</v>
      </c>
      <c r="K1330" s="2" t="str">
        <f>IFERROR(VLOOKUP(C1330&amp;D1330,AUS_male_Toplist_22!$F$3:$G$1048576,2,FALSE),IFERROR(VLOOKUP(C1330&amp;D1330,AUS_female_Toplist_22!$F$3:$G$1048576,2,FALSE),""))</f>
        <v/>
      </c>
      <c r="L1330" s="3" t="str">
        <f>IFERROR(VLOOKUP(C1330&amp;D1330,Comms_male_list_21!$F$3:$G$1048576,2,FALSE),IFERROR(VLOOKUP(C1330&amp;D1330,Comms_female_list_21!$F$3:$G$1048576,2,FALSE),""))</f>
        <v/>
      </c>
      <c r="M1330" s="3" t="str">
        <f>IFERROR(VLOOKUP(C1330&amp;D1330,Comms_male_list_22!$F$3:$G$1048576,2,FALSE),IFERROR(VLOOKUP(C1330&amp;D1330,Comms_female_list_22!$F$3:$G$1048576,2,FALSE),""))</f>
        <v/>
      </c>
      <c r="N1330" s="3">
        <f>IFERROR(VLOOKUP(C1330&amp;D1330,AUS_male_Toplist_21!$F$3:$H$1048576,3,FALSE), IFERROR(VLOOKUP(C1330&amp;D1330,AUS_female_Toplist_21!$F$3:$H$1048576,3,FALSE),""))</f>
        <v>1016</v>
      </c>
      <c r="O1330" s="2" t="str">
        <f>IFERROR(VLOOKUP(C1330&amp;D1330,AUS_male_Toplist_22!$F$3:$H$1048576,3,FALSE), IFERROR(VLOOKUP(C1330&amp;D1330,AUS_female_Toplist_22!$F$3:$H$1048576,3,FALSE),""))</f>
        <v/>
      </c>
      <c r="P1330" s="42">
        <f ca="1">DATEDIF(E1330,TODAY(),"y")</f>
        <v>23</v>
      </c>
      <c r="Q1330" s="2">
        <f>(COUNTIF($C$2:$C1330,$C1330)=1)+0</f>
        <v>0</v>
      </c>
      <c r="R1330" s="2" t="str">
        <f>IF(Q1330=1,RANK(F1330,$F$2:$F$1986,0),"Alternate event")</f>
        <v>Alternate event</v>
      </c>
    </row>
    <row r="1331" spans="1:18" x14ac:dyDescent="0.2">
      <c r="A1331" s="2">
        <v>1330</v>
      </c>
      <c r="B1331" s="2">
        <f>IF(Q1331=1,B1330+1,B1330)</f>
        <v>974</v>
      </c>
      <c r="C1331" t="s">
        <v>782</v>
      </c>
      <c r="D1331" t="s">
        <v>28</v>
      </c>
      <c r="E1331" s="6">
        <v>34577</v>
      </c>
      <c r="F1331">
        <v>1028</v>
      </c>
      <c r="G1331" s="2">
        <v>46</v>
      </c>
      <c r="H1331" s="43" t="str">
        <f>IFERROR(VLOOKUP(C1331&amp;D1331,AUS_male_points_list!$A$3:$S$1048576,19,FALSE), IFERROR(VLOOKUP(C1331&amp;D1331,AUS_female_points_list!$A$3:$S$1048576,19,FALSE),""))</f>
        <v/>
      </c>
      <c r="J1331" s="2">
        <f>IFERROR(VLOOKUP(C1331&amp;D1331,AUS_male_Toplist_21!$F$3:$G$1048576,2,FALSE),IFERROR(VLOOKUP(C1331&amp;D1331,AUS_female_Toplist_21!$F$3:$G$1048576,2,FALSE),""))</f>
        <v>46</v>
      </c>
      <c r="K1331" s="2" t="str">
        <f>IFERROR(VLOOKUP(C1331&amp;D1331,AUS_male_Toplist_22!$F$3:$G$1048576,2,FALSE),IFERROR(VLOOKUP(C1331&amp;D1331,AUS_female_Toplist_22!$F$3:$G$1048576,2,FALSE),""))</f>
        <v/>
      </c>
      <c r="L1331" s="3" t="str">
        <f>IFERROR(VLOOKUP(C1331&amp;D1331,Comms_male_list_21!$F$3:$G$1048576,2,FALSE),IFERROR(VLOOKUP(C1331&amp;D1331,Comms_female_list_21!$F$3:$G$1048576,2,FALSE),""))</f>
        <v/>
      </c>
      <c r="M1331" s="3" t="str">
        <f>IFERROR(VLOOKUP(C1331&amp;D1331,Comms_male_list_22!$F$3:$G$1048576,2,FALSE),IFERROR(VLOOKUP(C1331&amp;D1331,Comms_female_list_22!$F$3:$G$1048576,2,FALSE),""))</f>
        <v/>
      </c>
      <c r="N1331" s="3">
        <f>IFERROR(VLOOKUP(C1331&amp;D1331,AUS_male_Toplist_21!$F$3:$H$1048576,3,FALSE), IFERROR(VLOOKUP(C1331&amp;D1331,AUS_female_Toplist_21!$F$3:$H$1048576,3,FALSE),""))</f>
        <v>1028</v>
      </c>
      <c r="O1331" s="2" t="str">
        <f>IFERROR(VLOOKUP(C1331&amp;D1331,AUS_male_Toplist_22!$F$3:$H$1048576,3,FALSE), IFERROR(VLOOKUP(C1331&amp;D1331,AUS_female_Toplist_22!$F$3:$H$1048576,3,FALSE),""))</f>
        <v/>
      </c>
      <c r="P1331" s="42">
        <f ca="1">DATEDIF(E1331,TODAY(),"y")</f>
        <v>27</v>
      </c>
      <c r="Q1331" s="2">
        <f>(COUNTIF($C$2:$C1331,$C1331)=1)+0</f>
        <v>0</v>
      </c>
      <c r="R1331" s="2" t="str">
        <f>IF(Q1331=1,RANK(F1331,$F$2:$F$1986,0),"Alternate event")</f>
        <v>Alternate event</v>
      </c>
    </row>
    <row r="1332" spans="1:18" x14ac:dyDescent="0.2">
      <c r="A1332" s="2">
        <v>1331</v>
      </c>
      <c r="B1332" s="2">
        <f>IF(Q1332=1,B1331+1,B1331)</f>
        <v>975</v>
      </c>
      <c r="C1332" t="s">
        <v>827</v>
      </c>
      <c r="D1332" t="s">
        <v>37</v>
      </c>
      <c r="E1332" s="7">
        <v>34731</v>
      </c>
      <c r="F1332">
        <v>948</v>
      </c>
      <c r="G1332" s="2">
        <v>47</v>
      </c>
      <c r="H1332" s="43" t="str">
        <f>IFERROR(VLOOKUP(C1332&amp;D1332,AUS_male_points_list!$A$3:$S$1048576,19,FALSE), IFERROR(VLOOKUP(C1332&amp;D1332,AUS_female_points_list!$A$3:$S$1048576,19,FALSE),""))</f>
        <v/>
      </c>
      <c r="J1332" s="2">
        <f>IFERROR(VLOOKUP(C1332&amp;D1332,AUS_male_Toplist_21!$F$3:$G$1048576,2,FALSE),IFERROR(VLOOKUP(C1332&amp;D1332,AUS_female_Toplist_21!$F$3:$G$1048576,2,FALSE),""))</f>
        <v>47</v>
      </c>
      <c r="K1332" s="2">
        <f>IFERROR(VLOOKUP(C1332&amp;D1332,AUS_male_Toplist_22!$F$3:$G$1048576,2,FALSE),IFERROR(VLOOKUP(C1332&amp;D1332,AUS_female_Toplist_22!$F$3:$G$1048576,2,FALSE),""))</f>
        <v>15</v>
      </c>
      <c r="L1332" s="3" t="str">
        <f>IFERROR(VLOOKUP(C1332&amp;D1332,Comms_male_list_21!$F$3:$G$1048576,2,FALSE),IFERROR(VLOOKUP(C1332&amp;D1332,Comms_female_list_21!$F$3:$G$1048576,2,FALSE),""))</f>
        <v/>
      </c>
      <c r="M1332" s="3">
        <f>IFERROR(VLOOKUP(C1332&amp;D1332,Comms_male_list_22!$F$3:$G$1048576,2,FALSE),IFERROR(VLOOKUP(C1332&amp;D1332,Comms_female_list_22!$F$3:$G$1048576,2,FALSE),""))</f>
        <v>32</v>
      </c>
      <c r="N1332" s="3">
        <f>IFERROR(VLOOKUP(C1332&amp;D1332,AUS_male_Toplist_21!$F$3:$H$1048576,3,FALSE), IFERROR(VLOOKUP(C1332&amp;D1332,AUS_female_Toplist_21!$F$3:$H$1048576,3,FALSE),""))</f>
        <v>948</v>
      </c>
      <c r="O1332" s="2">
        <f>IFERROR(VLOOKUP(C1332&amp;D1332,AUS_male_Toplist_22!$F$3:$H$1048576,3,FALSE), IFERROR(VLOOKUP(C1332&amp;D1332,AUS_female_Toplist_22!$F$3:$H$1048576,3,FALSE),""))</f>
        <v>969</v>
      </c>
      <c r="P1332" s="42">
        <f ca="1">DATEDIF(E1332,TODAY(),"y")</f>
        <v>27</v>
      </c>
      <c r="Q1332" s="2">
        <f>(COUNTIF($C$2:$C1332,$C1332)=1)+0</f>
        <v>1</v>
      </c>
      <c r="R1332" s="2">
        <f>IF(Q1332=1,RANK(F1332,$F$2:$F$1986,0),"Alternate event")</f>
        <v>1320</v>
      </c>
    </row>
    <row r="1333" spans="1:18" x14ac:dyDescent="0.2">
      <c r="A1333" s="2">
        <v>1332</v>
      </c>
      <c r="B1333" s="2">
        <f>IF(Q1333=1,B1332+1,B1332)</f>
        <v>976</v>
      </c>
      <c r="C1333" t="s">
        <v>625</v>
      </c>
      <c r="D1333" t="s">
        <v>25</v>
      </c>
      <c r="E1333" s="6">
        <v>44612</v>
      </c>
      <c r="F1333">
        <v>977</v>
      </c>
      <c r="G1333" s="2">
        <v>47</v>
      </c>
      <c r="H1333" s="43" t="str">
        <f>IFERROR(VLOOKUP(C1333&amp;D1333,AUS_male_points_list!$A$3:$S$1048576,19,FALSE), IFERROR(VLOOKUP(C1333&amp;D1333,AUS_female_points_list!$A$3:$S$1048576,19,FALSE),""))</f>
        <v/>
      </c>
      <c r="J1333" s="2">
        <f>IFERROR(VLOOKUP(C1333&amp;D1333,AUS_male_Toplist_21!$F$3:$G$1048576,2,FALSE),IFERROR(VLOOKUP(C1333&amp;D1333,AUS_female_Toplist_21!$F$3:$G$1048576,2,FALSE),""))</f>
        <v>47</v>
      </c>
      <c r="K1333" s="2">
        <f>IFERROR(VLOOKUP(C1333&amp;D1333,AUS_male_Toplist_22!$F$3:$G$1048576,2,FALSE),IFERROR(VLOOKUP(C1333&amp;D1333,AUS_female_Toplist_22!$F$3:$G$1048576,2,FALSE),""))</f>
        <v>16</v>
      </c>
      <c r="L1333" s="3" t="str">
        <f>IFERROR(VLOOKUP(C1333&amp;D1333,Comms_male_list_21!$F$3:$G$1048576,2,FALSE),IFERROR(VLOOKUP(C1333&amp;D1333,Comms_female_list_21!$F$3:$G$1048576,2,FALSE),""))</f>
        <v/>
      </c>
      <c r="M1333" s="3">
        <f>IFERROR(VLOOKUP(C1333&amp;D1333,Comms_male_list_22!$F$3:$G$1048576,2,FALSE),IFERROR(VLOOKUP(C1333&amp;D1333,Comms_female_list_22!$F$3:$G$1048576,2,FALSE),""))</f>
        <v>30</v>
      </c>
      <c r="N1333" s="3">
        <f>IFERROR(VLOOKUP(C1333&amp;D1333,AUS_male_Toplist_21!$F$3:$H$1048576,3,FALSE), IFERROR(VLOOKUP(C1333&amp;D1333,AUS_female_Toplist_21!$F$3:$H$1048576,3,FALSE),""))</f>
        <v>977</v>
      </c>
      <c r="O1333" s="2">
        <f>IFERROR(VLOOKUP(C1333&amp;D1333,AUS_male_Toplist_22!$F$3:$H$1048576,3,FALSE), IFERROR(VLOOKUP(C1333&amp;D1333,AUS_female_Toplist_22!$F$3:$H$1048576,3,FALSE),""))</f>
        <v>1022</v>
      </c>
      <c r="P1333" s="42">
        <f ca="1">DATEDIF(E1333,TODAY(),"y")</f>
        <v>0</v>
      </c>
      <c r="Q1333" s="2">
        <f>(COUNTIF($C$2:$C1333,$C1333)=1)+0</f>
        <v>1</v>
      </c>
      <c r="R1333" s="2">
        <f>IF(Q1333=1,RANK(F1333,$F$2:$F$1986,0),"Alternate event")</f>
        <v>949</v>
      </c>
    </row>
    <row r="1334" spans="1:18" x14ac:dyDescent="0.2">
      <c r="A1334" s="2">
        <v>1333</v>
      </c>
      <c r="B1334" s="2">
        <f>IF(Q1334=1,B1333+1,B1333)</f>
        <v>976</v>
      </c>
      <c r="C1334" t="s">
        <v>609</v>
      </c>
      <c r="D1334" t="s">
        <v>2</v>
      </c>
      <c r="E1334" s="6">
        <v>44671</v>
      </c>
      <c r="F1334">
        <v>974</v>
      </c>
      <c r="G1334" s="2">
        <v>47</v>
      </c>
      <c r="H1334" s="43" t="str">
        <f>IFERROR(VLOOKUP(C1334&amp;D1334,AUS_male_points_list!$A$3:$S$1048576,19,FALSE), IFERROR(VLOOKUP(C1334&amp;D1334,AUS_female_points_list!$A$3:$S$1048576,19,FALSE),""))</f>
        <v/>
      </c>
      <c r="J1334" s="2">
        <f>IFERROR(VLOOKUP(C1334&amp;D1334,AUS_male_Toplist_21!$F$3:$G$1048576,2,FALSE),IFERROR(VLOOKUP(C1334&amp;D1334,AUS_female_Toplist_21!$F$3:$G$1048576,2,FALSE),""))</f>
        <v>47</v>
      </c>
      <c r="K1334" s="2">
        <f>IFERROR(VLOOKUP(C1334&amp;D1334,AUS_male_Toplist_22!$F$3:$G$1048576,2,FALSE),IFERROR(VLOOKUP(C1334&amp;D1334,AUS_female_Toplist_22!$F$3:$G$1048576,2,FALSE),""))</f>
        <v>18</v>
      </c>
      <c r="L1334" s="3" t="str">
        <f>IFERROR(VLOOKUP(C1334&amp;D1334,Comms_male_list_21!$F$3:$G$1048576,2,FALSE),IFERROR(VLOOKUP(C1334&amp;D1334,Comms_female_list_21!$F$3:$G$1048576,2,FALSE),""))</f>
        <v/>
      </c>
      <c r="M1334" s="3">
        <f>IFERROR(VLOOKUP(C1334&amp;D1334,Comms_male_list_22!$F$3:$G$1048576,2,FALSE),IFERROR(VLOOKUP(C1334&amp;D1334,Comms_female_list_22!$F$3:$G$1048576,2,FALSE),""))</f>
        <v>33</v>
      </c>
      <c r="N1334" s="3">
        <f>IFERROR(VLOOKUP(C1334&amp;D1334,AUS_male_Toplist_21!$F$3:$H$1048576,3,FALSE), IFERROR(VLOOKUP(C1334&amp;D1334,AUS_female_Toplist_21!$F$3:$H$1048576,3,FALSE),""))</f>
        <v>974</v>
      </c>
      <c r="O1334" s="2">
        <f>IFERROR(VLOOKUP(C1334&amp;D1334,AUS_male_Toplist_22!$F$3:$H$1048576,3,FALSE), IFERROR(VLOOKUP(C1334&amp;D1334,AUS_female_Toplist_22!$F$3:$H$1048576,3,FALSE),""))</f>
        <v>1022</v>
      </c>
      <c r="P1334" s="42" t="e">
        <f ca="1">DATEDIF(E1334,TODAY(),"y")</f>
        <v>#NUM!</v>
      </c>
      <c r="Q1334" s="2">
        <f>(COUNTIF($C$2:$C1334,$C1334)=1)+0</f>
        <v>0</v>
      </c>
      <c r="R1334" s="2" t="str">
        <f>IF(Q1334=1,RANK(F1334,$F$2:$F$1986,0),"Alternate event")</f>
        <v>Alternate event</v>
      </c>
    </row>
    <row r="1335" spans="1:18" x14ac:dyDescent="0.2">
      <c r="A1335" s="2">
        <v>1334</v>
      </c>
      <c r="B1335" s="2">
        <f>IF(Q1335=1,B1334+1,B1334)</f>
        <v>977</v>
      </c>
      <c r="C1335" t="s">
        <v>623</v>
      </c>
      <c r="D1335" t="s">
        <v>25</v>
      </c>
      <c r="E1335" s="6">
        <v>37561</v>
      </c>
      <c r="F1335">
        <v>981</v>
      </c>
      <c r="G1335" s="2">
        <v>47</v>
      </c>
      <c r="H1335" s="43" t="str">
        <f>IFERROR(VLOOKUP(C1335&amp;D1335,AUS_male_points_list!$A$3:$S$1048576,19,FALSE), IFERROR(VLOOKUP(C1335&amp;D1335,AUS_female_points_list!$A$3:$S$1048576,19,FALSE),""))</f>
        <v/>
      </c>
      <c r="J1335" s="2">
        <f>IFERROR(VLOOKUP(C1335&amp;D1335,AUS_male_Toplist_21!$F$3:$G$1048576,2,FALSE),IFERROR(VLOOKUP(C1335&amp;D1335,AUS_female_Toplist_21!$F$3:$G$1048576,2,FALSE),""))</f>
        <v>47</v>
      </c>
      <c r="K1335" s="2">
        <f>IFERROR(VLOOKUP(C1335&amp;D1335,AUS_male_Toplist_22!$F$3:$G$1048576,2,FALSE),IFERROR(VLOOKUP(C1335&amp;D1335,AUS_female_Toplist_22!$F$3:$G$1048576,2,FALSE),""))</f>
        <v>25</v>
      </c>
      <c r="L1335" s="3" t="str">
        <f>IFERROR(VLOOKUP(C1335&amp;D1335,Comms_male_list_21!$F$3:$G$1048576,2,FALSE),IFERROR(VLOOKUP(C1335&amp;D1335,Comms_female_list_21!$F$3:$G$1048576,2,FALSE),""))</f>
        <v/>
      </c>
      <c r="M1335" s="3">
        <f>IFERROR(VLOOKUP(C1335&amp;D1335,Comms_male_list_22!$F$3:$G$1048576,2,FALSE),IFERROR(VLOOKUP(C1335&amp;D1335,Comms_female_list_22!$F$3:$G$1048576,2,FALSE),""))</f>
        <v>42</v>
      </c>
      <c r="N1335" s="3">
        <f>IFERROR(VLOOKUP(C1335&amp;D1335,AUS_male_Toplist_21!$F$3:$H$1048576,3,FALSE), IFERROR(VLOOKUP(C1335&amp;D1335,AUS_female_Toplist_21!$F$3:$H$1048576,3,FALSE),""))</f>
        <v>981</v>
      </c>
      <c r="O1335" s="2">
        <f>IFERROR(VLOOKUP(C1335&amp;D1335,AUS_male_Toplist_22!$F$3:$H$1048576,3,FALSE), IFERROR(VLOOKUP(C1335&amp;D1335,AUS_female_Toplist_22!$F$3:$H$1048576,3,FALSE),""))</f>
        <v>1007</v>
      </c>
      <c r="P1335" s="42">
        <f ca="1">DATEDIF(E1335,TODAY(),"y")</f>
        <v>19</v>
      </c>
      <c r="Q1335" s="2">
        <f>(COUNTIF($C$2:$C1335,$C1335)=1)+0</f>
        <v>1</v>
      </c>
      <c r="R1335" s="2">
        <f>IF(Q1335=1,RANK(F1335,$F$2:$F$1986,0),"Alternate event")</f>
        <v>907</v>
      </c>
    </row>
    <row r="1336" spans="1:18" x14ac:dyDescent="0.2">
      <c r="A1336" s="2">
        <v>1335</v>
      </c>
      <c r="B1336" s="2">
        <f>IF(Q1336=1,B1335+1,B1335)</f>
        <v>977</v>
      </c>
      <c r="C1336" t="s">
        <v>829</v>
      </c>
      <c r="D1336" t="s">
        <v>37</v>
      </c>
      <c r="E1336" s="6">
        <v>34106</v>
      </c>
      <c r="F1336">
        <v>948</v>
      </c>
      <c r="G1336" s="2">
        <v>47</v>
      </c>
      <c r="H1336" s="43" t="str">
        <f>IFERROR(VLOOKUP(C1336&amp;D1336,AUS_male_points_list!$A$3:$S$1048576,19,FALSE), IFERROR(VLOOKUP(C1336&amp;D1336,AUS_female_points_list!$A$3:$S$1048576,19,FALSE),""))</f>
        <v/>
      </c>
      <c r="J1336" s="2">
        <f>IFERROR(VLOOKUP(C1336&amp;D1336,AUS_male_Toplist_21!$F$3:$G$1048576,2,FALSE),IFERROR(VLOOKUP(C1336&amp;D1336,AUS_female_Toplist_21!$F$3:$G$1048576,2,FALSE),""))</f>
        <v>47</v>
      </c>
      <c r="K1336" s="2">
        <f>IFERROR(VLOOKUP(C1336&amp;D1336,AUS_male_Toplist_22!$F$3:$G$1048576,2,FALSE),IFERROR(VLOOKUP(C1336&amp;D1336,AUS_female_Toplist_22!$F$3:$G$1048576,2,FALSE),""))</f>
        <v>25</v>
      </c>
      <c r="L1336" s="3" t="str">
        <f>IFERROR(VLOOKUP(C1336&amp;D1336,Comms_male_list_21!$F$3:$G$1048576,2,FALSE),IFERROR(VLOOKUP(C1336&amp;D1336,Comms_female_list_21!$F$3:$G$1048576,2,FALSE),""))</f>
        <v/>
      </c>
      <c r="M1336" s="3">
        <f>IFERROR(VLOOKUP(C1336&amp;D1336,Comms_male_list_22!$F$3:$G$1048576,2,FALSE),IFERROR(VLOOKUP(C1336&amp;D1336,Comms_female_list_22!$F$3:$G$1048576,2,FALSE),""))</f>
        <v>47</v>
      </c>
      <c r="N1336" s="3">
        <f>IFERROR(VLOOKUP(C1336&amp;D1336,AUS_male_Toplist_21!$F$3:$H$1048576,3,FALSE), IFERROR(VLOOKUP(C1336&amp;D1336,AUS_female_Toplist_21!$F$3:$H$1048576,3,FALSE),""))</f>
        <v>948</v>
      </c>
      <c r="O1336" s="2">
        <f>IFERROR(VLOOKUP(C1336&amp;D1336,AUS_male_Toplist_22!$F$3:$H$1048576,3,FALSE), IFERROR(VLOOKUP(C1336&amp;D1336,AUS_female_Toplist_22!$F$3:$H$1048576,3,FALSE),""))</f>
        <v>926</v>
      </c>
      <c r="P1336" s="42">
        <f ca="1">DATEDIF(E1336,TODAY(),"y")</f>
        <v>28</v>
      </c>
      <c r="Q1336" s="2">
        <f>(COUNTIF($C$2:$C1336,$C1336)=1)+0</f>
        <v>0</v>
      </c>
      <c r="R1336" s="2" t="str">
        <f>IF(Q1336=1,RANK(F1336,$F$2:$F$1986,0),"Alternate event")</f>
        <v>Alternate event</v>
      </c>
    </row>
    <row r="1337" spans="1:18" x14ac:dyDescent="0.2">
      <c r="A1337" s="2">
        <v>1336</v>
      </c>
      <c r="B1337" s="2">
        <f>IF(Q1337=1,B1336+1,B1336)</f>
        <v>978</v>
      </c>
      <c r="C1337" t="s">
        <v>143</v>
      </c>
      <c r="D1337" t="s">
        <v>2</v>
      </c>
      <c r="E1337" s="6">
        <v>1999</v>
      </c>
      <c r="F1337">
        <v>1003</v>
      </c>
      <c r="G1337" s="2">
        <v>47</v>
      </c>
      <c r="H1337" s="43" t="str">
        <f>IFERROR(VLOOKUP(C1337&amp;D1337,AUS_male_points_list!$A$3:$S$1048576,19,FALSE), IFERROR(VLOOKUP(C1337&amp;D1337,AUS_female_points_list!$A$3:$S$1048576,19,FALSE),""))</f>
        <v/>
      </c>
      <c r="J1337" s="2">
        <f>IFERROR(VLOOKUP(C1337&amp;D1337,AUS_male_Toplist_21!$F$3:$G$1048576,2,FALSE),IFERROR(VLOOKUP(C1337&amp;D1337,AUS_female_Toplist_21!$F$3:$G$1048576,2,FALSE),""))</f>
        <v>47</v>
      </c>
      <c r="K1337" s="2">
        <f>IFERROR(VLOOKUP(C1337&amp;D1337,AUS_male_Toplist_22!$F$3:$G$1048576,2,FALSE),IFERROR(VLOOKUP(C1337&amp;D1337,AUS_female_Toplist_22!$F$3:$G$1048576,2,FALSE),""))</f>
        <v>40</v>
      </c>
      <c r="L1337" s="3" t="str">
        <f>IFERROR(VLOOKUP(C1337&amp;D1337,Comms_male_list_21!$F$3:$G$1048576,2,FALSE),IFERROR(VLOOKUP(C1337&amp;D1337,Comms_female_list_21!$F$3:$G$1048576,2,FALSE),""))</f>
        <v/>
      </c>
      <c r="M1337" s="3">
        <f>IFERROR(VLOOKUP(C1337&amp;D1337,Comms_male_list_22!$F$3:$G$1048576,2,FALSE),IFERROR(VLOOKUP(C1337&amp;D1337,Comms_female_list_22!$F$3:$G$1048576,2,FALSE),""))</f>
        <v>80</v>
      </c>
      <c r="N1337" s="3">
        <f>IFERROR(VLOOKUP(C1337&amp;D1337,AUS_male_Toplist_21!$F$3:$H$1048576,3,FALSE), IFERROR(VLOOKUP(C1337&amp;D1337,AUS_female_Toplist_21!$F$3:$H$1048576,3,FALSE),""))</f>
        <v>1003</v>
      </c>
      <c r="O1337" s="2">
        <f>IFERROR(VLOOKUP(C1337&amp;D1337,AUS_male_Toplist_22!$F$3:$H$1048576,3,FALSE), IFERROR(VLOOKUP(C1337&amp;D1337,AUS_female_Toplist_22!$F$3:$H$1048576,3,FALSE),""))</f>
        <v>986</v>
      </c>
      <c r="P1337" s="42">
        <f ca="1">DATEDIF(E1337,TODAY(),"y")</f>
        <v>116</v>
      </c>
      <c r="Q1337" s="2">
        <f>(COUNTIF($C$2:$C1337,$C1337)=1)+0</f>
        <v>1</v>
      </c>
      <c r="R1337" s="2">
        <f>IF(Q1337=1,RANK(F1337,$F$2:$F$1986,0),"Alternate event")</f>
        <v>696</v>
      </c>
    </row>
    <row r="1338" spans="1:18" x14ac:dyDescent="0.2">
      <c r="A1338" s="2">
        <v>1337</v>
      </c>
      <c r="B1338" s="2">
        <f>IF(Q1338=1,B1337+1,B1337)</f>
        <v>979</v>
      </c>
      <c r="C1338" t="s">
        <v>1009</v>
      </c>
      <c r="D1338" t="s">
        <v>27</v>
      </c>
      <c r="E1338" s="6">
        <v>37989</v>
      </c>
      <c r="F1338">
        <v>988</v>
      </c>
      <c r="G1338" s="2">
        <v>47</v>
      </c>
      <c r="H1338" s="43" t="str">
        <f>IFERROR(VLOOKUP(C1338&amp;D1338,AUS_male_points_list!$A$3:$S$1048576,19,FALSE), IFERROR(VLOOKUP(C1338&amp;D1338,AUS_female_points_list!$A$3:$S$1048576,19,FALSE),""))</f>
        <v/>
      </c>
      <c r="J1338" s="2">
        <f>IFERROR(VLOOKUP(C1338&amp;D1338,AUS_male_Toplist_21!$F$3:$G$1048576,2,FALSE),IFERROR(VLOOKUP(C1338&amp;D1338,AUS_female_Toplist_21!$F$3:$G$1048576,2,FALSE),""))</f>
        <v>47</v>
      </c>
      <c r="K1338" s="2">
        <f>IFERROR(VLOOKUP(C1338&amp;D1338,AUS_male_Toplist_22!$F$3:$G$1048576,2,FALSE),IFERROR(VLOOKUP(C1338&amp;D1338,AUS_female_Toplist_22!$F$3:$G$1048576,2,FALSE),""))</f>
        <v>40</v>
      </c>
      <c r="L1338" s="3" t="str">
        <f>IFERROR(VLOOKUP(C1338&amp;D1338,Comms_male_list_21!$F$3:$G$1048576,2,FALSE),IFERROR(VLOOKUP(C1338&amp;D1338,Comms_female_list_21!$F$3:$G$1048576,2,FALSE),""))</f>
        <v/>
      </c>
      <c r="M1338" s="3">
        <f>IFERROR(VLOOKUP(C1338&amp;D1338,Comms_male_list_22!$F$3:$G$1048576,2,FALSE),IFERROR(VLOOKUP(C1338&amp;D1338,Comms_female_list_22!$F$3:$G$1048576,2,FALSE),""))</f>
        <v>84</v>
      </c>
      <c r="N1338" s="3">
        <f>IFERROR(VLOOKUP(C1338&amp;D1338,AUS_male_Toplist_21!$F$3:$H$1048576,3,FALSE), IFERROR(VLOOKUP(C1338&amp;D1338,AUS_female_Toplist_21!$F$3:$H$1048576,3,FALSE),""))</f>
        <v>988</v>
      </c>
      <c r="O1338" s="2">
        <f>IFERROR(VLOOKUP(C1338&amp;D1338,AUS_male_Toplist_22!$F$3:$H$1048576,3,FALSE), IFERROR(VLOOKUP(C1338&amp;D1338,AUS_female_Toplist_22!$F$3:$H$1048576,3,FALSE),""))</f>
        <v>962</v>
      </c>
      <c r="P1338" s="42">
        <f ca="1">DATEDIF(E1338,TODAY(),"y")</f>
        <v>18</v>
      </c>
      <c r="Q1338" s="2">
        <f>(COUNTIF($C$2:$C1338,$C1338)=1)+0</f>
        <v>1</v>
      </c>
      <c r="R1338" s="2">
        <f>IF(Q1338=1,RANK(F1338,$F$2:$F$1986,0),"Alternate event")</f>
        <v>825</v>
      </c>
    </row>
    <row r="1339" spans="1:18" x14ac:dyDescent="0.2">
      <c r="A1339" s="2">
        <v>1338</v>
      </c>
      <c r="B1339" s="2">
        <f>IF(Q1339=1,B1338+1,B1338)</f>
        <v>980</v>
      </c>
      <c r="C1339" t="s">
        <v>1532</v>
      </c>
      <c r="D1339" t="s">
        <v>27</v>
      </c>
      <c r="E1339" s="6"/>
      <c r="F1339">
        <v>973</v>
      </c>
      <c r="G1339" s="2">
        <v>47</v>
      </c>
      <c r="H1339" s="43" t="str">
        <f>IFERROR(VLOOKUP(C1339&amp;D1339,AUS_male_points_list!$A$3:$S$1048576,19,FALSE), IFERROR(VLOOKUP(C1339&amp;D1339,AUS_female_points_list!$A$3:$S$1048576,19,FALSE),""))</f>
        <v/>
      </c>
      <c r="J1339" s="2">
        <f>IFERROR(VLOOKUP(C1339&amp;D1339,AUS_male_Toplist_21!$F$3:$G$1048576,2,FALSE),IFERROR(VLOOKUP(C1339&amp;D1339,AUS_female_Toplist_21!$F$3:$G$1048576,2,FALSE),""))</f>
        <v>47</v>
      </c>
      <c r="K1339" s="2">
        <f>IFERROR(VLOOKUP(C1339&amp;D1339,AUS_male_Toplist_22!$F$3:$G$1048576,2,FALSE),IFERROR(VLOOKUP(C1339&amp;D1339,AUS_female_Toplist_22!$F$3:$G$1048576,2,FALSE),""))</f>
        <v>41</v>
      </c>
      <c r="L1339" s="3" t="str">
        <f>IFERROR(VLOOKUP(C1339&amp;D1339,Comms_male_list_21!$F$3:$G$1048576,2,FALSE),IFERROR(VLOOKUP(C1339&amp;D1339,Comms_female_list_21!$F$3:$G$1048576,2,FALSE),""))</f>
        <v/>
      </c>
      <c r="M1339" s="3" t="str">
        <f>IFERROR(VLOOKUP(C1339&amp;D1339,Comms_male_list_22!$F$3:$G$1048576,2,FALSE),IFERROR(VLOOKUP(C1339&amp;D1339,Comms_female_list_22!$F$3:$G$1048576,2,FALSE),""))</f>
        <v/>
      </c>
      <c r="N1339" s="3">
        <f>IFERROR(VLOOKUP(C1339&amp;D1339,AUS_male_Toplist_21!$F$3:$H$1048576,3,FALSE), IFERROR(VLOOKUP(C1339&amp;D1339,AUS_female_Toplist_21!$F$3:$H$1048576,3,FALSE),""))</f>
        <v>973</v>
      </c>
      <c r="O1339" s="2">
        <f>IFERROR(VLOOKUP(C1339&amp;D1339,AUS_male_Toplist_22!$F$3:$H$1048576,3,FALSE), IFERROR(VLOOKUP(C1339&amp;D1339,AUS_female_Toplist_22!$F$3:$H$1048576,3,FALSE),""))</f>
        <v>950</v>
      </c>
      <c r="P1339" s="42">
        <f ca="1">DATEDIF(E1339,TODAY(),"y")</f>
        <v>122</v>
      </c>
      <c r="Q1339" s="2">
        <f>(COUNTIF($C$2:$C1339,$C1339)=1)+0</f>
        <v>1</v>
      </c>
      <c r="R1339" s="2">
        <f>IF(Q1339=1,RANK(F1339,$F$2:$F$1986,0),"Alternate event")</f>
        <v>1001</v>
      </c>
    </row>
    <row r="1340" spans="1:18" x14ac:dyDescent="0.2">
      <c r="A1340" s="2">
        <v>1339</v>
      </c>
      <c r="B1340" s="2">
        <f>IF(Q1340=1,B1339+1,B1339)</f>
        <v>981</v>
      </c>
      <c r="C1340" t="s">
        <v>133</v>
      </c>
      <c r="D1340" t="s">
        <v>25</v>
      </c>
      <c r="E1340" s="6">
        <v>36340</v>
      </c>
      <c r="F1340">
        <v>996</v>
      </c>
      <c r="G1340" s="2">
        <v>47</v>
      </c>
      <c r="H1340" s="43" t="str">
        <f>IFERROR(VLOOKUP(C1340&amp;D1340,AUS_male_points_list!$A$3:$S$1048576,19,FALSE), IFERROR(VLOOKUP(C1340&amp;D1340,AUS_female_points_list!$A$3:$S$1048576,19,FALSE),""))</f>
        <v/>
      </c>
      <c r="J1340" s="2">
        <f>IFERROR(VLOOKUP(C1340&amp;D1340,AUS_male_Toplist_21!$F$3:$G$1048576,2,FALSE),IFERROR(VLOOKUP(C1340&amp;D1340,AUS_female_Toplist_21!$F$3:$G$1048576,2,FALSE),""))</f>
        <v>47</v>
      </c>
      <c r="K1340" s="2">
        <f>IFERROR(VLOOKUP(C1340&amp;D1340,AUS_male_Toplist_22!$F$3:$G$1048576,2,FALSE),IFERROR(VLOOKUP(C1340&amp;D1340,AUS_female_Toplist_22!$F$3:$G$1048576,2,FALSE),""))</f>
        <v>42</v>
      </c>
      <c r="L1340" s="3" t="str">
        <f>IFERROR(VLOOKUP(C1340&amp;D1340,Comms_male_list_21!$F$3:$G$1048576,2,FALSE),IFERROR(VLOOKUP(C1340&amp;D1340,Comms_female_list_21!$F$3:$G$1048576,2,FALSE),""))</f>
        <v/>
      </c>
      <c r="M1340" s="3">
        <f>IFERROR(VLOOKUP(C1340&amp;D1340,Comms_male_list_22!$F$3:$G$1048576,2,FALSE),IFERROR(VLOOKUP(C1340&amp;D1340,Comms_female_list_22!$F$3:$G$1048576,2,FALSE),""))</f>
        <v>79</v>
      </c>
      <c r="N1340" s="3">
        <f>IFERROR(VLOOKUP(C1340&amp;D1340,AUS_male_Toplist_21!$F$3:$H$1048576,3,FALSE), IFERROR(VLOOKUP(C1340&amp;D1340,AUS_female_Toplist_21!$F$3:$H$1048576,3,FALSE),""))</f>
        <v>996</v>
      </c>
      <c r="O1340" s="2">
        <f>IFERROR(VLOOKUP(C1340&amp;D1340,AUS_male_Toplist_22!$F$3:$H$1048576,3,FALSE), IFERROR(VLOOKUP(C1340&amp;D1340,AUS_female_Toplist_22!$F$3:$H$1048576,3,FALSE),""))</f>
        <v>973</v>
      </c>
      <c r="P1340" s="42">
        <f ca="1">DATEDIF(E1340,TODAY(),"y")</f>
        <v>22</v>
      </c>
      <c r="Q1340" s="2">
        <f>(COUNTIF($C$2:$C1340,$C1340)=1)+0</f>
        <v>1</v>
      </c>
      <c r="R1340" s="2">
        <f>IF(Q1340=1,RANK(F1340,$F$2:$F$1986,0),"Alternate event")</f>
        <v>755</v>
      </c>
    </row>
    <row r="1341" spans="1:18" x14ac:dyDescent="0.2">
      <c r="A1341" s="2">
        <v>1340</v>
      </c>
      <c r="B1341" s="2">
        <f>IF(Q1341=1,B1340+1,B1340)</f>
        <v>981</v>
      </c>
      <c r="C1341" t="s">
        <v>139</v>
      </c>
      <c r="D1341" t="s">
        <v>2</v>
      </c>
      <c r="E1341" s="7">
        <v>37353</v>
      </c>
      <c r="F1341">
        <v>1003</v>
      </c>
      <c r="G1341" s="2">
        <v>47</v>
      </c>
      <c r="H1341" s="43" t="str">
        <f>IFERROR(VLOOKUP(C1341&amp;D1341,AUS_male_points_list!$A$3:$S$1048576,19,FALSE), IFERROR(VLOOKUP(C1341&amp;D1341,AUS_female_points_list!$A$3:$S$1048576,19,FALSE),""))</f>
        <v/>
      </c>
      <c r="J1341" s="2">
        <f>IFERROR(VLOOKUP(C1341&amp;D1341,AUS_male_Toplist_21!$F$3:$G$1048576,2,FALSE),IFERROR(VLOOKUP(C1341&amp;D1341,AUS_female_Toplist_21!$F$3:$G$1048576,2,FALSE),""))</f>
        <v>47</v>
      </c>
      <c r="K1341" s="2">
        <f>IFERROR(VLOOKUP(C1341&amp;D1341,AUS_male_Toplist_22!$F$3:$G$1048576,2,FALSE),IFERROR(VLOOKUP(C1341&amp;D1341,AUS_female_Toplist_22!$F$3:$G$1048576,2,FALSE),""))</f>
        <v>69</v>
      </c>
      <c r="L1341" s="3" t="str">
        <f>IFERROR(VLOOKUP(C1341&amp;D1341,Comms_male_list_21!$F$3:$G$1048576,2,FALSE),IFERROR(VLOOKUP(C1341&amp;D1341,Comms_female_list_21!$F$3:$G$1048576,2,FALSE),""))</f>
        <v/>
      </c>
      <c r="M1341" s="3" t="str">
        <f>IFERROR(VLOOKUP(C1341&amp;D1341,Comms_male_list_22!$F$3:$G$1048576,2,FALSE),IFERROR(VLOOKUP(C1341&amp;D1341,Comms_female_list_22!$F$3:$G$1048576,2,FALSE),""))</f>
        <v/>
      </c>
      <c r="N1341" s="3">
        <f>IFERROR(VLOOKUP(C1341&amp;D1341,AUS_male_Toplist_21!$F$3:$H$1048576,3,FALSE), IFERROR(VLOOKUP(C1341&amp;D1341,AUS_female_Toplist_21!$F$3:$H$1048576,3,FALSE),""))</f>
        <v>1003</v>
      </c>
      <c r="O1341" s="2">
        <f>IFERROR(VLOOKUP(C1341&amp;D1341,AUS_male_Toplist_22!$F$3:$H$1048576,3,FALSE), IFERROR(VLOOKUP(C1341&amp;D1341,AUS_female_Toplist_22!$F$3:$H$1048576,3,FALSE),""))</f>
        <v>943</v>
      </c>
      <c r="P1341" s="42">
        <f ca="1">DATEDIF(E1341,TODAY(),"y")</f>
        <v>19</v>
      </c>
      <c r="Q1341" s="2">
        <f>(COUNTIF($C$2:$C1341,$C1341)=1)+0</f>
        <v>0</v>
      </c>
      <c r="R1341" s="2" t="str">
        <f>IF(Q1341=1,RANK(F1341,$F$2:$F$1986,0),"Alternate event")</f>
        <v>Alternate event</v>
      </c>
    </row>
    <row r="1342" spans="1:18" x14ac:dyDescent="0.2">
      <c r="A1342" s="2">
        <v>1341</v>
      </c>
      <c r="B1342" s="2">
        <f>IF(Q1342=1,B1341+1,B1341)</f>
        <v>981</v>
      </c>
      <c r="C1342" t="s">
        <v>203</v>
      </c>
      <c r="D1342" t="s">
        <v>25</v>
      </c>
      <c r="E1342" s="6">
        <v>32737</v>
      </c>
      <c r="F1342">
        <v>997</v>
      </c>
      <c r="G1342" s="2">
        <v>47</v>
      </c>
      <c r="H1342" s="43" t="str">
        <f>IFERROR(VLOOKUP(C1342&amp;D1342,AUS_male_points_list!$A$3:$S$1048576,19,FALSE), IFERROR(VLOOKUP(C1342&amp;D1342,AUS_female_points_list!$A$3:$S$1048576,19,FALSE),""))</f>
        <v/>
      </c>
      <c r="J1342" s="2">
        <f>IFERROR(VLOOKUP(C1342&amp;D1342,AUS_male_Toplist_21!$F$3:$G$1048576,2,FALSE),IFERROR(VLOOKUP(C1342&amp;D1342,AUS_female_Toplist_21!$F$3:$G$1048576,2,FALSE),""))</f>
        <v>47</v>
      </c>
      <c r="K1342" s="2">
        <f>IFERROR(VLOOKUP(C1342&amp;D1342,AUS_male_Toplist_22!$F$3:$G$1048576,2,FALSE),IFERROR(VLOOKUP(C1342&amp;D1342,AUS_female_Toplist_22!$F$3:$G$1048576,2,FALSE),""))</f>
        <v>92</v>
      </c>
      <c r="L1342" s="3" t="str">
        <f>IFERROR(VLOOKUP(C1342&amp;D1342,Comms_male_list_21!$F$3:$G$1048576,2,FALSE),IFERROR(VLOOKUP(C1342&amp;D1342,Comms_female_list_21!$F$3:$G$1048576,2,FALSE),""))</f>
        <v/>
      </c>
      <c r="M1342" s="3" t="str">
        <f>IFERROR(VLOOKUP(C1342&amp;D1342,Comms_male_list_22!$F$3:$G$1048576,2,FALSE),IFERROR(VLOOKUP(C1342&amp;D1342,Comms_female_list_22!$F$3:$G$1048576,2,FALSE),""))</f>
        <v/>
      </c>
      <c r="N1342" s="3">
        <f>IFERROR(VLOOKUP(C1342&amp;D1342,AUS_male_Toplist_21!$F$3:$H$1048576,3,FALSE), IFERROR(VLOOKUP(C1342&amp;D1342,AUS_female_Toplist_21!$F$3:$H$1048576,3,FALSE),""))</f>
        <v>997</v>
      </c>
      <c r="O1342" s="2">
        <f>IFERROR(VLOOKUP(C1342&amp;D1342,AUS_male_Toplist_22!$F$3:$H$1048576,3,FALSE), IFERROR(VLOOKUP(C1342&amp;D1342,AUS_female_Toplist_22!$F$3:$H$1048576,3,FALSE),""))</f>
        <v>903</v>
      </c>
      <c r="P1342" s="42">
        <f ca="1">DATEDIF(E1342,TODAY(),"y")</f>
        <v>32</v>
      </c>
      <c r="Q1342" s="2">
        <f>(COUNTIF($C$2:$C1342,$C1342)=1)+0</f>
        <v>0</v>
      </c>
      <c r="R1342" s="2" t="str">
        <f>IF(Q1342=1,RANK(F1342,$F$2:$F$1986,0),"Alternate event")</f>
        <v>Alternate event</v>
      </c>
    </row>
    <row r="1343" spans="1:18" x14ac:dyDescent="0.2">
      <c r="A1343" s="2">
        <v>1342</v>
      </c>
      <c r="B1343" s="2">
        <f>IF(Q1343=1,B1342+1,B1342)</f>
        <v>981</v>
      </c>
      <c r="C1343" t="s">
        <v>345</v>
      </c>
      <c r="D1343" t="s">
        <v>29</v>
      </c>
      <c r="E1343" s="6">
        <v>37286</v>
      </c>
      <c r="F1343">
        <v>941</v>
      </c>
      <c r="G1343" s="2">
        <v>47</v>
      </c>
      <c r="H1343" s="43" t="str">
        <f>IFERROR(VLOOKUP(C1343&amp;D1343,AUS_male_points_list!$A$3:$S$1048576,19,FALSE), IFERROR(VLOOKUP(C1343&amp;D1343,AUS_female_points_list!$A$3:$S$1048576,19,FALSE),""))</f>
        <v/>
      </c>
      <c r="J1343" s="2">
        <f>IFERROR(VLOOKUP(C1343&amp;D1343,AUS_male_Toplist_21!$F$3:$G$1048576,2,FALSE),IFERROR(VLOOKUP(C1343&amp;D1343,AUS_female_Toplist_21!$F$3:$G$1048576,2,FALSE),""))</f>
        <v>47</v>
      </c>
      <c r="K1343" s="2" t="str">
        <f>IFERROR(VLOOKUP(C1343&amp;D1343,AUS_male_Toplist_22!$F$3:$G$1048576,2,FALSE),IFERROR(VLOOKUP(C1343&amp;D1343,AUS_female_Toplist_22!$F$3:$G$1048576,2,FALSE),""))</f>
        <v/>
      </c>
      <c r="L1343" s="3" t="str">
        <f>IFERROR(VLOOKUP(C1343&amp;D1343,Comms_male_list_21!$F$3:$G$1048576,2,FALSE),IFERROR(VLOOKUP(C1343&amp;D1343,Comms_female_list_21!$F$3:$G$1048576,2,FALSE),""))</f>
        <v/>
      </c>
      <c r="M1343" s="3" t="str">
        <f>IFERROR(VLOOKUP(C1343&amp;D1343,Comms_male_list_22!$F$3:$G$1048576,2,FALSE),IFERROR(VLOOKUP(C1343&amp;D1343,Comms_female_list_22!$F$3:$G$1048576,2,FALSE),""))</f>
        <v/>
      </c>
      <c r="N1343" s="3">
        <f>IFERROR(VLOOKUP(C1343&amp;D1343,AUS_male_Toplist_21!$F$3:$H$1048576,3,FALSE), IFERROR(VLOOKUP(C1343&amp;D1343,AUS_female_Toplist_21!$F$3:$H$1048576,3,FALSE),""))</f>
        <v>941</v>
      </c>
      <c r="O1343" s="2" t="str">
        <f>IFERROR(VLOOKUP(C1343&amp;D1343,AUS_male_Toplist_22!$F$3:$H$1048576,3,FALSE), IFERROR(VLOOKUP(C1343&amp;D1343,AUS_female_Toplist_22!$F$3:$H$1048576,3,FALSE),""))</f>
        <v/>
      </c>
      <c r="P1343" s="42">
        <f ca="1">DATEDIF(E1343,TODAY(),"y")</f>
        <v>20</v>
      </c>
      <c r="Q1343" s="2">
        <f>(COUNTIF($C$2:$C1343,$C1343)=1)+0</f>
        <v>0</v>
      </c>
      <c r="R1343" s="2" t="str">
        <f>IF(Q1343=1,RANK(F1343,$F$2:$F$1986,0),"Alternate event")</f>
        <v>Alternate event</v>
      </c>
    </row>
    <row r="1344" spans="1:18" x14ac:dyDescent="0.2">
      <c r="A1344" s="2">
        <v>1343</v>
      </c>
      <c r="B1344" s="2">
        <f>IF(Q1344=1,B1343+1,B1343)</f>
        <v>982</v>
      </c>
      <c r="C1344" t="s">
        <v>1634</v>
      </c>
      <c r="D1344" t="s">
        <v>37</v>
      </c>
      <c r="E1344" s="7">
        <v>44671</v>
      </c>
      <c r="F1344">
        <v>948</v>
      </c>
      <c r="G1344" s="2">
        <v>47</v>
      </c>
      <c r="H1344" s="43" t="str">
        <f>IFERROR(VLOOKUP(C1344&amp;D1344,AUS_male_points_list!$A$3:$S$1048576,19,FALSE), IFERROR(VLOOKUP(C1344&amp;D1344,AUS_female_points_list!$A$3:$S$1048576,19,FALSE),""))</f>
        <v/>
      </c>
      <c r="J1344" s="2">
        <f>IFERROR(VLOOKUP(C1344&amp;D1344,AUS_male_Toplist_21!$F$3:$G$1048576,2,FALSE),IFERROR(VLOOKUP(C1344&amp;D1344,AUS_female_Toplist_21!$F$3:$G$1048576,2,FALSE),""))</f>
        <v>47</v>
      </c>
      <c r="K1344" s="2" t="str">
        <f>IFERROR(VLOOKUP(C1344&amp;D1344,AUS_male_Toplist_22!$F$3:$G$1048576,2,FALSE),IFERROR(VLOOKUP(C1344&amp;D1344,AUS_female_Toplist_22!$F$3:$G$1048576,2,FALSE),""))</f>
        <v/>
      </c>
      <c r="L1344" s="3" t="str">
        <f>IFERROR(VLOOKUP(C1344&amp;D1344,Comms_male_list_21!$F$3:$G$1048576,2,FALSE),IFERROR(VLOOKUP(C1344&amp;D1344,Comms_female_list_21!$F$3:$G$1048576,2,FALSE),""))</f>
        <v/>
      </c>
      <c r="M1344" s="3" t="str">
        <f>IFERROR(VLOOKUP(C1344&amp;D1344,Comms_male_list_22!$F$3:$G$1048576,2,FALSE),IFERROR(VLOOKUP(C1344&amp;D1344,Comms_female_list_22!$F$3:$G$1048576,2,FALSE),""))</f>
        <v/>
      </c>
      <c r="N1344" s="3">
        <f>IFERROR(VLOOKUP(C1344&amp;D1344,AUS_male_Toplist_21!$F$3:$H$1048576,3,FALSE), IFERROR(VLOOKUP(C1344&amp;D1344,AUS_female_Toplist_21!$F$3:$H$1048576,3,FALSE),""))</f>
        <v>948</v>
      </c>
      <c r="O1344" s="2" t="str">
        <f>IFERROR(VLOOKUP(C1344&amp;D1344,AUS_male_Toplist_22!$F$3:$H$1048576,3,FALSE), IFERROR(VLOOKUP(C1344&amp;D1344,AUS_female_Toplist_22!$F$3:$H$1048576,3,FALSE),""))</f>
        <v/>
      </c>
      <c r="P1344" s="42" t="e">
        <f ca="1">DATEDIF(E1344,TODAY(),"y")</f>
        <v>#NUM!</v>
      </c>
      <c r="Q1344" s="2">
        <f>(COUNTIF($C$2:$C1344,$C1344)=1)+0</f>
        <v>1</v>
      </c>
      <c r="R1344" s="2">
        <f>IF(Q1344=1,RANK(F1344,$F$2:$F$1986,0),"Alternate event")</f>
        <v>1320</v>
      </c>
    </row>
    <row r="1345" spans="1:18" x14ac:dyDescent="0.2">
      <c r="A1345" s="2">
        <v>1344</v>
      </c>
      <c r="B1345" s="2">
        <f>IF(Q1345=1,B1344+1,B1344)</f>
        <v>982</v>
      </c>
      <c r="C1345" t="s">
        <v>737</v>
      </c>
      <c r="D1345" t="s">
        <v>29</v>
      </c>
      <c r="E1345" s="6">
        <v>35426</v>
      </c>
      <c r="F1345">
        <v>958</v>
      </c>
      <c r="G1345" s="2">
        <v>47</v>
      </c>
      <c r="H1345" s="43" t="str">
        <f>IFERROR(VLOOKUP(C1345&amp;D1345,AUS_male_points_list!$A$3:$S$1048576,19,FALSE), IFERROR(VLOOKUP(C1345&amp;D1345,AUS_female_points_list!$A$3:$S$1048576,19,FALSE),""))</f>
        <v/>
      </c>
      <c r="J1345" s="2">
        <f>IFERROR(VLOOKUP(C1345&amp;D1345,AUS_male_Toplist_21!$F$3:$G$1048576,2,FALSE),IFERROR(VLOOKUP(C1345&amp;D1345,AUS_female_Toplist_21!$F$3:$G$1048576,2,FALSE),""))</f>
        <v>47</v>
      </c>
      <c r="K1345" s="2" t="str">
        <f>IFERROR(VLOOKUP(C1345&amp;D1345,AUS_male_Toplist_22!$F$3:$G$1048576,2,FALSE),IFERROR(VLOOKUP(C1345&amp;D1345,AUS_female_Toplist_22!$F$3:$G$1048576,2,FALSE),""))</f>
        <v/>
      </c>
      <c r="L1345" s="3" t="str">
        <f>IFERROR(VLOOKUP(C1345&amp;D1345,Comms_male_list_21!$F$3:$G$1048576,2,FALSE),IFERROR(VLOOKUP(C1345&amp;D1345,Comms_female_list_21!$F$3:$G$1048576,2,FALSE),""))</f>
        <v/>
      </c>
      <c r="M1345" s="3" t="str">
        <f>IFERROR(VLOOKUP(C1345&amp;D1345,Comms_male_list_22!$F$3:$G$1048576,2,FALSE),IFERROR(VLOOKUP(C1345&amp;D1345,Comms_female_list_22!$F$3:$G$1048576,2,FALSE),""))</f>
        <v/>
      </c>
      <c r="N1345" s="3">
        <f>IFERROR(VLOOKUP(C1345&amp;D1345,AUS_male_Toplist_21!$F$3:$H$1048576,3,FALSE), IFERROR(VLOOKUP(C1345&amp;D1345,AUS_female_Toplist_21!$F$3:$H$1048576,3,FALSE),""))</f>
        <v>958</v>
      </c>
      <c r="O1345" s="2" t="str">
        <f>IFERROR(VLOOKUP(C1345&amp;D1345,AUS_male_Toplist_22!$F$3:$H$1048576,3,FALSE), IFERROR(VLOOKUP(C1345&amp;D1345,AUS_female_Toplist_22!$F$3:$H$1048576,3,FALSE),""))</f>
        <v/>
      </c>
      <c r="P1345" s="42">
        <f ca="1">DATEDIF(E1345,TODAY(),"y")</f>
        <v>25</v>
      </c>
      <c r="Q1345" s="2">
        <f>(COUNTIF($C$2:$C1345,$C1345)=1)+0</f>
        <v>0</v>
      </c>
      <c r="R1345" s="2" t="str">
        <f>IF(Q1345=1,RANK(F1345,$F$2:$F$1986,0),"Alternate event")</f>
        <v>Alternate event</v>
      </c>
    </row>
    <row r="1346" spans="1:18" x14ac:dyDescent="0.2">
      <c r="A1346" s="2">
        <v>1345</v>
      </c>
      <c r="B1346" s="2">
        <f>IF(Q1346=1,B1345+1,B1345)</f>
        <v>982</v>
      </c>
      <c r="C1346" t="s">
        <v>268</v>
      </c>
      <c r="D1346" s="6" t="s">
        <v>26</v>
      </c>
      <c r="E1346" s="6">
        <v>37449</v>
      </c>
      <c r="F1346">
        <v>975</v>
      </c>
      <c r="G1346" s="2">
        <v>47</v>
      </c>
      <c r="H1346" s="43" t="str">
        <f>IFERROR(VLOOKUP(C1346&amp;D1346,AUS_male_points_list!$A$3:$S$1048576,19,FALSE), IFERROR(VLOOKUP(C1346&amp;D1346,AUS_female_points_list!$A$3:$S$1048576,19,FALSE),""))</f>
        <v/>
      </c>
      <c r="J1346" s="2">
        <f>IFERROR(VLOOKUP(C1346&amp;D1346,AUS_male_Toplist_21!$F$3:$G$1048576,2,FALSE),IFERROR(VLOOKUP(C1346&amp;D1346,AUS_female_Toplist_21!$F$3:$G$1048576,2,FALSE),""))</f>
        <v>47</v>
      </c>
      <c r="K1346" s="2" t="str">
        <f>IFERROR(VLOOKUP(C1346&amp;D1346,AUS_male_Toplist_22!$F$3:$G$1048576,2,FALSE),IFERROR(VLOOKUP(C1346&amp;D1346,AUS_female_Toplist_22!$F$3:$G$1048576,2,FALSE),""))</f>
        <v/>
      </c>
      <c r="L1346" s="3" t="str">
        <f>IFERROR(VLOOKUP(C1346&amp;D1346,Comms_male_list_21!$F$3:$G$1048576,2,FALSE),IFERROR(VLOOKUP(C1346&amp;D1346,Comms_female_list_21!$F$3:$G$1048576,2,FALSE),""))</f>
        <v/>
      </c>
      <c r="M1346" s="3" t="str">
        <f>IFERROR(VLOOKUP(C1346&amp;D1346,Comms_male_list_22!$F$3:$G$1048576,2,FALSE),IFERROR(VLOOKUP(C1346&amp;D1346,Comms_female_list_22!$F$3:$G$1048576,2,FALSE),""))</f>
        <v/>
      </c>
      <c r="N1346" s="3">
        <f>IFERROR(VLOOKUP(C1346&amp;D1346,AUS_male_Toplist_21!$F$3:$H$1048576,3,FALSE), IFERROR(VLOOKUP(C1346&amp;D1346,AUS_female_Toplist_21!$F$3:$H$1048576,3,FALSE),""))</f>
        <v>975</v>
      </c>
      <c r="O1346" s="2" t="str">
        <f>IFERROR(VLOOKUP(C1346&amp;D1346,AUS_male_Toplist_22!$F$3:$H$1048576,3,FALSE), IFERROR(VLOOKUP(C1346&amp;D1346,AUS_female_Toplist_22!$F$3:$H$1048576,3,FALSE),""))</f>
        <v/>
      </c>
      <c r="P1346" s="42">
        <f ca="1">DATEDIF(E1346,TODAY(),"y")</f>
        <v>19</v>
      </c>
      <c r="Q1346" s="2">
        <f>(COUNTIF($C$2:$C1346,$C1346)=1)+0</f>
        <v>0</v>
      </c>
      <c r="R1346" s="2" t="str">
        <f>IF(Q1346=1,RANK(F1346,$F$2:$F$1986,0),"Alternate event")</f>
        <v>Alternate event</v>
      </c>
    </row>
    <row r="1347" spans="1:18" x14ac:dyDescent="0.2">
      <c r="A1347" s="2">
        <v>1346</v>
      </c>
      <c r="B1347" s="2">
        <f>IF(Q1347=1,B1346+1,B1346)</f>
        <v>982</v>
      </c>
      <c r="C1347" t="s">
        <v>615</v>
      </c>
      <c r="D1347" t="s">
        <v>2</v>
      </c>
      <c r="E1347" s="6">
        <v>33641</v>
      </c>
      <c r="F1347">
        <v>977</v>
      </c>
      <c r="G1347" s="2">
        <v>47</v>
      </c>
      <c r="H1347" s="43" t="str">
        <f>IFERROR(VLOOKUP(C1347&amp;D1347,AUS_male_points_list!$A$3:$S$1048576,19,FALSE), IFERROR(VLOOKUP(C1347&amp;D1347,AUS_female_points_list!$A$3:$S$1048576,19,FALSE),""))</f>
        <v/>
      </c>
      <c r="J1347" s="2">
        <f>IFERROR(VLOOKUP(C1347&amp;D1347,AUS_male_Toplist_21!$F$3:$G$1048576,2,FALSE),IFERROR(VLOOKUP(C1347&amp;D1347,AUS_female_Toplist_21!$F$3:$G$1048576,2,FALSE),""))</f>
        <v>47</v>
      </c>
      <c r="K1347" s="2" t="str">
        <f>IFERROR(VLOOKUP(C1347&amp;D1347,AUS_male_Toplist_22!$F$3:$G$1048576,2,FALSE),IFERROR(VLOOKUP(C1347&amp;D1347,AUS_female_Toplist_22!$F$3:$G$1048576,2,FALSE),""))</f>
        <v/>
      </c>
      <c r="L1347" s="3" t="str">
        <f>IFERROR(VLOOKUP(C1347&amp;D1347,Comms_male_list_21!$F$3:$G$1048576,2,FALSE),IFERROR(VLOOKUP(C1347&amp;D1347,Comms_female_list_21!$F$3:$G$1048576,2,FALSE),""))</f>
        <v/>
      </c>
      <c r="M1347" s="3" t="str">
        <f>IFERROR(VLOOKUP(C1347&amp;D1347,Comms_male_list_22!$F$3:$G$1048576,2,FALSE),IFERROR(VLOOKUP(C1347&amp;D1347,Comms_female_list_22!$F$3:$G$1048576,2,FALSE),""))</f>
        <v/>
      </c>
      <c r="N1347" s="3">
        <f>IFERROR(VLOOKUP(C1347&amp;D1347,AUS_male_Toplist_21!$F$3:$H$1048576,3,FALSE), IFERROR(VLOOKUP(C1347&amp;D1347,AUS_female_Toplist_21!$F$3:$H$1048576,3,FALSE),""))</f>
        <v>977</v>
      </c>
      <c r="O1347" s="2" t="str">
        <f>IFERROR(VLOOKUP(C1347&amp;D1347,AUS_male_Toplist_22!$F$3:$H$1048576,3,FALSE), IFERROR(VLOOKUP(C1347&amp;D1347,AUS_female_Toplist_22!$F$3:$H$1048576,3,FALSE),""))</f>
        <v/>
      </c>
      <c r="P1347" s="42">
        <f ca="1">DATEDIF(E1347,TODAY(),"y")</f>
        <v>30</v>
      </c>
      <c r="Q1347" s="2">
        <f>(COUNTIF($C$2:$C1347,$C1347)=1)+0</f>
        <v>0</v>
      </c>
      <c r="R1347" s="2" t="str">
        <f>IF(Q1347=1,RANK(F1347,$F$2:$F$1986,0),"Alternate event")</f>
        <v>Alternate event</v>
      </c>
    </row>
    <row r="1348" spans="1:18" x14ac:dyDescent="0.2">
      <c r="A1348" s="2">
        <v>1347</v>
      </c>
      <c r="B1348" s="2">
        <f>IF(Q1348=1,B1347+1,B1347)</f>
        <v>983</v>
      </c>
      <c r="C1348" t="s">
        <v>154</v>
      </c>
      <c r="D1348" t="s">
        <v>2</v>
      </c>
      <c r="E1348" s="6">
        <v>44640</v>
      </c>
      <c r="F1348">
        <v>1003</v>
      </c>
      <c r="G1348" s="2">
        <v>47</v>
      </c>
      <c r="H1348" s="43" t="str">
        <f>IFERROR(VLOOKUP(C1348&amp;D1348,AUS_male_points_list!$A$3:$S$1048576,19,FALSE), IFERROR(VLOOKUP(C1348&amp;D1348,AUS_female_points_list!$A$3:$S$1048576,19,FALSE),""))</f>
        <v/>
      </c>
      <c r="J1348" s="2">
        <f>IFERROR(VLOOKUP(C1348&amp;D1348,AUS_male_Toplist_21!$F$3:$G$1048576,2,FALSE),IFERROR(VLOOKUP(C1348&amp;D1348,AUS_female_Toplist_21!$F$3:$G$1048576,2,FALSE),""))</f>
        <v>47</v>
      </c>
      <c r="K1348" s="2" t="str">
        <f>IFERROR(VLOOKUP(C1348&amp;D1348,AUS_male_Toplist_22!$F$3:$G$1048576,2,FALSE),IFERROR(VLOOKUP(C1348&amp;D1348,AUS_female_Toplist_22!$F$3:$G$1048576,2,FALSE),""))</f>
        <v/>
      </c>
      <c r="L1348" s="3" t="str">
        <f>IFERROR(VLOOKUP(C1348&amp;D1348,Comms_male_list_21!$F$3:$G$1048576,2,FALSE),IFERROR(VLOOKUP(C1348&amp;D1348,Comms_female_list_21!$F$3:$G$1048576,2,FALSE),""))</f>
        <v/>
      </c>
      <c r="M1348" s="3" t="str">
        <f>IFERROR(VLOOKUP(C1348&amp;D1348,Comms_male_list_22!$F$3:$G$1048576,2,FALSE),IFERROR(VLOOKUP(C1348&amp;D1348,Comms_female_list_22!$F$3:$G$1048576,2,FALSE),""))</f>
        <v/>
      </c>
      <c r="N1348" s="3">
        <f>IFERROR(VLOOKUP(C1348&amp;D1348,AUS_male_Toplist_21!$F$3:$H$1048576,3,FALSE), IFERROR(VLOOKUP(C1348&amp;D1348,AUS_female_Toplist_21!$F$3:$H$1048576,3,FALSE),""))</f>
        <v>1003</v>
      </c>
      <c r="O1348" s="2" t="str">
        <f>IFERROR(VLOOKUP(C1348&amp;D1348,AUS_male_Toplist_22!$F$3:$H$1048576,3,FALSE), IFERROR(VLOOKUP(C1348&amp;D1348,AUS_female_Toplist_22!$F$3:$H$1048576,3,FALSE),""))</f>
        <v/>
      </c>
      <c r="P1348" s="42" t="e">
        <f ca="1">DATEDIF(E1348,TODAY(),"y")</f>
        <v>#NUM!</v>
      </c>
      <c r="Q1348" s="2">
        <f>(COUNTIF($C$2:$C1348,$C1348)=1)+0</f>
        <v>1</v>
      </c>
      <c r="R1348" s="2">
        <f>IF(Q1348=1,RANK(F1348,$F$2:$F$1986,0),"Alternate event")</f>
        <v>696</v>
      </c>
    </row>
    <row r="1349" spans="1:18" x14ac:dyDescent="0.2">
      <c r="A1349" s="2">
        <v>1348</v>
      </c>
      <c r="B1349" s="2">
        <f>IF(Q1349=1,B1348+1,B1348)</f>
        <v>983</v>
      </c>
      <c r="C1349" t="s">
        <v>274</v>
      </c>
      <c r="D1349" t="s">
        <v>28</v>
      </c>
      <c r="E1349" s="7">
        <v>36285</v>
      </c>
      <c r="F1349">
        <v>1011</v>
      </c>
      <c r="G1349" s="2">
        <v>47</v>
      </c>
      <c r="H1349" s="43" t="str">
        <f>IFERROR(VLOOKUP(C1349&amp;D1349,AUS_male_points_list!$A$3:$S$1048576,19,FALSE), IFERROR(VLOOKUP(C1349&amp;D1349,AUS_female_points_list!$A$3:$S$1048576,19,FALSE),""))</f>
        <v/>
      </c>
      <c r="J1349" s="2">
        <f>IFERROR(VLOOKUP(C1349&amp;D1349,AUS_male_Toplist_21!$F$3:$G$1048576,2,FALSE),IFERROR(VLOOKUP(C1349&amp;D1349,AUS_female_Toplist_21!$F$3:$G$1048576,2,FALSE),""))</f>
        <v>47</v>
      </c>
      <c r="K1349" s="2" t="str">
        <f>IFERROR(VLOOKUP(C1349&amp;D1349,AUS_male_Toplist_22!$F$3:$G$1048576,2,FALSE),IFERROR(VLOOKUP(C1349&amp;D1349,AUS_female_Toplist_22!$F$3:$G$1048576,2,FALSE),""))</f>
        <v/>
      </c>
      <c r="L1349" s="3" t="str">
        <f>IFERROR(VLOOKUP(C1349&amp;D1349,Comms_male_list_21!$F$3:$G$1048576,2,FALSE),IFERROR(VLOOKUP(C1349&amp;D1349,Comms_female_list_21!$F$3:$G$1048576,2,FALSE),""))</f>
        <v/>
      </c>
      <c r="M1349" s="3" t="str">
        <f>IFERROR(VLOOKUP(C1349&amp;D1349,Comms_male_list_22!$F$3:$G$1048576,2,FALSE),IFERROR(VLOOKUP(C1349&amp;D1349,Comms_female_list_22!$F$3:$G$1048576,2,FALSE),""))</f>
        <v/>
      </c>
      <c r="N1349" s="3">
        <f>IFERROR(VLOOKUP(C1349&amp;D1349,AUS_male_Toplist_21!$F$3:$H$1048576,3,FALSE), IFERROR(VLOOKUP(C1349&amp;D1349,AUS_female_Toplist_21!$F$3:$H$1048576,3,FALSE),""))</f>
        <v>1011</v>
      </c>
      <c r="O1349" s="2" t="str">
        <f>IFERROR(VLOOKUP(C1349&amp;D1349,AUS_male_Toplist_22!$F$3:$H$1048576,3,FALSE), IFERROR(VLOOKUP(C1349&amp;D1349,AUS_female_Toplist_22!$F$3:$H$1048576,3,FALSE),""))</f>
        <v/>
      </c>
      <c r="P1349" s="42">
        <f ca="1">DATEDIF(E1349,TODAY(),"y")</f>
        <v>22</v>
      </c>
      <c r="Q1349" s="2">
        <f>(COUNTIF($C$2:$C1349,$C1349)=1)+0</f>
        <v>0</v>
      </c>
      <c r="R1349" s="2" t="str">
        <f>IF(Q1349=1,RANK(F1349,$F$2:$F$1986,0),"Alternate event")</f>
        <v>Alternate event</v>
      </c>
    </row>
    <row r="1350" spans="1:18" x14ac:dyDescent="0.2">
      <c r="A1350" s="2">
        <v>1349</v>
      </c>
      <c r="B1350" s="2">
        <f>IF(Q1350=1,B1349+1,B1349)</f>
        <v>983</v>
      </c>
      <c r="C1350" t="s">
        <v>704</v>
      </c>
      <c r="D1350" t="s">
        <v>28</v>
      </c>
      <c r="E1350" s="6">
        <v>36727</v>
      </c>
      <c r="F1350">
        <v>1027</v>
      </c>
      <c r="G1350" s="2">
        <v>47</v>
      </c>
      <c r="H1350" s="43" t="str">
        <f>IFERROR(VLOOKUP(C1350&amp;D1350,AUS_male_points_list!$A$3:$S$1048576,19,FALSE), IFERROR(VLOOKUP(C1350&amp;D1350,AUS_female_points_list!$A$3:$S$1048576,19,FALSE),""))</f>
        <v/>
      </c>
      <c r="J1350" s="2">
        <f>IFERROR(VLOOKUP(C1350&amp;D1350,AUS_male_Toplist_21!$F$3:$G$1048576,2,FALSE),IFERROR(VLOOKUP(C1350&amp;D1350,AUS_female_Toplist_21!$F$3:$G$1048576,2,FALSE),""))</f>
        <v>47</v>
      </c>
      <c r="K1350" s="2" t="str">
        <f>IFERROR(VLOOKUP(C1350&amp;D1350,AUS_male_Toplist_22!$F$3:$G$1048576,2,FALSE),IFERROR(VLOOKUP(C1350&amp;D1350,AUS_female_Toplist_22!$F$3:$G$1048576,2,FALSE),""))</f>
        <v/>
      </c>
      <c r="L1350" s="3" t="str">
        <f>IFERROR(VLOOKUP(C1350&amp;D1350,Comms_male_list_21!$F$3:$G$1048576,2,FALSE),IFERROR(VLOOKUP(C1350&amp;D1350,Comms_female_list_21!$F$3:$G$1048576,2,FALSE),""))</f>
        <v/>
      </c>
      <c r="M1350" s="3" t="str">
        <f>IFERROR(VLOOKUP(C1350&amp;D1350,Comms_male_list_22!$F$3:$G$1048576,2,FALSE),IFERROR(VLOOKUP(C1350&amp;D1350,Comms_female_list_22!$F$3:$G$1048576,2,FALSE),""))</f>
        <v/>
      </c>
      <c r="N1350" s="3">
        <f>IFERROR(VLOOKUP(C1350&amp;D1350,AUS_male_Toplist_21!$F$3:$H$1048576,3,FALSE), IFERROR(VLOOKUP(C1350&amp;D1350,AUS_female_Toplist_21!$F$3:$H$1048576,3,FALSE),""))</f>
        <v>1027</v>
      </c>
      <c r="O1350" s="2" t="str">
        <f>IFERROR(VLOOKUP(C1350&amp;D1350,AUS_male_Toplist_22!$F$3:$H$1048576,3,FALSE), IFERROR(VLOOKUP(C1350&amp;D1350,AUS_female_Toplist_22!$F$3:$H$1048576,3,FALSE),""))</f>
        <v/>
      </c>
      <c r="P1350" s="42">
        <f ca="1">DATEDIF(E1350,TODAY(),"y")</f>
        <v>21</v>
      </c>
      <c r="Q1350" s="2">
        <f>(COUNTIF($C$2:$C1350,$C1350)=1)+0</f>
        <v>0</v>
      </c>
      <c r="R1350" s="2" t="str">
        <f>IF(Q1350=1,RANK(F1350,$F$2:$F$1986,0),"Alternate event")</f>
        <v>Alternate event</v>
      </c>
    </row>
    <row r="1351" spans="1:18" x14ac:dyDescent="0.2">
      <c r="A1351" s="2">
        <v>1350</v>
      </c>
      <c r="B1351" s="2">
        <f>IF(Q1351=1,B1350+1,B1350)</f>
        <v>984</v>
      </c>
      <c r="C1351" t="s">
        <v>654</v>
      </c>
      <c r="D1351" t="s">
        <v>26</v>
      </c>
      <c r="E1351" s="6">
        <v>36946</v>
      </c>
      <c r="F1351">
        <v>971</v>
      </c>
      <c r="G1351" s="2">
        <v>48</v>
      </c>
      <c r="H1351" s="43" t="str">
        <f>IFERROR(VLOOKUP(C1351&amp;D1351,AUS_male_points_list!$A$3:$S$1048576,19,FALSE), IFERROR(VLOOKUP(C1351&amp;D1351,AUS_female_points_list!$A$3:$S$1048576,19,FALSE),""))</f>
        <v/>
      </c>
      <c r="J1351" s="2">
        <f>IFERROR(VLOOKUP(C1351&amp;D1351,AUS_male_Toplist_21!$F$3:$G$1048576,2,FALSE),IFERROR(VLOOKUP(C1351&amp;D1351,AUS_female_Toplist_21!$F$3:$G$1048576,2,FALSE),""))</f>
        <v>48</v>
      </c>
      <c r="K1351" s="2">
        <f>IFERROR(VLOOKUP(C1351&amp;D1351,AUS_male_Toplist_22!$F$3:$G$1048576,2,FALSE),IFERROR(VLOOKUP(C1351&amp;D1351,AUS_female_Toplist_22!$F$3:$G$1048576,2,FALSE),""))</f>
        <v>12</v>
      </c>
      <c r="L1351" s="3" t="str">
        <f>IFERROR(VLOOKUP(C1351&amp;D1351,Comms_male_list_21!$F$3:$G$1048576,2,FALSE),IFERROR(VLOOKUP(C1351&amp;D1351,Comms_female_list_21!$F$3:$G$1048576,2,FALSE),""))</f>
        <v/>
      </c>
      <c r="M1351" s="3">
        <f>IFERROR(VLOOKUP(C1351&amp;D1351,Comms_male_list_22!$F$3:$G$1048576,2,FALSE),IFERROR(VLOOKUP(C1351&amp;D1351,Comms_female_list_22!$F$3:$G$1048576,2,FALSE),""))</f>
        <v>51</v>
      </c>
      <c r="N1351" s="3">
        <f>IFERROR(VLOOKUP(C1351&amp;D1351,AUS_male_Toplist_21!$F$3:$H$1048576,3,FALSE), IFERROR(VLOOKUP(C1351&amp;D1351,AUS_female_Toplist_21!$F$3:$H$1048576,3,FALSE),""))</f>
        <v>971</v>
      </c>
      <c r="O1351" s="2">
        <f>IFERROR(VLOOKUP(C1351&amp;D1351,AUS_male_Toplist_22!$F$3:$H$1048576,3,FALSE), IFERROR(VLOOKUP(C1351&amp;D1351,AUS_female_Toplist_22!$F$3:$H$1048576,3,FALSE),""))</f>
        <v>1024</v>
      </c>
      <c r="P1351" s="42">
        <f ca="1">DATEDIF(E1351,TODAY(),"y")</f>
        <v>21</v>
      </c>
      <c r="Q1351" s="2">
        <f>(COUNTIF($C$2:$C1351,$C1351)=1)+0</f>
        <v>1</v>
      </c>
      <c r="R1351" s="2">
        <f>IF(Q1351=1,RANK(F1351,$F$2:$F$1986,0),"Alternate event")</f>
        <v>1024</v>
      </c>
    </row>
    <row r="1352" spans="1:18" x14ac:dyDescent="0.2">
      <c r="A1352" s="2">
        <v>1351</v>
      </c>
      <c r="B1352" s="2">
        <f>IF(Q1352=1,B1351+1,B1351)</f>
        <v>984</v>
      </c>
      <c r="C1352" t="s">
        <v>435</v>
      </c>
      <c r="D1352" t="s">
        <v>37</v>
      </c>
      <c r="E1352" s="6">
        <v>44671</v>
      </c>
      <c r="F1352">
        <v>929</v>
      </c>
      <c r="G1352" s="2">
        <v>48</v>
      </c>
      <c r="H1352" s="43" t="str">
        <f>IFERROR(VLOOKUP(C1352&amp;D1352,AUS_male_points_list!$A$3:$S$1048576,19,FALSE), IFERROR(VLOOKUP(C1352&amp;D1352,AUS_female_points_list!$A$3:$S$1048576,19,FALSE),""))</f>
        <v/>
      </c>
      <c r="J1352" s="2">
        <f>IFERROR(VLOOKUP(C1352&amp;D1352,AUS_male_Toplist_21!$F$3:$G$1048576,2,FALSE),IFERROR(VLOOKUP(C1352&amp;D1352,AUS_female_Toplist_21!$F$3:$G$1048576,2,FALSE),""))</f>
        <v>48</v>
      </c>
      <c r="K1352" s="2">
        <f>IFERROR(VLOOKUP(C1352&amp;D1352,AUS_male_Toplist_22!$F$3:$G$1048576,2,FALSE),IFERROR(VLOOKUP(C1352&amp;D1352,AUS_female_Toplist_22!$F$3:$G$1048576,2,FALSE),""))</f>
        <v>20</v>
      </c>
      <c r="L1352" s="3" t="str">
        <f>IFERROR(VLOOKUP(C1352&amp;D1352,Comms_male_list_21!$F$3:$G$1048576,2,FALSE),IFERROR(VLOOKUP(C1352&amp;D1352,Comms_female_list_21!$F$3:$G$1048576,2,FALSE),""))</f>
        <v/>
      </c>
      <c r="M1352" s="3">
        <f>IFERROR(VLOOKUP(C1352&amp;D1352,Comms_male_list_22!$F$3:$G$1048576,2,FALSE),IFERROR(VLOOKUP(C1352&amp;D1352,Comms_female_list_22!$F$3:$G$1048576,2,FALSE),""))</f>
        <v>36</v>
      </c>
      <c r="N1352" s="3">
        <f>IFERROR(VLOOKUP(C1352&amp;D1352,AUS_male_Toplist_21!$F$3:$H$1048576,3,FALSE), IFERROR(VLOOKUP(C1352&amp;D1352,AUS_female_Toplist_21!$F$3:$H$1048576,3,FALSE),""))</f>
        <v>929</v>
      </c>
      <c r="O1352" s="2">
        <f>IFERROR(VLOOKUP(C1352&amp;D1352,AUS_male_Toplist_22!$F$3:$H$1048576,3,FALSE), IFERROR(VLOOKUP(C1352&amp;D1352,AUS_female_Toplist_22!$F$3:$H$1048576,3,FALSE),""))</f>
        <v>951</v>
      </c>
      <c r="P1352" s="42" t="e">
        <f ca="1">DATEDIF(E1352,TODAY(),"y")</f>
        <v>#NUM!</v>
      </c>
      <c r="Q1352" s="2">
        <f>(COUNTIF($C$2:$C1352,$C1352)=1)+0</f>
        <v>0</v>
      </c>
      <c r="R1352" s="2" t="str">
        <f>IF(Q1352=1,RANK(F1352,$F$2:$F$1986,0),"Alternate event")</f>
        <v>Alternate event</v>
      </c>
    </row>
    <row r="1353" spans="1:18" x14ac:dyDescent="0.2">
      <c r="A1353" s="2">
        <v>1352</v>
      </c>
      <c r="B1353" s="2">
        <f>IF(Q1353=1,B1352+1,B1352)</f>
        <v>985</v>
      </c>
      <c r="C1353" t="s">
        <v>253</v>
      </c>
      <c r="D1353" t="s">
        <v>27</v>
      </c>
      <c r="E1353" s="6">
        <v>44732</v>
      </c>
      <c r="F1353">
        <v>986</v>
      </c>
      <c r="G1353" s="2">
        <v>48</v>
      </c>
      <c r="H1353" s="43" t="str">
        <f>IFERROR(VLOOKUP(C1353&amp;D1353,AUS_male_points_list!$A$3:$S$1048576,19,FALSE), IFERROR(VLOOKUP(C1353&amp;D1353,AUS_female_points_list!$A$3:$S$1048576,19,FALSE),""))</f>
        <v/>
      </c>
      <c r="J1353" s="2">
        <f>IFERROR(VLOOKUP(C1353&amp;D1353,AUS_male_Toplist_21!$F$3:$G$1048576,2,FALSE),IFERROR(VLOOKUP(C1353&amp;D1353,AUS_female_Toplist_21!$F$3:$G$1048576,2,FALSE),""))</f>
        <v>48</v>
      </c>
      <c r="K1353" s="2">
        <f>IFERROR(VLOOKUP(C1353&amp;D1353,AUS_male_Toplist_22!$F$3:$G$1048576,2,FALSE),IFERROR(VLOOKUP(C1353&amp;D1353,AUS_female_Toplist_22!$F$3:$G$1048576,2,FALSE),""))</f>
        <v>36</v>
      </c>
      <c r="L1353" s="3" t="str">
        <f>IFERROR(VLOOKUP(C1353&amp;D1353,Comms_male_list_21!$F$3:$G$1048576,2,FALSE),IFERROR(VLOOKUP(C1353&amp;D1353,Comms_female_list_21!$F$3:$G$1048576,2,FALSE),""))</f>
        <v/>
      </c>
      <c r="M1353" s="3">
        <f>IFERROR(VLOOKUP(C1353&amp;D1353,Comms_male_list_22!$F$3:$G$1048576,2,FALSE),IFERROR(VLOOKUP(C1353&amp;D1353,Comms_female_list_22!$F$3:$G$1048576,2,FALSE),""))</f>
        <v>80</v>
      </c>
      <c r="N1353" s="3">
        <f>IFERROR(VLOOKUP(C1353&amp;D1353,AUS_male_Toplist_21!$F$3:$H$1048576,3,FALSE), IFERROR(VLOOKUP(C1353&amp;D1353,AUS_female_Toplist_21!$F$3:$H$1048576,3,FALSE),""))</f>
        <v>986</v>
      </c>
      <c r="O1353" s="2">
        <f>IFERROR(VLOOKUP(C1353&amp;D1353,AUS_male_Toplist_22!$F$3:$H$1048576,3,FALSE), IFERROR(VLOOKUP(C1353&amp;D1353,AUS_female_Toplist_22!$F$3:$H$1048576,3,FALSE),""))</f>
        <v>966</v>
      </c>
      <c r="P1353" s="42" t="e">
        <f ca="1">DATEDIF(E1353,TODAY(),"y")</f>
        <v>#NUM!</v>
      </c>
      <c r="Q1353" s="2">
        <f>(COUNTIF($C$2:$C1353,$C1353)=1)+0</f>
        <v>1</v>
      </c>
      <c r="R1353" s="2">
        <f>IF(Q1353=1,RANK(F1353,$F$2:$F$1986,0),"Alternate event")</f>
        <v>843</v>
      </c>
    </row>
    <row r="1354" spans="1:18" x14ac:dyDescent="0.2">
      <c r="A1354" s="2">
        <v>1353</v>
      </c>
      <c r="B1354" s="2">
        <f>IF(Q1354=1,B1353+1,B1353)</f>
        <v>986</v>
      </c>
      <c r="C1354" t="s">
        <v>697</v>
      </c>
      <c r="D1354" t="s">
        <v>27</v>
      </c>
      <c r="E1354" s="6">
        <v>34459</v>
      </c>
      <c r="F1354">
        <v>972</v>
      </c>
      <c r="G1354" s="2">
        <v>48</v>
      </c>
      <c r="H1354" s="43" t="str">
        <f>IFERROR(VLOOKUP(C1354&amp;D1354,AUS_male_points_list!$A$3:$S$1048576,19,FALSE), IFERROR(VLOOKUP(C1354&amp;D1354,AUS_female_points_list!$A$3:$S$1048576,19,FALSE),""))</f>
        <v/>
      </c>
      <c r="J1354" s="2">
        <f>IFERROR(VLOOKUP(C1354&amp;D1354,AUS_male_Toplist_21!$F$3:$G$1048576,2,FALSE),IFERROR(VLOOKUP(C1354&amp;D1354,AUS_female_Toplist_21!$F$3:$G$1048576,2,FALSE),""))</f>
        <v>48</v>
      </c>
      <c r="K1354" s="2">
        <f>IFERROR(VLOOKUP(C1354&amp;D1354,AUS_male_Toplist_22!$F$3:$G$1048576,2,FALSE),IFERROR(VLOOKUP(C1354&amp;D1354,AUS_female_Toplist_22!$F$3:$G$1048576,2,FALSE),""))</f>
        <v>40</v>
      </c>
      <c r="L1354" s="3" t="str">
        <f>IFERROR(VLOOKUP(C1354&amp;D1354,Comms_male_list_21!$F$3:$G$1048576,2,FALSE),IFERROR(VLOOKUP(C1354&amp;D1354,Comms_female_list_21!$F$3:$G$1048576,2,FALSE),""))</f>
        <v/>
      </c>
      <c r="M1354" s="3" t="str">
        <f>IFERROR(VLOOKUP(C1354&amp;D1354,Comms_male_list_22!$F$3:$G$1048576,2,FALSE),IFERROR(VLOOKUP(C1354&amp;D1354,Comms_female_list_22!$F$3:$G$1048576,2,FALSE),""))</f>
        <v/>
      </c>
      <c r="N1354" s="3">
        <f>IFERROR(VLOOKUP(C1354&amp;D1354,AUS_male_Toplist_21!$F$3:$H$1048576,3,FALSE), IFERROR(VLOOKUP(C1354&amp;D1354,AUS_female_Toplist_21!$F$3:$H$1048576,3,FALSE),""))</f>
        <v>972</v>
      </c>
      <c r="O1354" s="2">
        <f>IFERROR(VLOOKUP(C1354&amp;D1354,AUS_male_Toplist_22!$F$3:$H$1048576,3,FALSE), IFERROR(VLOOKUP(C1354&amp;D1354,AUS_female_Toplist_22!$F$3:$H$1048576,3,FALSE),""))</f>
        <v>953</v>
      </c>
      <c r="P1354" s="42">
        <f ca="1">DATEDIF(E1354,TODAY(),"y")</f>
        <v>27</v>
      </c>
      <c r="Q1354" s="2">
        <f>(COUNTIF($C$2:$C1354,$C1354)=1)+0</f>
        <v>1</v>
      </c>
      <c r="R1354" s="2">
        <f>IF(Q1354=1,RANK(F1354,$F$2:$F$1986,0),"Alternate event")</f>
        <v>1010</v>
      </c>
    </row>
    <row r="1355" spans="1:18" x14ac:dyDescent="0.2">
      <c r="A1355" s="2">
        <v>1354</v>
      </c>
      <c r="B1355" s="2">
        <f>IF(Q1355=1,B1354+1,B1354)</f>
        <v>986</v>
      </c>
      <c r="C1355" t="s">
        <v>391</v>
      </c>
      <c r="D1355" t="s">
        <v>37</v>
      </c>
      <c r="E1355" s="6">
        <v>37927</v>
      </c>
      <c r="F1355">
        <v>929</v>
      </c>
      <c r="G1355" s="2">
        <v>48</v>
      </c>
      <c r="H1355" s="43" t="str">
        <f>IFERROR(VLOOKUP(C1355&amp;D1355,AUS_male_points_list!$A$3:$S$1048576,19,FALSE), IFERROR(VLOOKUP(C1355&amp;D1355,AUS_female_points_list!$A$3:$S$1048576,19,FALSE),""))</f>
        <v/>
      </c>
      <c r="J1355" s="2">
        <f>IFERROR(VLOOKUP(C1355&amp;D1355,AUS_male_Toplist_21!$F$3:$G$1048576,2,FALSE),IFERROR(VLOOKUP(C1355&amp;D1355,AUS_female_Toplist_21!$F$3:$G$1048576,2,FALSE),""))</f>
        <v>48</v>
      </c>
      <c r="K1355" s="2" t="str">
        <f>IFERROR(VLOOKUP(C1355&amp;D1355,AUS_male_Toplist_22!$F$3:$G$1048576,2,FALSE),IFERROR(VLOOKUP(C1355&amp;D1355,AUS_female_Toplist_22!$F$3:$G$1048576,2,FALSE),""))</f>
        <v/>
      </c>
      <c r="L1355" s="3" t="str">
        <f>IFERROR(VLOOKUP(C1355&amp;D1355,Comms_male_list_21!$F$3:$G$1048576,2,FALSE),IFERROR(VLOOKUP(C1355&amp;D1355,Comms_female_list_21!$F$3:$G$1048576,2,FALSE),""))</f>
        <v/>
      </c>
      <c r="M1355" s="3" t="str">
        <f>IFERROR(VLOOKUP(C1355&amp;D1355,Comms_male_list_22!$F$3:$G$1048576,2,FALSE),IFERROR(VLOOKUP(C1355&amp;D1355,Comms_female_list_22!$F$3:$G$1048576,2,FALSE),""))</f>
        <v/>
      </c>
      <c r="N1355" s="3">
        <f>IFERROR(VLOOKUP(C1355&amp;D1355,AUS_male_Toplist_21!$F$3:$H$1048576,3,FALSE), IFERROR(VLOOKUP(C1355&amp;D1355,AUS_female_Toplist_21!$F$3:$H$1048576,3,FALSE),""))</f>
        <v>929</v>
      </c>
      <c r="O1355" s="2" t="str">
        <f>IFERROR(VLOOKUP(C1355&amp;D1355,AUS_male_Toplist_22!$F$3:$H$1048576,3,FALSE), IFERROR(VLOOKUP(C1355&amp;D1355,AUS_female_Toplist_22!$F$3:$H$1048576,3,FALSE),""))</f>
        <v/>
      </c>
      <c r="P1355" s="42">
        <f ca="1">DATEDIF(E1355,TODAY(),"y")</f>
        <v>18</v>
      </c>
      <c r="Q1355" s="2">
        <f>(COUNTIF($C$2:$C1355,$C1355)=1)+0</f>
        <v>0</v>
      </c>
      <c r="R1355" s="2" t="str">
        <f>IF(Q1355=1,RANK(F1355,$F$2:$F$1986,0),"Alternate event")</f>
        <v>Alternate event</v>
      </c>
    </row>
    <row r="1356" spans="1:18" x14ac:dyDescent="0.2">
      <c r="A1356" s="2">
        <v>1355</v>
      </c>
      <c r="B1356" s="2">
        <f>IF(Q1356=1,B1355+1,B1355)</f>
        <v>987</v>
      </c>
      <c r="C1356" t="s">
        <v>1339</v>
      </c>
      <c r="D1356" t="s">
        <v>29</v>
      </c>
      <c r="E1356" s="6">
        <v>44612</v>
      </c>
      <c r="F1356">
        <v>935</v>
      </c>
      <c r="G1356" s="2">
        <v>48</v>
      </c>
      <c r="H1356" s="43" t="str">
        <f>IFERROR(VLOOKUP(C1356&amp;D1356,AUS_male_points_list!$A$3:$S$1048576,19,FALSE), IFERROR(VLOOKUP(C1356&amp;D1356,AUS_female_points_list!$A$3:$S$1048576,19,FALSE),""))</f>
        <v/>
      </c>
      <c r="J1356" s="2">
        <f>IFERROR(VLOOKUP(C1356&amp;D1356,AUS_male_Toplist_21!$F$3:$G$1048576,2,FALSE),IFERROR(VLOOKUP(C1356&amp;D1356,AUS_female_Toplist_21!$F$3:$G$1048576,2,FALSE),""))</f>
        <v>48</v>
      </c>
      <c r="K1356" s="2" t="str">
        <f>IFERROR(VLOOKUP(C1356&amp;D1356,AUS_male_Toplist_22!$F$3:$G$1048576,2,FALSE),IFERROR(VLOOKUP(C1356&amp;D1356,AUS_female_Toplist_22!$F$3:$G$1048576,2,FALSE),""))</f>
        <v/>
      </c>
      <c r="L1356" s="3" t="str">
        <f>IFERROR(VLOOKUP(C1356&amp;D1356,Comms_male_list_21!$F$3:$G$1048576,2,FALSE),IFERROR(VLOOKUP(C1356&amp;D1356,Comms_female_list_21!$F$3:$G$1048576,2,FALSE),""))</f>
        <v/>
      </c>
      <c r="M1356" s="3" t="str">
        <f>IFERROR(VLOOKUP(C1356&amp;D1356,Comms_male_list_22!$F$3:$G$1048576,2,FALSE),IFERROR(VLOOKUP(C1356&amp;D1356,Comms_female_list_22!$F$3:$G$1048576,2,FALSE),""))</f>
        <v/>
      </c>
      <c r="N1356" s="3">
        <f>IFERROR(VLOOKUP(C1356&amp;D1356,AUS_male_Toplist_21!$F$3:$H$1048576,3,FALSE), IFERROR(VLOOKUP(C1356&amp;D1356,AUS_female_Toplist_21!$F$3:$H$1048576,3,FALSE),""))</f>
        <v>935</v>
      </c>
      <c r="O1356" s="2" t="str">
        <f>IFERROR(VLOOKUP(C1356&amp;D1356,AUS_male_Toplist_22!$F$3:$H$1048576,3,FALSE), IFERROR(VLOOKUP(C1356&amp;D1356,AUS_female_Toplist_22!$F$3:$H$1048576,3,FALSE),""))</f>
        <v/>
      </c>
      <c r="P1356" s="42">
        <f ca="1">DATEDIF(E1356,TODAY(),"y")</f>
        <v>0</v>
      </c>
      <c r="Q1356" s="2">
        <f>(COUNTIF($C$2:$C1356,$C1356)=1)+0</f>
        <v>1</v>
      </c>
      <c r="R1356" s="2">
        <f>IF(Q1356=1,RANK(F1356,$F$2:$F$1986,0),"Alternate event")</f>
        <v>1502</v>
      </c>
    </row>
    <row r="1357" spans="1:18" x14ac:dyDescent="0.2">
      <c r="A1357" s="2">
        <v>1356</v>
      </c>
      <c r="B1357" s="2">
        <f>IF(Q1357=1,B1356+1,B1356)</f>
        <v>987</v>
      </c>
      <c r="C1357" t="s">
        <v>720</v>
      </c>
      <c r="D1357" t="s">
        <v>29</v>
      </c>
      <c r="E1357" s="6">
        <v>36359</v>
      </c>
      <c r="F1357">
        <v>956</v>
      </c>
      <c r="G1357" s="2">
        <v>48</v>
      </c>
      <c r="H1357" s="43" t="str">
        <f>IFERROR(VLOOKUP(C1357&amp;D1357,AUS_male_points_list!$A$3:$S$1048576,19,FALSE), IFERROR(VLOOKUP(C1357&amp;D1357,AUS_female_points_list!$A$3:$S$1048576,19,FALSE),""))</f>
        <v/>
      </c>
      <c r="J1357" s="2">
        <f>IFERROR(VLOOKUP(C1357&amp;D1357,AUS_male_Toplist_21!$F$3:$G$1048576,2,FALSE),IFERROR(VLOOKUP(C1357&amp;D1357,AUS_female_Toplist_21!$F$3:$G$1048576,2,FALSE),""))</f>
        <v>48</v>
      </c>
      <c r="K1357" s="2" t="str">
        <f>IFERROR(VLOOKUP(C1357&amp;D1357,AUS_male_Toplist_22!$F$3:$G$1048576,2,FALSE),IFERROR(VLOOKUP(C1357&amp;D1357,AUS_female_Toplist_22!$F$3:$G$1048576,2,FALSE),""))</f>
        <v/>
      </c>
      <c r="L1357" s="3" t="str">
        <f>IFERROR(VLOOKUP(C1357&amp;D1357,Comms_male_list_21!$F$3:$G$1048576,2,FALSE),IFERROR(VLOOKUP(C1357&amp;D1357,Comms_female_list_21!$F$3:$G$1048576,2,FALSE),""))</f>
        <v/>
      </c>
      <c r="M1357" s="3" t="str">
        <f>IFERROR(VLOOKUP(C1357&amp;D1357,Comms_male_list_22!$F$3:$G$1048576,2,FALSE),IFERROR(VLOOKUP(C1357&amp;D1357,Comms_female_list_22!$F$3:$G$1048576,2,FALSE),""))</f>
        <v/>
      </c>
      <c r="N1357" s="3">
        <f>IFERROR(VLOOKUP(C1357&amp;D1357,AUS_male_Toplist_21!$F$3:$H$1048576,3,FALSE), IFERROR(VLOOKUP(C1357&amp;D1357,AUS_female_Toplist_21!$F$3:$H$1048576,3,FALSE),""))</f>
        <v>956</v>
      </c>
      <c r="O1357" s="2" t="str">
        <f>IFERROR(VLOOKUP(C1357&amp;D1357,AUS_male_Toplist_22!$F$3:$H$1048576,3,FALSE), IFERROR(VLOOKUP(C1357&amp;D1357,AUS_female_Toplist_22!$F$3:$H$1048576,3,FALSE),""))</f>
        <v/>
      </c>
      <c r="P1357" s="42">
        <f ca="1">DATEDIF(E1357,TODAY(),"y")</f>
        <v>22</v>
      </c>
      <c r="Q1357" s="2">
        <f>(COUNTIF($C$2:$C1357,$C1357)=1)+0</f>
        <v>0</v>
      </c>
      <c r="R1357" s="2" t="str">
        <f>IF(Q1357=1,RANK(F1357,$F$2:$F$1986,0),"Alternate event")</f>
        <v>Alternate event</v>
      </c>
    </row>
    <row r="1358" spans="1:18" x14ac:dyDescent="0.2">
      <c r="A1358" s="2">
        <v>1357</v>
      </c>
      <c r="B1358" s="2">
        <f>IF(Q1358=1,B1357+1,B1357)</f>
        <v>988</v>
      </c>
      <c r="C1358" t="s">
        <v>1284</v>
      </c>
      <c r="D1358" t="s">
        <v>26</v>
      </c>
      <c r="E1358" s="6">
        <v>32701</v>
      </c>
      <c r="F1358">
        <v>972</v>
      </c>
      <c r="G1358" s="2">
        <v>48</v>
      </c>
      <c r="H1358" s="43" t="str">
        <f>IFERROR(VLOOKUP(C1358&amp;D1358,AUS_male_points_list!$A$3:$S$1048576,19,FALSE), IFERROR(VLOOKUP(C1358&amp;D1358,AUS_female_points_list!$A$3:$S$1048576,19,FALSE),""))</f>
        <v/>
      </c>
      <c r="J1358" s="2">
        <f>IFERROR(VLOOKUP(C1358&amp;D1358,AUS_male_Toplist_21!$F$3:$G$1048576,2,FALSE),IFERROR(VLOOKUP(C1358&amp;D1358,AUS_female_Toplist_21!$F$3:$G$1048576,2,FALSE),""))</f>
        <v>48</v>
      </c>
      <c r="K1358" s="2" t="str">
        <f>IFERROR(VLOOKUP(C1358&amp;D1358,AUS_male_Toplist_22!$F$3:$G$1048576,2,FALSE),IFERROR(VLOOKUP(C1358&amp;D1358,AUS_female_Toplist_22!$F$3:$G$1048576,2,FALSE),""))</f>
        <v/>
      </c>
      <c r="L1358" s="3" t="str">
        <f>IFERROR(VLOOKUP(C1358&amp;D1358,Comms_male_list_21!$F$3:$G$1048576,2,FALSE),IFERROR(VLOOKUP(C1358&amp;D1358,Comms_female_list_21!$F$3:$G$1048576,2,FALSE),""))</f>
        <v/>
      </c>
      <c r="M1358" s="3" t="str">
        <f>IFERROR(VLOOKUP(C1358&amp;D1358,Comms_male_list_22!$F$3:$G$1048576,2,FALSE),IFERROR(VLOOKUP(C1358&amp;D1358,Comms_female_list_22!$F$3:$G$1048576,2,FALSE),""))</f>
        <v/>
      </c>
      <c r="N1358" s="3">
        <f>IFERROR(VLOOKUP(C1358&amp;D1358,AUS_male_Toplist_21!$F$3:$H$1048576,3,FALSE), IFERROR(VLOOKUP(C1358&amp;D1358,AUS_female_Toplist_21!$F$3:$H$1048576,3,FALSE),""))</f>
        <v>972</v>
      </c>
      <c r="O1358" s="2" t="str">
        <f>IFERROR(VLOOKUP(C1358&amp;D1358,AUS_male_Toplist_22!$F$3:$H$1048576,3,FALSE), IFERROR(VLOOKUP(C1358&amp;D1358,AUS_female_Toplist_22!$F$3:$H$1048576,3,FALSE),""))</f>
        <v/>
      </c>
      <c r="P1358" s="42">
        <f ca="1">DATEDIF(E1358,TODAY(),"y")</f>
        <v>32</v>
      </c>
      <c r="Q1358" s="2">
        <f>(COUNTIF($C$2:$C1358,$C1358)=1)+0</f>
        <v>1</v>
      </c>
      <c r="R1358" s="2">
        <f>IF(Q1358=1,RANK(F1358,$F$2:$F$1986,0),"Alternate event")</f>
        <v>1010</v>
      </c>
    </row>
    <row r="1359" spans="1:18" x14ac:dyDescent="0.2">
      <c r="A1359" s="2">
        <v>1358</v>
      </c>
      <c r="B1359" s="2">
        <f>IF(Q1359=1,B1358+1,B1358)</f>
        <v>988</v>
      </c>
      <c r="C1359" t="s">
        <v>396</v>
      </c>
      <c r="D1359" t="s">
        <v>27</v>
      </c>
      <c r="E1359" s="6">
        <v>34582</v>
      </c>
      <c r="F1359">
        <v>986</v>
      </c>
      <c r="G1359" s="2">
        <v>48</v>
      </c>
      <c r="H1359" s="43" t="str">
        <f>IFERROR(VLOOKUP(C1359&amp;D1359,AUS_male_points_list!$A$3:$S$1048576,19,FALSE), IFERROR(VLOOKUP(C1359&amp;D1359,AUS_female_points_list!$A$3:$S$1048576,19,FALSE),""))</f>
        <v/>
      </c>
      <c r="J1359" s="2">
        <f>IFERROR(VLOOKUP(C1359&amp;D1359,AUS_male_Toplist_21!$F$3:$G$1048576,2,FALSE),IFERROR(VLOOKUP(C1359&amp;D1359,AUS_female_Toplist_21!$F$3:$G$1048576,2,FALSE),""))</f>
        <v>48</v>
      </c>
      <c r="K1359" s="2" t="str">
        <f>IFERROR(VLOOKUP(C1359&amp;D1359,AUS_male_Toplist_22!$F$3:$G$1048576,2,FALSE),IFERROR(VLOOKUP(C1359&amp;D1359,AUS_female_Toplist_22!$F$3:$G$1048576,2,FALSE),""))</f>
        <v/>
      </c>
      <c r="L1359" s="3" t="str">
        <f>IFERROR(VLOOKUP(C1359&amp;D1359,Comms_male_list_21!$F$3:$G$1048576,2,FALSE),IFERROR(VLOOKUP(C1359&amp;D1359,Comms_female_list_21!$F$3:$G$1048576,2,FALSE),""))</f>
        <v/>
      </c>
      <c r="M1359" s="3" t="str">
        <f>IFERROR(VLOOKUP(C1359&amp;D1359,Comms_male_list_22!$F$3:$G$1048576,2,FALSE),IFERROR(VLOOKUP(C1359&amp;D1359,Comms_female_list_22!$F$3:$G$1048576,2,FALSE),""))</f>
        <v/>
      </c>
      <c r="N1359" s="3">
        <f>IFERROR(VLOOKUP(C1359&amp;D1359,AUS_male_Toplist_21!$F$3:$H$1048576,3,FALSE), IFERROR(VLOOKUP(C1359&amp;D1359,AUS_female_Toplist_21!$F$3:$H$1048576,3,FALSE),""))</f>
        <v>986</v>
      </c>
      <c r="O1359" s="2" t="str">
        <f>IFERROR(VLOOKUP(C1359&amp;D1359,AUS_male_Toplist_22!$F$3:$H$1048576,3,FALSE), IFERROR(VLOOKUP(C1359&amp;D1359,AUS_female_Toplist_22!$F$3:$H$1048576,3,FALSE),""))</f>
        <v/>
      </c>
      <c r="P1359" s="42">
        <f ca="1">DATEDIF(E1359,TODAY(),"y")</f>
        <v>27</v>
      </c>
      <c r="Q1359" s="2">
        <f>(COUNTIF($C$2:$C1359,$C1359)=1)+0</f>
        <v>0</v>
      </c>
      <c r="R1359" s="2" t="str">
        <f>IF(Q1359=1,RANK(F1359,$F$2:$F$1986,0),"Alternate event")</f>
        <v>Alternate event</v>
      </c>
    </row>
    <row r="1360" spans="1:18" x14ac:dyDescent="0.2">
      <c r="A1360" s="2">
        <v>1359</v>
      </c>
      <c r="B1360" s="2">
        <f>IF(Q1360=1,B1359+1,B1359)</f>
        <v>989</v>
      </c>
      <c r="C1360" t="s">
        <v>322</v>
      </c>
      <c r="D1360" t="s">
        <v>28</v>
      </c>
      <c r="E1360" s="6">
        <v>37645</v>
      </c>
      <c r="F1360">
        <v>1008</v>
      </c>
      <c r="G1360" s="2">
        <v>48</v>
      </c>
      <c r="H1360" s="43" t="str">
        <f>IFERROR(VLOOKUP(C1360&amp;D1360,AUS_male_points_list!$A$3:$S$1048576,19,FALSE), IFERROR(VLOOKUP(C1360&amp;D1360,AUS_female_points_list!$A$3:$S$1048576,19,FALSE),""))</f>
        <v/>
      </c>
      <c r="J1360" s="2">
        <f>IFERROR(VLOOKUP(C1360&amp;D1360,AUS_male_Toplist_21!$F$3:$G$1048576,2,FALSE),IFERROR(VLOOKUP(C1360&amp;D1360,AUS_female_Toplist_21!$F$3:$G$1048576,2,FALSE),""))</f>
        <v>48</v>
      </c>
      <c r="K1360" s="2" t="str">
        <f>IFERROR(VLOOKUP(C1360&amp;D1360,AUS_male_Toplist_22!$F$3:$G$1048576,2,FALSE),IFERROR(VLOOKUP(C1360&amp;D1360,AUS_female_Toplist_22!$F$3:$G$1048576,2,FALSE),""))</f>
        <v/>
      </c>
      <c r="L1360" s="3" t="str">
        <f>IFERROR(VLOOKUP(C1360&amp;D1360,Comms_male_list_21!$F$3:$G$1048576,2,FALSE),IFERROR(VLOOKUP(C1360&amp;D1360,Comms_female_list_21!$F$3:$G$1048576,2,FALSE),""))</f>
        <v/>
      </c>
      <c r="M1360" s="3" t="str">
        <f>IFERROR(VLOOKUP(C1360&amp;D1360,Comms_male_list_22!$F$3:$G$1048576,2,FALSE),IFERROR(VLOOKUP(C1360&amp;D1360,Comms_female_list_22!$F$3:$G$1048576,2,FALSE),""))</f>
        <v/>
      </c>
      <c r="N1360" s="3">
        <f>IFERROR(VLOOKUP(C1360&amp;D1360,AUS_male_Toplist_21!$F$3:$H$1048576,3,FALSE), IFERROR(VLOOKUP(C1360&amp;D1360,AUS_female_Toplist_21!$F$3:$H$1048576,3,FALSE),""))</f>
        <v>1008</v>
      </c>
      <c r="O1360" s="2" t="str">
        <f>IFERROR(VLOOKUP(C1360&amp;D1360,AUS_male_Toplist_22!$F$3:$H$1048576,3,FALSE), IFERROR(VLOOKUP(C1360&amp;D1360,AUS_female_Toplist_22!$F$3:$H$1048576,3,FALSE),""))</f>
        <v/>
      </c>
      <c r="P1360" s="42">
        <f ca="1">DATEDIF(E1360,TODAY(),"y")</f>
        <v>19</v>
      </c>
      <c r="Q1360" s="2">
        <f>(COUNTIF($C$2:$C1360,$C1360)=1)+0</f>
        <v>1</v>
      </c>
      <c r="R1360" s="2">
        <f>IF(Q1360=1,RANK(F1360,$F$2:$F$1986,0),"Alternate event")</f>
        <v>637</v>
      </c>
    </row>
    <row r="1361" spans="1:18" x14ac:dyDescent="0.2">
      <c r="A1361" s="2">
        <v>1360</v>
      </c>
      <c r="B1361" s="2">
        <f>IF(Q1361=1,B1360+1,B1360)</f>
        <v>989</v>
      </c>
      <c r="C1361" t="s">
        <v>733</v>
      </c>
      <c r="D1361" t="s">
        <v>28</v>
      </c>
      <c r="E1361" s="6">
        <v>36906</v>
      </c>
      <c r="F1361">
        <v>1024</v>
      </c>
      <c r="G1361" s="2">
        <v>48</v>
      </c>
      <c r="H1361" s="43" t="str">
        <f>IFERROR(VLOOKUP(C1361&amp;D1361,AUS_male_points_list!$A$3:$S$1048576,19,FALSE), IFERROR(VLOOKUP(C1361&amp;D1361,AUS_female_points_list!$A$3:$S$1048576,19,FALSE),""))</f>
        <v/>
      </c>
      <c r="J1361" s="2">
        <f>IFERROR(VLOOKUP(C1361&amp;D1361,AUS_male_Toplist_21!$F$3:$G$1048576,2,FALSE),IFERROR(VLOOKUP(C1361&amp;D1361,AUS_female_Toplist_21!$F$3:$G$1048576,2,FALSE),""))</f>
        <v>48</v>
      </c>
      <c r="K1361" s="2" t="str">
        <f>IFERROR(VLOOKUP(C1361&amp;D1361,AUS_male_Toplist_22!$F$3:$G$1048576,2,FALSE),IFERROR(VLOOKUP(C1361&amp;D1361,AUS_female_Toplist_22!$F$3:$G$1048576,2,FALSE),""))</f>
        <v/>
      </c>
      <c r="L1361" s="3" t="str">
        <f>IFERROR(VLOOKUP(C1361&amp;D1361,Comms_male_list_21!$F$3:$G$1048576,2,FALSE),IFERROR(VLOOKUP(C1361&amp;D1361,Comms_female_list_21!$F$3:$G$1048576,2,FALSE),""))</f>
        <v/>
      </c>
      <c r="M1361" s="3" t="str">
        <f>IFERROR(VLOOKUP(C1361&amp;D1361,Comms_male_list_22!$F$3:$G$1048576,2,FALSE),IFERROR(VLOOKUP(C1361&amp;D1361,Comms_female_list_22!$F$3:$G$1048576,2,FALSE),""))</f>
        <v/>
      </c>
      <c r="N1361" s="3">
        <f>IFERROR(VLOOKUP(C1361&amp;D1361,AUS_male_Toplist_21!$F$3:$H$1048576,3,FALSE), IFERROR(VLOOKUP(C1361&amp;D1361,AUS_female_Toplist_21!$F$3:$H$1048576,3,FALSE),""))</f>
        <v>1024</v>
      </c>
      <c r="O1361" s="2" t="str">
        <f>IFERROR(VLOOKUP(C1361&amp;D1361,AUS_male_Toplist_22!$F$3:$H$1048576,3,FALSE), IFERROR(VLOOKUP(C1361&amp;D1361,AUS_female_Toplist_22!$F$3:$H$1048576,3,FALSE),""))</f>
        <v/>
      </c>
      <c r="P1361" s="42">
        <f ca="1">DATEDIF(E1361,TODAY(),"y")</f>
        <v>21</v>
      </c>
      <c r="Q1361" s="2">
        <f>(COUNTIF($C$2:$C1361,$C1361)=1)+0</f>
        <v>0</v>
      </c>
      <c r="R1361" s="2" t="str">
        <f>IF(Q1361=1,RANK(F1361,$F$2:$F$1986,0),"Alternate event")</f>
        <v>Alternate event</v>
      </c>
    </row>
    <row r="1362" spans="1:18" x14ac:dyDescent="0.2">
      <c r="A1362" s="2">
        <v>1361</v>
      </c>
      <c r="B1362" s="2">
        <f>IF(Q1362=1,B1361+1,B1361)</f>
        <v>990</v>
      </c>
      <c r="C1362" t="s">
        <v>1078</v>
      </c>
      <c r="D1362" t="s">
        <v>35</v>
      </c>
      <c r="E1362" s="6">
        <v>44612</v>
      </c>
      <c r="F1362">
        <v>907</v>
      </c>
      <c r="G1362" s="2">
        <v>49</v>
      </c>
      <c r="H1362" s="43" t="str">
        <f>IFERROR(VLOOKUP(C1362&amp;D1362,AUS_male_points_list!$A$3:$S$1048576,19,FALSE), IFERROR(VLOOKUP(C1362&amp;D1362,AUS_female_points_list!$A$3:$S$1048576,19,FALSE),""))</f>
        <v/>
      </c>
      <c r="J1362" s="2">
        <f>IFERROR(VLOOKUP(C1362&amp;D1362,AUS_male_Toplist_21!$F$3:$G$1048576,2,FALSE),IFERROR(VLOOKUP(C1362&amp;D1362,AUS_female_Toplist_21!$F$3:$G$1048576,2,FALSE),""))</f>
        <v>49</v>
      </c>
      <c r="K1362" s="2">
        <f>IFERROR(VLOOKUP(C1362&amp;D1362,AUS_male_Toplist_22!$F$3:$G$1048576,2,FALSE),IFERROR(VLOOKUP(C1362&amp;D1362,AUS_female_Toplist_22!$F$3:$G$1048576,2,FALSE),""))</f>
        <v>12</v>
      </c>
      <c r="L1362" s="3" t="str">
        <f>IFERROR(VLOOKUP(C1362&amp;D1362,Comms_male_list_21!$F$3:$G$1048576,2,FALSE),IFERROR(VLOOKUP(C1362&amp;D1362,Comms_female_list_21!$F$3:$G$1048576,2,FALSE),""))</f>
        <v/>
      </c>
      <c r="M1362" s="3">
        <f>IFERROR(VLOOKUP(C1362&amp;D1362,Comms_male_list_22!$F$3:$G$1048576,2,FALSE),IFERROR(VLOOKUP(C1362&amp;D1362,Comms_female_list_22!$F$3:$G$1048576,2,FALSE),""))</f>
        <v>30</v>
      </c>
      <c r="N1362" s="3">
        <f>IFERROR(VLOOKUP(C1362&amp;D1362,AUS_male_Toplist_21!$F$3:$H$1048576,3,FALSE), IFERROR(VLOOKUP(C1362&amp;D1362,AUS_female_Toplist_21!$F$3:$H$1048576,3,FALSE),""))</f>
        <v>907</v>
      </c>
      <c r="O1362" s="2">
        <f>IFERROR(VLOOKUP(C1362&amp;D1362,AUS_male_Toplist_22!$F$3:$H$1048576,3,FALSE), IFERROR(VLOOKUP(C1362&amp;D1362,AUS_female_Toplist_22!$F$3:$H$1048576,3,FALSE),""))</f>
        <v>926</v>
      </c>
      <c r="P1362" s="42">
        <f ca="1">DATEDIF(E1362,TODAY(),"y")</f>
        <v>0</v>
      </c>
      <c r="Q1362" s="2">
        <f>(COUNTIF($C$2:$C1362,$C1362)=1)+0</f>
        <v>1</v>
      </c>
      <c r="R1362" s="2">
        <f>IF(Q1362=1,RANK(F1362,$F$2:$F$1986,0),"Alternate event")</f>
        <v>1716</v>
      </c>
    </row>
    <row r="1363" spans="1:18" x14ac:dyDescent="0.2">
      <c r="A1363" s="2">
        <v>1362</v>
      </c>
      <c r="B1363" s="2">
        <f>IF(Q1363=1,B1362+1,B1362)</f>
        <v>990</v>
      </c>
      <c r="C1363" t="s">
        <v>1590</v>
      </c>
      <c r="D1363" t="s">
        <v>29</v>
      </c>
      <c r="E1363" s="7">
        <v>35230</v>
      </c>
      <c r="F1363">
        <v>955</v>
      </c>
      <c r="G1363" s="2">
        <v>49</v>
      </c>
      <c r="H1363" s="43" t="str">
        <f>IFERROR(VLOOKUP(C1363&amp;D1363,AUS_male_points_list!$A$3:$S$1048576,19,FALSE), IFERROR(VLOOKUP(C1363&amp;D1363,AUS_female_points_list!$A$3:$S$1048576,19,FALSE),""))</f>
        <v/>
      </c>
      <c r="J1363" s="2">
        <f>IFERROR(VLOOKUP(C1363&amp;D1363,AUS_male_Toplist_21!$F$3:$G$1048576,2,FALSE),IFERROR(VLOOKUP(C1363&amp;D1363,AUS_female_Toplist_21!$F$3:$G$1048576,2,FALSE),""))</f>
        <v>49</v>
      </c>
      <c r="K1363" s="2">
        <f>IFERROR(VLOOKUP(C1363&amp;D1363,AUS_male_Toplist_22!$F$3:$G$1048576,2,FALSE),IFERROR(VLOOKUP(C1363&amp;D1363,AUS_female_Toplist_22!$F$3:$G$1048576,2,FALSE),""))</f>
        <v>46</v>
      </c>
      <c r="L1363" s="3" t="str">
        <f>IFERROR(VLOOKUP(C1363&amp;D1363,Comms_male_list_21!$F$3:$G$1048576,2,FALSE),IFERROR(VLOOKUP(C1363&amp;D1363,Comms_female_list_21!$F$3:$G$1048576,2,FALSE),""))</f>
        <v/>
      </c>
      <c r="M1363" s="3" t="str">
        <f>IFERROR(VLOOKUP(C1363&amp;D1363,Comms_male_list_22!$F$3:$G$1048576,2,FALSE),IFERROR(VLOOKUP(C1363&amp;D1363,Comms_female_list_22!$F$3:$G$1048576,2,FALSE),""))</f>
        <v/>
      </c>
      <c r="N1363" s="3">
        <f>IFERROR(VLOOKUP(C1363&amp;D1363,AUS_male_Toplist_21!$F$3:$H$1048576,3,FALSE), IFERROR(VLOOKUP(C1363&amp;D1363,AUS_female_Toplist_21!$F$3:$H$1048576,3,FALSE),""))</f>
        <v>955</v>
      </c>
      <c r="O1363" s="2">
        <f>IFERROR(VLOOKUP(C1363&amp;D1363,AUS_male_Toplist_22!$F$3:$H$1048576,3,FALSE), IFERROR(VLOOKUP(C1363&amp;D1363,AUS_female_Toplist_22!$F$3:$H$1048576,3,FALSE),""))</f>
        <v>884</v>
      </c>
      <c r="P1363" s="42">
        <f ca="1">DATEDIF(E1363,TODAY(),"y")</f>
        <v>25</v>
      </c>
      <c r="Q1363" s="2">
        <f>(COUNTIF($C$2:$C1363,$C1363)=1)+0</f>
        <v>0</v>
      </c>
      <c r="R1363" s="2" t="str">
        <f>IF(Q1363=1,RANK(F1363,$F$2:$F$1986,0),"Alternate event")</f>
        <v>Alternate event</v>
      </c>
    </row>
    <row r="1364" spans="1:18" x14ac:dyDescent="0.2">
      <c r="A1364" s="2">
        <v>1363</v>
      </c>
      <c r="B1364" s="2">
        <f>IF(Q1364=1,B1363+1,B1363)</f>
        <v>991</v>
      </c>
      <c r="C1364" t="s">
        <v>1518</v>
      </c>
      <c r="D1364" t="s">
        <v>26</v>
      </c>
      <c r="E1364" s="7"/>
      <c r="F1364">
        <v>969</v>
      </c>
      <c r="G1364" s="2">
        <v>49</v>
      </c>
      <c r="H1364" s="43" t="str">
        <f>IFERROR(VLOOKUP(C1364&amp;D1364,AUS_male_points_list!$A$3:$S$1048576,19,FALSE), IFERROR(VLOOKUP(C1364&amp;D1364,AUS_female_points_list!$A$3:$S$1048576,19,FALSE),""))</f>
        <v/>
      </c>
      <c r="J1364" s="2">
        <f>IFERROR(VLOOKUP(C1364&amp;D1364,AUS_male_Toplist_21!$F$3:$G$1048576,2,FALSE),IFERROR(VLOOKUP(C1364&amp;D1364,AUS_female_Toplist_21!$F$3:$G$1048576,2,FALSE),""))</f>
        <v>49</v>
      </c>
      <c r="K1364" s="2">
        <f>IFERROR(VLOOKUP(C1364&amp;D1364,AUS_male_Toplist_22!$F$3:$G$1048576,2,FALSE),IFERROR(VLOOKUP(C1364&amp;D1364,AUS_female_Toplist_22!$F$3:$G$1048576,2,FALSE),""))</f>
        <v>51</v>
      </c>
      <c r="L1364" s="3" t="str">
        <f>IFERROR(VLOOKUP(C1364&amp;D1364,Comms_male_list_21!$F$3:$G$1048576,2,FALSE),IFERROR(VLOOKUP(C1364&amp;D1364,Comms_female_list_21!$F$3:$G$1048576,2,FALSE),""))</f>
        <v/>
      </c>
      <c r="M1364" s="3" t="str">
        <f>IFERROR(VLOOKUP(C1364&amp;D1364,Comms_male_list_22!$F$3:$G$1048576,2,FALSE),IFERROR(VLOOKUP(C1364&amp;D1364,Comms_female_list_22!$F$3:$G$1048576,2,FALSE),""))</f>
        <v/>
      </c>
      <c r="N1364" s="3">
        <f>IFERROR(VLOOKUP(C1364&amp;D1364,AUS_male_Toplist_21!$F$3:$H$1048576,3,FALSE), IFERROR(VLOOKUP(C1364&amp;D1364,AUS_female_Toplist_21!$F$3:$H$1048576,3,FALSE),""))</f>
        <v>969</v>
      </c>
      <c r="O1364" s="2">
        <f>IFERROR(VLOOKUP(C1364&amp;D1364,AUS_male_Toplist_22!$F$3:$H$1048576,3,FALSE), IFERROR(VLOOKUP(C1364&amp;D1364,AUS_female_Toplist_22!$F$3:$H$1048576,3,FALSE),""))</f>
        <v>928</v>
      </c>
      <c r="P1364" s="42">
        <f ca="1">DATEDIF(E1364,TODAY(),"y")</f>
        <v>122</v>
      </c>
      <c r="Q1364" s="2">
        <f>(COUNTIF($C$2:$C1364,$C1364)=1)+0</f>
        <v>1</v>
      </c>
      <c r="R1364" s="2">
        <f>IF(Q1364=1,RANK(F1364,$F$2:$F$1986,0),"Alternate event")</f>
        <v>1055</v>
      </c>
    </row>
    <row r="1365" spans="1:18" x14ac:dyDescent="0.2">
      <c r="A1365" s="2">
        <v>1364</v>
      </c>
      <c r="B1365" s="2">
        <f>IF(Q1365=1,B1364+1,B1364)</f>
        <v>992</v>
      </c>
      <c r="C1365" t="s">
        <v>600</v>
      </c>
      <c r="D1365" t="s">
        <v>2</v>
      </c>
      <c r="E1365" s="6">
        <v>44701</v>
      </c>
      <c r="F1365">
        <v>971</v>
      </c>
      <c r="G1365" s="2">
        <v>49</v>
      </c>
      <c r="H1365" s="43" t="str">
        <f>IFERROR(VLOOKUP(C1365&amp;D1365,AUS_male_points_list!$A$3:$S$1048576,19,FALSE), IFERROR(VLOOKUP(C1365&amp;D1365,AUS_female_points_list!$A$3:$S$1048576,19,FALSE),""))</f>
        <v/>
      </c>
      <c r="J1365" s="2">
        <f>IFERROR(VLOOKUP(C1365&amp;D1365,AUS_male_Toplist_21!$F$3:$G$1048576,2,FALSE),IFERROR(VLOOKUP(C1365&amp;D1365,AUS_female_Toplist_21!$F$3:$G$1048576,2,FALSE),""))</f>
        <v>49</v>
      </c>
      <c r="K1365" s="2">
        <f>IFERROR(VLOOKUP(C1365&amp;D1365,AUS_male_Toplist_22!$F$3:$G$1048576,2,FALSE),IFERROR(VLOOKUP(C1365&amp;D1365,AUS_female_Toplist_22!$F$3:$G$1048576,2,FALSE),""))</f>
        <v>86</v>
      </c>
      <c r="L1365" s="3" t="str">
        <f>IFERROR(VLOOKUP(C1365&amp;D1365,Comms_male_list_21!$F$3:$G$1048576,2,FALSE),IFERROR(VLOOKUP(C1365&amp;D1365,Comms_female_list_21!$F$3:$G$1048576,2,FALSE),""))</f>
        <v/>
      </c>
      <c r="M1365" s="3" t="str">
        <f>IFERROR(VLOOKUP(C1365&amp;D1365,Comms_male_list_22!$F$3:$G$1048576,2,FALSE),IFERROR(VLOOKUP(C1365&amp;D1365,Comms_female_list_22!$F$3:$G$1048576,2,FALSE),""))</f>
        <v/>
      </c>
      <c r="N1365" s="3">
        <f>IFERROR(VLOOKUP(C1365&amp;D1365,AUS_male_Toplist_21!$F$3:$H$1048576,3,FALSE), IFERROR(VLOOKUP(C1365&amp;D1365,AUS_female_Toplist_21!$F$3:$H$1048576,3,FALSE),""))</f>
        <v>971</v>
      </c>
      <c r="O1365" s="2">
        <f>IFERROR(VLOOKUP(C1365&amp;D1365,AUS_male_Toplist_22!$F$3:$H$1048576,3,FALSE), IFERROR(VLOOKUP(C1365&amp;D1365,AUS_female_Toplist_22!$F$3:$H$1048576,3,FALSE),""))</f>
        <v>919</v>
      </c>
      <c r="P1365" s="42" t="e">
        <f ca="1">DATEDIF(E1365,TODAY(),"y")</f>
        <v>#NUM!</v>
      </c>
      <c r="Q1365" s="2">
        <f>(COUNTIF($C$2:$C1365,$C1365)=1)+0</f>
        <v>1</v>
      </c>
      <c r="R1365" s="2">
        <f>IF(Q1365=1,RANK(F1365,$F$2:$F$1986,0),"Alternate event")</f>
        <v>1024</v>
      </c>
    </row>
    <row r="1366" spans="1:18" x14ac:dyDescent="0.2">
      <c r="A1366" s="2">
        <v>1365</v>
      </c>
      <c r="B1366" s="2">
        <f>IF(Q1366=1,B1365+1,B1365)</f>
        <v>993</v>
      </c>
      <c r="C1366" t="s">
        <v>1386</v>
      </c>
      <c r="D1366" s="6" t="s">
        <v>35</v>
      </c>
      <c r="E1366" s="6">
        <v>44701</v>
      </c>
      <c r="F1366">
        <v>907</v>
      </c>
      <c r="G1366" s="2">
        <v>49</v>
      </c>
      <c r="H1366" s="43" t="str">
        <f>IFERROR(VLOOKUP(C1366&amp;D1366,AUS_male_points_list!$A$3:$S$1048576,19,FALSE), IFERROR(VLOOKUP(C1366&amp;D1366,AUS_female_points_list!$A$3:$S$1048576,19,FALSE),""))</f>
        <v/>
      </c>
      <c r="J1366" s="2">
        <f>IFERROR(VLOOKUP(C1366&amp;D1366,AUS_male_Toplist_21!$F$3:$G$1048576,2,FALSE),IFERROR(VLOOKUP(C1366&amp;D1366,AUS_female_Toplist_21!$F$3:$G$1048576,2,FALSE),""))</f>
        <v>49</v>
      </c>
      <c r="K1366" s="2" t="str">
        <f>IFERROR(VLOOKUP(C1366&amp;D1366,AUS_male_Toplist_22!$F$3:$G$1048576,2,FALSE),IFERROR(VLOOKUP(C1366&amp;D1366,AUS_female_Toplist_22!$F$3:$G$1048576,2,FALSE),""))</f>
        <v/>
      </c>
      <c r="L1366" s="3" t="str">
        <f>IFERROR(VLOOKUP(C1366&amp;D1366,Comms_male_list_21!$F$3:$G$1048576,2,FALSE),IFERROR(VLOOKUP(C1366&amp;D1366,Comms_female_list_21!$F$3:$G$1048576,2,FALSE),""))</f>
        <v/>
      </c>
      <c r="M1366" s="3" t="str">
        <f>IFERROR(VLOOKUP(C1366&amp;D1366,Comms_male_list_22!$F$3:$G$1048576,2,FALSE),IFERROR(VLOOKUP(C1366&amp;D1366,Comms_female_list_22!$F$3:$G$1048576,2,FALSE),""))</f>
        <v/>
      </c>
      <c r="N1366" s="3">
        <f>IFERROR(VLOOKUP(C1366&amp;D1366,AUS_male_Toplist_21!$F$3:$H$1048576,3,FALSE), IFERROR(VLOOKUP(C1366&amp;D1366,AUS_female_Toplist_21!$F$3:$H$1048576,3,FALSE),""))</f>
        <v>907</v>
      </c>
      <c r="O1366" s="2" t="str">
        <f>IFERROR(VLOOKUP(C1366&amp;D1366,AUS_male_Toplist_22!$F$3:$H$1048576,3,FALSE), IFERROR(VLOOKUP(C1366&amp;D1366,AUS_female_Toplist_22!$F$3:$H$1048576,3,FALSE),""))</f>
        <v/>
      </c>
      <c r="P1366" s="42" t="e">
        <f ca="1">DATEDIF(E1366,TODAY(),"y")</f>
        <v>#NUM!</v>
      </c>
      <c r="Q1366" s="2">
        <f>(COUNTIF($C$2:$C1366,$C1366)=1)+0</f>
        <v>1</v>
      </c>
      <c r="R1366" s="2">
        <f>IF(Q1366=1,RANK(F1366,$F$2:$F$1986,0),"Alternate event")</f>
        <v>1716</v>
      </c>
    </row>
    <row r="1367" spans="1:18" x14ac:dyDescent="0.2">
      <c r="A1367" s="2">
        <v>1366</v>
      </c>
      <c r="B1367" s="2">
        <f>IF(Q1367=1,B1366+1,B1366)</f>
        <v>994</v>
      </c>
      <c r="C1367" t="s">
        <v>1387</v>
      </c>
      <c r="D1367" t="s">
        <v>35</v>
      </c>
      <c r="E1367" s="6">
        <v>37994</v>
      </c>
      <c r="F1367">
        <v>907</v>
      </c>
      <c r="G1367" s="2">
        <v>49</v>
      </c>
      <c r="H1367" s="43" t="str">
        <f>IFERROR(VLOOKUP(C1367&amp;D1367,AUS_male_points_list!$A$3:$S$1048576,19,FALSE), IFERROR(VLOOKUP(C1367&amp;D1367,AUS_female_points_list!$A$3:$S$1048576,19,FALSE),""))</f>
        <v/>
      </c>
      <c r="J1367" s="2">
        <f>IFERROR(VLOOKUP(C1367&amp;D1367,AUS_male_Toplist_21!$F$3:$G$1048576,2,FALSE),IFERROR(VLOOKUP(C1367&amp;D1367,AUS_female_Toplist_21!$F$3:$G$1048576,2,FALSE),""))</f>
        <v>49</v>
      </c>
      <c r="K1367" s="2" t="str">
        <f>IFERROR(VLOOKUP(C1367&amp;D1367,AUS_male_Toplist_22!$F$3:$G$1048576,2,FALSE),IFERROR(VLOOKUP(C1367&amp;D1367,AUS_female_Toplist_22!$F$3:$G$1048576,2,FALSE),""))</f>
        <v/>
      </c>
      <c r="L1367" s="3" t="str">
        <f>IFERROR(VLOOKUP(C1367&amp;D1367,Comms_male_list_21!$F$3:$G$1048576,2,FALSE),IFERROR(VLOOKUP(C1367&amp;D1367,Comms_female_list_21!$F$3:$G$1048576,2,FALSE),""))</f>
        <v/>
      </c>
      <c r="M1367" s="3" t="str">
        <f>IFERROR(VLOOKUP(C1367&amp;D1367,Comms_male_list_22!$F$3:$G$1048576,2,FALSE),IFERROR(VLOOKUP(C1367&amp;D1367,Comms_female_list_22!$F$3:$G$1048576,2,FALSE),""))</f>
        <v/>
      </c>
      <c r="N1367" s="3">
        <f>IFERROR(VLOOKUP(C1367&amp;D1367,AUS_male_Toplist_21!$F$3:$H$1048576,3,FALSE), IFERROR(VLOOKUP(C1367&amp;D1367,AUS_female_Toplist_21!$F$3:$H$1048576,3,FALSE),""))</f>
        <v>907</v>
      </c>
      <c r="O1367" s="2" t="str">
        <f>IFERROR(VLOOKUP(C1367&amp;D1367,AUS_male_Toplist_22!$F$3:$H$1048576,3,FALSE), IFERROR(VLOOKUP(C1367&amp;D1367,AUS_female_Toplist_22!$F$3:$H$1048576,3,FALSE),""))</f>
        <v/>
      </c>
      <c r="P1367" s="42">
        <f ca="1">DATEDIF(E1367,TODAY(),"y")</f>
        <v>18</v>
      </c>
      <c r="Q1367" s="2">
        <f>(COUNTIF($C$2:$C1367,$C1367)=1)+0</f>
        <v>1</v>
      </c>
      <c r="R1367" s="2">
        <f>IF(Q1367=1,RANK(F1367,$F$2:$F$1986,0),"Alternate event")</f>
        <v>1716</v>
      </c>
    </row>
    <row r="1368" spans="1:18" x14ac:dyDescent="0.2">
      <c r="A1368" s="2">
        <v>1367</v>
      </c>
      <c r="B1368" s="2">
        <f>IF(Q1368=1,B1367+1,B1367)</f>
        <v>995</v>
      </c>
      <c r="C1368" t="s">
        <v>1340</v>
      </c>
      <c r="D1368" t="s">
        <v>29</v>
      </c>
      <c r="E1368" s="6">
        <v>33569</v>
      </c>
      <c r="F1368">
        <v>929</v>
      </c>
      <c r="G1368" s="2">
        <v>49</v>
      </c>
      <c r="H1368" s="43" t="str">
        <f>IFERROR(VLOOKUP(C1368&amp;D1368,AUS_male_points_list!$A$3:$S$1048576,19,FALSE), IFERROR(VLOOKUP(C1368&amp;D1368,AUS_female_points_list!$A$3:$S$1048576,19,FALSE),""))</f>
        <v/>
      </c>
      <c r="J1368" s="2">
        <f>IFERROR(VLOOKUP(C1368&amp;D1368,AUS_male_Toplist_21!$F$3:$G$1048576,2,FALSE),IFERROR(VLOOKUP(C1368&amp;D1368,AUS_female_Toplist_21!$F$3:$G$1048576,2,FALSE),""))</f>
        <v>49</v>
      </c>
      <c r="K1368" s="2" t="str">
        <f>IFERROR(VLOOKUP(C1368&amp;D1368,AUS_male_Toplist_22!$F$3:$G$1048576,2,FALSE),IFERROR(VLOOKUP(C1368&amp;D1368,AUS_female_Toplist_22!$F$3:$G$1048576,2,FALSE),""))</f>
        <v/>
      </c>
      <c r="L1368" s="3" t="str">
        <f>IFERROR(VLOOKUP(C1368&amp;D1368,Comms_male_list_21!$F$3:$G$1048576,2,FALSE),IFERROR(VLOOKUP(C1368&amp;D1368,Comms_female_list_21!$F$3:$G$1048576,2,FALSE),""))</f>
        <v/>
      </c>
      <c r="M1368" s="3" t="str">
        <f>IFERROR(VLOOKUP(C1368&amp;D1368,Comms_male_list_22!$F$3:$G$1048576,2,FALSE),IFERROR(VLOOKUP(C1368&amp;D1368,Comms_female_list_22!$F$3:$G$1048576,2,FALSE),""))</f>
        <v/>
      </c>
      <c r="N1368" s="3">
        <f>IFERROR(VLOOKUP(C1368&amp;D1368,AUS_male_Toplist_21!$F$3:$H$1048576,3,FALSE), IFERROR(VLOOKUP(C1368&amp;D1368,AUS_female_Toplist_21!$F$3:$H$1048576,3,FALSE),""))</f>
        <v>929</v>
      </c>
      <c r="O1368" s="2" t="str">
        <f>IFERROR(VLOOKUP(C1368&amp;D1368,AUS_male_Toplist_22!$F$3:$H$1048576,3,FALSE), IFERROR(VLOOKUP(C1368&amp;D1368,AUS_female_Toplist_22!$F$3:$H$1048576,3,FALSE),""))</f>
        <v/>
      </c>
      <c r="P1368" s="42">
        <f ca="1">DATEDIF(E1368,TODAY(),"y")</f>
        <v>30</v>
      </c>
      <c r="Q1368" s="2">
        <f>(COUNTIF($C$2:$C1368,$C1368)=1)+0</f>
        <v>1</v>
      </c>
      <c r="R1368" s="2">
        <f>IF(Q1368=1,RANK(F1368,$F$2:$F$1986,0),"Alternate event")</f>
        <v>1560</v>
      </c>
    </row>
    <row r="1369" spans="1:18" x14ac:dyDescent="0.2">
      <c r="A1369" s="2">
        <v>1368</v>
      </c>
      <c r="B1369" s="2">
        <f>IF(Q1369=1,B1368+1,B1368)</f>
        <v>996</v>
      </c>
      <c r="C1369" t="s">
        <v>687</v>
      </c>
      <c r="D1369" t="s">
        <v>27</v>
      </c>
      <c r="E1369" s="6">
        <v>37268</v>
      </c>
      <c r="F1369">
        <v>970</v>
      </c>
      <c r="G1369" s="2">
        <v>49</v>
      </c>
      <c r="H1369" s="43" t="str">
        <f>IFERROR(VLOOKUP(C1369&amp;D1369,AUS_male_points_list!$A$3:$S$1048576,19,FALSE), IFERROR(VLOOKUP(C1369&amp;D1369,AUS_female_points_list!$A$3:$S$1048576,19,FALSE),""))</f>
        <v/>
      </c>
      <c r="J1369" s="2">
        <f>IFERROR(VLOOKUP(C1369&amp;D1369,AUS_male_Toplist_21!$F$3:$G$1048576,2,FALSE),IFERROR(VLOOKUP(C1369&amp;D1369,AUS_female_Toplist_21!$F$3:$G$1048576,2,FALSE),""))</f>
        <v>49</v>
      </c>
      <c r="K1369" s="2" t="str">
        <f>IFERROR(VLOOKUP(C1369&amp;D1369,AUS_male_Toplist_22!$F$3:$G$1048576,2,FALSE),IFERROR(VLOOKUP(C1369&amp;D1369,AUS_female_Toplist_22!$F$3:$G$1048576,2,FALSE),""))</f>
        <v/>
      </c>
      <c r="L1369" s="3" t="str">
        <f>IFERROR(VLOOKUP(C1369&amp;D1369,Comms_male_list_21!$F$3:$G$1048576,2,FALSE),IFERROR(VLOOKUP(C1369&amp;D1369,Comms_female_list_21!$F$3:$G$1048576,2,FALSE),""))</f>
        <v/>
      </c>
      <c r="M1369" s="3" t="str">
        <f>IFERROR(VLOOKUP(C1369&amp;D1369,Comms_male_list_22!$F$3:$G$1048576,2,FALSE),IFERROR(VLOOKUP(C1369&amp;D1369,Comms_female_list_22!$F$3:$G$1048576,2,FALSE),""))</f>
        <v/>
      </c>
      <c r="N1369" s="3">
        <f>IFERROR(VLOOKUP(C1369&amp;D1369,AUS_male_Toplist_21!$F$3:$H$1048576,3,FALSE), IFERROR(VLOOKUP(C1369&amp;D1369,AUS_female_Toplist_21!$F$3:$H$1048576,3,FALSE),""))</f>
        <v>970</v>
      </c>
      <c r="O1369" s="2" t="str">
        <f>IFERROR(VLOOKUP(C1369&amp;D1369,AUS_male_Toplist_22!$F$3:$H$1048576,3,FALSE), IFERROR(VLOOKUP(C1369&amp;D1369,AUS_female_Toplist_22!$F$3:$H$1048576,3,FALSE),""))</f>
        <v/>
      </c>
      <c r="P1369" s="42">
        <f ca="1">DATEDIF(E1369,TODAY(),"y")</f>
        <v>20</v>
      </c>
      <c r="Q1369" s="2">
        <f>(COUNTIF($C$2:$C1369,$C1369)=1)+0</f>
        <v>1</v>
      </c>
      <c r="R1369" s="2">
        <f>IF(Q1369=1,RANK(F1369,$F$2:$F$1986,0),"Alternate event")</f>
        <v>1048</v>
      </c>
    </row>
    <row r="1370" spans="1:18" x14ac:dyDescent="0.2">
      <c r="A1370" s="2">
        <v>1369</v>
      </c>
      <c r="B1370" s="2">
        <f>IF(Q1370=1,B1369+1,B1369)</f>
        <v>996</v>
      </c>
      <c r="C1370" t="s">
        <v>1162</v>
      </c>
      <c r="D1370" t="s">
        <v>2</v>
      </c>
      <c r="E1370" s="7">
        <v>36566</v>
      </c>
      <c r="F1370">
        <v>971</v>
      </c>
      <c r="G1370" s="2">
        <v>49</v>
      </c>
      <c r="H1370" s="43" t="str">
        <f>IFERROR(VLOOKUP(C1370&amp;D1370,AUS_male_points_list!$A$3:$S$1048576,19,FALSE), IFERROR(VLOOKUP(C1370&amp;D1370,AUS_female_points_list!$A$3:$S$1048576,19,FALSE),""))</f>
        <v/>
      </c>
      <c r="J1370" s="2">
        <f>IFERROR(VLOOKUP(C1370&amp;D1370,AUS_male_Toplist_21!$F$3:$G$1048576,2,FALSE),IFERROR(VLOOKUP(C1370&amp;D1370,AUS_female_Toplist_21!$F$3:$G$1048576,2,FALSE),""))</f>
        <v>49</v>
      </c>
      <c r="K1370" s="2" t="str">
        <f>IFERROR(VLOOKUP(C1370&amp;D1370,AUS_male_Toplist_22!$F$3:$G$1048576,2,FALSE),IFERROR(VLOOKUP(C1370&amp;D1370,AUS_female_Toplist_22!$F$3:$G$1048576,2,FALSE),""))</f>
        <v/>
      </c>
      <c r="L1370" s="3" t="str">
        <f>IFERROR(VLOOKUP(C1370&amp;D1370,Comms_male_list_21!$F$3:$G$1048576,2,FALSE),IFERROR(VLOOKUP(C1370&amp;D1370,Comms_female_list_21!$F$3:$G$1048576,2,FALSE),""))</f>
        <v/>
      </c>
      <c r="M1370" s="3" t="str">
        <f>IFERROR(VLOOKUP(C1370&amp;D1370,Comms_male_list_22!$F$3:$G$1048576,2,FALSE),IFERROR(VLOOKUP(C1370&amp;D1370,Comms_female_list_22!$F$3:$G$1048576,2,FALSE),""))</f>
        <v/>
      </c>
      <c r="N1370" s="3">
        <f>IFERROR(VLOOKUP(C1370&amp;D1370,AUS_male_Toplist_21!$F$3:$H$1048576,3,FALSE), IFERROR(VLOOKUP(C1370&amp;D1370,AUS_female_Toplist_21!$F$3:$H$1048576,3,FALSE),""))</f>
        <v>971</v>
      </c>
      <c r="O1370" s="2" t="str">
        <f>IFERROR(VLOOKUP(C1370&amp;D1370,AUS_male_Toplist_22!$F$3:$H$1048576,3,FALSE), IFERROR(VLOOKUP(C1370&amp;D1370,AUS_female_Toplist_22!$F$3:$H$1048576,3,FALSE),""))</f>
        <v/>
      </c>
      <c r="P1370" s="42">
        <f ca="1">DATEDIF(E1370,TODAY(),"y")</f>
        <v>22</v>
      </c>
      <c r="Q1370" s="2">
        <f>(COUNTIF($C$2:$C1370,$C1370)=1)+0</f>
        <v>0</v>
      </c>
      <c r="R1370" s="2" t="str">
        <f>IF(Q1370=1,RANK(F1370,$F$2:$F$1986,0),"Alternate event")</f>
        <v>Alternate event</v>
      </c>
    </row>
    <row r="1371" spans="1:18" x14ac:dyDescent="0.2">
      <c r="A1371" s="2">
        <v>1370</v>
      </c>
      <c r="B1371" s="2">
        <f>IF(Q1371=1,B1370+1,B1370)</f>
        <v>996</v>
      </c>
      <c r="C1371" t="s">
        <v>274</v>
      </c>
      <c r="D1371" t="s">
        <v>26</v>
      </c>
      <c r="E1371" s="6">
        <v>36285</v>
      </c>
      <c r="F1371">
        <v>972</v>
      </c>
      <c r="G1371" s="2">
        <v>49</v>
      </c>
      <c r="H1371" s="43" t="str">
        <f>IFERROR(VLOOKUP(C1371&amp;D1371,AUS_male_points_list!$A$3:$S$1048576,19,FALSE), IFERROR(VLOOKUP(C1371&amp;D1371,AUS_female_points_list!$A$3:$S$1048576,19,FALSE),""))</f>
        <v/>
      </c>
      <c r="J1371" s="2">
        <f>IFERROR(VLOOKUP(C1371&amp;D1371,AUS_male_Toplist_21!$F$3:$G$1048576,2,FALSE),IFERROR(VLOOKUP(C1371&amp;D1371,AUS_female_Toplist_21!$F$3:$G$1048576,2,FALSE),""))</f>
        <v>49</v>
      </c>
      <c r="K1371" s="2" t="str">
        <f>IFERROR(VLOOKUP(C1371&amp;D1371,AUS_male_Toplist_22!$F$3:$G$1048576,2,FALSE),IFERROR(VLOOKUP(C1371&amp;D1371,AUS_female_Toplist_22!$F$3:$G$1048576,2,FALSE),""))</f>
        <v/>
      </c>
      <c r="L1371" s="3" t="str">
        <f>IFERROR(VLOOKUP(C1371&amp;D1371,Comms_male_list_21!$F$3:$G$1048576,2,FALSE),IFERROR(VLOOKUP(C1371&amp;D1371,Comms_female_list_21!$F$3:$G$1048576,2,FALSE),""))</f>
        <v/>
      </c>
      <c r="M1371" s="3" t="str">
        <f>IFERROR(VLOOKUP(C1371&amp;D1371,Comms_male_list_22!$F$3:$G$1048576,2,FALSE),IFERROR(VLOOKUP(C1371&amp;D1371,Comms_female_list_22!$F$3:$G$1048576,2,FALSE),""))</f>
        <v/>
      </c>
      <c r="N1371" s="3">
        <f>IFERROR(VLOOKUP(C1371&amp;D1371,AUS_male_Toplist_21!$F$3:$H$1048576,3,FALSE), IFERROR(VLOOKUP(C1371&amp;D1371,AUS_female_Toplist_21!$F$3:$H$1048576,3,FALSE),""))</f>
        <v>972</v>
      </c>
      <c r="O1371" s="2" t="str">
        <f>IFERROR(VLOOKUP(C1371&amp;D1371,AUS_male_Toplist_22!$F$3:$H$1048576,3,FALSE), IFERROR(VLOOKUP(C1371&amp;D1371,AUS_female_Toplist_22!$F$3:$H$1048576,3,FALSE),""))</f>
        <v/>
      </c>
      <c r="P1371" s="42">
        <f ca="1">DATEDIF(E1371,TODAY(),"y")</f>
        <v>22</v>
      </c>
      <c r="Q1371" s="2">
        <f>(COUNTIF($C$2:$C1371,$C1371)=1)+0</f>
        <v>0</v>
      </c>
      <c r="R1371" s="2" t="str">
        <f>IF(Q1371=1,RANK(F1371,$F$2:$F$1986,0),"Alternate event")</f>
        <v>Alternate event</v>
      </c>
    </row>
    <row r="1372" spans="1:18" x14ac:dyDescent="0.2">
      <c r="A1372" s="2">
        <v>1371</v>
      </c>
      <c r="B1372" s="2">
        <f>IF(Q1372=1,B1371+1,B1371)</f>
        <v>997</v>
      </c>
      <c r="C1372" t="s">
        <v>1492</v>
      </c>
      <c r="D1372" t="s">
        <v>25</v>
      </c>
      <c r="E1372" s="6">
        <v>44581</v>
      </c>
      <c r="F1372">
        <v>975</v>
      </c>
      <c r="G1372" s="2">
        <v>49</v>
      </c>
      <c r="H1372" s="43" t="str">
        <f>IFERROR(VLOOKUP(C1372&amp;D1372,AUS_male_points_list!$A$3:$S$1048576,19,FALSE), IFERROR(VLOOKUP(C1372&amp;D1372,AUS_female_points_list!$A$3:$S$1048576,19,FALSE),""))</f>
        <v/>
      </c>
      <c r="J1372" s="2">
        <f>IFERROR(VLOOKUP(C1372&amp;D1372,AUS_male_Toplist_21!$F$3:$G$1048576,2,FALSE),IFERROR(VLOOKUP(C1372&amp;D1372,AUS_female_Toplist_21!$F$3:$G$1048576,2,FALSE),""))</f>
        <v>49</v>
      </c>
      <c r="K1372" s="2" t="str">
        <f>IFERROR(VLOOKUP(C1372&amp;D1372,AUS_male_Toplist_22!$F$3:$G$1048576,2,FALSE),IFERROR(VLOOKUP(C1372&amp;D1372,AUS_female_Toplist_22!$F$3:$G$1048576,2,FALSE),""))</f>
        <v/>
      </c>
      <c r="L1372" s="3" t="str">
        <f>IFERROR(VLOOKUP(C1372&amp;D1372,Comms_male_list_21!$F$3:$G$1048576,2,FALSE),IFERROR(VLOOKUP(C1372&amp;D1372,Comms_female_list_21!$F$3:$G$1048576,2,FALSE),""))</f>
        <v/>
      </c>
      <c r="M1372" s="3" t="str">
        <f>IFERROR(VLOOKUP(C1372&amp;D1372,Comms_male_list_22!$F$3:$G$1048576,2,FALSE),IFERROR(VLOOKUP(C1372&amp;D1372,Comms_female_list_22!$F$3:$G$1048576,2,FALSE),""))</f>
        <v/>
      </c>
      <c r="N1372" s="3">
        <f>IFERROR(VLOOKUP(C1372&amp;D1372,AUS_male_Toplist_21!$F$3:$H$1048576,3,FALSE), IFERROR(VLOOKUP(C1372&amp;D1372,AUS_female_Toplist_21!$F$3:$H$1048576,3,FALSE),""))</f>
        <v>975</v>
      </c>
      <c r="O1372" s="2" t="str">
        <f>IFERROR(VLOOKUP(C1372&amp;D1372,AUS_male_Toplist_22!$F$3:$H$1048576,3,FALSE), IFERROR(VLOOKUP(C1372&amp;D1372,AUS_female_Toplist_22!$F$3:$H$1048576,3,FALSE),""))</f>
        <v/>
      </c>
      <c r="P1372" s="42">
        <f ca="1">DATEDIF(E1372,TODAY(),"y")</f>
        <v>0</v>
      </c>
      <c r="Q1372" s="2">
        <f>(COUNTIF($C$2:$C1372,$C1372)=1)+0</f>
        <v>1</v>
      </c>
      <c r="R1372" s="2">
        <f>IF(Q1372=1,RANK(F1372,$F$2:$F$1986,0),"Alternate event")</f>
        <v>976</v>
      </c>
    </row>
    <row r="1373" spans="1:18" x14ac:dyDescent="0.2">
      <c r="A1373" s="2">
        <v>1372</v>
      </c>
      <c r="B1373" s="2">
        <f>IF(Q1373=1,B1372+1,B1372)</f>
        <v>998</v>
      </c>
      <c r="C1373" t="s">
        <v>204</v>
      </c>
      <c r="D1373" t="s">
        <v>25</v>
      </c>
      <c r="E1373" s="6">
        <v>44732</v>
      </c>
      <c r="F1373">
        <v>992</v>
      </c>
      <c r="G1373" s="2">
        <v>49</v>
      </c>
      <c r="H1373" s="43" t="str">
        <f>IFERROR(VLOOKUP(C1373&amp;D1373,AUS_male_points_list!$A$3:$S$1048576,19,FALSE), IFERROR(VLOOKUP(C1373&amp;D1373,AUS_female_points_list!$A$3:$S$1048576,19,FALSE),""))</f>
        <v/>
      </c>
      <c r="J1373" s="2">
        <f>IFERROR(VLOOKUP(C1373&amp;D1373,AUS_male_Toplist_21!$F$3:$G$1048576,2,FALSE),IFERROR(VLOOKUP(C1373&amp;D1373,AUS_female_Toplist_21!$F$3:$G$1048576,2,FALSE),""))</f>
        <v>49</v>
      </c>
      <c r="K1373" s="2" t="str">
        <f>IFERROR(VLOOKUP(C1373&amp;D1373,AUS_male_Toplist_22!$F$3:$G$1048576,2,FALSE),IFERROR(VLOOKUP(C1373&amp;D1373,AUS_female_Toplist_22!$F$3:$G$1048576,2,FALSE),""))</f>
        <v/>
      </c>
      <c r="L1373" s="3" t="str">
        <f>IFERROR(VLOOKUP(C1373&amp;D1373,Comms_male_list_21!$F$3:$G$1048576,2,FALSE),IFERROR(VLOOKUP(C1373&amp;D1373,Comms_female_list_21!$F$3:$G$1048576,2,FALSE),""))</f>
        <v/>
      </c>
      <c r="M1373" s="3" t="str">
        <f>IFERROR(VLOOKUP(C1373&amp;D1373,Comms_male_list_22!$F$3:$G$1048576,2,FALSE),IFERROR(VLOOKUP(C1373&amp;D1373,Comms_female_list_22!$F$3:$G$1048576,2,FALSE),""))</f>
        <v/>
      </c>
      <c r="N1373" s="3">
        <f>IFERROR(VLOOKUP(C1373&amp;D1373,AUS_male_Toplist_21!$F$3:$H$1048576,3,FALSE), IFERROR(VLOOKUP(C1373&amp;D1373,AUS_female_Toplist_21!$F$3:$H$1048576,3,FALSE),""))</f>
        <v>992</v>
      </c>
      <c r="O1373" s="2" t="str">
        <f>IFERROR(VLOOKUP(C1373&amp;D1373,AUS_male_Toplist_22!$F$3:$H$1048576,3,FALSE), IFERROR(VLOOKUP(C1373&amp;D1373,AUS_female_Toplist_22!$F$3:$H$1048576,3,FALSE),""))</f>
        <v/>
      </c>
      <c r="P1373" s="42" t="e">
        <f ca="1">DATEDIF(E1373,TODAY(),"y")</f>
        <v>#NUM!</v>
      </c>
      <c r="Q1373" s="2">
        <f>(COUNTIF($C$2:$C1373,$C1373)=1)+0</f>
        <v>1</v>
      </c>
      <c r="R1373" s="2">
        <f>IF(Q1373=1,RANK(F1373,$F$2:$F$1986,0),"Alternate event")</f>
        <v>791</v>
      </c>
    </row>
    <row r="1374" spans="1:18" x14ac:dyDescent="0.2">
      <c r="A1374" s="2">
        <v>1373</v>
      </c>
      <c r="B1374" s="2">
        <f>IF(Q1374=1,B1373+1,B1373)</f>
        <v>999</v>
      </c>
      <c r="C1374" t="s">
        <v>1320</v>
      </c>
      <c r="D1374" t="s">
        <v>28</v>
      </c>
      <c r="E1374" s="6">
        <v>38144</v>
      </c>
      <c r="F1374">
        <v>1005</v>
      </c>
      <c r="G1374" s="2">
        <v>49</v>
      </c>
      <c r="H1374" s="43" t="str">
        <f>IFERROR(VLOOKUP(C1374&amp;D1374,AUS_male_points_list!$A$3:$S$1048576,19,FALSE), IFERROR(VLOOKUP(C1374&amp;D1374,AUS_female_points_list!$A$3:$S$1048576,19,FALSE),""))</f>
        <v/>
      </c>
      <c r="J1374" s="2">
        <f>IFERROR(VLOOKUP(C1374&amp;D1374,AUS_male_Toplist_21!$F$3:$G$1048576,2,FALSE),IFERROR(VLOOKUP(C1374&amp;D1374,AUS_female_Toplist_21!$F$3:$G$1048576,2,FALSE),""))</f>
        <v>49</v>
      </c>
      <c r="K1374" s="2" t="str">
        <f>IFERROR(VLOOKUP(C1374&amp;D1374,AUS_male_Toplist_22!$F$3:$G$1048576,2,FALSE),IFERROR(VLOOKUP(C1374&amp;D1374,AUS_female_Toplist_22!$F$3:$G$1048576,2,FALSE),""))</f>
        <v/>
      </c>
      <c r="L1374" s="3" t="str">
        <f>IFERROR(VLOOKUP(C1374&amp;D1374,Comms_male_list_21!$F$3:$G$1048576,2,FALSE),IFERROR(VLOOKUP(C1374&amp;D1374,Comms_female_list_21!$F$3:$G$1048576,2,FALSE),""))</f>
        <v/>
      </c>
      <c r="M1374" s="3" t="str">
        <f>IFERROR(VLOOKUP(C1374&amp;D1374,Comms_male_list_22!$F$3:$G$1048576,2,FALSE),IFERROR(VLOOKUP(C1374&amp;D1374,Comms_female_list_22!$F$3:$G$1048576,2,FALSE),""))</f>
        <v/>
      </c>
      <c r="N1374" s="3">
        <f>IFERROR(VLOOKUP(C1374&amp;D1374,AUS_male_Toplist_21!$F$3:$H$1048576,3,FALSE), IFERROR(VLOOKUP(C1374&amp;D1374,AUS_female_Toplist_21!$F$3:$H$1048576,3,FALSE),""))</f>
        <v>1005</v>
      </c>
      <c r="O1374" s="2" t="str">
        <f>IFERROR(VLOOKUP(C1374&amp;D1374,AUS_male_Toplist_22!$F$3:$H$1048576,3,FALSE), IFERROR(VLOOKUP(C1374&amp;D1374,AUS_female_Toplist_22!$F$3:$H$1048576,3,FALSE),""))</f>
        <v/>
      </c>
      <c r="P1374" s="42">
        <f ca="1">DATEDIF(E1374,TODAY(),"y")</f>
        <v>17</v>
      </c>
      <c r="Q1374" s="2">
        <f>(COUNTIF($C$2:$C1374,$C1374)=1)+0</f>
        <v>1</v>
      </c>
      <c r="R1374" s="2">
        <f>IF(Q1374=1,RANK(F1374,$F$2:$F$1986,0),"Alternate event")</f>
        <v>673</v>
      </c>
    </row>
    <row r="1375" spans="1:18" x14ac:dyDescent="0.2">
      <c r="A1375" s="2">
        <v>1374</v>
      </c>
      <c r="B1375" s="2">
        <f>IF(Q1375=1,B1374+1,B1374)</f>
        <v>999</v>
      </c>
      <c r="C1375" t="s">
        <v>1565</v>
      </c>
      <c r="D1375" t="s">
        <v>28</v>
      </c>
      <c r="E1375" s="7">
        <v>35874</v>
      </c>
      <c r="F1375">
        <v>1020</v>
      </c>
      <c r="G1375" s="2">
        <v>49</v>
      </c>
      <c r="H1375" s="43" t="str">
        <f>IFERROR(VLOOKUP(C1375&amp;D1375,AUS_male_points_list!$A$3:$S$1048576,19,FALSE), IFERROR(VLOOKUP(C1375&amp;D1375,AUS_female_points_list!$A$3:$S$1048576,19,FALSE),""))</f>
        <v/>
      </c>
      <c r="J1375" s="2">
        <f>IFERROR(VLOOKUP(C1375&amp;D1375,AUS_male_Toplist_21!$F$3:$G$1048576,2,FALSE),IFERROR(VLOOKUP(C1375&amp;D1375,AUS_female_Toplist_21!$F$3:$G$1048576,2,FALSE),""))</f>
        <v>49</v>
      </c>
      <c r="K1375" s="2" t="str">
        <f>IFERROR(VLOOKUP(C1375&amp;D1375,AUS_male_Toplist_22!$F$3:$G$1048576,2,FALSE),IFERROR(VLOOKUP(C1375&amp;D1375,AUS_female_Toplist_22!$F$3:$G$1048576,2,FALSE),""))</f>
        <v/>
      </c>
      <c r="L1375" s="3" t="str">
        <f>IFERROR(VLOOKUP(C1375&amp;D1375,Comms_male_list_21!$F$3:$G$1048576,2,FALSE),IFERROR(VLOOKUP(C1375&amp;D1375,Comms_female_list_21!$F$3:$G$1048576,2,FALSE),""))</f>
        <v/>
      </c>
      <c r="M1375" s="3" t="str">
        <f>IFERROR(VLOOKUP(C1375&amp;D1375,Comms_male_list_22!$F$3:$G$1048576,2,FALSE),IFERROR(VLOOKUP(C1375&amp;D1375,Comms_female_list_22!$F$3:$G$1048576,2,FALSE),""))</f>
        <v/>
      </c>
      <c r="N1375" s="3">
        <f>IFERROR(VLOOKUP(C1375&amp;D1375,AUS_male_Toplist_21!$F$3:$H$1048576,3,FALSE), IFERROR(VLOOKUP(C1375&amp;D1375,AUS_female_Toplist_21!$F$3:$H$1048576,3,FALSE),""))</f>
        <v>1020</v>
      </c>
      <c r="O1375" s="2" t="str">
        <f>IFERROR(VLOOKUP(C1375&amp;D1375,AUS_male_Toplist_22!$F$3:$H$1048576,3,FALSE), IFERROR(VLOOKUP(C1375&amp;D1375,AUS_female_Toplist_22!$F$3:$H$1048576,3,FALSE),""))</f>
        <v/>
      </c>
      <c r="P1375" s="42">
        <f ca="1">DATEDIF(E1375,TODAY(),"y")</f>
        <v>23</v>
      </c>
      <c r="Q1375" s="2">
        <f>(COUNTIF($C$2:$C1375,$C1375)=1)+0</f>
        <v>0</v>
      </c>
      <c r="R1375" s="2" t="str">
        <f>IF(Q1375=1,RANK(F1375,$F$2:$F$1986,0),"Alternate event")</f>
        <v>Alternate event</v>
      </c>
    </row>
    <row r="1376" spans="1:18" x14ac:dyDescent="0.2">
      <c r="A1376" s="2">
        <v>1375</v>
      </c>
      <c r="B1376" s="2">
        <f>IF(Q1376=1,B1375+1,B1375)</f>
        <v>999</v>
      </c>
      <c r="C1376" t="s">
        <v>398</v>
      </c>
      <c r="D1376" t="s">
        <v>26</v>
      </c>
      <c r="E1376" s="6">
        <v>35899</v>
      </c>
      <c r="F1376">
        <v>971</v>
      </c>
      <c r="G1376" s="2">
        <v>50</v>
      </c>
      <c r="H1376" s="43" t="str">
        <f>IFERROR(VLOOKUP(C1376&amp;D1376,AUS_male_points_list!$A$3:$S$1048576,19,FALSE), IFERROR(VLOOKUP(C1376&amp;D1376,AUS_female_points_list!$A$3:$S$1048576,19,FALSE),""))</f>
        <v/>
      </c>
      <c r="J1376" s="2">
        <f>IFERROR(VLOOKUP(C1376&amp;D1376,AUS_male_Toplist_21!$F$3:$G$1048576,2,FALSE),IFERROR(VLOOKUP(C1376&amp;D1376,AUS_female_Toplist_21!$F$3:$G$1048576,2,FALSE),""))</f>
        <v>50</v>
      </c>
      <c r="K1376" s="2">
        <f>IFERROR(VLOOKUP(C1376&amp;D1376,AUS_male_Toplist_22!$F$3:$G$1048576,2,FALSE),IFERROR(VLOOKUP(C1376&amp;D1376,AUS_female_Toplist_22!$F$3:$G$1048576,2,FALSE),""))</f>
        <v>19</v>
      </c>
      <c r="L1376" s="3" t="str">
        <f>IFERROR(VLOOKUP(C1376&amp;D1376,Comms_male_list_21!$F$3:$G$1048576,2,FALSE),IFERROR(VLOOKUP(C1376&amp;D1376,Comms_female_list_21!$F$3:$G$1048576,2,FALSE),""))</f>
        <v/>
      </c>
      <c r="M1376" s="3">
        <f>IFERROR(VLOOKUP(C1376&amp;D1376,Comms_male_list_22!$F$3:$G$1048576,2,FALSE),IFERROR(VLOOKUP(C1376&amp;D1376,Comms_female_list_22!$F$3:$G$1048576,2,FALSE),""))</f>
        <v>81</v>
      </c>
      <c r="N1376" s="3">
        <f>IFERROR(VLOOKUP(C1376&amp;D1376,AUS_male_Toplist_21!$F$3:$H$1048576,3,FALSE), IFERROR(VLOOKUP(C1376&amp;D1376,AUS_female_Toplist_21!$F$3:$H$1048576,3,FALSE),""))</f>
        <v>971</v>
      </c>
      <c r="O1376" s="2">
        <f>IFERROR(VLOOKUP(C1376&amp;D1376,AUS_male_Toplist_22!$F$3:$H$1048576,3,FALSE), IFERROR(VLOOKUP(C1376&amp;D1376,AUS_female_Toplist_22!$F$3:$H$1048576,3,FALSE),""))</f>
        <v>985</v>
      </c>
      <c r="P1376" s="42">
        <f ca="1">DATEDIF(E1376,TODAY(),"y")</f>
        <v>23</v>
      </c>
      <c r="Q1376" s="2">
        <f>(COUNTIF($C$2:$C1376,$C1376)=1)+0</f>
        <v>0</v>
      </c>
      <c r="R1376" s="2" t="str">
        <f>IF(Q1376=1,RANK(F1376,$F$2:$F$1986,0),"Alternate event")</f>
        <v>Alternate event</v>
      </c>
    </row>
    <row r="1377" spans="1:18" x14ac:dyDescent="0.2">
      <c r="A1377" s="2">
        <v>1376</v>
      </c>
      <c r="B1377" s="2">
        <f>IF(Q1377=1,B1376+1,B1376)</f>
        <v>1000</v>
      </c>
      <c r="C1377" t="s">
        <v>140</v>
      </c>
      <c r="D1377" t="s">
        <v>25</v>
      </c>
      <c r="E1377" s="6">
        <v>37954</v>
      </c>
      <c r="F1377">
        <v>991</v>
      </c>
      <c r="G1377" s="2">
        <v>50</v>
      </c>
      <c r="H1377" s="43" t="str">
        <f>IFERROR(VLOOKUP(C1377&amp;D1377,AUS_male_points_list!$A$3:$S$1048576,19,FALSE), IFERROR(VLOOKUP(C1377&amp;D1377,AUS_female_points_list!$A$3:$S$1048576,19,FALSE),""))</f>
        <v/>
      </c>
      <c r="J1377" s="2">
        <f>IFERROR(VLOOKUP(C1377&amp;D1377,AUS_male_Toplist_21!$F$3:$G$1048576,2,FALSE),IFERROR(VLOOKUP(C1377&amp;D1377,AUS_female_Toplist_21!$F$3:$G$1048576,2,FALSE),""))</f>
        <v>50</v>
      </c>
      <c r="K1377" s="2">
        <f>IFERROR(VLOOKUP(C1377&amp;D1377,AUS_male_Toplist_22!$F$3:$G$1048576,2,FALSE),IFERROR(VLOOKUP(C1377&amp;D1377,AUS_female_Toplist_22!$F$3:$G$1048576,2,FALSE),""))</f>
        <v>27</v>
      </c>
      <c r="L1377" s="3" t="str">
        <f>IFERROR(VLOOKUP(C1377&amp;D1377,Comms_male_list_21!$F$3:$G$1048576,2,FALSE),IFERROR(VLOOKUP(C1377&amp;D1377,Comms_female_list_21!$F$3:$G$1048576,2,FALSE),""))</f>
        <v/>
      </c>
      <c r="M1377" s="3">
        <f>IFERROR(VLOOKUP(C1377&amp;D1377,Comms_male_list_22!$F$3:$G$1048576,2,FALSE),IFERROR(VLOOKUP(C1377&amp;D1377,Comms_female_list_22!$F$3:$G$1048576,2,FALSE),""))</f>
        <v>47</v>
      </c>
      <c r="N1377" s="3">
        <f>IFERROR(VLOOKUP(C1377&amp;D1377,AUS_male_Toplist_21!$F$3:$H$1048576,3,FALSE), IFERROR(VLOOKUP(C1377&amp;D1377,AUS_female_Toplist_21!$F$3:$H$1048576,3,FALSE),""))</f>
        <v>991</v>
      </c>
      <c r="O1377" s="2">
        <f>IFERROR(VLOOKUP(C1377&amp;D1377,AUS_male_Toplist_22!$F$3:$H$1048576,3,FALSE), IFERROR(VLOOKUP(C1377&amp;D1377,AUS_female_Toplist_22!$F$3:$H$1048576,3,FALSE),""))</f>
        <v>1004</v>
      </c>
      <c r="P1377" s="42">
        <f ca="1">DATEDIF(E1377,TODAY(),"y")</f>
        <v>18</v>
      </c>
      <c r="Q1377" s="2">
        <f>(COUNTIF($C$2:$C1377,$C1377)=1)+0</f>
        <v>1</v>
      </c>
      <c r="R1377" s="2">
        <f>IF(Q1377=1,RANK(F1377,$F$2:$F$1986,0),"Alternate event")</f>
        <v>806</v>
      </c>
    </row>
    <row r="1378" spans="1:18" x14ac:dyDescent="0.2">
      <c r="A1378" s="2">
        <v>1377</v>
      </c>
      <c r="B1378" s="2">
        <f>IF(Q1378=1,B1377+1,B1377)</f>
        <v>1001</v>
      </c>
      <c r="C1378" t="s">
        <v>434</v>
      </c>
      <c r="D1378" t="s">
        <v>37</v>
      </c>
      <c r="E1378" s="6">
        <v>37286</v>
      </c>
      <c r="F1378">
        <v>927</v>
      </c>
      <c r="G1378" s="2">
        <v>50</v>
      </c>
      <c r="H1378" s="43" t="str">
        <f>IFERROR(VLOOKUP(C1378&amp;D1378,AUS_male_points_list!$A$3:$S$1048576,19,FALSE), IFERROR(VLOOKUP(C1378&amp;D1378,AUS_female_points_list!$A$3:$S$1048576,19,FALSE),""))</f>
        <v/>
      </c>
      <c r="J1378" s="2">
        <f>IFERROR(VLOOKUP(C1378&amp;D1378,AUS_male_Toplist_21!$F$3:$G$1048576,2,FALSE),IFERROR(VLOOKUP(C1378&amp;D1378,AUS_female_Toplist_21!$F$3:$G$1048576,2,FALSE),""))</f>
        <v>50</v>
      </c>
      <c r="K1378" s="2">
        <f>IFERROR(VLOOKUP(C1378&amp;D1378,AUS_male_Toplist_22!$F$3:$G$1048576,2,FALSE),IFERROR(VLOOKUP(C1378&amp;D1378,AUS_female_Toplist_22!$F$3:$G$1048576,2,FALSE),""))</f>
        <v>31</v>
      </c>
      <c r="L1378" s="3" t="str">
        <f>IFERROR(VLOOKUP(C1378&amp;D1378,Comms_male_list_21!$F$3:$G$1048576,2,FALSE),IFERROR(VLOOKUP(C1378&amp;D1378,Comms_female_list_21!$F$3:$G$1048576,2,FALSE),""))</f>
        <v/>
      </c>
      <c r="M1378" s="3">
        <f>IFERROR(VLOOKUP(C1378&amp;D1378,Comms_male_list_22!$F$3:$G$1048576,2,FALSE),IFERROR(VLOOKUP(C1378&amp;D1378,Comms_female_list_22!$F$3:$G$1048576,2,FALSE),""))</f>
        <v>52</v>
      </c>
      <c r="N1378" s="3">
        <f>IFERROR(VLOOKUP(C1378&amp;D1378,AUS_male_Toplist_21!$F$3:$H$1048576,3,FALSE), IFERROR(VLOOKUP(C1378&amp;D1378,AUS_female_Toplist_21!$F$3:$H$1048576,3,FALSE),""))</f>
        <v>927</v>
      </c>
      <c r="O1378" s="2">
        <f>IFERROR(VLOOKUP(C1378&amp;D1378,AUS_male_Toplist_22!$F$3:$H$1048576,3,FALSE), IFERROR(VLOOKUP(C1378&amp;D1378,AUS_female_Toplist_22!$F$3:$H$1048576,3,FALSE),""))</f>
        <v>927</v>
      </c>
      <c r="P1378" s="42">
        <f ca="1">DATEDIF(E1378,TODAY(),"y")</f>
        <v>20</v>
      </c>
      <c r="Q1378" s="2">
        <f>(COUNTIF($C$2:$C1378,$C1378)=1)+0</f>
        <v>1</v>
      </c>
      <c r="R1378" s="2">
        <f>IF(Q1378=1,RANK(F1378,$F$2:$F$1986,0),"Alternate event")</f>
        <v>1580</v>
      </c>
    </row>
    <row r="1379" spans="1:18" x14ac:dyDescent="0.2">
      <c r="A1379" s="2">
        <v>1378</v>
      </c>
      <c r="B1379" s="2">
        <f>IF(Q1379=1,B1378+1,B1378)</f>
        <v>1001</v>
      </c>
      <c r="C1379" t="s">
        <v>643</v>
      </c>
      <c r="D1379" t="s">
        <v>25</v>
      </c>
      <c r="E1379" s="6">
        <v>34079</v>
      </c>
      <c r="F1379">
        <v>974</v>
      </c>
      <c r="G1379" s="2">
        <v>50</v>
      </c>
      <c r="H1379" s="43" t="str">
        <f>IFERROR(VLOOKUP(C1379&amp;D1379,AUS_male_points_list!$A$3:$S$1048576,19,FALSE), IFERROR(VLOOKUP(C1379&amp;D1379,AUS_female_points_list!$A$3:$S$1048576,19,FALSE),""))</f>
        <v/>
      </c>
      <c r="J1379" s="2">
        <f>IFERROR(VLOOKUP(C1379&amp;D1379,AUS_male_Toplist_21!$F$3:$G$1048576,2,FALSE),IFERROR(VLOOKUP(C1379&amp;D1379,AUS_female_Toplist_21!$F$3:$G$1048576,2,FALSE),""))</f>
        <v>50</v>
      </c>
      <c r="K1379" s="2">
        <f>IFERROR(VLOOKUP(C1379&amp;D1379,AUS_male_Toplist_22!$F$3:$G$1048576,2,FALSE),IFERROR(VLOOKUP(C1379&amp;D1379,AUS_female_Toplist_22!$F$3:$G$1048576,2,FALSE),""))</f>
        <v>58</v>
      </c>
      <c r="L1379" s="3" t="str">
        <f>IFERROR(VLOOKUP(C1379&amp;D1379,Comms_male_list_21!$F$3:$G$1048576,2,FALSE),IFERROR(VLOOKUP(C1379&amp;D1379,Comms_female_list_21!$F$3:$G$1048576,2,FALSE),""))</f>
        <v/>
      </c>
      <c r="M1379" s="3" t="str">
        <f>IFERROR(VLOOKUP(C1379&amp;D1379,Comms_male_list_22!$F$3:$G$1048576,2,FALSE),IFERROR(VLOOKUP(C1379&amp;D1379,Comms_female_list_22!$F$3:$G$1048576,2,FALSE),""))</f>
        <v/>
      </c>
      <c r="N1379" s="3">
        <f>IFERROR(VLOOKUP(C1379&amp;D1379,AUS_male_Toplist_21!$F$3:$H$1048576,3,FALSE), IFERROR(VLOOKUP(C1379&amp;D1379,AUS_female_Toplist_21!$F$3:$H$1048576,3,FALSE),""))</f>
        <v>974</v>
      </c>
      <c r="O1379" s="2">
        <f>IFERROR(VLOOKUP(C1379&amp;D1379,AUS_male_Toplist_22!$F$3:$H$1048576,3,FALSE), IFERROR(VLOOKUP(C1379&amp;D1379,AUS_female_Toplist_22!$F$3:$H$1048576,3,FALSE),""))</f>
        <v>964</v>
      </c>
      <c r="P1379" s="42">
        <f ca="1">DATEDIF(E1379,TODAY(),"y")</f>
        <v>28</v>
      </c>
      <c r="Q1379" s="2">
        <f>(COUNTIF($C$2:$C1379,$C1379)=1)+0</f>
        <v>0</v>
      </c>
      <c r="R1379" s="2" t="str">
        <f>IF(Q1379=1,RANK(F1379,$F$2:$F$1986,0),"Alternate event")</f>
        <v>Alternate event</v>
      </c>
    </row>
    <row r="1380" spans="1:18" x14ac:dyDescent="0.2">
      <c r="A1380" s="2">
        <v>1379</v>
      </c>
      <c r="B1380" s="2">
        <f>IF(Q1380=1,B1379+1,B1379)</f>
        <v>1002</v>
      </c>
      <c r="C1380" t="s">
        <v>450</v>
      </c>
      <c r="D1380" t="s">
        <v>37</v>
      </c>
      <c r="E1380" s="6">
        <v>37869</v>
      </c>
      <c r="F1380">
        <v>927</v>
      </c>
      <c r="G1380" s="2">
        <v>50</v>
      </c>
      <c r="H1380" s="43" t="str">
        <f>IFERROR(VLOOKUP(C1380&amp;D1380,AUS_male_points_list!$A$3:$S$1048576,19,FALSE), IFERROR(VLOOKUP(C1380&amp;D1380,AUS_female_points_list!$A$3:$S$1048576,19,FALSE),""))</f>
        <v/>
      </c>
      <c r="J1380" s="2">
        <f>IFERROR(VLOOKUP(C1380&amp;D1380,AUS_male_Toplist_21!$F$3:$G$1048576,2,FALSE),IFERROR(VLOOKUP(C1380&amp;D1380,AUS_female_Toplist_21!$F$3:$G$1048576,2,FALSE),""))</f>
        <v>50</v>
      </c>
      <c r="K1380" s="2" t="str">
        <f>IFERROR(VLOOKUP(C1380&amp;D1380,AUS_male_Toplist_22!$F$3:$G$1048576,2,FALSE),IFERROR(VLOOKUP(C1380&amp;D1380,AUS_female_Toplist_22!$F$3:$G$1048576,2,FALSE),""))</f>
        <v/>
      </c>
      <c r="L1380" s="3" t="str">
        <f>IFERROR(VLOOKUP(C1380&amp;D1380,Comms_male_list_21!$F$3:$G$1048576,2,FALSE),IFERROR(VLOOKUP(C1380&amp;D1380,Comms_female_list_21!$F$3:$G$1048576,2,FALSE),""))</f>
        <v/>
      </c>
      <c r="M1380" s="3" t="str">
        <f>IFERROR(VLOOKUP(C1380&amp;D1380,Comms_male_list_22!$F$3:$G$1048576,2,FALSE),IFERROR(VLOOKUP(C1380&amp;D1380,Comms_female_list_22!$F$3:$G$1048576,2,FALSE),""))</f>
        <v/>
      </c>
      <c r="N1380" s="3">
        <f>IFERROR(VLOOKUP(C1380&amp;D1380,AUS_male_Toplist_21!$F$3:$H$1048576,3,FALSE), IFERROR(VLOOKUP(C1380&amp;D1380,AUS_female_Toplist_21!$F$3:$H$1048576,3,FALSE),""))</f>
        <v>927</v>
      </c>
      <c r="O1380" s="2" t="str">
        <f>IFERROR(VLOOKUP(C1380&amp;D1380,AUS_male_Toplist_22!$F$3:$H$1048576,3,FALSE), IFERROR(VLOOKUP(C1380&amp;D1380,AUS_female_Toplist_22!$F$3:$H$1048576,3,FALSE),""))</f>
        <v/>
      </c>
      <c r="P1380" s="42">
        <f ca="1">DATEDIF(E1380,TODAY(),"y")</f>
        <v>18</v>
      </c>
      <c r="Q1380" s="2">
        <f>(COUNTIF($C$2:$C1380,$C1380)=1)+0</f>
        <v>1</v>
      </c>
      <c r="R1380" s="2">
        <f>IF(Q1380=1,RANK(F1380,$F$2:$F$1986,0),"Alternate event")</f>
        <v>1580</v>
      </c>
    </row>
    <row r="1381" spans="1:18" x14ac:dyDescent="0.2">
      <c r="A1381" s="2">
        <v>1380</v>
      </c>
      <c r="B1381" s="2">
        <f>IF(Q1381=1,B1380+1,B1380)</f>
        <v>1003</v>
      </c>
      <c r="C1381" t="s">
        <v>439</v>
      </c>
      <c r="D1381" t="s">
        <v>37</v>
      </c>
      <c r="E1381" s="6">
        <v>44581</v>
      </c>
      <c r="F1381">
        <v>927</v>
      </c>
      <c r="G1381" s="2">
        <v>50</v>
      </c>
      <c r="H1381" s="43" t="str">
        <f>IFERROR(VLOOKUP(C1381&amp;D1381,AUS_male_points_list!$A$3:$S$1048576,19,FALSE), IFERROR(VLOOKUP(C1381&amp;D1381,AUS_female_points_list!$A$3:$S$1048576,19,FALSE),""))</f>
        <v/>
      </c>
      <c r="J1381" s="2">
        <f>IFERROR(VLOOKUP(C1381&amp;D1381,AUS_male_Toplist_21!$F$3:$G$1048576,2,FALSE),IFERROR(VLOOKUP(C1381&amp;D1381,AUS_female_Toplist_21!$F$3:$G$1048576,2,FALSE),""))</f>
        <v>50</v>
      </c>
      <c r="K1381" s="2" t="str">
        <f>IFERROR(VLOOKUP(C1381&amp;D1381,AUS_male_Toplist_22!$F$3:$G$1048576,2,FALSE),IFERROR(VLOOKUP(C1381&amp;D1381,AUS_female_Toplist_22!$F$3:$G$1048576,2,FALSE),""))</f>
        <v/>
      </c>
      <c r="L1381" s="3" t="str">
        <f>IFERROR(VLOOKUP(C1381&amp;D1381,Comms_male_list_21!$F$3:$G$1048576,2,FALSE),IFERROR(VLOOKUP(C1381&amp;D1381,Comms_female_list_21!$F$3:$G$1048576,2,FALSE),""))</f>
        <v/>
      </c>
      <c r="M1381" s="3" t="str">
        <f>IFERROR(VLOOKUP(C1381&amp;D1381,Comms_male_list_22!$F$3:$G$1048576,2,FALSE),IFERROR(VLOOKUP(C1381&amp;D1381,Comms_female_list_22!$F$3:$G$1048576,2,FALSE),""))</f>
        <v/>
      </c>
      <c r="N1381" s="3">
        <f>IFERROR(VLOOKUP(C1381&amp;D1381,AUS_male_Toplist_21!$F$3:$H$1048576,3,FALSE), IFERROR(VLOOKUP(C1381&amp;D1381,AUS_female_Toplist_21!$F$3:$H$1048576,3,FALSE),""))</f>
        <v>927</v>
      </c>
      <c r="O1381" s="2" t="str">
        <f>IFERROR(VLOOKUP(C1381&amp;D1381,AUS_male_Toplist_22!$F$3:$H$1048576,3,FALSE), IFERROR(VLOOKUP(C1381&amp;D1381,AUS_female_Toplist_22!$F$3:$H$1048576,3,FALSE),""))</f>
        <v/>
      </c>
      <c r="P1381" s="42">
        <f ca="1">DATEDIF(E1381,TODAY(),"y")</f>
        <v>0</v>
      </c>
      <c r="Q1381" s="2">
        <f>(COUNTIF($C$2:$C1381,$C1381)=1)+0</f>
        <v>1</v>
      </c>
      <c r="R1381" s="2">
        <f>IF(Q1381=1,RANK(F1381,$F$2:$F$1986,0),"Alternate event")</f>
        <v>1580</v>
      </c>
    </row>
    <row r="1382" spans="1:18" x14ac:dyDescent="0.2">
      <c r="A1382" s="2">
        <v>1381</v>
      </c>
      <c r="B1382" s="2">
        <f>IF(Q1382=1,B1381+1,B1381)</f>
        <v>1004</v>
      </c>
      <c r="C1382" t="s">
        <v>320</v>
      </c>
      <c r="D1382" t="s">
        <v>29</v>
      </c>
      <c r="E1382" s="6">
        <v>44581</v>
      </c>
      <c r="F1382">
        <v>929</v>
      </c>
      <c r="G1382" s="2">
        <v>50</v>
      </c>
      <c r="H1382" s="43" t="str">
        <f>IFERROR(VLOOKUP(C1382&amp;D1382,AUS_male_points_list!$A$3:$S$1048576,19,FALSE), IFERROR(VLOOKUP(C1382&amp;D1382,AUS_female_points_list!$A$3:$S$1048576,19,FALSE),""))</f>
        <v/>
      </c>
      <c r="J1382" s="2">
        <f>IFERROR(VLOOKUP(C1382&amp;D1382,AUS_male_Toplist_21!$F$3:$G$1048576,2,FALSE),IFERROR(VLOOKUP(C1382&amp;D1382,AUS_female_Toplist_21!$F$3:$G$1048576,2,FALSE),""))</f>
        <v>50</v>
      </c>
      <c r="K1382" s="2" t="str">
        <f>IFERROR(VLOOKUP(C1382&amp;D1382,AUS_male_Toplist_22!$F$3:$G$1048576,2,FALSE),IFERROR(VLOOKUP(C1382&amp;D1382,AUS_female_Toplist_22!$F$3:$G$1048576,2,FALSE),""))</f>
        <v/>
      </c>
      <c r="L1382" s="3" t="str">
        <f>IFERROR(VLOOKUP(C1382&amp;D1382,Comms_male_list_21!$F$3:$G$1048576,2,FALSE),IFERROR(VLOOKUP(C1382&amp;D1382,Comms_female_list_21!$F$3:$G$1048576,2,FALSE),""))</f>
        <v/>
      </c>
      <c r="M1382" s="3" t="str">
        <f>IFERROR(VLOOKUP(C1382&amp;D1382,Comms_male_list_22!$F$3:$G$1048576,2,FALSE),IFERROR(VLOOKUP(C1382&amp;D1382,Comms_female_list_22!$F$3:$G$1048576,2,FALSE),""))</f>
        <v/>
      </c>
      <c r="N1382" s="3">
        <f>IFERROR(VLOOKUP(C1382&amp;D1382,AUS_male_Toplist_21!$F$3:$H$1048576,3,FALSE), IFERROR(VLOOKUP(C1382&amp;D1382,AUS_female_Toplist_21!$F$3:$H$1048576,3,FALSE),""))</f>
        <v>929</v>
      </c>
      <c r="O1382" s="2" t="str">
        <f>IFERROR(VLOOKUP(C1382&amp;D1382,AUS_male_Toplist_22!$F$3:$H$1048576,3,FALSE), IFERROR(VLOOKUP(C1382&amp;D1382,AUS_female_Toplist_22!$F$3:$H$1048576,3,FALSE),""))</f>
        <v/>
      </c>
      <c r="P1382" s="42">
        <f ca="1">DATEDIF(E1382,TODAY(),"y")</f>
        <v>0</v>
      </c>
      <c r="Q1382" s="2">
        <f>(COUNTIF($C$2:$C1382,$C1382)=1)+0</f>
        <v>1</v>
      </c>
      <c r="R1382" s="2">
        <f>IF(Q1382=1,RANK(F1382,$F$2:$F$1986,0),"Alternate event")</f>
        <v>1560</v>
      </c>
    </row>
    <row r="1383" spans="1:18" x14ac:dyDescent="0.2">
      <c r="A1383" s="2">
        <v>1382</v>
      </c>
      <c r="B1383" s="2">
        <f>IF(Q1383=1,B1382+1,B1382)</f>
        <v>1005</v>
      </c>
      <c r="C1383" t="s">
        <v>1635</v>
      </c>
      <c r="D1383" t="s">
        <v>37</v>
      </c>
      <c r="E1383" s="6">
        <v>33666</v>
      </c>
      <c r="F1383">
        <v>943</v>
      </c>
      <c r="G1383" s="2">
        <v>50</v>
      </c>
      <c r="H1383" s="43" t="str">
        <f>IFERROR(VLOOKUP(C1383&amp;D1383,AUS_male_points_list!$A$3:$S$1048576,19,FALSE), IFERROR(VLOOKUP(C1383&amp;D1383,AUS_female_points_list!$A$3:$S$1048576,19,FALSE),""))</f>
        <v/>
      </c>
      <c r="J1383" s="2">
        <f>IFERROR(VLOOKUP(C1383&amp;D1383,AUS_male_Toplist_21!$F$3:$G$1048576,2,FALSE),IFERROR(VLOOKUP(C1383&amp;D1383,AUS_female_Toplist_21!$F$3:$G$1048576,2,FALSE),""))</f>
        <v>50</v>
      </c>
      <c r="K1383" s="2" t="str">
        <f>IFERROR(VLOOKUP(C1383&amp;D1383,AUS_male_Toplist_22!$F$3:$G$1048576,2,FALSE),IFERROR(VLOOKUP(C1383&amp;D1383,AUS_female_Toplist_22!$F$3:$G$1048576,2,FALSE),""))</f>
        <v/>
      </c>
      <c r="L1383" s="3" t="str">
        <f>IFERROR(VLOOKUP(C1383&amp;D1383,Comms_male_list_21!$F$3:$G$1048576,2,FALSE),IFERROR(VLOOKUP(C1383&amp;D1383,Comms_female_list_21!$F$3:$G$1048576,2,FALSE),""))</f>
        <v/>
      </c>
      <c r="M1383" s="3" t="str">
        <f>IFERROR(VLOOKUP(C1383&amp;D1383,Comms_male_list_22!$F$3:$G$1048576,2,FALSE),IFERROR(VLOOKUP(C1383&amp;D1383,Comms_female_list_22!$F$3:$G$1048576,2,FALSE),""))</f>
        <v/>
      </c>
      <c r="N1383" s="3">
        <f>IFERROR(VLOOKUP(C1383&amp;D1383,AUS_male_Toplist_21!$F$3:$H$1048576,3,FALSE), IFERROR(VLOOKUP(C1383&amp;D1383,AUS_female_Toplist_21!$F$3:$H$1048576,3,FALSE),""))</f>
        <v>943</v>
      </c>
      <c r="O1383" s="2" t="str">
        <f>IFERROR(VLOOKUP(C1383&amp;D1383,AUS_male_Toplist_22!$F$3:$H$1048576,3,FALSE), IFERROR(VLOOKUP(C1383&amp;D1383,AUS_female_Toplist_22!$F$3:$H$1048576,3,FALSE),""))</f>
        <v/>
      </c>
      <c r="P1383" s="42">
        <f ca="1">DATEDIF(E1383,TODAY(),"y")</f>
        <v>29</v>
      </c>
      <c r="Q1383" s="2">
        <f>(COUNTIF($C$2:$C1383,$C1383)=1)+0</f>
        <v>1</v>
      </c>
      <c r="R1383" s="2">
        <f>IF(Q1383=1,RANK(F1383,$F$2:$F$1986,0),"Alternate event")</f>
        <v>1389</v>
      </c>
    </row>
    <row r="1384" spans="1:18" x14ac:dyDescent="0.2">
      <c r="A1384" s="2">
        <v>1383</v>
      </c>
      <c r="B1384" s="2">
        <f>IF(Q1384=1,B1383+1,B1383)</f>
        <v>1005</v>
      </c>
      <c r="C1384" t="s">
        <v>733</v>
      </c>
      <c r="D1384" t="s">
        <v>29</v>
      </c>
      <c r="E1384" s="6">
        <v>36906</v>
      </c>
      <c r="F1384">
        <v>952</v>
      </c>
      <c r="G1384" s="2">
        <v>50</v>
      </c>
      <c r="H1384" s="43" t="str">
        <f>IFERROR(VLOOKUP(C1384&amp;D1384,AUS_male_points_list!$A$3:$S$1048576,19,FALSE), IFERROR(VLOOKUP(C1384&amp;D1384,AUS_female_points_list!$A$3:$S$1048576,19,FALSE),""))</f>
        <v/>
      </c>
      <c r="J1384" s="2">
        <f>IFERROR(VLOOKUP(C1384&amp;D1384,AUS_male_Toplist_21!$F$3:$G$1048576,2,FALSE),IFERROR(VLOOKUP(C1384&amp;D1384,AUS_female_Toplist_21!$F$3:$G$1048576,2,FALSE),""))</f>
        <v>50</v>
      </c>
      <c r="K1384" s="2" t="str">
        <f>IFERROR(VLOOKUP(C1384&amp;D1384,AUS_male_Toplist_22!$F$3:$G$1048576,2,FALSE),IFERROR(VLOOKUP(C1384&amp;D1384,AUS_female_Toplist_22!$F$3:$G$1048576,2,FALSE),""))</f>
        <v/>
      </c>
      <c r="L1384" s="3" t="str">
        <f>IFERROR(VLOOKUP(C1384&amp;D1384,Comms_male_list_21!$F$3:$G$1048576,2,FALSE),IFERROR(VLOOKUP(C1384&amp;D1384,Comms_female_list_21!$F$3:$G$1048576,2,FALSE),""))</f>
        <v/>
      </c>
      <c r="M1384" s="3" t="str">
        <f>IFERROR(VLOOKUP(C1384&amp;D1384,Comms_male_list_22!$F$3:$G$1048576,2,FALSE),IFERROR(VLOOKUP(C1384&amp;D1384,Comms_female_list_22!$F$3:$G$1048576,2,FALSE),""))</f>
        <v/>
      </c>
      <c r="N1384" s="3">
        <f>IFERROR(VLOOKUP(C1384&amp;D1384,AUS_male_Toplist_21!$F$3:$H$1048576,3,FALSE), IFERROR(VLOOKUP(C1384&amp;D1384,AUS_female_Toplist_21!$F$3:$H$1048576,3,FALSE),""))</f>
        <v>952</v>
      </c>
      <c r="O1384" s="2" t="str">
        <f>IFERROR(VLOOKUP(C1384&amp;D1384,AUS_male_Toplist_22!$F$3:$H$1048576,3,FALSE), IFERROR(VLOOKUP(C1384&amp;D1384,AUS_female_Toplist_22!$F$3:$H$1048576,3,FALSE),""))</f>
        <v/>
      </c>
      <c r="P1384" s="42">
        <f ca="1">DATEDIF(E1384,TODAY(),"y")</f>
        <v>21</v>
      </c>
      <c r="Q1384" s="2">
        <f>(COUNTIF($C$2:$C1384,$C1384)=1)+0</f>
        <v>0</v>
      </c>
      <c r="R1384" s="2" t="str">
        <f>IF(Q1384=1,RANK(F1384,$F$2:$F$1986,0),"Alternate event")</f>
        <v>Alternate event</v>
      </c>
    </row>
    <row r="1385" spans="1:18" x14ac:dyDescent="0.2">
      <c r="A1385" s="2">
        <v>1384</v>
      </c>
      <c r="B1385" s="2">
        <f>IF(Q1385=1,B1384+1,B1384)</f>
        <v>1006</v>
      </c>
      <c r="C1385" t="s">
        <v>1541</v>
      </c>
      <c r="D1385" t="s">
        <v>27</v>
      </c>
      <c r="E1385" s="6">
        <v>35827</v>
      </c>
      <c r="F1385">
        <v>966</v>
      </c>
      <c r="G1385" s="2">
        <v>50</v>
      </c>
      <c r="H1385" s="43" t="str">
        <f>IFERROR(VLOOKUP(C1385&amp;D1385,AUS_male_points_list!$A$3:$S$1048576,19,FALSE), IFERROR(VLOOKUP(C1385&amp;D1385,AUS_female_points_list!$A$3:$S$1048576,19,FALSE),""))</f>
        <v/>
      </c>
      <c r="J1385" s="2">
        <f>IFERROR(VLOOKUP(C1385&amp;D1385,AUS_male_Toplist_21!$F$3:$G$1048576,2,FALSE),IFERROR(VLOOKUP(C1385&amp;D1385,AUS_female_Toplist_21!$F$3:$G$1048576,2,FALSE),""))</f>
        <v>50</v>
      </c>
      <c r="K1385" s="2" t="str">
        <f>IFERROR(VLOOKUP(C1385&amp;D1385,AUS_male_Toplist_22!$F$3:$G$1048576,2,FALSE),IFERROR(VLOOKUP(C1385&amp;D1385,AUS_female_Toplist_22!$F$3:$G$1048576,2,FALSE),""))</f>
        <v/>
      </c>
      <c r="L1385" s="3" t="str">
        <f>IFERROR(VLOOKUP(C1385&amp;D1385,Comms_male_list_21!$F$3:$G$1048576,2,FALSE),IFERROR(VLOOKUP(C1385&amp;D1385,Comms_female_list_21!$F$3:$G$1048576,2,FALSE),""))</f>
        <v/>
      </c>
      <c r="M1385" s="3" t="str">
        <f>IFERROR(VLOOKUP(C1385&amp;D1385,Comms_male_list_22!$F$3:$G$1048576,2,FALSE),IFERROR(VLOOKUP(C1385&amp;D1385,Comms_female_list_22!$F$3:$G$1048576,2,FALSE),""))</f>
        <v/>
      </c>
      <c r="N1385" s="3">
        <f>IFERROR(VLOOKUP(C1385&amp;D1385,AUS_male_Toplist_21!$F$3:$H$1048576,3,FALSE), IFERROR(VLOOKUP(C1385&amp;D1385,AUS_female_Toplist_21!$F$3:$H$1048576,3,FALSE),""))</f>
        <v>966</v>
      </c>
      <c r="O1385" s="2" t="str">
        <f>IFERROR(VLOOKUP(C1385&amp;D1385,AUS_male_Toplist_22!$F$3:$H$1048576,3,FALSE), IFERROR(VLOOKUP(C1385&amp;D1385,AUS_female_Toplist_22!$F$3:$H$1048576,3,FALSE),""))</f>
        <v/>
      </c>
      <c r="P1385" s="42">
        <f ca="1">DATEDIF(E1385,TODAY(),"y")</f>
        <v>24</v>
      </c>
      <c r="Q1385" s="2">
        <f>(COUNTIF($C$2:$C1385,$C1385)=1)+0</f>
        <v>1</v>
      </c>
      <c r="R1385" s="2">
        <f>IF(Q1385=1,RANK(F1385,$F$2:$F$1986,0),"Alternate event")</f>
        <v>1094</v>
      </c>
    </row>
    <row r="1386" spans="1:18" x14ac:dyDescent="0.2">
      <c r="A1386" s="2">
        <v>1385</v>
      </c>
      <c r="B1386" s="2">
        <f>IF(Q1386=1,B1385+1,B1385)</f>
        <v>1007</v>
      </c>
      <c r="C1386" t="s">
        <v>1519</v>
      </c>
      <c r="D1386" t="s">
        <v>26</v>
      </c>
      <c r="E1386" s="7">
        <v>37117</v>
      </c>
      <c r="F1386">
        <v>969</v>
      </c>
      <c r="G1386" s="2">
        <v>50</v>
      </c>
      <c r="H1386" s="43" t="str">
        <f>IFERROR(VLOOKUP(C1386&amp;D1386,AUS_male_points_list!$A$3:$S$1048576,19,FALSE), IFERROR(VLOOKUP(C1386&amp;D1386,AUS_female_points_list!$A$3:$S$1048576,19,FALSE),""))</f>
        <v/>
      </c>
      <c r="J1386" s="2">
        <f>IFERROR(VLOOKUP(C1386&amp;D1386,AUS_male_Toplist_21!$F$3:$G$1048576,2,FALSE),IFERROR(VLOOKUP(C1386&amp;D1386,AUS_female_Toplist_21!$F$3:$G$1048576,2,FALSE),""))</f>
        <v>50</v>
      </c>
      <c r="K1386" s="2" t="str">
        <f>IFERROR(VLOOKUP(C1386&amp;D1386,AUS_male_Toplist_22!$F$3:$G$1048576,2,FALSE),IFERROR(VLOOKUP(C1386&amp;D1386,AUS_female_Toplist_22!$F$3:$G$1048576,2,FALSE),""))</f>
        <v/>
      </c>
      <c r="L1386" s="3" t="str">
        <f>IFERROR(VLOOKUP(C1386&amp;D1386,Comms_male_list_21!$F$3:$G$1048576,2,FALSE),IFERROR(VLOOKUP(C1386&amp;D1386,Comms_female_list_21!$F$3:$G$1048576,2,FALSE),""))</f>
        <v/>
      </c>
      <c r="M1386" s="3" t="str">
        <f>IFERROR(VLOOKUP(C1386&amp;D1386,Comms_male_list_22!$F$3:$G$1048576,2,FALSE),IFERROR(VLOOKUP(C1386&amp;D1386,Comms_female_list_22!$F$3:$G$1048576,2,FALSE),""))</f>
        <v/>
      </c>
      <c r="N1386" s="3">
        <f>IFERROR(VLOOKUP(C1386&amp;D1386,AUS_male_Toplist_21!$F$3:$H$1048576,3,FALSE), IFERROR(VLOOKUP(C1386&amp;D1386,AUS_female_Toplist_21!$F$3:$H$1048576,3,FALSE),""))</f>
        <v>969</v>
      </c>
      <c r="O1386" s="2" t="str">
        <f>IFERROR(VLOOKUP(C1386&amp;D1386,AUS_male_Toplist_22!$F$3:$H$1048576,3,FALSE), IFERROR(VLOOKUP(C1386&amp;D1386,AUS_female_Toplist_22!$F$3:$H$1048576,3,FALSE),""))</f>
        <v/>
      </c>
      <c r="P1386" s="42">
        <f ca="1">DATEDIF(E1386,TODAY(),"y")</f>
        <v>20</v>
      </c>
      <c r="Q1386" s="2">
        <f>(COUNTIF($C$2:$C1386,$C1386)=1)+0</f>
        <v>1</v>
      </c>
      <c r="R1386" s="2">
        <f>IF(Q1386=1,RANK(F1386,$F$2:$F$1986,0),"Alternate event")</f>
        <v>1055</v>
      </c>
    </row>
    <row r="1387" spans="1:18" x14ac:dyDescent="0.2">
      <c r="A1387" s="2">
        <v>1386</v>
      </c>
      <c r="B1387" s="2">
        <f>IF(Q1387=1,B1386+1,B1386)</f>
        <v>1008</v>
      </c>
      <c r="C1387" t="s">
        <v>1045</v>
      </c>
      <c r="D1387" t="s">
        <v>27</v>
      </c>
      <c r="E1387" s="6"/>
      <c r="F1387">
        <v>984</v>
      </c>
      <c r="G1387" s="2">
        <v>50</v>
      </c>
      <c r="H1387" s="43" t="str">
        <f>IFERROR(VLOOKUP(C1387&amp;D1387,AUS_male_points_list!$A$3:$S$1048576,19,FALSE), IFERROR(VLOOKUP(C1387&amp;D1387,AUS_female_points_list!$A$3:$S$1048576,19,FALSE),""))</f>
        <v/>
      </c>
      <c r="J1387" s="2">
        <f>IFERROR(VLOOKUP(C1387&amp;D1387,AUS_male_Toplist_21!$F$3:$G$1048576,2,FALSE),IFERROR(VLOOKUP(C1387&amp;D1387,AUS_female_Toplist_21!$F$3:$G$1048576,2,FALSE),""))</f>
        <v>50</v>
      </c>
      <c r="K1387" s="2" t="str">
        <f>IFERROR(VLOOKUP(C1387&amp;D1387,AUS_male_Toplist_22!$F$3:$G$1048576,2,FALSE),IFERROR(VLOOKUP(C1387&amp;D1387,AUS_female_Toplist_22!$F$3:$G$1048576,2,FALSE),""))</f>
        <v/>
      </c>
      <c r="L1387" s="3" t="str">
        <f>IFERROR(VLOOKUP(C1387&amp;D1387,Comms_male_list_21!$F$3:$G$1048576,2,FALSE),IFERROR(VLOOKUP(C1387&amp;D1387,Comms_female_list_21!$F$3:$G$1048576,2,FALSE),""))</f>
        <v/>
      </c>
      <c r="M1387" s="3" t="str">
        <f>IFERROR(VLOOKUP(C1387&amp;D1387,Comms_male_list_22!$F$3:$G$1048576,2,FALSE),IFERROR(VLOOKUP(C1387&amp;D1387,Comms_female_list_22!$F$3:$G$1048576,2,FALSE),""))</f>
        <v/>
      </c>
      <c r="N1387" s="3">
        <f>IFERROR(VLOOKUP(C1387&amp;D1387,AUS_male_Toplist_21!$F$3:$H$1048576,3,FALSE), IFERROR(VLOOKUP(C1387&amp;D1387,AUS_female_Toplist_21!$F$3:$H$1048576,3,FALSE),""))</f>
        <v>984</v>
      </c>
      <c r="O1387" s="2" t="str">
        <f>IFERROR(VLOOKUP(C1387&amp;D1387,AUS_male_Toplist_22!$F$3:$H$1048576,3,FALSE), IFERROR(VLOOKUP(C1387&amp;D1387,AUS_female_Toplist_22!$F$3:$H$1048576,3,FALSE),""))</f>
        <v/>
      </c>
      <c r="P1387" s="42">
        <f ca="1">DATEDIF(E1387,TODAY(),"y")</f>
        <v>122</v>
      </c>
      <c r="Q1387" s="2">
        <f>(COUNTIF($C$2:$C1387,$C1387)=1)+0</f>
        <v>1</v>
      </c>
      <c r="R1387" s="2">
        <f>IF(Q1387=1,RANK(F1387,$F$2:$F$1986,0),"Alternate event")</f>
        <v>868</v>
      </c>
    </row>
    <row r="1388" spans="1:18" x14ac:dyDescent="0.2">
      <c r="A1388" s="2">
        <v>1387</v>
      </c>
      <c r="B1388" s="2">
        <f>IF(Q1388=1,B1387+1,B1387)</f>
        <v>1008</v>
      </c>
      <c r="C1388" t="s">
        <v>138</v>
      </c>
      <c r="D1388" s="6" t="s">
        <v>2</v>
      </c>
      <c r="E1388" s="6">
        <v>37295</v>
      </c>
      <c r="F1388">
        <v>1001</v>
      </c>
      <c r="G1388" s="2">
        <v>50</v>
      </c>
      <c r="H1388" s="43" t="str">
        <f>IFERROR(VLOOKUP(C1388&amp;D1388,AUS_male_points_list!$A$3:$S$1048576,19,FALSE), IFERROR(VLOOKUP(C1388&amp;D1388,AUS_female_points_list!$A$3:$S$1048576,19,FALSE),""))</f>
        <v/>
      </c>
      <c r="J1388" s="2">
        <f>IFERROR(VLOOKUP(C1388&amp;D1388,AUS_male_Toplist_21!$F$3:$G$1048576,2,FALSE),IFERROR(VLOOKUP(C1388&amp;D1388,AUS_female_Toplist_21!$F$3:$G$1048576,2,FALSE),""))</f>
        <v>50</v>
      </c>
      <c r="K1388" s="2" t="str">
        <f>IFERROR(VLOOKUP(C1388&amp;D1388,AUS_male_Toplist_22!$F$3:$G$1048576,2,FALSE),IFERROR(VLOOKUP(C1388&amp;D1388,AUS_female_Toplist_22!$F$3:$G$1048576,2,FALSE),""))</f>
        <v/>
      </c>
      <c r="L1388" s="3" t="str">
        <f>IFERROR(VLOOKUP(C1388&amp;D1388,Comms_male_list_21!$F$3:$G$1048576,2,FALSE),IFERROR(VLOOKUP(C1388&amp;D1388,Comms_female_list_21!$F$3:$G$1048576,2,FALSE),""))</f>
        <v/>
      </c>
      <c r="M1388" s="3" t="str">
        <f>IFERROR(VLOOKUP(C1388&amp;D1388,Comms_male_list_22!$F$3:$G$1048576,2,FALSE),IFERROR(VLOOKUP(C1388&amp;D1388,Comms_female_list_22!$F$3:$G$1048576,2,FALSE),""))</f>
        <v/>
      </c>
      <c r="N1388" s="3">
        <f>IFERROR(VLOOKUP(C1388&amp;D1388,AUS_male_Toplist_21!$F$3:$H$1048576,3,FALSE), IFERROR(VLOOKUP(C1388&amp;D1388,AUS_female_Toplist_21!$F$3:$H$1048576,3,FALSE),""))</f>
        <v>1001</v>
      </c>
      <c r="O1388" s="2" t="str">
        <f>IFERROR(VLOOKUP(C1388&amp;D1388,AUS_male_Toplist_22!$F$3:$H$1048576,3,FALSE), IFERROR(VLOOKUP(C1388&amp;D1388,AUS_female_Toplist_22!$F$3:$H$1048576,3,FALSE),""))</f>
        <v/>
      </c>
      <c r="P1388" s="42">
        <f ca="1">DATEDIF(E1388,TODAY(),"y")</f>
        <v>20</v>
      </c>
      <c r="Q1388" s="2">
        <f>(COUNTIF($C$2:$C1388,$C1388)=1)+0</f>
        <v>0</v>
      </c>
      <c r="R1388" s="2" t="str">
        <f>IF(Q1388=1,RANK(F1388,$F$2:$F$1986,0),"Alternate event")</f>
        <v>Alternate event</v>
      </c>
    </row>
    <row r="1389" spans="1:18" x14ac:dyDescent="0.2">
      <c r="A1389" s="2">
        <v>1388</v>
      </c>
      <c r="B1389" s="2">
        <f>IF(Q1389=1,B1388+1,B1388)</f>
        <v>1008</v>
      </c>
      <c r="C1389" t="s">
        <v>355</v>
      </c>
      <c r="D1389" t="s">
        <v>28</v>
      </c>
      <c r="E1389" s="6">
        <v>36406</v>
      </c>
      <c r="F1389">
        <v>1002</v>
      </c>
      <c r="G1389" s="2">
        <v>50</v>
      </c>
      <c r="H1389" s="43" t="str">
        <f>IFERROR(VLOOKUP(C1389&amp;D1389,AUS_male_points_list!$A$3:$S$1048576,19,FALSE), IFERROR(VLOOKUP(C1389&amp;D1389,AUS_female_points_list!$A$3:$S$1048576,19,FALSE),""))</f>
        <v/>
      </c>
      <c r="J1389" s="2">
        <f>IFERROR(VLOOKUP(C1389&amp;D1389,AUS_male_Toplist_21!$F$3:$G$1048576,2,FALSE),IFERROR(VLOOKUP(C1389&amp;D1389,AUS_female_Toplist_21!$F$3:$G$1048576,2,FALSE),""))</f>
        <v>50</v>
      </c>
      <c r="K1389" s="2" t="str">
        <f>IFERROR(VLOOKUP(C1389&amp;D1389,AUS_male_Toplist_22!$F$3:$G$1048576,2,FALSE),IFERROR(VLOOKUP(C1389&amp;D1389,AUS_female_Toplist_22!$F$3:$G$1048576,2,FALSE),""))</f>
        <v/>
      </c>
      <c r="L1389" s="3" t="str">
        <f>IFERROR(VLOOKUP(C1389&amp;D1389,Comms_male_list_21!$F$3:$G$1048576,2,FALSE),IFERROR(VLOOKUP(C1389&amp;D1389,Comms_female_list_21!$F$3:$G$1048576,2,FALSE),""))</f>
        <v/>
      </c>
      <c r="M1389" s="3" t="str">
        <f>IFERROR(VLOOKUP(C1389&amp;D1389,Comms_male_list_22!$F$3:$G$1048576,2,FALSE),IFERROR(VLOOKUP(C1389&amp;D1389,Comms_female_list_22!$F$3:$G$1048576,2,FALSE),""))</f>
        <v/>
      </c>
      <c r="N1389" s="3">
        <f>IFERROR(VLOOKUP(C1389&amp;D1389,AUS_male_Toplist_21!$F$3:$H$1048576,3,FALSE), IFERROR(VLOOKUP(C1389&amp;D1389,AUS_female_Toplist_21!$F$3:$H$1048576,3,FALSE),""))</f>
        <v>1002</v>
      </c>
      <c r="O1389" s="2" t="str">
        <f>IFERROR(VLOOKUP(C1389&amp;D1389,AUS_male_Toplist_22!$F$3:$H$1048576,3,FALSE), IFERROR(VLOOKUP(C1389&amp;D1389,AUS_female_Toplist_22!$F$3:$H$1048576,3,FALSE),""))</f>
        <v/>
      </c>
      <c r="P1389" s="42">
        <f ca="1">DATEDIF(E1389,TODAY(),"y")</f>
        <v>22</v>
      </c>
      <c r="Q1389" s="2">
        <f>(COUNTIF($C$2:$C1389,$C1389)=1)+0</f>
        <v>0</v>
      </c>
      <c r="R1389" s="2" t="str">
        <f>IF(Q1389=1,RANK(F1389,$F$2:$F$1986,0),"Alternate event")</f>
        <v>Alternate event</v>
      </c>
    </row>
    <row r="1390" spans="1:18" x14ac:dyDescent="0.2">
      <c r="A1390" s="2">
        <v>1389</v>
      </c>
      <c r="B1390" s="2">
        <f>IF(Q1390=1,B1389+1,B1389)</f>
        <v>1009</v>
      </c>
      <c r="C1390" t="s">
        <v>1566</v>
      </c>
      <c r="D1390" s="6" t="s">
        <v>28</v>
      </c>
      <c r="E1390" s="6">
        <v>35664</v>
      </c>
      <c r="F1390">
        <v>1020</v>
      </c>
      <c r="G1390" s="2">
        <v>50</v>
      </c>
      <c r="H1390" s="43" t="str">
        <f>IFERROR(VLOOKUP(C1390&amp;D1390,AUS_male_points_list!$A$3:$S$1048576,19,FALSE), IFERROR(VLOOKUP(C1390&amp;D1390,AUS_female_points_list!$A$3:$S$1048576,19,FALSE),""))</f>
        <v/>
      </c>
      <c r="J1390" s="2">
        <f>IFERROR(VLOOKUP(C1390&amp;D1390,AUS_male_Toplist_21!$F$3:$G$1048576,2,FALSE),IFERROR(VLOOKUP(C1390&amp;D1390,AUS_female_Toplist_21!$F$3:$G$1048576,2,FALSE),""))</f>
        <v>50</v>
      </c>
      <c r="K1390" s="2" t="str">
        <f>IFERROR(VLOOKUP(C1390&amp;D1390,AUS_male_Toplist_22!$F$3:$G$1048576,2,FALSE),IFERROR(VLOOKUP(C1390&amp;D1390,AUS_female_Toplist_22!$F$3:$G$1048576,2,FALSE),""))</f>
        <v/>
      </c>
      <c r="L1390" s="3" t="str">
        <f>IFERROR(VLOOKUP(C1390&amp;D1390,Comms_male_list_21!$F$3:$G$1048576,2,FALSE),IFERROR(VLOOKUP(C1390&amp;D1390,Comms_female_list_21!$F$3:$G$1048576,2,FALSE),""))</f>
        <v/>
      </c>
      <c r="M1390" s="3" t="str">
        <f>IFERROR(VLOOKUP(C1390&amp;D1390,Comms_male_list_22!$F$3:$G$1048576,2,FALSE),IFERROR(VLOOKUP(C1390&amp;D1390,Comms_female_list_22!$F$3:$G$1048576,2,FALSE),""))</f>
        <v/>
      </c>
      <c r="N1390" s="3">
        <f>IFERROR(VLOOKUP(C1390&amp;D1390,AUS_male_Toplist_21!$F$3:$H$1048576,3,FALSE), IFERROR(VLOOKUP(C1390&amp;D1390,AUS_female_Toplist_21!$F$3:$H$1048576,3,FALSE),""))</f>
        <v>1020</v>
      </c>
      <c r="O1390" s="2" t="str">
        <f>IFERROR(VLOOKUP(C1390&amp;D1390,AUS_male_Toplist_22!$F$3:$H$1048576,3,FALSE), IFERROR(VLOOKUP(C1390&amp;D1390,AUS_female_Toplist_22!$F$3:$H$1048576,3,FALSE),""))</f>
        <v/>
      </c>
      <c r="P1390" s="42">
        <f ca="1">DATEDIF(E1390,TODAY(),"y")</f>
        <v>24</v>
      </c>
      <c r="Q1390" s="2">
        <f>(COUNTIF($C$2:$C1390,$C1390)=1)+0</f>
        <v>1</v>
      </c>
      <c r="R1390" s="2">
        <f>IF(Q1390=1,RANK(F1390,$F$2:$F$1986,0),"Alternate event")</f>
        <v>532</v>
      </c>
    </row>
    <row r="1391" spans="1:18" x14ac:dyDescent="0.2">
      <c r="A1391" s="2">
        <v>1390</v>
      </c>
      <c r="B1391" s="2">
        <f>IF(Q1391=1,B1390+1,B1390)</f>
        <v>1010</v>
      </c>
      <c r="C1391" t="s">
        <v>686</v>
      </c>
      <c r="D1391" t="s">
        <v>27</v>
      </c>
      <c r="E1391" s="6">
        <v>32416</v>
      </c>
      <c r="F1391">
        <v>964</v>
      </c>
      <c r="G1391" s="2">
        <v>51</v>
      </c>
      <c r="H1391" s="43" t="str">
        <f>IFERROR(VLOOKUP(C1391&amp;D1391,AUS_male_points_list!$A$3:$S$1048576,19,FALSE), IFERROR(VLOOKUP(C1391&amp;D1391,AUS_female_points_list!$A$3:$S$1048576,19,FALSE),""))</f>
        <v/>
      </c>
      <c r="J1391" s="2">
        <f>IFERROR(VLOOKUP(C1391&amp;D1391,AUS_male_Toplist_21!$F$3:$G$1048576,2,FALSE),IFERROR(VLOOKUP(C1391&amp;D1391,AUS_female_Toplist_21!$F$3:$G$1048576,2,FALSE),""))</f>
        <v>51</v>
      </c>
      <c r="K1391" s="2">
        <f>IFERROR(VLOOKUP(C1391&amp;D1391,AUS_male_Toplist_22!$F$3:$G$1048576,2,FALSE),IFERROR(VLOOKUP(C1391&amp;D1391,AUS_female_Toplist_22!$F$3:$G$1048576,2,FALSE),""))</f>
        <v>6</v>
      </c>
      <c r="L1391" s="3" t="str">
        <f>IFERROR(VLOOKUP(C1391&amp;D1391,Comms_male_list_21!$F$3:$G$1048576,2,FALSE),IFERROR(VLOOKUP(C1391&amp;D1391,Comms_female_list_21!$F$3:$G$1048576,2,FALSE),""))</f>
        <v/>
      </c>
      <c r="M1391" s="3">
        <f>IFERROR(VLOOKUP(C1391&amp;D1391,Comms_male_list_22!$F$3:$G$1048576,2,FALSE),IFERROR(VLOOKUP(C1391&amp;D1391,Comms_female_list_22!$F$3:$G$1048576,2,FALSE),""))</f>
        <v>22</v>
      </c>
      <c r="N1391" s="3">
        <f>IFERROR(VLOOKUP(C1391&amp;D1391,AUS_male_Toplist_21!$F$3:$H$1048576,3,FALSE), IFERROR(VLOOKUP(C1391&amp;D1391,AUS_female_Toplist_21!$F$3:$H$1048576,3,FALSE),""))</f>
        <v>964</v>
      </c>
      <c r="O1391" s="2">
        <f>IFERROR(VLOOKUP(C1391&amp;D1391,AUS_male_Toplist_22!$F$3:$H$1048576,3,FALSE), IFERROR(VLOOKUP(C1391&amp;D1391,AUS_female_Toplist_22!$F$3:$H$1048576,3,FALSE),""))</f>
        <v>1073</v>
      </c>
      <c r="P1391" s="42">
        <f ca="1">DATEDIF(E1391,TODAY(),"y")</f>
        <v>33</v>
      </c>
      <c r="Q1391" s="2">
        <f>(COUNTIF($C$2:$C1391,$C1391)=1)+0</f>
        <v>1</v>
      </c>
      <c r="R1391" s="2">
        <f>IF(Q1391=1,RANK(F1391,$F$2:$F$1986,0),"Alternate event")</f>
        <v>1123</v>
      </c>
    </row>
    <row r="1392" spans="1:18" x14ac:dyDescent="0.2">
      <c r="A1392" s="2">
        <v>1391</v>
      </c>
      <c r="B1392" s="2">
        <f>IF(Q1392=1,B1391+1,B1391)</f>
        <v>1010</v>
      </c>
      <c r="C1392" t="s">
        <v>773</v>
      </c>
      <c r="D1392" t="s">
        <v>29</v>
      </c>
      <c r="E1392" s="6">
        <v>33862</v>
      </c>
      <c r="F1392">
        <v>950</v>
      </c>
      <c r="G1392" s="2">
        <v>51</v>
      </c>
      <c r="H1392" s="43" t="str">
        <f>IFERROR(VLOOKUP(C1392&amp;D1392,AUS_male_points_list!$A$3:$S$1048576,19,FALSE), IFERROR(VLOOKUP(C1392&amp;D1392,AUS_female_points_list!$A$3:$S$1048576,19,FALSE),""))</f>
        <v/>
      </c>
      <c r="J1392" s="2">
        <f>IFERROR(VLOOKUP(C1392&amp;D1392,AUS_male_Toplist_21!$F$3:$G$1048576,2,FALSE),IFERROR(VLOOKUP(C1392&amp;D1392,AUS_female_Toplist_21!$F$3:$G$1048576,2,FALSE),""))</f>
        <v>51</v>
      </c>
      <c r="K1392" s="2">
        <f>IFERROR(VLOOKUP(C1392&amp;D1392,AUS_male_Toplist_22!$F$3:$G$1048576,2,FALSE),IFERROR(VLOOKUP(C1392&amp;D1392,AUS_female_Toplist_22!$F$3:$G$1048576,2,FALSE),""))</f>
        <v>16</v>
      </c>
      <c r="L1392" s="3" t="str">
        <f>IFERROR(VLOOKUP(C1392&amp;D1392,Comms_male_list_21!$F$3:$G$1048576,2,FALSE),IFERROR(VLOOKUP(C1392&amp;D1392,Comms_female_list_21!$F$3:$G$1048576,2,FALSE),""))</f>
        <v/>
      </c>
      <c r="M1392" s="3">
        <f>IFERROR(VLOOKUP(C1392&amp;D1392,Comms_male_list_22!$F$3:$G$1048576,2,FALSE),IFERROR(VLOOKUP(C1392&amp;D1392,Comms_female_list_22!$F$3:$G$1048576,2,FALSE),""))</f>
        <v>31</v>
      </c>
      <c r="N1392" s="3">
        <f>IFERROR(VLOOKUP(C1392&amp;D1392,AUS_male_Toplist_21!$F$3:$H$1048576,3,FALSE), IFERROR(VLOOKUP(C1392&amp;D1392,AUS_female_Toplist_21!$F$3:$H$1048576,3,FALSE),""))</f>
        <v>950</v>
      </c>
      <c r="O1392" s="2">
        <f>IFERROR(VLOOKUP(C1392&amp;D1392,AUS_male_Toplist_22!$F$3:$H$1048576,3,FALSE), IFERROR(VLOOKUP(C1392&amp;D1392,AUS_female_Toplist_22!$F$3:$H$1048576,3,FALSE),""))</f>
        <v>1001</v>
      </c>
      <c r="P1392" s="42">
        <f ca="1">DATEDIF(E1392,TODAY(),"y")</f>
        <v>29</v>
      </c>
      <c r="Q1392" s="2">
        <f>(COUNTIF($C$2:$C1392,$C1392)=1)+0</f>
        <v>0</v>
      </c>
      <c r="R1392" s="2" t="str">
        <f>IF(Q1392=1,RANK(F1392,$F$2:$F$1986,0),"Alternate event")</f>
        <v>Alternate event</v>
      </c>
    </row>
    <row r="1393" spans="1:18" x14ac:dyDescent="0.2">
      <c r="A1393" s="2">
        <v>1392</v>
      </c>
      <c r="B1393" s="2">
        <f>IF(Q1393=1,B1392+1,B1392)</f>
        <v>1010</v>
      </c>
      <c r="C1393" t="s">
        <v>371</v>
      </c>
      <c r="D1393" t="s">
        <v>29</v>
      </c>
      <c r="E1393" s="6">
        <v>34040</v>
      </c>
      <c r="F1393">
        <v>924</v>
      </c>
      <c r="G1393" s="2">
        <v>51</v>
      </c>
      <c r="H1393" s="43" t="str">
        <f>IFERROR(VLOOKUP(C1393&amp;D1393,AUS_male_points_list!$A$3:$S$1048576,19,FALSE), IFERROR(VLOOKUP(C1393&amp;D1393,AUS_female_points_list!$A$3:$S$1048576,19,FALSE),""))</f>
        <v/>
      </c>
      <c r="J1393" s="2">
        <f>IFERROR(VLOOKUP(C1393&amp;D1393,AUS_male_Toplist_21!$F$3:$G$1048576,2,FALSE),IFERROR(VLOOKUP(C1393&amp;D1393,AUS_female_Toplist_21!$F$3:$G$1048576,2,FALSE),""))</f>
        <v>51</v>
      </c>
      <c r="K1393" s="2">
        <f>IFERROR(VLOOKUP(C1393&amp;D1393,AUS_male_Toplist_22!$F$3:$G$1048576,2,FALSE),IFERROR(VLOOKUP(C1393&amp;D1393,AUS_female_Toplist_22!$F$3:$G$1048576,2,FALSE),""))</f>
        <v>19</v>
      </c>
      <c r="L1393" s="3" t="str">
        <f>IFERROR(VLOOKUP(C1393&amp;D1393,Comms_male_list_21!$F$3:$G$1048576,2,FALSE),IFERROR(VLOOKUP(C1393&amp;D1393,Comms_female_list_21!$F$3:$G$1048576,2,FALSE),""))</f>
        <v/>
      </c>
      <c r="M1393" s="3">
        <f>IFERROR(VLOOKUP(C1393&amp;D1393,Comms_male_list_22!$F$3:$G$1048576,2,FALSE),IFERROR(VLOOKUP(C1393&amp;D1393,Comms_female_list_22!$F$3:$G$1048576,2,FALSE),""))</f>
        <v>54</v>
      </c>
      <c r="N1393" s="3">
        <f>IFERROR(VLOOKUP(C1393&amp;D1393,AUS_male_Toplist_21!$F$3:$H$1048576,3,FALSE), IFERROR(VLOOKUP(C1393&amp;D1393,AUS_female_Toplist_21!$F$3:$H$1048576,3,FALSE),""))</f>
        <v>924</v>
      </c>
      <c r="O1393" s="2">
        <f>IFERROR(VLOOKUP(C1393&amp;D1393,AUS_male_Toplist_22!$F$3:$H$1048576,3,FALSE), IFERROR(VLOOKUP(C1393&amp;D1393,AUS_female_Toplist_22!$F$3:$H$1048576,3,FALSE),""))</f>
        <v>944</v>
      </c>
      <c r="P1393" s="42">
        <f ca="1">DATEDIF(E1393,TODAY(),"y")</f>
        <v>28</v>
      </c>
      <c r="Q1393" s="2">
        <f>(COUNTIF($C$2:$C1393,$C1393)=1)+0</f>
        <v>0</v>
      </c>
      <c r="R1393" s="2" t="str">
        <f>IF(Q1393=1,RANK(F1393,$F$2:$F$1986,0),"Alternate event")</f>
        <v>Alternate event</v>
      </c>
    </row>
    <row r="1394" spans="1:18" x14ac:dyDescent="0.2">
      <c r="A1394" s="2">
        <v>1393</v>
      </c>
      <c r="B1394" s="2">
        <f>IF(Q1394=1,B1393+1,B1393)</f>
        <v>1011</v>
      </c>
      <c r="C1394" t="s">
        <v>662</v>
      </c>
      <c r="D1394" t="s">
        <v>26</v>
      </c>
      <c r="E1394" s="6">
        <v>37861</v>
      </c>
      <c r="F1394">
        <v>968</v>
      </c>
      <c r="G1394" s="2">
        <v>51</v>
      </c>
      <c r="H1394" s="43" t="str">
        <f>IFERROR(VLOOKUP(C1394&amp;D1394,AUS_male_points_list!$A$3:$S$1048576,19,FALSE), IFERROR(VLOOKUP(C1394&amp;D1394,AUS_female_points_list!$A$3:$S$1048576,19,FALSE),""))</f>
        <v/>
      </c>
      <c r="J1394" s="2">
        <f>IFERROR(VLOOKUP(C1394&amp;D1394,AUS_male_Toplist_21!$F$3:$G$1048576,2,FALSE),IFERROR(VLOOKUP(C1394&amp;D1394,AUS_female_Toplist_21!$F$3:$G$1048576,2,FALSE),""))</f>
        <v>51</v>
      </c>
      <c r="K1394" s="2">
        <f>IFERROR(VLOOKUP(C1394&amp;D1394,AUS_male_Toplist_22!$F$3:$G$1048576,2,FALSE),IFERROR(VLOOKUP(C1394&amp;D1394,AUS_female_Toplist_22!$F$3:$G$1048576,2,FALSE),""))</f>
        <v>26</v>
      </c>
      <c r="L1394" s="3" t="str">
        <f>IFERROR(VLOOKUP(C1394&amp;D1394,Comms_male_list_21!$F$3:$G$1048576,2,FALSE),IFERROR(VLOOKUP(C1394&amp;D1394,Comms_female_list_21!$F$3:$G$1048576,2,FALSE),""))</f>
        <v/>
      </c>
      <c r="M1394" s="3" t="str">
        <f>IFERROR(VLOOKUP(C1394&amp;D1394,Comms_male_list_22!$F$3:$G$1048576,2,FALSE),IFERROR(VLOOKUP(C1394&amp;D1394,Comms_female_list_22!$F$3:$G$1048576,2,FALSE),""))</f>
        <v/>
      </c>
      <c r="N1394" s="3">
        <f>IFERROR(VLOOKUP(C1394&amp;D1394,AUS_male_Toplist_21!$F$3:$H$1048576,3,FALSE), IFERROR(VLOOKUP(C1394&amp;D1394,AUS_female_Toplist_21!$F$3:$H$1048576,3,FALSE),""))</f>
        <v>968</v>
      </c>
      <c r="O1394" s="2">
        <f>IFERROR(VLOOKUP(C1394&amp;D1394,AUS_male_Toplist_22!$F$3:$H$1048576,3,FALSE), IFERROR(VLOOKUP(C1394&amp;D1394,AUS_female_Toplist_22!$F$3:$H$1048576,3,FALSE),""))</f>
        <v>974</v>
      </c>
      <c r="P1394" s="42">
        <f ca="1">DATEDIF(E1394,TODAY(),"y")</f>
        <v>18</v>
      </c>
      <c r="Q1394" s="2">
        <f>(COUNTIF($C$2:$C1394,$C1394)=1)+0</f>
        <v>1</v>
      </c>
      <c r="R1394" s="2">
        <f>IF(Q1394=1,RANK(F1394,$F$2:$F$1986,0),"Alternate event")</f>
        <v>1070</v>
      </c>
    </row>
    <row r="1395" spans="1:18" x14ac:dyDescent="0.2">
      <c r="A1395" s="2">
        <v>1394</v>
      </c>
      <c r="B1395" s="2">
        <f>IF(Q1395=1,B1394+1,B1394)</f>
        <v>1012</v>
      </c>
      <c r="C1395" t="s">
        <v>293</v>
      </c>
      <c r="D1395" t="s">
        <v>27</v>
      </c>
      <c r="E1395" s="6">
        <v>44701</v>
      </c>
      <c r="F1395">
        <v>983</v>
      </c>
      <c r="G1395" s="2">
        <v>51</v>
      </c>
      <c r="H1395" s="43" t="str">
        <f>IFERROR(VLOOKUP(C1395&amp;D1395,AUS_male_points_list!$A$3:$S$1048576,19,FALSE), IFERROR(VLOOKUP(C1395&amp;D1395,AUS_female_points_list!$A$3:$S$1048576,19,FALSE),""))</f>
        <v/>
      </c>
      <c r="J1395" s="2">
        <f>IFERROR(VLOOKUP(C1395&amp;D1395,AUS_male_Toplist_21!$F$3:$G$1048576,2,FALSE),IFERROR(VLOOKUP(C1395&amp;D1395,AUS_female_Toplist_21!$F$3:$G$1048576,2,FALSE),""))</f>
        <v>51</v>
      </c>
      <c r="K1395" s="2">
        <f>IFERROR(VLOOKUP(C1395&amp;D1395,AUS_male_Toplist_22!$F$3:$G$1048576,2,FALSE),IFERROR(VLOOKUP(C1395&amp;D1395,AUS_female_Toplist_22!$F$3:$G$1048576,2,FALSE),""))</f>
        <v>30</v>
      </c>
      <c r="L1395" s="3" t="str">
        <f>IFERROR(VLOOKUP(C1395&amp;D1395,Comms_male_list_21!$F$3:$G$1048576,2,FALSE),IFERROR(VLOOKUP(C1395&amp;D1395,Comms_female_list_21!$F$3:$G$1048576,2,FALSE),""))</f>
        <v/>
      </c>
      <c r="M1395" s="3">
        <f>IFERROR(VLOOKUP(C1395&amp;D1395,Comms_male_list_22!$F$3:$G$1048576,2,FALSE),IFERROR(VLOOKUP(C1395&amp;D1395,Comms_female_list_22!$F$3:$G$1048576,2,FALSE),""))</f>
        <v>67</v>
      </c>
      <c r="N1395" s="3">
        <f>IFERROR(VLOOKUP(C1395&amp;D1395,AUS_male_Toplist_21!$F$3:$H$1048576,3,FALSE), IFERROR(VLOOKUP(C1395&amp;D1395,AUS_female_Toplist_21!$F$3:$H$1048576,3,FALSE),""))</f>
        <v>983</v>
      </c>
      <c r="O1395" s="2">
        <f>IFERROR(VLOOKUP(C1395&amp;D1395,AUS_male_Toplist_22!$F$3:$H$1048576,3,FALSE), IFERROR(VLOOKUP(C1395&amp;D1395,AUS_female_Toplist_22!$F$3:$H$1048576,3,FALSE),""))</f>
        <v>973</v>
      </c>
      <c r="P1395" s="42" t="e">
        <f ca="1">DATEDIF(E1395,TODAY(),"y")</f>
        <v>#NUM!</v>
      </c>
      <c r="Q1395" s="2">
        <f>(COUNTIF($C$2:$C1395,$C1395)=1)+0</f>
        <v>1</v>
      </c>
      <c r="R1395" s="2">
        <f>IF(Q1395=1,RANK(F1395,$F$2:$F$1986,0),"Alternate event")</f>
        <v>885</v>
      </c>
    </row>
    <row r="1396" spans="1:18" x14ac:dyDescent="0.2">
      <c r="A1396" s="2">
        <v>1395</v>
      </c>
      <c r="B1396" s="2">
        <f>IF(Q1396=1,B1395+1,B1395)</f>
        <v>1013</v>
      </c>
      <c r="C1396" t="s">
        <v>604</v>
      </c>
      <c r="D1396" t="s">
        <v>2</v>
      </c>
      <c r="E1396" s="7">
        <v>44640</v>
      </c>
      <c r="F1396">
        <v>968</v>
      </c>
      <c r="G1396" s="2">
        <v>51</v>
      </c>
      <c r="H1396" s="43" t="str">
        <f>IFERROR(VLOOKUP(C1396&amp;D1396,AUS_male_points_list!$A$3:$S$1048576,19,FALSE), IFERROR(VLOOKUP(C1396&amp;D1396,AUS_female_points_list!$A$3:$S$1048576,19,FALSE),""))</f>
        <v/>
      </c>
      <c r="J1396" s="2">
        <f>IFERROR(VLOOKUP(C1396&amp;D1396,AUS_male_Toplist_21!$F$3:$G$1048576,2,FALSE),IFERROR(VLOOKUP(C1396&amp;D1396,AUS_female_Toplist_21!$F$3:$G$1048576,2,FALSE),""))</f>
        <v>51</v>
      </c>
      <c r="K1396" s="2">
        <f>IFERROR(VLOOKUP(C1396&amp;D1396,AUS_male_Toplist_22!$F$3:$G$1048576,2,FALSE),IFERROR(VLOOKUP(C1396&amp;D1396,AUS_female_Toplist_22!$F$3:$G$1048576,2,FALSE),""))</f>
        <v>36</v>
      </c>
      <c r="L1396" s="3" t="str">
        <f>IFERROR(VLOOKUP(C1396&amp;D1396,Comms_male_list_21!$F$3:$G$1048576,2,FALSE),IFERROR(VLOOKUP(C1396&amp;D1396,Comms_female_list_21!$F$3:$G$1048576,2,FALSE),""))</f>
        <v/>
      </c>
      <c r="M1396" s="3">
        <f>IFERROR(VLOOKUP(C1396&amp;D1396,Comms_male_list_22!$F$3:$G$1048576,2,FALSE),IFERROR(VLOOKUP(C1396&amp;D1396,Comms_female_list_22!$F$3:$G$1048576,2,FALSE),""))</f>
        <v>73</v>
      </c>
      <c r="N1396" s="3">
        <f>IFERROR(VLOOKUP(C1396&amp;D1396,AUS_male_Toplist_21!$F$3:$H$1048576,3,FALSE), IFERROR(VLOOKUP(C1396&amp;D1396,AUS_female_Toplist_21!$F$3:$H$1048576,3,FALSE),""))</f>
        <v>968</v>
      </c>
      <c r="O1396" s="2">
        <f>IFERROR(VLOOKUP(C1396&amp;D1396,AUS_male_Toplist_22!$F$3:$H$1048576,3,FALSE), IFERROR(VLOOKUP(C1396&amp;D1396,AUS_female_Toplist_22!$F$3:$H$1048576,3,FALSE),""))</f>
        <v>983</v>
      </c>
      <c r="P1396" s="42" t="e">
        <f ca="1">DATEDIF(E1396,TODAY(),"y")</f>
        <v>#NUM!</v>
      </c>
      <c r="Q1396" s="2">
        <f>(COUNTIF($C$2:$C1396,$C1396)=1)+0</f>
        <v>1</v>
      </c>
      <c r="R1396" s="2">
        <f>IF(Q1396=1,RANK(F1396,$F$2:$F$1986,0),"Alternate event")</f>
        <v>1070</v>
      </c>
    </row>
    <row r="1397" spans="1:18" x14ac:dyDescent="0.2">
      <c r="A1397" s="2">
        <v>1396</v>
      </c>
      <c r="B1397" s="2">
        <f>IF(Q1397=1,B1396+1,B1396)</f>
        <v>1014</v>
      </c>
      <c r="C1397" t="s">
        <v>595</v>
      </c>
      <c r="D1397" t="s">
        <v>2</v>
      </c>
      <c r="E1397" s="6">
        <v>44671</v>
      </c>
      <c r="F1397">
        <v>968</v>
      </c>
      <c r="G1397" s="2">
        <v>51</v>
      </c>
      <c r="H1397" s="43" t="str">
        <f>IFERROR(VLOOKUP(C1397&amp;D1397,AUS_male_points_list!$A$3:$S$1048576,19,FALSE), IFERROR(VLOOKUP(C1397&amp;D1397,AUS_female_points_list!$A$3:$S$1048576,19,FALSE),""))</f>
        <v/>
      </c>
      <c r="J1397" s="2">
        <f>IFERROR(VLOOKUP(C1397&amp;D1397,AUS_male_Toplist_21!$F$3:$G$1048576,2,FALSE),IFERROR(VLOOKUP(C1397&amp;D1397,AUS_female_Toplist_21!$F$3:$G$1048576,2,FALSE),""))</f>
        <v>51</v>
      </c>
      <c r="K1397" s="2">
        <f>IFERROR(VLOOKUP(C1397&amp;D1397,AUS_male_Toplist_22!$F$3:$G$1048576,2,FALSE),IFERROR(VLOOKUP(C1397&amp;D1397,AUS_female_Toplist_22!$F$3:$G$1048576,2,FALSE),""))</f>
        <v>38</v>
      </c>
      <c r="L1397" s="3" t="str">
        <f>IFERROR(VLOOKUP(C1397&amp;D1397,Comms_male_list_21!$F$3:$G$1048576,2,FALSE),IFERROR(VLOOKUP(C1397&amp;D1397,Comms_female_list_21!$F$3:$G$1048576,2,FALSE),""))</f>
        <v/>
      </c>
      <c r="M1397" s="3">
        <f>IFERROR(VLOOKUP(C1397&amp;D1397,Comms_male_list_22!$F$3:$G$1048576,2,FALSE),IFERROR(VLOOKUP(C1397&amp;D1397,Comms_female_list_22!$F$3:$G$1048576,2,FALSE),""))</f>
        <v>83</v>
      </c>
      <c r="N1397" s="3">
        <f>IFERROR(VLOOKUP(C1397&amp;D1397,AUS_male_Toplist_21!$F$3:$H$1048576,3,FALSE), IFERROR(VLOOKUP(C1397&amp;D1397,AUS_female_Toplist_21!$F$3:$H$1048576,3,FALSE),""))</f>
        <v>968</v>
      </c>
      <c r="O1397" s="2">
        <f>IFERROR(VLOOKUP(C1397&amp;D1397,AUS_male_Toplist_22!$F$3:$H$1048576,3,FALSE), IFERROR(VLOOKUP(C1397&amp;D1397,AUS_female_Toplist_22!$F$3:$H$1048576,3,FALSE),""))</f>
        <v>974</v>
      </c>
      <c r="P1397" s="42" t="e">
        <f ca="1">DATEDIF(E1397,TODAY(),"y")</f>
        <v>#NUM!</v>
      </c>
      <c r="Q1397" s="2">
        <f>(COUNTIF($C$2:$C1397,$C1397)=1)+0</f>
        <v>1</v>
      </c>
      <c r="R1397" s="2">
        <f>IF(Q1397=1,RANK(F1397,$F$2:$F$1986,0),"Alternate event")</f>
        <v>1070</v>
      </c>
    </row>
    <row r="1398" spans="1:18" x14ac:dyDescent="0.2">
      <c r="A1398" s="2">
        <v>1397</v>
      </c>
      <c r="B1398" s="2">
        <f>IF(Q1398=1,B1397+1,B1397)</f>
        <v>1014</v>
      </c>
      <c r="C1398" t="s">
        <v>112</v>
      </c>
      <c r="D1398" t="s">
        <v>25</v>
      </c>
      <c r="E1398" s="7">
        <v>37754</v>
      </c>
      <c r="F1398">
        <v>987</v>
      </c>
      <c r="G1398" s="2">
        <v>51</v>
      </c>
      <c r="H1398" s="43" t="str">
        <f>IFERROR(VLOOKUP(C1398&amp;D1398,AUS_male_points_list!$A$3:$S$1048576,19,FALSE), IFERROR(VLOOKUP(C1398&amp;D1398,AUS_female_points_list!$A$3:$S$1048576,19,FALSE),""))</f>
        <v/>
      </c>
      <c r="J1398" s="2">
        <f>IFERROR(VLOOKUP(C1398&amp;D1398,AUS_male_Toplist_21!$F$3:$G$1048576,2,FALSE),IFERROR(VLOOKUP(C1398&amp;D1398,AUS_female_Toplist_21!$F$3:$G$1048576,2,FALSE),""))</f>
        <v>51</v>
      </c>
      <c r="K1398" s="2">
        <f>IFERROR(VLOOKUP(C1398&amp;D1398,AUS_male_Toplist_22!$F$3:$G$1048576,2,FALSE),IFERROR(VLOOKUP(C1398&amp;D1398,AUS_female_Toplist_22!$F$3:$G$1048576,2,FALSE),""))</f>
        <v>40</v>
      </c>
      <c r="L1398" s="3" t="str">
        <f>IFERROR(VLOOKUP(C1398&amp;D1398,Comms_male_list_21!$F$3:$G$1048576,2,FALSE),IFERROR(VLOOKUP(C1398&amp;D1398,Comms_female_list_21!$F$3:$G$1048576,2,FALSE),""))</f>
        <v/>
      </c>
      <c r="M1398" s="3">
        <f>IFERROR(VLOOKUP(C1398&amp;D1398,Comms_male_list_22!$F$3:$G$1048576,2,FALSE),IFERROR(VLOOKUP(C1398&amp;D1398,Comms_female_list_22!$F$3:$G$1048576,2,FALSE),""))</f>
        <v>75</v>
      </c>
      <c r="N1398" s="3">
        <f>IFERROR(VLOOKUP(C1398&amp;D1398,AUS_male_Toplist_21!$F$3:$H$1048576,3,FALSE), IFERROR(VLOOKUP(C1398&amp;D1398,AUS_female_Toplist_21!$F$3:$H$1048576,3,FALSE),""))</f>
        <v>987</v>
      </c>
      <c r="O1398" s="2">
        <f>IFERROR(VLOOKUP(C1398&amp;D1398,AUS_male_Toplist_22!$F$3:$H$1048576,3,FALSE), IFERROR(VLOOKUP(C1398&amp;D1398,AUS_female_Toplist_22!$F$3:$H$1048576,3,FALSE),""))</f>
        <v>984</v>
      </c>
      <c r="P1398" s="42">
        <f ca="1">DATEDIF(E1398,TODAY(),"y")</f>
        <v>18</v>
      </c>
      <c r="Q1398" s="2">
        <f>(COUNTIF($C$2:$C1398,$C1398)=1)+0</f>
        <v>0</v>
      </c>
      <c r="R1398" s="2" t="str">
        <f>IF(Q1398=1,RANK(F1398,$F$2:$F$1986,0),"Alternate event")</f>
        <v>Alternate event</v>
      </c>
    </row>
    <row r="1399" spans="1:18" x14ac:dyDescent="0.2">
      <c r="A1399" s="2">
        <v>1398</v>
      </c>
      <c r="B1399" s="2">
        <f>IF(Q1399=1,B1398+1,B1398)</f>
        <v>1015</v>
      </c>
      <c r="C1399" t="s">
        <v>1025</v>
      </c>
      <c r="D1399" t="s">
        <v>28</v>
      </c>
      <c r="E1399" s="6">
        <v>44732</v>
      </c>
      <c r="F1399">
        <v>997</v>
      </c>
      <c r="G1399" s="2">
        <v>51</v>
      </c>
      <c r="H1399" s="43" t="str">
        <f>IFERROR(VLOOKUP(C1399&amp;D1399,AUS_male_points_list!$A$3:$S$1048576,19,FALSE), IFERROR(VLOOKUP(C1399&amp;D1399,AUS_female_points_list!$A$3:$S$1048576,19,FALSE),""))</f>
        <v/>
      </c>
      <c r="J1399" s="2">
        <f>IFERROR(VLOOKUP(C1399&amp;D1399,AUS_male_Toplist_21!$F$3:$G$1048576,2,FALSE),IFERROR(VLOOKUP(C1399&amp;D1399,AUS_female_Toplist_21!$F$3:$G$1048576,2,FALSE),""))</f>
        <v>51</v>
      </c>
      <c r="K1399" s="2">
        <f>IFERROR(VLOOKUP(C1399&amp;D1399,AUS_male_Toplist_22!$F$3:$G$1048576,2,FALSE),IFERROR(VLOOKUP(C1399&amp;D1399,AUS_female_Toplist_22!$F$3:$G$1048576,2,FALSE),""))</f>
        <v>40</v>
      </c>
      <c r="L1399" s="3" t="str">
        <f>IFERROR(VLOOKUP(C1399&amp;D1399,Comms_male_list_21!$F$3:$G$1048576,2,FALSE),IFERROR(VLOOKUP(C1399&amp;D1399,Comms_female_list_21!$F$3:$G$1048576,2,FALSE),""))</f>
        <v/>
      </c>
      <c r="M1399" s="3">
        <f>IFERROR(VLOOKUP(C1399&amp;D1399,Comms_male_list_22!$F$3:$G$1048576,2,FALSE),IFERROR(VLOOKUP(C1399&amp;D1399,Comms_female_list_22!$F$3:$G$1048576,2,FALSE),""))</f>
        <v>75</v>
      </c>
      <c r="N1399" s="3">
        <f>IFERROR(VLOOKUP(C1399&amp;D1399,AUS_male_Toplist_21!$F$3:$H$1048576,3,FALSE), IFERROR(VLOOKUP(C1399&amp;D1399,AUS_female_Toplist_21!$F$3:$H$1048576,3,FALSE),""))</f>
        <v>997</v>
      </c>
      <c r="O1399" s="2">
        <f>IFERROR(VLOOKUP(C1399&amp;D1399,AUS_male_Toplist_22!$F$3:$H$1048576,3,FALSE), IFERROR(VLOOKUP(C1399&amp;D1399,AUS_female_Toplist_22!$F$3:$H$1048576,3,FALSE),""))</f>
        <v>944</v>
      </c>
      <c r="P1399" s="42" t="e">
        <f ca="1">DATEDIF(E1399,TODAY(),"y")</f>
        <v>#NUM!</v>
      </c>
      <c r="Q1399" s="2">
        <f>(COUNTIF($C$2:$C1399,$C1399)=1)+0</f>
        <v>1</v>
      </c>
      <c r="R1399" s="2">
        <f>IF(Q1399=1,RANK(F1399,$F$2:$F$1986,0),"Alternate event")</f>
        <v>744</v>
      </c>
    </row>
    <row r="1400" spans="1:18" x14ac:dyDescent="0.2">
      <c r="A1400" s="2">
        <v>1399</v>
      </c>
      <c r="B1400" s="2">
        <f>IF(Q1400=1,B1399+1,B1399)</f>
        <v>1016</v>
      </c>
      <c r="C1400" t="s">
        <v>599</v>
      </c>
      <c r="D1400" t="s">
        <v>2</v>
      </c>
      <c r="E1400" s="6">
        <v>34771</v>
      </c>
      <c r="F1400">
        <v>968</v>
      </c>
      <c r="G1400" s="2">
        <v>51</v>
      </c>
      <c r="H1400" s="43" t="str">
        <f>IFERROR(VLOOKUP(C1400&amp;D1400,AUS_male_points_list!$A$3:$S$1048576,19,FALSE), IFERROR(VLOOKUP(C1400&amp;D1400,AUS_female_points_list!$A$3:$S$1048576,19,FALSE),""))</f>
        <v/>
      </c>
      <c r="J1400" s="2">
        <f>IFERROR(VLOOKUP(C1400&amp;D1400,AUS_male_Toplist_21!$F$3:$G$1048576,2,FALSE),IFERROR(VLOOKUP(C1400&amp;D1400,AUS_female_Toplist_21!$F$3:$G$1048576,2,FALSE),""))</f>
        <v>51</v>
      </c>
      <c r="K1400" s="2">
        <f>IFERROR(VLOOKUP(C1400&amp;D1400,AUS_male_Toplist_22!$F$3:$G$1048576,2,FALSE),IFERROR(VLOOKUP(C1400&amp;D1400,AUS_female_Toplist_22!$F$3:$G$1048576,2,FALSE),""))</f>
        <v>92</v>
      </c>
      <c r="L1400" s="3" t="str">
        <f>IFERROR(VLOOKUP(C1400&amp;D1400,Comms_male_list_21!$F$3:$G$1048576,2,FALSE),IFERROR(VLOOKUP(C1400&amp;D1400,Comms_female_list_21!$F$3:$G$1048576,2,FALSE),""))</f>
        <v/>
      </c>
      <c r="M1400" s="3" t="str">
        <f>IFERROR(VLOOKUP(C1400&amp;D1400,Comms_male_list_22!$F$3:$G$1048576,2,FALSE),IFERROR(VLOOKUP(C1400&amp;D1400,Comms_female_list_22!$F$3:$G$1048576,2,FALSE),""))</f>
        <v/>
      </c>
      <c r="N1400" s="3">
        <f>IFERROR(VLOOKUP(C1400&amp;D1400,AUS_male_Toplist_21!$F$3:$H$1048576,3,FALSE), IFERROR(VLOOKUP(C1400&amp;D1400,AUS_female_Toplist_21!$F$3:$H$1048576,3,FALSE),""))</f>
        <v>968</v>
      </c>
      <c r="O1400" s="2">
        <f>IFERROR(VLOOKUP(C1400&amp;D1400,AUS_male_Toplist_22!$F$3:$H$1048576,3,FALSE), IFERROR(VLOOKUP(C1400&amp;D1400,AUS_female_Toplist_22!$F$3:$H$1048576,3,FALSE),""))</f>
        <v>917</v>
      </c>
      <c r="P1400" s="42">
        <f ca="1">DATEDIF(E1400,TODAY(),"y")</f>
        <v>26</v>
      </c>
      <c r="Q1400" s="2">
        <f>(COUNTIF($C$2:$C1400,$C1400)=1)+0</f>
        <v>1</v>
      </c>
      <c r="R1400" s="2">
        <f>IF(Q1400=1,RANK(F1400,$F$2:$F$1986,0),"Alternate event")</f>
        <v>1070</v>
      </c>
    </row>
    <row r="1401" spans="1:18" x14ac:dyDescent="0.2">
      <c r="A1401" s="2">
        <v>1400</v>
      </c>
      <c r="B1401" s="2">
        <f>IF(Q1401=1,B1400+1,B1400)</f>
        <v>1016</v>
      </c>
      <c r="C1401" t="s">
        <v>580</v>
      </c>
      <c r="D1401" t="s">
        <v>25</v>
      </c>
      <c r="E1401" s="6">
        <v>44640</v>
      </c>
      <c r="F1401">
        <v>978</v>
      </c>
      <c r="G1401" s="2">
        <v>51</v>
      </c>
      <c r="H1401" s="43" t="str">
        <f>IFERROR(VLOOKUP(C1401&amp;D1401,AUS_male_points_list!$A$3:$S$1048576,19,FALSE), IFERROR(VLOOKUP(C1401&amp;D1401,AUS_female_points_list!$A$3:$S$1048576,19,FALSE),""))</f>
        <v/>
      </c>
      <c r="J1401" s="2">
        <f>IFERROR(VLOOKUP(C1401&amp;D1401,AUS_male_Toplist_21!$F$3:$G$1048576,2,FALSE),IFERROR(VLOOKUP(C1401&amp;D1401,AUS_female_Toplist_21!$F$3:$G$1048576,2,FALSE),""))</f>
        <v>51</v>
      </c>
      <c r="K1401" s="2">
        <f>IFERROR(VLOOKUP(C1401&amp;D1401,AUS_male_Toplist_22!$F$3:$G$1048576,2,FALSE),IFERROR(VLOOKUP(C1401&amp;D1401,AUS_female_Toplist_22!$F$3:$G$1048576,2,FALSE),""))</f>
        <v>92</v>
      </c>
      <c r="L1401" s="3" t="str">
        <f>IFERROR(VLOOKUP(C1401&amp;D1401,Comms_male_list_21!$F$3:$G$1048576,2,FALSE),IFERROR(VLOOKUP(C1401&amp;D1401,Comms_female_list_21!$F$3:$G$1048576,2,FALSE),""))</f>
        <v/>
      </c>
      <c r="M1401" s="3" t="str">
        <f>IFERROR(VLOOKUP(C1401&amp;D1401,Comms_male_list_22!$F$3:$G$1048576,2,FALSE),IFERROR(VLOOKUP(C1401&amp;D1401,Comms_female_list_22!$F$3:$G$1048576,2,FALSE),""))</f>
        <v/>
      </c>
      <c r="N1401" s="3">
        <f>IFERROR(VLOOKUP(C1401&amp;D1401,AUS_male_Toplist_21!$F$3:$H$1048576,3,FALSE), IFERROR(VLOOKUP(C1401&amp;D1401,AUS_female_Toplist_21!$F$3:$H$1048576,3,FALSE),""))</f>
        <v>978</v>
      </c>
      <c r="O1401" s="2">
        <f>IFERROR(VLOOKUP(C1401&amp;D1401,AUS_male_Toplist_22!$F$3:$H$1048576,3,FALSE), IFERROR(VLOOKUP(C1401&amp;D1401,AUS_female_Toplist_22!$F$3:$H$1048576,3,FALSE),""))</f>
        <v>923</v>
      </c>
      <c r="P1401" s="42" t="e">
        <f ca="1">DATEDIF(E1401,TODAY(),"y")</f>
        <v>#NUM!</v>
      </c>
      <c r="Q1401" s="2">
        <f>(COUNTIF($C$2:$C1401,$C1401)=1)+0</f>
        <v>0</v>
      </c>
      <c r="R1401" s="2" t="str">
        <f>IF(Q1401=1,RANK(F1401,$F$2:$F$1986,0),"Alternate event")</f>
        <v>Alternate event</v>
      </c>
    </row>
    <row r="1402" spans="1:18" x14ac:dyDescent="0.2">
      <c r="A1402" s="2">
        <v>1401</v>
      </c>
      <c r="B1402" s="2">
        <f>IF(Q1402=1,B1401+1,B1401)</f>
        <v>1017</v>
      </c>
      <c r="C1402" t="s">
        <v>1512</v>
      </c>
      <c r="D1402" t="s">
        <v>37</v>
      </c>
      <c r="E1402" s="6">
        <v>37698</v>
      </c>
      <c r="F1402">
        <v>937</v>
      </c>
      <c r="G1402" s="2">
        <v>51</v>
      </c>
      <c r="H1402" s="43" t="str">
        <f>IFERROR(VLOOKUP(C1402&amp;D1402,AUS_male_points_list!$A$3:$S$1048576,19,FALSE), IFERROR(VLOOKUP(C1402&amp;D1402,AUS_female_points_list!$A$3:$S$1048576,19,FALSE),""))</f>
        <v/>
      </c>
      <c r="J1402" s="2">
        <f>IFERROR(VLOOKUP(C1402&amp;D1402,AUS_male_Toplist_21!$F$3:$G$1048576,2,FALSE),IFERROR(VLOOKUP(C1402&amp;D1402,AUS_female_Toplist_21!$F$3:$G$1048576,2,FALSE),""))</f>
        <v>51</v>
      </c>
      <c r="K1402" s="2" t="str">
        <f>IFERROR(VLOOKUP(C1402&amp;D1402,AUS_male_Toplist_22!$F$3:$G$1048576,2,FALSE),IFERROR(VLOOKUP(C1402&amp;D1402,AUS_female_Toplist_22!$F$3:$G$1048576,2,FALSE),""))</f>
        <v/>
      </c>
      <c r="L1402" s="3" t="str">
        <f>IFERROR(VLOOKUP(C1402&amp;D1402,Comms_male_list_21!$F$3:$G$1048576,2,FALSE),IFERROR(VLOOKUP(C1402&amp;D1402,Comms_female_list_21!$F$3:$G$1048576,2,FALSE),""))</f>
        <v/>
      </c>
      <c r="M1402" s="3" t="str">
        <f>IFERROR(VLOOKUP(C1402&amp;D1402,Comms_male_list_22!$F$3:$G$1048576,2,FALSE),IFERROR(VLOOKUP(C1402&amp;D1402,Comms_female_list_22!$F$3:$G$1048576,2,FALSE),""))</f>
        <v/>
      </c>
      <c r="N1402" s="3">
        <f>IFERROR(VLOOKUP(C1402&amp;D1402,AUS_male_Toplist_21!$F$3:$H$1048576,3,FALSE), IFERROR(VLOOKUP(C1402&amp;D1402,AUS_female_Toplist_21!$F$3:$H$1048576,3,FALSE),""))</f>
        <v>937</v>
      </c>
      <c r="O1402" s="2" t="str">
        <f>IFERROR(VLOOKUP(C1402&amp;D1402,AUS_male_Toplist_22!$F$3:$H$1048576,3,FALSE), IFERROR(VLOOKUP(C1402&amp;D1402,AUS_female_Toplist_22!$F$3:$H$1048576,3,FALSE),""))</f>
        <v/>
      </c>
      <c r="P1402" s="42">
        <f ca="1">DATEDIF(E1402,TODAY(),"y")</f>
        <v>18</v>
      </c>
      <c r="Q1402" s="2">
        <f>(COUNTIF($C$2:$C1402,$C1402)=1)+0</f>
        <v>1</v>
      </c>
      <c r="R1402" s="2">
        <f>IF(Q1402=1,RANK(F1402,$F$2:$F$1986,0),"Alternate event")</f>
        <v>1476</v>
      </c>
    </row>
    <row r="1403" spans="1:18" x14ac:dyDescent="0.2">
      <c r="A1403" s="2">
        <v>1402</v>
      </c>
      <c r="B1403" s="2">
        <f>IF(Q1403=1,B1402+1,B1402)</f>
        <v>1017</v>
      </c>
      <c r="C1403" t="s">
        <v>1636</v>
      </c>
      <c r="D1403" t="s">
        <v>37</v>
      </c>
      <c r="E1403" s="6">
        <v>38204</v>
      </c>
      <c r="F1403">
        <v>937</v>
      </c>
      <c r="G1403" s="2">
        <v>51</v>
      </c>
      <c r="H1403" s="43" t="str">
        <f>IFERROR(VLOOKUP(C1403&amp;D1403,AUS_male_points_list!$A$3:$S$1048576,19,FALSE), IFERROR(VLOOKUP(C1403&amp;D1403,AUS_female_points_list!$A$3:$S$1048576,19,FALSE),""))</f>
        <v/>
      </c>
      <c r="J1403" s="2">
        <f>IFERROR(VLOOKUP(C1403&amp;D1403,AUS_male_Toplist_21!$F$3:$G$1048576,2,FALSE),IFERROR(VLOOKUP(C1403&amp;D1403,AUS_female_Toplist_21!$F$3:$G$1048576,2,FALSE),""))</f>
        <v>51</v>
      </c>
      <c r="K1403" s="2" t="str">
        <f>IFERROR(VLOOKUP(C1403&amp;D1403,AUS_male_Toplist_22!$F$3:$G$1048576,2,FALSE),IFERROR(VLOOKUP(C1403&amp;D1403,AUS_female_Toplist_22!$F$3:$G$1048576,2,FALSE),""))</f>
        <v/>
      </c>
      <c r="L1403" s="3" t="str">
        <f>IFERROR(VLOOKUP(C1403&amp;D1403,Comms_male_list_21!$F$3:$G$1048576,2,FALSE),IFERROR(VLOOKUP(C1403&amp;D1403,Comms_female_list_21!$F$3:$G$1048576,2,FALSE),""))</f>
        <v/>
      </c>
      <c r="M1403" s="3" t="str">
        <f>IFERROR(VLOOKUP(C1403&amp;D1403,Comms_male_list_22!$F$3:$G$1048576,2,FALSE),IFERROR(VLOOKUP(C1403&amp;D1403,Comms_female_list_22!$F$3:$G$1048576,2,FALSE),""))</f>
        <v/>
      </c>
      <c r="N1403" s="3">
        <f>IFERROR(VLOOKUP(C1403&amp;D1403,AUS_male_Toplist_21!$F$3:$H$1048576,3,FALSE), IFERROR(VLOOKUP(C1403&amp;D1403,AUS_female_Toplist_21!$F$3:$H$1048576,3,FALSE),""))</f>
        <v>937</v>
      </c>
      <c r="O1403" s="2" t="str">
        <f>IFERROR(VLOOKUP(C1403&amp;D1403,AUS_male_Toplist_22!$F$3:$H$1048576,3,FALSE), IFERROR(VLOOKUP(C1403&amp;D1403,AUS_female_Toplist_22!$F$3:$H$1048576,3,FALSE),""))</f>
        <v/>
      </c>
      <c r="P1403" s="42">
        <f ca="1">DATEDIF(E1403,TODAY(),"y")</f>
        <v>17</v>
      </c>
      <c r="Q1403" s="2">
        <f>(COUNTIF($C$2:$C1403,$C1403)=1)+0</f>
        <v>0</v>
      </c>
      <c r="R1403" s="2" t="str">
        <f>IF(Q1403=1,RANK(F1403,$F$2:$F$1986,0),"Alternate event")</f>
        <v>Alternate event</v>
      </c>
    </row>
    <row r="1404" spans="1:18" x14ac:dyDescent="0.2">
      <c r="A1404" s="2">
        <v>1403</v>
      </c>
      <c r="B1404" s="2">
        <f>IF(Q1404=1,B1403+1,B1403)</f>
        <v>1018</v>
      </c>
      <c r="C1404" t="s">
        <v>1637</v>
      </c>
      <c r="D1404" t="s">
        <v>37</v>
      </c>
      <c r="E1404" s="6">
        <v>44701</v>
      </c>
      <c r="F1404">
        <v>937</v>
      </c>
      <c r="G1404" s="2">
        <v>51</v>
      </c>
      <c r="H1404" s="43" t="str">
        <f>IFERROR(VLOOKUP(C1404&amp;D1404,AUS_male_points_list!$A$3:$S$1048576,19,FALSE), IFERROR(VLOOKUP(C1404&amp;D1404,AUS_female_points_list!$A$3:$S$1048576,19,FALSE),""))</f>
        <v/>
      </c>
      <c r="J1404" s="2">
        <f>IFERROR(VLOOKUP(C1404&amp;D1404,AUS_male_Toplist_21!$F$3:$G$1048576,2,FALSE),IFERROR(VLOOKUP(C1404&amp;D1404,AUS_female_Toplist_21!$F$3:$G$1048576,2,FALSE),""))</f>
        <v>51</v>
      </c>
      <c r="K1404" s="2" t="str">
        <f>IFERROR(VLOOKUP(C1404&amp;D1404,AUS_male_Toplist_22!$F$3:$G$1048576,2,FALSE),IFERROR(VLOOKUP(C1404&amp;D1404,AUS_female_Toplist_22!$F$3:$G$1048576,2,FALSE),""))</f>
        <v/>
      </c>
      <c r="L1404" s="3" t="str">
        <f>IFERROR(VLOOKUP(C1404&amp;D1404,Comms_male_list_21!$F$3:$G$1048576,2,FALSE),IFERROR(VLOOKUP(C1404&amp;D1404,Comms_female_list_21!$F$3:$G$1048576,2,FALSE),""))</f>
        <v/>
      </c>
      <c r="M1404" s="3" t="str">
        <f>IFERROR(VLOOKUP(C1404&amp;D1404,Comms_male_list_22!$F$3:$G$1048576,2,FALSE),IFERROR(VLOOKUP(C1404&amp;D1404,Comms_female_list_22!$F$3:$G$1048576,2,FALSE),""))</f>
        <v/>
      </c>
      <c r="N1404" s="3">
        <f>IFERROR(VLOOKUP(C1404&amp;D1404,AUS_male_Toplist_21!$F$3:$H$1048576,3,FALSE), IFERROR(VLOOKUP(C1404&amp;D1404,AUS_female_Toplist_21!$F$3:$H$1048576,3,FALSE),""))</f>
        <v>937</v>
      </c>
      <c r="O1404" s="2" t="str">
        <f>IFERROR(VLOOKUP(C1404&amp;D1404,AUS_male_Toplist_22!$F$3:$H$1048576,3,FALSE), IFERROR(VLOOKUP(C1404&amp;D1404,AUS_female_Toplist_22!$F$3:$H$1048576,3,FALSE),""))</f>
        <v/>
      </c>
      <c r="P1404" s="42" t="e">
        <f ca="1">DATEDIF(E1404,TODAY(),"y")</f>
        <v>#NUM!</v>
      </c>
      <c r="Q1404" s="2">
        <f>(COUNTIF($C$2:$C1404,$C1404)=1)+0</f>
        <v>1</v>
      </c>
      <c r="R1404" s="2">
        <f>IF(Q1404=1,RANK(F1404,$F$2:$F$1986,0),"Alternate event")</f>
        <v>1476</v>
      </c>
    </row>
    <row r="1405" spans="1:18" x14ac:dyDescent="0.2">
      <c r="A1405" s="2">
        <v>1404</v>
      </c>
      <c r="B1405" s="2">
        <f>IF(Q1405=1,B1404+1,B1404)</f>
        <v>1019</v>
      </c>
      <c r="C1405" t="s">
        <v>244</v>
      </c>
      <c r="D1405" s="6" t="s">
        <v>26</v>
      </c>
      <c r="E1405" s="6">
        <v>44581</v>
      </c>
      <c r="F1405">
        <v>969</v>
      </c>
      <c r="G1405" s="2">
        <v>51</v>
      </c>
      <c r="H1405" s="43" t="str">
        <f>IFERROR(VLOOKUP(C1405&amp;D1405,AUS_male_points_list!$A$3:$S$1048576,19,FALSE), IFERROR(VLOOKUP(C1405&amp;D1405,AUS_female_points_list!$A$3:$S$1048576,19,FALSE),""))</f>
        <v/>
      </c>
      <c r="J1405" s="2">
        <f>IFERROR(VLOOKUP(C1405&amp;D1405,AUS_male_Toplist_21!$F$3:$G$1048576,2,FALSE),IFERROR(VLOOKUP(C1405&amp;D1405,AUS_female_Toplist_21!$F$3:$G$1048576,2,FALSE),""))</f>
        <v>51</v>
      </c>
      <c r="K1405" s="2" t="str">
        <f>IFERROR(VLOOKUP(C1405&amp;D1405,AUS_male_Toplist_22!$F$3:$G$1048576,2,FALSE),IFERROR(VLOOKUP(C1405&amp;D1405,AUS_female_Toplist_22!$F$3:$G$1048576,2,FALSE),""))</f>
        <v/>
      </c>
      <c r="L1405" s="3" t="str">
        <f>IFERROR(VLOOKUP(C1405&amp;D1405,Comms_male_list_21!$F$3:$G$1048576,2,FALSE),IFERROR(VLOOKUP(C1405&amp;D1405,Comms_female_list_21!$F$3:$G$1048576,2,FALSE),""))</f>
        <v/>
      </c>
      <c r="M1405" s="3" t="str">
        <f>IFERROR(VLOOKUP(C1405&amp;D1405,Comms_male_list_22!$F$3:$G$1048576,2,FALSE),IFERROR(VLOOKUP(C1405&amp;D1405,Comms_female_list_22!$F$3:$G$1048576,2,FALSE),""))</f>
        <v/>
      </c>
      <c r="N1405" s="3">
        <f>IFERROR(VLOOKUP(C1405&amp;D1405,AUS_male_Toplist_21!$F$3:$H$1048576,3,FALSE), IFERROR(VLOOKUP(C1405&amp;D1405,AUS_female_Toplist_21!$F$3:$H$1048576,3,FALSE),""))</f>
        <v>969</v>
      </c>
      <c r="O1405" s="2" t="str">
        <f>IFERROR(VLOOKUP(C1405&amp;D1405,AUS_male_Toplist_22!$F$3:$H$1048576,3,FALSE), IFERROR(VLOOKUP(C1405&amp;D1405,AUS_female_Toplist_22!$F$3:$H$1048576,3,FALSE),""))</f>
        <v/>
      </c>
      <c r="P1405" s="42">
        <f ca="1">DATEDIF(E1405,TODAY(),"y")</f>
        <v>0</v>
      </c>
      <c r="Q1405" s="2">
        <f>(COUNTIF($C$2:$C1405,$C1405)=1)+0</f>
        <v>1</v>
      </c>
      <c r="R1405" s="2">
        <f>IF(Q1405=1,RANK(F1405,$F$2:$F$1986,0),"Alternate event")</f>
        <v>1055</v>
      </c>
    </row>
    <row r="1406" spans="1:18" x14ac:dyDescent="0.2">
      <c r="A1406" s="2">
        <v>1405</v>
      </c>
      <c r="B1406" s="2">
        <f>IF(Q1406=1,B1405+1,B1405)</f>
        <v>1019</v>
      </c>
      <c r="C1406" t="s">
        <v>226</v>
      </c>
      <c r="D1406" t="s">
        <v>2</v>
      </c>
      <c r="E1406" s="6">
        <v>35897</v>
      </c>
      <c r="F1406">
        <v>999</v>
      </c>
      <c r="G1406" s="2">
        <v>51</v>
      </c>
      <c r="H1406" s="43" t="str">
        <f>IFERROR(VLOOKUP(C1406&amp;D1406,AUS_male_points_list!$A$3:$S$1048576,19,FALSE), IFERROR(VLOOKUP(C1406&amp;D1406,AUS_female_points_list!$A$3:$S$1048576,19,FALSE),""))</f>
        <v/>
      </c>
      <c r="J1406" s="2">
        <f>IFERROR(VLOOKUP(C1406&amp;D1406,AUS_male_Toplist_21!$F$3:$G$1048576,2,FALSE),IFERROR(VLOOKUP(C1406&amp;D1406,AUS_female_Toplist_21!$F$3:$G$1048576,2,FALSE),""))</f>
        <v>51</v>
      </c>
      <c r="K1406" s="2" t="str">
        <f>IFERROR(VLOOKUP(C1406&amp;D1406,AUS_male_Toplist_22!$F$3:$G$1048576,2,FALSE),IFERROR(VLOOKUP(C1406&amp;D1406,AUS_female_Toplist_22!$F$3:$G$1048576,2,FALSE),""))</f>
        <v/>
      </c>
      <c r="L1406" s="3" t="str">
        <f>IFERROR(VLOOKUP(C1406&amp;D1406,Comms_male_list_21!$F$3:$G$1048576,2,FALSE),IFERROR(VLOOKUP(C1406&amp;D1406,Comms_female_list_21!$F$3:$G$1048576,2,FALSE),""))</f>
        <v/>
      </c>
      <c r="M1406" s="3" t="str">
        <f>IFERROR(VLOOKUP(C1406&amp;D1406,Comms_male_list_22!$F$3:$G$1048576,2,FALSE),IFERROR(VLOOKUP(C1406&amp;D1406,Comms_female_list_22!$F$3:$G$1048576,2,FALSE),""))</f>
        <v/>
      </c>
      <c r="N1406" s="3">
        <f>IFERROR(VLOOKUP(C1406&amp;D1406,AUS_male_Toplist_21!$F$3:$H$1048576,3,FALSE), IFERROR(VLOOKUP(C1406&amp;D1406,AUS_female_Toplist_21!$F$3:$H$1048576,3,FALSE),""))</f>
        <v>999</v>
      </c>
      <c r="O1406" s="2" t="str">
        <f>IFERROR(VLOOKUP(C1406&amp;D1406,AUS_male_Toplist_22!$F$3:$H$1048576,3,FALSE), IFERROR(VLOOKUP(C1406&amp;D1406,AUS_female_Toplist_22!$F$3:$H$1048576,3,FALSE),""))</f>
        <v/>
      </c>
      <c r="P1406" s="42">
        <f ca="1">DATEDIF(E1406,TODAY(),"y")</f>
        <v>23</v>
      </c>
      <c r="Q1406" s="2">
        <f>(COUNTIF($C$2:$C1406,$C1406)=1)+0</f>
        <v>0</v>
      </c>
      <c r="R1406" s="2" t="str">
        <f>IF(Q1406=1,RANK(F1406,$F$2:$F$1986,0),"Alternate event")</f>
        <v>Alternate event</v>
      </c>
    </row>
    <row r="1407" spans="1:18" x14ac:dyDescent="0.2">
      <c r="A1407" s="2">
        <v>1406</v>
      </c>
      <c r="B1407" s="2">
        <f>IF(Q1407=1,B1406+1,B1406)</f>
        <v>1019</v>
      </c>
      <c r="C1407" t="s">
        <v>687</v>
      </c>
      <c r="D1407" s="6" t="s">
        <v>28</v>
      </c>
      <c r="E1407" s="6">
        <v>37268</v>
      </c>
      <c r="F1407">
        <v>1017</v>
      </c>
      <c r="G1407" s="2">
        <v>51</v>
      </c>
      <c r="H1407" s="43" t="str">
        <f>IFERROR(VLOOKUP(C1407&amp;D1407,AUS_male_points_list!$A$3:$S$1048576,19,FALSE), IFERROR(VLOOKUP(C1407&amp;D1407,AUS_female_points_list!$A$3:$S$1048576,19,FALSE),""))</f>
        <v/>
      </c>
      <c r="J1407" s="2">
        <f>IFERROR(VLOOKUP(C1407&amp;D1407,AUS_male_Toplist_21!$F$3:$G$1048576,2,FALSE),IFERROR(VLOOKUP(C1407&amp;D1407,AUS_female_Toplist_21!$F$3:$G$1048576,2,FALSE),""))</f>
        <v>51</v>
      </c>
      <c r="K1407" s="2" t="str">
        <f>IFERROR(VLOOKUP(C1407&amp;D1407,AUS_male_Toplist_22!$F$3:$G$1048576,2,FALSE),IFERROR(VLOOKUP(C1407&amp;D1407,AUS_female_Toplist_22!$F$3:$G$1048576,2,FALSE),""))</f>
        <v/>
      </c>
      <c r="L1407" s="3" t="str">
        <f>IFERROR(VLOOKUP(C1407&amp;D1407,Comms_male_list_21!$F$3:$G$1048576,2,FALSE),IFERROR(VLOOKUP(C1407&amp;D1407,Comms_female_list_21!$F$3:$G$1048576,2,FALSE),""))</f>
        <v/>
      </c>
      <c r="M1407" s="3" t="str">
        <f>IFERROR(VLOOKUP(C1407&amp;D1407,Comms_male_list_22!$F$3:$G$1048576,2,FALSE),IFERROR(VLOOKUP(C1407&amp;D1407,Comms_female_list_22!$F$3:$G$1048576,2,FALSE),""))</f>
        <v/>
      </c>
      <c r="N1407" s="3">
        <f>IFERROR(VLOOKUP(C1407&amp;D1407,AUS_male_Toplist_21!$F$3:$H$1048576,3,FALSE), IFERROR(VLOOKUP(C1407&amp;D1407,AUS_female_Toplist_21!$F$3:$H$1048576,3,FALSE),""))</f>
        <v>1017</v>
      </c>
      <c r="O1407" s="2" t="str">
        <f>IFERROR(VLOOKUP(C1407&amp;D1407,AUS_male_Toplist_22!$F$3:$H$1048576,3,FALSE), IFERROR(VLOOKUP(C1407&amp;D1407,AUS_female_Toplist_22!$F$3:$H$1048576,3,FALSE),""))</f>
        <v/>
      </c>
      <c r="P1407" s="42">
        <f ca="1">DATEDIF(E1407,TODAY(),"y")</f>
        <v>20</v>
      </c>
      <c r="Q1407" s="2">
        <f>(COUNTIF($C$2:$C1407,$C1407)=1)+0</f>
        <v>0</v>
      </c>
      <c r="R1407" s="2" t="str">
        <f>IF(Q1407=1,RANK(F1407,$F$2:$F$1986,0),"Alternate event")</f>
        <v>Alternate event</v>
      </c>
    </row>
    <row r="1408" spans="1:18" x14ac:dyDescent="0.2">
      <c r="A1408" s="2">
        <v>1407</v>
      </c>
      <c r="B1408" s="2">
        <f>IF(Q1408=1,B1407+1,B1407)</f>
        <v>1019</v>
      </c>
      <c r="C1408" t="s">
        <v>1171</v>
      </c>
      <c r="D1408" t="s">
        <v>28</v>
      </c>
      <c r="E1408" s="7">
        <v>36237</v>
      </c>
      <c r="F1408">
        <v>1014</v>
      </c>
      <c r="G1408" s="2">
        <v>52</v>
      </c>
      <c r="H1408" s="43" t="str">
        <f>IFERROR(VLOOKUP(C1408&amp;D1408,AUS_male_points_list!$A$3:$S$1048576,19,FALSE), IFERROR(VLOOKUP(C1408&amp;D1408,AUS_female_points_list!$A$3:$S$1048576,19,FALSE),""))</f>
        <v/>
      </c>
      <c r="J1408" s="2">
        <f>IFERROR(VLOOKUP(C1408&amp;D1408,AUS_male_Toplist_21!$F$3:$G$1048576,2,FALSE),IFERROR(VLOOKUP(C1408&amp;D1408,AUS_female_Toplist_21!$F$3:$G$1048576,2,FALSE),""))</f>
        <v>52</v>
      </c>
      <c r="K1408" s="2">
        <f>IFERROR(VLOOKUP(C1408&amp;D1408,AUS_male_Toplist_22!$F$3:$G$1048576,2,FALSE),IFERROR(VLOOKUP(C1408&amp;D1408,AUS_female_Toplist_22!$F$3:$G$1048576,2,FALSE),""))</f>
        <v>2</v>
      </c>
      <c r="L1408" s="3" t="str">
        <f>IFERROR(VLOOKUP(C1408&amp;D1408,Comms_male_list_21!$F$3:$G$1048576,2,FALSE),IFERROR(VLOOKUP(C1408&amp;D1408,Comms_female_list_21!$F$3:$G$1048576,2,FALSE),""))</f>
        <v/>
      </c>
      <c r="M1408" s="3">
        <f>IFERROR(VLOOKUP(C1408&amp;D1408,Comms_male_list_22!$F$3:$G$1048576,2,FALSE),IFERROR(VLOOKUP(C1408&amp;D1408,Comms_female_list_22!$F$3:$G$1048576,2,FALSE),""))</f>
        <v>6</v>
      </c>
      <c r="N1408" s="3">
        <f>IFERROR(VLOOKUP(C1408&amp;D1408,AUS_male_Toplist_21!$F$3:$H$1048576,3,FALSE), IFERROR(VLOOKUP(C1408&amp;D1408,AUS_female_Toplist_21!$F$3:$H$1048576,3,FALSE),""))</f>
        <v>1014</v>
      </c>
      <c r="O1408" s="2">
        <f>IFERROR(VLOOKUP(C1408&amp;D1408,AUS_male_Toplist_22!$F$3:$H$1048576,3,FALSE), IFERROR(VLOOKUP(C1408&amp;D1408,AUS_female_Toplist_22!$F$3:$H$1048576,3,FALSE),""))</f>
        <v>1041</v>
      </c>
      <c r="P1408" s="42">
        <f ca="1">DATEDIF(E1408,TODAY(),"y")</f>
        <v>22</v>
      </c>
      <c r="Q1408" s="2">
        <f>(COUNTIF($C$2:$C1408,$C1408)=1)+0</f>
        <v>0</v>
      </c>
      <c r="R1408" s="2" t="str">
        <f>IF(Q1408=1,RANK(F1408,$F$2:$F$1986,0),"Alternate event")</f>
        <v>Alternate event</v>
      </c>
    </row>
    <row r="1409" spans="1:18" x14ac:dyDescent="0.2">
      <c r="A1409" s="2">
        <v>1408</v>
      </c>
      <c r="B1409" s="2">
        <f>IF(Q1409=1,B1408+1,B1408)</f>
        <v>1019</v>
      </c>
      <c r="C1409" t="s">
        <v>622</v>
      </c>
      <c r="D1409" t="s">
        <v>25</v>
      </c>
      <c r="E1409" s="6">
        <v>36355</v>
      </c>
      <c r="F1409">
        <v>976</v>
      </c>
      <c r="G1409" s="2">
        <v>52</v>
      </c>
      <c r="H1409" s="43" t="str">
        <f>IFERROR(VLOOKUP(C1409&amp;D1409,AUS_male_points_list!$A$3:$S$1048576,19,FALSE), IFERROR(VLOOKUP(C1409&amp;D1409,AUS_female_points_list!$A$3:$S$1048576,19,FALSE),""))</f>
        <v/>
      </c>
      <c r="J1409" s="2">
        <f>IFERROR(VLOOKUP(C1409&amp;D1409,AUS_male_Toplist_21!$F$3:$G$1048576,2,FALSE),IFERROR(VLOOKUP(C1409&amp;D1409,AUS_female_Toplist_21!$F$3:$G$1048576,2,FALSE),""))</f>
        <v>52</v>
      </c>
      <c r="K1409" s="2">
        <f>IFERROR(VLOOKUP(C1409&amp;D1409,AUS_male_Toplist_22!$F$3:$G$1048576,2,FALSE),IFERROR(VLOOKUP(C1409&amp;D1409,AUS_female_Toplist_22!$F$3:$G$1048576,2,FALSE),""))</f>
        <v>13</v>
      </c>
      <c r="L1409" s="3" t="str">
        <f>IFERROR(VLOOKUP(C1409&amp;D1409,Comms_male_list_21!$F$3:$G$1048576,2,FALSE),IFERROR(VLOOKUP(C1409&amp;D1409,Comms_female_list_21!$F$3:$G$1048576,2,FALSE),""))</f>
        <v/>
      </c>
      <c r="M1409" s="3">
        <f>IFERROR(VLOOKUP(C1409&amp;D1409,Comms_male_list_22!$F$3:$G$1048576,2,FALSE),IFERROR(VLOOKUP(C1409&amp;D1409,Comms_female_list_22!$F$3:$G$1048576,2,FALSE),""))</f>
        <v>21</v>
      </c>
      <c r="N1409" s="3">
        <f>IFERROR(VLOOKUP(C1409&amp;D1409,AUS_male_Toplist_21!$F$3:$H$1048576,3,FALSE), IFERROR(VLOOKUP(C1409&amp;D1409,AUS_female_Toplist_21!$F$3:$H$1048576,3,FALSE),""))</f>
        <v>976</v>
      </c>
      <c r="O1409" s="2">
        <f>IFERROR(VLOOKUP(C1409&amp;D1409,AUS_male_Toplist_22!$F$3:$H$1048576,3,FALSE), IFERROR(VLOOKUP(C1409&amp;D1409,AUS_female_Toplist_22!$F$3:$H$1048576,3,FALSE),""))</f>
        <v>1049</v>
      </c>
      <c r="P1409" s="42">
        <f ca="1">DATEDIF(E1409,TODAY(),"y")</f>
        <v>22</v>
      </c>
      <c r="Q1409" s="2">
        <f>(COUNTIF($C$2:$C1409,$C1409)=1)+0</f>
        <v>0</v>
      </c>
      <c r="R1409" s="2" t="str">
        <f>IF(Q1409=1,RANK(F1409,$F$2:$F$1986,0),"Alternate event")</f>
        <v>Alternate event</v>
      </c>
    </row>
    <row r="1410" spans="1:18" x14ac:dyDescent="0.2">
      <c r="A1410" s="2">
        <v>1409</v>
      </c>
      <c r="B1410" s="2">
        <f>IF(Q1410=1,B1409+1,B1409)</f>
        <v>1020</v>
      </c>
      <c r="C1410" t="s">
        <v>999</v>
      </c>
      <c r="D1410" t="s">
        <v>25</v>
      </c>
      <c r="E1410" s="6">
        <v>38645</v>
      </c>
      <c r="F1410">
        <v>985</v>
      </c>
      <c r="G1410" s="2">
        <v>52</v>
      </c>
      <c r="H1410" s="43" t="str">
        <f>IFERROR(VLOOKUP(C1410&amp;D1410,AUS_male_points_list!$A$3:$S$1048576,19,FALSE), IFERROR(VLOOKUP(C1410&amp;D1410,AUS_female_points_list!$A$3:$S$1048576,19,FALSE),""))</f>
        <v/>
      </c>
      <c r="J1410" s="2">
        <f>IFERROR(VLOOKUP(C1410&amp;D1410,AUS_male_Toplist_21!$F$3:$G$1048576,2,FALSE),IFERROR(VLOOKUP(C1410&amp;D1410,AUS_female_Toplist_21!$F$3:$G$1048576,2,FALSE),""))</f>
        <v>52</v>
      </c>
      <c r="K1410" s="2">
        <f>IFERROR(VLOOKUP(C1410&amp;D1410,AUS_male_Toplist_22!$F$3:$G$1048576,2,FALSE),IFERROR(VLOOKUP(C1410&amp;D1410,AUS_female_Toplist_22!$F$3:$G$1048576,2,FALSE),""))</f>
        <v>29</v>
      </c>
      <c r="L1410" s="3" t="str">
        <f>IFERROR(VLOOKUP(C1410&amp;D1410,Comms_male_list_21!$F$3:$G$1048576,2,FALSE),IFERROR(VLOOKUP(C1410&amp;D1410,Comms_female_list_21!$F$3:$G$1048576,2,FALSE),""))</f>
        <v/>
      </c>
      <c r="M1410" s="3">
        <f>IFERROR(VLOOKUP(C1410&amp;D1410,Comms_male_list_22!$F$3:$G$1048576,2,FALSE),IFERROR(VLOOKUP(C1410&amp;D1410,Comms_female_list_22!$F$3:$G$1048576,2,FALSE),""))</f>
        <v>54</v>
      </c>
      <c r="N1410" s="3">
        <f>IFERROR(VLOOKUP(C1410&amp;D1410,AUS_male_Toplist_21!$F$3:$H$1048576,3,FALSE), IFERROR(VLOOKUP(C1410&amp;D1410,AUS_female_Toplist_21!$F$3:$H$1048576,3,FALSE),""))</f>
        <v>985</v>
      </c>
      <c r="O1410" s="2">
        <f>IFERROR(VLOOKUP(C1410&amp;D1410,AUS_male_Toplist_22!$F$3:$H$1048576,3,FALSE), IFERROR(VLOOKUP(C1410&amp;D1410,AUS_female_Toplist_22!$F$3:$H$1048576,3,FALSE),""))</f>
        <v>1005</v>
      </c>
      <c r="P1410" s="42">
        <f ca="1">DATEDIF(E1410,TODAY(),"y")</f>
        <v>16</v>
      </c>
      <c r="Q1410" s="2">
        <f>(COUNTIF($C$2:$C1410,$C1410)=1)+0</f>
        <v>1</v>
      </c>
      <c r="R1410" s="2">
        <f>IF(Q1410=1,RANK(F1410,$F$2:$F$1986,0),"Alternate event")</f>
        <v>859</v>
      </c>
    </row>
    <row r="1411" spans="1:18" x14ac:dyDescent="0.2">
      <c r="A1411" s="2">
        <v>1410</v>
      </c>
      <c r="B1411" s="2">
        <f>IF(Q1411=1,B1410+1,B1410)</f>
        <v>1020</v>
      </c>
      <c r="C1411" t="s">
        <v>626</v>
      </c>
      <c r="D1411" t="s">
        <v>25</v>
      </c>
      <c r="E1411" s="6">
        <v>35493</v>
      </c>
      <c r="F1411">
        <v>971</v>
      </c>
      <c r="G1411" s="2">
        <v>52</v>
      </c>
      <c r="H1411" s="43" t="str">
        <f>IFERROR(VLOOKUP(C1411&amp;D1411,AUS_male_points_list!$A$3:$S$1048576,19,FALSE), IFERROR(VLOOKUP(C1411&amp;D1411,AUS_female_points_list!$A$3:$S$1048576,19,FALSE),""))</f>
        <v/>
      </c>
      <c r="J1411" s="2">
        <f>IFERROR(VLOOKUP(C1411&amp;D1411,AUS_male_Toplist_21!$F$3:$G$1048576,2,FALSE),IFERROR(VLOOKUP(C1411&amp;D1411,AUS_female_Toplist_21!$F$3:$G$1048576,2,FALSE),""))</f>
        <v>52</v>
      </c>
      <c r="K1411" s="2">
        <f>IFERROR(VLOOKUP(C1411&amp;D1411,AUS_male_Toplist_22!$F$3:$G$1048576,2,FALSE),IFERROR(VLOOKUP(C1411&amp;D1411,AUS_female_Toplist_22!$F$3:$G$1048576,2,FALSE),""))</f>
        <v>32</v>
      </c>
      <c r="L1411" s="3" t="str">
        <f>IFERROR(VLOOKUP(C1411&amp;D1411,Comms_male_list_21!$F$3:$G$1048576,2,FALSE),IFERROR(VLOOKUP(C1411&amp;D1411,Comms_female_list_21!$F$3:$G$1048576,2,FALSE),""))</f>
        <v/>
      </c>
      <c r="M1411" s="3">
        <f>IFERROR(VLOOKUP(C1411&amp;D1411,Comms_male_list_22!$F$3:$G$1048576,2,FALSE),IFERROR(VLOOKUP(C1411&amp;D1411,Comms_female_list_22!$F$3:$G$1048576,2,FALSE),""))</f>
        <v>57</v>
      </c>
      <c r="N1411" s="3">
        <f>IFERROR(VLOOKUP(C1411&amp;D1411,AUS_male_Toplist_21!$F$3:$H$1048576,3,FALSE), IFERROR(VLOOKUP(C1411&amp;D1411,AUS_female_Toplist_21!$F$3:$H$1048576,3,FALSE),""))</f>
        <v>971</v>
      </c>
      <c r="O1411" s="2">
        <f>IFERROR(VLOOKUP(C1411&amp;D1411,AUS_male_Toplist_22!$F$3:$H$1048576,3,FALSE), IFERROR(VLOOKUP(C1411&amp;D1411,AUS_female_Toplist_22!$F$3:$H$1048576,3,FALSE),""))</f>
        <v>985</v>
      </c>
      <c r="P1411" s="42">
        <f ca="1">DATEDIF(E1411,TODAY(),"y")</f>
        <v>24</v>
      </c>
      <c r="Q1411" s="2">
        <f>(COUNTIF($C$2:$C1411,$C1411)=1)+0</f>
        <v>0</v>
      </c>
      <c r="R1411" s="2" t="str">
        <f>IF(Q1411=1,RANK(F1411,$F$2:$F$1986,0),"Alternate event")</f>
        <v>Alternate event</v>
      </c>
    </row>
    <row r="1412" spans="1:18" x14ac:dyDescent="0.2">
      <c r="A1412" s="2">
        <v>1411</v>
      </c>
      <c r="B1412" s="2">
        <f>IF(Q1412=1,B1411+1,B1411)</f>
        <v>1021</v>
      </c>
      <c r="C1412" t="s">
        <v>640</v>
      </c>
      <c r="D1412" t="s">
        <v>26</v>
      </c>
      <c r="E1412" s="6">
        <v>44671</v>
      </c>
      <c r="F1412">
        <v>967</v>
      </c>
      <c r="G1412" s="2">
        <v>52</v>
      </c>
      <c r="H1412" s="43" t="str">
        <f>IFERROR(VLOOKUP(C1412&amp;D1412,AUS_male_points_list!$A$3:$S$1048576,19,FALSE), IFERROR(VLOOKUP(C1412&amp;D1412,AUS_female_points_list!$A$3:$S$1048576,19,FALSE),""))</f>
        <v/>
      </c>
      <c r="J1412" s="2">
        <f>IFERROR(VLOOKUP(C1412&amp;D1412,AUS_male_Toplist_21!$F$3:$G$1048576,2,FALSE),IFERROR(VLOOKUP(C1412&amp;D1412,AUS_female_Toplist_21!$F$3:$G$1048576,2,FALSE),""))</f>
        <v>52</v>
      </c>
      <c r="K1412" s="2">
        <f>IFERROR(VLOOKUP(C1412&amp;D1412,AUS_male_Toplist_22!$F$3:$G$1048576,2,FALSE),IFERROR(VLOOKUP(C1412&amp;D1412,AUS_female_Toplist_22!$F$3:$G$1048576,2,FALSE),""))</f>
        <v>35</v>
      </c>
      <c r="L1412" s="3" t="str">
        <f>IFERROR(VLOOKUP(C1412&amp;D1412,Comms_male_list_21!$F$3:$G$1048576,2,FALSE),IFERROR(VLOOKUP(C1412&amp;D1412,Comms_female_list_21!$F$3:$G$1048576,2,FALSE),""))</f>
        <v/>
      </c>
      <c r="M1412" s="3" t="str">
        <f>IFERROR(VLOOKUP(C1412&amp;D1412,Comms_male_list_22!$F$3:$G$1048576,2,FALSE),IFERROR(VLOOKUP(C1412&amp;D1412,Comms_female_list_22!$F$3:$G$1048576,2,FALSE),""))</f>
        <v/>
      </c>
      <c r="N1412" s="3">
        <f>IFERROR(VLOOKUP(C1412&amp;D1412,AUS_male_Toplist_21!$F$3:$H$1048576,3,FALSE), IFERROR(VLOOKUP(C1412&amp;D1412,AUS_female_Toplist_21!$F$3:$H$1048576,3,FALSE),""))</f>
        <v>967</v>
      </c>
      <c r="O1412" s="2">
        <f>IFERROR(VLOOKUP(C1412&amp;D1412,AUS_male_Toplist_22!$F$3:$H$1048576,3,FALSE), IFERROR(VLOOKUP(C1412&amp;D1412,AUS_female_Toplist_22!$F$3:$H$1048576,3,FALSE),""))</f>
        <v>949</v>
      </c>
      <c r="P1412" s="42" t="e">
        <f ca="1">DATEDIF(E1412,TODAY(),"y")</f>
        <v>#NUM!</v>
      </c>
      <c r="Q1412" s="2">
        <f>(COUNTIF($C$2:$C1412,$C1412)=1)+0</f>
        <v>1</v>
      </c>
      <c r="R1412" s="2">
        <f>IF(Q1412=1,RANK(F1412,$F$2:$F$1986,0),"Alternate event")</f>
        <v>1083</v>
      </c>
    </row>
    <row r="1413" spans="1:18" x14ac:dyDescent="0.2">
      <c r="A1413" s="2">
        <v>1412</v>
      </c>
      <c r="B1413" s="2">
        <f>IF(Q1413=1,B1412+1,B1412)</f>
        <v>1021</v>
      </c>
      <c r="C1413" t="s">
        <v>585</v>
      </c>
      <c r="D1413" t="s">
        <v>25</v>
      </c>
      <c r="E1413" s="6">
        <v>37759</v>
      </c>
      <c r="F1413">
        <v>971</v>
      </c>
      <c r="G1413" s="2">
        <v>52</v>
      </c>
      <c r="H1413" s="43" t="str">
        <f>IFERROR(VLOOKUP(C1413&amp;D1413,AUS_male_points_list!$A$3:$S$1048576,19,FALSE), IFERROR(VLOOKUP(C1413&amp;D1413,AUS_female_points_list!$A$3:$S$1048576,19,FALSE),""))</f>
        <v/>
      </c>
      <c r="J1413" s="2">
        <f>IFERROR(VLOOKUP(C1413&amp;D1413,AUS_male_Toplist_21!$F$3:$G$1048576,2,FALSE),IFERROR(VLOOKUP(C1413&amp;D1413,AUS_female_Toplist_21!$F$3:$G$1048576,2,FALSE),""))</f>
        <v>52</v>
      </c>
      <c r="K1413" s="2">
        <f>IFERROR(VLOOKUP(C1413&amp;D1413,AUS_male_Toplist_22!$F$3:$G$1048576,2,FALSE),IFERROR(VLOOKUP(C1413&amp;D1413,AUS_female_Toplist_22!$F$3:$G$1048576,2,FALSE),""))</f>
        <v>37</v>
      </c>
      <c r="L1413" s="3" t="str">
        <f>IFERROR(VLOOKUP(C1413&amp;D1413,Comms_male_list_21!$F$3:$G$1048576,2,FALSE),IFERROR(VLOOKUP(C1413&amp;D1413,Comms_female_list_21!$F$3:$G$1048576,2,FALSE),""))</f>
        <v/>
      </c>
      <c r="M1413" s="3">
        <f>IFERROR(VLOOKUP(C1413&amp;D1413,Comms_male_list_22!$F$3:$G$1048576,2,FALSE),IFERROR(VLOOKUP(C1413&amp;D1413,Comms_female_list_22!$F$3:$G$1048576,2,FALSE),""))</f>
        <v>64</v>
      </c>
      <c r="N1413" s="3">
        <f>IFERROR(VLOOKUP(C1413&amp;D1413,AUS_male_Toplist_21!$F$3:$H$1048576,3,FALSE), IFERROR(VLOOKUP(C1413&amp;D1413,AUS_female_Toplist_21!$F$3:$H$1048576,3,FALSE),""))</f>
        <v>971</v>
      </c>
      <c r="O1413" s="2">
        <f>IFERROR(VLOOKUP(C1413&amp;D1413,AUS_male_Toplist_22!$F$3:$H$1048576,3,FALSE), IFERROR(VLOOKUP(C1413&amp;D1413,AUS_female_Toplist_22!$F$3:$H$1048576,3,FALSE),""))</f>
        <v>980</v>
      </c>
      <c r="P1413" s="42">
        <f ca="1">DATEDIF(E1413,TODAY(),"y")</f>
        <v>18</v>
      </c>
      <c r="Q1413" s="2">
        <f>(COUNTIF($C$2:$C1413,$C1413)=1)+0</f>
        <v>0</v>
      </c>
      <c r="R1413" s="2" t="str">
        <f>IF(Q1413=1,RANK(F1413,$F$2:$F$1986,0),"Alternate event")</f>
        <v>Alternate event</v>
      </c>
    </row>
    <row r="1414" spans="1:18" x14ac:dyDescent="0.2">
      <c r="A1414" s="2">
        <v>1413</v>
      </c>
      <c r="B1414" s="2">
        <f>IF(Q1414=1,B1413+1,B1413)</f>
        <v>1022</v>
      </c>
      <c r="C1414" t="s">
        <v>145</v>
      </c>
      <c r="D1414" t="s">
        <v>2</v>
      </c>
      <c r="E1414" s="6">
        <v>37855</v>
      </c>
      <c r="F1414">
        <v>997</v>
      </c>
      <c r="G1414" s="2">
        <v>52</v>
      </c>
      <c r="H1414" s="43" t="str">
        <f>IFERROR(VLOOKUP(C1414&amp;D1414,AUS_male_points_list!$A$3:$S$1048576,19,FALSE), IFERROR(VLOOKUP(C1414&amp;D1414,AUS_female_points_list!$A$3:$S$1048576,19,FALSE),""))</f>
        <v/>
      </c>
      <c r="J1414" s="2">
        <f>IFERROR(VLOOKUP(C1414&amp;D1414,AUS_male_Toplist_21!$F$3:$G$1048576,2,FALSE),IFERROR(VLOOKUP(C1414&amp;D1414,AUS_female_Toplist_21!$F$3:$G$1048576,2,FALSE),""))</f>
        <v>52</v>
      </c>
      <c r="K1414" s="2">
        <f>IFERROR(VLOOKUP(C1414&amp;D1414,AUS_male_Toplist_22!$F$3:$G$1048576,2,FALSE),IFERROR(VLOOKUP(C1414&amp;D1414,AUS_female_Toplist_22!$F$3:$G$1048576,2,FALSE),""))</f>
        <v>48</v>
      </c>
      <c r="L1414" s="3" t="str">
        <f>IFERROR(VLOOKUP(C1414&amp;D1414,Comms_male_list_21!$F$3:$G$1048576,2,FALSE),IFERROR(VLOOKUP(C1414&amp;D1414,Comms_female_list_21!$F$3:$G$1048576,2,FALSE),""))</f>
        <v/>
      </c>
      <c r="M1414" s="3" t="str">
        <f>IFERROR(VLOOKUP(C1414&amp;D1414,Comms_male_list_22!$F$3:$G$1048576,2,FALSE),IFERROR(VLOOKUP(C1414&amp;D1414,Comms_female_list_22!$F$3:$G$1048576,2,FALSE),""))</f>
        <v/>
      </c>
      <c r="N1414" s="3">
        <f>IFERROR(VLOOKUP(C1414&amp;D1414,AUS_male_Toplist_21!$F$3:$H$1048576,3,FALSE), IFERROR(VLOOKUP(C1414&amp;D1414,AUS_female_Toplist_21!$F$3:$H$1048576,3,FALSE),""))</f>
        <v>997</v>
      </c>
      <c r="O1414" s="2">
        <f>IFERROR(VLOOKUP(C1414&amp;D1414,AUS_male_Toplist_22!$F$3:$H$1048576,3,FALSE), IFERROR(VLOOKUP(C1414&amp;D1414,AUS_female_Toplist_22!$F$3:$H$1048576,3,FALSE),""))</f>
        <v>970</v>
      </c>
      <c r="P1414" s="42">
        <f ca="1">DATEDIF(E1414,TODAY(),"y")</f>
        <v>18</v>
      </c>
      <c r="Q1414" s="2">
        <f>(COUNTIF($C$2:$C1414,$C1414)=1)+0</f>
        <v>1</v>
      </c>
      <c r="R1414" s="2">
        <f>IF(Q1414=1,RANK(F1414,$F$2:$F$1986,0),"Alternate event")</f>
        <v>744</v>
      </c>
    </row>
    <row r="1415" spans="1:18" x14ac:dyDescent="0.2">
      <c r="A1415" s="2">
        <v>1414</v>
      </c>
      <c r="B1415" s="2">
        <f>IF(Q1415=1,B1414+1,B1414)</f>
        <v>1023</v>
      </c>
      <c r="C1415" t="s">
        <v>1542</v>
      </c>
      <c r="D1415" t="s">
        <v>27</v>
      </c>
      <c r="E1415" s="7">
        <v>35589</v>
      </c>
      <c r="F1415">
        <v>963</v>
      </c>
      <c r="G1415" s="2">
        <v>52</v>
      </c>
      <c r="H1415" s="43" t="str">
        <f>IFERROR(VLOOKUP(C1415&amp;D1415,AUS_male_points_list!$A$3:$S$1048576,19,FALSE), IFERROR(VLOOKUP(C1415&amp;D1415,AUS_female_points_list!$A$3:$S$1048576,19,FALSE),""))</f>
        <v/>
      </c>
      <c r="J1415" s="2">
        <f>IFERROR(VLOOKUP(C1415&amp;D1415,AUS_male_Toplist_21!$F$3:$G$1048576,2,FALSE),IFERROR(VLOOKUP(C1415&amp;D1415,AUS_female_Toplist_21!$F$3:$G$1048576,2,FALSE),""))</f>
        <v>52</v>
      </c>
      <c r="K1415" s="2">
        <f>IFERROR(VLOOKUP(C1415&amp;D1415,AUS_male_Toplist_22!$F$3:$G$1048576,2,FALSE),IFERROR(VLOOKUP(C1415&amp;D1415,AUS_female_Toplist_22!$F$3:$G$1048576,2,FALSE),""))</f>
        <v>61</v>
      </c>
      <c r="L1415" s="3" t="str">
        <f>IFERROR(VLOOKUP(C1415&amp;D1415,Comms_male_list_21!$F$3:$G$1048576,2,FALSE),IFERROR(VLOOKUP(C1415&amp;D1415,Comms_female_list_21!$F$3:$G$1048576,2,FALSE),""))</f>
        <v/>
      </c>
      <c r="M1415" s="3" t="str">
        <f>IFERROR(VLOOKUP(C1415&amp;D1415,Comms_male_list_22!$F$3:$G$1048576,2,FALSE),IFERROR(VLOOKUP(C1415&amp;D1415,Comms_female_list_22!$F$3:$G$1048576,2,FALSE),""))</f>
        <v/>
      </c>
      <c r="N1415" s="3">
        <f>IFERROR(VLOOKUP(C1415&amp;D1415,AUS_male_Toplist_21!$F$3:$H$1048576,3,FALSE), IFERROR(VLOOKUP(C1415&amp;D1415,AUS_female_Toplist_21!$F$3:$H$1048576,3,FALSE),""))</f>
        <v>963</v>
      </c>
      <c r="O1415" s="2">
        <f>IFERROR(VLOOKUP(C1415&amp;D1415,AUS_male_Toplist_22!$F$3:$H$1048576,3,FALSE), IFERROR(VLOOKUP(C1415&amp;D1415,AUS_female_Toplist_22!$F$3:$H$1048576,3,FALSE),""))</f>
        <v>909</v>
      </c>
      <c r="P1415" s="42">
        <f ca="1">DATEDIF(E1415,TODAY(),"y")</f>
        <v>24</v>
      </c>
      <c r="Q1415" s="2">
        <f>(COUNTIF($C$2:$C1415,$C1415)=1)+0</f>
        <v>1</v>
      </c>
      <c r="R1415" s="2">
        <f>IF(Q1415=1,RANK(F1415,$F$2:$F$1986,0),"Alternate event")</f>
        <v>1135</v>
      </c>
    </row>
    <row r="1416" spans="1:18" x14ac:dyDescent="0.2">
      <c r="A1416" s="2">
        <v>1415</v>
      </c>
      <c r="B1416" s="2">
        <f>IF(Q1416=1,B1415+1,B1415)</f>
        <v>1024</v>
      </c>
      <c r="C1416" t="s">
        <v>1323</v>
      </c>
      <c r="D1416" t="s">
        <v>29</v>
      </c>
      <c r="E1416" s="7">
        <v>33279</v>
      </c>
      <c r="F1416">
        <v>922</v>
      </c>
      <c r="G1416" s="2">
        <v>52</v>
      </c>
      <c r="H1416" s="43" t="str">
        <f>IFERROR(VLOOKUP(C1416&amp;D1416,AUS_male_points_list!$A$3:$S$1048576,19,FALSE), IFERROR(VLOOKUP(C1416&amp;D1416,AUS_female_points_list!$A$3:$S$1048576,19,FALSE),""))</f>
        <v/>
      </c>
      <c r="J1416" s="2">
        <f>IFERROR(VLOOKUP(C1416&amp;D1416,AUS_male_Toplist_21!$F$3:$G$1048576,2,FALSE),IFERROR(VLOOKUP(C1416&amp;D1416,AUS_female_Toplist_21!$F$3:$G$1048576,2,FALSE),""))</f>
        <v>52</v>
      </c>
      <c r="K1416" s="2" t="str">
        <f>IFERROR(VLOOKUP(C1416&amp;D1416,AUS_male_Toplist_22!$F$3:$G$1048576,2,FALSE),IFERROR(VLOOKUP(C1416&amp;D1416,AUS_female_Toplist_22!$F$3:$G$1048576,2,FALSE),""))</f>
        <v/>
      </c>
      <c r="L1416" s="3" t="str">
        <f>IFERROR(VLOOKUP(C1416&amp;D1416,Comms_male_list_21!$F$3:$G$1048576,2,FALSE),IFERROR(VLOOKUP(C1416&amp;D1416,Comms_female_list_21!$F$3:$G$1048576,2,FALSE),""))</f>
        <v/>
      </c>
      <c r="M1416" s="3" t="str">
        <f>IFERROR(VLOOKUP(C1416&amp;D1416,Comms_male_list_22!$F$3:$G$1048576,2,FALSE),IFERROR(VLOOKUP(C1416&amp;D1416,Comms_female_list_22!$F$3:$G$1048576,2,FALSE),""))</f>
        <v/>
      </c>
      <c r="N1416" s="3">
        <f>IFERROR(VLOOKUP(C1416&amp;D1416,AUS_male_Toplist_21!$F$3:$H$1048576,3,FALSE), IFERROR(VLOOKUP(C1416&amp;D1416,AUS_female_Toplist_21!$F$3:$H$1048576,3,FALSE),""))</f>
        <v>922</v>
      </c>
      <c r="O1416" s="2" t="str">
        <f>IFERROR(VLOOKUP(C1416&amp;D1416,AUS_male_Toplist_22!$F$3:$H$1048576,3,FALSE), IFERROR(VLOOKUP(C1416&amp;D1416,AUS_female_Toplist_22!$F$3:$H$1048576,3,FALSE),""))</f>
        <v/>
      </c>
      <c r="P1416" s="42">
        <f ca="1">DATEDIF(E1416,TODAY(),"y")</f>
        <v>31</v>
      </c>
      <c r="Q1416" s="2">
        <f>(COUNTIF($C$2:$C1416,$C1416)=1)+0</f>
        <v>1</v>
      </c>
      <c r="R1416" s="2">
        <f>IF(Q1416=1,RANK(F1416,$F$2:$F$1986,0),"Alternate event")</f>
        <v>1630</v>
      </c>
    </row>
    <row r="1417" spans="1:18" x14ac:dyDescent="0.2">
      <c r="A1417" s="2">
        <v>1416</v>
      </c>
      <c r="B1417" s="2">
        <f>IF(Q1417=1,B1416+1,B1416)</f>
        <v>1024</v>
      </c>
      <c r="C1417" t="s">
        <v>752</v>
      </c>
      <c r="D1417" t="s">
        <v>29</v>
      </c>
      <c r="E1417" s="6">
        <v>31691</v>
      </c>
      <c r="F1417">
        <v>949</v>
      </c>
      <c r="G1417" s="2">
        <v>52</v>
      </c>
      <c r="H1417" s="43" t="str">
        <f>IFERROR(VLOOKUP(C1417&amp;D1417,AUS_male_points_list!$A$3:$S$1048576,19,FALSE), IFERROR(VLOOKUP(C1417&amp;D1417,AUS_female_points_list!$A$3:$S$1048576,19,FALSE),""))</f>
        <v/>
      </c>
      <c r="J1417" s="2">
        <f>IFERROR(VLOOKUP(C1417&amp;D1417,AUS_male_Toplist_21!$F$3:$G$1048576,2,FALSE),IFERROR(VLOOKUP(C1417&amp;D1417,AUS_female_Toplist_21!$F$3:$G$1048576,2,FALSE),""))</f>
        <v>52</v>
      </c>
      <c r="K1417" s="2" t="str">
        <f>IFERROR(VLOOKUP(C1417&amp;D1417,AUS_male_Toplist_22!$F$3:$G$1048576,2,FALSE),IFERROR(VLOOKUP(C1417&amp;D1417,AUS_female_Toplist_22!$F$3:$G$1048576,2,FALSE),""))</f>
        <v/>
      </c>
      <c r="L1417" s="3" t="str">
        <f>IFERROR(VLOOKUP(C1417&amp;D1417,Comms_male_list_21!$F$3:$G$1048576,2,FALSE),IFERROR(VLOOKUP(C1417&amp;D1417,Comms_female_list_21!$F$3:$G$1048576,2,FALSE),""))</f>
        <v/>
      </c>
      <c r="M1417" s="3" t="str">
        <f>IFERROR(VLOOKUP(C1417&amp;D1417,Comms_male_list_22!$F$3:$G$1048576,2,FALSE),IFERROR(VLOOKUP(C1417&amp;D1417,Comms_female_list_22!$F$3:$G$1048576,2,FALSE),""))</f>
        <v/>
      </c>
      <c r="N1417" s="3">
        <f>IFERROR(VLOOKUP(C1417&amp;D1417,AUS_male_Toplist_21!$F$3:$H$1048576,3,FALSE), IFERROR(VLOOKUP(C1417&amp;D1417,AUS_female_Toplist_21!$F$3:$H$1048576,3,FALSE),""))</f>
        <v>949</v>
      </c>
      <c r="O1417" s="2" t="str">
        <f>IFERROR(VLOOKUP(C1417&amp;D1417,AUS_male_Toplist_22!$F$3:$H$1048576,3,FALSE), IFERROR(VLOOKUP(C1417&amp;D1417,AUS_female_Toplist_22!$F$3:$H$1048576,3,FALSE),""))</f>
        <v/>
      </c>
      <c r="P1417" s="42">
        <f ca="1">DATEDIF(E1417,TODAY(),"y")</f>
        <v>35</v>
      </c>
      <c r="Q1417" s="2">
        <f>(COUNTIF($C$2:$C1417,$C1417)=1)+0</f>
        <v>0</v>
      </c>
      <c r="R1417" s="2" t="str">
        <f>IF(Q1417=1,RANK(F1417,$F$2:$F$1986,0),"Alternate event")</f>
        <v>Alternate event</v>
      </c>
    </row>
    <row r="1418" spans="1:18" x14ac:dyDescent="0.2">
      <c r="A1418" s="2">
        <v>1417</v>
      </c>
      <c r="B1418" s="2">
        <f>IF(Q1418=1,B1417+1,B1417)</f>
        <v>1025</v>
      </c>
      <c r="C1418" t="s">
        <v>1295</v>
      </c>
      <c r="D1418" t="s">
        <v>26</v>
      </c>
      <c r="E1418" s="7">
        <v>44701</v>
      </c>
      <c r="F1418">
        <v>969</v>
      </c>
      <c r="G1418" s="2">
        <v>52</v>
      </c>
      <c r="H1418" s="43" t="str">
        <f>IFERROR(VLOOKUP(C1418&amp;D1418,AUS_male_points_list!$A$3:$S$1048576,19,FALSE), IFERROR(VLOOKUP(C1418&amp;D1418,AUS_female_points_list!$A$3:$S$1048576,19,FALSE),""))</f>
        <v/>
      </c>
      <c r="J1418" s="2">
        <f>IFERROR(VLOOKUP(C1418&amp;D1418,AUS_male_Toplist_21!$F$3:$G$1048576,2,FALSE),IFERROR(VLOOKUP(C1418&amp;D1418,AUS_female_Toplist_21!$F$3:$G$1048576,2,FALSE),""))</f>
        <v>52</v>
      </c>
      <c r="K1418" s="2" t="str">
        <f>IFERROR(VLOOKUP(C1418&amp;D1418,AUS_male_Toplist_22!$F$3:$G$1048576,2,FALSE),IFERROR(VLOOKUP(C1418&amp;D1418,AUS_female_Toplist_22!$F$3:$G$1048576,2,FALSE),""))</f>
        <v/>
      </c>
      <c r="L1418" s="3" t="str">
        <f>IFERROR(VLOOKUP(C1418&amp;D1418,Comms_male_list_21!$F$3:$G$1048576,2,FALSE),IFERROR(VLOOKUP(C1418&amp;D1418,Comms_female_list_21!$F$3:$G$1048576,2,FALSE),""))</f>
        <v/>
      </c>
      <c r="M1418" s="3" t="str">
        <f>IFERROR(VLOOKUP(C1418&amp;D1418,Comms_male_list_22!$F$3:$G$1048576,2,FALSE),IFERROR(VLOOKUP(C1418&amp;D1418,Comms_female_list_22!$F$3:$G$1048576,2,FALSE),""))</f>
        <v/>
      </c>
      <c r="N1418" s="3">
        <f>IFERROR(VLOOKUP(C1418&amp;D1418,AUS_male_Toplist_21!$F$3:$H$1048576,3,FALSE), IFERROR(VLOOKUP(C1418&amp;D1418,AUS_female_Toplist_21!$F$3:$H$1048576,3,FALSE),""))</f>
        <v>969</v>
      </c>
      <c r="O1418" s="2" t="str">
        <f>IFERROR(VLOOKUP(C1418&amp;D1418,AUS_male_Toplist_22!$F$3:$H$1048576,3,FALSE), IFERROR(VLOOKUP(C1418&amp;D1418,AUS_female_Toplist_22!$F$3:$H$1048576,3,FALSE),""))</f>
        <v/>
      </c>
      <c r="P1418" s="42" t="e">
        <f ca="1">DATEDIF(E1418,TODAY(),"y")</f>
        <v>#NUM!</v>
      </c>
      <c r="Q1418" s="2">
        <f>(COUNTIF($C$2:$C1418,$C1418)=1)+0</f>
        <v>1</v>
      </c>
      <c r="R1418" s="2">
        <f>IF(Q1418=1,RANK(F1418,$F$2:$F$1986,0),"Alternate event")</f>
        <v>1055</v>
      </c>
    </row>
    <row r="1419" spans="1:18" x14ac:dyDescent="0.2">
      <c r="A1419" s="2">
        <v>1418</v>
      </c>
      <c r="B1419" s="2">
        <f>IF(Q1419=1,B1418+1,B1418)</f>
        <v>1026</v>
      </c>
      <c r="C1419" t="s">
        <v>1498</v>
      </c>
      <c r="D1419" t="s">
        <v>25</v>
      </c>
      <c r="E1419" s="6">
        <v>36294</v>
      </c>
      <c r="F1419">
        <v>971</v>
      </c>
      <c r="G1419" s="2">
        <v>52</v>
      </c>
      <c r="H1419" s="43" t="str">
        <f>IFERROR(VLOOKUP(C1419&amp;D1419,AUS_male_points_list!$A$3:$S$1048576,19,FALSE), IFERROR(VLOOKUP(C1419&amp;D1419,AUS_female_points_list!$A$3:$S$1048576,19,FALSE),""))</f>
        <v/>
      </c>
      <c r="J1419" s="2">
        <f>IFERROR(VLOOKUP(C1419&amp;D1419,AUS_male_Toplist_21!$F$3:$G$1048576,2,FALSE),IFERROR(VLOOKUP(C1419&amp;D1419,AUS_female_Toplist_21!$F$3:$G$1048576,2,FALSE),""))</f>
        <v>52</v>
      </c>
      <c r="K1419" s="2" t="str">
        <f>IFERROR(VLOOKUP(C1419&amp;D1419,AUS_male_Toplist_22!$F$3:$G$1048576,2,FALSE),IFERROR(VLOOKUP(C1419&amp;D1419,AUS_female_Toplist_22!$F$3:$G$1048576,2,FALSE),""))</f>
        <v/>
      </c>
      <c r="L1419" s="3" t="str">
        <f>IFERROR(VLOOKUP(C1419&amp;D1419,Comms_male_list_21!$F$3:$G$1048576,2,FALSE),IFERROR(VLOOKUP(C1419&amp;D1419,Comms_female_list_21!$F$3:$G$1048576,2,FALSE),""))</f>
        <v/>
      </c>
      <c r="M1419" s="3" t="str">
        <f>IFERROR(VLOOKUP(C1419&amp;D1419,Comms_male_list_22!$F$3:$G$1048576,2,FALSE),IFERROR(VLOOKUP(C1419&amp;D1419,Comms_female_list_22!$F$3:$G$1048576,2,FALSE),""))</f>
        <v/>
      </c>
      <c r="N1419" s="3">
        <f>IFERROR(VLOOKUP(C1419&amp;D1419,AUS_male_Toplist_21!$F$3:$H$1048576,3,FALSE), IFERROR(VLOOKUP(C1419&amp;D1419,AUS_female_Toplist_21!$F$3:$H$1048576,3,FALSE),""))</f>
        <v>971</v>
      </c>
      <c r="O1419" s="2" t="str">
        <f>IFERROR(VLOOKUP(C1419&amp;D1419,AUS_male_Toplist_22!$F$3:$H$1048576,3,FALSE), IFERROR(VLOOKUP(C1419&amp;D1419,AUS_female_Toplist_22!$F$3:$H$1048576,3,FALSE),""))</f>
        <v/>
      </c>
      <c r="P1419" s="42">
        <f ca="1">DATEDIF(E1419,TODAY(),"y")</f>
        <v>22</v>
      </c>
      <c r="Q1419" s="2">
        <f>(COUNTIF($C$2:$C1419,$C1419)=1)+0</f>
        <v>1</v>
      </c>
      <c r="R1419" s="2">
        <f>IF(Q1419=1,RANK(F1419,$F$2:$F$1986,0),"Alternate event")</f>
        <v>1024</v>
      </c>
    </row>
    <row r="1420" spans="1:18" x14ac:dyDescent="0.2">
      <c r="A1420" s="2">
        <v>1419</v>
      </c>
      <c r="B1420" s="2">
        <f>IF(Q1420=1,B1419+1,B1419)</f>
        <v>1027</v>
      </c>
      <c r="C1420" t="s">
        <v>629</v>
      </c>
      <c r="D1420" t="s">
        <v>25</v>
      </c>
      <c r="E1420" s="6">
        <v>44640</v>
      </c>
      <c r="F1420">
        <v>971</v>
      </c>
      <c r="G1420" s="2">
        <v>52</v>
      </c>
      <c r="H1420" s="43" t="str">
        <f>IFERROR(VLOOKUP(C1420&amp;D1420,AUS_male_points_list!$A$3:$S$1048576,19,FALSE), IFERROR(VLOOKUP(C1420&amp;D1420,AUS_female_points_list!$A$3:$S$1048576,19,FALSE),""))</f>
        <v/>
      </c>
      <c r="J1420" s="2">
        <f>IFERROR(VLOOKUP(C1420&amp;D1420,AUS_male_Toplist_21!$F$3:$G$1048576,2,FALSE),IFERROR(VLOOKUP(C1420&amp;D1420,AUS_female_Toplist_21!$F$3:$G$1048576,2,FALSE),""))</f>
        <v>52</v>
      </c>
      <c r="K1420" s="2" t="str">
        <f>IFERROR(VLOOKUP(C1420&amp;D1420,AUS_male_Toplist_22!$F$3:$G$1048576,2,FALSE),IFERROR(VLOOKUP(C1420&amp;D1420,AUS_female_Toplist_22!$F$3:$G$1048576,2,FALSE),""))</f>
        <v/>
      </c>
      <c r="L1420" s="3" t="str">
        <f>IFERROR(VLOOKUP(C1420&amp;D1420,Comms_male_list_21!$F$3:$G$1048576,2,FALSE),IFERROR(VLOOKUP(C1420&amp;D1420,Comms_female_list_21!$F$3:$G$1048576,2,FALSE),""))</f>
        <v/>
      </c>
      <c r="M1420" s="3" t="str">
        <f>IFERROR(VLOOKUP(C1420&amp;D1420,Comms_male_list_22!$F$3:$G$1048576,2,FALSE),IFERROR(VLOOKUP(C1420&amp;D1420,Comms_female_list_22!$F$3:$G$1048576,2,FALSE),""))</f>
        <v/>
      </c>
      <c r="N1420" s="3">
        <f>IFERROR(VLOOKUP(C1420&amp;D1420,AUS_male_Toplist_21!$F$3:$H$1048576,3,FALSE), IFERROR(VLOOKUP(C1420&amp;D1420,AUS_female_Toplist_21!$F$3:$H$1048576,3,FALSE),""))</f>
        <v>971</v>
      </c>
      <c r="O1420" s="2" t="str">
        <f>IFERROR(VLOOKUP(C1420&amp;D1420,AUS_male_Toplist_22!$F$3:$H$1048576,3,FALSE), IFERROR(VLOOKUP(C1420&amp;D1420,AUS_female_Toplist_22!$F$3:$H$1048576,3,FALSE),""))</f>
        <v/>
      </c>
      <c r="P1420" s="42" t="e">
        <f ca="1">DATEDIF(E1420,TODAY(),"y")</f>
        <v>#NUM!</v>
      </c>
      <c r="Q1420" s="2">
        <f>(COUNTIF($C$2:$C1420,$C1420)=1)+0</f>
        <v>1</v>
      </c>
      <c r="R1420" s="2">
        <f>IF(Q1420=1,RANK(F1420,$F$2:$F$1986,0),"Alternate event")</f>
        <v>1024</v>
      </c>
    </row>
    <row r="1421" spans="1:18" x14ac:dyDescent="0.2">
      <c r="A1421" s="2">
        <v>1420</v>
      </c>
      <c r="B1421" s="2">
        <f>IF(Q1421=1,B1420+1,B1420)</f>
        <v>1027</v>
      </c>
      <c r="C1421" t="s">
        <v>357</v>
      </c>
      <c r="D1421" t="s">
        <v>27</v>
      </c>
      <c r="E1421" s="6">
        <v>36865</v>
      </c>
      <c r="F1421">
        <v>982</v>
      </c>
      <c r="G1421" s="2">
        <v>52</v>
      </c>
      <c r="H1421" s="43" t="str">
        <f>IFERROR(VLOOKUP(C1421&amp;D1421,AUS_male_points_list!$A$3:$S$1048576,19,FALSE), IFERROR(VLOOKUP(C1421&amp;D1421,AUS_female_points_list!$A$3:$S$1048576,19,FALSE),""))</f>
        <v/>
      </c>
      <c r="J1421" s="2">
        <f>IFERROR(VLOOKUP(C1421&amp;D1421,AUS_male_Toplist_21!$F$3:$G$1048576,2,FALSE),IFERROR(VLOOKUP(C1421&amp;D1421,AUS_female_Toplist_21!$F$3:$G$1048576,2,FALSE),""))</f>
        <v>52</v>
      </c>
      <c r="K1421" s="2" t="str">
        <f>IFERROR(VLOOKUP(C1421&amp;D1421,AUS_male_Toplist_22!$F$3:$G$1048576,2,FALSE),IFERROR(VLOOKUP(C1421&amp;D1421,AUS_female_Toplist_22!$F$3:$G$1048576,2,FALSE),""))</f>
        <v/>
      </c>
      <c r="L1421" s="3" t="str">
        <f>IFERROR(VLOOKUP(C1421&amp;D1421,Comms_male_list_21!$F$3:$G$1048576,2,FALSE),IFERROR(VLOOKUP(C1421&amp;D1421,Comms_female_list_21!$F$3:$G$1048576,2,FALSE),""))</f>
        <v/>
      </c>
      <c r="M1421" s="3" t="str">
        <f>IFERROR(VLOOKUP(C1421&amp;D1421,Comms_male_list_22!$F$3:$G$1048576,2,FALSE),IFERROR(VLOOKUP(C1421&amp;D1421,Comms_female_list_22!$F$3:$G$1048576,2,FALSE),""))</f>
        <v/>
      </c>
      <c r="N1421" s="3">
        <f>IFERROR(VLOOKUP(C1421&amp;D1421,AUS_male_Toplist_21!$F$3:$H$1048576,3,FALSE), IFERROR(VLOOKUP(C1421&amp;D1421,AUS_female_Toplist_21!$F$3:$H$1048576,3,FALSE),""))</f>
        <v>982</v>
      </c>
      <c r="O1421" s="2" t="str">
        <f>IFERROR(VLOOKUP(C1421&amp;D1421,AUS_male_Toplist_22!$F$3:$H$1048576,3,FALSE), IFERROR(VLOOKUP(C1421&amp;D1421,AUS_female_Toplist_22!$F$3:$H$1048576,3,FALSE),""))</f>
        <v/>
      </c>
      <c r="P1421" s="42">
        <f ca="1">DATEDIF(E1421,TODAY(),"y")</f>
        <v>21</v>
      </c>
      <c r="Q1421" s="2">
        <f>(COUNTIF($C$2:$C1421,$C1421)=1)+0</f>
        <v>0</v>
      </c>
      <c r="R1421" s="2" t="str">
        <f>IF(Q1421=1,RANK(F1421,$F$2:$F$1986,0),"Alternate event")</f>
        <v>Alternate event</v>
      </c>
    </row>
    <row r="1422" spans="1:18" x14ac:dyDescent="0.2">
      <c r="A1422" s="2">
        <v>1421</v>
      </c>
      <c r="B1422" s="2">
        <f>IF(Q1422=1,B1421+1,B1421)</f>
        <v>1027</v>
      </c>
      <c r="C1422" t="s">
        <v>1321</v>
      </c>
      <c r="D1422" t="s">
        <v>28</v>
      </c>
      <c r="E1422" s="6">
        <v>35534</v>
      </c>
      <c r="F1422">
        <v>996</v>
      </c>
      <c r="G1422" s="2">
        <v>52</v>
      </c>
      <c r="H1422" s="43" t="str">
        <f>IFERROR(VLOOKUP(C1422&amp;D1422,AUS_male_points_list!$A$3:$S$1048576,19,FALSE), IFERROR(VLOOKUP(C1422&amp;D1422,AUS_female_points_list!$A$3:$S$1048576,19,FALSE),""))</f>
        <v/>
      </c>
      <c r="J1422" s="2">
        <f>IFERROR(VLOOKUP(C1422&amp;D1422,AUS_male_Toplist_21!$F$3:$G$1048576,2,FALSE),IFERROR(VLOOKUP(C1422&amp;D1422,AUS_female_Toplist_21!$F$3:$G$1048576,2,FALSE),""))</f>
        <v>52</v>
      </c>
      <c r="K1422" s="2" t="str">
        <f>IFERROR(VLOOKUP(C1422&amp;D1422,AUS_male_Toplist_22!$F$3:$G$1048576,2,FALSE),IFERROR(VLOOKUP(C1422&amp;D1422,AUS_female_Toplist_22!$F$3:$G$1048576,2,FALSE),""))</f>
        <v/>
      </c>
      <c r="L1422" s="3" t="str">
        <f>IFERROR(VLOOKUP(C1422&amp;D1422,Comms_male_list_21!$F$3:$G$1048576,2,FALSE),IFERROR(VLOOKUP(C1422&amp;D1422,Comms_female_list_21!$F$3:$G$1048576,2,FALSE),""))</f>
        <v/>
      </c>
      <c r="M1422" s="3" t="str">
        <f>IFERROR(VLOOKUP(C1422&amp;D1422,Comms_male_list_22!$F$3:$G$1048576,2,FALSE),IFERROR(VLOOKUP(C1422&amp;D1422,Comms_female_list_22!$F$3:$G$1048576,2,FALSE),""))</f>
        <v/>
      </c>
      <c r="N1422" s="3">
        <f>IFERROR(VLOOKUP(C1422&amp;D1422,AUS_male_Toplist_21!$F$3:$H$1048576,3,FALSE), IFERROR(VLOOKUP(C1422&amp;D1422,AUS_female_Toplist_21!$F$3:$H$1048576,3,FALSE),""))</f>
        <v>996</v>
      </c>
      <c r="O1422" s="2" t="str">
        <f>IFERROR(VLOOKUP(C1422&amp;D1422,AUS_male_Toplist_22!$F$3:$H$1048576,3,FALSE), IFERROR(VLOOKUP(C1422&amp;D1422,AUS_female_Toplist_22!$F$3:$H$1048576,3,FALSE),""))</f>
        <v/>
      </c>
      <c r="P1422" s="42">
        <f ca="1">DATEDIF(E1422,TODAY(),"y")</f>
        <v>24</v>
      </c>
      <c r="Q1422" s="2">
        <f>(COUNTIF($C$2:$C1422,$C1422)=1)+0</f>
        <v>0</v>
      </c>
      <c r="R1422" s="2" t="str">
        <f>IF(Q1422=1,RANK(F1422,$F$2:$F$1986,0),"Alternate event")</f>
        <v>Alternate event</v>
      </c>
    </row>
    <row r="1423" spans="1:18" x14ac:dyDescent="0.2">
      <c r="A1423" s="2">
        <v>1422</v>
      </c>
      <c r="B1423" s="2">
        <f>IF(Q1423=1,B1422+1,B1422)</f>
        <v>1028</v>
      </c>
      <c r="C1423" t="s">
        <v>151</v>
      </c>
      <c r="D1423" t="s">
        <v>2</v>
      </c>
      <c r="E1423" s="6">
        <v>37181</v>
      </c>
      <c r="F1423">
        <v>997</v>
      </c>
      <c r="G1423" s="2">
        <v>52</v>
      </c>
      <c r="H1423" s="43" t="str">
        <f>IFERROR(VLOOKUP(C1423&amp;D1423,AUS_male_points_list!$A$3:$S$1048576,19,FALSE), IFERROR(VLOOKUP(C1423&amp;D1423,AUS_female_points_list!$A$3:$S$1048576,19,FALSE),""))</f>
        <v/>
      </c>
      <c r="J1423" s="2">
        <f>IFERROR(VLOOKUP(C1423&amp;D1423,AUS_male_Toplist_21!$F$3:$G$1048576,2,FALSE),IFERROR(VLOOKUP(C1423&amp;D1423,AUS_female_Toplist_21!$F$3:$G$1048576,2,FALSE),""))</f>
        <v>52</v>
      </c>
      <c r="K1423" s="2" t="str">
        <f>IFERROR(VLOOKUP(C1423&amp;D1423,AUS_male_Toplist_22!$F$3:$G$1048576,2,FALSE),IFERROR(VLOOKUP(C1423&amp;D1423,AUS_female_Toplist_22!$F$3:$G$1048576,2,FALSE),""))</f>
        <v/>
      </c>
      <c r="L1423" s="3" t="str">
        <f>IFERROR(VLOOKUP(C1423&amp;D1423,Comms_male_list_21!$F$3:$G$1048576,2,FALSE),IFERROR(VLOOKUP(C1423&amp;D1423,Comms_female_list_21!$F$3:$G$1048576,2,FALSE),""))</f>
        <v/>
      </c>
      <c r="M1423" s="3" t="str">
        <f>IFERROR(VLOOKUP(C1423&amp;D1423,Comms_male_list_22!$F$3:$G$1048576,2,FALSE),IFERROR(VLOOKUP(C1423&amp;D1423,Comms_female_list_22!$F$3:$G$1048576,2,FALSE),""))</f>
        <v/>
      </c>
      <c r="N1423" s="3">
        <f>IFERROR(VLOOKUP(C1423&amp;D1423,AUS_male_Toplist_21!$F$3:$H$1048576,3,FALSE), IFERROR(VLOOKUP(C1423&amp;D1423,AUS_female_Toplist_21!$F$3:$H$1048576,3,FALSE),""))</f>
        <v>997</v>
      </c>
      <c r="O1423" s="2" t="str">
        <f>IFERROR(VLOOKUP(C1423&amp;D1423,AUS_male_Toplist_22!$F$3:$H$1048576,3,FALSE), IFERROR(VLOOKUP(C1423&amp;D1423,AUS_female_Toplist_22!$F$3:$H$1048576,3,FALSE),""))</f>
        <v/>
      </c>
      <c r="P1423" s="42">
        <f ca="1">DATEDIF(E1423,TODAY(),"y")</f>
        <v>20</v>
      </c>
      <c r="Q1423" s="2">
        <f>(COUNTIF($C$2:$C1423,$C1423)=1)+0</f>
        <v>1</v>
      </c>
      <c r="R1423" s="2">
        <f>IF(Q1423=1,RANK(F1423,$F$2:$F$1986,0),"Alternate event")</f>
        <v>744</v>
      </c>
    </row>
    <row r="1424" spans="1:18" x14ac:dyDescent="0.2">
      <c r="A1424" s="2">
        <v>1423</v>
      </c>
      <c r="B1424" s="2">
        <f>IF(Q1424=1,B1423+1,B1423)</f>
        <v>1028</v>
      </c>
      <c r="C1424" t="s">
        <v>778</v>
      </c>
      <c r="D1424" t="s">
        <v>29</v>
      </c>
      <c r="E1424" s="7">
        <v>35676</v>
      </c>
      <c r="F1424">
        <v>947</v>
      </c>
      <c r="G1424" s="2">
        <v>53</v>
      </c>
      <c r="H1424" s="43" t="str">
        <f>IFERROR(VLOOKUP(C1424&amp;D1424,AUS_male_points_list!$A$3:$S$1048576,19,FALSE), IFERROR(VLOOKUP(C1424&amp;D1424,AUS_female_points_list!$A$3:$S$1048576,19,FALSE),""))</f>
        <v/>
      </c>
      <c r="J1424" s="2">
        <f>IFERROR(VLOOKUP(C1424&amp;D1424,AUS_male_Toplist_21!$F$3:$G$1048576,2,FALSE),IFERROR(VLOOKUP(C1424&amp;D1424,AUS_female_Toplist_21!$F$3:$G$1048576,2,FALSE),""))</f>
        <v>53</v>
      </c>
      <c r="K1424" s="2">
        <f>IFERROR(VLOOKUP(C1424&amp;D1424,AUS_male_Toplist_22!$F$3:$G$1048576,2,FALSE),IFERROR(VLOOKUP(C1424&amp;D1424,AUS_female_Toplist_22!$F$3:$G$1048576,2,FALSE),""))</f>
        <v>31</v>
      </c>
      <c r="L1424" s="3" t="str">
        <f>IFERROR(VLOOKUP(C1424&amp;D1424,Comms_male_list_21!$F$3:$G$1048576,2,FALSE),IFERROR(VLOOKUP(C1424&amp;D1424,Comms_female_list_21!$F$3:$G$1048576,2,FALSE),""))</f>
        <v/>
      </c>
      <c r="M1424" s="3">
        <f>IFERROR(VLOOKUP(C1424&amp;D1424,Comms_male_list_22!$F$3:$G$1048576,2,FALSE),IFERROR(VLOOKUP(C1424&amp;D1424,Comms_female_list_22!$F$3:$G$1048576,2,FALSE),""))</f>
        <v>87</v>
      </c>
      <c r="N1424" s="3">
        <f>IFERROR(VLOOKUP(C1424&amp;D1424,AUS_male_Toplist_21!$F$3:$H$1048576,3,FALSE), IFERROR(VLOOKUP(C1424&amp;D1424,AUS_female_Toplist_21!$F$3:$H$1048576,3,FALSE),""))</f>
        <v>947</v>
      </c>
      <c r="O1424" s="2">
        <f>IFERROR(VLOOKUP(C1424&amp;D1424,AUS_male_Toplist_22!$F$3:$H$1048576,3,FALSE), IFERROR(VLOOKUP(C1424&amp;D1424,AUS_female_Toplist_22!$F$3:$H$1048576,3,FALSE),""))</f>
        <v>913</v>
      </c>
      <c r="P1424" s="42">
        <f ca="1">DATEDIF(E1424,TODAY(),"y")</f>
        <v>24</v>
      </c>
      <c r="Q1424" s="2">
        <f>(COUNTIF($C$2:$C1424,$C1424)=1)+0</f>
        <v>0</v>
      </c>
      <c r="R1424" s="2" t="str">
        <f>IF(Q1424=1,RANK(F1424,$F$2:$F$1986,0),"Alternate event")</f>
        <v>Alternate event</v>
      </c>
    </row>
    <row r="1425" spans="1:18" x14ac:dyDescent="0.2">
      <c r="A1425" s="2">
        <v>1424</v>
      </c>
      <c r="B1425" s="2">
        <f>IF(Q1425=1,B1424+1,B1424)</f>
        <v>1029</v>
      </c>
      <c r="C1425" t="s">
        <v>1520</v>
      </c>
      <c r="D1425" t="s">
        <v>26</v>
      </c>
      <c r="E1425" s="6">
        <v>44640</v>
      </c>
      <c r="F1425">
        <v>962</v>
      </c>
      <c r="G1425" s="2">
        <v>53</v>
      </c>
      <c r="H1425" s="43" t="str">
        <f>IFERROR(VLOOKUP(C1425&amp;D1425,AUS_male_points_list!$A$3:$S$1048576,19,FALSE), IFERROR(VLOOKUP(C1425&amp;D1425,AUS_female_points_list!$A$3:$S$1048576,19,FALSE),""))</f>
        <v/>
      </c>
      <c r="J1425" s="2">
        <f>IFERROR(VLOOKUP(C1425&amp;D1425,AUS_male_Toplist_21!$F$3:$G$1048576,2,FALSE),IFERROR(VLOOKUP(C1425&amp;D1425,AUS_female_Toplist_21!$F$3:$G$1048576,2,FALSE),""))</f>
        <v>53</v>
      </c>
      <c r="K1425" s="2">
        <f>IFERROR(VLOOKUP(C1425&amp;D1425,AUS_male_Toplist_22!$F$3:$G$1048576,2,FALSE),IFERROR(VLOOKUP(C1425&amp;D1425,AUS_female_Toplist_22!$F$3:$G$1048576,2,FALSE),""))</f>
        <v>38</v>
      </c>
      <c r="L1425" s="3" t="str">
        <f>IFERROR(VLOOKUP(C1425&amp;D1425,Comms_male_list_21!$F$3:$G$1048576,2,FALSE),IFERROR(VLOOKUP(C1425&amp;D1425,Comms_female_list_21!$F$3:$G$1048576,2,FALSE),""))</f>
        <v/>
      </c>
      <c r="M1425" s="3" t="str">
        <f>IFERROR(VLOOKUP(C1425&amp;D1425,Comms_male_list_22!$F$3:$G$1048576,2,FALSE),IFERROR(VLOOKUP(C1425&amp;D1425,Comms_female_list_22!$F$3:$G$1048576,2,FALSE),""))</f>
        <v/>
      </c>
      <c r="N1425" s="3">
        <f>IFERROR(VLOOKUP(C1425&amp;D1425,AUS_male_Toplist_21!$F$3:$H$1048576,3,FALSE), IFERROR(VLOOKUP(C1425&amp;D1425,AUS_female_Toplist_21!$F$3:$H$1048576,3,FALSE),""))</f>
        <v>962</v>
      </c>
      <c r="O1425" s="2">
        <f>IFERROR(VLOOKUP(C1425&amp;D1425,AUS_male_Toplist_22!$F$3:$H$1048576,3,FALSE), IFERROR(VLOOKUP(C1425&amp;D1425,AUS_female_Toplist_22!$F$3:$H$1048576,3,FALSE),""))</f>
        <v>945</v>
      </c>
      <c r="P1425" s="42" t="e">
        <f ca="1">DATEDIF(E1425,TODAY(),"y")</f>
        <v>#NUM!</v>
      </c>
      <c r="Q1425" s="2">
        <f>(COUNTIF($C$2:$C1425,$C1425)=1)+0</f>
        <v>1</v>
      </c>
      <c r="R1425" s="2">
        <f>IF(Q1425=1,RANK(F1425,$F$2:$F$1986,0),"Alternate event")</f>
        <v>1151</v>
      </c>
    </row>
    <row r="1426" spans="1:18" x14ac:dyDescent="0.2">
      <c r="A1426" s="2">
        <v>1425</v>
      </c>
      <c r="B1426" s="2">
        <f>IF(Q1426=1,B1425+1,B1425)</f>
        <v>1030</v>
      </c>
      <c r="C1426" t="s">
        <v>289</v>
      </c>
      <c r="D1426" t="s">
        <v>27</v>
      </c>
      <c r="E1426" s="6">
        <v>44732</v>
      </c>
      <c r="F1426">
        <v>980</v>
      </c>
      <c r="G1426" s="2">
        <v>53</v>
      </c>
      <c r="H1426" s="43" t="str">
        <f>IFERROR(VLOOKUP(C1426&amp;D1426,AUS_male_points_list!$A$3:$S$1048576,19,FALSE), IFERROR(VLOOKUP(C1426&amp;D1426,AUS_female_points_list!$A$3:$S$1048576,19,FALSE),""))</f>
        <v/>
      </c>
      <c r="J1426" s="2">
        <f>IFERROR(VLOOKUP(C1426&amp;D1426,AUS_male_Toplist_21!$F$3:$G$1048576,2,FALSE),IFERROR(VLOOKUP(C1426&amp;D1426,AUS_female_Toplist_21!$F$3:$G$1048576,2,FALSE),""))</f>
        <v>53</v>
      </c>
      <c r="K1426" s="2">
        <f>IFERROR(VLOOKUP(C1426&amp;D1426,AUS_male_Toplist_22!$F$3:$G$1048576,2,FALSE),IFERROR(VLOOKUP(C1426&amp;D1426,AUS_female_Toplist_22!$F$3:$G$1048576,2,FALSE),""))</f>
        <v>52</v>
      </c>
      <c r="L1426" s="3" t="str">
        <f>IFERROR(VLOOKUP(C1426&amp;D1426,Comms_male_list_21!$F$3:$G$1048576,2,FALSE),IFERROR(VLOOKUP(C1426&amp;D1426,Comms_female_list_21!$F$3:$G$1048576,2,FALSE),""))</f>
        <v/>
      </c>
      <c r="M1426" s="3" t="str">
        <f>IFERROR(VLOOKUP(C1426&amp;D1426,Comms_male_list_22!$F$3:$G$1048576,2,FALSE),IFERROR(VLOOKUP(C1426&amp;D1426,Comms_female_list_22!$F$3:$G$1048576,2,FALSE),""))</f>
        <v/>
      </c>
      <c r="N1426" s="3">
        <f>IFERROR(VLOOKUP(C1426&amp;D1426,AUS_male_Toplist_21!$F$3:$H$1048576,3,FALSE), IFERROR(VLOOKUP(C1426&amp;D1426,AUS_female_Toplist_21!$F$3:$H$1048576,3,FALSE),""))</f>
        <v>980</v>
      </c>
      <c r="O1426" s="2">
        <f>IFERROR(VLOOKUP(C1426&amp;D1426,AUS_male_Toplist_22!$F$3:$H$1048576,3,FALSE), IFERROR(VLOOKUP(C1426&amp;D1426,AUS_female_Toplist_22!$F$3:$H$1048576,3,FALSE),""))</f>
        <v>940</v>
      </c>
      <c r="P1426" s="42" t="e">
        <f ca="1">DATEDIF(E1426,TODAY(),"y")</f>
        <v>#NUM!</v>
      </c>
      <c r="Q1426" s="2">
        <f>(COUNTIF($C$2:$C1426,$C1426)=1)+0</f>
        <v>1</v>
      </c>
      <c r="R1426" s="2">
        <f>IF(Q1426=1,RANK(F1426,$F$2:$F$1986,0),"Alternate event")</f>
        <v>915</v>
      </c>
    </row>
    <row r="1427" spans="1:18" x14ac:dyDescent="0.2">
      <c r="A1427" s="2">
        <v>1426</v>
      </c>
      <c r="B1427" s="2">
        <f>IF(Q1427=1,B1426+1,B1426)</f>
        <v>1031</v>
      </c>
      <c r="C1427" t="s">
        <v>243</v>
      </c>
      <c r="D1427" s="6" t="s">
        <v>26</v>
      </c>
      <c r="E1427" s="6">
        <v>44671</v>
      </c>
      <c r="F1427">
        <v>966</v>
      </c>
      <c r="G1427" s="2">
        <v>53</v>
      </c>
      <c r="H1427" s="43" t="str">
        <f>IFERROR(VLOOKUP(C1427&amp;D1427,AUS_male_points_list!$A$3:$S$1048576,19,FALSE), IFERROR(VLOOKUP(C1427&amp;D1427,AUS_female_points_list!$A$3:$S$1048576,19,FALSE),""))</f>
        <v/>
      </c>
      <c r="J1427" s="2">
        <f>IFERROR(VLOOKUP(C1427&amp;D1427,AUS_male_Toplist_21!$F$3:$G$1048576,2,FALSE),IFERROR(VLOOKUP(C1427&amp;D1427,AUS_female_Toplist_21!$F$3:$G$1048576,2,FALSE),""))</f>
        <v>53</v>
      </c>
      <c r="K1427" s="2">
        <f>IFERROR(VLOOKUP(C1427&amp;D1427,AUS_male_Toplist_22!$F$3:$G$1048576,2,FALSE),IFERROR(VLOOKUP(C1427&amp;D1427,AUS_female_Toplist_22!$F$3:$G$1048576,2,FALSE),""))</f>
        <v>56</v>
      </c>
      <c r="L1427" s="3" t="str">
        <f>IFERROR(VLOOKUP(C1427&amp;D1427,Comms_male_list_21!$F$3:$G$1048576,2,FALSE),IFERROR(VLOOKUP(C1427&amp;D1427,Comms_female_list_21!$F$3:$G$1048576,2,FALSE),""))</f>
        <v/>
      </c>
      <c r="M1427" s="3" t="str">
        <f>IFERROR(VLOOKUP(C1427&amp;D1427,Comms_male_list_22!$F$3:$G$1048576,2,FALSE),IFERROR(VLOOKUP(C1427&amp;D1427,Comms_female_list_22!$F$3:$G$1048576,2,FALSE),""))</f>
        <v/>
      </c>
      <c r="N1427" s="3">
        <f>IFERROR(VLOOKUP(C1427&amp;D1427,AUS_male_Toplist_21!$F$3:$H$1048576,3,FALSE), IFERROR(VLOOKUP(C1427&amp;D1427,AUS_female_Toplist_21!$F$3:$H$1048576,3,FALSE),""))</f>
        <v>966</v>
      </c>
      <c r="O1427" s="2">
        <f>IFERROR(VLOOKUP(C1427&amp;D1427,AUS_male_Toplist_22!$F$3:$H$1048576,3,FALSE), IFERROR(VLOOKUP(C1427&amp;D1427,AUS_female_Toplist_22!$F$3:$H$1048576,3,FALSE),""))</f>
        <v>922</v>
      </c>
      <c r="P1427" s="42" t="e">
        <f ca="1">DATEDIF(E1427,TODAY(),"y")</f>
        <v>#NUM!</v>
      </c>
      <c r="Q1427" s="2">
        <f>(COUNTIF($C$2:$C1427,$C1427)=1)+0</f>
        <v>1</v>
      </c>
      <c r="R1427" s="2">
        <f>IF(Q1427=1,RANK(F1427,$F$2:$F$1986,0),"Alternate event")</f>
        <v>1094</v>
      </c>
    </row>
    <row r="1428" spans="1:18" x14ac:dyDescent="0.2">
      <c r="A1428" s="2">
        <v>1427</v>
      </c>
      <c r="B1428" s="2">
        <f>IF(Q1428=1,B1427+1,B1427)</f>
        <v>1031</v>
      </c>
      <c r="C1428" t="s">
        <v>1541</v>
      </c>
      <c r="D1428" t="s">
        <v>28</v>
      </c>
      <c r="E1428" s="6">
        <v>35827</v>
      </c>
      <c r="F1428">
        <v>1013</v>
      </c>
      <c r="G1428" s="2">
        <v>53</v>
      </c>
      <c r="H1428" s="43" t="str">
        <f>IFERROR(VLOOKUP(C1428&amp;D1428,AUS_male_points_list!$A$3:$S$1048576,19,FALSE), IFERROR(VLOOKUP(C1428&amp;D1428,AUS_female_points_list!$A$3:$S$1048576,19,FALSE),""))</f>
        <v/>
      </c>
      <c r="J1428" s="2">
        <f>IFERROR(VLOOKUP(C1428&amp;D1428,AUS_male_Toplist_21!$F$3:$G$1048576,2,FALSE),IFERROR(VLOOKUP(C1428&amp;D1428,AUS_female_Toplist_21!$F$3:$G$1048576,2,FALSE),""))</f>
        <v>53</v>
      </c>
      <c r="K1428" s="2">
        <f>IFERROR(VLOOKUP(C1428&amp;D1428,AUS_male_Toplist_22!$F$3:$G$1048576,2,FALSE),IFERROR(VLOOKUP(C1428&amp;D1428,AUS_female_Toplist_22!$F$3:$G$1048576,2,FALSE),""))</f>
        <v>70</v>
      </c>
      <c r="L1428" s="3" t="str">
        <f>IFERROR(VLOOKUP(C1428&amp;D1428,Comms_male_list_21!$F$3:$G$1048576,2,FALSE),IFERROR(VLOOKUP(C1428&amp;D1428,Comms_female_list_21!$F$3:$G$1048576,2,FALSE),""))</f>
        <v/>
      </c>
      <c r="M1428" s="3" t="str">
        <f>IFERROR(VLOOKUP(C1428&amp;D1428,Comms_male_list_22!$F$3:$G$1048576,2,FALSE),IFERROR(VLOOKUP(C1428&amp;D1428,Comms_female_list_22!$F$3:$G$1048576,2,FALSE),""))</f>
        <v/>
      </c>
      <c r="N1428" s="3">
        <f>IFERROR(VLOOKUP(C1428&amp;D1428,AUS_male_Toplist_21!$F$3:$H$1048576,3,FALSE), IFERROR(VLOOKUP(C1428&amp;D1428,AUS_female_Toplist_21!$F$3:$H$1048576,3,FALSE),""))</f>
        <v>1013</v>
      </c>
      <c r="O1428" s="2">
        <f>IFERROR(VLOOKUP(C1428&amp;D1428,AUS_male_Toplist_22!$F$3:$H$1048576,3,FALSE), IFERROR(VLOOKUP(C1428&amp;D1428,AUS_female_Toplist_22!$F$3:$H$1048576,3,FALSE),""))</f>
        <v>917</v>
      </c>
      <c r="P1428" s="42">
        <f ca="1">DATEDIF(E1428,TODAY(),"y")</f>
        <v>24</v>
      </c>
      <c r="Q1428" s="2">
        <f>(COUNTIF($C$2:$C1428,$C1428)=1)+0</f>
        <v>0</v>
      </c>
      <c r="R1428" s="2" t="str">
        <f>IF(Q1428=1,RANK(F1428,$F$2:$F$1986,0),"Alternate event")</f>
        <v>Alternate event</v>
      </c>
    </row>
    <row r="1429" spans="1:18" x14ac:dyDescent="0.2">
      <c r="A1429" s="2">
        <v>1428</v>
      </c>
      <c r="B1429" s="2">
        <f>IF(Q1429=1,B1428+1,B1428)</f>
        <v>1032</v>
      </c>
      <c r="C1429" t="s">
        <v>1365</v>
      </c>
      <c r="D1429" t="s">
        <v>37</v>
      </c>
      <c r="E1429" s="6">
        <v>44701</v>
      </c>
      <c r="F1429">
        <v>919</v>
      </c>
      <c r="G1429" s="2">
        <v>53</v>
      </c>
      <c r="H1429" s="43" t="str">
        <f>IFERROR(VLOOKUP(C1429&amp;D1429,AUS_male_points_list!$A$3:$S$1048576,19,FALSE), IFERROR(VLOOKUP(C1429&amp;D1429,AUS_female_points_list!$A$3:$S$1048576,19,FALSE),""))</f>
        <v/>
      </c>
      <c r="J1429" s="2">
        <f>IFERROR(VLOOKUP(C1429&amp;D1429,AUS_male_Toplist_21!$F$3:$G$1048576,2,FALSE),IFERROR(VLOOKUP(C1429&amp;D1429,AUS_female_Toplist_21!$F$3:$G$1048576,2,FALSE),""))</f>
        <v>53</v>
      </c>
      <c r="K1429" s="2" t="str">
        <f>IFERROR(VLOOKUP(C1429&amp;D1429,AUS_male_Toplist_22!$F$3:$G$1048576,2,FALSE),IFERROR(VLOOKUP(C1429&amp;D1429,AUS_female_Toplist_22!$F$3:$G$1048576,2,FALSE),""))</f>
        <v/>
      </c>
      <c r="L1429" s="3" t="str">
        <f>IFERROR(VLOOKUP(C1429&amp;D1429,Comms_male_list_21!$F$3:$G$1048576,2,FALSE),IFERROR(VLOOKUP(C1429&amp;D1429,Comms_female_list_21!$F$3:$G$1048576,2,FALSE),""))</f>
        <v/>
      </c>
      <c r="M1429" s="3" t="str">
        <f>IFERROR(VLOOKUP(C1429&amp;D1429,Comms_male_list_22!$F$3:$G$1048576,2,FALSE),IFERROR(VLOOKUP(C1429&amp;D1429,Comms_female_list_22!$F$3:$G$1048576,2,FALSE),""))</f>
        <v/>
      </c>
      <c r="N1429" s="3">
        <f>IFERROR(VLOOKUP(C1429&amp;D1429,AUS_male_Toplist_21!$F$3:$H$1048576,3,FALSE), IFERROR(VLOOKUP(C1429&amp;D1429,AUS_female_Toplist_21!$F$3:$H$1048576,3,FALSE),""))</f>
        <v>919</v>
      </c>
      <c r="O1429" s="2" t="str">
        <f>IFERROR(VLOOKUP(C1429&amp;D1429,AUS_male_Toplist_22!$F$3:$H$1048576,3,FALSE), IFERROR(VLOOKUP(C1429&amp;D1429,AUS_female_Toplist_22!$F$3:$H$1048576,3,FALSE),""))</f>
        <v/>
      </c>
      <c r="P1429" s="42" t="e">
        <f ca="1">DATEDIF(E1429,TODAY(),"y")</f>
        <v>#NUM!</v>
      </c>
      <c r="Q1429" s="2">
        <f>(COUNTIF($C$2:$C1429,$C1429)=1)+0</f>
        <v>1</v>
      </c>
      <c r="R1429" s="2">
        <f>IF(Q1429=1,RANK(F1429,$F$2:$F$1986,0),"Alternate event")</f>
        <v>1644</v>
      </c>
    </row>
    <row r="1430" spans="1:18" x14ac:dyDescent="0.2">
      <c r="A1430" s="2">
        <v>1429</v>
      </c>
      <c r="B1430" s="2">
        <f>IF(Q1430=1,B1429+1,B1429)</f>
        <v>1033</v>
      </c>
      <c r="C1430" t="s">
        <v>1341</v>
      </c>
      <c r="D1430" t="s">
        <v>29</v>
      </c>
      <c r="E1430" s="6">
        <v>1999</v>
      </c>
      <c r="F1430">
        <v>920</v>
      </c>
      <c r="G1430" s="2">
        <v>53</v>
      </c>
      <c r="H1430" s="43" t="str">
        <f>IFERROR(VLOOKUP(C1430&amp;D1430,AUS_male_points_list!$A$3:$S$1048576,19,FALSE), IFERROR(VLOOKUP(C1430&amp;D1430,AUS_female_points_list!$A$3:$S$1048576,19,FALSE),""))</f>
        <v/>
      </c>
      <c r="J1430" s="2">
        <f>IFERROR(VLOOKUP(C1430&amp;D1430,AUS_male_Toplist_21!$F$3:$G$1048576,2,FALSE),IFERROR(VLOOKUP(C1430&amp;D1430,AUS_female_Toplist_21!$F$3:$G$1048576,2,FALSE),""))</f>
        <v>53</v>
      </c>
      <c r="K1430" s="2" t="str">
        <f>IFERROR(VLOOKUP(C1430&amp;D1430,AUS_male_Toplist_22!$F$3:$G$1048576,2,FALSE),IFERROR(VLOOKUP(C1430&amp;D1430,AUS_female_Toplist_22!$F$3:$G$1048576,2,FALSE),""))</f>
        <v/>
      </c>
      <c r="L1430" s="3" t="str">
        <f>IFERROR(VLOOKUP(C1430&amp;D1430,Comms_male_list_21!$F$3:$G$1048576,2,FALSE),IFERROR(VLOOKUP(C1430&amp;D1430,Comms_female_list_21!$F$3:$G$1048576,2,FALSE),""))</f>
        <v/>
      </c>
      <c r="M1430" s="3" t="str">
        <f>IFERROR(VLOOKUP(C1430&amp;D1430,Comms_male_list_22!$F$3:$G$1048576,2,FALSE),IFERROR(VLOOKUP(C1430&amp;D1430,Comms_female_list_22!$F$3:$G$1048576,2,FALSE),""))</f>
        <v/>
      </c>
      <c r="N1430" s="3">
        <f>IFERROR(VLOOKUP(C1430&amp;D1430,AUS_male_Toplist_21!$F$3:$H$1048576,3,FALSE), IFERROR(VLOOKUP(C1430&amp;D1430,AUS_female_Toplist_21!$F$3:$H$1048576,3,FALSE),""))</f>
        <v>920</v>
      </c>
      <c r="O1430" s="2" t="str">
        <f>IFERROR(VLOOKUP(C1430&amp;D1430,AUS_male_Toplist_22!$F$3:$H$1048576,3,FALSE), IFERROR(VLOOKUP(C1430&amp;D1430,AUS_female_Toplist_22!$F$3:$H$1048576,3,FALSE),""))</f>
        <v/>
      </c>
      <c r="P1430" s="42">
        <f ca="1">DATEDIF(E1430,TODAY(),"y")</f>
        <v>116</v>
      </c>
      <c r="Q1430" s="2">
        <f>(COUNTIF($C$2:$C1430,$C1430)=1)+0</f>
        <v>1</v>
      </c>
      <c r="R1430" s="2">
        <f>IF(Q1430=1,RANK(F1430,$F$2:$F$1986,0),"Alternate event")</f>
        <v>1640</v>
      </c>
    </row>
    <row r="1431" spans="1:18" x14ac:dyDescent="0.2">
      <c r="A1431" s="2">
        <v>1430</v>
      </c>
      <c r="B1431" s="2">
        <f>IF(Q1431=1,B1430+1,B1430)</f>
        <v>1034</v>
      </c>
      <c r="C1431" t="s">
        <v>736</v>
      </c>
      <c r="D1431" t="s">
        <v>27</v>
      </c>
      <c r="E1431" s="6">
        <v>35311</v>
      </c>
      <c r="F1431">
        <v>963</v>
      </c>
      <c r="G1431" s="2">
        <v>53</v>
      </c>
      <c r="H1431" s="43" t="str">
        <f>IFERROR(VLOOKUP(C1431&amp;D1431,AUS_male_points_list!$A$3:$S$1048576,19,FALSE), IFERROR(VLOOKUP(C1431&amp;D1431,AUS_female_points_list!$A$3:$S$1048576,19,FALSE),""))</f>
        <v/>
      </c>
      <c r="J1431" s="2">
        <f>IFERROR(VLOOKUP(C1431&amp;D1431,AUS_male_Toplist_21!$F$3:$G$1048576,2,FALSE),IFERROR(VLOOKUP(C1431&amp;D1431,AUS_female_Toplist_21!$F$3:$G$1048576,2,FALSE),""))</f>
        <v>53</v>
      </c>
      <c r="K1431" s="2" t="str">
        <f>IFERROR(VLOOKUP(C1431&amp;D1431,AUS_male_Toplist_22!$F$3:$G$1048576,2,FALSE),IFERROR(VLOOKUP(C1431&amp;D1431,AUS_female_Toplist_22!$F$3:$G$1048576,2,FALSE),""))</f>
        <v/>
      </c>
      <c r="L1431" s="3" t="str">
        <f>IFERROR(VLOOKUP(C1431&amp;D1431,Comms_male_list_21!$F$3:$G$1048576,2,FALSE),IFERROR(VLOOKUP(C1431&amp;D1431,Comms_female_list_21!$F$3:$G$1048576,2,FALSE),""))</f>
        <v/>
      </c>
      <c r="M1431" s="3" t="str">
        <f>IFERROR(VLOOKUP(C1431&amp;D1431,Comms_male_list_22!$F$3:$G$1048576,2,FALSE),IFERROR(VLOOKUP(C1431&amp;D1431,Comms_female_list_22!$F$3:$G$1048576,2,FALSE),""))</f>
        <v/>
      </c>
      <c r="N1431" s="3">
        <f>IFERROR(VLOOKUP(C1431&amp;D1431,AUS_male_Toplist_21!$F$3:$H$1048576,3,FALSE), IFERROR(VLOOKUP(C1431&amp;D1431,AUS_female_Toplist_21!$F$3:$H$1048576,3,FALSE),""))</f>
        <v>963</v>
      </c>
      <c r="O1431" s="2" t="str">
        <f>IFERROR(VLOOKUP(C1431&amp;D1431,AUS_male_Toplist_22!$F$3:$H$1048576,3,FALSE), IFERROR(VLOOKUP(C1431&amp;D1431,AUS_female_Toplist_22!$F$3:$H$1048576,3,FALSE),""))</f>
        <v/>
      </c>
      <c r="P1431" s="42">
        <f ca="1">DATEDIF(E1431,TODAY(),"y")</f>
        <v>25</v>
      </c>
      <c r="Q1431" s="2">
        <f>(COUNTIF($C$2:$C1431,$C1431)=1)+0</f>
        <v>1</v>
      </c>
      <c r="R1431" s="2">
        <f>IF(Q1431=1,RANK(F1431,$F$2:$F$1986,0),"Alternate event")</f>
        <v>1135</v>
      </c>
    </row>
    <row r="1432" spans="1:18" x14ac:dyDescent="0.2">
      <c r="A1432" s="2">
        <v>1431</v>
      </c>
      <c r="B1432" s="2">
        <f>IF(Q1432=1,B1431+1,B1431)</f>
        <v>1034</v>
      </c>
      <c r="C1432" t="s">
        <v>145</v>
      </c>
      <c r="D1432" t="s">
        <v>25</v>
      </c>
      <c r="E1432" s="6">
        <v>37855</v>
      </c>
      <c r="F1432">
        <v>983</v>
      </c>
      <c r="G1432" s="2">
        <v>53</v>
      </c>
      <c r="H1432" s="43" t="str">
        <f>IFERROR(VLOOKUP(C1432&amp;D1432,AUS_male_points_list!$A$3:$S$1048576,19,FALSE), IFERROR(VLOOKUP(C1432&amp;D1432,AUS_female_points_list!$A$3:$S$1048576,19,FALSE),""))</f>
        <v/>
      </c>
      <c r="J1432" s="2">
        <f>IFERROR(VLOOKUP(C1432&amp;D1432,AUS_male_Toplist_21!$F$3:$G$1048576,2,FALSE),IFERROR(VLOOKUP(C1432&amp;D1432,AUS_female_Toplist_21!$F$3:$G$1048576,2,FALSE),""))</f>
        <v>53</v>
      </c>
      <c r="K1432" s="2" t="str">
        <f>IFERROR(VLOOKUP(C1432&amp;D1432,AUS_male_Toplist_22!$F$3:$G$1048576,2,FALSE),IFERROR(VLOOKUP(C1432&amp;D1432,AUS_female_Toplist_22!$F$3:$G$1048576,2,FALSE),""))</f>
        <v/>
      </c>
      <c r="L1432" s="3" t="str">
        <f>IFERROR(VLOOKUP(C1432&amp;D1432,Comms_male_list_21!$F$3:$G$1048576,2,FALSE),IFERROR(VLOOKUP(C1432&amp;D1432,Comms_female_list_21!$F$3:$G$1048576,2,FALSE),""))</f>
        <v/>
      </c>
      <c r="M1432" s="3" t="str">
        <f>IFERROR(VLOOKUP(C1432&amp;D1432,Comms_male_list_22!$F$3:$G$1048576,2,FALSE),IFERROR(VLOOKUP(C1432&amp;D1432,Comms_female_list_22!$F$3:$G$1048576,2,FALSE),""))</f>
        <v/>
      </c>
      <c r="N1432" s="3">
        <f>IFERROR(VLOOKUP(C1432&amp;D1432,AUS_male_Toplist_21!$F$3:$H$1048576,3,FALSE), IFERROR(VLOOKUP(C1432&amp;D1432,AUS_female_Toplist_21!$F$3:$H$1048576,3,FALSE),""))</f>
        <v>983</v>
      </c>
      <c r="O1432" s="2" t="str">
        <f>IFERROR(VLOOKUP(C1432&amp;D1432,AUS_male_Toplist_22!$F$3:$H$1048576,3,FALSE), IFERROR(VLOOKUP(C1432&amp;D1432,AUS_female_Toplist_22!$F$3:$H$1048576,3,FALSE),""))</f>
        <v/>
      </c>
      <c r="P1432" s="42">
        <f ca="1">DATEDIF(E1432,TODAY(),"y")</f>
        <v>18</v>
      </c>
      <c r="Q1432" s="2">
        <f>(COUNTIF($C$2:$C1432,$C1432)=1)+0</f>
        <v>0</v>
      </c>
      <c r="R1432" s="2" t="str">
        <f>IF(Q1432=1,RANK(F1432,$F$2:$F$1986,0),"Alternate event")</f>
        <v>Alternate event</v>
      </c>
    </row>
    <row r="1433" spans="1:18" x14ac:dyDescent="0.2">
      <c r="A1433" s="2">
        <v>1432</v>
      </c>
      <c r="B1433" s="2">
        <f>IF(Q1433=1,B1432+1,B1432)</f>
        <v>1035</v>
      </c>
      <c r="C1433" t="s">
        <v>1322</v>
      </c>
      <c r="D1433" t="s">
        <v>28</v>
      </c>
      <c r="E1433" s="6">
        <v>32230</v>
      </c>
      <c r="F1433">
        <v>994</v>
      </c>
      <c r="G1433" s="2">
        <v>53</v>
      </c>
      <c r="H1433" s="43" t="str">
        <f>IFERROR(VLOOKUP(C1433&amp;D1433,AUS_male_points_list!$A$3:$S$1048576,19,FALSE), IFERROR(VLOOKUP(C1433&amp;D1433,AUS_female_points_list!$A$3:$S$1048576,19,FALSE),""))</f>
        <v/>
      </c>
      <c r="J1433" s="2">
        <f>IFERROR(VLOOKUP(C1433&amp;D1433,AUS_male_Toplist_21!$F$3:$G$1048576,2,FALSE),IFERROR(VLOOKUP(C1433&amp;D1433,AUS_female_Toplist_21!$F$3:$G$1048576,2,FALSE),""))</f>
        <v>53</v>
      </c>
      <c r="K1433" s="2" t="str">
        <f>IFERROR(VLOOKUP(C1433&amp;D1433,AUS_male_Toplist_22!$F$3:$G$1048576,2,FALSE),IFERROR(VLOOKUP(C1433&amp;D1433,AUS_female_Toplist_22!$F$3:$G$1048576,2,FALSE),""))</f>
        <v/>
      </c>
      <c r="L1433" s="3" t="str">
        <f>IFERROR(VLOOKUP(C1433&amp;D1433,Comms_male_list_21!$F$3:$G$1048576,2,FALSE),IFERROR(VLOOKUP(C1433&amp;D1433,Comms_female_list_21!$F$3:$G$1048576,2,FALSE),""))</f>
        <v/>
      </c>
      <c r="M1433" s="3" t="str">
        <f>IFERROR(VLOOKUP(C1433&amp;D1433,Comms_male_list_22!$F$3:$G$1048576,2,FALSE),IFERROR(VLOOKUP(C1433&amp;D1433,Comms_female_list_22!$F$3:$G$1048576,2,FALSE),""))</f>
        <v/>
      </c>
      <c r="N1433" s="3">
        <f>IFERROR(VLOOKUP(C1433&amp;D1433,AUS_male_Toplist_21!$F$3:$H$1048576,3,FALSE), IFERROR(VLOOKUP(C1433&amp;D1433,AUS_female_Toplist_21!$F$3:$H$1048576,3,FALSE),""))</f>
        <v>994</v>
      </c>
      <c r="O1433" s="2" t="str">
        <f>IFERROR(VLOOKUP(C1433&amp;D1433,AUS_male_Toplist_22!$F$3:$H$1048576,3,FALSE), IFERROR(VLOOKUP(C1433&amp;D1433,AUS_female_Toplist_22!$F$3:$H$1048576,3,FALSE),""))</f>
        <v/>
      </c>
      <c r="P1433" s="42">
        <f ca="1">DATEDIF(E1433,TODAY(),"y")</f>
        <v>33</v>
      </c>
      <c r="Q1433" s="2">
        <f>(COUNTIF($C$2:$C1433,$C1433)=1)+0</f>
        <v>1</v>
      </c>
      <c r="R1433" s="2">
        <f>IF(Q1433=1,RANK(F1433,$F$2:$F$1986,0),"Alternate event")</f>
        <v>771</v>
      </c>
    </row>
    <row r="1434" spans="1:18" x14ac:dyDescent="0.2">
      <c r="A1434" s="2">
        <v>1433</v>
      </c>
      <c r="B1434" s="2">
        <f>IF(Q1434=1,B1433+1,B1433)</f>
        <v>1035</v>
      </c>
      <c r="C1434" t="s">
        <v>284</v>
      </c>
      <c r="D1434" t="s">
        <v>27</v>
      </c>
      <c r="E1434" s="6">
        <v>33621</v>
      </c>
      <c r="F1434">
        <v>977</v>
      </c>
      <c r="G1434" s="2">
        <v>54</v>
      </c>
      <c r="H1434" s="43" t="str">
        <f>IFERROR(VLOOKUP(C1434&amp;D1434,AUS_male_points_list!$A$3:$S$1048576,19,FALSE), IFERROR(VLOOKUP(C1434&amp;D1434,AUS_female_points_list!$A$3:$S$1048576,19,FALSE),""))</f>
        <v/>
      </c>
      <c r="J1434" s="2">
        <f>IFERROR(VLOOKUP(C1434&amp;D1434,AUS_male_Toplist_21!$F$3:$G$1048576,2,FALSE),IFERROR(VLOOKUP(C1434&amp;D1434,AUS_female_Toplist_21!$F$3:$G$1048576,2,FALSE),""))</f>
        <v>54</v>
      </c>
      <c r="K1434" s="2">
        <f>IFERROR(VLOOKUP(C1434&amp;D1434,AUS_male_Toplist_22!$F$3:$G$1048576,2,FALSE),IFERROR(VLOOKUP(C1434&amp;D1434,AUS_female_Toplist_22!$F$3:$G$1048576,2,FALSE),""))</f>
        <v>31</v>
      </c>
      <c r="L1434" s="3" t="str">
        <f>IFERROR(VLOOKUP(C1434&amp;D1434,Comms_male_list_21!$F$3:$G$1048576,2,FALSE),IFERROR(VLOOKUP(C1434&amp;D1434,Comms_female_list_21!$F$3:$G$1048576,2,FALSE),""))</f>
        <v/>
      </c>
      <c r="M1434" s="3">
        <f>IFERROR(VLOOKUP(C1434&amp;D1434,Comms_male_list_22!$F$3:$G$1048576,2,FALSE),IFERROR(VLOOKUP(C1434&amp;D1434,Comms_female_list_22!$F$3:$G$1048576,2,FALSE),""))</f>
        <v>69</v>
      </c>
      <c r="N1434" s="3">
        <f>IFERROR(VLOOKUP(C1434&amp;D1434,AUS_male_Toplist_21!$F$3:$H$1048576,3,FALSE), IFERROR(VLOOKUP(C1434&amp;D1434,AUS_female_Toplist_21!$F$3:$H$1048576,3,FALSE),""))</f>
        <v>977</v>
      </c>
      <c r="O1434" s="2">
        <f>IFERROR(VLOOKUP(C1434&amp;D1434,AUS_male_Toplist_22!$F$3:$H$1048576,3,FALSE), IFERROR(VLOOKUP(C1434&amp;D1434,AUS_female_Toplist_22!$F$3:$H$1048576,3,FALSE),""))</f>
        <v>972</v>
      </c>
      <c r="P1434" s="42">
        <f ca="1">DATEDIF(E1434,TODAY(),"y")</f>
        <v>30</v>
      </c>
      <c r="Q1434" s="2">
        <f>(COUNTIF($C$2:$C1434,$C1434)=1)+0</f>
        <v>0</v>
      </c>
      <c r="R1434" s="2" t="str">
        <f>IF(Q1434=1,RANK(F1434,$F$2:$F$1986,0),"Alternate event")</f>
        <v>Alternate event</v>
      </c>
    </row>
    <row r="1435" spans="1:18" x14ac:dyDescent="0.2">
      <c r="A1435" s="2">
        <v>1434</v>
      </c>
      <c r="B1435" s="2">
        <f>IF(Q1435=1,B1434+1,B1434)</f>
        <v>1035</v>
      </c>
      <c r="C1435" t="s">
        <v>625</v>
      </c>
      <c r="D1435" t="s">
        <v>26</v>
      </c>
      <c r="E1435" s="6">
        <v>44612</v>
      </c>
      <c r="F1435">
        <v>961</v>
      </c>
      <c r="G1435" s="2">
        <v>54</v>
      </c>
      <c r="H1435" s="43" t="str">
        <f>IFERROR(VLOOKUP(C1435&amp;D1435,AUS_male_points_list!$A$3:$S$1048576,19,FALSE), IFERROR(VLOOKUP(C1435&amp;D1435,AUS_female_points_list!$A$3:$S$1048576,19,FALSE),""))</f>
        <v/>
      </c>
      <c r="J1435" s="2">
        <f>IFERROR(VLOOKUP(C1435&amp;D1435,AUS_male_Toplist_21!$F$3:$G$1048576,2,FALSE),IFERROR(VLOOKUP(C1435&amp;D1435,AUS_female_Toplist_21!$F$3:$G$1048576,2,FALSE),""))</f>
        <v>54</v>
      </c>
      <c r="K1435" s="2">
        <f>IFERROR(VLOOKUP(C1435&amp;D1435,AUS_male_Toplist_22!$F$3:$G$1048576,2,FALSE),IFERROR(VLOOKUP(C1435&amp;D1435,AUS_female_Toplist_22!$F$3:$G$1048576,2,FALSE),""))</f>
        <v>31</v>
      </c>
      <c r="L1435" s="3" t="str">
        <f>IFERROR(VLOOKUP(C1435&amp;D1435,Comms_male_list_21!$F$3:$G$1048576,2,FALSE),IFERROR(VLOOKUP(C1435&amp;D1435,Comms_female_list_21!$F$3:$G$1048576,2,FALSE),""))</f>
        <v/>
      </c>
      <c r="M1435" s="3" t="str">
        <f>IFERROR(VLOOKUP(C1435&amp;D1435,Comms_male_list_22!$F$3:$G$1048576,2,FALSE),IFERROR(VLOOKUP(C1435&amp;D1435,Comms_female_list_22!$F$3:$G$1048576,2,FALSE),""))</f>
        <v/>
      </c>
      <c r="N1435" s="3">
        <f>IFERROR(VLOOKUP(C1435&amp;D1435,AUS_male_Toplist_21!$F$3:$H$1048576,3,FALSE), IFERROR(VLOOKUP(C1435&amp;D1435,AUS_female_Toplist_21!$F$3:$H$1048576,3,FALSE),""))</f>
        <v>961</v>
      </c>
      <c r="O1435" s="2">
        <f>IFERROR(VLOOKUP(C1435&amp;D1435,AUS_male_Toplist_22!$F$3:$H$1048576,3,FALSE), IFERROR(VLOOKUP(C1435&amp;D1435,AUS_female_Toplist_22!$F$3:$H$1048576,3,FALSE),""))</f>
        <v>970</v>
      </c>
      <c r="P1435" s="42">
        <f ca="1">DATEDIF(E1435,TODAY(),"y")</f>
        <v>0</v>
      </c>
      <c r="Q1435" s="2">
        <f>(COUNTIF($C$2:$C1435,$C1435)=1)+0</f>
        <v>0</v>
      </c>
      <c r="R1435" s="2" t="str">
        <f>IF(Q1435=1,RANK(F1435,$F$2:$F$1986,0),"Alternate event")</f>
        <v>Alternate event</v>
      </c>
    </row>
    <row r="1436" spans="1:18" x14ac:dyDescent="0.2">
      <c r="A1436" s="2">
        <v>1435</v>
      </c>
      <c r="B1436" s="2">
        <f>IF(Q1436=1,B1435+1,B1435)</f>
        <v>1035</v>
      </c>
      <c r="C1436" t="s">
        <v>448</v>
      </c>
      <c r="D1436" t="s">
        <v>37</v>
      </c>
      <c r="E1436" s="6">
        <v>44762</v>
      </c>
      <c r="F1436">
        <v>912</v>
      </c>
      <c r="G1436" s="2">
        <v>54</v>
      </c>
      <c r="H1436" s="43" t="str">
        <f>IFERROR(VLOOKUP(C1436&amp;D1436,AUS_male_points_list!$A$3:$S$1048576,19,FALSE), IFERROR(VLOOKUP(C1436&amp;D1436,AUS_female_points_list!$A$3:$S$1048576,19,FALSE),""))</f>
        <v/>
      </c>
      <c r="J1436" s="2">
        <f>IFERROR(VLOOKUP(C1436&amp;D1436,AUS_male_Toplist_21!$F$3:$G$1048576,2,FALSE),IFERROR(VLOOKUP(C1436&amp;D1436,AUS_female_Toplist_21!$F$3:$G$1048576,2,FALSE),""))</f>
        <v>54</v>
      </c>
      <c r="K1436" s="2">
        <f>IFERROR(VLOOKUP(C1436&amp;D1436,AUS_male_Toplist_22!$F$3:$G$1048576,2,FALSE),IFERROR(VLOOKUP(C1436&amp;D1436,AUS_female_Toplist_22!$F$3:$G$1048576,2,FALSE),""))</f>
        <v>37</v>
      </c>
      <c r="L1436" s="3" t="str">
        <f>IFERROR(VLOOKUP(C1436&amp;D1436,Comms_male_list_21!$F$3:$G$1048576,2,FALSE),IFERROR(VLOOKUP(C1436&amp;D1436,Comms_female_list_21!$F$3:$G$1048576,2,FALSE),""))</f>
        <v/>
      </c>
      <c r="M1436" s="3">
        <f>IFERROR(VLOOKUP(C1436&amp;D1436,Comms_male_list_22!$F$3:$G$1048576,2,FALSE),IFERROR(VLOOKUP(C1436&amp;D1436,Comms_female_list_22!$F$3:$G$1048576,2,FALSE),""))</f>
        <v>61</v>
      </c>
      <c r="N1436" s="3">
        <f>IFERROR(VLOOKUP(C1436&amp;D1436,AUS_male_Toplist_21!$F$3:$H$1048576,3,FALSE), IFERROR(VLOOKUP(C1436&amp;D1436,AUS_female_Toplist_21!$F$3:$H$1048576,3,FALSE),""))</f>
        <v>912</v>
      </c>
      <c r="O1436" s="2">
        <f>IFERROR(VLOOKUP(C1436&amp;D1436,AUS_male_Toplist_22!$F$3:$H$1048576,3,FALSE), IFERROR(VLOOKUP(C1436&amp;D1436,AUS_female_Toplist_22!$F$3:$H$1048576,3,FALSE),""))</f>
        <v>914</v>
      </c>
      <c r="P1436" s="42" t="e">
        <f ca="1">DATEDIF(E1436,TODAY(),"y")</f>
        <v>#NUM!</v>
      </c>
      <c r="Q1436" s="2">
        <f>(COUNTIF($C$2:$C1436,$C1436)=1)+0</f>
        <v>0</v>
      </c>
      <c r="R1436" s="2" t="str">
        <f>IF(Q1436=1,RANK(F1436,$F$2:$F$1986,0),"Alternate event")</f>
        <v>Alternate event</v>
      </c>
    </row>
    <row r="1437" spans="1:18" x14ac:dyDescent="0.2">
      <c r="A1437" s="2">
        <v>1436</v>
      </c>
      <c r="B1437" s="2">
        <f>IF(Q1437=1,B1436+1,B1436)</f>
        <v>1036</v>
      </c>
      <c r="C1437" t="s">
        <v>608</v>
      </c>
      <c r="D1437" t="s">
        <v>2</v>
      </c>
      <c r="E1437" s="7">
        <v>35137</v>
      </c>
      <c r="F1437">
        <v>965</v>
      </c>
      <c r="G1437" s="2">
        <v>54</v>
      </c>
      <c r="H1437" s="43" t="str">
        <f>IFERROR(VLOOKUP(C1437&amp;D1437,AUS_male_points_list!$A$3:$S$1048576,19,FALSE), IFERROR(VLOOKUP(C1437&amp;D1437,AUS_female_points_list!$A$3:$S$1048576,19,FALSE),""))</f>
        <v/>
      </c>
      <c r="J1437" s="2">
        <f>IFERROR(VLOOKUP(C1437&amp;D1437,AUS_male_Toplist_21!$F$3:$G$1048576,2,FALSE),IFERROR(VLOOKUP(C1437&amp;D1437,AUS_female_Toplist_21!$F$3:$G$1048576,2,FALSE),""))</f>
        <v>54</v>
      </c>
      <c r="K1437" s="2">
        <f>IFERROR(VLOOKUP(C1437&amp;D1437,AUS_male_Toplist_22!$F$3:$G$1048576,2,FALSE),IFERROR(VLOOKUP(C1437&amp;D1437,AUS_female_Toplist_22!$F$3:$G$1048576,2,FALSE),""))</f>
        <v>44</v>
      </c>
      <c r="L1437" s="3" t="str">
        <f>IFERROR(VLOOKUP(C1437&amp;D1437,Comms_male_list_21!$F$3:$G$1048576,2,FALSE),IFERROR(VLOOKUP(C1437&amp;D1437,Comms_female_list_21!$F$3:$G$1048576,2,FALSE),""))</f>
        <v/>
      </c>
      <c r="M1437" s="3">
        <f>IFERROR(VLOOKUP(C1437&amp;D1437,Comms_male_list_22!$F$3:$G$1048576,2,FALSE),IFERROR(VLOOKUP(C1437&amp;D1437,Comms_female_list_22!$F$3:$G$1048576,2,FALSE),""))</f>
        <v>99</v>
      </c>
      <c r="N1437" s="3">
        <f>IFERROR(VLOOKUP(C1437&amp;D1437,AUS_male_Toplist_21!$F$3:$H$1048576,3,FALSE), IFERROR(VLOOKUP(C1437&amp;D1437,AUS_female_Toplist_21!$F$3:$H$1048576,3,FALSE),""))</f>
        <v>965</v>
      </c>
      <c r="O1437" s="2">
        <f>IFERROR(VLOOKUP(C1437&amp;D1437,AUS_male_Toplist_22!$F$3:$H$1048576,3,FALSE), IFERROR(VLOOKUP(C1437&amp;D1437,AUS_female_Toplist_22!$F$3:$H$1048576,3,FALSE),""))</f>
        <v>962</v>
      </c>
      <c r="P1437" s="42">
        <f ca="1">DATEDIF(E1437,TODAY(),"y")</f>
        <v>25</v>
      </c>
      <c r="Q1437" s="2">
        <f>(COUNTIF($C$2:$C1437,$C1437)=1)+0</f>
        <v>1</v>
      </c>
      <c r="R1437" s="2">
        <f>IF(Q1437=1,RANK(F1437,$F$2:$F$1986,0),"Alternate event")</f>
        <v>1105</v>
      </c>
    </row>
    <row r="1438" spans="1:18" x14ac:dyDescent="0.2">
      <c r="A1438" s="2">
        <v>1437</v>
      </c>
      <c r="B1438" s="2">
        <f>IF(Q1438=1,B1437+1,B1437)</f>
        <v>1037</v>
      </c>
      <c r="C1438" t="s">
        <v>245</v>
      </c>
      <c r="D1438" s="6" t="s">
        <v>26</v>
      </c>
      <c r="E1438" s="6">
        <v>44732</v>
      </c>
      <c r="F1438">
        <v>965</v>
      </c>
      <c r="G1438" s="2">
        <v>54</v>
      </c>
      <c r="H1438" s="43" t="str">
        <f>IFERROR(VLOOKUP(C1438&amp;D1438,AUS_male_points_list!$A$3:$S$1048576,19,FALSE), IFERROR(VLOOKUP(C1438&amp;D1438,AUS_female_points_list!$A$3:$S$1048576,19,FALSE),""))</f>
        <v/>
      </c>
      <c r="J1438" s="2">
        <f>IFERROR(VLOOKUP(C1438&amp;D1438,AUS_male_Toplist_21!$F$3:$G$1048576,2,FALSE),IFERROR(VLOOKUP(C1438&amp;D1438,AUS_female_Toplist_21!$F$3:$G$1048576,2,FALSE),""))</f>
        <v>54</v>
      </c>
      <c r="K1438" s="2">
        <f>IFERROR(VLOOKUP(C1438&amp;D1438,AUS_male_Toplist_22!$F$3:$G$1048576,2,FALSE),IFERROR(VLOOKUP(C1438&amp;D1438,AUS_female_Toplist_22!$F$3:$G$1048576,2,FALSE),""))</f>
        <v>50</v>
      </c>
      <c r="L1438" s="3" t="str">
        <f>IFERROR(VLOOKUP(C1438&amp;D1438,Comms_male_list_21!$F$3:$G$1048576,2,FALSE),IFERROR(VLOOKUP(C1438&amp;D1438,Comms_female_list_21!$F$3:$G$1048576,2,FALSE),""))</f>
        <v/>
      </c>
      <c r="M1438" s="3" t="str">
        <f>IFERROR(VLOOKUP(C1438&amp;D1438,Comms_male_list_22!$F$3:$G$1048576,2,FALSE),IFERROR(VLOOKUP(C1438&amp;D1438,Comms_female_list_22!$F$3:$G$1048576,2,FALSE),""))</f>
        <v/>
      </c>
      <c r="N1438" s="3">
        <f>IFERROR(VLOOKUP(C1438&amp;D1438,AUS_male_Toplist_21!$F$3:$H$1048576,3,FALSE), IFERROR(VLOOKUP(C1438&amp;D1438,AUS_female_Toplist_21!$F$3:$H$1048576,3,FALSE),""))</f>
        <v>965</v>
      </c>
      <c r="O1438" s="2">
        <f>IFERROR(VLOOKUP(C1438&amp;D1438,AUS_male_Toplist_22!$F$3:$H$1048576,3,FALSE), IFERROR(VLOOKUP(C1438&amp;D1438,AUS_female_Toplist_22!$F$3:$H$1048576,3,FALSE),""))</f>
        <v>933</v>
      </c>
      <c r="P1438" s="42" t="e">
        <f ca="1">DATEDIF(E1438,TODAY(),"y")</f>
        <v>#NUM!</v>
      </c>
      <c r="Q1438" s="2">
        <f>(COUNTIF($C$2:$C1438,$C1438)=1)+0</f>
        <v>1</v>
      </c>
      <c r="R1438" s="2">
        <f>IF(Q1438=1,RANK(F1438,$F$2:$F$1986,0),"Alternate event")</f>
        <v>1105</v>
      </c>
    </row>
    <row r="1439" spans="1:18" x14ac:dyDescent="0.2">
      <c r="A1439" s="2">
        <v>1438</v>
      </c>
      <c r="B1439" s="2">
        <f>IF(Q1439=1,B1438+1,B1438)</f>
        <v>1038</v>
      </c>
      <c r="C1439" t="s">
        <v>602</v>
      </c>
      <c r="D1439" t="s">
        <v>2</v>
      </c>
      <c r="E1439" s="6">
        <v>35521</v>
      </c>
      <c r="F1439">
        <v>965</v>
      </c>
      <c r="G1439" s="2">
        <v>54</v>
      </c>
      <c r="H1439" s="43" t="str">
        <f>IFERROR(VLOOKUP(C1439&amp;D1439,AUS_male_points_list!$A$3:$S$1048576,19,FALSE), IFERROR(VLOOKUP(C1439&amp;D1439,AUS_female_points_list!$A$3:$S$1048576,19,FALSE),""))</f>
        <v/>
      </c>
      <c r="J1439" s="2">
        <f>IFERROR(VLOOKUP(C1439&amp;D1439,AUS_male_Toplist_21!$F$3:$G$1048576,2,FALSE),IFERROR(VLOOKUP(C1439&amp;D1439,AUS_female_Toplist_21!$F$3:$G$1048576,2,FALSE),""))</f>
        <v>54</v>
      </c>
      <c r="K1439" s="2">
        <f>IFERROR(VLOOKUP(C1439&amp;D1439,AUS_male_Toplist_22!$F$3:$G$1048576,2,FALSE),IFERROR(VLOOKUP(C1439&amp;D1439,AUS_female_Toplist_22!$F$3:$G$1048576,2,FALSE),""))</f>
        <v>81</v>
      </c>
      <c r="L1439" s="3" t="str">
        <f>IFERROR(VLOOKUP(C1439&amp;D1439,Comms_male_list_21!$F$3:$G$1048576,2,FALSE),IFERROR(VLOOKUP(C1439&amp;D1439,Comms_female_list_21!$F$3:$G$1048576,2,FALSE),""))</f>
        <v/>
      </c>
      <c r="M1439" s="3" t="str">
        <f>IFERROR(VLOOKUP(C1439&amp;D1439,Comms_male_list_22!$F$3:$G$1048576,2,FALSE),IFERROR(VLOOKUP(C1439&amp;D1439,Comms_female_list_22!$F$3:$G$1048576,2,FALSE),""))</f>
        <v/>
      </c>
      <c r="N1439" s="3">
        <f>IFERROR(VLOOKUP(C1439&amp;D1439,AUS_male_Toplist_21!$F$3:$H$1048576,3,FALSE), IFERROR(VLOOKUP(C1439&amp;D1439,AUS_female_Toplist_21!$F$3:$H$1048576,3,FALSE),""))</f>
        <v>965</v>
      </c>
      <c r="O1439" s="2">
        <f>IFERROR(VLOOKUP(C1439&amp;D1439,AUS_male_Toplist_22!$F$3:$H$1048576,3,FALSE), IFERROR(VLOOKUP(C1439&amp;D1439,AUS_female_Toplist_22!$F$3:$H$1048576,3,FALSE),""))</f>
        <v>922</v>
      </c>
      <c r="P1439" s="42">
        <f ca="1">DATEDIF(E1439,TODAY(),"y")</f>
        <v>24</v>
      </c>
      <c r="Q1439" s="2">
        <f>(COUNTIF($C$2:$C1439,$C1439)=1)+0</f>
        <v>1</v>
      </c>
      <c r="R1439" s="2">
        <f>IF(Q1439=1,RANK(F1439,$F$2:$F$1986,0),"Alternate event")</f>
        <v>1105</v>
      </c>
    </row>
    <row r="1440" spans="1:18" x14ac:dyDescent="0.2">
      <c r="A1440" s="2">
        <v>1439</v>
      </c>
      <c r="B1440" s="2">
        <f>IF(Q1440=1,B1439+1,B1439)</f>
        <v>1039</v>
      </c>
      <c r="C1440" t="s">
        <v>1481</v>
      </c>
      <c r="D1440" t="s">
        <v>2</v>
      </c>
      <c r="E1440" s="6">
        <v>33115</v>
      </c>
      <c r="F1440">
        <v>965</v>
      </c>
      <c r="G1440" s="2">
        <v>54</v>
      </c>
      <c r="H1440" s="43" t="str">
        <f>IFERROR(VLOOKUP(C1440&amp;D1440,AUS_male_points_list!$A$3:$S$1048576,19,FALSE), IFERROR(VLOOKUP(C1440&amp;D1440,AUS_female_points_list!$A$3:$S$1048576,19,FALSE),""))</f>
        <v/>
      </c>
      <c r="J1440" s="2">
        <f>IFERROR(VLOOKUP(C1440&amp;D1440,AUS_male_Toplist_21!$F$3:$G$1048576,2,FALSE),IFERROR(VLOOKUP(C1440&amp;D1440,AUS_female_Toplist_21!$F$3:$G$1048576,2,FALSE),""))</f>
        <v>54</v>
      </c>
      <c r="K1440" s="2">
        <f>IFERROR(VLOOKUP(C1440&amp;D1440,AUS_male_Toplist_22!$F$3:$G$1048576,2,FALSE),IFERROR(VLOOKUP(C1440&amp;D1440,AUS_female_Toplist_22!$F$3:$G$1048576,2,FALSE),""))</f>
        <v>92</v>
      </c>
      <c r="L1440" s="3" t="str">
        <f>IFERROR(VLOOKUP(C1440&amp;D1440,Comms_male_list_21!$F$3:$G$1048576,2,FALSE),IFERROR(VLOOKUP(C1440&amp;D1440,Comms_female_list_21!$F$3:$G$1048576,2,FALSE),""))</f>
        <v/>
      </c>
      <c r="M1440" s="3" t="str">
        <f>IFERROR(VLOOKUP(C1440&amp;D1440,Comms_male_list_22!$F$3:$G$1048576,2,FALSE),IFERROR(VLOOKUP(C1440&amp;D1440,Comms_female_list_22!$F$3:$G$1048576,2,FALSE),""))</f>
        <v/>
      </c>
      <c r="N1440" s="3">
        <f>IFERROR(VLOOKUP(C1440&amp;D1440,AUS_male_Toplist_21!$F$3:$H$1048576,3,FALSE), IFERROR(VLOOKUP(C1440&amp;D1440,AUS_female_Toplist_21!$F$3:$H$1048576,3,FALSE),""))</f>
        <v>965</v>
      </c>
      <c r="O1440" s="2">
        <f>IFERROR(VLOOKUP(C1440&amp;D1440,AUS_male_Toplist_22!$F$3:$H$1048576,3,FALSE), IFERROR(VLOOKUP(C1440&amp;D1440,AUS_female_Toplist_22!$F$3:$H$1048576,3,FALSE),""))</f>
        <v>913</v>
      </c>
      <c r="P1440" s="42">
        <f ca="1">DATEDIF(E1440,TODAY(),"y")</f>
        <v>31</v>
      </c>
      <c r="Q1440" s="2">
        <f>(COUNTIF($C$2:$C1440,$C1440)=1)+0</f>
        <v>1</v>
      </c>
      <c r="R1440" s="2">
        <f>IF(Q1440=1,RANK(F1440,$F$2:$F$1986,0),"Alternate event")</f>
        <v>1105</v>
      </c>
    </row>
    <row r="1441" spans="1:18" x14ac:dyDescent="0.2">
      <c r="A1441" s="2">
        <v>1440</v>
      </c>
      <c r="B1441" s="2">
        <f>IF(Q1441=1,B1440+1,B1440)</f>
        <v>1039</v>
      </c>
      <c r="C1441" t="s">
        <v>175</v>
      </c>
      <c r="D1441" t="s">
        <v>37</v>
      </c>
      <c r="E1441" s="6">
        <v>37801</v>
      </c>
      <c r="F1441">
        <v>912</v>
      </c>
      <c r="G1441" s="2">
        <v>54</v>
      </c>
      <c r="H1441" s="43" t="str">
        <f>IFERROR(VLOOKUP(C1441&amp;D1441,AUS_male_points_list!$A$3:$S$1048576,19,FALSE), IFERROR(VLOOKUP(C1441&amp;D1441,AUS_female_points_list!$A$3:$S$1048576,19,FALSE),""))</f>
        <v/>
      </c>
      <c r="J1441" s="2">
        <f>IFERROR(VLOOKUP(C1441&amp;D1441,AUS_male_Toplist_21!$F$3:$G$1048576,2,FALSE),IFERROR(VLOOKUP(C1441&amp;D1441,AUS_female_Toplist_21!$F$3:$G$1048576,2,FALSE),""))</f>
        <v>54</v>
      </c>
      <c r="K1441" s="2" t="str">
        <f>IFERROR(VLOOKUP(C1441&amp;D1441,AUS_male_Toplist_22!$F$3:$G$1048576,2,FALSE),IFERROR(VLOOKUP(C1441&amp;D1441,AUS_female_Toplist_22!$F$3:$G$1048576,2,FALSE),""))</f>
        <v/>
      </c>
      <c r="L1441" s="3" t="str">
        <f>IFERROR(VLOOKUP(C1441&amp;D1441,Comms_male_list_21!$F$3:$G$1048576,2,FALSE),IFERROR(VLOOKUP(C1441&amp;D1441,Comms_female_list_21!$F$3:$G$1048576,2,FALSE),""))</f>
        <v/>
      </c>
      <c r="M1441" s="3" t="str">
        <f>IFERROR(VLOOKUP(C1441&amp;D1441,Comms_male_list_22!$F$3:$G$1048576,2,FALSE),IFERROR(VLOOKUP(C1441&amp;D1441,Comms_female_list_22!$F$3:$G$1048576,2,FALSE),""))</f>
        <v/>
      </c>
      <c r="N1441" s="3">
        <f>IFERROR(VLOOKUP(C1441&amp;D1441,AUS_male_Toplist_21!$F$3:$H$1048576,3,FALSE), IFERROR(VLOOKUP(C1441&amp;D1441,AUS_female_Toplist_21!$F$3:$H$1048576,3,FALSE),""))</f>
        <v>912</v>
      </c>
      <c r="O1441" s="2" t="str">
        <f>IFERROR(VLOOKUP(C1441&amp;D1441,AUS_male_Toplist_22!$F$3:$H$1048576,3,FALSE), IFERROR(VLOOKUP(C1441&amp;D1441,AUS_female_Toplist_22!$F$3:$H$1048576,3,FALSE),""))</f>
        <v/>
      </c>
      <c r="P1441" s="42">
        <f ca="1">DATEDIF(E1441,TODAY(),"y")</f>
        <v>18</v>
      </c>
      <c r="Q1441" s="2">
        <f>(COUNTIF($C$2:$C1441,$C1441)=1)+0</f>
        <v>0</v>
      </c>
      <c r="R1441" s="2" t="str">
        <f>IF(Q1441=1,RANK(F1441,$F$2:$F$1986,0),"Alternate event")</f>
        <v>Alternate event</v>
      </c>
    </row>
    <row r="1442" spans="1:18" x14ac:dyDescent="0.2">
      <c r="A1442" s="2">
        <v>1441</v>
      </c>
      <c r="B1442" s="2">
        <f>IF(Q1442=1,B1441+1,B1441)</f>
        <v>1040</v>
      </c>
      <c r="C1442" t="s">
        <v>1342</v>
      </c>
      <c r="D1442" t="s">
        <v>29</v>
      </c>
      <c r="E1442" s="6">
        <v>2000</v>
      </c>
      <c r="F1442">
        <v>918</v>
      </c>
      <c r="G1442" s="2">
        <v>54</v>
      </c>
      <c r="H1442" s="43" t="str">
        <f>IFERROR(VLOOKUP(C1442&amp;D1442,AUS_male_points_list!$A$3:$S$1048576,19,FALSE), IFERROR(VLOOKUP(C1442&amp;D1442,AUS_female_points_list!$A$3:$S$1048576,19,FALSE),""))</f>
        <v/>
      </c>
      <c r="J1442" s="2">
        <f>IFERROR(VLOOKUP(C1442&amp;D1442,AUS_male_Toplist_21!$F$3:$G$1048576,2,FALSE),IFERROR(VLOOKUP(C1442&amp;D1442,AUS_female_Toplist_21!$F$3:$G$1048576,2,FALSE),""))</f>
        <v>54</v>
      </c>
      <c r="K1442" s="2" t="str">
        <f>IFERROR(VLOOKUP(C1442&amp;D1442,AUS_male_Toplist_22!$F$3:$G$1048576,2,FALSE),IFERROR(VLOOKUP(C1442&amp;D1442,AUS_female_Toplist_22!$F$3:$G$1048576,2,FALSE),""))</f>
        <v/>
      </c>
      <c r="L1442" s="3" t="str">
        <f>IFERROR(VLOOKUP(C1442&amp;D1442,Comms_male_list_21!$F$3:$G$1048576,2,FALSE),IFERROR(VLOOKUP(C1442&amp;D1442,Comms_female_list_21!$F$3:$G$1048576,2,FALSE),""))</f>
        <v/>
      </c>
      <c r="M1442" s="3" t="str">
        <f>IFERROR(VLOOKUP(C1442&amp;D1442,Comms_male_list_22!$F$3:$G$1048576,2,FALSE),IFERROR(VLOOKUP(C1442&amp;D1442,Comms_female_list_22!$F$3:$G$1048576,2,FALSE),""))</f>
        <v/>
      </c>
      <c r="N1442" s="3">
        <f>IFERROR(VLOOKUP(C1442&amp;D1442,AUS_male_Toplist_21!$F$3:$H$1048576,3,FALSE), IFERROR(VLOOKUP(C1442&amp;D1442,AUS_female_Toplist_21!$F$3:$H$1048576,3,FALSE),""))</f>
        <v>918</v>
      </c>
      <c r="O1442" s="2" t="str">
        <f>IFERROR(VLOOKUP(C1442&amp;D1442,AUS_male_Toplist_22!$F$3:$H$1048576,3,FALSE), IFERROR(VLOOKUP(C1442&amp;D1442,AUS_female_Toplist_22!$F$3:$H$1048576,3,FALSE),""))</f>
        <v/>
      </c>
      <c r="P1442" s="42">
        <f ca="1">DATEDIF(E1442,TODAY(),"y")</f>
        <v>116</v>
      </c>
      <c r="Q1442" s="2">
        <f>(COUNTIF($C$2:$C1442,$C1442)=1)+0</f>
        <v>1</v>
      </c>
      <c r="R1442" s="2">
        <f>IF(Q1442=1,RANK(F1442,$F$2:$F$1986,0),"Alternate event")</f>
        <v>1648</v>
      </c>
    </row>
    <row r="1443" spans="1:18" x14ac:dyDescent="0.2">
      <c r="A1443" s="2">
        <v>1442</v>
      </c>
      <c r="B1443" s="2">
        <f>IF(Q1443=1,B1442+1,B1442)</f>
        <v>1041</v>
      </c>
      <c r="C1443" t="s">
        <v>1638</v>
      </c>
      <c r="D1443" t="s">
        <v>37</v>
      </c>
      <c r="E1443" s="6">
        <v>44671</v>
      </c>
      <c r="F1443">
        <v>935</v>
      </c>
      <c r="G1443" s="2">
        <v>54</v>
      </c>
      <c r="H1443" s="43" t="str">
        <f>IFERROR(VLOOKUP(C1443&amp;D1443,AUS_male_points_list!$A$3:$S$1048576,19,FALSE), IFERROR(VLOOKUP(C1443&amp;D1443,AUS_female_points_list!$A$3:$S$1048576,19,FALSE),""))</f>
        <v/>
      </c>
      <c r="J1443" s="2">
        <f>IFERROR(VLOOKUP(C1443&amp;D1443,AUS_male_Toplist_21!$F$3:$G$1048576,2,FALSE),IFERROR(VLOOKUP(C1443&amp;D1443,AUS_female_Toplist_21!$F$3:$G$1048576,2,FALSE),""))</f>
        <v>54</v>
      </c>
      <c r="K1443" s="2" t="str">
        <f>IFERROR(VLOOKUP(C1443&amp;D1443,AUS_male_Toplist_22!$F$3:$G$1048576,2,FALSE),IFERROR(VLOOKUP(C1443&amp;D1443,AUS_female_Toplist_22!$F$3:$G$1048576,2,FALSE),""))</f>
        <v/>
      </c>
      <c r="L1443" s="3" t="str">
        <f>IFERROR(VLOOKUP(C1443&amp;D1443,Comms_male_list_21!$F$3:$G$1048576,2,FALSE),IFERROR(VLOOKUP(C1443&amp;D1443,Comms_female_list_21!$F$3:$G$1048576,2,FALSE),""))</f>
        <v/>
      </c>
      <c r="M1443" s="3" t="str">
        <f>IFERROR(VLOOKUP(C1443&amp;D1443,Comms_male_list_22!$F$3:$G$1048576,2,FALSE),IFERROR(VLOOKUP(C1443&amp;D1443,Comms_female_list_22!$F$3:$G$1048576,2,FALSE),""))</f>
        <v/>
      </c>
      <c r="N1443" s="3">
        <f>IFERROR(VLOOKUP(C1443&amp;D1443,AUS_male_Toplist_21!$F$3:$H$1048576,3,FALSE), IFERROR(VLOOKUP(C1443&amp;D1443,AUS_female_Toplist_21!$F$3:$H$1048576,3,FALSE),""))</f>
        <v>935</v>
      </c>
      <c r="O1443" s="2" t="str">
        <f>IFERROR(VLOOKUP(C1443&amp;D1443,AUS_male_Toplist_22!$F$3:$H$1048576,3,FALSE), IFERROR(VLOOKUP(C1443&amp;D1443,AUS_female_Toplist_22!$F$3:$H$1048576,3,FALSE),""))</f>
        <v/>
      </c>
      <c r="P1443" s="42" t="e">
        <f ca="1">DATEDIF(E1443,TODAY(),"y")</f>
        <v>#NUM!</v>
      </c>
      <c r="Q1443" s="2">
        <f>(COUNTIF($C$2:$C1443,$C1443)=1)+0</f>
        <v>1</v>
      </c>
      <c r="R1443" s="2">
        <f>IF(Q1443=1,RANK(F1443,$F$2:$F$1986,0),"Alternate event")</f>
        <v>1502</v>
      </c>
    </row>
    <row r="1444" spans="1:18" x14ac:dyDescent="0.2">
      <c r="A1444" s="2">
        <v>1443</v>
      </c>
      <c r="B1444" s="2">
        <f>IF(Q1444=1,B1443+1,B1443)</f>
        <v>1041</v>
      </c>
      <c r="C1444" t="s">
        <v>1591</v>
      </c>
      <c r="D1444" t="s">
        <v>29</v>
      </c>
      <c r="E1444" s="7">
        <v>36108</v>
      </c>
      <c r="F1444">
        <v>939</v>
      </c>
      <c r="G1444" s="2">
        <v>54</v>
      </c>
      <c r="H1444" s="43" t="str">
        <f>IFERROR(VLOOKUP(C1444&amp;D1444,AUS_male_points_list!$A$3:$S$1048576,19,FALSE), IFERROR(VLOOKUP(C1444&amp;D1444,AUS_female_points_list!$A$3:$S$1048576,19,FALSE),""))</f>
        <v/>
      </c>
      <c r="J1444" s="2">
        <f>IFERROR(VLOOKUP(C1444&amp;D1444,AUS_male_Toplist_21!$F$3:$G$1048576,2,FALSE),IFERROR(VLOOKUP(C1444&amp;D1444,AUS_female_Toplist_21!$F$3:$G$1048576,2,FALSE),""))</f>
        <v>54</v>
      </c>
      <c r="K1444" s="2" t="str">
        <f>IFERROR(VLOOKUP(C1444&amp;D1444,AUS_male_Toplist_22!$F$3:$G$1048576,2,FALSE),IFERROR(VLOOKUP(C1444&amp;D1444,AUS_female_Toplist_22!$F$3:$G$1048576,2,FALSE),""))</f>
        <v/>
      </c>
      <c r="L1444" s="3" t="str">
        <f>IFERROR(VLOOKUP(C1444&amp;D1444,Comms_male_list_21!$F$3:$G$1048576,2,FALSE),IFERROR(VLOOKUP(C1444&amp;D1444,Comms_female_list_21!$F$3:$G$1048576,2,FALSE),""))</f>
        <v/>
      </c>
      <c r="M1444" s="3" t="str">
        <f>IFERROR(VLOOKUP(C1444&amp;D1444,Comms_male_list_22!$F$3:$G$1048576,2,FALSE),IFERROR(VLOOKUP(C1444&amp;D1444,Comms_female_list_22!$F$3:$G$1048576,2,FALSE),""))</f>
        <v/>
      </c>
      <c r="N1444" s="3">
        <f>IFERROR(VLOOKUP(C1444&amp;D1444,AUS_male_Toplist_21!$F$3:$H$1048576,3,FALSE), IFERROR(VLOOKUP(C1444&amp;D1444,AUS_female_Toplist_21!$F$3:$H$1048576,3,FALSE),""))</f>
        <v>939</v>
      </c>
      <c r="O1444" s="2" t="str">
        <f>IFERROR(VLOOKUP(C1444&amp;D1444,AUS_male_Toplist_22!$F$3:$H$1048576,3,FALSE), IFERROR(VLOOKUP(C1444&amp;D1444,AUS_female_Toplist_22!$F$3:$H$1048576,3,FALSE),""))</f>
        <v/>
      </c>
      <c r="P1444" s="42">
        <f ca="1">DATEDIF(E1444,TODAY(),"y")</f>
        <v>23</v>
      </c>
      <c r="Q1444" s="2">
        <f>(COUNTIF($C$2:$C1444,$C1444)=1)+0</f>
        <v>0</v>
      </c>
      <c r="R1444" s="2" t="str">
        <f>IF(Q1444=1,RANK(F1444,$F$2:$F$1986,0),"Alternate event")</f>
        <v>Alternate event</v>
      </c>
    </row>
    <row r="1445" spans="1:18" x14ac:dyDescent="0.2">
      <c r="A1445" s="2">
        <v>1444</v>
      </c>
      <c r="B1445" s="2">
        <f>IF(Q1445=1,B1444+1,B1444)</f>
        <v>1041</v>
      </c>
      <c r="C1445" t="s">
        <v>724</v>
      </c>
      <c r="D1445" t="s">
        <v>27</v>
      </c>
      <c r="E1445" s="7">
        <v>36555</v>
      </c>
      <c r="F1445">
        <v>959</v>
      </c>
      <c r="G1445" s="2">
        <v>54</v>
      </c>
      <c r="H1445" s="43" t="str">
        <f>IFERROR(VLOOKUP(C1445&amp;D1445,AUS_male_points_list!$A$3:$S$1048576,19,FALSE), IFERROR(VLOOKUP(C1445&amp;D1445,AUS_female_points_list!$A$3:$S$1048576,19,FALSE),""))</f>
        <v/>
      </c>
      <c r="J1445" s="2">
        <f>IFERROR(VLOOKUP(C1445&amp;D1445,AUS_male_Toplist_21!$F$3:$G$1048576,2,FALSE),IFERROR(VLOOKUP(C1445&amp;D1445,AUS_female_Toplist_21!$F$3:$G$1048576,2,FALSE),""))</f>
        <v>54</v>
      </c>
      <c r="K1445" s="2" t="str">
        <f>IFERROR(VLOOKUP(C1445&amp;D1445,AUS_male_Toplist_22!$F$3:$G$1048576,2,FALSE),IFERROR(VLOOKUP(C1445&amp;D1445,AUS_female_Toplist_22!$F$3:$G$1048576,2,FALSE),""))</f>
        <v/>
      </c>
      <c r="L1445" s="3" t="str">
        <f>IFERROR(VLOOKUP(C1445&amp;D1445,Comms_male_list_21!$F$3:$G$1048576,2,FALSE),IFERROR(VLOOKUP(C1445&amp;D1445,Comms_female_list_21!$F$3:$G$1048576,2,FALSE),""))</f>
        <v/>
      </c>
      <c r="M1445" s="3" t="str">
        <f>IFERROR(VLOOKUP(C1445&amp;D1445,Comms_male_list_22!$F$3:$G$1048576,2,FALSE),IFERROR(VLOOKUP(C1445&amp;D1445,Comms_female_list_22!$F$3:$G$1048576,2,FALSE),""))</f>
        <v/>
      </c>
      <c r="N1445" s="3">
        <f>IFERROR(VLOOKUP(C1445&amp;D1445,AUS_male_Toplist_21!$F$3:$H$1048576,3,FALSE), IFERROR(VLOOKUP(C1445&amp;D1445,AUS_female_Toplist_21!$F$3:$H$1048576,3,FALSE),""))</f>
        <v>959</v>
      </c>
      <c r="O1445" s="2" t="str">
        <f>IFERROR(VLOOKUP(C1445&amp;D1445,AUS_male_Toplist_22!$F$3:$H$1048576,3,FALSE), IFERROR(VLOOKUP(C1445&amp;D1445,AUS_female_Toplist_22!$F$3:$H$1048576,3,FALSE),""))</f>
        <v/>
      </c>
      <c r="P1445" s="42">
        <f ca="1">DATEDIF(E1445,TODAY(),"y")</f>
        <v>22</v>
      </c>
      <c r="Q1445" s="2">
        <f>(COUNTIF($C$2:$C1445,$C1445)=1)+0</f>
        <v>0</v>
      </c>
      <c r="R1445" s="2" t="str">
        <f>IF(Q1445=1,RANK(F1445,$F$2:$F$1986,0),"Alternate event")</f>
        <v>Alternate event</v>
      </c>
    </row>
    <row r="1446" spans="1:18" x14ac:dyDescent="0.2">
      <c r="A1446" s="2">
        <v>1445</v>
      </c>
      <c r="B1446" s="2">
        <f>IF(Q1446=1,B1445+1,B1445)</f>
        <v>1042</v>
      </c>
      <c r="C1446" t="s">
        <v>1521</v>
      </c>
      <c r="D1446" t="s">
        <v>26</v>
      </c>
      <c r="E1446" s="6">
        <v>44640</v>
      </c>
      <c r="F1446">
        <v>961</v>
      </c>
      <c r="G1446" s="2">
        <v>54</v>
      </c>
      <c r="H1446" s="43" t="str">
        <f>IFERROR(VLOOKUP(C1446&amp;D1446,AUS_male_points_list!$A$3:$S$1048576,19,FALSE), IFERROR(VLOOKUP(C1446&amp;D1446,AUS_female_points_list!$A$3:$S$1048576,19,FALSE),""))</f>
        <v/>
      </c>
      <c r="J1446" s="2">
        <f>IFERROR(VLOOKUP(C1446&amp;D1446,AUS_male_Toplist_21!$F$3:$G$1048576,2,FALSE),IFERROR(VLOOKUP(C1446&amp;D1446,AUS_female_Toplist_21!$F$3:$G$1048576,2,FALSE),""))</f>
        <v>54</v>
      </c>
      <c r="K1446" s="2" t="str">
        <f>IFERROR(VLOOKUP(C1446&amp;D1446,AUS_male_Toplist_22!$F$3:$G$1048576,2,FALSE),IFERROR(VLOOKUP(C1446&amp;D1446,AUS_female_Toplist_22!$F$3:$G$1048576,2,FALSE),""))</f>
        <v/>
      </c>
      <c r="L1446" s="3" t="str">
        <f>IFERROR(VLOOKUP(C1446&amp;D1446,Comms_male_list_21!$F$3:$G$1048576,2,FALSE),IFERROR(VLOOKUP(C1446&amp;D1446,Comms_female_list_21!$F$3:$G$1048576,2,FALSE),""))</f>
        <v/>
      </c>
      <c r="M1446" s="3" t="str">
        <f>IFERROR(VLOOKUP(C1446&amp;D1446,Comms_male_list_22!$F$3:$G$1048576,2,FALSE),IFERROR(VLOOKUP(C1446&amp;D1446,Comms_female_list_22!$F$3:$G$1048576,2,FALSE),""))</f>
        <v/>
      </c>
      <c r="N1446" s="3">
        <f>IFERROR(VLOOKUP(C1446&amp;D1446,AUS_male_Toplist_21!$F$3:$H$1048576,3,FALSE), IFERROR(VLOOKUP(C1446&amp;D1446,AUS_female_Toplist_21!$F$3:$H$1048576,3,FALSE),""))</f>
        <v>961</v>
      </c>
      <c r="O1446" s="2" t="str">
        <f>IFERROR(VLOOKUP(C1446&amp;D1446,AUS_male_Toplist_22!$F$3:$H$1048576,3,FALSE), IFERROR(VLOOKUP(C1446&amp;D1446,AUS_female_Toplist_22!$F$3:$H$1048576,3,FALSE),""))</f>
        <v/>
      </c>
      <c r="P1446" s="42" t="e">
        <f ca="1">DATEDIF(E1446,TODAY(),"y")</f>
        <v>#NUM!</v>
      </c>
      <c r="Q1446" s="2">
        <f>(COUNTIF($C$2:$C1446,$C1446)=1)+0</f>
        <v>1</v>
      </c>
      <c r="R1446" s="2">
        <f>IF(Q1446=1,RANK(F1446,$F$2:$F$1986,0),"Alternate event")</f>
        <v>1163</v>
      </c>
    </row>
    <row r="1447" spans="1:18" x14ac:dyDescent="0.2">
      <c r="A1447" s="2">
        <v>1446</v>
      </c>
      <c r="B1447" s="2">
        <f>IF(Q1447=1,B1446+1,B1446)</f>
        <v>1043</v>
      </c>
      <c r="C1447" t="s">
        <v>1479</v>
      </c>
      <c r="D1447" t="s">
        <v>2</v>
      </c>
      <c r="E1447" s="6">
        <v>34250</v>
      </c>
      <c r="F1447">
        <v>965</v>
      </c>
      <c r="G1447" s="2">
        <v>54</v>
      </c>
      <c r="H1447" s="43" t="str">
        <f>IFERROR(VLOOKUP(C1447&amp;D1447,AUS_male_points_list!$A$3:$S$1048576,19,FALSE), IFERROR(VLOOKUP(C1447&amp;D1447,AUS_female_points_list!$A$3:$S$1048576,19,FALSE),""))</f>
        <v/>
      </c>
      <c r="J1447" s="2">
        <f>IFERROR(VLOOKUP(C1447&amp;D1447,AUS_male_Toplist_21!$F$3:$G$1048576,2,FALSE),IFERROR(VLOOKUP(C1447&amp;D1447,AUS_female_Toplist_21!$F$3:$G$1048576,2,FALSE),""))</f>
        <v>54</v>
      </c>
      <c r="K1447" s="2" t="str">
        <f>IFERROR(VLOOKUP(C1447&amp;D1447,AUS_male_Toplist_22!$F$3:$G$1048576,2,FALSE),IFERROR(VLOOKUP(C1447&amp;D1447,AUS_female_Toplist_22!$F$3:$G$1048576,2,FALSE),""))</f>
        <v/>
      </c>
      <c r="L1447" s="3" t="str">
        <f>IFERROR(VLOOKUP(C1447&amp;D1447,Comms_male_list_21!$F$3:$G$1048576,2,FALSE),IFERROR(VLOOKUP(C1447&amp;D1447,Comms_female_list_21!$F$3:$G$1048576,2,FALSE),""))</f>
        <v/>
      </c>
      <c r="M1447" s="3" t="str">
        <f>IFERROR(VLOOKUP(C1447&amp;D1447,Comms_male_list_22!$F$3:$G$1048576,2,FALSE),IFERROR(VLOOKUP(C1447&amp;D1447,Comms_female_list_22!$F$3:$G$1048576,2,FALSE),""))</f>
        <v/>
      </c>
      <c r="N1447" s="3">
        <f>IFERROR(VLOOKUP(C1447&amp;D1447,AUS_male_Toplist_21!$F$3:$H$1048576,3,FALSE), IFERROR(VLOOKUP(C1447&amp;D1447,AUS_female_Toplist_21!$F$3:$H$1048576,3,FALSE),""))</f>
        <v>965</v>
      </c>
      <c r="O1447" s="2" t="str">
        <f>IFERROR(VLOOKUP(C1447&amp;D1447,AUS_male_Toplist_22!$F$3:$H$1048576,3,FALSE), IFERROR(VLOOKUP(C1447&amp;D1447,AUS_female_Toplist_22!$F$3:$H$1048576,3,FALSE),""))</f>
        <v/>
      </c>
      <c r="P1447" s="42">
        <f ca="1">DATEDIF(E1447,TODAY(),"y")</f>
        <v>28</v>
      </c>
      <c r="Q1447" s="2">
        <f>(COUNTIF($C$2:$C1447,$C1447)=1)+0</f>
        <v>1</v>
      </c>
      <c r="R1447" s="2">
        <f>IF(Q1447=1,RANK(F1447,$F$2:$F$1986,0),"Alternate event")</f>
        <v>1105</v>
      </c>
    </row>
    <row r="1448" spans="1:18" x14ac:dyDescent="0.2">
      <c r="A1448" s="2">
        <v>1447</v>
      </c>
      <c r="B1448" s="2">
        <f>IF(Q1448=1,B1447+1,B1447)</f>
        <v>1044</v>
      </c>
      <c r="C1448" t="s">
        <v>1480</v>
      </c>
      <c r="D1448" s="6" t="s">
        <v>2</v>
      </c>
      <c r="E1448" s="6">
        <v>44612</v>
      </c>
      <c r="F1448">
        <v>965</v>
      </c>
      <c r="G1448" s="2">
        <v>54</v>
      </c>
      <c r="H1448" s="43" t="str">
        <f>IFERROR(VLOOKUP(C1448&amp;D1448,AUS_male_points_list!$A$3:$S$1048576,19,FALSE), IFERROR(VLOOKUP(C1448&amp;D1448,AUS_female_points_list!$A$3:$S$1048576,19,FALSE),""))</f>
        <v/>
      </c>
      <c r="J1448" s="2">
        <f>IFERROR(VLOOKUP(C1448&amp;D1448,AUS_male_Toplist_21!$F$3:$G$1048576,2,FALSE),IFERROR(VLOOKUP(C1448&amp;D1448,AUS_female_Toplist_21!$F$3:$G$1048576,2,FALSE),""))</f>
        <v>54</v>
      </c>
      <c r="K1448" s="2" t="str">
        <f>IFERROR(VLOOKUP(C1448&amp;D1448,AUS_male_Toplist_22!$F$3:$G$1048576,2,FALSE),IFERROR(VLOOKUP(C1448&amp;D1448,AUS_female_Toplist_22!$F$3:$G$1048576,2,FALSE),""))</f>
        <v/>
      </c>
      <c r="L1448" s="3" t="str">
        <f>IFERROR(VLOOKUP(C1448&amp;D1448,Comms_male_list_21!$F$3:$G$1048576,2,FALSE),IFERROR(VLOOKUP(C1448&amp;D1448,Comms_female_list_21!$F$3:$G$1048576,2,FALSE),""))</f>
        <v/>
      </c>
      <c r="M1448" s="3" t="str">
        <f>IFERROR(VLOOKUP(C1448&amp;D1448,Comms_male_list_22!$F$3:$G$1048576,2,FALSE),IFERROR(VLOOKUP(C1448&amp;D1448,Comms_female_list_22!$F$3:$G$1048576,2,FALSE),""))</f>
        <v/>
      </c>
      <c r="N1448" s="3">
        <f>IFERROR(VLOOKUP(C1448&amp;D1448,AUS_male_Toplist_21!$F$3:$H$1048576,3,FALSE), IFERROR(VLOOKUP(C1448&amp;D1448,AUS_female_Toplist_21!$F$3:$H$1048576,3,FALSE),""))</f>
        <v>965</v>
      </c>
      <c r="O1448" s="2" t="str">
        <f>IFERROR(VLOOKUP(C1448&amp;D1448,AUS_male_Toplist_22!$F$3:$H$1048576,3,FALSE), IFERROR(VLOOKUP(C1448&amp;D1448,AUS_female_Toplist_22!$F$3:$H$1048576,3,FALSE),""))</f>
        <v/>
      </c>
      <c r="P1448" s="42">
        <f ca="1">DATEDIF(E1448,TODAY(),"y")</f>
        <v>0</v>
      </c>
      <c r="Q1448" s="2">
        <f>(COUNTIF($C$2:$C1448,$C1448)=1)+0</f>
        <v>1</v>
      </c>
      <c r="R1448" s="2">
        <f>IF(Q1448=1,RANK(F1448,$F$2:$F$1986,0),"Alternate event")</f>
        <v>1105</v>
      </c>
    </row>
    <row r="1449" spans="1:18" x14ac:dyDescent="0.2">
      <c r="A1449" s="2">
        <v>1448</v>
      </c>
      <c r="B1449" s="2">
        <f>IF(Q1449=1,B1448+1,B1448)</f>
        <v>1044</v>
      </c>
      <c r="C1449" t="s">
        <v>384</v>
      </c>
      <c r="D1449" t="s">
        <v>25</v>
      </c>
      <c r="E1449" s="6">
        <v>34623</v>
      </c>
      <c r="F1449">
        <v>982</v>
      </c>
      <c r="G1449" s="2">
        <v>54</v>
      </c>
      <c r="H1449" s="43" t="str">
        <f>IFERROR(VLOOKUP(C1449&amp;D1449,AUS_male_points_list!$A$3:$S$1048576,19,FALSE), IFERROR(VLOOKUP(C1449&amp;D1449,AUS_female_points_list!$A$3:$S$1048576,19,FALSE),""))</f>
        <v/>
      </c>
      <c r="J1449" s="2">
        <f>IFERROR(VLOOKUP(C1449&amp;D1449,AUS_male_Toplist_21!$F$3:$G$1048576,2,FALSE),IFERROR(VLOOKUP(C1449&amp;D1449,AUS_female_Toplist_21!$F$3:$G$1048576,2,FALSE),""))</f>
        <v>54</v>
      </c>
      <c r="K1449" s="2" t="str">
        <f>IFERROR(VLOOKUP(C1449&amp;D1449,AUS_male_Toplist_22!$F$3:$G$1048576,2,FALSE),IFERROR(VLOOKUP(C1449&amp;D1449,AUS_female_Toplist_22!$F$3:$G$1048576,2,FALSE),""))</f>
        <v/>
      </c>
      <c r="L1449" s="3" t="str">
        <f>IFERROR(VLOOKUP(C1449&amp;D1449,Comms_male_list_21!$F$3:$G$1048576,2,FALSE),IFERROR(VLOOKUP(C1449&amp;D1449,Comms_female_list_21!$F$3:$G$1048576,2,FALSE),""))</f>
        <v/>
      </c>
      <c r="M1449" s="3" t="str">
        <f>IFERROR(VLOOKUP(C1449&amp;D1449,Comms_male_list_22!$F$3:$G$1048576,2,FALSE),IFERROR(VLOOKUP(C1449&amp;D1449,Comms_female_list_22!$F$3:$G$1048576,2,FALSE),""))</f>
        <v/>
      </c>
      <c r="N1449" s="3">
        <f>IFERROR(VLOOKUP(C1449&amp;D1449,AUS_male_Toplist_21!$F$3:$H$1048576,3,FALSE), IFERROR(VLOOKUP(C1449&amp;D1449,AUS_female_Toplist_21!$F$3:$H$1048576,3,FALSE),""))</f>
        <v>982</v>
      </c>
      <c r="O1449" s="2" t="str">
        <f>IFERROR(VLOOKUP(C1449&amp;D1449,AUS_male_Toplist_22!$F$3:$H$1048576,3,FALSE), IFERROR(VLOOKUP(C1449&amp;D1449,AUS_female_Toplist_22!$F$3:$H$1048576,3,FALSE),""))</f>
        <v/>
      </c>
      <c r="P1449" s="42">
        <f ca="1">DATEDIF(E1449,TODAY(),"y")</f>
        <v>27</v>
      </c>
      <c r="Q1449" s="2">
        <f>(COUNTIF($C$2:$C1449,$C1449)=1)+0</f>
        <v>0</v>
      </c>
      <c r="R1449" s="2" t="str">
        <f>IF(Q1449=1,RANK(F1449,$F$2:$F$1986,0),"Alternate event")</f>
        <v>Alternate event</v>
      </c>
    </row>
    <row r="1450" spans="1:18" x14ac:dyDescent="0.2">
      <c r="A1450" s="2">
        <v>1449</v>
      </c>
      <c r="B1450" s="2">
        <f>IF(Q1450=1,B1449+1,B1449)</f>
        <v>1044</v>
      </c>
      <c r="C1450" t="s">
        <v>323</v>
      </c>
      <c r="D1450" t="s">
        <v>28</v>
      </c>
      <c r="E1450" s="7">
        <v>35654</v>
      </c>
      <c r="F1450">
        <v>992</v>
      </c>
      <c r="G1450" s="2">
        <v>54</v>
      </c>
      <c r="H1450" s="43" t="str">
        <f>IFERROR(VLOOKUP(C1450&amp;D1450,AUS_male_points_list!$A$3:$S$1048576,19,FALSE), IFERROR(VLOOKUP(C1450&amp;D1450,AUS_female_points_list!$A$3:$S$1048576,19,FALSE),""))</f>
        <v/>
      </c>
      <c r="J1450" s="2">
        <f>IFERROR(VLOOKUP(C1450&amp;D1450,AUS_male_Toplist_21!$F$3:$G$1048576,2,FALSE),IFERROR(VLOOKUP(C1450&amp;D1450,AUS_female_Toplist_21!$F$3:$G$1048576,2,FALSE),""))</f>
        <v>54</v>
      </c>
      <c r="K1450" s="2" t="str">
        <f>IFERROR(VLOOKUP(C1450&amp;D1450,AUS_male_Toplist_22!$F$3:$G$1048576,2,FALSE),IFERROR(VLOOKUP(C1450&amp;D1450,AUS_female_Toplist_22!$F$3:$G$1048576,2,FALSE),""))</f>
        <v/>
      </c>
      <c r="L1450" s="3" t="str">
        <f>IFERROR(VLOOKUP(C1450&amp;D1450,Comms_male_list_21!$F$3:$G$1048576,2,FALSE),IFERROR(VLOOKUP(C1450&amp;D1450,Comms_female_list_21!$F$3:$G$1048576,2,FALSE),""))</f>
        <v/>
      </c>
      <c r="M1450" s="3" t="str">
        <f>IFERROR(VLOOKUP(C1450&amp;D1450,Comms_male_list_22!$F$3:$G$1048576,2,FALSE),IFERROR(VLOOKUP(C1450&amp;D1450,Comms_female_list_22!$F$3:$G$1048576,2,FALSE),""))</f>
        <v/>
      </c>
      <c r="N1450" s="3">
        <f>IFERROR(VLOOKUP(C1450&amp;D1450,AUS_male_Toplist_21!$F$3:$H$1048576,3,FALSE), IFERROR(VLOOKUP(C1450&amp;D1450,AUS_female_Toplist_21!$F$3:$H$1048576,3,FALSE),""))</f>
        <v>992</v>
      </c>
      <c r="O1450" s="2" t="str">
        <f>IFERROR(VLOOKUP(C1450&amp;D1450,AUS_male_Toplist_22!$F$3:$H$1048576,3,FALSE), IFERROR(VLOOKUP(C1450&amp;D1450,AUS_female_Toplist_22!$F$3:$H$1048576,3,FALSE),""))</f>
        <v/>
      </c>
      <c r="P1450" s="42">
        <f ca="1">DATEDIF(E1450,TODAY(),"y")</f>
        <v>24</v>
      </c>
      <c r="Q1450" s="2">
        <f>(COUNTIF($C$2:$C1450,$C1450)=1)+0</f>
        <v>0</v>
      </c>
      <c r="R1450" s="2" t="str">
        <f>IF(Q1450=1,RANK(F1450,$F$2:$F$1986,0),"Alternate event")</f>
        <v>Alternate event</v>
      </c>
    </row>
    <row r="1451" spans="1:18" x14ac:dyDescent="0.2">
      <c r="A1451" s="2">
        <v>1450</v>
      </c>
      <c r="B1451" s="2">
        <f>IF(Q1451=1,B1450+1,B1450)</f>
        <v>1045</v>
      </c>
      <c r="C1451" t="s">
        <v>146</v>
      </c>
      <c r="D1451" t="s">
        <v>2</v>
      </c>
      <c r="E1451" s="6">
        <v>44671</v>
      </c>
      <c r="F1451">
        <v>995</v>
      </c>
      <c r="G1451" s="2">
        <v>54</v>
      </c>
      <c r="H1451" s="43" t="str">
        <f>IFERROR(VLOOKUP(C1451&amp;D1451,AUS_male_points_list!$A$3:$S$1048576,19,FALSE), IFERROR(VLOOKUP(C1451&amp;D1451,AUS_female_points_list!$A$3:$S$1048576,19,FALSE),""))</f>
        <v/>
      </c>
      <c r="J1451" s="2">
        <f>IFERROR(VLOOKUP(C1451&amp;D1451,AUS_male_Toplist_21!$F$3:$G$1048576,2,FALSE),IFERROR(VLOOKUP(C1451&amp;D1451,AUS_female_Toplist_21!$F$3:$G$1048576,2,FALSE),""))</f>
        <v>54</v>
      </c>
      <c r="K1451" s="2" t="str">
        <f>IFERROR(VLOOKUP(C1451&amp;D1451,AUS_male_Toplist_22!$F$3:$G$1048576,2,FALSE),IFERROR(VLOOKUP(C1451&amp;D1451,AUS_female_Toplist_22!$F$3:$G$1048576,2,FALSE),""))</f>
        <v/>
      </c>
      <c r="L1451" s="3" t="str">
        <f>IFERROR(VLOOKUP(C1451&amp;D1451,Comms_male_list_21!$F$3:$G$1048576,2,FALSE),IFERROR(VLOOKUP(C1451&amp;D1451,Comms_female_list_21!$F$3:$G$1048576,2,FALSE),""))</f>
        <v/>
      </c>
      <c r="M1451" s="3" t="str">
        <f>IFERROR(VLOOKUP(C1451&amp;D1451,Comms_male_list_22!$F$3:$G$1048576,2,FALSE),IFERROR(VLOOKUP(C1451&amp;D1451,Comms_female_list_22!$F$3:$G$1048576,2,FALSE),""))</f>
        <v/>
      </c>
      <c r="N1451" s="3">
        <f>IFERROR(VLOOKUP(C1451&amp;D1451,AUS_male_Toplist_21!$F$3:$H$1048576,3,FALSE), IFERROR(VLOOKUP(C1451&amp;D1451,AUS_female_Toplist_21!$F$3:$H$1048576,3,FALSE),""))</f>
        <v>995</v>
      </c>
      <c r="O1451" s="2" t="str">
        <f>IFERROR(VLOOKUP(C1451&amp;D1451,AUS_male_Toplist_22!$F$3:$H$1048576,3,FALSE), IFERROR(VLOOKUP(C1451&amp;D1451,AUS_female_Toplist_22!$F$3:$H$1048576,3,FALSE),""))</f>
        <v/>
      </c>
      <c r="P1451" s="42" t="e">
        <f ca="1">DATEDIF(E1451,TODAY(),"y")</f>
        <v>#NUM!</v>
      </c>
      <c r="Q1451" s="2">
        <f>(COUNTIF($C$2:$C1451,$C1451)=1)+0</f>
        <v>1</v>
      </c>
      <c r="R1451" s="2">
        <f>IF(Q1451=1,RANK(F1451,$F$2:$F$1986,0),"Alternate event")</f>
        <v>765</v>
      </c>
    </row>
    <row r="1452" spans="1:18" x14ac:dyDescent="0.2">
      <c r="A1452" s="2">
        <v>1451</v>
      </c>
      <c r="B1452" s="2">
        <f>IF(Q1452=1,B1451+1,B1451)</f>
        <v>1046</v>
      </c>
      <c r="C1452" t="s">
        <v>144</v>
      </c>
      <c r="D1452" t="s">
        <v>2</v>
      </c>
      <c r="E1452" s="6">
        <v>38808</v>
      </c>
      <c r="F1452">
        <v>995</v>
      </c>
      <c r="G1452" s="2">
        <v>54</v>
      </c>
      <c r="H1452" s="43" t="str">
        <f>IFERROR(VLOOKUP(C1452&amp;D1452,AUS_male_points_list!$A$3:$S$1048576,19,FALSE), IFERROR(VLOOKUP(C1452&amp;D1452,AUS_female_points_list!$A$3:$S$1048576,19,FALSE),""))</f>
        <v/>
      </c>
      <c r="J1452" s="2">
        <f>IFERROR(VLOOKUP(C1452&amp;D1452,AUS_male_Toplist_21!$F$3:$G$1048576,2,FALSE),IFERROR(VLOOKUP(C1452&amp;D1452,AUS_female_Toplist_21!$F$3:$G$1048576,2,FALSE),""))</f>
        <v>54</v>
      </c>
      <c r="K1452" s="2" t="str">
        <f>IFERROR(VLOOKUP(C1452&amp;D1452,AUS_male_Toplist_22!$F$3:$G$1048576,2,FALSE),IFERROR(VLOOKUP(C1452&amp;D1452,AUS_female_Toplist_22!$F$3:$G$1048576,2,FALSE),""))</f>
        <v/>
      </c>
      <c r="L1452" s="3" t="str">
        <f>IFERROR(VLOOKUP(C1452&amp;D1452,Comms_male_list_21!$F$3:$G$1048576,2,FALSE),IFERROR(VLOOKUP(C1452&amp;D1452,Comms_female_list_21!$F$3:$G$1048576,2,FALSE),""))</f>
        <v/>
      </c>
      <c r="M1452" s="3" t="str">
        <f>IFERROR(VLOOKUP(C1452&amp;D1452,Comms_male_list_22!$F$3:$G$1048576,2,FALSE),IFERROR(VLOOKUP(C1452&amp;D1452,Comms_female_list_22!$F$3:$G$1048576,2,FALSE),""))</f>
        <v/>
      </c>
      <c r="N1452" s="3">
        <f>IFERROR(VLOOKUP(C1452&amp;D1452,AUS_male_Toplist_21!$F$3:$H$1048576,3,FALSE), IFERROR(VLOOKUP(C1452&amp;D1452,AUS_female_Toplist_21!$F$3:$H$1048576,3,FALSE),""))</f>
        <v>995</v>
      </c>
      <c r="O1452" s="2" t="str">
        <f>IFERROR(VLOOKUP(C1452&amp;D1452,AUS_male_Toplist_22!$F$3:$H$1048576,3,FALSE), IFERROR(VLOOKUP(C1452&amp;D1452,AUS_female_Toplist_22!$F$3:$H$1048576,3,FALSE),""))</f>
        <v/>
      </c>
      <c r="P1452" s="42">
        <f ca="1">DATEDIF(E1452,TODAY(),"y")</f>
        <v>15</v>
      </c>
      <c r="Q1452" s="2">
        <f>(COUNTIF($C$2:$C1452,$C1452)=1)+0</f>
        <v>1</v>
      </c>
      <c r="R1452" s="2">
        <f>IF(Q1452=1,RANK(F1452,$F$2:$F$1986,0),"Alternate event")</f>
        <v>765</v>
      </c>
    </row>
    <row r="1453" spans="1:18" x14ac:dyDescent="0.2">
      <c r="A1453" s="2">
        <v>1452</v>
      </c>
      <c r="B1453" s="2">
        <f>IF(Q1453=1,B1452+1,B1452)</f>
        <v>1047</v>
      </c>
      <c r="C1453" t="s">
        <v>150</v>
      </c>
      <c r="D1453" t="s">
        <v>2</v>
      </c>
      <c r="E1453" s="6">
        <v>44732</v>
      </c>
      <c r="F1453">
        <v>998</v>
      </c>
      <c r="G1453" s="2">
        <v>54</v>
      </c>
      <c r="H1453" s="43" t="str">
        <f>IFERROR(VLOOKUP(C1453&amp;D1453,AUS_male_points_list!$A$3:$S$1048576,19,FALSE), IFERROR(VLOOKUP(C1453&amp;D1453,AUS_female_points_list!$A$3:$S$1048576,19,FALSE),""))</f>
        <v/>
      </c>
      <c r="J1453" s="2">
        <f>IFERROR(VLOOKUP(C1453&amp;D1453,AUS_male_Toplist_21!$F$3:$G$1048576,2,FALSE),IFERROR(VLOOKUP(C1453&amp;D1453,AUS_female_Toplist_21!$F$3:$G$1048576,2,FALSE),""))</f>
        <v>54</v>
      </c>
      <c r="K1453" s="2" t="str">
        <f>IFERROR(VLOOKUP(C1453&amp;D1453,AUS_male_Toplist_22!$F$3:$G$1048576,2,FALSE),IFERROR(VLOOKUP(C1453&amp;D1453,AUS_female_Toplist_22!$F$3:$G$1048576,2,FALSE),""))</f>
        <v/>
      </c>
      <c r="L1453" s="3" t="str">
        <f>IFERROR(VLOOKUP(C1453&amp;D1453,Comms_male_list_21!$F$3:$G$1048576,2,FALSE),IFERROR(VLOOKUP(C1453&amp;D1453,Comms_female_list_21!$F$3:$G$1048576,2,FALSE),""))</f>
        <v/>
      </c>
      <c r="M1453" s="3" t="str">
        <f>IFERROR(VLOOKUP(C1453&amp;D1453,Comms_male_list_22!$F$3:$G$1048576,2,FALSE),IFERROR(VLOOKUP(C1453&amp;D1453,Comms_female_list_22!$F$3:$G$1048576,2,FALSE),""))</f>
        <v/>
      </c>
      <c r="N1453" s="3">
        <f>IFERROR(VLOOKUP(C1453&amp;D1453,AUS_male_Toplist_21!$F$3:$H$1048576,3,FALSE), IFERROR(VLOOKUP(C1453&amp;D1453,AUS_female_Toplist_21!$F$3:$H$1048576,3,FALSE),""))</f>
        <v>998</v>
      </c>
      <c r="O1453" s="2" t="str">
        <f>IFERROR(VLOOKUP(C1453&amp;D1453,AUS_male_Toplist_22!$F$3:$H$1048576,3,FALSE), IFERROR(VLOOKUP(C1453&amp;D1453,AUS_female_Toplist_22!$F$3:$H$1048576,3,FALSE),""))</f>
        <v/>
      </c>
      <c r="P1453" s="42" t="e">
        <f ca="1">DATEDIF(E1453,TODAY(),"y")</f>
        <v>#NUM!</v>
      </c>
      <c r="Q1453" s="2">
        <f>(COUNTIF($C$2:$C1453,$C1453)=1)+0</f>
        <v>1</v>
      </c>
      <c r="R1453" s="2">
        <f>IF(Q1453=1,RANK(F1453,$F$2:$F$1986,0),"Alternate event")</f>
        <v>737</v>
      </c>
    </row>
    <row r="1454" spans="1:18" x14ac:dyDescent="0.2">
      <c r="A1454" s="2">
        <v>1453</v>
      </c>
      <c r="B1454" s="2">
        <f>IF(Q1454=1,B1453+1,B1453)</f>
        <v>1047</v>
      </c>
      <c r="C1454" t="s">
        <v>787</v>
      </c>
      <c r="D1454" t="s">
        <v>28</v>
      </c>
      <c r="E1454" s="6">
        <v>35300</v>
      </c>
      <c r="F1454">
        <v>1011</v>
      </c>
      <c r="G1454" s="2">
        <v>54</v>
      </c>
      <c r="H1454" s="43" t="str">
        <f>IFERROR(VLOOKUP(C1454&amp;D1454,AUS_male_points_list!$A$3:$S$1048576,19,FALSE), IFERROR(VLOOKUP(C1454&amp;D1454,AUS_female_points_list!$A$3:$S$1048576,19,FALSE),""))</f>
        <v/>
      </c>
      <c r="J1454" s="2">
        <f>IFERROR(VLOOKUP(C1454&amp;D1454,AUS_male_Toplist_21!$F$3:$G$1048576,2,FALSE),IFERROR(VLOOKUP(C1454&amp;D1454,AUS_female_Toplist_21!$F$3:$G$1048576,2,FALSE),""))</f>
        <v>54</v>
      </c>
      <c r="K1454" s="2" t="str">
        <f>IFERROR(VLOOKUP(C1454&amp;D1454,AUS_male_Toplist_22!$F$3:$G$1048576,2,FALSE),IFERROR(VLOOKUP(C1454&amp;D1454,AUS_female_Toplist_22!$F$3:$G$1048576,2,FALSE),""))</f>
        <v/>
      </c>
      <c r="L1454" s="3" t="str">
        <f>IFERROR(VLOOKUP(C1454&amp;D1454,Comms_male_list_21!$F$3:$G$1048576,2,FALSE),IFERROR(VLOOKUP(C1454&amp;D1454,Comms_female_list_21!$F$3:$G$1048576,2,FALSE),""))</f>
        <v/>
      </c>
      <c r="M1454" s="3" t="str">
        <f>IFERROR(VLOOKUP(C1454&amp;D1454,Comms_male_list_22!$F$3:$G$1048576,2,FALSE),IFERROR(VLOOKUP(C1454&amp;D1454,Comms_female_list_22!$F$3:$G$1048576,2,FALSE),""))</f>
        <v/>
      </c>
      <c r="N1454" s="3">
        <f>IFERROR(VLOOKUP(C1454&amp;D1454,AUS_male_Toplist_21!$F$3:$H$1048576,3,FALSE), IFERROR(VLOOKUP(C1454&amp;D1454,AUS_female_Toplist_21!$F$3:$H$1048576,3,FALSE),""))</f>
        <v>1011</v>
      </c>
      <c r="O1454" s="2" t="str">
        <f>IFERROR(VLOOKUP(C1454&amp;D1454,AUS_male_Toplist_22!$F$3:$H$1048576,3,FALSE), IFERROR(VLOOKUP(C1454&amp;D1454,AUS_female_Toplist_22!$F$3:$H$1048576,3,FALSE),""))</f>
        <v/>
      </c>
      <c r="P1454" s="42">
        <f ca="1">DATEDIF(E1454,TODAY(),"y")</f>
        <v>25</v>
      </c>
      <c r="Q1454" s="2">
        <f>(COUNTIF($C$2:$C1454,$C1454)=1)+0</f>
        <v>0</v>
      </c>
      <c r="R1454" s="2" t="str">
        <f>IF(Q1454=1,RANK(F1454,$F$2:$F$1986,0),"Alternate event")</f>
        <v>Alternate event</v>
      </c>
    </row>
    <row r="1455" spans="1:18" x14ac:dyDescent="0.2">
      <c r="A1455" s="2">
        <v>1454</v>
      </c>
      <c r="B1455" s="2">
        <f>IF(Q1455=1,B1454+1,B1454)</f>
        <v>1047</v>
      </c>
      <c r="C1455" t="s">
        <v>370</v>
      </c>
      <c r="D1455" s="6" t="s">
        <v>28</v>
      </c>
      <c r="E1455" s="6"/>
      <c r="F1455">
        <v>991</v>
      </c>
      <c r="G1455" s="2">
        <v>55</v>
      </c>
      <c r="H1455" s="43" t="str">
        <f>IFERROR(VLOOKUP(C1455&amp;D1455,AUS_male_points_list!$A$3:$S$1048576,19,FALSE), IFERROR(VLOOKUP(C1455&amp;D1455,AUS_female_points_list!$A$3:$S$1048576,19,FALSE),""))</f>
        <v/>
      </c>
      <c r="J1455" s="2">
        <f>IFERROR(VLOOKUP(C1455&amp;D1455,AUS_male_Toplist_21!$F$3:$G$1048576,2,FALSE),IFERROR(VLOOKUP(C1455&amp;D1455,AUS_female_Toplist_21!$F$3:$G$1048576,2,FALSE),""))</f>
        <v>55</v>
      </c>
      <c r="K1455" s="2">
        <f>IFERROR(VLOOKUP(C1455&amp;D1455,AUS_male_Toplist_22!$F$3:$G$1048576,2,FALSE),IFERROR(VLOOKUP(C1455&amp;D1455,AUS_female_Toplist_22!$F$3:$G$1048576,2,FALSE),""))</f>
        <v>14</v>
      </c>
      <c r="L1455" s="3" t="str">
        <f>IFERROR(VLOOKUP(C1455&amp;D1455,Comms_male_list_21!$F$3:$G$1048576,2,FALSE),IFERROR(VLOOKUP(C1455&amp;D1455,Comms_female_list_21!$F$3:$G$1048576,2,FALSE),""))</f>
        <v/>
      </c>
      <c r="M1455" s="3">
        <f>IFERROR(VLOOKUP(C1455&amp;D1455,Comms_male_list_22!$F$3:$G$1048576,2,FALSE),IFERROR(VLOOKUP(C1455&amp;D1455,Comms_female_list_22!$F$3:$G$1048576,2,FALSE),""))</f>
        <v>30</v>
      </c>
      <c r="N1455" s="3">
        <f>IFERROR(VLOOKUP(C1455&amp;D1455,AUS_male_Toplist_21!$F$3:$H$1048576,3,FALSE), IFERROR(VLOOKUP(C1455&amp;D1455,AUS_female_Toplist_21!$F$3:$H$1048576,3,FALSE),""))</f>
        <v>991</v>
      </c>
      <c r="O1455" s="2">
        <f>IFERROR(VLOOKUP(C1455&amp;D1455,AUS_male_Toplist_22!$F$3:$H$1048576,3,FALSE), IFERROR(VLOOKUP(C1455&amp;D1455,AUS_female_Toplist_22!$F$3:$H$1048576,3,FALSE),""))</f>
        <v>1012</v>
      </c>
      <c r="P1455" s="42">
        <f ca="1">DATEDIF(E1455,TODAY(),"y")</f>
        <v>122</v>
      </c>
      <c r="Q1455" s="2">
        <f>(COUNTIF($C$2:$C1455,$C1455)=1)+0</f>
        <v>0</v>
      </c>
      <c r="R1455" s="2" t="str">
        <f>IF(Q1455=1,RANK(F1455,$F$2:$F$1986,0),"Alternate event")</f>
        <v>Alternate event</v>
      </c>
    </row>
    <row r="1456" spans="1:18" x14ac:dyDescent="0.2">
      <c r="A1456" s="2">
        <v>1455</v>
      </c>
      <c r="B1456" s="2">
        <f>IF(Q1456=1,B1455+1,B1455)</f>
        <v>1048</v>
      </c>
      <c r="C1456" t="s">
        <v>285</v>
      </c>
      <c r="D1456" t="s">
        <v>27</v>
      </c>
      <c r="E1456" s="6">
        <v>33563</v>
      </c>
      <c r="F1456">
        <v>974</v>
      </c>
      <c r="G1456" s="2">
        <v>55</v>
      </c>
      <c r="H1456" s="43" t="str">
        <f>IFERROR(VLOOKUP(C1456&amp;D1456,AUS_male_points_list!$A$3:$S$1048576,19,FALSE), IFERROR(VLOOKUP(C1456&amp;D1456,AUS_female_points_list!$A$3:$S$1048576,19,FALSE),""))</f>
        <v/>
      </c>
      <c r="J1456" s="2">
        <f>IFERROR(VLOOKUP(C1456&amp;D1456,AUS_male_Toplist_21!$F$3:$G$1048576,2,FALSE),IFERROR(VLOOKUP(C1456&amp;D1456,AUS_female_Toplist_21!$F$3:$G$1048576,2,FALSE),""))</f>
        <v>55</v>
      </c>
      <c r="K1456" s="2">
        <f>IFERROR(VLOOKUP(C1456&amp;D1456,AUS_male_Toplist_22!$F$3:$G$1048576,2,FALSE),IFERROR(VLOOKUP(C1456&amp;D1456,AUS_female_Toplist_22!$F$3:$G$1048576,2,FALSE),""))</f>
        <v>20</v>
      </c>
      <c r="L1456" s="3" t="str">
        <f>IFERROR(VLOOKUP(C1456&amp;D1456,Comms_male_list_21!$F$3:$G$1048576,2,FALSE),IFERROR(VLOOKUP(C1456&amp;D1456,Comms_female_list_21!$F$3:$G$1048576,2,FALSE),""))</f>
        <v/>
      </c>
      <c r="M1456" s="3">
        <f>IFERROR(VLOOKUP(C1456&amp;D1456,Comms_male_list_22!$F$3:$G$1048576,2,FALSE),IFERROR(VLOOKUP(C1456&amp;D1456,Comms_female_list_22!$F$3:$G$1048576,2,FALSE),""))</f>
        <v>37</v>
      </c>
      <c r="N1456" s="3">
        <f>IFERROR(VLOOKUP(C1456&amp;D1456,AUS_male_Toplist_21!$F$3:$H$1048576,3,FALSE), IFERROR(VLOOKUP(C1456&amp;D1456,AUS_female_Toplist_21!$F$3:$H$1048576,3,FALSE),""))</f>
        <v>974</v>
      </c>
      <c r="O1456" s="2">
        <f>IFERROR(VLOOKUP(C1456&amp;D1456,AUS_male_Toplist_22!$F$3:$H$1048576,3,FALSE), IFERROR(VLOOKUP(C1456&amp;D1456,AUS_female_Toplist_22!$F$3:$H$1048576,3,FALSE),""))</f>
        <v>1026</v>
      </c>
      <c r="P1456" s="42">
        <f ca="1">DATEDIF(E1456,TODAY(),"y")</f>
        <v>30</v>
      </c>
      <c r="Q1456" s="2">
        <f>(COUNTIF($C$2:$C1456,$C1456)=1)+0</f>
        <v>1</v>
      </c>
      <c r="R1456" s="2">
        <f>IF(Q1456=1,RANK(F1456,$F$2:$F$1986,0),"Alternate event")</f>
        <v>985</v>
      </c>
    </row>
    <row r="1457" spans="1:18" x14ac:dyDescent="0.2">
      <c r="A1457" s="2">
        <v>1456</v>
      </c>
      <c r="B1457" s="2">
        <f>IF(Q1457=1,B1456+1,B1456)</f>
        <v>1049</v>
      </c>
      <c r="C1457" t="s">
        <v>945</v>
      </c>
      <c r="D1457" t="s">
        <v>29</v>
      </c>
      <c r="E1457" s="6">
        <v>44581</v>
      </c>
      <c r="F1457">
        <v>935</v>
      </c>
      <c r="G1457" s="2">
        <v>55</v>
      </c>
      <c r="H1457" s="43" t="str">
        <f>IFERROR(VLOOKUP(C1457&amp;D1457,AUS_male_points_list!$A$3:$S$1048576,19,FALSE), IFERROR(VLOOKUP(C1457&amp;D1457,AUS_female_points_list!$A$3:$S$1048576,19,FALSE),""))</f>
        <v/>
      </c>
      <c r="J1457" s="2">
        <f>IFERROR(VLOOKUP(C1457&amp;D1457,AUS_male_Toplist_21!$F$3:$G$1048576,2,FALSE),IFERROR(VLOOKUP(C1457&amp;D1457,AUS_female_Toplist_21!$F$3:$G$1048576,2,FALSE),""))</f>
        <v>55</v>
      </c>
      <c r="K1457" s="2">
        <f>IFERROR(VLOOKUP(C1457&amp;D1457,AUS_male_Toplist_22!$F$3:$G$1048576,2,FALSE),IFERROR(VLOOKUP(C1457&amp;D1457,AUS_female_Toplist_22!$F$3:$G$1048576,2,FALSE),""))</f>
        <v>24</v>
      </c>
      <c r="L1457" s="3" t="str">
        <f>IFERROR(VLOOKUP(C1457&amp;D1457,Comms_male_list_21!$F$3:$G$1048576,2,FALSE),IFERROR(VLOOKUP(C1457&amp;D1457,Comms_female_list_21!$F$3:$G$1048576,2,FALSE),""))</f>
        <v/>
      </c>
      <c r="M1457" s="3">
        <f>IFERROR(VLOOKUP(C1457&amp;D1457,Comms_male_list_22!$F$3:$G$1048576,2,FALSE),IFERROR(VLOOKUP(C1457&amp;D1457,Comms_female_list_22!$F$3:$G$1048576,2,FALSE),""))</f>
        <v>57</v>
      </c>
      <c r="N1457" s="3">
        <f>IFERROR(VLOOKUP(C1457&amp;D1457,AUS_male_Toplist_21!$F$3:$H$1048576,3,FALSE), IFERROR(VLOOKUP(C1457&amp;D1457,AUS_female_Toplist_21!$F$3:$H$1048576,3,FALSE),""))</f>
        <v>935</v>
      </c>
      <c r="O1457" s="2">
        <f>IFERROR(VLOOKUP(C1457&amp;D1457,AUS_male_Toplist_22!$F$3:$H$1048576,3,FALSE), IFERROR(VLOOKUP(C1457&amp;D1457,AUS_female_Toplist_22!$F$3:$H$1048576,3,FALSE),""))</f>
        <v>947</v>
      </c>
      <c r="P1457" s="42">
        <f ca="1">DATEDIF(E1457,TODAY(),"y")</f>
        <v>0</v>
      </c>
      <c r="Q1457" s="2">
        <f>(COUNTIF($C$2:$C1457,$C1457)=1)+0</f>
        <v>1</v>
      </c>
      <c r="R1457" s="2">
        <f>IF(Q1457=1,RANK(F1457,$F$2:$F$1986,0),"Alternate event")</f>
        <v>1502</v>
      </c>
    </row>
    <row r="1458" spans="1:18" x14ac:dyDescent="0.2">
      <c r="A1458" s="2">
        <v>1457</v>
      </c>
      <c r="B1458" s="2">
        <f>IF(Q1458=1,B1457+1,B1457)</f>
        <v>1049</v>
      </c>
      <c r="C1458" t="s">
        <v>239</v>
      </c>
      <c r="D1458" t="s">
        <v>26</v>
      </c>
      <c r="E1458" s="7">
        <v>36574</v>
      </c>
      <c r="F1458">
        <v>964</v>
      </c>
      <c r="G1458" s="2">
        <v>55</v>
      </c>
      <c r="H1458" s="43" t="str">
        <f>IFERROR(VLOOKUP(C1458&amp;D1458,AUS_male_points_list!$A$3:$S$1048576,19,FALSE), IFERROR(VLOOKUP(C1458&amp;D1458,AUS_female_points_list!$A$3:$S$1048576,19,FALSE),""))</f>
        <v/>
      </c>
      <c r="J1458" s="2">
        <f>IFERROR(VLOOKUP(C1458&amp;D1458,AUS_male_Toplist_21!$F$3:$G$1048576,2,FALSE),IFERROR(VLOOKUP(C1458&amp;D1458,AUS_female_Toplist_21!$F$3:$G$1048576,2,FALSE),""))</f>
        <v>55</v>
      </c>
      <c r="K1458" s="2">
        <f>IFERROR(VLOOKUP(C1458&amp;D1458,AUS_male_Toplist_22!$F$3:$G$1048576,2,FALSE),IFERROR(VLOOKUP(C1458&amp;D1458,AUS_female_Toplist_22!$F$3:$G$1048576,2,FALSE),""))</f>
        <v>36</v>
      </c>
      <c r="L1458" s="3" t="str">
        <f>IFERROR(VLOOKUP(C1458&amp;D1458,Comms_male_list_21!$F$3:$G$1048576,2,FALSE),IFERROR(VLOOKUP(C1458&amp;D1458,Comms_female_list_21!$F$3:$G$1048576,2,FALSE),""))</f>
        <v/>
      </c>
      <c r="M1458" s="3" t="str">
        <f>IFERROR(VLOOKUP(C1458&amp;D1458,Comms_male_list_22!$F$3:$G$1048576,2,FALSE),IFERROR(VLOOKUP(C1458&amp;D1458,Comms_female_list_22!$F$3:$G$1048576,2,FALSE),""))</f>
        <v/>
      </c>
      <c r="N1458" s="3">
        <f>IFERROR(VLOOKUP(C1458&amp;D1458,AUS_male_Toplist_21!$F$3:$H$1048576,3,FALSE), IFERROR(VLOOKUP(C1458&amp;D1458,AUS_female_Toplist_21!$F$3:$H$1048576,3,FALSE),""))</f>
        <v>964</v>
      </c>
      <c r="O1458" s="2">
        <f>IFERROR(VLOOKUP(C1458&amp;D1458,AUS_male_Toplist_22!$F$3:$H$1048576,3,FALSE), IFERROR(VLOOKUP(C1458&amp;D1458,AUS_female_Toplist_22!$F$3:$H$1048576,3,FALSE),""))</f>
        <v>958</v>
      </c>
      <c r="P1458" s="42">
        <f ca="1">DATEDIF(E1458,TODAY(),"y")</f>
        <v>22</v>
      </c>
      <c r="Q1458" s="2">
        <f>(COUNTIF($C$2:$C1458,$C1458)=1)+0</f>
        <v>0</v>
      </c>
      <c r="R1458" s="2" t="str">
        <f>IF(Q1458=1,RANK(F1458,$F$2:$F$1986,0),"Alternate event")</f>
        <v>Alternate event</v>
      </c>
    </row>
    <row r="1459" spans="1:18" x14ac:dyDescent="0.2">
      <c r="A1459" s="2">
        <v>1458</v>
      </c>
      <c r="B1459" s="2">
        <f>IF(Q1459=1,B1458+1,B1458)</f>
        <v>1049</v>
      </c>
      <c r="C1459" t="s">
        <v>347</v>
      </c>
      <c r="D1459" t="s">
        <v>29</v>
      </c>
      <c r="E1459" s="6">
        <v>33318</v>
      </c>
      <c r="F1459">
        <v>915</v>
      </c>
      <c r="G1459" s="2">
        <v>55</v>
      </c>
      <c r="H1459" s="43" t="str">
        <f>IFERROR(VLOOKUP(C1459&amp;D1459,AUS_male_points_list!$A$3:$S$1048576,19,FALSE), IFERROR(VLOOKUP(C1459&amp;D1459,AUS_female_points_list!$A$3:$S$1048576,19,FALSE),""))</f>
        <v/>
      </c>
      <c r="J1459" s="2">
        <f>IFERROR(VLOOKUP(C1459&amp;D1459,AUS_male_Toplist_21!$F$3:$G$1048576,2,FALSE),IFERROR(VLOOKUP(C1459&amp;D1459,AUS_female_Toplist_21!$F$3:$G$1048576,2,FALSE),""))</f>
        <v>55</v>
      </c>
      <c r="K1459" s="2" t="str">
        <f>IFERROR(VLOOKUP(C1459&amp;D1459,AUS_male_Toplist_22!$F$3:$G$1048576,2,FALSE),IFERROR(VLOOKUP(C1459&amp;D1459,AUS_female_Toplist_22!$F$3:$G$1048576,2,FALSE),""))</f>
        <v/>
      </c>
      <c r="L1459" s="3" t="str">
        <f>IFERROR(VLOOKUP(C1459&amp;D1459,Comms_male_list_21!$F$3:$G$1048576,2,FALSE),IFERROR(VLOOKUP(C1459&amp;D1459,Comms_female_list_21!$F$3:$G$1048576,2,FALSE),""))</f>
        <v/>
      </c>
      <c r="M1459" s="3" t="str">
        <f>IFERROR(VLOOKUP(C1459&amp;D1459,Comms_male_list_22!$F$3:$G$1048576,2,FALSE),IFERROR(VLOOKUP(C1459&amp;D1459,Comms_female_list_22!$F$3:$G$1048576,2,FALSE),""))</f>
        <v/>
      </c>
      <c r="N1459" s="3">
        <f>IFERROR(VLOOKUP(C1459&amp;D1459,AUS_male_Toplist_21!$F$3:$H$1048576,3,FALSE), IFERROR(VLOOKUP(C1459&amp;D1459,AUS_female_Toplist_21!$F$3:$H$1048576,3,FALSE),""))</f>
        <v>915</v>
      </c>
      <c r="O1459" s="2" t="str">
        <f>IFERROR(VLOOKUP(C1459&amp;D1459,AUS_male_Toplist_22!$F$3:$H$1048576,3,FALSE), IFERROR(VLOOKUP(C1459&amp;D1459,AUS_female_Toplist_22!$F$3:$H$1048576,3,FALSE),""))</f>
        <v/>
      </c>
      <c r="P1459" s="42">
        <f ca="1">DATEDIF(E1459,TODAY(),"y")</f>
        <v>30</v>
      </c>
      <c r="Q1459" s="2">
        <f>(COUNTIF($C$2:$C1459,$C1459)=1)+0</f>
        <v>0</v>
      </c>
      <c r="R1459" s="2" t="str">
        <f>IF(Q1459=1,RANK(F1459,$F$2:$F$1986,0),"Alternate event")</f>
        <v>Alternate event</v>
      </c>
    </row>
    <row r="1460" spans="1:18" x14ac:dyDescent="0.2">
      <c r="A1460" s="2">
        <v>1459</v>
      </c>
      <c r="B1460" s="2">
        <f>IF(Q1460=1,B1459+1,B1459)</f>
        <v>1049</v>
      </c>
      <c r="C1460" t="s">
        <v>1614</v>
      </c>
      <c r="D1460" t="s">
        <v>37</v>
      </c>
      <c r="E1460" s="7">
        <v>37295</v>
      </c>
      <c r="F1460">
        <v>931</v>
      </c>
      <c r="G1460" s="2">
        <v>55</v>
      </c>
      <c r="H1460" s="43" t="str">
        <f>IFERROR(VLOOKUP(C1460&amp;D1460,AUS_male_points_list!$A$3:$S$1048576,19,FALSE), IFERROR(VLOOKUP(C1460&amp;D1460,AUS_female_points_list!$A$3:$S$1048576,19,FALSE),""))</f>
        <v/>
      </c>
      <c r="J1460" s="2">
        <f>IFERROR(VLOOKUP(C1460&amp;D1460,AUS_male_Toplist_21!$F$3:$G$1048576,2,FALSE),IFERROR(VLOOKUP(C1460&amp;D1460,AUS_female_Toplist_21!$F$3:$G$1048576,2,FALSE),""))</f>
        <v>55</v>
      </c>
      <c r="K1460" s="2" t="str">
        <f>IFERROR(VLOOKUP(C1460&amp;D1460,AUS_male_Toplist_22!$F$3:$G$1048576,2,FALSE),IFERROR(VLOOKUP(C1460&amp;D1460,AUS_female_Toplist_22!$F$3:$G$1048576,2,FALSE),""))</f>
        <v/>
      </c>
      <c r="L1460" s="3" t="str">
        <f>IFERROR(VLOOKUP(C1460&amp;D1460,Comms_male_list_21!$F$3:$G$1048576,2,FALSE),IFERROR(VLOOKUP(C1460&amp;D1460,Comms_female_list_21!$F$3:$G$1048576,2,FALSE),""))</f>
        <v/>
      </c>
      <c r="M1460" s="3" t="str">
        <f>IFERROR(VLOOKUP(C1460&amp;D1460,Comms_male_list_22!$F$3:$G$1048576,2,FALSE),IFERROR(VLOOKUP(C1460&amp;D1460,Comms_female_list_22!$F$3:$G$1048576,2,FALSE),""))</f>
        <v/>
      </c>
      <c r="N1460" s="3">
        <f>IFERROR(VLOOKUP(C1460&amp;D1460,AUS_male_Toplist_21!$F$3:$H$1048576,3,FALSE), IFERROR(VLOOKUP(C1460&amp;D1460,AUS_female_Toplist_21!$F$3:$H$1048576,3,FALSE),""))</f>
        <v>931</v>
      </c>
      <c r="O1460" s="2" t="str">
        <f>IFERROR(VLOOKUP(C1460&amp;D1460,AUS_male_Toplist_22!$F$3:$H$1048576,3,FALSE), IFERROR(VLOOKUP(C1460&amp;D1460,AUS_female_Toplist_22!$F$3:$H$1048576,3,FALSE),""))</f>
        <v/>
      </c>
      <c r="P1460" s="42">
        <f ca="1">DATEDIF(E1460,TODAY(),"y")</f>
        <v>20</v>
      </c>
      <c r="Q1460" s="2">
        <f>(COUNTIF($C$2:$C1460,$C1460)=1)+0</f>
        <v>0</v>
      </c>
      <c r="R1460" s="2" t="str">
        <f>IF(Q1460=1,RANK(F1460,$F$2:$F$1986,0),"Alternate event")</f>
        <v>Alternate event</v>
      </c>
    </row>
    <row r="1461" spans="1:18" x14ac:dyDescent="0.2">
      <c r="A1461" s="2">
        <v>1460</v>
      </c>
      <c r="B1461" s="2">
        <f>IF(Q1461=1,B1460+1,B1460)</f>
        <v>1049</v>
      </c>
      <c r="C1461" t="s">
        <v>1171</v>
      </c>
      <c r="D1461" t="s">
        <v>27</v>
      </c>
      <c r="E1461" s="6">
        <v>36237</v>
      </c>
      <c r="F1461">
        <v>959</v>
      </c>
      <c r="G1461" s="2">
        <v>55</v>
      </c>
      <c r="H1461" s="43" t="str">
        <f>IFERROR(VLOOKUP(C1461&amp;D1461,AUS_male_points_list!$A$3:$S$1048576,19,FALSE), IFERROR(VLOOKUP(C1461&amp;D1461,AUS_female_points_list!$A$3:$S$1048576,19,FALSE),""))</f>
        <v/>
      </c>
      <c r="J1461" s="2">
        <f>IFERROR(VLOOKUP(C1461&amp;D1461,AUS_male_Toplist_21!$F$3:$G$1048576,2,FALSE),IFERROR(VLOOKUP(C1461&amp;D1461,AUS_female_Toplist_21!$F$3:$G$1048576,2,FALSE),""))</f>
        <v>55</v>
      </c>
      <c r="K1461" s="2" t="str">
        <f>IFERROR(VLOOKUP(C1461&amp;D1461,AUS_male_Toplist_22!$F$3:$G$1048576,2,FALSE),IFERROR(VLOOKUP(C1461&amp;D1461,AUS_female_Toplist_22!$F$3:$G$1048576,2,FALSE),""))</f>
        <v/>
      </c>
      <c r="L1461" s="3" t="str">
        <f>IFERROR(VLOOKUP(C1461&amp;D1461,Comms_male_list_21!$F$3:$G$1048576,2,FALSE),IFERROR(VLOOKUP(C1461&amp;D1461,Comms_female_list_21!$F$3:$G$1048576,2,FALSE),""))</f>
        <v/>
      </c>
      <c r="M1461" s="3" t="str">
        <f>IFERROR(VLOOKUP(C1461&amp;D1461,Comms_male_list_22!$F$3:$G$1048576,2,FALSE),IFERROR(VLOOKUP(C1461&amp;D1461,Comms_female_list_22!$F$3:$G$1048576,2,FALSE),""))</f>
        <v/>
      </c>
      <c r="N1461" s="3">
        <f>IFERROR(VLOOKUP(C1461&amp;D1461,AUS_male_Toplist_21!$F$3:$H$1048576,3,FALSE), IFERROR(VLOOKUP(C1461&amp;D1461,AUS_female_Toplist_21!$F$3:$H$1048576,3,FALSE),""))</f>
        <v>959</v>
      </c>
      <c r="O1461" s="2" t="str">
        <f>IFERROR(VLOOKUP(C1461&amp;D1461,AUS_male_Toplist_22!$F$3:$H$1048576,3,FALSE), IFERROR(VLOOKUP(C1461&amp;D1461,AUS_female_Toplist_22!$F$3:$H$1048576,3,FALSE),""))</f>
        <v/>
      </c>
      <c r="P1461" s="42">
        <f ca="1">DATEDIF(E1461,TODAY(),"y")</f>
        <v>22</v>
      </c>
      <c r="Q1461" s="2">
        <f>(COUNTIF($C$2:$C1461,$C1461)=1)+0</f>
        <v>0</v>
      </c>
      <c r="R1461" s="2" t="str">
        <f>IF(Q1461=1,RANK(F1461,$F$2:$F$1986,0),"Alternate event")</f>
        <v>Alternate event</v>
      </c>
    </row>
    <row r="1462" spans="1:18" x14ac:dyDescent="0.2">
      <c r="A1462" s="2">
        <v>1461</v>
      </c>
      <c r="B1462" s="2">
        <f>IF(Q1462=1,B1461+1,B1461)</f>
        <v>1049</v>
      </c>
      <c r="C1462" t="s">
        <v>136</v>
      </c>
      <c r="D1462" t="s">
        <v>25</v>
      </c>
      <c r="E1462" s="6">
        <v>37916</v>
      </c>
      <c r="F1462">
        <v>993</v>
      </c>
      <c r="G1462" s="2">
        <v>55</v>
      </c>
      <c r="H1462" s="43" t="str">
        <f>IFERROR(VLOOKUP(C1462&amp;D1462,AUS_male_points_list!$A$3:$S$1048576,19,FALSE), IFERROR(VLOOKUP(C1462&amp;D1462,AUS_female_points_list!$A$3:$S$1048576,19,FALSE),""))</f>
        <v/>
      </c>
      <c r="J1462" s="2">
        <f>IFERROR(VLOOKUP(C1462&amp;D1462,AUS_male_Toplist_21!$F$3:$G$1048576,2,FALSE),IFERROR(VLOOKUP(C1462&amp;D1462,AUS_female_Toplist_21!$F$3:$G$1048576,2,FALSE),""))</f>
        <v>55</v>
      </c>
      <c r="K1462" s="2" t="str">
        <f>IFERROR(VLOOKUP(C1462&amp;D1462,AUS_male_Toplist_22!$F$3:$G$1048576,2,FALSE),IFERROR(VLOOKUP(C1462&amp;D1462,AUS_female_Toplist_22!$F$3:$G$1048576,2,FALSE),""))</f>
        <v/>
      </c>
      <c r="L1462" s="3" t="str">
        <f>IFERROR(VLOOKUP(C1462&amp;D1462,Comms_male_list_21!$F$3:$G$1048576,2,FALSE),IFERROR(VLOOKUP(C1462&amp;D1462,Comms_female_list_21!$F$3:$G$1048576,2,FALSE),""))</f>
        <v/>
      </c>
      <c r="M1462" s="3" t="str">
        <f>IFERROR(VLOOKUP(C1462&amp;D1462,Comms_male_list_22!$F$3:$G$1048576,2,FALSE),IFERROR(VLOOKUP(C1462&amp;D1462,Comms_female_list_22!$F$3:$G$1048576,2,FALSE),""))</f>
        <v/>
      </c>
      <c r="N1462" s="3">
        <f>IFERROR(VLOOKUP(C1462&amp;D1462,AUS_male_Toplist_21!$F$3:$H$1048576,3,FALSE), IFERROR(VLOOKUP(C1462&amp;D1462,AUS_female_Toplist_21!$F$3:$H$1048576,3,FALSE),""))</f>
        <v>993</v>
      </c>
      <c r="O1462" s="2" t="str">
        <f>IFERROR(VLOOKUP(C1462&amp;D1462,AUS_male_Toplist_22!$F$3:$H$1048576,3,FALSE), IFERROR(VLOOKUP(C1462&amp;D1462,AUS_female_Toplist_22!$F$3:$H$1048576,3,FALSE),""))</f>
        <v/>
      </c>
      <c r="P1462" s="42">
        <f ca="1">DATEDIF(E1462,TODAY(),"y")</f>
        <v>18</v>
      </c>
      <c r="Q1462" s="2">
        <f>(COUNTIF($C$2:$C1462,$C1462)=1)+0</f>
        <v>0</v>
      </c>
      <c r="R1462" s="2" t="str">
        <f>IF(Q1462=1,RANK(F1462,$F$2:$F$1986,0),"Alternate event")</f>
        <v>Alternate event</v>
      </c>
    </row>
    <row r="1463" spans="1:18" x14ac:dyDescent="0.2">
      <c r="A1463" s="2">
        <v>1462</v>
      </c>
      <c r="B1463" s="2">
        <f>IF(Q1463=1,B1462+1,B1462)</f>
        <v>1050</v>
      </c>
      <c r="C1463" t="s">
        <v>1567</v>
      </c>
      <c r="D1463" t="s">
        <v>28</v>
      </c>
      <c r="E1463" s="6">
        <v>38439</v>
      </c>
      <c r="F1463">
        <v>1011</v>
      </c>
      <c r="G1463" s="2">
        <v>55</v>
      </c>
      <c r="H1463" s="43" t="str">
        <f>IFERROR(VLOOKUP(C1463&amp;D1463,AUS_male_points_list!$A$3:$S$1048576,19,FALSE), IFERROR(VLOOKUP(C1463&amp;D1463,AUS_female_points_list!$A$3:$S$1048576,19,FALSE),""))</f>
        <v/>
      </c>
      <c r="J1463" s="2">
        <f>IFERROR(VLOOKUP(C1463&amp;D1463,AUS_male_Toplist_21!$F$3:$G$1048576,2,FALSE),IFERROR(VLOOKUP(C1463&amp;D1463,AUS_female_Toplist_21!$F$3:$G$1048576,2,FALSE),""))</f>
        <v>55</v>
      </c>
      <c r="K1463" s="2" t="str">
        <f>IFERROR(VLOOKUP(C1463&amp;D1463,AUS_male_Toplist_22!$F$3:$G$1048576,2,FALSE),IFERROR(VLOOKUP(C1463&amp;D1463,AUS_female_Toplist_22!$F$3:$G$1048576,2,FALSE),""))</f>
        <v/>
      </c>
      <c r="L1463" s="3" t="str">
        <f>IFERROR(VLOOKUP(C1463&amp;D1463,Comms_male_list_21!$F$3:$G$1048576,2,FALSE),IFERROR(VLOOKUP(C1463&amp;D1463,Comms_female_list_21!$F$3:$G$1048576,2,FALSE),""))</f>
        <v/>
      </c>
      <c r="M1463" s="3" t="str">
        <f>IFERROR(VLOOKUP(C1463&amp;D1463,Comms_male_list_22!$F$3:$G$1048576,2,FALSE),IFERROR(VLOOKUP(C1463&amp;D1463,Comms_female_list_22!$F$3:$G$1048576,2,FALSE),""))</f>
        <v/>
      </c>
      <c r="N1463" s="3">
        <f>IFERROR(VLOOKUP(C1463&amp;D1463,AUS_male_Toplist_21!$F$3:$H$1048576,3,FALSE), IFERROR(VLOOKUP(C1463&amp;D1463,AUS_female_Toplist_21!$F$3:$H$1048576,3,FALSE),""))</f>
        <v>1011</v>
      </c>
      <c r="O1463" s="2" t="str">
        <f>IFERROR(VLOOKUP(C1463&amp;D1463,AUS_male_Toplist_22!$F$3:$H$1048576,3,FALSE), IFERROR(VLOOKUP(C1463&amp;D1463,AUS_female_Toplist_22!$F$3:$H$1048576,3,FALSE),""))</f>
        <v/>
      </c>
      <c r="P1463" s="42">
        <f ca="1">DATEDIF(E1463,TODAY(),"y")</f>
        <v>16</v>
      </c>
      <c r="Q1463" s="2">
        <f>(COUNTIF($C$2:$C1463,$C1463)=1)+0</f>
        <v>1</v>
      </c>
      <c r="R1463" s="2">
        <f>IF(Q1463=1,RANK(F1463,$F$2:$F$1986,0),"Alternate event")</f>
        <v>609</v>
      </c>
    </row>
    <row r="1464" spans="1:18" x14ac:dyDescent="0.2">
      <c r="A1464" s="2">
        <v>1463</v>
      </c>
      <c r="B1464" s="2">
        <f>IF(Q1464=1,B1463+1,B1463)</f>
        <v>1050</v>
      </c>
      <c r="C1464" t="s">
        <v>609</v>
      </c>
      <c r="D1464" t="s">
        <v>26</v>
      </c>
      <c r="E1464" s="6">
        <v>44671</v>
      </c>
      <c r="F1464">
        <v>959</v>
      </c>
      <c r="G1464" s="2">
        <v>56</v>
      </c>
      <c r="H1464" s="43" t="str">
        <f>IFERROR(VLOOKUP(C1464&amp;D1464,AUS_male_points_list!$A$3:$S$1048576,19,FALSE), IFERROR(VLOOKUP(C1464&amp;D1464,AUS_female_points_list!$A$3:$S$1048576,19,FALSE),""))</f>
        <v/>
      </c>
      <c r="J1464" s="2">
        <f>IFERROR(VLOOKUP(C1464&amp;D1464,AUS_male_Toplist_21!$F$3:$G$1048576,2,FALSE),IFERROR(VLOOKUP(C1464&amp;D1464,AUS_female_Toplist_21!$F$3:$G$1048576,2,FALSE),""))</f>
        <v>56</v>
      </c>
      <c r="K1464" s="2">
        <f>IFERROR(VLOOKUP(C1464&amp;D1464,AUS_male_Toplist_22!$F$3:$G$1048576,2,FALSE),IFERROR(VLOOKUP(C1464&amp;D1464,AUS_female_Toplist_22!$F$3:$G$1048576,2,FALSE),""))</f>
        <v>10</v>
      </c>
      <c r="L1464" s="3" t="str">
        <f>IFERROR(VLOOKUP(C1464&amp;D1464,Comms_male_list_21!$F$3:$G$1048576,2,FALSE),IFERROR(VLOOKUP(C1464&amp;D1464,Comms_female_list_21!$F$3:$G$1048576,2,FALSE),""))</f>
        <v/>
      </c>
      <c r="M1464" s="3">
        <f>IFERROR(VLOOKUP(C1464&amp;D1464,Comms_male_list_22!$F$3:$G$1048576,2,FALSE),IFERROR(VLOOKUP(C1464&amp;D1464,Comms_female_list_22!$F$3:$G$1048576,2,FALSE),""))</f>
        <v>45</v>
      </c>
      <c r="N1464" s="3">
        <f>IFERROR(VLOOKUP(C1464&amp;D1464,AUS_male_Toplist_21!$F$3:$H$1048576,3,FALSE), IFERROR(VLOOKUP(C1464&amp;D1464,AUS_female_Toplist_21!$F$3:$H$1048576,3,FALSE),""))</f>
        <v>959</v>
      </c>
      <c r="O1464" s="2">
        <f>IFERROR(VLOOKUP(C1464&amp;D1464,AUS_male_Toplist_22!$F$3:$H$1048576,3,FALSE), IFERROR(VLOOKUP(C1464&amp;D1464,AUS_female_Toplist_22!$F$3:$H$1048576,3,FALSE),""))</f>
        <v>1032</v>
      </c>
      <c r="P1464" s="42" t="e">
        <f ca="1">DATEDIF(E1464,TODAY(),"y")</f>
        <v>#NUM!</v>
      </c>
      <c r="Q1464" s="2">
        <f>(COUNTIF($C$2:$C1464,$C1464)=1)+0</f>
        <v>0</v>
      </c>
      <c r="R1464" s="2" t="str">
        <f>IF(Q1464=1,RANK(F1464,$F$2:$F$1986,0),"Alternate event")</f>
        <v>Alternate event</v>
      </c>
    </row>
    <row r="1465" spans="1:18" x14ac:dyDescent="0.2">
      <c r="A1465" s="2">
        <v>1464</v>
      </c>
      <c r="B1465" s="2">
        <f>IF(Q1465=1,B1464+1,B1464)</f>
        <v>1051</v>
      </c>
      <c r="C1465" t="s">
        <v>696</v>
      </c>
      <c r="D1465" t="s">
        <v>27</v>
      </c>
      <c r="E1465" s="6">
        <v>36109</v>
      </c>
      <c r="F1465">
        <v>959</v>
      </c>
      <c r="G1465" s="2">
        <v>56</v>
      </c>
      <c r="H1465" s="43" t="str">
        <f>IFERROR(VLOOKUP(C1465&amp;D1465,AUS_male_points_list!$A$3:$S$1048576,19,FALSE), IFERROR(VLOOKUP(C1465&amp;D1465,AUS_female_points_list!$A$3:$S$1048576,19,FALSE),""))</f>
        <v/>
      </c>
      <c r="J1465" s="2">
        <f>IFERROR(VLOOKUP(C1465&amp;D1465,AUS_male_Toplist_21!$F$3:$G$1048576,2,FALSE),IFERROR(VLOOKUP(C1465&amp;D1465,AUS_female_Toplist_21!$F$3:$G$1048576,2,FALSE),""))</f>
        <v>56</v>
      </c>
      <c r="K1465" s="2">
        <f>IFERROR(VLOOKUP(C1465&amp;D1465,AUS_male_Toplist_22!$F$3:$G$1048576,2,FALSE),IFERROR(VLOOKUP(C1465&amp;D1465,AUS_female_Toplist_22!$F$3:$G$1048576,2,FALSE),""))</f>
        <v>17</v>
      </c>
      <c r="L1465" s="3" t="str">
        <f>IFERROR(VLOOKUP(C1465&amp;D1465,Comms_male_list_21!$F$3:$G$1048576,2,FALSE),IFERROR(VLOOKUP(C1465&amp;D1465,Comms_female_list_21!$F$3:$G$1048576,2,FALSE),""))</f>
        <v/>
      </c>
      <c r="M1465" s="3">
        <f>IFERROR(VLOOKUP(C1465&amp;D1465,Comms_male_list_22!$F$3:$G$1048576,2,FALSE),IFERROR(VLOOKUP(C1465&amp;D1465,Comms_female_list_22!$F$3:$G$1048576,2,FALSE),""))</f>
        <v>52</v>
      </c>
      <c r="N1465" s="3">
        <f>IFERROR(VLOOKUP(C1465&amp;D1465,AUS_male_Toplist_21!$F$3:$H$1048576,3,FALSE), IFERROR(VLOOKUP(C1465&amp;D1465,AUS_female_Toplist_21!$F$3:$H$1048576,3,FALSE),""))</f>
        <v>959</v>
      </c>
      <c r="O1465" s="2">
        <f>IFERROR(VLOOKUP(C1465&amp;D1465,AUS_male_Toplist_22!$F$3:$H$1048576,3,FALSE), IFERROR(VLOOKUP(C1465&amp;D1465,AUS_female_Toplist_22!$F$3:$H$1048576,3,FALSE),""))</f>
        <v>1004</v>
      </c>
      <c r="P1465" s="42">
        <f ca="1">DATEDIF(E1465,TODAY(),"y")</f>
        <v>23</v>
      </c>
      <c r="Q1465" s="2">
        <f>(COUNTIF($C$2:$C1465,$C1465)=1)+0</f>
        <v>1</v>
      </c>
      <c r="R1465" s="2">
        <f>IF(Q1465=1,RANK(F1465,$F$2:$F$1986,0),"Alternate event")</f>
        <v>1186</v>
      </c>
    </row>
    <row r="1466" spans="1:18" x14ac:dyDescent="0.2">
      <c r="A1466" s="2">
        <v>1465</v>
      </c>
      <c r="B1466" s="2">
        <f>IF(Q1466=1,B1465+1,B1465)</f>
        <v>1051</v>
      </c>
      <c r="C1466" t="s">
        <v>275</v>
      </c>
      <c r="D1466" t="s">
        <v>26</v>
      </c>
      <c r="E1466" s="6">
        <v>38037</v>
      </c>
      <c r="F1466">
        <v>964</v>
      </c>
      <c r="G1466" s="2">
        <v>56</v>
      </c>
      <c r="H1466" s="43" t="str">
        <f>IFERROR(VLOOKUP(C1466&amp;D1466,AUS_male_points_list!$A$3:$S$1048576,19,FALSE), IFERROR(VLOOKUP(C1466&amp;D1466,AUS_female_points_list!$A$3:$S$1048576,19,FALSE),""))</f>
        <v/>
      </c>
      <c r="J1466" s="2">
        <f>IFERROR(VLOOKUP(C1466&amp;D1466,AUS_male_Toplist_21!$F$3:$G$1048576,2,FALSE),IFERROR(VLOOKUP(C1466&amp;D1466,AUS_female_Toplist_21!$F$3:$G$1048576,2,FALSE),""))</f>
        <v>56</v>
      </c>
      <c r="K1466" s="2">
        <f>IFERROR(VLOOKUP(C1466&amp;D1466,AUS_male_Toplist_22!$F$3:$G$1048576,2,FALSE),IFERROR(VLOOKUP(C1466&amp;D1466,AUS_female_Toplist_22!$F$3:$G$1048576,2,FALSE),""))</f>
        <v>37</v>
      </c>
      <c r="L1466" s="3" t="str">
        <f>IFERROR(VLOOKUP(C1466&amp;D1466,Comms_male_list_21!$F$3:$G$1048576,2,FALSE),IFERROR(VLOOKUP(C1466&amp;D1466,Comms_female_list_21!$F$3:$G$1048576,2,FALSE),""))</f>
        <v/>
      </c>
      <c r="M1466" s="3" t="str">
        <f>IFERROR(VLOOKUP(C1466&amp;D1466,Comms_male_list_22!$F$3:$G$1048576,2,FALSE),IFERROR(VLOOKUP(C1466&amp;D1466,Comms_female_list_22!$F$3:$G$1048576,2,FALSE),""))</f>
        <v/>
      </c>
      <c r="N1466" s="3">
        <f>IFERROR(VLOOKUP(C1466&amp;D1466,AUS_male_Toplist_21!$F$3:$H$1048576,3,FALSE), IFERROR(VLOOKUP(C1466&amp;D1466,AUS_female_Toplist_21!$F$3:$H$1048576,3,FALSE),""))</f>
        <v>964</v>
      </c>
      <c r="O1466" s="2">
        <f>IFERROR(VLOOKUP(C1466&amp;D1466,AUS_male_Toplist_22!$F$3:$H$1048576,3,FALSE), IFERROR(VLOOKUP(C1466&amp;D1466,AUS_female_Toplist_22!$F$3:$H$1048576,3,FALSE),""))</f>
        <v>958</v>
      </c>
      <c r="P1466" s="42">
        <f ca="1">DATEDIF(E1466,TODAY(),"y")</f>
        <v>18</v>
      </c>
      <c r="Q1466" s="2">
        <f>(COUNTIF($C$2:$C1466,$C1466)=1)+0</f>
        <v>0</v>
      </c>
      <c r="R1466" s="2" t="str">
        <f>IF(Q1466=1,RANK(F1466,$F$2:$F$1986,0),"Alternate event")</f>
        <v>Alternate event</v>
      </c>
    </row>
    <row r="1467" spans="1:18" x14ac:dyDescent="0.2">
      <c r="A1467" s="2">
        <v>1466</v>
      </c>
      <c r="B1467" s="2">
        <f>IF(Q1467=1,B1466+1,B1466)</f>
        <v>1051</v>
      </c>
      <c r="C1467" t="s">
        <v>200</v>
      </c>
      <c r="D1467" t="s">
        <v>26</v>
      </c>
      <c r="E1467" s="7">
        <v>38395</v>
      </c>
      <c r="F1467">
        <v>964</v>
      </c>
      <c r="G1467" s="2">
        <v>56</v>
      </c>
      <c r="H1467" s="43" t="str">
        <f>IFERROR(VLOOKUP(C1467&amp;D1467,AUS_male_points_list!$A$3:$S$1048576,19,FALSE), IFERROR(VLOOKUP(C1467&amp;D1467,AUS_female_points_list!$A$3:$S$1048576,19,FALSE),""))</f>
        <v/>
      </c>
      <c r="J1467" s="2">
        <f>IFERROR(VLOOKUP(C1467&amp;D1467,AUS_male_Toplist_21!$F$3:$G$1048576,2,FALSE),IFERROR(VLOOKUP(C1467&amp;D1467,AUS_female_Toplist_21!$F$3:$G$1048576,2,FALSE),""))</f>
        <v>56</v>
      </c>
      <c r="K1467" s="2">
        <f>IFERROR(VLOOKUP(C1467&amp;D1467,AUS_male_Toplist_22!$F$3:$G$1048576,2,FALSE),IFERROR(VLOOKUP(C1467&amp;D1467,AUS_female_Toplist_22!$F$3:$G$1048576,2,FALSE),""))</f>
        <v>45</v>
      </c>
      <c r="L1467" s="3" t="str">
        <f>IFERROR(VLOOKUP(C1467&amp;D1467,Comms_male_list_21!$F$3:$G$1048576,2,FALSE),IFERROR(VLOOKUP(C1467&amp;D1467,Comms_female_list_21!$F$3:$G$1048576,2,FALSE),""))</f>
        <v/>
      </c>
      <c r="M1467" s="3" t="str">
        <f>IFERROR(VLOOKUP(C1467&amp;D1467,Comms_male_list_22!$F$3:$G$1048576,2,FALSE),IFERROR(VLOOKUP(C1467&amp;D1467,Comms_female_list_22!$F$3:$G$1048576,2,FALSE),""))</f>
        <v/>
      </c>
      <c r="N1467" s="3">
        <f>IFERROR(VLOOKUP(C1467&amp;D1467,AUS_male_Toplist_21!$F$3:$H$1048576,3,FALSE), IFERROR(VLOOKUP(C1467&amp;D1467,AUS_female_Toplist_21!$F$3:$H$1048576,3,FALSE),""))</f>
        <v>964</v>
      </c>
      <c r="O1467" s="2">
        <f>IFERROR(VLOOKUP(C1467&amp;D1467,AUS_male_Toplist_22!$F$3:$H$1048576,3,FALSE), IFERROR(VLOOKUP(C1467&amp;D1467,AUS_female_Toplist_22!$F$3:$H$1048576,3,FALSE),""))</f>
        <v>947</v>
      </c>
      <c r="P1467" s="42">
        <f ca="1">DATEDIF(E1467,TODAY(),"y")</f>
        <v>17</v>
      </c>
      <c r="Q1467" s="2">
        <f>(COUNTIF($C$2:$C1467,$C1467)=1)+0</f>
        <v>0</v>
      </c>
      <c r="R1467" s="2" t="str">
        <f>IF(Q1467=1,RANK(F1467,$F$2:$F$1986,0),"Alternate event")</f>
        <v>Alternate event</v>
      </c>
    </row>
    <row r="1468" spans="1:18" x14ac:dyDescent="0.2">
      <c r="A1468" s="2">
        <v>1467</v>
      </c>
      <c r="B1468" s="2">
        <f>IF(Q1468=1,B1467+1,B1467)</f>
        <v>1051</v>
      </c>
      <c r="C1468" t="s">
        <v>208</v>
      </c>
      <c r="D1468" t="s">
        <v>25</v>
      </c>
      <c r="E1468" s="6">
        <v>32780</v>
      </c>
      <c r="F1468">
        <v>977</v>
      </c>
      <c r="G1468" s="2">
        <v>56</v>
      </c>
      <c r="H1468" s="43" t="str">
        <f>IFERROR(VLOOKUP(C1468&amp;D1468,AUS_male_points_list!$A$3:$S$1048576,19,FALSE), IFERROR(VLOOKUP(C1468&amp;D1468,AUS_female_points_list!$A$3:$S$1048576,19,FALSE),""))</f>
        <v/>
      </c>
      <c r="J1468" s="2">
        <f>IFERROR(VLOOKUP(C1468&amp;D1468,AUS_male_Toplist_21!$F$3:$G$1048576,2,FALSE),IFERROR(VLOOKUP(C1468&amp;D1468,AUS_female_Toplist_21!$F$3:$G$1048576,2,FALSE),""))</f>
        <v>56</v>
      </c>
      <c r="K1468" s="2">
        <f>IFERROR(VLOOKUP(C1468&amp;D1468,AUS_male_Toplist_22!$F$3:$G$1048576,2,FALSE),IFERROR(VLOOKUP(C1468&amp;D1468,AUS_female_Toplist_22!$F$3:$G$1048576,2,FALSE),""))</f>
        <v>70</v>
      </c>
      <c r="L1468" s="3" t="str">
        <f>IFERROR(VLOOKUP(C1468&amp;D1468,Comms_male_list_21!$F$3:$G$1048576,2,FALSE),IFERROR(VLOOKUP(C1468&amp;D1468,Comms_female_list_21!$F$3:$G$1048576,2,FALSE),""))</f>
        <v/>
      </c>
      <c r="M1468" s="3" t="str">
        <f>IFERROR(VLOOKUP(C1468&amp;D1468,Comms_male_list_22!$F$3:$G$1048576,2,FALSE),IFERROR(VLOOKUP(C1468&amp;D1468,Comms_female_list_22!$F$3:$G$1048576,2,FALSE),""))</f>
        <v/>
      </c>
      <c r="N1468" s="3">
        <f>IFERROR(VLOOKUP(C1468&amp;D1468,AUS_male_Toplist_21!$F$3:$H$1048576,3,FALSE), IFERROR(VLOOKUP(C1468&amp;D1468,AUS_female_Toplist_21!$F$3:$H$1048576,3,FALSE),""))</f>
        <v>977</v>
      </c>
      <c r="O1468" s="2">
        <f>IFERROR(VLOOKUP(C1468&amp;D1468,AUS_male_Toplist_22!$F$3:$H$1048576,3,FALSE), IFERROR(VLOOKUP(C1468&amp;D1468,AUS_female_Toplist_22!$F$3:$H$1048576,3,FALSE),""))</f>
        <v>929</v>
      </c>
      <c r="P1468" s="42">
        <f ca="1">DATEDIF(E1468,TODAY(),"y")</f>
        <v>32</v>
      </c>
      <c r="Q1468" s="2">
        <f>(COUNTIF($C$2:$C1468,$C1468)=1)+0</f>
        <v>0</v>
      </c>
      <c r="R1468" s="2" t="str">
        <f>IF(Q1468=1,RANK(F1468,$F$2:$F$1986,0),"Alternate event")</f>
        <v>Alternate event</v>
      </c>
    </row>
    <row r="1469" spans="1:18" x14ac:dyDescent="0.2">
      <c r="A1469" s="2">
        <v>1468</v>
      </c>
      <c r="B1469" s="2">
        <f>IF(Q1469=1,B1468+1,B1468)</f>
        <v>1052</v>
      </c>
      <c r="C1469" t="s">
        <v>1366</v>
      </c>
      <c r="D1469" t="s">
        <v>37</v>
      </c>
      <c r="E1469" s="6">
        <v>44671</v>
      </c>
      <c r="F1469">
        <v>908</v>
      </c>
      <c r="G1469" s="2">
        <v>56</v>
      </c>
      <c r="H1469" s="43" t="str">
        <f>IFERROR(VLOOKUP(C1469&amp;D1469,AUS_male_points_list!$A$3:$S$1048576,19,FALSE), IFERROR(VLOOKUP(C1469&amp;D1469,AUS_female_points_list!$A$3:$S$1048576,19,FALSE),""))</f>
        <v/>
      </c>
      <c r="J1469" s="2">
        <f>IFERROR(VLOOKUP(C1469&amp;D1469,AUS_male_Toplist_21!$F$3:$G$1048576,2,FALSE),IFERROR(VLOOKUP(C1469&amp;D1469,AUS_female_Toplist_21!$F$3:$G$1048576,2,FALSE),""))</f>
        <v>56</v>
      </c>
      <c r="K1469" s="2" t="str">
        <f>IFERROR(VLOOKUP(C1469&amp;D1469,AUS_male_Toplist_22!$F$3:$G$1048576,2,FALSE),IFERROR(VLOOKUP(C1469&amp;D1469,AUS_female_Toplist_22!$F$3:$G$1048576,2,FALSE),""))</f>
        <v/>
      </c>
      <c r="L1469" s="3" t="str">
        <f>IFERROR(VLOOKUP(C1469&amp;D1469,Comms_male_list_21!$F$3:$G$1048576,2,FALSE),IFERROR(VLOOKUP(C1469&amp;D1469,Comms_female_list_21!$F$3:$G$1048576,2,FALSE),""))</f>
        <v/>
      </c>
      <c r="M1469" s="3" t="str">
        <f>IFERROR(VLOOKUP(C1469&amp;D1469,Comms_male_list_22!$F$3:$G$1048576,2,FALSE),IFERROR(VLOOKUP(C1469&amp;D1469,Comms_female_list_22!$F$3:$G$1048576,2,FALSE),""))</f>
        <v/>
      </c>
      <c r="N1469" s="3">
        <f>IFERROR(VLOOKUP(C1469&amp;D1469,AUS_male_Toplist_21!$F$3:$H$1048576,3,FALSE), IFERROR(VLOOKUP(C1469&amp;D1469,AUS_female_Toplist_21!$F$3:$H$1048576,3,FALSE),""))</f>
        <v>908</v>
      </c>
      <c r="O1469" s="2" t="str">
        <f>IFERROR(VLOOKUP(C1469&amp;D1469,AUS_male_Toplist_22!$F$3:$H$1048576,3,FALSE), IFERROR(VLOOKUP(C1469&amp;D1469,AUS_female_Toplist_22!$F$3:$H$1048576,3,FALSE),""))</f>
        <v/>
      </c>
      <c r="P1469" s="42" t="e">
        <f ca="1">DATEDIF(E1469,TODAY(),"y")</f>
        <v>#NUM!</v>
      </c>
      <c r="Q1469" s="2">
        <f>(COUNTIF($C$2:$C1469,$C1469)=1)+0</f>
        <v>1</v>
      </c>
      <c r="R1469" s="2">
        <f>IF(Q1469=1,RANK(F1469,$F$2:$F$1986,0),"Alternate event")</f>
        <v>1714</v>
      </c>
    </row>
    <row r="1470" spans="1:18" x14ac:dyDescent="0.2">
      <c r="A1470" s="2">
        <v>1469</v>
      </c>
      <c r="B1470" s="2">
        <f>IF(Q1470=1,B1469+1,B1469)</f>
        <v>1053</v>
      </c>
      <c r="C1470" t="s">
        <v>1017</v>
      </c>
      <c r="D1470" t="s">
        <v>29</v>
      </c>
      <c r="E1470" s="7">
        <v>34781</v>
      </c>
      <c r="F1470">
        <v>915</v>
      </c>
      <c r="G1470" s="2">
        <v>56</v>
      </c>
      <c r="H1470" s="43" t="str">
        <f>IFERROR(VLOOKUP(C1470&amp;D1470,AUS_male_points_list!$A$3:$S$1048576,19,FALSE), IFERROR(VLOOKUP(C1470&amp;D1470,AUS_female_points_list!$A$3:$S$1048576,19,FALSE),""))</f>
        <v/>
      </c>
      <c r="J1470" s="2">
        <f>IFERROR(VLOOKUP(C1470&amp;D1470,AUS_male_Toplist_21!$F$3:$G$1048576,2,FALSE),IFERROR(VLOOKUP(C1470&amp;D1470,AUS_female_Toplist_21!$F$3:$G$1048576,2,FALSE),""))</f>
        <v>56</v>
      </c>
      <c r="K1470" s="2" t="str">
        <f>IFERROR(VLOOKUP(C1470&amp;D1470,AUS_male_Toplist_22!$F$3:$G$1048576,2,FALSE),IFERROR(VLOOKUP(C1470&amp;D1470,AUS_female_Toplist_22!$F$3:$G$1048576,2,FALSE),""))</f>
        <v/>
      </c>
      <c r="L1470" s="3" t="str">
        <f>IFERROR(VLOOKUP(C1470&amp;D1470,Comms_male_list_21!$F$3:$G$1048576,2,FALSE),IFERROR(VLOOKUP(C1470&amp;D1470,Comms_female_list_21!$F$3:$G$1048576,2,FALSE),""))</f>
        <v/>
      </c>
      <c r="M1470" s="3" t="str">
        <f>IFERROR(VLOOKUP(C1470&amp;D1470,Comms_male_list_22!$F$3:$G$1048576,2,FALSE),IFERROR(VLOOKUP(C1470&amp;D1470,Comms_female_list_22!$F$3:$G$1048576,2,FALSE),""))</f>
        <v/>
      </c>
      <c r="N1470" s="3">
        <f>IFERROR(VLOOKUP(C1470&amp;D1470,AUS_male_Toplist_21!$F$3:$H$1048576,3,FALSE), IFERROR(VLOOKUP(C1470&amp;D1470,AUS_female_Toplist_21!$F$3:$H$1048576,3,FALSE),""))</f>
        <v>915</v>
      </c>
      <c r="O1470" s="2" t="str">
        <f>IFERROR(VLOOKUP(C1470&amp;D1470,AUS_male_Toplist_22!$F$3:$H$1048576,3,FALSE), IFERROR(VLOOKUP(C1470&amp;D1470,AUS_female_Toplist_22!$F$3:$H$1048576,3,FALSE),""))</f>
        <v/>
      </c>
      <c r="P1470" s="42">
        <f ca="1">DATEDIF(E1470,TODAY(),"y")</f>
        <v>26</v>
      </c>
      <c r="Q1470" s="2">
        <f>(COUNTIF($C$2:$C1470,$C1470)=1)+0</f>
        <v>1</v>
      </c>
      <c r="R1470" s="2">
        <f>IF(Q1470=1,RANK(F1470,$F$2:$F$1986,0),"Alternate event")</f>
        <v>1667</v>
      </c>
    </row>
    <row r="1471" spans="1:18" x14ac:dyDescent="0.2">
      <c r="A1471" s="2">
        <v>1470</v>
      </c>
      <c r="B1471" s="2">
        <f>IF(Q1471=1,B1470+1,B1470)</f>
        <v>1054</v>
      </c>
      <c r="C1471" t="s">
        <v>1639</v>
      </c>
      <c r="D1471" t="s">
        <v>37</v>
      </c>
      <c r="E1471" s="6">
        <v>34980</v>
      </c>
      <c r="F1471">
        <v>926</v>
      </c>
      <c r="G1471" s="2">
        <v>56</v>
      </c>
      <c r="H1471" s="43" t="str">
        <f>IFERROR(VLOOKUP(C1471&amp;D1471,AUS_male_points_list!$A$3:$S$1048576,19,FALSE), IFERROR(VLOOKUP(C1471&amp;D1471,AUS_female_points_list!$A$3:$S$1048576,19,FALSE),""))</f>
        <v/>
      </c>
      <c r="J1471" s="2">
        <f>IFERROR(VLOOKUP(C1471&amp;D1471,AUS_male_Toplist_21!$F$3:$G$1048576,2,FALSE),IFERROR(VLOOKUP(C1471&amp;D1471,AUS_female_Toplist_21!$F$3:$G$1048576,2,FALSE),""))</f>
        <v>56</v>
      </c>
      <c r="K1471" s="2" t="str">
        <f>IFERROR(VLOOKUP(C1471&amp;D1471,AUS_male_Toplist_22!$F$3:$G$1048576,2,FALSE),IFERROR(VLOOKUP(C1471&amp;D1471,AUS_female_Toplist_22!$F$3:$G$1048576,2,FALSE),""))</f>
        <v/>
      </c>
      <c r="L1471" s="3" t="str">
        <f>IFERROR(VLOOKUP(C1471&amp;D1471,Comms_male_list_21!$F$3:$G$1048576,2,FALSE),IFERROR(VLOOKUP(C1471&amp;D1471,Comms_female_list_21!$F$3:$G$1048576,2,FALSE),""))</f>
        <v/>
      </c>
      <c r="M1471" s="3" t="str">
        <f>IFERROR(VLOOKUP(C1471&amp;D1471,Comms_male_list_22!$F$3:$G$1048576,2,FALSE),IFERROR(VLOOKUP(C1471&amp;D1471,Comms_female_list_22!$F$3:$G$1048576,2,FALSE),""))</f>
        <v/>
      </c>
      <c r="N1471" s="3">
        <f>IFERROR(VLOOKUP(C1471&amp;D1471,AUS_male_Toplist_21!$F$3:$H$1048576,3,FALSE), IFERROR(VLOOKUP(C1471&amp;D1471,AUS_female_Toplist_21!$F$3:$H$1048576,3,FALSE),""))</f>
        <v>926</v>
      </c>
      <c r="O1471" s="2" t="str">
        <f>IFERROR(VLOOKUP(C1471&amp;D1471,AUS_male_Toplist_22!$F$3:$H$1048576,3,FALSE), IFERROR(VLOOKUP(C1471&amp;D1471,AUS_female_Toplist_22!$F$3:$H$1048576,3,FALSE),""))</f>
        <v/>
      </c>
      <c r="P1471" s="42">
        <f ca="1">DATEDIF(E1471,TODAY(),"y")</f>
        <v>26</v>
      </c>
      <c r="Q1471" s="2">
        <f>(COUNTIF($C$2:$C1471,$C1471)=1)+0</f>
        <v>1</v>
      </c>
      <c r="R1471" s="2">
        <f>IF(Q1471=1,RANK(F1471,$F$2:$F$1986,0),"Alternate event")</f>
        <v>1589</v>
      </c>
    </row>
    <row r="1472" spans="1:18" x14ac:dyDescent="0.2">
      <c r="A1472" s="2">
        <v>1471</v>
      </c>
      <c r="B1472" s="2">
        <f>IF(Q1472=1,B1471+1,B1471)</f>
        <v>1054</v>
      </c>
      <c r="C1472" t="s">
        <v>988</v>
      </c>
      <c r="D1472" t="s">
        <v>29</v>
      </c>
      <c r="E1472" s="6">
        <v>34300</v>
      </c>
      <c r="F1472">
        <v>933</v>
      </c>
      <c r="G1472" s="2">
        <v>56</v>
      </c>
      <c r="H1472" s="43" t="str">
        <f>IFERROR(VLOOKUP(C1472&amp;D1472,AUS_male_points_list!$A$3:$S$1048576,19,FALSE), IFERROR(VLOOKUP(C1472&amp;D1472,AUS_female_points_list!$A$3:$S$1048576,19,FALSE),""))</f>
        <v/>
      </c>
      <c r="J1472" s="2">
        <f>IFERROR(VLOOKUP(C1472&amp;D1472,AUS_male_Toplist_21!$F$3:$G$1048576,2,FALSE),IFERROR(VLOOKUP(C1472&amp;D1472,AUS_female_Toplist_21!$F$3:$G$1048576,2,FALSE),""))</f>
        <v>56</v>
      </c>
      <c r="K1472" s="2" t="str">
        <f>IFERROR(VLOOKUP(C1472&amp;D1472,AUS_male_Toplist_22!$F$3:$G$1048576,2,FALSE),IFERROR(VLOOKUP(C1472&amp;D1472,AUS_female_Toplist_22!$F$3:$G$1048576,2,FALSE),""))</f>
        <v/>
      </c>
      <c r="L1472" s="3" t="str">
        <f>IFERROR(VLOOKUP(C1472&amp;D1472,Comms_male_list_21!$F$3:$G$1048576,2,FALSE),IFERROR(VLOOKUP(C1472&amp;D1472,Comms_female_list_21!$F$3:$G$1048576,2,FALSE),""))</f>
        <v/>
      </c>
      <c r="M1472" s="3" t="str">
        <f>IFERROR(VLOOKUP(C1472&amp;D1472,Comms_male_list_22!$F$3:$G$1048576,2,FALSE),IFERROR(VLOOKUP(C1472&amp;D1472,Comms_female_list_22!$F$3:$G$1048576,2,FALSE),""))</f>
        <v/>
      </c>
      <c r="N1472" s="3">
        <f>IFERROR(VLOOKUP(C1472&amp;D1472,AUS_male_Toplist_21!$F$3:$H$1048576,3,FALSE), IFERROR(VLOOKUP(C1472&amp;D1472,AUS_female_Toplist_21!$F$3:$H$1048576,3,FALSE),""))</f>
        <v>933</v>
      </c>
      <c r="O1472" s="2" t="str">
        <f>IFERROR(VLOOKUP(C1472&amp;D1472,AUS_male_Toplist_22!$F$3:$H$1048576,3,FALSE), IFERROR(VLOOKUP(C1472&amp;D1472,AUS_female_Toplist_22!$F$3:$H$1048576,3,FALSE),""))</f>
        <v/>
      </c>
      <c r="P1472" s="42">
        <f ca="1">DATEDIF(E1472,TODAY(),"y")</f>
        <v>28</v>
      </c>
      <c r="Q1472" s="2">
        <f>(COUNTIF($C$2:$C1472,$C1472)=1)+0</f>
        <v>0</v>
      </c>
      <c r="R1472" s="2" t="str">
        <f>IF(Q1472=1,RANK(F1472,$F$2:$F$1986,0),"Alternate event")</f>
        <v>Alternate event</v>
      </c>
    </row>
    <row r="1473" spans="1:18" x14ac:dyDescent="0.2">
      <c r="A1473" s="2">
        <v>1472</v>
      </c>
      <c r="B1473" s="2">
        <f>IF(Q1473=1,B1472+1,B1472)</f>
        <v>1055</v>
      </c>
      <c r="C1473" t="s">
        <v>286</v>
      </c>
      <c r="D1473" t="s">
        <v>27</v>
      </c>
      <c r="E1473" s="6">
        <v>36261</v>
      </c>
      <c r="F1473">
        <v>974</v>
      </c>
      <c r="G1473" s="2">
        <v>56</v>
      </c>
      <c r="H1473" s="43" t="str">
        <f>IFERROR(VLOOKUP(C1473&amp;D1473,AUS_male_points_list!$A$3:$S$1048576,19,FALSE), IFERROR(VLOOKUP(C1473&amp;D1473,AUS_female_points_list!$A$3:$S$1048576,19,FALSE),""))</f>
        <v/>
      </c>
      <c r="J1473" s="2">
        <f>IFERROR(VLOOKUP(C1473&amp;D1473,AUS_male_Toplist_21!$F$3:$G$1048576,2,FALSE),IFERROR(VLOOKUP(C1473&amp;D1473,AUS_female_Toplist_21!$F$3:$G$1048576,2,FALSE),""))</f>
        <v>56</v>
      </c>
      <c r="K1473" s="2" t="str">
        <f>IFERROR(VLOOKUP(C1473&amp;D1473,AUS_male_Toplist_22!$F$3:$G$1048576,2,FALSE),IFERROR(VLOOKUP(C1473&amp;D1473,AUS_female_Toplist_22!$F$3:$G$1048576,2,FALSE),""))</f>
        <v/>
      </c>
      <c r="L1473" s="3" t="str">
        <f>IFERROR(VLOOKUP(C1473&amp;D1473,Comms_male_list_21!$F$3:$G$1048576,2,FALSE),IFERROR(VLOOKUP(C1473&amp;D1473,Comms_female_list_21!$F$3:$G$1048576,2,FALSE),""))</f>
        <v/>
      </c>
      <c r="M1473" s="3" t="str">
        <f>IFERROR(VLOOKUP(C1473&amp;D1473,Comms_male_list_22!$F$3:$G$1048576,2,FALSE),IFERROR(VLOOKUP(C1473&amp;D1473,Comms_female_list_22!$F$3:$G$1048576,2,FALSE),""))</f>
        <v/>
      </c>
      <c r="N1473" s="3">
        <f>IFERROR(VLOOKUP(C1473&amp;D1473,AUS_male_Toplist_21!$F$3:$H$1048576,3,FALSE), IFERROR(VLOOKUP(C1473&amp;D1473,AUS_female_Toplist_21!$F$3:$H$1048576,3,FALSE),""))</f>
        <v>974</v>
      </c>
      <c r="O1473" s="2" t="str">
        <f>IFERROR(VLOOKUP(C1473&amp;D1473,AUS_male_Toplist_22!$F$3:$H$1048576,3,FALSE), IFERROR(VLOOKUP(C1473&amp;D1473,AUS_female_Toplist_22!$F$3:$H$1048576,3,FALSE),""))</f>
        <v/>
      </c>
      <c r="P1473" s="42">
        <f ca="1">DATEDIF(E1473,TODAY(),"y")</f>
        <v>22</v>
      </c>
      <c r="Q1473" s="2">
        <f>(COUNTIF($C$2:$C1473,$C1473)=1)+0</f>
        <v>1</v>
      </c>
      <c r="R1473" s="2">
        <f>IF(Q1473=1,RANK(F1473,$F$2:$F$1986,0),"Alternate event")</f>
        <v>985</v>
      </c>
    </row>
    <row r="1474" spans="1:18" x14ac:dyDescent="0.2">
      <c r="A1474" s="2">
        <v>1473</v>
      </c>
      <c r="B1474" s="2">
        <f>IF(Q1474=1,B1473+1,B1473)</f>
        <v>1055</v>
      </c>
      <c r="C1474" t="s">
        <v>362</v>
      </c>
      <c r="D1474" t="s">
        <v>28</v>
      </c>
      <c r="E1474" s="7">
        <v>33246</v>
      </c>
      <c r="F1474">
        <v>991</v>
      </c>
      <c r="G1474" s="2">
        <v>56</v>
      </c>
      <c r="H1474" s="43" t="str">
        <f>IFERROR(VLOOKUP(C1474&amp;D1474,AUS_male_points_list!$A$3:$S$1048576,19,FALSE), IFERROR(VLOOKUP(C1474&amp;D1474,AUS_female_points_list!$A$3:$S$1048576,19,FALSE),""))</f>
        <v/>
      </c>
      <c r="J1474" s="2">
        <f>IFERROR(VLOOKUP(C1474&amp;D1474,AUS_male_Toplist_21!$F$3:$G$1048576,2,FALSE),IFERROR(VLOOKUP(C1474&amp;D1474,AUS_female_Toplist_21!$F$3:$G$1048576,2,FALSE),""))</f>
        <v>56</v>
      </c>
      <c r="K1474" s="2" t="str">
        <f>IFERROR(VLOOKUP(C1474&amp;D1474,AUS_male_Toplist_22!$F$3:$G$1048576,2,FALSE),IFERROR(VLOOKUP(C1474&amp;D1474,AUS_female_Toplist_22!$F$3:$G$1048576,2,FALSE),""))</f>
        <v/>
      </c>
      <c r="L1474" s="3" t="str">
        <f>IFERROR(VLOOKUP(C1474&amp;D1474,Comms_male_list_21!$F$3:$G$1048576,2,FALSE),IFERROR(VLOOKUP(C1474&amp;D1474,Comms_female_list_21!$F$3:$G$1048576,2,FALSE),""))</f>
        <v/>
      </c>
      <c r="M1474" s="3" t="str">
        <f>IFERROR(VLOOKUP(C1474&amp;D1474,Comms_male_list_22!$F$3:$G$1048576,2,FALSE),IFERROR(VLOOKUP(C1474&amp;D1474,Comms_female_list_22!$F$3:$G$1048576,2,FALSE),""))</f>
        <v/>
      </c>
      <c r="N1474" s="3">
        <f>IFERROR(VLOOKUP(C1474&amp;D1474,AUS_male_Toplist_21!$F$3:$H$1048576,3,FALSE), IFERROR(VLOOKUP(C1474&amp;D1474,AUS_female_Toplist_21!$F$3:$H$1048576,3,FALSE),""))</f>
        <v>991</v>
      </c>
      <c r="O1474" s="2" t="str">
        <f>IFERROR(VLOOKUP(C1474&amp;D1474,AUS_male_Toplist_22!$F$3:$H$1048576,3,FALSE), IFERROR(VLOOKUP(C1474&amp;D1474,AUS_female_Toplist_22!$F$3:$H$1048576,3,FALSE),""))</f>
        <v/>
      </c>
      <c r="P1474" s="42">
        <f ca="1">DATEDIF(E1474,TODAY(),"y")</f>
        <v>31</v>
      </c>
      <c r="Q1474" s="2">
        <f>(COUNTIF($C$2:$C1474,$C1474)=1)+0</f>
        <v>0</v>
      </c>
      <c r="R1474" s="2" t="str">
        <f>IF(Q1474=1,RANK(F1474,$F$2:$F$1986,0),"Alternate event")</f>
        <v>Alternate event</v>
      </c>
    </row>
    <row r="1475" spans="1:18" x14ac:dyDescent="0.2">
      <c r="A1475" s="2">
        <v>1474</v>
      </c>
      <c r="B1475" s="2">
        <f>IF(Q1475=1,B1474+1,B1474)</f>
        <v>1056</v>
      </c>
      <c r="C1475" t="s">
        <v>1568</v>
      </c>
      <c r="D1475" t="s">
        <v>28</v>
      </c>
      <c r="E1475" s="6">
        <v>35112</v>
      </c>
      <c r="F1475">
        <v>1009</v>
      </c>
      <c r="G1475" s="2">
        <v>56</v>
      </c>
      <c r="H1475" s="43" t="str">
        <f>IFERROR(VLOOKUP(C1475&amp;D1475,AUS_male_points_list!$A$3:$S$1048576,19,FALSE), IFERROR(VLOOKUP(C1475&amp;D1475,AUS_female_points_list!$A$3:$S$1048576,19,FALSE),""))</f>
        <v/>
      </c>
      <c r="J1475" s="2">
        <f>IFERROR(VLOOKUP(C1475&amp;D1475,AUS_male_Toplist_21!$F$3:$G$1048576,2,FALSE),IFERROR(VLOOKUP(C1475&amp;D1475,AUS_female_Toplist_21!$F$3:$G$1048576,2,FALSE),""))</f>
        <v>56</v>
      </c>
      <c r="K1475" s="2" t="str">
        <f>IFERROR(VLOOKUP(C1475&amp;D1475,AUS_male_Toplist_22!$F$3:$G$1048576,2,FALSE),IFERROR(VLOOKUP(C1475&amp;D1475,AUS_female_Toplist_22!$F$3:$G$1048576,2,FALSE),""))</f>
        <v/>
      </c>
      <c r="L1475" s="3" t="str">
        <f>IFERROR(VLOOKUP(C1475&amp;D1475,Comms_male_list_21!$F$3:$G$1048576,2,FALSE),IFERROR(VLOOKUP(C1475&amp;D1475,Comms_female_list_21!$F$3:$G$1048576,2,FALSE),""))</f>
        <v/>
      </c>
      <c r="M1475" s="3" t="str">
        <f>IFERROR(VLOOKUP(C1475&amp;D1475,Comms_male_list_22!$F$3:$G$1048576,2,FALSE),IFERROR(VLOOKUP(C1475&amp;D1475,Comms_female_list_22!$F$3:$G$1048576,2,FALSE),""))</f>
        <v/>
      </c>
      <c r="N1475" s="3">
        <f>IFERROR(VLOOKUP(C1475&amp;D1475,AUS_male_Toplist_21!$F$3:$H$1048576,3,FALSE), IFERROR(VLOOKUP(C1475&amp;D1475,AUS_female_Toplist_21!$F$3:$H$1048576,3,FALSE),""))</f>
        <v>1009</v>
      </c>
      <c r="O1475" s="2" t="str">
        <f>IFERROR(VLOOKUP(C1475&amp;D1475,AUS_male_Toplist_22!$F$3:$H$1048576,3,FALSE), IFERROR(VLOOKUP(C1475&amp;D1475,AUS_female_Toplist_22!$F$3:$H$1048576,3,FALSE),""))</f>
        <v/>
      </c>
      <c r="P1475" s="42">
        <f ca="1">DATEDIF(E1475,TODAY(),"y")</f>
        <v>26</v>
      </c>
      <c r="Q1475" s="2">
        <f>(COUNTIF($C$2:$C1475,$C1475)=1)+0</f>
        <v>1</v>
      </c>
      <c r="R1475" s="2">
        <f>IF(Q1475=1,RANK(F1475,$F$2:$F$1986,0),"Alternate event")</f>
        <v>629</v>
      </c>
    </row>
    <row r="1476" spans="1:18" x14ac:dyDescent="0.2">
      <c r="A1476" s="2">
        <v>1475</v>
      </c>
      <c r="B1476" s="2">
        <f>IF(Q1476=1,B1475+1,B1475)</f>
        <v>1057</v>
      </c>
      <c r="C1476" t="s">
        <v>661</v>
      </c>
      <c r="D1476" s="6" t="s">
        <v>26</v>
      </c>
      <c r="E1476" s="6">
        <v>36241</v>
      </c>
      <c r="F1476">
        <v>957</v>
      </c>
      <c r="G1476" s="2">
        <v>57</v>
      </c>
      <c r="H1476" s="43" t="str">
        <f>IFERROR(VLOOKUP(C1476&amp;D1476,AUS_male_points_list!$A$3:$S$1048576,19,FALSE), IFERROR(VLOOKUP(C1476&amp;D1476,AUS_female_points_list!$A$3:$S$1048576,19,FALSE),""))</f>
        <v/>
      </c>
      <c r="J1476" s="2">
        <f>IFERROR(VLOOKUP(C1476&amp;D1476,AUS_male_Toplist_21!$F$3:$G$1048576,2,FALSE),IFERROR(VLOOKUP(C1476&amp;D1476,AUS_female_Toplist_21!$F$3:$G$1048576,2,FALSE),""))</f>
        <v>57</v>
      </c>
      <c r="K1476" s="2">
        <f>IFERROR(VLOOKUP(C1476&amp;D1476,AUS_male_Toplist_22!$F$3:$G$1048576,2,FALSE),IFERROR(VLOOKUP(C1476&amp;D1476,AUS_female_Toplist_22!$F$3:$G$1048576,2,FALSE),""))</f>
        <v>25</v>
      </c>
      <c r="L1476" s="3" t="str">
        <f>IFERROR(VLOOKUP(C1476&amp;D1476,Comms_male_list_21!$F$3:$G$1048576,2,FALSE),IFERROR(VLOOKUP(C1476&amp;D1476,Comms_female_list_21!$F$3:$G$1048576,2,FALSE),""))</f>
        <v/>
      </c>
      <c r="M1476" s="3" t="str">
        <f>IFERROR(VLOOKUP(C1476&amp;D1476,Comms_male_list_22!$F$3:$G$1048576,2,FALSE),IFERROR(VLOOKUP(C1476&amp;D1476,Comms_female_list_22!$F$3:$G$1048576,2,FALSE),""))</f>
        <v/>
      </c>
      <c r="N1476" s="3">
        <f>IFERROR(VLOOKUP(C1476&amp;D1476,AUS_male_Toplist_21!$F$3:$H$1048576,3,FALSE), IFERROR(VLOOKUP(C1476&amp;D1476,AUS_female_Toplist_21!$F$3:$H$1048576,3,FALSE),""))</f>
        <v>957</v>
      </c>
      <c r="O1476" s="2">
        <f>IFERROR(VLOOKUP(C1476&amp;D1476,AUS_male_Toplist_22!$F$3:$H$1048576,3,FALSE), IFERROR(VLOOKUP(C1476&amp;D1476,AUS_female_Toplist_22!$F$3:$H$1048576,3,FALSE),""))</f>
        <v>980</v>
      </c>
      <c r="P1476" s="42">
        <f ca="1">DATEDIF(E1476,TODAY(),"y")</f>
        <v>22</v>
      </c>
      <c r="Q1476" s="2">
        <f>(COUNTIF($C$2:$C1476,$C1476)=1)+0</f>
        <v>1</v>
      </c>
      <c r="R1476" s="2">
        <f>IF(Q1476=1,RANK(F1476,$F$2:$F$1986,0),"Alternate event")</f>
        <v>1204</v>
      </c>
    </row>
    <row r="1477" spans="1:18" x14ac:dyDescent="0.2">
      <c r="A1477" s="2">
        <v>1476</v>
      </c>
      <c r="B1477" s="2">
        <f>IF(Q1477=1,B1476+1,B1476)</f>
        <v>1058</v>
      </c>
      <c r="C1477" t="s">
        <v>157</v>
      </c>
      <c r="D1477" t="s">
        <v>25</v>
      </c>
      <c r="E1477" s="6">
        <v>37208</v>
      </c>
      <c r="F1477">
        <v>975</v>
      </c>
      <c r="G1477" s="2">
        <v>57</v>
      </c>
      <c r="H1477" s="43" t="str">
        <f>IFERROR(VLOOKUP(C1477&amp;D1477,AUS_male_points_list!$A$3:$S$1048576,19,FALSE), IFERROR(VLOOKUP(C1477&amp;D1477,AUS_female_points_list!$A$3:$S$1048576,19,FALSE),""))</f>
        <v/>
      </c>
      <c r="J1477" s="2">
        <f>IFERROR(VLOOKUP(C1477&amp;D1477,AUS_male_Toplist_21!$F$3:$G$1048576,2,FALSE),IFERROR(VLOOKUP(C1477&amp;D1477,AUS_female_Toplist_21!$F$3:$G$1048576,2,FALSE),""))</f>
        <v>57</v>
      </c>
      <c r="K1477" s="2">
        <f>IFERROR(VLOOKUP(C1477&amp;D1477,AUS_male_Toplist_22!$F$3:$G$1048576,2,FALSE),IFERROR(VLOOKUP(C1477&amp;D1477,AUS_female_Toplist_22!$F$3:$G$1048576,2,FALSE),""))</f>
        <v>33</v>
      </c>
      <c r="L1477" s="3" t="str">
        <f>IFERROR(VLOOKUP(C1477&amp;D1477,Comms_male_list_21!$F$3:$G$1048576,2,FALSE),IFERROR(VLOOKUP(C1477&amp;D1477,Comms_female_list_21!$F$3:$G$1048576,2,FALSE),""))</f>
        <v/>
      </c>
      <c r="M1477" s="3">
        <f>IFERROR(VLOOKUP(C1477&amp;D1477,Comms_male_list_22!$F$3:$G$1048576,2,FALSE),IFERROR(VLOOKUP(C1477&amp;D1477,Comms_female_list_22!$F$3:$G$1048576,2,FALSE),""))</f>
        <v>61</v>
      </c>
      <c r="N1477" s="3">
        <f>IFERROR(VLOOKUP(C1477&amp;D1477,AUS_male_Toplist_21!$F$3:$H$1048576,3,FALSE), IFERROR(VLOOKUP(C1477&amp;D1477,AUS_female_Toplist_21!$F$3:$H$1048576,3,FALSE),""))</f>
        <v>975</v>
      </c>
      <c r="O1477" s="2">
        <f>IFERROR(VLOOKUP(C1477&amp;D1477,AUS_male_Toplist_22!$F$3:$H$1048576,3,FALSE), IFERROR(VLOOKUP(C1477&amp;D1477,AUS_female_Toplist_22!$F$3:$H$1048576,3,FALSE),""))</f>
        <v>993</v>
      </c>
      <c r="P1477" s="42">
        <f ca="1">DATEDIF(E1477,TODAY(),"y")</f>
        <v>20</v>
      </c>
      <c r="Q1477" s="2">
        <f>(COUNTIF($C$2:$C1477,$C1477)=1)+0</f>
        <v>1</v>
      </c>
      <c r="R1477" s="2">
        <f>IF(Q1477=1,RANK(F1477,$F$2:$F$1986,0),"Alternate event")</f>
        <v>976</v>
      </c>
    </row>
    <row r="1478" spans="1:18" x14ac:dyDescent="0.2">
      <c r="A1478" s="2">
        <v>1477</v>
      </c>
      <c r="B1478" s="2">
        <f>IF(Q1478=1,B1477+1,B1477)</f>
        <v>1058</v>
      </c>
      <c r="C1478" t="s">
        <v>140</v>
      </c>
      <c r="D1478" t="s">
        <v>2</v>
      </c>
      <c r="E1478" s="7">
        <v>37954</v>
      </c>
      <c r="F1478">
        <v>992</v>
      </c>
      <c r="G1478" s="2">
        <v>57</v>
      </c>
      <c r="H1478" s="43" t="str">
        <f>IFERROR(VLOOKUP(C1478&amp;D1478,AUS_male_points_list!$A$3:$S$1048576,19,FALSE), IFERROR(VLOOKUP(C1478&amp;D1478,AUS_female_points_list!$A$3:$S$1048576,19,FALSE),""))</f>
        <v/>
      </c>
      <c r="J1478" s="2">
        <f>IFERROR(VLOOKUP(C1478&amp;D1478,AUS_male_Toplist_21!$F$3:$G$1048576,2,FALSE),IFERROR(VLOOKUP(C1478&amp;D1478,AUS_female_Toplist_21!$F$3:$G$1048576,2,FALSE),""))</f>
        <v>57</v>
      </c>
      <c r="K1478" s="2">
        <f>IFERROR(VLOOKUP(C1478&amp;D1478,AUS_male_Toplist_22!$F$3:$G$1048576,2,FALSE),IFERROR(VLOOKUP(C1478&amp;D1478,AUS_female_Toplist_22!$F$3:$G$1048576,2,FALSE),""))</f>
        <v>41</v>
      </c>
      <c r="L1478" s="3" t="str">
        <f>IFERROR(VLOOKUP(C1478&amp;D1478,Comms_male_list_21!$F$3:$G$1048576,2,FALSE),IFERROR(VLOOKUP(C1478&amp;D1478,Comms_female_list_21!$F$3:$G$1048576,2,FALSE),""))</f>
        <v/>
      </c>
      <c r="M1478" s="3">
        <f>IFERROR(VLOOKUP(C1478&amp;D1478,Comms_male_list_22!$F$3:$G$1048576,2,FALSE),IFERROR(VLOOKUP(C1478&amp;D1478,Comms_female_list_22!$F$3:$G$1048576,2,FALSE),""))</f>
        <v>84</v>
      </c>
      <c r="N1478" s="3">
        <f>IFERROR(VLOOKUP(C1478&amp;D1478,AUS_male_Toplist_21!$F$3:$H$1048576,3,FALSE), IFERROR(VLOOKUP(C1478&amp;D1478,AUS_female_Toplist_21!$F$3:$H$1048576,3,FALSE),""))</f>
        <v>992</v>
      </c>
      <c r="O1478" s="2">
        <f>IFERROR(VLOOKUP(C1478&amp;D1478,AUS_male_Toplist_22!$F$3:$H$1048576,3,FALSE), IFERROR(VLOOKUP(C1478&amp;D1478,AUS_female_Toplist_22!$F$3:$H$1048576,3,FALSE),""))</f>
        <v>980</v>
      </c>
      <c r="P1478" s="42">
        <f ca="1">DATEDIF(E1478,TODAY(),"y")</f>
        <v>18</v>
      </c>
      <c r="Q1478" s="2">
        <f>(COUNTIF($C$2:$C1478,$C1478)=1)+0</f>
        <v>0</v>
      </c>
      <c r="R1478" s="2" t="str">
        <f>IF(Q1478=1,RANK(F1478,$F$2:$F$1986,0),"Alternate event")</f>
        <v>Alternate event</v>
      </c>
    </row>
    <row r="1479" spans="1:18" x14ac:dyDescent="0.2">
      <c r="A1479" s="2">
        <v>1478</v>
      </c>
      <c r="B1479" s="2">
        <f>IF(Q1479=1,B1478+1,B1478)</f>
        <v>1059</v>
      </c>
      <c r="C1479" t="s">
        <v>634</v>
      </c>
      <c r="D1479" t="s">
        <v>26</v>
      </c>
      <c r="E1479" s="6">
        <v>37663</v>
      </c>
      <c r="F1479">
        <v>957</v>
      </c>
      <c r="G1479" s="2">
        <v>57</v>
      </c>
      <c r="H1479" s="43" t="str">
        <f>IFERROR(VLOOKUP(C1479&amp;D1479,AUS_male_points_list!$A$3:$S$1048576,19,FALSE), IFERROR(VLOOKUP(C1479&amp;D1479,AUS_female_points_list!$A$3:$S$1048576,19,FALSE),""))</f>
        <v/>
      </c>
      <c r="J1479" s="2">
        <f>IFERROR(VLOOKUP(C1479&amp;D1479,AUS_male_Toplist_21!$F$3:$G$1048576,2,FALSE),IFERROR(VLOOKUP(C1479&amp;D1479,AUS_female_Toplist_21!$F$3:$G$1048576,2,FALSE),""))</f>
        <v>57</v>
      </c>
      <c r="K1479" s="2">
        <f>IFERROR(VLOOKUP(C1479&amp;D1479,AUS_male_Toplist_22!$F$3:$G$1048576,2,FALSE),IFERROR(VLOOKUP(C1479&amp;D1479,AUS_female_Toplist_22!$F$3:$G$1048576,2,FALSE),""))</f>
        <v>42</v>
      </c>
      <c r="L1479" s="3" t="str">
        <f>IFERROR(VLOOKUP(C1479&amp;D1479,Comms_male_list_21!$F$3:$G$1048576,2,FALSE),IFERROR(VLOOKUP(C1479&amp;D1479,Comms_female_list_21!$F$3:$G$1048576,2,FALSE),""))</f>
        <v/>
      </c>
      <c r="M1479" s="3" t="str">
        <f>IFERROR(VLOOKUP(C1479&amp;D1479,Comms_male_list_22!$F$3:$G$1048576,2,FALSE),IFERROR(VLOOKUP(C1479&amp;D1479,Comms_female_list_22!$F$3:$G$1048576,2,FALSE),""))</f>
        <v/>
      </c>
      <c r="N1479" s="3">
        <f>IFERROR(VLOOKUP(C1479&amp;D1479,AUS_male_Toplist_21!$F$3:$H$1048576,3,FALSE), IFERROR(VLOOKUP(C1479&amp;D1479,AUS_female_Toplist_21!$F$3:$H$1048576,3,FALSE),""))</f>
        <v>957</v>
      </c>
      <c r="O1479" s="2">
        <f>IFERROR(VLOOKUP(C1479&amp;D1479,AUS_male_Toplist_22!$F$3:$H$1048576,3,FALSE), IFERROR(VLOOKUP(C1479&amp;D1479,AUS_female_Toplist_22!$F$3:$H$1048576,3,FALSE),""))</f>
        <v>939</v>
      </c>
      <c r="P1479" s="42">
        <f ca="1">DATEDIF(E1479,TODAY(),"y")</f>
        <v>19</v>
      </c>
      <c r="Q1479" s="2">
        <f>(COUNTIF($C$2:$C1479,$C1479)=1)+0</f>
        <v>1</v>
      </c>
      <c r="R1479" s="2">
        <f>IF(Q1479=1,RANK(F1479,$F$2:$F$1986,0),"Alternate event")</f>
        <v>1204</v>
      </c>
    </row>
    <row r="1480" spans="1:18" x14ac:dyDescent="0.2">
      <c r="A1480" s="2">
        <v>1479</v>
      </c>
      <c r="B1480" s="2">
        <f>IF(Q1480=1,B1479+1,B1479)</f>
        <v>1059</v>
      </c>
      <c r="C1480" t="s">
        <v>279</v>
      </c>
      <c r="D1480" s="6" t="s">
        <v>28</v>
      </c>
      <c r="E1480" s="6">
        <v>37765</v>
      </c>
      <c r="F1480">
        <v>989</v>
      </c>
      <c r="G1480" s="2">
        <v>57</v>
      </c>
      <c r="H1480" s="43" t="str">
        <f>IFERROR(VLOOKUP(C1480&amp;D1480,AUS_male_points_list!$A$3:$S$1048576,19,FALSE), IFERROR(VLOOKUP(C1480&amp;D1480,AUS_female_points_list!$A$3:$S$1048576,19,FALSE),""))</f>
        <v/>
      </c>
      <c r="J1480" s="2">
        <f>IFERROR(VLOOKUP(C1480&amp;D1480,AUS_male_Toplist_21!$F$3:$G$1048576,2,FALSE),IFERROR(VLOOKUP(C1480&amp;D1480,AUS_female_Toplist_21!$F$3:$G$1048576,2,FALSE),""))</f>
        <v>57</v>
      </c>
      <c r="K1480" s="2">
        <f>IFERROR(VLOOKUP(C1480&amp;D1480,AUS_male_Toplist_22!$F$3:$G$1048576,2,FALSE),IFERROR(VLOOKUP(C1480&amp;D1480,AUS_female_Toplist_22!$F$3:$G$1048576,2,FALSE),""))</f>
        <v>44</v>
      </c>
      <c r="L1480" s="3" t="str">
        <f>IFERROR(VLOOKUP(C1480&amp;D1480,Comms_male_list_21!$F$3:$G$1048576,2,FALSE),IFERROR(VLOOKUP(C1480&amp;D1480,Comms_female_list_21!$F$3:$G$1048576,2,FALSE),""))</f>
        <v/>
      </c>
      <c r="M1480" s="3">
        <f>IFERROR(VLOOKUP(C1480&amp;D1480,Comms_male_list_22!$F$3:$G$1048576,2,FALSE),IFERROR(VLOOKUP(C1480&amp;D1480,Comms_female_list_22!$F$3:$G$1048576,2,FALSE),""))</f>
        <v>79</v>
      </c>
      <c r="N1480" s="3">
        <f>IFERROR(VLOOKUP(C1480&amp;D1480,AUS_male_Toplist_21!$F$3:$H$1048576,3,FALSE), IFERROR(VLOOKUP(C1480&amp;D1480,AUS_female_Toplist_21!$F$3:$H$1048576,3,FALSE),""))</f>
        <v>989</v>
      </c>
      <c r="O1480" s="2">
        <f>IFERROR(VLOOKUP(C1480&amp;D1480,AUS_male_Toplist_22!$F$3:$H$1048576,3,FALSE), IFERROR(VLOOKUP(C1480&amp;D1480,AUS_female_Toplist_22!$F$3:$H$1048576,3,FALSE),""))</f>
        <v>941</v>
      </c>
      <c r="P1480" s="42">
        <f ca="1">DATEDIF(E1480,TODAY(),"y")</f>
        <v>18</v>
      </c>
      <c r="Q1480" s="2">
        <f>(COUNTIF($C$2:$C1480,$C1480)=1)+0</f>
        <v>0</v>
      </c>
      <c r="R1480" s="2" t="str">
        <f>IF(Q1480=1,RANK(F1480,$F$2:$F$1986,0),"Alternate event")</f>
        <v>Alternate event</v>
      </c>
    </row>
    <row r="1481" spans="1:18" x14ac:dyDescent="0.2">
      <c r="A1481" s="2">
        <v>1480</v>
      </c>
      <c r="B1481" s="2">
        <f>IF(Q1481=1,B1480+1,B1480)</f>
        <v>1059</v>
      </c>
      <c r="C1481" t="s">
        <v>664</v>
      </c>
      <c r="D1481" t="s">
        <v>26</v>
      </c>
      <c r="E1481" s="7">
        <v>37782</v>
      </c>
      <c r="F1481">
        <v>957</v>
      </c>
      <c r="G1481" s="2">
        <v>57</v>
      </c>
      <c r="H1481" s="43" t="str">
        <f>IFERROR(VLOOKUP(C1481&amp;D1481,AUS_male_points_list!$A$3:$S$1048576,19,FALSE), IFERROR(VLOOKUP(C1481&amp;D1481,AUS_female_points_list!$A$3:$S$1048576,19,FALSE),""))</f>
        <v/>
      </c>
      <c r="J1481" s="2">
        <f>IFERROR(VLOOKUP(C1481&amp;D1481,AUS_male_Toplist_21!$F$3:$G$1048576,2,FALSE),IFERROR(VLOOKUP(C1481&amp;D1481,AUS_female_Toplist_21!$F$3:$G$1048576,2,FALSE),""))</f>
        <v>57</v>
      </c>
      <c r="K1481" s="2">
        <f>IFERROR(VLOOKUP(C1481&amp;D1481,AUS_male_Toplist_22!$F$3:$G$1048576,2,FALSE),IFERROR(VLOOKUP(C1481&amp;D1481,AUS_female_Toplist_22!$F$3:$G$1048576,2,FALSE),""))</f>
        <v>73</v>
      </c>
      <c r="L1481" s="3" t="str">
        <f>IFERROR(VLOOKUP(C1481&amp;D1481,Comms_male_list_21!$F$3:$G$1048576,2,FALSE),IFERROR(VLOOKUP(C1481&amp;D1481,Comms_female_list_21!$F$3:$G$1048576,2,FALSE),""))</f>
        <v/>
      </c>
      <c r="M1481" s="3" t="str">
        <f>IFERROR(VLOOKUP(C1481&amp;D1481,Comms_male_list_22!$F$3:$G$1048576,2,FALSE),IFERROR(VLOOKUP(C1481&amp;D1481,Comms_female_list_22!$F$3:$G$1048576,2,FALSE),""))</f>
        <v/>
      </c>
      <c r="N1481" s="3">
        <f>IFERROR(VLOOKUP(C1481&amp;D1481,AUS_male_Toplist_21!$F$3:$H$1048576,3,FALSE), IFERROR(VLOOKUP(C1481&amp;D1481,AUS_female_Toplist_21!$F$3:$H$1048576,3,FALSE),""))</f>
        <v>957</v>
      </c>
      <c r="O1481" s="2">
        <f>IFERROR(VLOOKUP(C1481&amp;D1481,AUS_male_Toplist_22!$F$3:$H$1048576,3,FALSE), IFERROR(VLOOKUP(C1481&amp;D1481,AUS_female_Toplist_22!$F$3:$H$1048576,3,FALSE),""))</f>
        <v>898</v>
      </c>
      <c r="P1481" s="42">
        <f ca="1">DATEDIF(E1481,TODAY(),"y")</f>
        <v>18</v>
      </c>
      <c r="Q1481" s="2">
        <f>(COUNTIF($C$2:$C1481,$C1481)=1)+0</f>
        <v>0</v>
      </c>
      <c r="R1481" s="2" t="str">
        <f>IF(Q1481=1,RANK(F1481,$F$2:$F$1986,0),"Alternate event")</f>
        <v>Alternate event</v>
      </c>
    </row>
    <row r="1482" spans="1:18" x14ac:dyDescent="0.2">
      <c r="A1482" s="2">
        <v>1481</v>
      </c>
      <c r="B1482" s="2">
        <f>IF(Q1482=1,B1481+1,B1481)</f>
        <v>1059</v>
      </c>
      <c r="C1482" t="s">
        <v>999</v>
      </c>
      <c r="D1482" t="s">
        <v>37</v>
      </c>
      <c r="E1482" s="6">
        <v>38645</v>
      </c>
      <c r="F1482">
        <v>906</v>
      </c>
      <c r="G1482" s="2">
        <v>57</v>
      </c>
      <c r="H1482" s="43" t="str">
        <f>IFERROR(VLOOKUP(C1482&amp;D1482,AUS_male_points_list!$A$3:$S$1048576,19,FALSE), IFERROR(VLOOKUP(C1482&amp;D1482,AUS_female_points_list!$A$3:$S$1048576,19,FALSE),""))</f>
        <v/>
      </c>
      <c r="J1482" s="2">
        <f>IFERROR(VLOOKUP(C1482&amp;D1482,AUS_male_Toplist_21!$F$3:$G$1048576,2,FALSE),IFERROR(VLOOKUP(C1482&amp;D1482,AUS_female_Toplist_21!$F$3:$G$1048576,2,FALSE),""))</f>
        <v>57</v>
      </c>
      <c r="K1482" s="2" t="str">
        <f>IFERROR(VLOOKUP(C1482&amp;D1482,AUS_male_Toplist_22!$F$3:$G$1048576,2,FALSE),IFERROR(VLOOKUP(C1482&amp;D1482,AUS_female_Toplist_22!$F$3:$G$1048576,2,FALSE),""))</f>
        <v/>
      </c>
      <c r="L1482" s="3" t="str">
        <f>IFERROR(VLOOKUP(C1482&amp;D1482,Comms_male_list_21!$F$3:$G$1048576,2,FALSE),IFERROR(VLOOKUP(C1482&amp;D1482,Comms_female_list_21!$F$3:$G$1048576,2,FALSE),""))</f>
        <v/>
      </c>
      <c r="M1482" s="3" t="str">
        <f>IFERROR(VLOOKUP(C1482&amp;D1482,Comms_male_list_22!$F$3:$G$1048576,2,FALSE),IFERROR(VLOOKUP(C1482&amp;D1482,Comms_female_list_22!$F$3:$G$1048576,2,FALSE),""))</f>
        <v/>
      </c>
      <c r="N1482" s="3">
        <f>IFERROR(VLOOKUP(C1482&amp;D1482,AUS_male_Toplist_21!$F$3:$H$1048576,3,FALSE), IFERROR(VLOOKUP(C1482&amp;D1482,AUS_female_Toplist_21!$F$3:$H$1048576,3,FALSE),""))</f>
        <v>906</v>
      </c>
      <c r="O1482" s="2" t="str">
        <f>IFERROR(VLOOKUP(C1482&amp;D1482,AUS_male_Toplist_22!$F$3:$H$1048576,3,FALSE), IFERROR(VLOOKUP(C1482&amp;D1482,AUS_female_Toplist_22!$F$3:$H$1048576,3,FALSE),""))</f>
        <v/>
      </c>
      <c r="P1482" s="42">
        <f ca="1">DATEDIF(E1482,TODAY(),"y")</f>
        <v>16</v>
      </c>
      <c r="Q1482" s="2">
        <f>(COUNTIF($C$2:$C1482,$C1482)=1)+0</f>
        <v>0</v>
      </c>
      <c r="R1482" s="2" t="str">
        <f>IF(Q1482=1,RANK(F1482,$F$2:$F$1986,0),"Alternate event")</f>
        <v>Alternate event</v>
      </c>
    </row>
    <row r="1483" spans="1:18" x14ac:dyDescent="0.2">
      <c r="A1483" s="2">
        <v>1482</v>
      </c>
      <c r="B1483" s="2">
        <f>IF(Q1483=1,B1482+1,B1482)</f>
        <v>1059</v>
      </c>
      <c r="C1483" t="s">
        <v>475</v>
      </c>
      <c r="D1483" t="s">
        <v>37</v>
      </c>
      <c r="E1483" s="6">
        <v>38457</v>
      </c>
      <c r="F1483">
        <v>906</v>
      </c>
      <c r="G1483" s="2">
        <v>57</v>
      </c>
      <c r="H1483" s="43" t="str">
        <f>IFERROR(VLOOKUP(C1483&amp;D1483,AUS_male_points_list!$A$3:$S$1048576,19,FALSE), IFERROR(VLOOKUP(C1483&amp;D1483,AUS_female_points_list!$A$3:$S$1048576,19,FALSE),""))</f>
        <v/>
      </c>
      <c r="J1483" s="2">
        <f>IFERROR(VLOOKUP(C1483&amp;D1483,AUS_male_Toplist_21!$F$3:$G$1048576,2,FALSE),IFERROR(VLOOKUP(C1483&amp;D1483,AUS_female_Toplist_21!$F$3:$G$1048576,2,FALSE),""))</f>
        <v>57</v>
      </c>
      <c r="K1483" s="2" t="str">
        <f>IFERROR(VLOOKUP(C1483&amp;D1483,AUS_male_Toplist_22!$F$3:$G$1048576,2,FALSE),IFERROR(VLOOKUP(C1483&amp;D1483,AUS_female_Toplist_22!$F$3:$G$1048576,2,FALSE),""))</f>
        <v/>
      </c>
      <c r="L1483" s="3" t="str">
        <f>IFERROR(VLOOKUP(C1483&amp;D1483,Comms_male_list_21!$F$3:$G$1048576,2,FALSE),IFERROR(VLOOKUP(C1483&amp;D1483,Comms_female_list_21!$F$3:$G$1048576,2,FALSE),""))</f>
        <v/>
      </c>
      <c r="M1483" s="3" t="str">
        <f>IFERROR(VLOOKUP(C1483&amp;D1483,Comms_male_list_22!$F$3:$G$1048576,2,FALSE),IFERROR(VLOOKUP(C1483&amp;D1483,Comms_female_list_22!$F$3:$G$1048576,2,FALSE),""))</f>
        <v/>
      </c>
      <c r="N1483" s="3">
        <f>IFERROR(VLOOKUP(C1483&amp;D1483,AUS_male_Toplist_21!$F$3:$H$1048576,3,FALSE), IFERROR(VLOOKUP(C1483&amp;D1483,AUS_female_Toplist_21!$F$3:$H$1048576,3,FALSE),""))</f>
        <v>906</v>
      </c>
      <c r="O1483" s="2" t="str">
        <f>IFERROR(VLOOKUP(C1483&amp;D1483,AUS_male_Toplist_22!$F$3:$H$1048576,3,FALSE), IFERROR(VLOOKUP(C1483&amp;D1483,AUS_female_Toplist_22!$F$3:$H$1048576,3,FALSE),""))</f>
        <v/>
      </c>
      <c r="P1483" s="42">
        <f ca="1">DATEDIF(E1483,TODAY(),"y")</f>
        <v>16</v>
      </c>
      <c r="Q1483" s="2">
        <f>(COUNTIF($C$2:$C1483,$C1483)=1)+0</f>
        <v>0</v>
      </c>
      <c r="R1483" s="2" t="str">
        <f>IF(Q1483=1,RANK(F1483,$F$2:$F$1986,0),"Alternate event")</f>
        <v>Alternate event</v>
      </c>
    </row>
    <row r="1484" spans="1:18" x14ac:dyDescent="0.2">
      <c r="A1484" s="2">
        <v>1483</v>
      </c>
      <c r="B1484" s="2">
        <f>IF(Q1484=1,B1483+1,B1483)</f>
        <v>1059</v>
      </c>
      <c r="C1484" t="s">
        <v>343</v>
      </c>
      <c r="D1484" t="s">
        <v>29</v>
      </c>
      <c r="E1484" s="6">
        <v>1999</v>
      </c>
      <c r="F1484">
        <v>914</v>
      </c>
      <c r="G1484" s="2">
        <v>57</v>
      </c>
      <c r="H1484" s="43" t="str">
        <f>IFERROR(VLOOKUP(C1484&amp;D1484,AUS_male_points_list!$A$3:$S$1048576,19,FALSE), IFERROR(VLOOKUP(C1484&amp;D1484,AUS_female_points_list!$A$3:$S$1048576,19,FALSE),""))</f>
        <v/>
      </c>
      <c r="J1484" s="2">
        <f>IFERROR(VLOOKUP(C1484&amp;D1484,AUS_male_Toplist_21!$F$3:$G$1048576,2,FALSE),IFERROR(VLOOKUP(C1484&amp;D1484,AUS_female_Toplist_21!$F$3:$G$1048576,2,FALSE),""))</f>
        <v>57</v>
      </c>
      <c r="K1484" s="2" t="str">
        <f>IFERROR(VLOOKUP(C1484&amp;D1484,AUS_male_Toplist_22!$F$3:$G$1048576,2,FALSE),IFERROR(VLOOKUP(C1484&amp;D1484,AUS_female_Toplist_22!$F$3:$G$1048576,2,FALSE),""))</f>
        <v/>
      </c>
      <c r="L1484" s="3" t="str">
        <f>IFERROR(VLOOKUP(C1484&amp;D1484,Comms_male_list_21!$F$3:$G$1048576,2,FALSE),IFERROR(VLOOKUP(C1484&amp;D1484,Comms_female_list_21!$F$3:$G$1048576,2,FALSE),""))</f>
        <v/>
      </c>
      <c r="M1484" s="3" t="str">
        <f>IFERROR(VLOOKUP(C1484&amp;D1484,Comms_male_list_22!$F$3:$G$1048576,2,FALSE),IFERROR(VLOOKUP(C1484&amp;D1484,Comms_female_list_22!$F$3:$G$1048576,2,FALSE),""))</f>
        <v/>
      </c>
      <c r="N1484" s="3">
        <f>IFERROR(VLOOKUP(C1484&amp;D1484,AUS_male_Toplist_21!$F$3:$H$1048576,3,FALSE), IFERROR(VLOOKUP(C1484&amp;D1484,AUS_female_Toplist_21!$F$3:$H$1048576,3,FALSE),""))</f>
        <v>914</v>
      </c>
      <c r="O1484" s="2" t="str">
        <f>IFERROR(VLOOKUP(C1484&amp;D1484,AUS_male_Toplist_22!$F$3:$H$1048576,3,FALSE), IFERROR(VLOOKUP(C1484&amp;D1484,AUS_female_Toplist_22!$F$3:$H$1048576,3,FALSE),""))</f>
        <v/>
      </c>
      <c r="P1484" s="42">
        <f ca="1">DATEDIF(E1484,TODAY(),"y")</f>
        <v>116</v>
      </c>
      <c r="Q1484" s="2">
        <f>(COUNTIF($C$2:$C1484,$C1484)=1)+0</f>
        <v>0</v>
      </c>
      <c r="R1484" s="2" t="str">
        <f>IF(Q1484=1,RANK(F1484,$F$2:$F$1986,0),"Alternate event")</f>
        <v>Alternate event</v>
      </c>
    </row>
    <row r="1485" spans="1:18" x14ac:dyDescent="0.2">
      <c r="A1485" s="2">
        <v>1484</v>
      </c>
      <c r="B1485" s="2">
        <f>IF(Q1485=1,B1484+1,B1484)</f>
        <v>1060</v>
      </c>
      <c r="C1485" t="s">
        <v>1640</v>
      </c>
      <c r="D1485" t="s">
        <v>37</v>
      </c>
      <c r="E1485" s="7">
        <v>37972</v>
      </c>
      <c r="F1485">
        <v>924</v>
      </c>
      <c r="G1485" s="2">
        <v>57</v>
      </c>
      <c r="H1485" s="43" t="str">
        <f>IFERROR(VLOOKUP(C1485&amp;D1485,AUS_male_points_list!$A$3:$S$1048576,19,FALSE), IFERROR(VLOOKUP(C1485&amp;D1485,AUS_female_points_list!$A$3:$S$1048576,19,FALSE),""))</f>
        <v/>
      </c>
      <c r="J1485" s="2">
        <f>IFERROR(VLOOKUP(C1485&amp;D1485,AUS_male_Toplist_21!$F$3:$G$1048576,2,FALSE),IFERROR(VLOOKUP(C1485&amp;D1485,AUS_female_Toplist_21!$F$3:$G$1048576,2,FALSE),""))</f>
        <v>57</v>
      </c>
      <c r="K1485" s="2" t="str">
        <f>IFERROR(VLOOKUP(C1485&amp;D1485,AUS_male_Toplist_22!$F$3:$G$1048576,2,FALSE),IFERROR(VLOOKUP(C1485&amp;D1485,AUS_female_Toplist_22!$F$3:$G$1048576,2,FALSE),""))</f>
        <v/>
      </c>
      <c r="L1485" s="3" t="str">
        <f>IFERROR(VLOOKUP(C1485&amp;D1485,Comms_male_list_21!$F$3:$G$1048576,2,FALSE),IFERROR(VLOOKUP(C1485&amp;D1485,Comms_female_list_21!$F$3:$G$1048576,2,FALSE),""))</f>
        <v/>
      </c>
      <c r="M1485" s="3" t="str">
        <f>IFERROR(VLOOKUP(C1485&amp;D1485,Comms_male_list_22!$F$3:$G$1048576,2,FALSE),IFERROR(VLOOKUP(C1485&amp;D1485,Comms_female_list_22!$F$3:$G$1048576,2,FALSE),""))</f>
        <v/>
      </c>
      <c r="N1485" s="3">
        <f>IFERROR(VLOOKUP(C1485&amp;D1485,AUS_male_Toplist_21!$F$3:$H$1048576,3,FALSE), IFERROR(VLOOKUP(C1485&amp;D1485,AUS_female_Toplist_21!$F$3:$H$1048576,3,FALSE),""))</f>
        <v>924</v>
      </c>
      <c r="O1485" s="2" t="str">
        <f>IFERROR(VLOOKUP(C1485&amp;D1485,AUS_male_Toplist_22!$F$3:$H$1048576,3,FALSE), IFERROR(VLOOKUP(C1485&amp;D1485,AUS_female_Toplist_22!$F$3:$H$1048576,3,FALSE),""))</f>
        <v/>
      </c>
      <c r="P1485" s="42">
        <f ca="1">DATEDIF(E1485,TODAY(),"y")</f>
        <v>18</v>
      </c>
      <c r="Q1485" s="2">
        <f>(COUNTIF($C$2:$C1485,$C1485)=1)+0</f>
        <v>1</v>
      </c>
      <c r="R1485" s="2">
        <f>IF(Q1485=1,RANK(F1485,$F$2:$F$1986,0),"Alternate event")</f>
        <v>1613</v>
      </c>
    </row>
    <row r="1486" spans="1:18" x14ac:dyDescent="0.2">
      <c r="A1486" s="2">
        <v>1485</v>
      </c>
      <c r="B1486" s="2">
        <f>IF(Q1486=1,B1485+1,B1485)</f>
        <v>1060</v>
      </c>
      <c r="C1486" t="s">
        <v>995</v>
      </c>
      <c r="D1486" t="s">
        <v>29</v>
      </c>
      <c r="E1486" s="6">
        <v>32021</v>
      </c>
      <c r="F1486">
        <v>927</v>
      </c>
      <c r="G1486" s="2">
        <v>57</v>
      </c>
      <c r="H1486" s="43" t="str">
        <f>IFERROR(VLOOKUP(C1486&amp;D1486,AUS_male_points_list!$A$3:$S$1048576,19,FALSE), IFERROR(VLOOKUP(C1486&amp;D1486,AUS_female_points_list!$A$3:$S$1048576,19,FALSE),""))</f>
        <v/>
      </c>
      <c r="J1486" s="2">
        <f>IFERROR(VLOOKUP(C1486&amp;D1486,AUS_male_Toplist_21!$F$3:$G$1048576,2,FALSE),IFERROR(VLOOKUP(C1486&amp;D1486,AUS_female_Toplist_21!$F$3:$G$1048576,2,FALSE),""))</f>
        <v>57</v>
      </c>
      <c r="K1486" s="2" t="str">
        <f>IFERROR(VLOOKUP(C1486&amp;D1486,AUS_male_Toplist_22!$F$3:$G$1048576,2,FALSE),IFERROR(VLOOKUP(C1486&amp;D1486,AUS_female_Toplist_22!$F$3:$G$1048576,2,FALSE),""))</f>
        <v/>
      </c>
      <c r="L1486" s="3" t="str">
        <f>IFERROR(VLOOKUP(C1486&amp;D1486,Comms_male_list_21!$F$3:$G$1048576,2,FALSE),IFERROR(VLOOKUP(C1486&amp;D1486,Comms_female_list_21!$F$3:$G$1048576,2,FALSE),""))</f>
        <v/>
      </c>
      <c r="M1486" s="3" t="str">
        <f>IFERROR(VLOOKUP(C1486&amp;D1486,Comms_male_list_22!$F$3:$G$1048576,2,FALSE),IFERROR(VLOOKUP(C1486&amp;D1486,Comms_female_list_22!$F$3:$G$1048576,2,FALSE),""))</f>
        <v/>
      </c>
      <c r="N1486" s="3">
        <f>IFERROR(VLOOKUP(C1486&amp;D1486,AUS_male_Toplist_21!$F$3:$H$1048576,3,FALSE), IFERROR(VLOOKUP(C1486&amp;D1486,AUS_female_Toplist_21!$F$3:$H$1048576,3,FALSE),""))</f>
        <v>927</v>
      </c>
      <c r="O1486" s="2" t="str">
        <f>IFERROR(VLOOKUP(C1486&amp;D1486,AUS_male_Toplist_22!$F$3:$H$1048576,3,FALSE), IFERROR(VLOOKUP(C1486&amp;D1486,AUS_female_Toplist_22!$F$3:$H$1048576,3,FALSE),""))</f>
        <v/>
      </c>
      <c r="P1486" s="42">
        <f ca="1">DATEDIF(E1486,TODAY(),"y")</f>
        <v>34</v>
      </c>
      <c r="Q1486" s="2">
        <f>(COUNTIF($C$2:$C1486,$C1486)=1)+0</f>
        <v>0</v>
      </c>
      <c r="R1486" s="2" t="str">
        <f>IF(Q1486=1,RANK(F1486,$F$2:$F$1986,0),"Alternate event")</f>
        <v>Alternate event</v>
      </c>
    </row>
    <row r="1487" spans="1:18" x14ac:dyDescent="0.2">
      <c r="A1487" s="2">
        <v>1486</v>
      </c>
      <c r="B1487" s="2">
        <f>IF(Q1487=1,B1486+1,B1486)</f>
        <v>1061</v>
      </c>
      <c r="C1487" t="s">
        <v>702</v>
      </c>
      <c r="D1487" t="s">
        <v>27</v>
      </c>
      <c r="E1487" s="6">
        <v>36943</v>
      </c>
      <c r="F1487">
        <v>956</v>
      </c>
      <c r="G1487" s="2">
        <v>57</v>
      </c>
      <c r="H1487" s="43" t="str">
        <f>IFERROR(VLOOKUP(C1487&amp;D1487,AUS_male_points_list!$A$3:$S$1048576,19,FALSE), IFERROR(VLOOKUP(C1487&amp;D1487,AUS_female_points_list!$A$3:$S$1048576,19,FALSE),""))</f>
        <v/>
      </c>
      <c r="J1487" s="2">
        <f>IFERROR(VLOOKUP(C1487&amp;D1487,AUS_male_Toplist_21!$F$3:$G$1048576,2,FALSE),IFERROR(VLOOKUP(C1487&amp;D1487,AUS_female_Toplist_21!$F$3:$G$1048576,2,FALSE),""))</f>
        <v>57</v>
      </c>
      <c r="K1487" s="2" t="str">
        <f>IFERROR(VLOOKUP(C1487&amp;D1487,AUS_male_Toplist_22!$F$3:$G$1048576,2,FALSE),IFERROR(VLOOKUP(C1487&amp;D1487,AUS_female_Toplist_22!$F$3:$G$1048576,2,FALSE),""))</f>
        <v/>
      </c>
      <c r="L1487" s="3" t="str">
        <f>IFERROR(VLOOKUP(C1487&amp;D1487,Comms_male_list_21!$F$3:$G$1048576,2,FALSE),IFERROR(VLOOKUP(C1487&amp;D1487,Comms_female_list_21!$F$3:$G$1048576,2,FALSE),""))</f>
        <v/>
      </c>
      <c r="M1487" s="3" t="str">
        <f>IFERROR(VLOOKUP(C1487&amp;D1487,Comms_male_list_22!$F$3:$G$1048576,2,FALSE),IFERROR(VLOOKUP(C1487&amp;D1487,Comms_female_list_22!$F$3:$G$1048576,2,FALSE),""))</f>
        <v/>
      </c>
      <c r="N1487" s="3">
        <f>IFERROR(VLOOKUP(C1487&amp;D1487,AUS_male_Toplist_21!$F$3:$H$1048576,3,FALSE), IFERROR(VLOOKUP(C1487&amp;D1487,AUS_female_Toplist_21!$F$3:$H$1048576,3,FALSE),""))</f>
        <v>956</v>
      </c>
      <c r="O1487" s="2" t="str">
        <f>IFERROR(VLOOKUP(C1487&amp;D1487,AUS_male_Toplist_22!$F$3:$H$1048576,3,FALSE), IFERROR(VLOOKUP(C1487&amp;D1487,AUS_female_Toplist_22!$F$3:$H$1048576,3,FALSE),""))</f>
        <v/>
      </c>
      <c r="P1487" s="42">
        <f ca="1">DATEDIF(E1487,TODAY(),"y")</f>
        <v>21</v>
      </c>
      <c r="Q1487" s="2">
        <f>(COUNTIF($C$2:$C1487,$C1487)=1)+0</f>
        <v>1</v>
      </c>
      <c r="R1487" s="2">
        <f>IF(Q1487=1,RANK(F1487,$F$2:$F$1986,0),"Alternate event")</f>
        <v>1216</v>
      </c>
    </row>
    <row r="1488" spans="1:18" x14ac:dyDescent="0.2">
      <c r="A1488" s="2">
        <v>1487</v>
      </c>
      <c r="B1488" s="2">
        <f>IF(Q1488=1,B1487+1,B1487)</f>
        <v>1061</v>
      </c>
      <c r="C1488" t="s">
        <v>648</v>
      </c>
      <c r="D1488" t="s">
        <v>25</v>
      </c>
      <c r="E1488" s="6">
        <v>35845</v>
      </c>
      <c r="F1488">
        <v>970</v>
      </c>
      <c r="G1488" s="2">
        <v>57</v>
      </c>
      <c r="H1488" s="43" t="str">
        <f>IFERROR(VLOOKUP(C1488&amp;D1488,AUS_male_points_list!$A$3:$S$1048576,19,FALSE), IFERROR(VLOOKUP(C1488&amp;D1488,AUS_female_points_list!$A$3:$S$1048576,19,FALSE),""))</f>
        <v/>
      </c>
      <c r="J1488" s="2">
        <f>IFERROR(VLOOKUP(C1488&amp;D1488,AUS_male_Toplist_21!$F$3:$G$1048576,2,FALSE),IFERROR(VLOOKUP(C1488&amp;D1488,AUS_female_Toplist_21!$F$3:$G$1048576,2,FALSE),""))</f>
        <v>57</v>
      </c>
      <c r="K1488" s="2" t="str">
        <f>IFERROR(VLOOKUP(C1488&amp;D1488,AUS_male_Toplist_22!$F$3:$G$1048576,2,FALSE),IFERROR(VLOOKUP(C1488&amp;D1488,AUS_female_Toplist_22!$F$3:$G$1048576,2,FALSE),""))</f>
        <v/>
      </c>
      <c r="L1488" s="3" t="str">
        <f>IFERROR(VLOOKUP(C1488&amp;D1488,Comms_male_list_21!$F$3:$G$1048576,2,FALSE),IFERROR(VLOOKUP(C1488&amp;D1488,Comms_female_list_21!$F$3:$G$1048576,2,FALSE),""))</f>
        <v/>
      </c>
      <c r="M1488" s="3" t="str">
        <f>IFERROR(VLOOKUP(C1488&amp;D1488,Comms_male_list_22!$F$3:$G$1048576,2,FALSE),IFERROR(VLOOKUP(C1488&amp;D1488,Comms_female_list_22!$F$3:$G$1048576,2,FALSE),""))</f>
        <v/>
      </c>
      <c r="N1488" s="3">
        <f>IFERROR(VLOOKUP(C1488&amp;D1488,AUS_male_Toplist_21!$F$3:$H$1048576,3,FALSE), IFERROR(VLOOKUP(C1488&amp;D1488,AUS_female_Toplist_21!$F$3:$H$1048576,3,FALSE),""))</f>
        <v>970</v>
      </c>
      <c r="O1488" s="2" t="str">
        <f>IFERROR(VLOOKUP(C1488&amp;D1488,AUS_male_Toplist_22!$F$3:$H$1048576,3,FALSE), IFERROR(VLOOKUP(C1488&amp;D1488,AUS_female_Toplist_22!$F$3:$H$1048576,3,FALSE),""))</f>
        <v/>
      </c>
      <c r="P1488" s="42">
        <f ca="1">DATEDIF(E1488,TODAY(),"y")</f>
        <v>24</v>
      </c>
      <c r="Q1488" s="2">
        <f>(COUNTIF($C$2:$C1488,$C1488)=1)+0</f>
        <v>0</v>
      </c>
      <c r="R1488" s="2" t="str">
        <f>IF(Q1488=1,RANK(F1488,$F$2:$F$1986,0),"Alternate event")</f>
        <v>Alternate event</v>
      </c>
    </row>
    <row r="1489" spans="1:18" x14ac:dyDescent="0.2">
      <c r="A1489" s="2">
        <v>1488</v>
      </c>
      <c r="B1489" s="2">
        <f>IF(Q1489=1,B1488+1,B1488)</f>
        <v>1062</v>
      </c>
      <c r="C1489" t="s">
        <v>325</v>
      </c>
      <c r="D1489" t="s">
        <v>27</v>
      </c>
      <c r="E1489" s="6">
        <v>1981</v>
      </c>
      <c r="F1489">
        <v>971</v>
      </c>
      <c r="G1489" s="2">
        <v>57</v>
      </c>
      <c r="H1489" s="43" t="str">
        <f>IFERROR(VLOOKUP(C1489&amp;D1489,AUS_male_points_list!$A$3:$S$1048576,19,FALSE), IFERROR(VLOOKUP(C1489&amp;D1489,AUS_female_points_list!$A$3:$S$1048576,19,FALSE),""))</f>
        <v/>
      </c>
      <c r="J1489" s="2">
        <f>IFERROR(VLOOKUP(C1489&amp;D1489,AUS_male_Toplist_21!$F$3:$G$1048576,2,FALSE),IFERROR(VLOOKUP(C1489&amp;D1489,AUS_female_Toplist_21!$F$3:$G$1048576,2,FALSE),""))</f>
        <v>57</v>
      </c>
      <c r="K1489" s="2" t="str">
        <f>IFERROR(VLOOKUP(C1489&amp;D1489,AUS_male_Toplist_22!$F$3:$G$1048576,2,FALSE),IFERROR(VLOOKUP(C1489&amp;D1489,AUS_female_Toplist_22!$F$3:$G$1048576,2,FALSE),""))</f>
        <v/>
      </c>
      <c r="L1489" s="3" t="str">
        <f>IFERROR(VLOOKUP(C1489&amp;D1489,Comms_male_list_21!$F$3:$G$1048576,2,FALSE),IFERROR(VLOOKUP(C1489&amp;D1489,Comms_female_list_21!$F$3:$G$1048576,2,FALSE),""))</f>
        <v/>
      </c>
      <c r="M1489" s="3" t="str">
        <f>IFERROR(VLOOKUP(C1489&amp;D1489,Comms_male_list_22!$F$3:$G$1048576,2,FALSE),IFERROR(VLOOKUP(C1489&amp;D1489,Comms_female_list_22!$F$3:$G$1048576,2,FALSE),""))</f>
        <v/>
      </c>
      <c r="N1489" s="3">
        <f>IFERROR(VLOOKUP(C1489&amp;D1489,AUS_male_Toplist_21!$F$3:$H$1048576,3,FALSE), IFERROR(VLOOKUP(C1489&amp;D1489,AUS_female_Toplist_21!$F$3:$H$1048576,3,FALSE),""))</f>
        <v>971</v>
      </c>
      <c r="O1489" s="2" t="str">
        <f>IFERROR(VLOOKUP(C1489&amp;D1489,AUS_male_Toplist_22!$F$3:$H$1048576,3,FALSE), IFERROR(VLOOKUP(C1489&amp;D1489,AUS_female_Toplist_22!$F$3:$H$1048576,3,FALSE),""))</f>
        <v/>
      </c>
      <c r="P1489" s="42">
        <f ca="1">DATEDIF(E1489,TODAY(),"y")</f>
        <v>116</v>
      </c>
      <c r="Q1489" s="2">
        <f>(COUNTIF($C$2:$C1489,$C1489)=1)+0</f>
        <v>1</v>
      </c>
      <c r="R1489" s="2">
        <f>IF(Q1489=1,RANK(F1489,$F$2:$F$1986,0),"Alternate event")</f>
        <v>1024</v>
      </c>
    </row>
    <row r="1490" spans="1:18" x14ac:dyDescent="0.2">
      <c r="A1490" s="2">
        <v>1489</v>
      </c>
      <c r="B1490" s="2">
        <f>IF(Q1490=1,B1489+1,B1489)</f>
        <v>1062</v>
      </c>
      <c r="C1490" t="s">
        <v>394</v>
      </c>
      <c r="D1490" t="s">
        <v>2</v>
      </c>
      <c r="E1490" s="6">
        <v>32358</v>
      </c>
      <c r="F1490">
        <v>992</v>
      </c>
      <c r="G1490" s="2">
        <v>57</v>
      </c>
      <c r="H1490" s="43" t="str">
        <f>IFERROR(VLOOKUP(C1490&amp;D1490,AUS_male_points_list!$A$3:$S$1048576,19,FALSE), IFERROR(VLOOKUP(C1490&amp;D1490,AUS_female_points_list!$A$3:$S$1048576,19,FALSE),""))</f>
        <v/>
      </c>
      <c r="J1490" s="2">
        <f>IFERROR(VLOOKUP(C1490&amp;D1490,AUS_male_Toplist_21!$F$3:$G$1048576,2,FALSE),IFERROR(VLOOKUP(C1490&amp;D1490,AUS_female_Toplist_21!$F$3:$G$1048576,2,FALSE),""))</f>
        <v>57</v>
      </c>
      <c r="K1490" s="2" t="str">
        <f>IFERROR(VLOOKUP(C1490&amp;D1490,AUS_male_Toplist_22!$F$3:$G$1048576,2,FALSE),IFERROR(VLOOKUP(C1490&amp;D1490,AUS_female_Toplist_22!$F$3:$G$1048576,2,FALSE),""))</f>
        <v/>
      </c>
      <c r="L1490" s="3" t="str">
        <f>IFERROR(VLOOKUP(C1490&amp;D1490,Comms_male_list_21!$F$3:$G$1048576,2,FALSE),IFERROR(VLOOKUP(C1490&amp;D1490,Comms_female_list_21!$F$3:$G$1048576,2,FALSE),""))</f>
        <v/>
      </c>
      <c r="M1490" s="3" t="str">
        <f>IFERROR(VLOOKUP(C1490&amp;D1490,Comms_male_list_22!$F$3:$G$1048576,2,FALSE),IFERROR(VLOOKUP(C1490&amp;D1490,Comms_female_list_22!$F$3:$G$1048576,2,FALSE),""))</f>
        <v/>
      </c>
      <c r="N1490" s="3">
        <f>IFERROR(VLOOKUP(C1490&amp;D1490,AUS_male_Toplist_21!$F$3:$H$1048576,3,FALSE), IFERROR(VLOOKUP(C1490&amp;D1490,AUS_female_Toplist_21!$F$3:$H$1048576,3,FALSE),""))</f>
        <v>992</v>
      </c>
      <c r="O1490" s="2" t="str">
        <f>IFERROR(VLOOKUP(C1490&amp;D1490,AUS_male_Toplist_22!$F$3:$H$1048576,3,FALSE), IFERROR(VLOOKUP(C1490&amp;D1490,AUS_female_Toplist_22!$F$3:$H$1048576,3,FALSE),""))</f>
        <v/>
      </c>
      <c r="P1490" s="42">
        <f ca="1">DATEDIF(E1490,TODAY(),"y")</f>
        <v>33</v>
      </c>
      <c r="Q1490" s="2">
        <f>(COUNTIF($C$2:$C1490,$C1490)=1)+0</f>
        <v>0</v>
      </c>
      <c r="R1490" s="2" t="str">
        <f>IF(Q1490=1,RANK(F1490,$F$2:$F$1986,0),"Alternate event")</f>
        <v>Alternate event</v>
      </c>
    </row>
    <row r="1491" spans="1:18" x14ac:dyDescent="0.2">
      <c r="A1491" s="2">
        <v>1490</v>
      </c>
      <c r="B1491" s="2">
        <f>IF(Q1491=1,B1490+1,B1490)</f>
        <v>1063</v>
      </c>
      <c r="C1491" t="s">
        <v>134</v>
      </c>
      <c r="D1491" t="s">
        <v>2</v>
      </c>
      <c r="E1491" s="6">
        <v>32139</v>
      </c>
      <c r="F1491">
        <v>992</v>
      </c>
      <c r="G1491" s="2">
        <v>57</v>
      </c>
      <c r="H1491" s="43" t="str">
        <f>IFERROR(VLOOKUP(C1491&amp;D1491,AUS_male_points_list!$A$3:$S$1048576,19,FALSE), IFERROR(VLOOKUP(C1491&amp;D1491,AUS_female_points_list!$A$3:$S$1048576,19,FALSE),""))</f>
        <v/>
      </c>
      <c r="J1491" s="2">
        <f>IFERROR(VLOOKUP(C1491&amp;D1491,AUS_male_Toplist_21!$F$3:$G$1048576,2,FALSE),IFERROR(VLOOKUP(C1491&amp;D1491,AUS_female_Toplist_21!$F$3:$G$1048576,2,FALSE),""))</f>
        <v>57</v>
      </c>
      <c r="K1491" s="2" t="str">
        <f>IFERROR(VLOOKUP(C1491&amp;D1491,AUS_male_Toplist_22!$F$3:$G$1048576,2,FALSE),IFERROR(VLOOKUP(C1491&amp;D1491,AUS_female_Toplist_22!$F$3:$G$1048576,2,FALSE),""))</f>
        <v/>
      </c>
      <c r="L1491" s="3" t="str">
        <f>IFERROR(VLOOKUP(C1491&amp;D1491,Comms_male_list_21!$F$3:$G$1048576,2,FALSE),IFERROR(VLOOKUP(C1491&amp;D1491,Comms_female_list_21!$F$3:$G$1048576,2,FALSE),""))</f>
        <v/>
      </c>
      <c r="M1491" s="3" t="str">
        <f>IFERROR(VLOOKUP(C1491&amp;D1491,Comms_male_list_22!$F$3:$G$1048576,2,FALSE),IFERROR(VLOOKUP(C1491&amp;D1491,Comms_female_list_22!$F$3:$G$1048576,2,FALSE),""))</f>
        <v/>
      </c>
      <c r="N1491" s="3">
        <f>IFERROR(VLOOKUP(C1491&amp;D1491,AUS_male_Toplist_21!$F$3:$H$1048576,3,FALSE), IFERROR(VLOOKUP(C1491&amp;D1491,AUS_female_Toplist_21!$F$3:$H$1048576,3,FALSE),""))</f>
        <v>992</v>
      </c>
      <c r="O1491" s="2" t="str">
        <f>IFERROR(VLOOKUP(C1491&amp;D1491,AUS_male_Toplist_22!$F$3:$H$1048576,3,FALSE), IFERROR(VLOOKUP(C1491&amp;D1491,AUS_female_Toplist_22!$F$3:$H$1048576,3,FALSE),""))</f>
        <v/>
      </c>
      <c r="P1491" s="42">
        <f ca="1">DATEDIF(E1491,TODAY(),"y")</f>
        <v>34</v>
      </c>
      <c r="Q1491" s="2">
        <f>(COUNTIF($C$2:$C1491,$C1491)=1)+0</f>
        <v>1</v>
      </c>
      <c r="R1491" s="2">
        <f>IF(Q1491=1,RANK(F1491,$F$2:$F$1986,0),"Alternate event")</f>
        <v>791</v>
      </c>
    </row>
    <row r="1492" spans="1:18" x14ac:dyDescent="0.2">
      <c r="A1492" s="2">
        <v>1491</v>
      </c>
      <c r="B1492" s="2">
        <f>IF(Q1492=1,B1491+1,B1491)</f>
        <v>1063</v>
      </c>
      <c r="C1492" t="s">
        <v>1189</v>
      </c>
      <c r="D1492" t="s">
        <v>28</v>
      </c>
      <c r="E1492" s="6">
        <v>33669</v>
      </c>
      <c r="F1492">
        <v>1009</v>
      </c>
      <c r="G1492" s="2">
        <v>57</v>
      </c>
      <c r="H1492" s="43" t="str">
        <f>IFERROR(VLOOKUP(C1492&amp;D1492,AUS_male_points_list!$A$3:$S$1048576,19,FALSE), IFERROR(VLOOKUP(C1492&amp;D1492,AUS_female_points_list!$A$3:$S$1048576,19,FALSE),""))</f>
        <v/>
      </c>
      <c r="J1492" s="2">
        <f>IFERROR(VLOOKUP(C1492&amp;D1492,AUS_male_Toplist_21!$F$3:$G$1048576,2,FALSE),IFERROR(VLOOKUP(C1492&amp;D1492,AUS_female_Toplist_21!$F$3:$G$1048576,2,FALSE),""))</f>
        <v>57</v>
      </c>
      <c r="K1492" s="2" t="str">
        <f>IFERROR(VLOOKUP(C1492&amp;D1492,AUS_male_Toplist_22!$F$3:$G$1048576,2,FALSE),IFERROR(VLOOKUP(C1492&amp;D1492,AUS_female_Toplist_22!$F$3:$G$1048576,2,FALSE),""))</f>
        <v/>
      </c>
      <c r="L1492" s="3" t="str">
        <f>IFERROR(VLOOKUP(C1492&amp;D1492,Comms_male_list_21!$F$3:$G$1048576,2,FALSE),IFERROR(VLOOKUP(C1492&amp;D1492,Comms_female_list_21!$F$3:$G$1048576,2,FALSE),""))</f>
        <v/>
      </c>
      <c r="M1492" s="3" t="str">
        <f>IFERROR(VLOOKUP(C1492&amp;D1492,Comms_male_list_22!$F$3:$G$1048576,2,FALSE),IFERROR(VLOOKUP(C1492&amp;D1492,Comms_female_list_22!$F$3:$G$1048576,2,FALSE),""))</f>
        <v/>
      </c>
      <c r="N1492" s="3">
        <f>IFERROR(VLOOKUP(C1492&amp;D1492,AUS_male_Toplist_21!$F$3:$H$1048576,3,FALSE), IFERROR(VLOOKUP(C1492&amp;D1492,AUS_female_Toplist_21!$F$3:$H$1048576,3,FALSE),""))</f>
        <v>1009</v>
      </c>
      <c r="O1492" s="2" t="str">
        <f>IFERROR(VLOOKUP(C1492&amp;D1492,AUS_male_Toplist_22!$F$3:$H$1048576,3,FALSE), IFERROR(VLOOKUP(C1492&amp;D1492,AUS_female_Toplist_22!$F$3:$H$1048576,3,FALSE),""))</f>
        <v/>
      </c>
      <c r="P1492" s="42">
        <f ca="1">DATEDIF(E1492,TODAY(),"y")</f>
        <v>29</v>
      </c>
      <c r="Q1492" s="2">
        <f>(COUNTIF($C$2:$C1492,$C1492)=1)+0</f>
        <v>0</v>
      </c>
      <c r="R1492" s="2" t="str">
        <f>IF(Q1492=1,RANK(F1492,$F$2:$F$1986,0),"Alternate event")</f>
        <v>Alternate event</v>
      </c>
    </row>
    <row r="1493" spans="1:18" x14ac:dyDescent="0.2">
      <c r="A1493" s="2">
        <v>1492</v>
      </c>
      <c r="B1493" s="2">
        <f>IF(Q1493=1,B1492+1,B1492)</f>
        <v>1063</v>
      </c>
      <c r="C1493" t="s">
        <v>209</v>
      </c>
      <c r="D1493" t="s">
        <v>28</v>
      </c>
      <c r="E1493" s="6">
        <v>35243</v>
      </c>
      <c r="F1493">
        <v>989</v>
      </c>
      <c r="G1493" s="2">
        <v>58</v>
      </c>
      <c r="H1493" s="43" t="str">
        <f>IFERROR(VLOOKUP(C1493&amp;D1493,AUS_male_points_list!$A$3:$S$1048576,19,FALSE), IFERROR(VLOOKUP(C1493&amp;D1493,AUS_female_points_list!$A$3:$S$1048576,19,FALSE),""))</f>
        <v/>
      </c>
      <c r="J1493" s="2">
        <f>IFERROR(VLOOKUP(C1493&amp;D1493,AUS_male_Toplist_21!$F$3:$G$1048576,2,FALSE),IFERROR(VLOOKUP(C1493&amp;D1493,AUS_female_Toplist_21!$F$3:$G$1048576,2,FALSE),""))</f>
        <v>58</v>
      </c>
      <c r="K1493" s="2">
        <f>IFERROR(VLOOKUP(C1493&amp;D1493,AUS_male_Toplist_22!$F$3:$G$1048576,2,FALSE),IFERROR(VLOOKUP(C1493&amp;D1493,AUS_female_Toplist_22!$F$3:$G$1048576,2,FALSE),""))</f>
        <v>17</v>
      </c>
      <c r="L1493" s="3" t="str">
        <f>IFERROR(VLOOKUP(C1493&amp;D1493,Comms_male_list_21!$F$3:$G$1048576,2,FALSE),IFERROR(VLOOKUP(C1493&amp;D1493,Comms_female_list_21!$F$3:$G$1048576,2,FALSE),""))</f>
        <v/>
      </c>
      <c r="M1493" s="3">
        <f>IFERROR(VLOOKUP(C1493&amp;D1493,Comms_male_list_22!$F$3:$G$1048576,2,FALSE),IFERROR(VLOOKUP(C1493&amp;D1493,Comms_female_list_22!$F$3:$G$1048576,2,FALSE),""))</f>
        <v>34</v>
      </c>
      <c r="N1493" s="3">
        <f>IFERROR(VLOOKUP(C1493&amp;D1493,AUS_male_Toplist_21!$F$3:$H$1048576,3,FALSE), IFERROR(VLOOKUP(C1493&amp;D1493,AUS_female_Toplist_21!$F$3:$H$1048576,3,FALSE),""))</f>
        <v>989</v>
      </c>
      <c r="O1493" s="2">
        <f>IFERROR(VLOOKUP(C1493&amp;D1493,AUS_male_Toplist_22!$F$3:$H$1048576,3,FALSE), IFERROR(VLOOKUP(C1493&amp;D1493,AUS_female_Toplist_22!$F$3:$H$1048576,3,FALSE),""))</f>
        <v>1006</v>
      </c>
      <c r="P1493" s="42">
        <f ca="1">DATEDIF(E1493,TODAY(),"y")</f>
        <v>25</v>
      </c>
      <c r="Q1493" s="2">
        <f>(COUNTIF($C$2:$C1493,$C1493)=1)+0</f>
        <v>0</v>
      </c>
      <c r="R1493" s="2" t="str">
        <f>IF(Q1493=1,RANK(F1493,$F$2:$F$1986,0),"Alternate event")</f>
        <v>Alternate event</v>
      </c>
    </row>
    <row r="1494" spans="1:18" x14ac:dyDescent="0.2">
      <c r="A1494" s="2">
        <v>1493</v>
      </c>
      <c r="B1494" s="2">
        <f>IF(Q1494=1,B1493+1,B1493)</f>
        <v>1063</v>
      </c>
      <c r="C1494" t="s">
        <v>737</v>
      </c>
      <c r="D1494" t="s">
        <v>28</v>
      </c>
      <c r="E1494" s="7">
        <v>35426</v>
      </c>
      <c r="F1494">
        <v>1008</v>
      </c>
      <c r="G1494" s="2">
        <v>58</v>
      </c>
      <c r="H1494" s="43" t="str">
        <f>IFERROR(VLOOKUP(C1494&amp;D1494,AUS_male_points_list!$A$3:$S$1048576,19,FALSE), IFERROR(VLOOKUP(C1494&amp;D1494,AUS_female_points_list!$A$3:$S$1048576,19,FALSE),""))</f>
        <v/>
      </c>
      <c r="J1494" s="2">
        <f>IFERROR(VLOOKUP(C1494&amp;D1494,AUS_male_Toplist_21!$F$3:$G$1048576,2,FALSE),IFERROR(VLOOKUP(C1494&amp;D1494,AUS_female_Toplist_21!$F$3:$G$1048576,2,FALSE),""))</f>
        <v>58</v>
      </c>
      <c r="K1494" s="2">
        <f>IFERROR(VLOOKUP(C1494&amp;D1494,AUS_male_Toplist_22!$F$3:$G$1048576,2,FALSE),IFERROR(VLOOKUP(C1494&amp;D1494,AUS_female_Toplist_22!$F$3:$G$1048576,2,FALSE),""))</f>
        <v>18</v>
      </c>
      <c r="L1494" s="3" t="str">
        <f>IFERROR(VLOOKUP(C1494&amp;D1494,Comms_male_list_21!$F$3:$G$1048576,2,FALSE),IFERROR(VLOOKUP(C1494&amp;D1494,Comms_female_list_21!$F$3:$G$1048576,2,FALSE),""))</f>
        <v/>
      </c>
      <c r="M1494" s="3">
        <f>IFERROR(VLOOKUP(C1494&amp;D1494,Comms_male_list_22!$F$3:$G$1048576,2,FALSE),IFERROR(VLOOKUP(C1494&amp;D1494,Comms_female_list_22!$F$3:$G$1048576,2,FALSE),""))</f>
        <v>45</v>
      </c>
      <c r="N1494" s="3">
        <f>IFERROR(VLOOKUP(C1494&amp;D1494,AUS_male_Toplist_21!$F$3:$H$1048576,3,FALSE), IFERROR(VLOOKUP(C1494&amp;D1494,AUS_female_Toplist_21!$F$3:$H$1048576,3,FALSE),""))</f>
        <v>1008</v>
      </c>
      <c r="O1494" s="2">
        <f>IFERROR(VLOOKUP(C1494&amp;D1494,AUS_male_Toplist_22!$F$3:$H$1048576,3,FALSE), IFERROR(VLOOKUP(C1494&amp;D1494,AUS_female_Toplist_22!$F$3:$H$1048576,3,FALSE),""))</f>
        <v>983</v>
      </c>
      <c r="P1494" s="42">
        <f ca="1">DATEDIF(E1494,TODAY(),"y")</f>
        <v>25</v>
      </c>
      <c r="Q1494" s="2">
        <f>(COUNTIF($C$2:$C1494,$C1494)=1)+0</f>
        <v>0</v>
      </c>
      <c r="R1494" s="2" t="str">
        <f>IF(Q1494=1,RANK(F1494,$F$2:$F$1986,0),"Alternate event")</f>
        <v>Alternate event</v>
      </c>
    </row>
    <row r="1495" spans="1:18" x14ac:dyDescent="0.2">
      <c r="A1495" s="2">
        <v>1494</v>
      </c>
      <c r="B1495" s="2">
        <f>IF(Q1495=1,B1494+1,B1494)</f>
        <v>1063</v>
      </c>
      <c r="C1495" t="s">
        <v>240</v>
      </c>
      <c r="D1495" t="s">
        <v>27</v>
      </c>
      <c r="E1495" s="6">
        <v>34830</v>
      </c>
      <c r="F1495">
        <v>971</v>
      </c>
      <c r="G1495" s="2">
        <v>58</v>
      </c>
      <c r="H1495" s="43" t="str">
        <f>IFERROR(VLOOKUP(C1495&amp;D1495,AUS_male_points_list!$A$3:$S$1048576,19,FALSE), IFERROR(VLOOKUP(C1495&amp;D1495,AUS_female_points_list!$A$3:$S$1048576,19,FALSE),""))</f>
        <v/>
      </c>
      <c r="J1495" s="2">
        <f>IFERROR(VLOOKUP(C1495&amp;D1495,AUS_male_Toplist_21!$F$3:$G$1048576,2,FALSE),IFERROR(VLOOKUP(C1495&amp;D1495,AUS_female_Toplist_21!$F$3:$G$1048576,2,FALSE),""))</f>
        <v>58</v>
      </c>
      <c r="K1495" s="2">
        <f>IFERROR(VLOOKUP(C1495&amp;D1495,AUS_male_Toplist_22!$F$3:$G$1048576,2,FALSE),IFERROR(VLOOKUP(C1495&amp;D1495,AUS_female_Toplist_22!$F$3:$G$1048576,2,FALSE),""))</f>
        <v>22</v>
      </c>
      <c r="L1495" s="3" t="str">
        <f>IFERROR(VLOOKUP(C1495&amp;D1495,Comms_male_list_21!$F$3:$G$1048576,2,FALSE),IFERROR(VLOOKUP(C1495&amp;D1495,Comms_female_list_21!$F$3:$G$1048576,2,FALSE),""))</f>
        <v/>
      </c>
      <c r="M1495" s="3">
        <f>IFERROR(VLOOKUP(C1495&amp;D1495,Comms_male_list_22!$F$3:$G$1048576,2,FALSE),IFERROR(VLOOKUP(C1495&amp;D1495,Comms_female_list_22!$F$3:$G$1048576,2,FALSE),""))</f>
        <v>40</v>
      </c>
      <c r="N1495" s="3">
        <f>IFERROR(VLOOKUP(C1495&amp;D1495,AUS_male_Toplist_21!$F$3:$H$1048576,3,FALSE), IFERROR(VLOOKUP(C1495&amp;D1495,AUS_female_Toplist_21!$F$3:$H$1048576,3,FALSE),""))</f>
        <v>971</v>
      </c>
      <c r="O1495" s="2">
        <f>IFERROR(VLOOKUP(C1495&amp;D1495,AUS_male_Toplist_22!$F$3:$H$1048576,3,FALSE), IFERROR(VLOOKUP(C1495&amp;D1495,AUS_female_Toplist_22!$F$3:$H$1048576,3,FALSE),""))</f>
        <v>1015</v>
      </c>
      <c r="P1495" s="42">
        <f ca="1">DATEDIF(E1495,TODAY(),"y")</f>
        <v>26</v>
      </c>
      <c r="Q1495" s="2">
        <f>(COUNTIF($C$2:$C1495,$C1495)=1)+0</f>
        <v>0</v>
      </c>
      <c r="R1495" s="2" t="str">
        <f>IF(Q1495=1,RANK(F1495,$F$2:$F$1986,0),"Alternate event")</f>
        <v>Alternate event</v>
      </c>
    </row>
    <row r="1496" spans="1:18" x14ac:dyDescent="0.2">
      <c r="A1496" s="2">
        <v>1495</v>
      </c>
      <c r="B1496" s="2">
        <f>IF(Q1496=1,B1495+1,B1495)</f>
        <v>1063</v>
      </c>
      <c r="C1496" t="s">
        <v>599</v>
      </c>
      <c r="D1496" t="s">
        <v>25</v>
      </c>
      <c r="E1496" s="6">
        <v>34771</v>
      </c>
      <c r="F1496">
        <v>968</v>
      </c>
      <c r="G1496" s="2">
        <v>58</v>
      </c>
      <c r="H1496" s="43" t="str">
        <f>IFERROR(VLOOKUP(C1496&amp;D1496,AUS_male_points_list!$A$3:$S$1048576,19,FALSE), IFERROR(VLOOKUP(C1496&amp;D1496,AUS_female_points_list!$A$3:$S$1048576,19,FALSE),""))</f>
        <v/>
      </c>
      <c r="J1496" s="2">
        <f>IFERROR(VLOOKUP(C1496&amp;D1496,AUS_male_Toplist_21!$F$3:$G$1048576,2,FALSE),IFERROR(VLOOKUP(C1496&amp;D1496,AUS_female_Toplist_21!$F$3:$G$1048576,2,FALSE),""))</f>
        <v>58</v>
      </c>
      <c r="K1496" s="2">
        <f>IFERROR(VLOOKUP(C1496&amp;D1496,AUS_male_Toplist_22!$F$3:$G$1048576,2,FALSE),IFERROR(VLOOKUP(C1496&amp;D1496,AUS_female_Toplist_22!$F$3:$G$1048576,2,FALSE),""))</f>
        <v>53</v>
      </c>
      <c r="L1496" s="3" t="str">
        <f>IFERROR(VLOOKUP(C1496&amp;D1496,Comms_male_list_21!$F$3:$G$1048576,2,FALSE),IFERROR(VLOOKUP(C1496&amp;D1496,Comms_female_list_21!$F$3:$G$1048576,2,FALSE),""))</f>
        <v/>
      </c>
      <c r="M1496" s="3">
        <f>IFERROR(VLOOKUP(C1496&amp;D1496,Comms_male_list_22!$F$3:$G$1048576,2,FALSE),IFERROR(VLOOKUP(C1496&amp;D1496,Comms_female_list_22!$F$3:$G$1048576,2,FALSE),""))</f>
        <v>96</v>
      </c>
      <c r="N1496" s="3">
        <f>IFERROR(VLOOKUP(C1496&amp;D1496,AUS_male_Toplist_21!$F$3:$H$1048576,3,FALSE), IFERROR(VLOOKUP(C1496&amp;D1496,AUS_female_Toplist_21!$F$3:$H$1048576,3,FALSE),""))</f>
        <v>968</v>
      </c>
      <c r="O1496" s="2">
        <f>IFERROR(VLOOKUP(C1496&amp;D1496,AUS_male_Toplist_22!$F$3:$H$1048576,3,FALSE), IFERROR(VLOOKUP(C1496&amp;D1496,AUS_female_Toplist_22!$F$3:$H$1048576,3,FALSE),""))</f>
        <v>969</v>
      </c>
      <c r="P1496" s="42">
        <f ca="1">DATEDIF(E1496,TODAY(),"y")</f>
        <v>26</v>
      </c>
      <c r="Q1496" s="2">
        <f>(COUNTIF($C$2:$C1496,$C1496)=1)+0</f>
        <v>0</v>
      </c>
      <c r="R1496" s="2" t="str">
        <f>IF(Q1496=1,RANK(F1496,$F$2:$F$1986,0),"Alternate event")</f>
        <v>Alternate event</v>
      </c>
    </row>
    <row r="1497" spans="1:18" x14ac:dyDescent="0.2">
      <c r="A1497" s="2">
        <v>1496</v>
      </c>
      <c r="B1497" s="2">
        <f>IF(Q1497=1,B1496+1,B1496)</f>
        <v>1064</v>
      </c>
      <c r="C1497" t="s">
        <v>1343</v>
      </c>
      <c r="D1497" t="s">
        <v>29</v>
      </c>
      <c r="E1497" s="7">
        <v>1997</v>
      </c>
      <c r="F1497">
        <v>914</v>
      </c>
      <c r="G1497" s="2">
        <v>58</v>
      </c>
      <c r="H1497" s="43" t="str">
        <f>IFERROR(VLOOKUP(C1497&amp;D1497,AUS_male_points_list!$A$3:$S$1048576,19,FALSE), IFERROR(VLOOKUP(C1497&amp;D1497,AUS_female_points_list!$A$3:$S$1048576,19,FALSE),""))</f>
        <v/>
      </c>
      <c r="J1497" s="2">
        <f>IFERROR(VLOOKUP(C1497&amp;D1497,AUS_male_Toplist_21!$F$3:$G$1048576,2,FALSE),IFERROR(VLOOKUP(C1497&amp;D1497,AUS_female_Toplist_21!$F$3:$G$1048576,2,FALSE),""))</f>
        <v>58</v>
      </c>
      <c r="K1497" s="2" t="str">
        <f>IFERROR(VLOOKUP(C1497&amp;D1497,AUS_male_Toplist_22!$F$3:$G$1048576,2,FALSE),IFERROR(VLOOKUP(C1497&amp;D1497,AUS_female_Toplist_22!$F$3:$G$1048576,2,FALSE),""))</f>
        <v/>
      </c>
      <c r="L1497" s="3" t="str">
        <f>IFERROR(VLOOKUP(C1497&amp;D1497,Comms_male_list_21!$F$3:$G$1048576,2,FALSE),IFERROR(VLOOKUP(C1497&amp;D1497,Comms_female_list_21!$F$3:$G$1048576,2,FALSE),""))</f>
        <v/>
      </c>
      <c r="M1497" s="3" t="str">
        <f>IFERROR(VLOOKUP(C1497&amp;D1497,Comms_male_list_22!$F$3:$G$1048576,2,FALSE),IFERROR(VLOOKUP(C1497&amp;D1497,Comms_female_list_22!$F$3:$G$1048576,2,FALSE),""))</f>
        <v/>
      </c>
      <c r="N1497" s="3">
        <f>IFERROR(VLOOKUP(C1497&amp;D1497,AUS_male_Toplist_21!$F$3:$H$1048576,3,FALSE), IFERROR(VLOOKUP(C1497&amp;D1497,AUS_female_Toplist_21!$F$3:$H$1048576,3,FALSE),""))</f>
        <v>914</v>
      </c>
      <c r="O1497" s="2" t="str">
        <f>IFERROR(VLOOKUP(C1497&amp;D1497,AUS_male_Toplist_22!$F$3:$H$1048576,3,FALSE), IFERROR(VLOOKUP(C1497&amp;D1497,AUS_female_Toplist_22!$F$3:$H$1048576,3,FALSE),""))</f>
        <v/>
      </c>
      <c r="P1497" s="42">
        <f ca="1">DATEDIF(E1497,TODAY(),"y")</f>
        <v>116</v>
      </c>
      <c r="Q1497" s="2">
        <f>(COUNTIF($C$2:$C1497,$C1497)=1)+0</f>
        <v>1</v>
      </c>
      <c r="R1497" s="2">
        <f>IF(Q1497=1,RANK(F1497,$F$2:$F$1986,0),"Alternate event")</f>
        <v>1673</v>
      </c>
    </row>
    <row r="1498" spans="1:18" x14ac:dyDescent="0.2">
      <c r="A1498" s="2">
        <v>1497</v>
      </c>
      <c r="B1498" s="2">
        <f>IF(Q1498=1,B1497+1,B1497)</f>
        <v>1065</v>
      </c>
      <c r="C1498" t="s">
        <v>1570</v>
      </c>
      <c r="D1498" t="s">
        <v>29</v>
      </c>
      <c r="E1498" s="6">
        <v>44581</v>
      </c>
      <c r="F1498">
        <v>926</v>
      </c>
      <c r="G1498" s="2">
        <v>58</v>
      </c>
      <c r="H1498" s="43" t="str">
        <f>IFERROR(VLOOKUP(C1498&amp;D1498,AUS_male_points_list!$A$3:$S$1048576,19,FALSE), IFERROR(VLOOKUP(C1498&amp;D1498,AUS_female_points_list!$A$3:$S$1048576,19,FALSE),""))</f>
        <v/>
      </c>
      <c r="J1498" s="2">
        <f>IFERROR(VLOOKUP(C1498&amp;D1498,AUS_male_Toplist_21!$F$3:$G$1048576,2,FALSE),IFERROR(VLOOKUP(C1498&amp;D1498,AUS_female_Toplist_21!$F$3:$G$1048576,2,FALSE),""))</f>
        <v>58</v>
      </c>
      <c r="K1498" s="2" t="str">
        <f>IFERROR(VLOOKUP(C1498&amp;D1498,AUS_male_Toplist_22!$F$3:$G$1048576,2,FALSE),IFERROR(VLOOKUP(C1498&amp;D1498,AUS_female_Toplist_22!$F$3:$G$1048576,2,FALSE),""))</f>
        <v/>
      </c>
      <c r="L1498" s="3" t="str">
        <f>IFERROR(VLOOKUP(C1498&amp;D1498,Comms_male_list_21!$F$3:$G$1048576,2,FALSE),IFERROR(VLOOKUP(C1498&amp;D1498,Comms_female_list_21!$F$3:$G$1048576,2,FALSE),""))</f>
        <v/>
      </c>
      <c r="M1498" s="3" t="str">
        <f>IFERROR(VLOOKUP(C1498&amp;D1498,Comms_male_list_22!$F$3:$G$1048576,2,FALSE),IFERROR(VLOOKUP(C1498&amp;D1498,Comms_female_list_22!$F$3:$G$1048576,2,FALSE),""))</f>
        <v/>
      </c>
      <c r="N1498" s="3">
        <f>IFERROR(VLOOKUP(C1498&amp;D1498,AUS_male_Toplist_21!$F$3:$H$1048576,3,FALSE), IFERROR(VLOOKUP(C1498&amp;D1498,AUS_female_Toplist_21!$F$3:$H$1048576,3,FALSE),""))</f>
        <v>926</v>
      </c>
      <c r="O1498" s="2" t="str">
        <f>IFERROR(VLOOKUP(C1498&amp;D1498,AUS_male_Toplist_22!$F$3:$H$1048576,3,FALSE), IFERROR(VLOOKUP(C1498&amp;D1498,AUS_female_Toplist_22!$F$3:$H$1048576,3,FALSE),""))</f>
        <v/>
      </c>
      <c r="P1498" s="42">
        <f ca="1">DATEDIF(E1498,TODAY(),"y")</f>
        <v>0</v>
      </c>
      <c r="Q1498" s="2">
        <f>(COUNTIF($C$2:$C1498,$C1498)=1)+0</f>
        <v>1</v>
      </c>
      <c r="R1498" s="2">
        <f>IF(Q1498=1,RANK(F1498,$F$2:$F$1986,0),"Alternate event")</f>
        <v>1589</v>
      </c>
    </row>
    <row r="1499" spans="1:18" x14ac:dyDescent="0.2">
      <c r="A1499" s="2">
        <v>1498</v>
      </c>
      <c r="B1499" s="2">
        <f>IF(Q1499=1,B1498+1,B1498)</f>
        <v>1066</v>
      </c>
      <c r="C1499" t="s">
        <v>735</v>
      </c>
      <c r="D1499" t="s">
        <v>27</v>
      </c>
      <c r="E1499" s="6">
        <v>37826</v>
      </c>
      <c r="F1499">
        <v>955</v>
      </c>
      <c r="G1499" s="2">
        <v>58</v>
      </c>
      <c r="H1499" s="43" t="str">
        <f>IFERROR(VLOOKUP(C1499&amp;D1499,AUS_male_points_list!$A$3:$S$1048576,19,FALSE), IFERROR(VLOOKUP(C1499&amp;D1499,AUS_female_points_list!$A$3:$S$1048576,19,FALSE),""))</f>
        <v/>
      </c>
      <c r="J1499" s="2">
        <f>IFERROR(VLOOKUP(C1499&amp;D1499,AUS_male_Toplist_21!$F$3:$G$1048576,2,FALSE),IFERROR(VLOOKUP(C1499&amp;D1499,AUS_female_Toplist_21!$F$3:$G$1048576,2,FALSE),""))</f>
        <v>58</v>
      </c>
      <c r="K1499" s="2" t="str">
        <f>IFERROR(VLOOKUP(C1499&amp;D1499,AUS_male_Toplist_22!$F$3:$G$1048576,2,FALSE),IFERROR(VLOOKUP(C1499&amp;D1499,AUS_female_Toplist_22!$F$3:$G$1048576,2,FALSE),""))</f>
        <v/>
      </c>
      <c r="L1499" s="3" t="str">
        <f>IFERROR(VLOOKUP(C1499&amp;D1499,Comms_male_list_21!$F$3:$G$1048576,2,FALSE),IFERROR(VLOOKUP(C1499&amp;D1499,Comms_female_list_21!$F$3:$G$1048576,2,FALSE),""))</f>
        <v/>
      </c>
      <c r="M1499" s="3" t="str">
        <f>IFERROR(VLOOKUP(C1499&amp;D1499,Comms_male_list_22!$F$3:$G$1048576,2,FALSE),IFERROR(VLOOKUP(C1499&amp;D1499,Comms_female_list_22!$F$3:$G$1048576,2,FALSE),""))</f>
        <v/>
      </c>
      <c r="N1499" s="3">
        <f>IFERROR(VLOOKUP(C1499&amp;D1499,AUS_male_Toplist_21!$F$3:$H$1048576,3,FALSE), IFERROR(VLOOKUP(C1499&amp;D1499,AUS_female_Toplist_21!$F$3:$H$1048576,3,FALSE),""))</f>
        <v>955</v>
      </c>
      <c r="O1499" s="2" t="str">
        <f>IFERROR(VLOOKUP(C1499&amp;D1499,AUS_male_Toplist_22!$F$3:$H$1048576,3,FALSE), IFERROR(VLOOKUP(C1499&amp;D1499,AUS_female_Toplist_22!$F$3:$H$1048576,3,FALSE),""))</f>
        <v/>
      </c>
      <c r="P1499" s="42">
        <f ca="1">DATEDIF(E1499,TODAY(),"y")</f>
        <v>18</v>
      </c>
      <c r="Q1499" s="2">
        <f>(COUNTIF($C$2:$C1499,$C1499)=1)+0</f>
        <v>1</v>
      </c>
      <c r="R1499" s="2">
        <f>IF(Q1499=1,RANK(F1499,$F$2:$F$1986,0),"Alternate event")</f>
        <v>1234</v>
      </c>
    </row>
    <row r="1500" spans="1:18" x14ac:dyDescent="0.2">
      <c r="A1500" s="2">
        <v>1499</v>
      </c>
      <c r="B1500" s="2">
        <f>IF(Q1500=1,B1499+1,B1499)</f>
        <v>1066</v>
      </c>
      <c r="C1500" t="s">
        <v>204</v>
      </c>
      <c r="D1500" t="s">
        <v>26</v>
      </c>
      <c r="E1500" s="6">
        <v>44732</v>
      </c>
      <c r="F1500">
        <v>962</v>
      </c>
      <c r="G1500" s="2">
        <v>58</v>
      </c>
      <c r="H1500" s="43" t="str">
        <f>IFERROR(VLOOKUP(C1500&amp;D1500,AUS_male_points_list!$A$3:$S$1048576,19,FALSE), IFERROR(VLOOKUP(C1500&amp;D1500,AUS_female_points_list!$A$3:$S$1048576,19,FALSE),""))</f>
        <v/>
      </c>
      <c r="J1500" s="2">
        <f>IFERROR(VLOOKUP(C1500&amp;D1500,AUS_male_Toplist_21!$F$3:$G$1048576,2,FALSE),IFERROR(VLOOKUP(C1500&amp;D1500,AUS_female_Toplist_21!$F$3:$G$1048576,2,FALSE),""))</f>
        <v>58</v>
      </c>
      <c r="K1500" s="2" t="str">
        <f>IFERROR(VLOOKUP(C1500&amp;D1500,AUS_male_Toplist_22!$F$3:$G$1048576,2,FALSE),IFERROR(VLOOKUP(C1500&amp;D1500,AUS_female_Toplist_22!$F$3:$G$1048576,2,FALSE),""))</f>
        <v/>
      </c>
      <c r="L1500" s="3" t="str">
        <f>IFERROR(VLOOKUP(C1500&amp;D1500,Comms_male_list_21!$F$3:$G$1048576,2,FALSE),IFERROR(VLOOKUP(C1500&amp;D1500,Comms_female_list_21!$F$3:$G$1048576,2,FALSE),""))</f>
        <v/>
      </c>
      <c r="M1500" s="3" t="str">
        <f>IFERROR(VLOOKUP(C1500&amp;D1500,Comms_male_list_22!$F$3:$G$1048576,2,FALSE),IFERROR(VLOOKUP(C1500&amp;D1500,Comms_female_list_22!$F$3:$G$1048576,2,FALSE),""))</f>
        <v/>
      </c>
      <c r="N1500" s="3">
        <f>IFERROR(VLOOKUP(C1500&amp;D1500,AUS_male_Toplist_21!$F$3:$H$1048576,3,FALSE), IFERROR(VLOOKUP(C1500&amp;D1500,AUS_female_Toplist_21!$F$3:$H$1048576,3,FALSE),""))</f>
        <v>962</v>
      </c>
      <c r="O1500" s="2" t="str">
        <f>IFERROR(VLOOKUP(C1500&amp;D1500,AUS_male_Toplist_22!$F$3:$H$1048576,3,FALSE), IFERROR(VLOOKUP(C1500&amp;D1500,AUS_female_Toplist_22!$F$3:$H$1048576,3,FALSE),""))</f>
        <v/>
      </c>
      <c r="P1500" s="42" t="e">
        <f ca="1">DATEDIF(E1500,TODAY(),"y")</f>
        <v>#NUM!</v>
      </c>
      <c r="Q1500" s="2">
        <f>(COUNTIF($C$2:$C1500,$C1500)=1)+0</f>
        <v>0</v>
      </c>
      <c r="R1500" s="2" t="str">
        <f>IF(Q1500=1,RANK(F1500,$F$2:$F$1986,0),"Alternate event")</f>
        <v>Alternate event</v>
      </c>
    </row>
    <row r="1501" spans="1:18" x14ac:dyDescent="0.2">
      <c r="A1501" s="2">
        <v>1500</v>
      </c>
      <c r="B1501" s="2">
        <f>IF(Q1501=1,B1500+1,B1500)</f>
        <v>1066</v>
      </c>
      <c r="C1501" t="s">
        <v>649</v>
      </c>
      <c r="D1501" t="s">
        <v>25</v>
      </c>
      <c r="E1501" s="6">
        <v>36903</v>
      </c>
      <c r="F1501">
        <v>968</v>
      </c>
      <c r="G1501" s="2">
        <v>58</v>
      </c>
      <c r="H1501" s="43" t="str">
        <f>IFERROR(VLOOKUP(C1501&amp;D1501,AUS_male_points_list!$A$3:$S$1048576,19,FALSE), IFERROR(VLOOKUP(C1501&amp;D1501,AUS_female_points_list!$A$3:$S$1048576,19,FALSE),""))</f>
        <v/>
      </c>
      <c r="J1501" s="2">
        <f>IFERROR(VLOOKUP(C1501&amp;D1501,AUS_male_Toplist_21!$F$3:$G$1048576,2,FALSE),IFERROR(VLOOKUP(C1501&amp;D1501,AUS_female_Toplist_21!$F$3:$G$1048576,2,FALSE),""))</f>
        <v>58</v>
      </c>
      <c r="K1501" s="2" t="str">
        <f>IFERROR(VLOOKUP(C1501&amp;D1501,AUS_male_Toplist_22!$F$3:$G$1048576,2,FALSE),IFERROR(VLOOKUP(C1501&amp;D1501,AUS_female_Toplist_22!$F$3:$G$1048576,2,FALSE),""))</f>
        <v/>
      </c>
      <c r="L1501" s="3" t="str">
        <f>IFERROR(VLOOKUP(C1501&amp;D1501,Comms_male_list_21!$F$3:$G$1048576,2,FALSE),IFERROR(VLOOKUP(C1501&amp;D1501,Comms_female_list_21!$F$3:$G$1048576,2,FALSE),""))</f>
        <v/>
      </c>
      <c r="M1501" s="3" t="str">
        <f>IFERROR(VLOOKUP(C1501&amp;D1501,Comms_male_list_22!$F$3:$G$1048576,2,FALSE),IFERROR(VLOOKUP(C1501&amp;D1501,Comms_female_list_22!$F$3:$G$1048576,2,FALSE),""))</f>
        <v/>
      </c>
      <c r="N1501" s="3">
        <f>IFERROR(VLOOKUP(C1501&amp;D1501,AUS_male_Toplist_21!$F$3:$H$1048576,3,FALSE), IFERROR(VLOOKUP(C1501&amp;D1501,AUS_female_Toplist_21!$F$3:$H$1048576,3,FALSE),""))</f>
        <v>968</v>
      </c>
      <c r="O1501" s="2" t="str">
        <f>IFERROR(VLOOKUP(C1501&amp;D1501,AUS_male_Toplist_22!$F$3:$H$1048576,3,FALSE), IFERROR(VLOOKUP(C1501&amp;D1501,AUS_female_Toplist_22!$F$3:$H$1048576,3,FALSE),""))</f>
        <v/>
      </c>
      <c r="P1501" s="42">
        <f ca="1">DATEDIF(E1501,TODAY(),"y")</f>
        <v>21</v>
      </c>
      <c r="Q1501" s="2">
        <f>(COUNTIF($C$2:$C1501,$C1501)=1)+0</f>
        <v>0</v>
      </c>
      <c r="R1501" s="2" t="str">
        <f>IF(Q1501=1,RANK(F1501,$F$2:$F$1986,0),"Alternate event")</f>
        <v>Alternate event</v>
      </c>
    </row>
    <row r="1502" spans="1:18" x14ac:dyDescent="0.2">
      <c r="A1502" s="2">
        <v>1501</v>
      </c>
      <c r="B1502" s="2">
        <f>IF(Q1502=1,B1501+1,B1501)</f>
        <v>1067</v>
      </c>
      <c r="C1502" t="s">
        <v>1482</v>
      </c>
      <c r="D1502" t="s">
        <v>25</v>
      </c>
      <c r="E1502" s="7">
        <v>33467</v>
      </c>
      <c r="F1502">
        <v>968</v>
      </c>
      <c r="G1502" s="2">
        <v>58</v>
      </c>
      <c r="H1502" s="43" t="str">
        <f>IFERROR(VLOOKUP(C1502&amp;D1502,AUS_male_points_list!$A$3:$S$1048576,19,FALSE), IFERROR(VLOOKUP(C1502&amp;D1502,AUS_female_points_list!$A$3:$S$1048576,19,FALSE),""))</f>
        <v/>
      </c>
      <c r="J1502" s="2">
        <f>IFERROR(VLOOKUP(C1502&amp;D1502,AUS_male_Toplist_21!$F$3:$G$1048576,2,FALSE),IFERROR(VLOOKUP(C1502&amp;D1502,AUS_female_Toplist_21!$F$3:$G$1048576,2,FALSE),""))</f>
        <v>58</v>
      </c>
      <c r="K1502" s="2" t="str">
        <f>IFERROR(VLOOKUP(C1502&amp;D1502,AUS_male_Toplist_22!$F$3:$G$1048576,2,FALSE),IFERROR(VLOOKUP(C1502&amp;D1502,AUS_female_Toplist_22!$F$3:$G$1048576,2,FALSE),""))</f>
        <v/>
      </c>
      <c r="L1502" s="3" t="str">
        <f>IFERROR(VLOOKUP(C1502&amp;D1502,Comms_male_list_21!$F$3:$G$1048576,2,FALSE),IFERROR(VLOOKUP(C1502&amp;D1502,Comms_female_list_21!$F$3:$G$1048576,2,FALSE),""))</f>
        <v/>
      </c>
      <c r="M1502" s="3" t="str">
        <f>IFERROR(VLOOKUP(C1502&amp;D1502,Comms_male_list_22!$F$3:$G$1048576,2,FALSE),IFERROR(VLOOKUP(C1502&amp;D1502,Comms_female_list_22!$F$3:$G$1048576,2,FALSE),""))</f>
        <v/>
      </c>
      <c r="N1502" s="3">
        <f>IFERROR(VLOOKUP(C1502&amp;D1502,AUS_male_Toplist_21!$F$3:$H$1048576,3,FALSE), IFERROR(VLOOKUP(C1502&amp;D1502,AUS_female_Toplist_21!$F$3:$H$1048576,3,FALSE),""))</f>
        <v>968</v>
      </c>
      <c r="O1502" s="2" t="str">
        <f>IFERROR(VLOOKUP(C1502&amp;D1502,AUS_male_Toplist_22!$F$3:$H$1048576,3,FALSE), IFERROR(VLOOKUP(C1502&amp;D1502,AUS_female_Toplist_22!$F$3:$H$1048576,3,FALSE),""))</f>
        <v/>
      </c>
      <c r="P1502" s="42">
        <f ca="1">DATEDIF(E1502,TODAY(),"y")</f>
        <v>30</v>
      </c>
      <c r="Q1502" s="2">
        <f>(COUNTIF($C$2:$C1502,$C1502)=1)+0</f>
        <v>1</v>
      </c>
      <c r="R1502" s="2">
        <f>IF(Q1502=1,RANK(F1502,$F$2:$F$1986,0),"Alternate event")</f>
        <v>1070</v>
      </c>
    </row>
    <row r="1503" spans="1:18" x14ac:dyDescent="0.2">
      <c r="A1503" s="2">
        <v>1502</v>
      </c>
      <c r="B1503" s="2">
        <f>IF(Q1503=1,B1502+1,B1502)</f>
        <v>1067</v>
      </c>
      <c r="C1503" t="s">
        <v>1277</v>
      </c>
      <c r="D1503" t="s">
        <v>25</v>
      </c>
      <c r="E1503" s="6">
        <v>36271</v>
      </c>
      <c r="F1503">
        <v>974</v>
      </c>
      <c r="G1503" s="2">
        <v>58</v>
      </c>
      <c r="H1503" s="43" t="str">
        <f>IFERROR(VLOOKUP(C1503&amp;D1503,AUS_male_points_list!$A$3:$S$1048576,19,FALSE), IFERROR(VLOOKUP(C1503&amp;D1503,AUS_female_points_list!$A$3:$S$1048576,19,FALSE),""))</f>
        <v/>
      </c>
      <c r="J1503" s="2">
        <f>IFERROR(VLOOKUP(C1503&amp;D1503,AUS_male_Toplist_21!$F$3:$G$1048576,2,FALSE),IFERROR(VLOOKUP(C1503&amp;D1503,AUS_female_Toplist_21!$F$3:$G$1048576,2,FALSE),""))</f>
        <v>58</v>
      </c>
      <c r="K1503" s="2" t="str">
        <f>IFERROR(VLOOKUP(C1503&amp;D1503,AUS_male_Toplist_22!$F$3:$G$1048576,2,FALSE),IFERROR(VLOOKUP(C1503&amp;D1503,AUS_female_Toplist_22!$F$3:$G$1048576,2,FALSE),""))</f>
        <v/>
      </c>
      <c r="L1503" s="3" t="str">
        <f>IFERROR(VLOOKUP(C1503&amp;D1503,Comms_male_list_21!$F$3:$G$1048576,2,FALSE),IFERROR(VLOOKUP(C1503&amp;D1503,Comms_female_list_21!$F$3:$G$1048576,2,FALSE),""))</f>
        <v/>
      </c>
      <c r="M1503" s="3" t="str">
        <f>IFERROR(VLOOKUP(C1503&amp;D1503,Comms_male_list_22!$F$3:$G$1048576,2,FALSE),IFERROR(VLOOKUP(C1503&amp;D1503,Comms_female_list_22!$F$3:$G$1048576,2,FALSE),""))</f>
        <v/>
      </c>
      <c r="N1503" s="3">
        <f>IFERROR(VLOOKUP(C1503&amp;D1503,AUS_male_Toplist_21!$F$3:$H$1048576,3,FALSE), IFERROR(VLOOKUP(C1503&amp;D1503,AUS_female_Toplist_21!$F$3:$H$1048576,3,FALSE),""))</f>
        <v>974</v>
      </c>
      <c r="O1503" s="2" t="str">
        <f>IFERROR(VLOOKUP(C1503&amp;D1503,AUS_male_Toplist_22!$F$3:$H$1048576,3,FALSE), IFERROR(VLOOKUP(C1503&amp;D1503,AUS_female_Toplist_22!$F$3:$H$1048576,3,FALSE),""))</f>
        <v/>
      </c>
      <c r="P1503" s="42">
        <f ca="1">DATEDIF(E1503,TODAY(),"y")</f>
        <v>22</v>
      </c>
      <c r="Q1503" s="2">
        <f>(COUNTIF($C$2:$C1503,$C1503)=1)+0</f>
        <v>0</v>
      </c>
      <c r="R1503" s="2" t="str">
        <f>IF(Q1503=1,RANK(F1503,$F$2:$F$1986,0),"Alternate event")</f>
        <v>Alternate event</v>
      </c>
    </row>
    <row r="1504" spans="1:18" x14ac:dyDescent="0.2">
      <c r="A1504" s="2">
        <v>1503</v>
      </c>
      <c r="B1504" s="2">
        <f>IF(Q1504=1,B1503+1,B1503)</f>
        <v>1067</v>
      </c>
      <c r="C1504" t="s">
        <v>1284</v>
      </c>
      <c r="D1504" t="s">
        <v>25</v>
      </c>
      <c r="E1504" s="6">
        <v>32701</v>
      </c>
      <c r="F1504">
        <v>977</v>
      </c>
      <c r="G1504" s="2">
        <v>58</v>
      </c>
      <c r="H1504" s="43" t="str">
        <f>IFERROR(VLOOKUP(C1504&amp;D1504,AUS_male_points_list!$A$3:$S$1048576,19,FALSE), IFERROR(VLOOKUP(C1504&amp;D1504,AUS_female_points_list!$A$3:$S$1048576,19,FALSE),""))</f>
        <v/>
      </c>
      <c r="J1504" s="2">
        <f>IFERROR(VLOOKUP(C1504&amp;D1504,AUS_male_Toplist_21!$F$3:$G$1048576,2,FALSE),IFERROR(VLOOKUP(C1504&amp;D1504,AUS_female_Toplist_21!$F$3:$G$1048576,2,FALSE),""))</f>
        <v>58</v>
      </c>
      <c r="K1504" s="2" t="str">
        <f>IFERROR(VLOOKUP(C1504&amp;D1504,AUS_male_Toplist_22!$F$3:$G$1048576,2,FALSE),IFERROR(VLOOKUP(C1504&amp;D1504,AUS_female_Toplist_22!$F$3:$G$1048576,2,FALSE),""))</f>
        <v/>
      </c>
      <c r="L1504" s="3" t="str">
        <f>IFERROR(VLOOKUP(C1504&amp;D1504,Comms_male_list_21!$F$3:$G$1048576,2,FALSE),IFERROR(VLOOKUP(C1504&amp;D1504,Comms_female_list_21!$F$3:$G$1048576,2,FALSE),""))</f>
        <v/>
      </c>
      <c r="M1504" s="3" t="str">
        <f>IFERROR(VLOOKUP(C1504&amp;D1504,Comms_male_list_22!$F$3:$G$1048576,2,FALSE),IFERROR(VLOOKUP(C1504&amp;D1504,Comms_female_list_22!$F$3:$G$1048576,2,FALSE),""))</f>
        <v/>
      </c>
      <c r="N1504" s="3">
        <f>IFERROR(VLOOKUP(C1504&amp;D1504,AUS_male_Toplist_21!$F$3:$H$1048576,3,FALSE), IFERROR(VLOOKUP(C1504&amp;D1504,AUS_female_Toplist_21!$F$3:$H$1048576,3,FALSE),""))</f>
        <v>977</v>
      </c>
      <c r="O1504" s="2" t="str">
        <f>IFERROR(VLOOKUP(C1504&amp;D1504,AUS_male_Toplist_22!$F$3:$H$1048576,3,FALSE), IFERROR(VLOOKUP(C1504&amp;D1504,AUS_female_Toplist_22!$F$3:$H$1048576,3,FALSE),""))</f>
        <v/>
      </c>
      <c r="P1504" s="42">
        <f ca="1">DATEDIF(E1504,TODAY(),"y")</f>
        <v>32</v>
      </c>
      <c r="Q1504" s="2">
        <f>(COUNTIF($C$2:$C1504,$C1504)=1)+0</f>
        <v>0</v>
      </c>
      <c r="R1504" s="2" t="str">
        <f>IF(Q1504=1,RANK(F1504,$F$2:$F$1986,0),"Alternate event")</f>
        <v>Alternate event</v>
      </c>
    </row>
    <row r="1505" spans="1:18" x14ac:dyDescent="0.2">
      <c r="A1505" s="2">
        <v>1504</v>
      </c>
      <c r="B1505" s="2">
        <f>IF(Q1505=1,B1504+1,B1504)</f>
        <v>1068</v>
      </c>
      <c r="C1505" t="s">
        <v>944</v>
      </c>
      <c r="D1505" t="s">
        <v>29</v>
      </c>
      <c r="E1505" s="6">
        <v>44581</v>
      </c>
      <c r="F1505">
        <v>925</v>
      </c>
      <c r="G1505" s="2">
        <v>59</v>
      </c>
      <c r="H1505" s="43" t="str">
        <f>IFERROR(VLOOKUP(C1505&amp;D1505,AUS_male_points_list!$A$3:$S$1048576,19,FALSE), IFERROR(VLOOKUP(C1505&amp;D1505,AUS_female_points_list!$A$3:$S$1048576,19,FALSE),""))</f>
        <v/>
      </c>
      <c r="J1505" s="2">
        <f>IFERROR(VLOOKUP(C1505&amp;D1505,AUS_male_Toplist_21!$F$3:$G$1048576,2,FALSE),IFERROR(VLOOKUP(C1505&amp;D1505,AUS_female_Toplist_21!$F$3:$G$1048576,2,FALSE),""))</f>
        <v>59</v>
      </c>
      <c r="K1505" s="2">
        <f>IFERROR(VLOOKUP(C1505&amp;D1505,AUS_male_Toplist_22!$F$3:$G$1048576,2,FALSE),IFERROR(VLOOKUP(C1505&amp;D1505,AUS_female_Toplist_22!$F$3:$G$1048576,2,FALSE),""))</f>
        <v>22</v>
      </c>
      <c r="L1505" s="3" t="str">
        <f>IFERROR(VLOOKUP(C1505&amp;D1505,Comms_male_list_21!$F$3:$G$1048576,2,FALSE),IFERROR(VLOOKUP(C1505&amp;D1505,Comms_female_list_21!$F$3:$G$1048576,2,FALSE),""))</f>
        <v/>
      </c>
      <c r="M1505" s="3">
        <f>IFERROR(VLOOKUP(C1505&amp;D1505,Comms_male_list_22!$F$3:$G$1048576,2,FALSE),IFERROR(VLOOKUP(C1505&amp;D1505,Comms_female_list_22!$F$3:$G$1048576,2,FALSE),""))</f>
        <v>49</v>
      </c>
      <c r="N1505" s="3">
        <f>IFERROR(VLOOKUP(C1505&amp;D1505,AUS_male_Toplist_21!$F$3:$H$1048576,3,FALSE), IFERROR(VLOOKUP(C1505&amp;D1505,AUS_female_Toplist_21!$F$3:$H$1048576,3,FALSE),""))</f>
        <v>925</v>
      </c>
      <c r="O1505" s="2">
        <f>IFERROR(VLOOKUP(C1505&amp;D1505,AUS_male_Toplist_22!$F$3:$H$1048576,3,FALSE), IFERROR(VLOOKUP(C1505&amp;D1505,AUS_female_Toplist_22!$F$3:$H$1048576,3,FALSE),""))</f>
        <v>967</v>
      </c>
      <c r="P1505" s="42">
        <f ca="1">DATEDIF(E1505,TODAY(),"y")</f>
        <v>0</v>
      </c>
      <c r="Q1505" s="2">
        <f>(COUNTIF($C$2:$C1505,$C1505)=1)+0</f>
        <v>1</v>
      </c>
      <c r="R1505" s="2">
        <f>IF(Q1505=1,RANK(F1505,$F$2:$F$1986,0),"Alternate event")</f>
        <v>1609</v>
      </c>
    </row>
    <row r="1506" spans="1:18" x14ac:dyDescent="0.2">
      <c r="A1506" s="2">
        <v>1505</v>
      </c>
      <c r="B1506" s="2">
        <f>IF(Q1506=1,B1505+1,B1505)</f>
        <v>1068</v>
      </c>
      <c r="C1506" t="s">
        <v>314</v>
      </c>
      <c r="D1506" t="s">
        <v>27</v>
      </c>
      <c r="E1506" s="6">
        <v>35243</v>
      </c>
      <c r="F1506">
        <v>971</v>
      </c>
      <c r="G1506" s="2">
        <v>59</v>
      </c>
      <c r="H1506" s="43" t="str">
        <f>IFERROR(VLOOKUP(C1506&amp;D1506,AUS_male_points_list!$A$3:$S$1048576,19,FALSE), IFERROR(VLOOKUP(C1506&amp;D1506,AUS_female_points_list!$A$3:$S$1048576,19,FALSE),""))</f>
        <v/>
      </c>
      <c r="J1506" s="2">
        <f>IFERROR(VLOOKUP(C1506&amp;D1506,AUS_male_Toplist_21!$F$3:$G$1048576,2,FALSE),IFERROR(VLOOKUP(C1506&amp;D1506,AUS_female_Toplist_21!$F$3:$G$1048576,2,FALSE),""))</f>
        <v>59</v>
      </c>
      <c r="K1506" s="2">
        <f>IFERROR(VLOOKUP(C1506&amp;D1506,AUS_male_Toplist_22!$F$3:$G$1048576,2,FALSE),IFERROR(VLOOKUP(C1506&amp;D1506,AUS_female_Toplist_22!$F$3:$G$1048576,2,FALSE),""))</f>
        <v>27</v>
      </c>
      <c r="L1506" s="3" t="str">
        <f>IFERROR(VLOOKUP(C1506&amp;D1506,Comms_male_list_21!$F$3:$G$1048576,2,FALSE),IFERROR(VLOOKUP(C1506&amp;D1506,Comms_female_list_21!$F$3:$G$1048576,2,FALSE),""))</f>
        <v/>
      </c>
      <c r="M1506" s="3">
        <f>IFERROR(VLOOKUP(C1506&amp;D1506,Comms_male_list_22!$F$3:$G$1048576,2,FALSE),IFERROR(VLOOKUP(C1506&amp;D1506,Comms_female_list_22!$F$3:$G$1048576,2,FALSE),""))</f>
        <v>60</v>
      </c>
      <c r="N1506" s="3">
        <f>IFERROR(VLOOKUP(C1506&amp;D1506,AUS_male_Toplist_21!$F$3:$H$1048576,3,FALSE), IFERROR(VLOOKUP(C1506&amp;D1506,AUS_female_Toplist_21!$F$3:$H$1048576,3,FALSE),""))</f>
        <v>971</v>
      </c>
      <c r="O1506" s="2">
        <f>IFERROR(VLOOKUP(C1506&amp;D1506,AUS_male_Toplist_22!$F$3:$H$1048576,3,FALSE), IFERROR(VLOOKUP(C1506&amp;D1506,AUS_female_Toplist_22!$F$3:$H$1048576,3,FALSE),""))</f>
        <v>985</v>
      </c>
      <c r="P1506" s="42">
        <f ca="1">DATEDIF(E1506,TODAY(),"y")</f>
        <v>25</v>
      </c>
      <c r="Q1506" s="2">
        <f>(COUNTIF($C$2:$C1506,$C1506)=1)+0</f>
        <v>0</v>
      </c>
      <c r="R1506" s="2" t="str">
        <f>IF(Q1506=1,RANK(F1506,$F$2:$F$1986,0),"Alternate event")</f>
        <v>Alternate event</v>
      </c>
    </row>
    <row r="1507" spans="1:18" x14ac:dyDescent="0.2">
      <c r="A1507" s="2">
        <v>1506</v>
      </c>
      <c r="B1507" s="2">
        <f>IF(Q1507=1,B1506+1,B1506)</f>
        <v>1069</v>
      </c>
      <c r="C1507" t="s">
        <v>589</v>
      </c>
      <c r="D1507" t="s">
        <v>2</v>
      </c>
      <c r="E1507" s="6">
        <v>36381</v>
      </c>
      <c r="F1507">
        <v>955</v>
      </c>
      <c r="G1507" s="2">
        <v>59</v>
      </c>
      <c r="H1507" s="43" t="str">
        <f>IFERROR(VLOOKUP(C1507&amp;D1507,AUS_male_points_list!$A$3:$S$1048576,19,FALSE), IFERROR(VLOOKUP(C1507&amp;D1507,AUS_female_points_list!$A$3:$S$1048576,19,FALSE),""))</f>
        <v/>
      </c>
      <c r="J1507" s="2">
        <f>IFERROR(VLOOKUP(C1507&amp;D1507,AUS_male_Toplist_21!$F$3:$G$1048576,2,FALSE),IFERROR(VLOOKUP(C1507&amp;D1507,AUS_female_Toplist_21!$F$3:$G$1048576,2,FALSE),""))</f>
        <v>59</v>
      </c>
      <c r="K1507" s="2">
        <f>IFERROR(VLOOKUP(C1507&amp;D1507,AUS_male_Toplist_22!$F$3:$G$1048576,2,FALSE),IFERROR(VLOOKUP(C1507&amp;D1507,AUS_female_Toplist_22!$F$3:$G$1048576,2,FALSE),""))</f>
        <v>32</v>
      </c>
      <c r="L1507" s="3" t="str">
        <f>IFERROR(VLOOKUP(C1507&amp;D1507,Comms_male_list_21!$F$3:$G$1048576,2,FALSE),IFERROR(VLOOKUP(C1507&amp;D1507,Comms_female_list_21!$F$3:$G$1048576,2,FALSE),""))</f>
        <v/>
      </c>
      <c r="M1507" s="3">
        <f>IFERROR(VLOOKUP(C1507&amp;D1507,Comms_male_list_22!$F$3:$G$1048576,2,FALSE),IFERROR(VLOOKUP(C1507&amp;D1507,Comms_female_list_22!$F$3:$G$1048576,2,FALSE),""))</f>
        <v>62</v>
      </c>
      <c r="N1507" s="3">
        <f>IFERROR(VLOOKUP(C1507&amp;D1507,AUS_male_Toplist_21!$F$3:$H$1048576,3,FALSE), IFERROR(VLOOKUP(C1507&amp;D1507,AUS_female_Toplist_21!$F$3:$H$1048576,3,FALSE),""))</f>
        <v>955</v>
      </c>
      <c r="O1507" s="2">
        <f>IFERROR(VLOOKUP(C1507&amp;D1507,AUS_male_Toplist_22!$F$3:$H$1048576,3,FALSE), IFERROR(VLOOKUP(C1507&amp;D1507,AUS_female_Toplist_22!$F$3:$H$1048576,3,FALSE),""))</f>
        <v>994</v>
      </c>
      <c r="P1507" s="42">
        <f ca="1">DATEDIF(E1507,TODAY(),"y")</f>
        <v>22</v>
      </c>
      <c r="Q1507" s="2">
        <f>(COUNTIF($C$2:$C1507,$C1507)=1)+0</f>
        <v>1</v>
      </c>
      <c r="R1507" s="2">
        <f>IF(Q1507=1,RANK(F1507,$F$2:$F$1986,0),"Alternate event")</f>
        <v>1234</v>
      </c>
    </row>
    <row r="1508" spans="1:18" x14ac:dyDescent="0.2">
      <c r="A1508" s="2">
        <v>1507</v>
      </c>
      <c r="B1508" s="2">
        <f>IF(Q1508=1,B1507+1,B1507)</f>
        <v>1070</v>
      </c>
      <c r="C1508" t="s">
        <v>598</v>
      </c>
      <c r="D1508" t="s">
        <v>2</v>
      </c>
      <c r="E1508" s="7">
        <v>33993</v>
      </c>
      <c r="F1508">
        <v>955</v>
      </c>
      <c r="G1508" s="2">
        <v>59</v>
      </c>
      <c r="H1508" s="43" t="str">
        <f>IFERROR(VLOOKUP(C1508&amp;D1508,AUS_male_points_list!$A$3:$S$1048576,19,FALSE), IFERROR(VLOOKUP(C1508&amp;D1508,AUS_female_points_list!$A$3:$S$1048576,19,FALSE),""))</f>
        <v/>
      </c>
      <c r="J1508" s="2">
        <f>IFERROR(VLOOKUP(C1508&amp;D1508,AUS_male_Toplist_21!$F$3:$G$1048576,2,FALSE),IFERROR(VLOOKUP(C1508&amp;D1508,AUS_female_Toplist_21!$F$3:$G$1048576,2,FALSE),""))</f>
        <v>59</v>
      </c>
      <c r="K1508" s="2">
        <f>IFERROR(VLOOKUP(C1508&amp;D1508,AUS_male_Toplist_22!$F$3:$G$1048576,2,FALSE),IFERROR(VLOOKUP(C1508&amp;D1508,AUS_female_Toplist_22!$F$3:$G$1048576,2,FALSE),""))</f>
        <v>50</v>
      </c>
      <c r="L1508" s="3" t="str">
        <f>IFERROR(VLOOKUP(C1508&amp;D1508,Comms_male_list_21!$F$3:$G$1048576,2,FALSE),IFERROR(VLOOKUP(C1508&amp;D1508,Comms_female_list_21!$F$3:$G$1048576,2,FALSE),""))</f>
        <v/>
      </c>
      <c r="M1508" s="3" t="str">
        <f>IFERROR(VLOOKUP(C1508&amp;D1508,Comms_male_list_22!$F$3:$G$1048576,2,FALSE),IFERROR(VLOOKUP(C1508&amp;D1508,Comms_female_list_22!$F$3:$G$1048576,2,FALSE),""))</f>
        <v/>
      </c>
      <c r="N1508" s="3">
        <f>IFERROR(VLOOKUP(C1508&amp;D1508,AUS_male_Toplist_21!$F$3:$H$1048576,3,FALSE), IFERROR(VLOOKUP(C1508&amp;D1508,AUS_female_Toplist_21!$F$3:$H$1048576,3,FALSE),""))</f>
        <v>955</v>
      </c>
      <c r="O1508" s="2">
        <f>IFERROR(VLOOKUP(C1508&amp;D1508,AUS_male_Toplist_22!$F$3:$H$1048576,3,FALSE), IFERROR(VLOOKUP(C1508&amp;D1508,AUS_female_Toplist_22!$F$3:$H$1048576,3,FALSE),""))</f>
        <v>952</v>
      </c>
      <c r="P1508" s="42">
        <f ca="1">DATEDIF(E1508,TODAY(),"y")</f>
        <v>29</v>
      </c>
      <c r="Q1508" s="2">
        <f>(COUNTIF($C$2:$C1508,$C1508)=1)+0</f>
        <v>1</v>
      </c>
      <c r="R1508" s="2">
        <f>IF(Q1508=1,RANK(F1508,$F$2:$F$1986,0),"Alternate event")</f>
        <v>1234</v>
      </c>
    </row>
    <row r="1509" spans="1:18" x14ac:dyDescent="0.2">
      <c r="A1509" s="2">
        <v>1508</v>
      </c>
      <c r="B1509" s="2">
        <f>IF(Q1509=1,B1508+1,B1508)</f>
        <v>1071</v>
      </c>
      <c r="C1509" t="s">
        <v>979</v>
      </c>
      <c r="D1509" t="s">
        <v>2</v>
      </c>
      <c r="E1509" s="6">
        <v>35993</v>
      </c>
      <c r="F1509">
        <v>955</v>
      </c>
      <c r="G1509" s="2">
        <v>59</v>
      </c>
      <c r="H1509" s="43" t="str">
        <f>IFERROR(VLOOKUP(C1509&amp;D1509,AUS_male_points_list!$A$3:$S$1048576,19,FALSE), IFERROR(VLOOKUP(C1509&amp;D1509,AUS_female_points_list!$A$3:$S$1048576,19,FALSE),""))</f>
        <v/>
      </c>
      <c r="J1509" s="2">
        <f>IFERROR(VLOOKUP(C1509&amp;D1509,AUS_male_Toplist_21!$F$3:$G$1048576,2,FALSE),IFERROR(VLOOKUP(C1509&amp;D1509,AUS_female_Toplist_21!$F$3:$G$1048576,2,FALSE),""))</f>
        <v>59</v>
      </c>
      <c r="K1509" s="2">
        <f>IFERROR(VLOOKUP(C1509&amp;D1509,AUS_male_Toplist_22!$F$3:$G$1048576,2,FALSE),IFERROR(VLOOKUP(C1509&amp;D1509,AUS_female_Toplist_22!$F$3:$G$1048576,2,FALSE),""))</f>
        <v>63</v>
      </c>
      <c r="L1509" s="3" t="str">
        <f>IFERROR(VLOOKUP(C1509&amp;D1509,Comms_male_list_21!$F$3:$G$1048576,2,FALSE),IFERROR(VLOOKUP(C1509&amp;D1509,Comms_female_list_21!$F$3:$G$1048576,2,FALSE),""))</f>
        <v/>
      </c>
      <c r="M1509" s="3" t="str">
        <f>IFERROR(VLOOKUP(C1509&amp;D1509,Comms_male_list_22!$F$3:$G$1048576,2,FALSE),IFERROR(VLOOKUP(C1509&amp;D1509,Comms_female_list_22!$F$3:$G$1048576,2,FALSE),""))</f>
        <v/>
      </c>
      <c r="N1509" s="3">
        <f>IFERROR(VLOOKUP(C1509&amp;D1509,AUS_male_Toplist_21!$F$3:$H$1048576,3,FALSE), IFERROR(VLOOKUP(C1509&amp;D1509,AUS_female_Toplist_21!$F$3:$H$1048576,3,FALSE),""))</f>
        <v>955</v>
      </c>
      <c r="O1509" s="2">
        <f>IFERROR(VLOOKUP(C1509&amp;D1509,AUS_male_Toplist_22!$F$3:$H$1048576,3,FALSE), IFERROR(VLOOKUP(C1509&amp;D1509,AUS_female_Toplist_22!$F$3:$H$1048576,3,FALSE),""))</f>
        <v>937</v>
      </c>
      <c r="P1509" s="42">
        <f ca="1">DATEDIF(E1509,TODAY(),"y")</f>
        <v>23</v>
      </c>
      <c r="Q1509" s="2">
        <f>(COUNTIF($C$2:$C1509,$C1509)=1)+0</f>
        <v>1</v>
      </c>
      <c r="R1509" s="2">
        <f>IF(Q1509=1,RANK(F1509,$F$2:$F$1986,0),"Alternate event")</f>
        <v>1234</v>
      </c>
    </row>
    <row r="1510" spans="1:18" x14ac:dyDescent="0.2">
      <c r="A1510" s="2">
        <v>1509</v>
      </c>
      <c r="B1510" s="2">
        <f>IF(Q1510=1,B1509+1,B1509)</f>
        <v>1072</v>
      </c>
      <c r="C1510" t="s">
        <v>1367</v>
      </c>
      <c r="D1510" t="s">
        <v>37</v>
      </c>
      <c r="E1510" s="6">
        <v>44671</v>
      </c>
      <c r="F1510">
        <v>903</v>
      </c>
      <c r="G1510" s="2">
        <v>59</v>
      </c>
      <c r="H1510" s="43" t="str">
        <f>IFERROR(VLOOKUP(C1510&amp;D1510,AUS_male_points_list!$A$3:$S$1048576,19,FALSE), IFERROR(VLOOKUP(C1510&amp;D1510,AUS_female_points_list!$A$3:$S$1048576,19,FALSE),""))</f>
        <v/>
      </c>
      <c r="J1510" s="2">
        <f>IFERROR(VLOOKUP(C1510&amp;D1510,AUS_male_Toplist_21!$F$3:$G$1048576,2,FALSE),IFERROR(VLOOKUP(C1510&amp;D1510,AUS_female_Toplist_21!$F$3:$G$1048576,2,FALSE),""))</f>
        <v>59</v>
      </c>
      <c r="K1510" s="2" t="str">
        <f>IFERROR(VLOOKUP(C1510&amp;D1510,AUS_male_Toplist_22!$F$3:$G$1048576,2,FALSE),IFERROR(VLOOKUP(C1510&amp;D1510,AUS_female_Toplist_22!$F$3:$G$1048576,2,FALSE),""))</f>
        <v/>
      </c>
      <c r="L1510" s="3" t="str">
        <f>IFERROR(VLOOKUP(C1510&amp;D1510,Comms_male_list_21!$F$3:$G$1048576,2,FALSE),IFERROR(VLOOKUP(C1510&amp;D1510,Comms_female_list_21!$F$3:$G$1048576,2,FALSE),""))</f>
        <v/>
      </c>
      <c r="M1510" s="3" t="str">
        <f>IFERROR(VLOOKUP(C1510&amp;D1510,Comms_male_list_22!$F$3:$G$1048576,2,FALSE),IFERROR(VLOOKUP(C1510&amp;D1510,Comms_female_list_22!$F$3:$G$1048576,2,FALSE),""))</f>
        <v/>
      </c>
      <c r="N1510" s="3">
        <f>IFERROR(VLOOKUP(C1510&amp;D1510,AUS_male_Toplist_21!$F$3:$H$1048576,3,FALSE), IFERROR(VLOOKUP(C1510&amp;D1510,AUS_female_Toplist_21!$F$3:$H$1048576,3,FALSE),""))</f>
        <v>903</v>
      </c>
      <c r="O1510" s="2" t="str">
        <f>IFERROR(VLOOKUP(C1510&amp;D1510,AUS_male_Toplist_22!$F$3:$H$1048576,3,FALSE), IFERROR(VLOOKUP(C1510&amp;D1510,AUS_female_Toplist_22!$F$3:$H$1048576,3,FALSE),""))</f>
        <v/>
      </c>
      <c r="P1510" s="42" t="e">
        <f ca="1">DATEDIF(E1510,TODAY(),"y")</f>
        <v>#NUM!</v>
      </c>
      <c r="Q1510" s="2">
        <f>(COUNTIF($C$2:$C1510,$C1510)=1)+0</f>
        <v>1</v>
      </c>
      <c r="R1510" s="2">
        <f>IF(Q1510=1,RANK(F1510,$F$2:$F$1986,0),"Alternate event")</f>
        <v>1731</v>
      </c>
    </row>
    <row r="1511" spans="1:18" x14ac:dyDescent="0.2">
      <c r="A1511" s="2">
        <v>1510</v>
      </c>
      <c r="B1511" s="2">
        <f>IF(Q1511=1,B1510+1,B1510)</f>
        <v>1073</v>
      </c>
      <c r="C1511" t="s">
        <v>1344</v>
      </c>
      <c r="D1511" t="s">
        <v>29</v>
      </c>
      <c r="E1511" s="7">
        <v>33203</v>
      </c>
      <c r="F1511">
        <v>912</v>
      </c>
      <c r="G1511" s="2">
        <v>59</v>
      </c>
      <c r="H1511" s="43" t="str">
        <f>IFERROR(VLOOKUP(C1511&amp;D1511,AUS_male_points_list!$A$3:$S$1048576,19,FALSE), IFERROR(VLOOKUP(C1511&amp;D1511,AUS_female_points_list!$A$3:$S$1048576,19,FALSE),""))</f>
        <v/>
      </c>
      <c r="J1511" s="2">
        <f>IFERROR(VLOOKUP(C1511&amp;D1511,AUS_male_Toplist_21!$F$3:$G$1048576,2,FALSE),IFERROR(VLOOKUP(C1511&amp;D1511,AUS_female_Toplist_21!$F$3:$G$1048576,2,FALSE),""))</f>
        <v>59</v>
      </c>
      <c r="K1511" s="2" t="str">
        <f>IFERROR(VLOOKUP(C1511&amp;D1511,AUS_male_Toplist_22!$F$3:$G$1048576,2,FALSE),IFERROR(VLOOKUP(C1511&amp;D1511,AUS_female_Toplist_22!$F$3:$G$1048576,2,FALSE),""))</f>
        <v/>
      </c>
      <c r="L1511" s="3" t="str">
        <f>IFERROR(VLOOKUP(C1511&amp;D1511,Comms_male_list_21!$F$3:$G$1048576,2,FALSE),IFERROR(VLOOKUP(C1511&amp;D1511,Comms_female_list_21!$F$3:$G$1048576,2,FALSE),""))</f>
        <v/>
      </c>
      <c r="M1511" s="3" t="str">
        <f>IFERROR(VLOOKUP(C1511&amp;D1511,Comms_male_list_22!$F$3:$G$1048576,2,FALSE),IFERROR(VLOOKUP(C1511&amp;D1511,Comms_female_list_22!$F$3:$G$1048576,2,FALSE),""))</f>
        <v/>
      </c>
      <c r="N1511" s="3">
        <f>IFERROR(VLOOKUP(C1511&amp;D1511,AUS_male_Toplist_21!$F$3:$H$1048576,3,FALSE), IFERROR(VLOOKUP(C1511&amp;D1511,AUS_female_Toplist_21!$F$3:$H$1048576,3,FALSE),""))</f>
        <v>912</v>
      </c>
      <c r="O1511" s="2" t="str">
        <f>IFERROR(VLOOKUP(C1511&amp;D1511,AUS_male_Toplist_22!$F$3:$H$1048576,3,FALSE), IFERROR(VLOOKUP(C1511&amp;D1511,AUS_female_Toplist_22!$F$3:$H$1048576,3,FALSE),""))</f>
        <v/>
      </c>
      <c r="P1511" s="42">
        <f ca="1">DATEDIF(E1511,TODAY(),"y")</f>
        <v>31</v>
      </c>
      <c r="Q1511" s="2">
        <f>(COUNTIF($C$2:$C1511,$C1511)=1)+0</f>
        <v>1</v>
      </c>
      <c r="R1511" s="2">
        <f>IF(Q1511=1,RANK(F1511,$F$2:$F$1986,0),"Alternate event")</f>
        <v>1698</v>
      </c>
    </row>
    <row r="1512" spans="1:18" x14ac:dyDescent="0.2">
      <c r="A1512" s="2">
        <v>1511</v>
      </c>
      <c r="B1512" s="2">
        <f>IF(Q1512=1,B1511+1,B1511)</f>
        <v>1073</v>
      </c>
      <c r="C1512" t="s">
        <v>628</v>
      </c>
      <c r="D1512" t="s">
        <v>2</v>
      </c>
      <c r="E1512" s="6">
        <v>36926</v>
      </c>
      <c r="F1512">
        <v>955</v>
      </c>
      <c r="G1512" s="2">
        <v>59</v>
      </c>
      <c r="H1512" s="43" t="str">
        <f>IFERROR(VLOOKUP(C1512&amp;D1512,AUS_male_points_list!$A$3:$S$1048576,19,FALSE), IFERROR(VLOOKUP(C1512&amp;D1512,AUS_female_points_list!$A$3:$S$1048576,19,FALSE),""))</f>
        <v/>
      </c>
      <c r="J1512" s="2">
        <f>IFERROR(VLOOKUP(C1512&amp;D1512,AUS_male_Toplist_21!$F$3:$G$1048576,2,FALSE),IFERROR(VLOOKUP(C1512&amp;D1512,AUS_female_Toplist_21!$F$3:$G$1048576,2,FALSE),""))</f>
        <v>59</v>
      </c>
      <c r="K1512" s="2" t="str">
        <f>IFERROR(VLOOKUP(C1512&amp;D1512,AUS_male_Toplist_22!$F$3:$G$1048576,2,FALSE),IFERROR(VLOOKUP(C1512&amp;D1512,AUS_female_Toplist_22!$F$3:$G$1048576,2,FALSE),""))</f>
        <v/>
      </c>
      <c r="L1512" s="3" t="str">
        <f>IFERROR(VLOOKUP(C1512&amp;D1512,Comms_male_list_21!$F$3:$G$1048576,2,FALSE),IFERROR(VLOOKUP(C1512&amp;D1512,Comms_female_list_21!$F$3:$G$1048576,2,FALSE),""))</f>
        <v/>
      </c>
      <c r="M1512" s="3" t="str">
        <f>IFERROR(VLOOKUP(C1512&amp;D1512,Comms_male_list_22!$F$3:$G$1048576,2,FALSE),IFERROR(VLOOKUP(C1512&amp;D1512,Comms_female_list_22!$F$3:$G$1048576,2,FALSE),""))</f>
        <v/>
      </c>
      <c r="N1512" s="3">
        <f>IFERROR(VLOOKUP(C1512&amp;D1512,AUS_male_Toplist_21!$F$3:$H$1048576,3,FALSE), IFERROR(VLOOKUP(C1512&amp;D1512,AUS_female_Toplist_21!$F$3:$H$1048576,3,FALSE),""))</f>
        <v>955</v>
      </c>
      <c r="O1512" s="2" t="str">
        <f>IFERROR(VLOOKUP(C1512&amp;D1512,AUS_male_Toplist_22!$F$3:$H$1048576,3,FALSE), IFERROR(VLOOKUP(C1512&amp;D1512,AUS_female_Toplist_22!$F$3:$H$1048576,3,FALSE),""))</f>
        <v/>
      </c>
      <c r="P1512" s="42">
        <f ca="1">DATEDIF(E1512,TODAY(),"y")</f>
        <v>21</v>
      </c>
      <c r="Q1512" s="2">
        <f>(COUNTIF($C$2:$C1512,$C1512)=1)+0</f>
        <v>0</v>
      </c>
      <c r="R1512" s="2" t="str">
        <f>IF(Q1512=1,RANK(F1512,$F$2:$F$1986,0),"Alternate event")</f>
        <v>Alternate event</v>
      </c>
    </row>
    <row r="1513" spans="1:18" x14ac:dyDescent="0.2">
      <c r="A1513" s="2">
        <v>1512</v>
      </c>
      <c r="B1513" s="2">
        <f>IF(Q1513=1,B1512+1,B1512)</f>
        <v>1074</v>
      </c>
      <c r="C1513" t="s">
        <v>703</v>
      </c>
      <c r="D1513" t="s">
        <v>27</v>
      </c>
      <c r="E1513" s="6">
        <v>37312</v>
      </c>
      <c r="F1513">
        <v>955</v>
      </c>
      <c r="G1513" s="2">
        <v>59</v>
      </c>
      <c r="H1513" s="43" t="str">
        <f>IFERROR(VLOOKUP(C1513&amp;D1513,AUS_male_points_list!$A$3:$S$1048576,19,FALSE), IFERROR(VLOOKUP(C1513&amp;D1513,AUS_female_points_list!$A$3:$S$1048576,19,FALSE),""))</f>
        <v/>
      </c>
      <c r="J1513" s="2">
        <f>IFERROR(VLOOKUP(C1513&amp;D1513,AUS_male_Toplist_21!$F$3:$G$1048576,2,FALSE),IFERROR(VLOOKUP(C1513&amp;D1513,AUS_female_Toplist_21!$F$3:$G$1048576,2,FALSE),""))</f>
        <v>59</v>
      </c>
      <c r="K1513" s="2" t="str">
        <f>IFERROR(VLOOKUP(C1513&amp;D1513,AUS_male_Toplist_22!$F$3:$G$1048576,2,FALSE),IFERROR(VLOOKUP(C1513&amp;D1513,AUS_female_Toplist_22!$F$3:$G$1048576,2,FALSE),""))</f>
        <v/>
      </c>
      <c r="L1513" s="3" t="str">
        <f>IFERROR(VLOOKUP(C1513&amp;D1513,Comms_male_list_21!$F$3:$G$1048576,2,FALSE),IFERROR(VLOOKUP(C1513&amp;D1513,Comms_female_list_21!$F$3:$G$1048576,2,FALSE),""))</f>
        <v/>
      </c>
      <c r="M1513" s="3" t="str">
        <f>IFERROR(VLOOKUP(C1513&amp;D1513,Comms_male_list_22!$F$3:$G$1048576,2,FALSE),IFERROR(VLOOKUP(C1513&amp;D1513,Comms_female_list_22!$F$3:$G$1048576,2,FALSE),""))</f>
        <v/>
      </c>
      <c r="N1513" s="3">
        <f>IFERROR(VLOOKUP(C1513&amp;D1513,AUS_male_Toplist_21!$F$3:$H$1048576,3,FALSE), IFERROR(VLOOKUP(C1513&amp;D1513,AUS_female_Toplist_21!$F$3:$H$1048576,3,FALSE),""))</f>
        <v>955</v>
      </c>
      <c r="O1513" s="2" t="str">
        <f>IFERROR(VLOOKUP(C1513&amp;D1513,AUS_male_Toplist_22!$F$3:$H$1048576,3,FALSE), IFERROR(VLOOKUP(C1513&amp;D1513,AUS_female_Toplist_22!$F$3:$H$1048576,3,FALSE),""))</f>
        <v/>
      </c>
      <c r="P1513" s="42">
        <f ca="1">DATEDIF(E1513,TODAY(),"y")</f>
        <v>20</v>
      </c>
      <c r="Q1513" s="2">
        <f>(COUNTIF($C$2:$C1513,$C1513)=1)+0</f>
        <v>1</v>
      </c>
      <c r="R1513" s="2">
        <f>IF(Q1513=1,RANK(F1513,$F$2:$F$1986,0),"Alternate event")</f>
        <v>1234</v>
      </c>
    </row>
    <row r="1514" spans="1:18" x14ac:dyDescent="0.2">
      <c r="A1514" s="2">
        <v>1513</v>
      </c>
      <c r="B1514" s="2">
        <f>IF(Q1514=1,B1513+1,B1513)</f>
        <v>1074</v>
      </c>
      <c r="C1514" t="s">
        <v>1062</v>
      </c>
      <c r="D1514" t="s">
        <v>26</v>
      </c>
      <c r="E1514" s="6">
        <v>35071</v>
      </c>
      <c r="F1514">
        <v>962</v>
      </c>
      <c r="G1514" s="2">
        <v>59</v>
      </c>
      <c r="H1514" s="43" t="str">
        <f>IFERROR(VLOOKUP(C1514&amp;D1514,AUS_male_points_list!$A$3:$S$1048576,19,FALSE), IFERROR(VLOOKUP(C1514&amp;D1514,AUS_female_points_list!$A$3:$S$1048576,19,FALSE),""))</f>
        <v/>
      </c>
      <c r="J1514" s="2">
        <f>IFERROR(VLOOKUP(C1514&amp;D1514,AUS_male_Toplist_21!$F$3:$G$1048576,2,FALSE),IFERROR(VLOOKUP(C1514&amp;D1514,AUS_female_Toplist_21!$F$3:$G$1048576,2,FALSE),""))</f>
        <v>59</v>
      </c>
      <c r="K1514" s="2" t="str">
        <f>IFERROR(VLOOKUP(C1514&amp;D1514,AUS_male_Toplist_22!$F$3:$G$1048576,2,FALSE),IFERROR(VLOOKUP(C1514&amp;D1514,AUS_female_Toplist_22!$F$3:$G$1048576,2,FALSE),""))</f>
        <v/>
      </c>
      <c r="L1514" s="3" t="str">
        <f>IFERROR(VLOOKUP(C1514&amp;D1514,Comms_male_list_21!$F$3:$G$1048576,2,FALSE),IFERROR(VLOOKUP(C1514&amp;D1514,Comms_female_list_21!$F$3:$G$1048576,2,FALSE),""))</f>
        <v/>
      </c>
      <c r="M1514" s="3" t="str">
        <f>IFERROR(VLOOKUP(C1514&amp;D1514,Comms_male_list_22!$F$3:$G$1048576,2,FALSE),IFERROR(VLOOKUP(C1514&amp;D1514,Comms_female_list_22!$F$3:$G$1048576,2,FALSE),""))</f>
        <v/>
      </c>
      <c r="N1514" s="3">
        <f>IFERROR(VLOOKUP(C1514&amp;D1514,AUS_male_Toplist_21!$F$3:$H$1048576,3,FALSE), IFERROR(VLOOKUP(C1514&amp;D1514,AUS_female_Toplist_21!$F$3:$H$1048576,3,FALSE),""))</f>
        <v>962</v>
      </c>
      <c r="O1514" s="2" t="str">
        <f>IFERROR(VLOOKUP(C1514&amp;D1514,AUS_male_Toplist_22!$F$3:$H$1048576,3,FALSE), IFERROR(VLOOKUP(C1514&amp;D1514,AUS_female_Toplist_22!$F$3:$H$1048576,3,FALSE),""))</f>
        <v/>
      </c>
      <c r="P1514" s="42">
        <f ca="1">DATEDIF(E1514,TODAY(),"y")</f>
        <v>26</v>
      </c>
      <c r="Q1514" s="2">
        <f>(COUNTIF($C$2:$C1514,$C1514)=1)+0</f>
        <v>0</v>
      </c>
      <c r="R1514" s="2" t="str">
        <f>IF(Q1514=1,RANK(F1514,$F$2:$F$1986,0),"Alternate event")</f>
        <v>Alternate event</v>
      </c>
    </row>
    <row r="1515" spans="1:18" x14ac:dyDescent="0.2">
      <c r="A1515" s="2">
        <v>1514</v>
      </c>
      <c r="B1515" s="2">
        <f>IF(Q1515=1,B1514+1,B1514)</f>
        <v>1074</v>
      </c>
      <c r="C1515" t="s">
        <v>1323</v>
      </c>
      <c r="D1515" t="s">
        <v>28</v>
      </c>
      <c r="E1515" s="6">
        <v>33279</v>
      </c>
      <c r="F1515">
        <v>987</v>
      </c>
      <c r="G1515" s="2">
        <v>59</v>
      </c>
      <c r="H1515" s="43" t="str">
        <f>IFERROR(VLOOKUP(C1515&amp;D1515,AUS_male_points_list!$A$3:$S$1048576,19,FALSE), IFERROR(VLOOKUP(C1515&amp;D1515,AUS_female_points_list!$A$3:$S$1048576,19,FALSE),""))</f>
        <v/>
      </c>
      <c r="J1515" s="2">
        <f>IFERROR(VLOOKUP(C1515&amp;D1515,AUS_male_Toplist_21!$F$3:$G$1048576,2,FALSE),IFERROR(VLOOKUP(C1515&amp;D1515,AUS_female_Toplist_21!$F$3:$G$1048576,2,FALSE),""))</f>
        <v>59</v>
      </c>
      <c r="K1515" s="2" t="str">
        <f>IFERROR(VLOOKUP(C1515&amp;D1515,AUS_male_Toplist_22!$F$3:$G$1048576,2,FALSE),IFERROR(VLOOKUP(C1515&amp;D1515,AUS_female_Toplist_22!$F$3:$G$1048576,2,FALSE),""))</f>
        <v/>
      </c>
      <c r="L1515" s="3" t="str">
        <f>IFERROR(VLOOKUP(C1515&amp;D1515,Comms_male_list_21!$F$3:$G$1048576,2,FALSE),IFERROR(VLOOKUP(C1515&amp;D1515,Comms_female_list_21!$F$3:$G$1048576,2,FALSE),""))</f>
        <v/>
      </c>
      <c r="M1515" s="3" t="str">
        <f>IFERROR(VLOOKUP(C1515&amp;D1515,Comms_male_list_22!$F$3:$G$1048576,2,FALSE),IFERROR(VLOOKUP(C1515&amp;D1515,Comms_female_list_22!$F$3:$G$1048576,2,FALSE),""))</f>
        <v/>
      </c>
      <c r="N1515" s="3">
        <f>IFERROR(VLOOKUP(C1515&amp;D1515,AUS_male_Toplist_21!$F$3:$H$1048576,3,FALSE), IFERROR(VLOOKUP(C1515&amp;D1515,AUS_female_Toplist_21!$F$3:$H$1048576,3,FALSE),""))</f>
        <v>987</v>
      </c>
      <c r="O1515" s="2" t="str">
        <f>IFERROR(VLOOKUP(C1515&amp;D1515,AUS_male_Toplist_22!$F$3:$H$1048576,3,FALSE), IFERROR(VLOOKUP(C1515&amp;D1515,AUS_female_Toplist_22!$F$3:$H$1048576,3,FALSE),""))</f>
        <v/>
      </c>
      <c r="P1515" s="42">
        <f ca="1">DATEDIF(E1515,TODAY(),"y")</f>
        <v>31</v>
      </c>
      <c r="Q1515" s="2">
        <f>(COUNTIF($C$2:$C1515,$C1515)=1)+0</f>
        <v>0</v>
      </c>
      <c r="R1515" s="2" t="str">
        <f>IF(Q1515=1,RANK(F1515,$F$2:$F$1986,0),"Alternate event")</f>
        <v>Alternate event</v>
      </c>
    </row>
    <row r="1516" spans="1:18" x14ac:dyDescent="0.2">
      <c r="A1516" s="2">
        <v>1515</v>
      </c>
      <c r="B1516" s="2">
        <f>IF(Q1516=1,B1515+1,B1515)</f>
        <v>1075</v>
      </c>
      <c r="C1516" t="s">
        <v>742</v>
      </c>
      <c r="D1516" t="s">
        <v>28</v>
      </c>
      <c r="E1516" s="7">
        <v>35074</v>
      </c>
      <c r="F1516">
        <v>1007</v>
      </c>
      <c r="G1516" s="2">
        <v>59</v>
      </c>
      <c r="H1516" s="43" t="str">
        <f>IFERROR(VLOOKUP(C1516&amp;D1516,AUS_male_points_list!$A$3:$S$1048576,19,FALSE), IFERROR(VLOOKUP(C1516&amp;D1516,AUS_female_points_list!$A$3:$S$1048576,19,FALSE),""))</f>
        <v/>
      </c>
      <c r="J1516" s="2">
        <f>IFERROR(VLOOKUP(C1516&amp;D1516,AUS_male_Toplist_21!$F$3:$G$1048576,2,FALSE),IFERROR(VLOOKUP(C1516&amp;D1516,AUS_female_Toplist_21!$F$3:$G$1048576,2,FALSE),""))</f>
        <v>59</v>
      </c>
      <c r="K1516" s="2" t="str">
        <f>IFERROR(VLOOKUP(C1516&amp;D1516,AUS_male_Toplist_22!$F$3:$G$1048576,2,FALSE),IFERROR(VLOOKUP(C1516&amp;D1516,AUS_female_Toplist_22!$F$3:$G$1048576,2,FALSE),""))</f>
        <v/>
      </c>
      <c r="L1516" s="3" t="str">
        <f>IFERROR(VLOOKUP(C1516&amp;D1516,Comms_male_list_21!$F$3:$G$1048576,2,FALSE),IFERROR(VLOOKUP(C1516&amp;D1516,Comms_female_list_21!$F$3:$G$1048576,2,FALSE),""))</f>
        <v/>
      </c>
      <c r="M1516" s="3" t="str">
        <f>IFERROR(VLOOKUP(C1516&amp;D1516,Comms_male_list_22!$F$3:$G$1048576,2,FALSE),IFERROR(VLOOKUP(C1516&amp;D1516,Comms_female_list_22!$F$3:$G$1048576,2,FALSE),""))</f>
        <v/>
      </c>
      <c r="N1516" s="3">
        <f>IFERROR(VLOOKUP(C1516&amp;D1516,AUS_male_Toplist_21!$F$3:$H$1048576,3,FALSE), IFERROR(VLOOKUP(C1516&amp;D1516,AUS_female_Toplist_21!$F$3:$H$1048576,3,FALSE),""))</f>
        <v>1007</v>
      </c>
      <c r="O1516" s="2" t="str">
        <f>IFERROR(VLOOKUP(C1516&amp;D1516,AUS_male_Toplist_22!$F$3:$H$1048576,3,FALSE), IFERROR(VLOOKUP(C1516&amp;D1516,AUS_female_Toplist_22!$F$3:$H$1048576,3,FALSE),""))</f>
        <v/>
      </c>
      <c r="P1516" s="42">
        <f ca="1">DATEDIF(E1516,TODAY(),"y")</f>
        <v>26</v>
      </c>
      <c r="Q1516" s="2">
        <f>(COUNTIF($C$2:$C1516,$C1516)=1)+0</f>
        <v>1</v>
      </c>
      <c r="R1516" s="2">
        <f>IF(Q1516=1,RANK(F1516,$F$2:$F$1986,0),"Alternate event")</f>
        <v>650</v>
      </c>
    </row>
    <row r="1517" spans="1:18" x14ac:dyDescent="0.2">
      <c r="A1517" s="2">
        <v>1516</v>
      </c>
      <c r="B1517" s="2">
        <f>IF(Q1517=1,B1516+1,B1516)</f>
        <v>1075</v>
      </c>
      <c r="C1517" t="s">
        <v>276</v>
      </c>
      <c r="D1517" t="s">
        <v>28</v>
      </c>
      <c r="E1517" s="6">
        <v>38256</v>
      </c>
      <c r="F1517">
        <v>986</v>
      </c>
      <c r="G1517" s="2">
        <v>60</v>
      </c>
      <c r="H1517" s="43" t="str">
        <f>IFERROR(VLOOKUP(C1517&amp;D1517,AUS_male_points_list!$A$3:$S$1048576,19,FALSE), IFERROR(VLOOKUP(C1517&amp;D1517,AUS_female_points_list!$A$3:$S$1048576,19,FALSE),""))</f>
        <v/>
      </c>
      <c r="J1517" s="2">
        <f>IFERROR(VLOOKUP(C1517&amp;D1517,AUS_male_Toplist_21!$F$3:$G$1048576,2,FALSE),IFERROR(VLOOKUP(C1517&amp;D1517,AUS_female_Toplist_21!$F$3:$G$1048576,2,FALSE),""))</f>
        <v>60</v>
      </c>
      <c r="K1517" s="2">
        <f>IFERROR(VLOOKUP(C1517&amp;D1517,AUS_male_Toplist_22!$F$3:$G$1048576,2,FALSE),IFERROR(VLOOKUP(C1517&amp;D1517,AUS_female_Toplist_22!$F$3:$G$1048576,2,FALSE),""))</f>
        <v>19</v>
      </c>
      <c r="L1517" s="3" t="str">
        <f>IFERROR(VLOOKUP(C1517&amp;D1517,Comms_male_list_21!$F$3:$G$1048576,2,FALSE),IFERROR(VLOOKUP(C1517&amp;D1517,Comms_female_list_21!$F$3:$G$1048576,2,FALSE),""))</f>
        <v/>
      </c>
      <c r="M1517" s="3">
        <f>IFERROR(VLOOKUP(C1517&amp;D1517,Comms_male_list_22!$F$3:$G$1048576,2,FALSE),IFERROR(VLOOKUP(C1517&amp;D1517,Comms_female_list_22!$F$3:$G$1048576,2,FALSE),""))</f>
        <v>36</v>
      </c>
      <c r="N1517" s="3">
        <f>IFERROR(VLOOKUP(C1517&amp;D1517,AUS_male_Toplist_21!$F$3:$H$1048576,3,FALSE), IFERROR(VLOOKUP(C1517&amp;D1517,AUS_female_Toplist_21!$F$3:$H$1048576,3,FALSE),""))</f>
        <v>986</v>
      </c>
      <c r="O1517" s="2">
        <f>IFERROR(VLOOKUP(C1517&amp;D1517,AUS_male_Toplist_22!$F$3:$H$1048576,3,FALSE), IFERROR(VLOOKUP(C1517&amp;D1517,AUS_female_Toplist_22!$F$3:$H$1048576,3,FALSE),""))</f>
        <v>1003</v>
      </c>
      <c r="P1517" s="42">
        <f ca="1">DATEDIF(E1517,TODAY(),"y")</f>
        <v>17</v>
      </c>
      <c r="Q1517" s="2">
        <f>(COUNTIF($C$2:$C1517,$C1517)=1)+0</f>
        <v>0</v>
      </c>
      <c r="R1517" s="2" t="str">
        <f>IF(Q1517=1,RANK(F1517,$F$2:$F$1986,0),"Alternate event")</f>
        <v>Alternate event</v>
      </c>
    </row>
    <row r="1518" spans="1:18" x14ac:dyDescent="0.2">
      <c r="A1518" s="2">
        <v>1517</v>
      </c>
      <c r="B1518" s="2">
        <f>IF(Q1518=1,B1517+1,B1517)</f>
        <v>1076</v>
      </c>
      <c r="C1518" t="s">
        <v>658</v>
      </c>
      <c r="D1518" t="s">
        <v>26</v>
      </c>
      <c r="E1518" s="7"/>
      <c r="F1518">
        <v>956</v>
      </c>
      <c r="G1518" s="2">
        <v>60</v>
      </c>
      <c r="H1518" s="43" t="str">
        <f>IFERROR(VLOOKUP(C1518&amp;D1518,AUS_male_points_list!$A$3:$S$1048576,19,FALSE), IFERROR(VLOOKUP(C1518&amp;D1518,AUS_female_points_list!$A$3:$S$1048576,19,FALSE),""))</f>
        <v/>
      </c>
      <c r="J1518" s="2">
        <f>IFERROR(VLOOKUP(C1518&amp;D1518,AUS_male_Toplist_21!$F$3:$G$1048576,2,FALSE),IFERROR(VLOOKUP(C1518&amp;D1518,AUS_female_Toplist_21!$F$3:$G$1048576,2,FALSE),""))</f>
        <v>60</v>
      </c>
      <c r="K1518" s="2">
        <f>IFERROR(VLOOKUP(C1518&amp;D1518,AUS_male_Toplist_22!$F$3:$G$1048576,2,FALSE),IFERROR(VLOOKUP(C1518&amp;D1518,AUS_female_Toplist_22!$F$3:$G$1048576,2,FALSE),""))</f>
        <v>22</v>
      </c>
      <c r="L1518" s="3" t="str">
        <f>IFERROR(VLOOKUP(C1518&amp;D1518,Comms_male_list_21!$F$3:$G$1048576,2,FALSE),IFERROR(VLOOKUP(C1518&amp;D1518,Comms_female_list_21!$F$3:$G$1048576,2,FALSE),""))</f>
        <v/>
      </c>
      <c r="M1518" s="3">
        <f>IFERROR(VLOOKUP(C1518&amp;D1518,Comms_male_list_22!$F$3:$G$1048576,2,FALSE),IFERROR(VLOOKUP(C1518&amp;D1518,Comms_female_list_22!$F$3:$G$1048576,2,FALSE),""))</f>
        <v>86</v>
      </c>
      <c r="N1518" s="3">
        <f>IFERROR(VLOOKUP(C1518&amp;D1518,AUS_male_Toplist_21!$F$3:$H$1048576,3,FALSE), IFERROR(VLOOKUP(C1518&amp;D1518,AUS_female_Toplist_21!$F$3:$H$1048576,3,FALSE),""))</f>
        <v>956</v>
      </c>
      <c r="O1518" s="2">
        <f>IFERROR(VLOOKUP(C1518&amp;D1518,AUS_male_Toplist_22!$F$3:$H$1048576,3,FALSE), IFERROR(VLOOKUP(C1518&amp;D1518,AUS_female_Toplist_22!$F$3:$H$1048576,3,FALSE),""))</f>
        <v>995</v>
      </c>
      <c r="P1518" s="42">
        <f ca="1">DATEDIF(E1518,TODAY(),"y")</f>
        <v>122</v>
      </c>
      <c r="Q1518" s="2">
        <f>(COUNTIF($C$2:$C1518,$C1518)=1)+0</f>
        <v>1</v>
      </c>
      <c r="R1518" s="2">
        <f>IF(Q1518=1,RANK(F1518,$F$2:$F$1986,0),"Alternate event")</f>
        <v>1216</v>
      </c>
    </row>
    <row r="1519" spans="1:18" x14ac:dyDescent="0.2">
      <c r="A1519" s="2">
        <v>1518</v>
      </c>
      <c r="B1519" s="2">
        <f>IF(Q1519=1,B1518+1,B1518)</f>
        <v>1076</v>
      </c>
      <c r="C1519" t="s">
        <v>133</v>
      </c>
      <c r="D1519" t="s">
        <v>2</v>
      </c>
      <c r="E1519" s="6">
        <v>36340</v>
      </c>
      <c r="F1519">
        <v>984</v>
      </c>
      <c r="G1519" s="2">
        <v>60</v>
      </c>
      <c r="H1519" s="43" t="str">
        <f>IFERROR(VLOOKUP(C1519&amp;D1519,AUS_male_points_list!$A$3:$S$1048576,19,FALSE), IFERROR(VLOOKUP(C1519&amp;D1519,AUS_female_points_list!$A$3:$S$1048576,19,FALSE),""))</f>
        <v/>
      </c>
      <c r="J1519" s="2">
        <f>IFERROR(VLOOKUP(C1519&amp;D1519,AUS_male_Toplist_21!$F$3:$G$1048576,2,FALSE),IFERROR(VLOOKUP(C1519&amp;D1519,AUS_female_Toplist_21!$F$3:$G$1048576,2,FALSE),""))</f>
        <v>60</v>
      </c>
      <c r="K1519" s="2">
        <f>IFERROR(VLOOKUP(C1519&amp;D1519,AUS_male_Toplist_22!$F$3:$G$1048576,2,FALSE),IFERROR(VLOOKUP(C1519&amp;D1519,AUS_female_Toplist_22!$F$3:$G$1048576,2,FALSE),""))</f>
        <v>28</v>
      </c>
      <c r="L1519" s="3" t="str">
        <f>IFERROR(VLOOKUP(C1519&amp;D1519,Comms_male_list_21!$F$3:$G$1048576,2,FALSE),IFERROR(VLOOKUP(C1519&amp;D1519,Comms_female_list_21!$F$3:$G$1048576,2,FALSE),""))</f>
        <v/>
      </c>
      <c r="M1519" s="3">
        <f>IFERROR(VLOOKUP(C1519&amp;D1519,Comms_male_list_22!$F$3:$G$1048576,2,FALSE),IFERROR(VLOOKUP(C1519&amp;D1519,Comms_female_list_22!$F$3:$G$1048576,2,FALSE),""))</f>
        <v>52</v>
      </c>
      <c r="N1519" s="3">
        <f>IFERROR(VLOOKUP(C1519&amp;D1519,AUS_male_Toplist_21!$F$3:$H$1048576,3,FALSE), IFERROR(VLOOKUP(C1519&amp;D1519,AUS_female_Toplist_21!$F$3:$H$1048576,3,FALSE),""))</f>
        <v>984</v>
      </c>
      <c r="O1519" s="2">
        <f>IFERROR(VLOOKUP(C1519&amp;D1519,AUS_male_Toplist_22!$F$3:$H$1048576,3,FALSE), IFERROR(VLOOKUP(C1519&amp;D1519,AUS_female_Toplist_22!$F$3:$H$1048576,3,FALSE),""))</f>
        <v>1017</v>
      </c>
      <c r="P1519" s="42">
        <f ca="1">DATEDIF(E1519,TODAY(),"y")</f>
        <v>22</v>
      </c>
      <c r="Q1519" s="2">
        <f>(COUNTIF($C$2:$C1519,$C1519)=1)+0</f>
        <v>0</v>
      </c>
      <c r="R1519" s="2" t="str">
        <f>IF(Q1519=1,RANK(F1519,$F$2:$F$1986,0),"Alternate event")</f>
        <v>Alternate event</v>
      </c>
    </row>
    <row r="1520" spans="1:18" x14ac:dyDescent="0.2">
      <c r="A1520" s="2">
        <v>1519</v>
      </c>
      <c r="B1520" s="2">
        <f>IF(Q1520=1,B1519+1,B1519)</f>
        <v>1077</v>
      </c>
      <c r="C1520" t="s">
        <v>772</v>
      </c>
      <c r="D1520" t="s">
        <v>29</v>
      </c>
      <c r="E1520" s="6">
        <v>37387</v>
      </c>
      <c r="F1520">
        <v>924</v>
      </c>
      <c r="G1520" s="2">
        <v>60</v>
      </c>
      <c r="H1520" s="43" t="str">
        <f>IFERROR(VLOOKUP(C1520&amp;D1520,AUS_male_points_list!$A$3:$S$1048576,19,FALSE), IFERROR(VLOOKUP(C1520&amp;D1520,AUS_female_points_list!$A$3:$S$1048576,19,FALSE),""))</f>
        <v/>
      </c>
      <c r="J1520" s="2">
        <f>IFERROR(VLOOKUP(C1520&amp;D1520,AUS_male_Toplist_21!$F$3:$G$1048576,2,FALSE),IFERROR(VLOOKUP(C1520&amp;D1520,AUS_female_Toplist_21!$F$3:$G$1048576,2,FALSE),""))</f>
        <v>60</v>
      </c>
      <c r="K1520" s="2">
        <f>IFERROR(VLOOKUP(C1520&amp;D1520,AUS_male_Toplist_22!$F$3:$G$1048576,2,FALSE),IFERROR(VLOOKUP(C1520&amp;D1520,AUS_female_Toplist_22!$F$3:$G$1048576,2,FALSE),""))</f>
        <v>30</v>
      </c>
      <c r="L1520" s="3" t="str">
        <f>IFERROR(VLOOKUP(C1520&amp;D1520,Comms_male_list_21!$F$3:$G$1048576,2,FALSE),IFERROR(VLOOKUP(C1520&amp;D1520,Comms_female_list_21!$F$3:$G$1048576,2,FALSE),""))</f>
        <v/>
      </c>
      <c r="M1520" s="3">
        <f>IFERROR(VLOOKUP(C1520&amp;D1520,Comms_male_list_22!$F$3:$G$1048576,2,FALSE),IFERROR(VLOOKUP(C1520&amp;D1520,Comms_female_list_22!$F$3:$G$1048576,2,FALSE),""))</f>
        <v>77</v>
      </c>
      <c r="N1520" s="3">
        <f>IFERROR(VLOOKUP(C1520&amp;D1520,AUS_male_Toplist_21!$F$3:$H$1048576,3,FALSE), IFERROR(VLOOKUP(C1520&amp;D1520,AUS_female_Toplist_21!$F$3:$H$1048576,3,FALSE),""))</f>
        <v>924</v>
      </c>
      <c r="O1520" s="2">
        <f>IFERROR(VLOOKUP(C1520&amp;D1520,AUS_male_Toplist_22!$F$3:$H$1048576,3,FALSE), IFERROR(VLOOKUP(C1520&amp;D1520,AUS_female_Toplist_22!$F$3:$H$1048576,3,FALSE),""))</f>
        <v>925</v>
      </c>
      <c r="P1520" s="42">
        <f ca="1">DATEDIF(E1520,TODAY(),"y")</f>
        <v>19</v>
      </c>
      <c r="Q1520" s="2">
        <f>(COUNTIF($C$2:$C1520,$C1520)=1)+0</f>
        <v>1</v>
      </c>
      <c r="R1520" s="2">
        <f>IF(Q1520=1,RANK(F1520,$F$2:$F$1986,0),"Alternate event")</f>
        <v>1613</v>
      </c>
    </row>
    <row r="1521" spans="1:18" x14ac:dyDescent="0.2">
      <c r="A1521" s="2">
        <v>1520</v>
      </c>
      <c r="B1521" s="2">
        <f>IF(Q1521=1,B1520+1,B1520)</f>
        <v>1078</v>
      </c>
      <c r="C1521" t="s">
        <v>217</v>
      </c>
      <c r="D1521" t="s">
        <v>25</v>
      </c>
      <c r="E1521" s="7">
        <v>1999</v>
      </c>
      <c r="F1521">
        <v>971</v>
      </c>
      <c r="G1521" s="2">
        <v>60</v>
      </c>
      <c r="H1521" s="43" t="str">
        <f>IFERROR(VLOOKUP(C1521&amp;D1521,AUS_male_points_list!$A$3:$S$1048576,19,FALSE), IFERROR(VLOOKUP(C1521&amp;D1521,AUS_female_points_list!$A$3:$S$1048576,19,FALSE),""))</f>
        <v/>
      </c>
      <c r="J1521" s="2">
        <f>IFERROR(VLOOKUP(C1521&amp;D1521,AUS_male_Toplist_21!$F$3:$G$1048576,2,FALSE),IFERROR(VLOOKUP(C1521&amp;D1521,AUS_female_Toplist_21!$F$3:$G$1048576,2,FALSE),""))</f>
        <v>60</v>
      </c>
      <c r="K1521" s="2">
        <f>IFERROR(VLOOKUP(C1521&amp;D1521,AUS_male_Toplist_22!$F$3:$G$1048576,2,FALSE),IFERROR(VLOOKUP(C1521&amp;D1521,AUS_female_Toplist_22!$F$3:$G$1048576,2,FALSE),""))</f>
        <v>37</v>
      </c>
      <c r="L1521" s="3" t="str">
        <f>IFERROR(VLOOKUP(C1521&amp;D1521,Comms_male_list_21!$F$3:$G$1048576,2,FALSE),IFERROR(VLOOKUP(C1521&amp;D1521,Comms_female_list_21!$F$3:$G$1048576,2,FALSE),""))</f>
        <v/>
      </c>
      <c r="M1521" s="3">
        <f>IFERROR(VLOOKUP(C1521&amp;D1521,Comms_male_list_22!$F$3:$G$1048576,2,FALSE),IFERROR(VLOOKUP(C1521&amp;D1521,Comms_female_list_22!$F$3:$G$1048576,2,FALSE),""))</f>
        <v>69</v>
      </c>
      <c r="N1521" s="3">
        <f>IFERROR(VLOOKUP(C1521&amp;D1521,AUS_male_Toplist_21!$F$3:$H$1048576,3,FALSE), IFERROR(VLOOKUP(C1521&amp;D1521,AUS_female_Toplist_21!$F$3:$H$1048576,3,FALSE),""))</f>
        <v>971</v>
      </c>
      <c r="O1521" s="2">
        <f>IFERROR(VLOOKUP(C1521&amp;D1521,AUS_male_Toplist_22!$F$3:$H$1048576,3,FALSE), IFERROR(VLOOKUP(C1521&amp;D1521,AUS_female_Toplist_22!$F$3:$H$1048576,3,FALSE),""))</f>
        <v>984</v>
      </c>
      <c r="P1521" s="42">
        <f ca="1">DATEDIF(E1521,TODAY(),"y")</f>
        <v>116</v>
      </c>
      <c r="Q1521" s="2">
        <f>(COUNTIF($C$2:$C1521,$C1521)=1)+0</f>
        <v>1</v>
      </c>
      <c r="R1521" s="2">
        <f>IF(Q1521=1,RANK(F1521,$F$2:$F$1986,0),"Alternate event")</f>
        <v>1024</v>
      </c>
    </row>
    <row r="1522" spans="1:18" x14ac:dyDescent="0.2">
      <c r="A1522" s="2">
        <v>1521</v>
      </c>
      <c r="B1522" s="2">
        <f>IF(Q1522=1,B1521+1,B1521)</f>
        <v>1079</v>
      </c>
      <c r="C1522" t="s">
        <v>739</v>
      </c>
      <c r="D1522" t="s">
        <v>28</v>
      </c>
      <c r="E1522" s="6">
        <v>36173</v>
      </c>
      <c r="F1522">
        <v>1006</v>
      </c>
      <c r="G1522" s="2">
        <v>60</v>
      </c>
      <c r="H1522" s="43" t="str">
        <f>IFERROR(VLOOKUP(C1522&amp;D1522,AUS_male_points_list!$A$3:$S$1048576,19,FALSE), IFERROR(VLOOKUP(C1522&amp;D1522,AUS_female_points_list!$A$3:$S$1048576,19,FALSE),""))</f>
        <v/>
      </c>
      <c r="J1522" s="2">
        <f>IFERROR(VLOOKUP(C1522&amp;D1522,AUS_male_Toplist_21!$F$3:$G$1048576,2,FALSE),IFERROR(VLOOKUP(C1522&amp;D1522,AUS_female_Toplist_21!$F$3:$G$1048576,2,FALSE),""))</f>
        <v>60</v>
      </c>
      <c r="K1522" s="2">
        <f>IFERROR(VLOOKUP(C1522&amp;D1522,AUS_male_Toplist_22!$F$3:$G$1048576,2,FALSE),IFERROR(VLOOKUP(C1522&amp;D1522,AUS_female_Toplist_22!$F$3:$G$1048576,2,FALSE),""))</f>
        <v>43</v>
      </c>
      <c r="L1522" s="3" t="str">
        <f>IFERROR(VLOOKUP(C1522&amp;D1522,Comms_male_list_21!$F$3:$G$1048576,2,FALSE),IFERROR(VLOOKUP(C1522&amp;D1522,Comms_female_list_21!$F$3:$G$1048576,2,FALSE),""))</f>
        <v/>
      </c>
      <c r="M1522" s="3" t="str">
        <f>IFERROR(VLOOKUP(C1522&amp;D1522,Comms_male_list_22!$F$3:$G$1048576,2,FALSE),IFERROR(VLOOKUP(C1522&amp;D1522,Comms_female_list_22!$F$3:$G$1048576,2,FALSE),""))</f>
        <v/>
      </c>
      <c r="N1522" s="3">
        <f>IFERROR(VLOOKUP(C1522&amp;D1522,AUS_male_Toplist_21!$F$3:$H$1048576,3,FALSE), IFERROR(VLOOKUP(C1522&amp;D1522,AUS_female_Toplist_21!$F$3:$H$1048576,3,FALSE),""))</f>
        <v>1006</v>
      </c>
      <c r="O1522" s="2">
        <f>IFERROR(VLOOKUP(C1522&amp;D1522,AUS_male_Toplist_22!$F$3:$H$1048576,3,FALSE), IFERROR(VLOOKUP(C1522&amp;D1522,AUS_female_Toplist_22!$F$3:$H$1048576,3,FALSE),""))</f>
        <v>941</v>
      </c>
      <c r="P1522" s="42">
        <f ca="1">DATEDIF(E1522,TODAY(),"y")</f>
        <v>23</v>
      </c>
      <c r="Q1522" s="2">
        <f>(COUNTIF($C$2:$C1522,$C1522)=1)+0</f>
        <v>1</v>
      </c>
      <c r="R1522" s="2">
        <f>IF(Q1522=1,RANK(F1522,$F$2:$F$1986,0),"Alternate event")</f>
        <v>664</v>
      </c>
    </row>
    <row r="1523" spans="1:18" x14ac:dyDescent="0.2">
      <c r="A1523" s="2">
        <v>1522</v>
      </c>
      <c r="B1523" s="2">
        <f>IF(Q1523=1,B1522+1,B1522)</f>
        <v>1080</v>
      </c>
      <c r="C1523" t="s">
        <v>657</v>
      </c>
      <c r="D1523" t="s">
        <v>26</v>
      </c>
      <c r="E1523" s="6">
        <v>35256</v>
      </c>
      <c r="F1523">
        <v>956</v>
      </c>
      <c r="G1523" s="2">
        <v>60</v>
      </c>
      <c r="H1523" s="43" t="str">
        <f>IFERROR(VLOOKUP(C1523&amp;D1523,AUS_male_points_list!$A$3:$S$1048576,19,FALSE), IFERROR(VLOOKUP(C1523&amp;D1523,AUS_female_points_list!$A$3:$S$1048576,19,FALSE),""))</f>
        <v/>
      </c>
      <c r="J1523" s="2">
        <f>IFERROR(VLOOKUP(C1523&amp;D1523,AUS_male_Toplist_21!$F$3:$G$1048576,2,FALSE),IFERROR(VLOOKUP(C1523&amp;D1523,AUS_female_Toplist_21!$F$3:$G$1048576,2,FALSE),""))</f>
        <v>60</v>
      </c>
      <c r="K1523" s="2">
        <f>IFERROR(VLOOKUP(C1523&amp;D1523,AUS_male_Toplist_22!$F$3:$G$1048576,2,FALSE),IFERROR(VLOOKUP(C1523&amp;D1523,AUS_female_Toplist_22!$F$3:$G$1048576,2,FALSE),""))</f>
        <v>44</v>
      </c>
      <c r="L1523" s="3" t="str">
        <f>IFERROR(VLOOKUP(C1523&amp;D1523,Comms_male_list_21!$F$3:$G$1048576,2,FALSE),IFERROR(VLOOKUP(C1523&amp;D1523,Comms_female_list_21!$F$3:$G$1048576,2,FALSE),""))</f>
        <v/>
      </c>
      <c r="M1523" s="3" t="str">
        <f>IFERROR(VLOOKUP(C1523&amp;D1523,Comms_male_list_22!$F$3:$G$1048576,2,FALSE),IFERROR(VLOOKUP(C1523&amp;D1523,Comms_female_list_22!$F$3:$G$1048576,2,FALSE),""))</f>
        <v/>
      </c>
      <c r="N1523" s="3">
        <f>IFERROR(VLOOKUP(C1523&amp;D1523,AUS_male_Toplist_21!$F$3:$H$1048576,3,FALSE), IFERROR(VLOOKUP(C1523&amp;D1523,AUS_female_Toplist_21!$F$3:$H$1048576,3,FALSE),""))</f>
        <v>956</v>
      </c>
      <c r="O1523" s="2">
        <f>IFERROR(VLOOKUP(C1523&amp;D1523,AUS_male_Toplist_22!$F$3:$H$1048576,3,FALSE), IFERROR(VLOOKUP(C1523&amp;D1523,AUS_female_Toplist_22!$F$3:$H$1048576,3,FALSE),""))</f>
        <v>937</v>
      </c>
      <c r="P1523" s="42">
        <f ca="1">DATEDIF(E1523,TODAY(),"y")</f>
        <v>25</v>
      </c>
      <c r="Q1523" s="2">
        <f>(COUNTIF($C$2:$C1523,$C1523)=1)+0</f>
        <v>1</v>
      </c>
      <c r="R1523" s="2">
        <f>IF(Q1523=1,RANK(F1523,$F$2:$F$1986,0),"Alternate event")</f>
        <v>1216</v>
      </c>
    </row>
    <row r="1524" spans="1:18" x14ac:dyDescent="0.2">
      <c r="A1524" s="2">
        <v>1523</v>
      </c>
      <c r="B1524" s="2">
        <f>IF(Q1524=1,B1523+1,B1523)</f>
        <v>1081</v>
      </c>
      <c r="C1524" t="s">
        <v>156</v>
      </c>
      <c r="D1524" t="s">
        <v>2</v>
      </c>
      <c r="E1524" s="6">
        <v>44732</v>
      </c>
      <c r="F1524">
        <v>984</v>
      </c>
      <c r="G1524" s="2">
        <v>60</v>
      </c>
      <c r="H1524" s="43" t="str">
        <f>IFERROR(VLOOKUP(C1524&amp;D1524,AUS_male_points_list!$A$3:$S$1048576,19,FALSE), IFERROR(VLOOKUP(C1524&amp;D1524,AUS_female_points_list!$A$3:$S$1048576,19,FALSE),""))</f>
        <v/>
      </c>
      <c r="J1524" s="2">
        <f>IFERROR(VLOOKUP(C1524&amp;D1524,AUS_male_Toplist_21!$F$3:$G$1048576,2,FALSE),IFERROR(VLOOKUP(C1524&amp;D1524,AUS_female_Toplist_21!$F$3:$G$1048576,2,FALSE),""))</f>
        <v>60</v>
      </c>
      <c r="K1524" s="2">
        <f>IFERROR(VLOOKUP(C1524&amp;D1524,AUS_male_Toplist_22!$F$3:$G$1048576,2,FALSE),IFERROR(VLOOKUP(C1524&amp;D1524,AUS_female_Toplist_22!$F$3:$G$1048576,2,FALSE),""))</f>
        <v>62</v>
      </c>
      <c r="L1524" s="3" t="str">
        <f>IFERROR(VLOOKUP(C1524&amp;D1524,Comms_male_list_21!$F$3:$G$1048576,2,FALSE),IFERROR(VLOOKUP(C1524&amp;D1524,Comms_female_list_21!$F$3:$G$1048576,2,FALSE),""))</f>
        <v/>
      </c>
      <c r="M1524" s="3" t="str">
        <f>IFERROR(VLOOKUP(C1524&amp;D1524,Comms_male_list_22!$F$3:$G$1048576,2,FALSE),IFERROR(VLOOKUP(C1524&amp;D1524,Comms_female_list_22!$F$3:$G$1048576,2,FALSE),""))</f>
        <v/>
      </c>
      <c r="N1524" s="3">
        <f>IFERROR(VLOOKUP(C1524&amp;D1524,AUS_male_Toplist_21!$F$3:$H$1048576,3,FALSE), IFERROR(VLOOKUP(C1524&amp;D1524,AUS_female_Toplist_21!$F$3:$H$1048576,3,FALSE),""))</f>
        <v>984</v>
      </c>
      <c r="O1524" s="2">
        <f>IFERROR(VLOOKUP(C1524&amp;D1524,AUS_male_Toplist_22!$F$3:$H$1048576,3,FALSE), IFERROR(VLOOKUP(C1524&amp;D1524,AUS_female_Toplist_22!$F$3:$H$1048576,3,FALSE),""))</f>
        <v>948</v>
      </c>
      <c r="P1524" s="42" t="e">
        <f ca="1">DATEDIF(E1524,TODAY(),"y")</f>
        <v>#NUM!</v>
      </c>
      <c r="Q1524" s="2">
        <f>(COUNTIF($C$2:$C1524,$C1524)=1)+0</f>
        <v>1</v>
      </c>
      <c r="R1524" s="2">
        <f>IF(Q1524=1,RANK(F1524,$F$2:$F$1986,0),"Alternate event")</f>
        <v>868</v>
      </c>
    </row>
    <row r="1525" spans="1:18" x14ac:dyDescent="0.2">
      <c r="A1525" s="2">
        <v>1524</v>
      </c>
      <c r="B1525" s="2">
        <f>IF(Q1525=1,B1524+1,B1524)</f>
        <v>1081</v>
      </c>
      <c r="C1525" t="s">
        <v>205</v>
      </c>
      <c r="D1525" t="s">
        <v>25</v>
      </c>
      <c r="E1525" s="6">
        <v>38799</v>
      </c>
      <c r="F1525">
        <v>971</v>
      </c>
      <c r="G1525" s="2">
        <v>60</v>
      </c>
      <c r="H1525" s="43" t="str">
        <f>IFERROR(VLOOKUP(C1525&amp;D1525,AUS_male_points_list!$A$3:$S$1048576,19,FALSE), IFERROR(VLOOKUP(C1525&amp;D1525,AUS_female_points_list!$A$3:$S$1048576,19,FALSE),""))</f>
        <v/>
      </c>
      <c r="J1525" s="2">
        <f>IFERROR(VLOOKUP(C1525&amp;D1525,AUS_male_Toplist_21!$F$3:$G$1048576,2,FALSE),IFERROR(VLOOKUP(C1525&amp;D1525,AUS_female_Toplist_21!$F$3:$G$1048576,2,FALSE),""))</f>
        <v>60</v>
      </c>
      <c r="K1525" s="2">
        <f>IFERROR(VLOOKUP(C1525&amp;D1525,AUS_male_Toplist_22!$F$3:$G$1048576,2,FALSE),IFERROR(VLOOKUP(C1525&amp;D1525,AUS_female_Toplist_22!$F$3:$G$1048576,2,FALSE),""))</f>
        <v>74</v>
      </c>
      <c r="L1525" s="3" t="str">
        <f>IFERROR(VLOOKUP(C1525&amp;D1525,Comms_male_list_21!$F$3:$G$1048576,2,FALSE),IFERROR(VLOOKUP(C1525&amp;D1525,Comms_female_list_21!$F$3:$G$1048576,2,FALSE),""))</f>
        <v/>
      </c>
      <c r="M1525" s="3" t="str">
        <f>IFERROR(VLOOKUP(C1525&amp;D1525,Comms_male_list_22!$F$3:$G$1048576,2,FALSE),IFERROR(VLOOKUP(C1525&amp;D1525,Comms_female_list_22!$F$3:$G$1048576,2,FALSE),""))</f>
        <v/>
      </c>
      <c r="N1525" s="3">
        <f>IFERROR(VLOOKUP(C1525&amp;D1525,AUS_male_Toplist_21!$F$3:$H$1048576,3,FALSE), IFERROR(VLOOKUP(C1525&amp;D1525,AUS_female_Toplist_21!$F$3:$H$1048576,3,FALSE),""))</f>
        <v>971</v>
      </c>
      <c r="O1525" s="2">
        <f>IFERROR(VLOOKUP(C1525&amp;D1525,AUS_male_Toplist_22!$F$3:$H$1048576,3,FALSE), IFERROR(VLOOKUP(C1525&amp;D1525,AUS_female_Toplist_22!$F$3:$H$1048576,3,FALSE),""))</f>
        <v>939</v>
      </c>
      <c r="P1525" s="42">
        <f ca="1">DATEDIF(E1525,TODAY(),"y")</f>
        <v>15</v>
      </c>
      <c r="Q1525" s="2">
        <f>(COUNTIF($C$2:$C1525,$C1525)=1)+0</f>
        <v>0</v>
      </c>
      <c r="R1525" s="2" t="str">
        <f>IF(Q1525=1,RANK(F1525,$F$2:$F$1986,0),"Alternate event")</f>
        <v>Alternate event</v>
      </c>
    </row>
    <row r="1526" spans="1:18" x14ac:dyDescent="0.2">
      <c r="A1526" s="2">
        <v>1525</v>
      </c>
      <c r="B1526" s="2">
        <f>IF(Q1526=1,B1525+1,B1525)</f>
        <v>1082</v>
      </c>
      <c r="C1526" t="s">
        <v>1296</v>
      </c>
      <c r="D1526" t="s">
        <v>26</v>
      </c>
      <c r="E1526" s="6">
        <v>44701</v>
      </c>
      <c r="F1526">
        <v>959</v>
      </c>
      <c r="G1526" s="2">
        <v>60</v>
      </c>
      <c r="H1526" s="43" t="str">
        <f>IFERROR(VLOOKUP(C1526&amp;D1526,AUS_male_points_list!$A$3:$S$1048576,19,FALSE), IFERROR(VLOOKUP(C1526&amp;D1526,AUS_female_points_list!$A$3:$S$1048576,19,FALSE),""))</f>
        <v/>
      </c>
      <c r="J1526" s="2">
        <f>IFERROR(VLOOKUP(C1526&amp;D1526,AUS_male_Toplist_21!$F$3:$G$1048576,2,FALSE),IFERROR(VLOOKUP(C1526&amp;D1526,AUS_female_Toplist_21!$F$3:$G$1048576,2,FALSE),""))</f>
        <v>60</v>
      </c>
      <c r="K1526" s="2">
        <f>IFERROR(VLOOKUP(C1526&amp;D1526,AUS_male_Toplist_22!$F$3:$G$1048576,2,FALSE),IFERROR(VLOOKUP(C1526&amp;D1526,AUS_female_Toplist_22!$F$3:$G$1048576,2,FALSE),""))</f>
        <v>82</v>
      </c>
      <c r="L1526" s="3" t="str">
        <f>IFERROR(VLOOKUP(C1526&amp;D1526,Comms_male_list_21!$F$3:$G$1048576,2,FALSE),IFERROR(VLOOKUP(C1526&amp;D1526,Comms_female_list_21!$F$3:$G$1048576,2,FALSE),""))</f>
        <v/>
      </c>
      <c r="M1526" s="3" t="str">
        <f>IFERROR(VLOOKUP(C1526&amp;D1526,Comms_male_list_22!$F$3:$G$1048576,2,FALSE),IFERROR(VLOOKUP(C1526&amp;D1526,Comms_female_list_22!$F$3:$G$1048576,2,FALSE),""))</f>
        <v/>
      </c>
      <c r="N1526" s="3">
        <f>IFERROR(VLOOKUP(C1526&amp;D1526,AUS_male_Toplist_21!$F$3:$H$1048576,3,FALSE), IFERROR(VLOOKUP(C1526&amp;D1526,AUS_female_Toplist_21!$F$3:$H$1048576,3,FALSE),""))</f>
        <v>959</v>
      </c>
      <c r="O1526" s="2">
        <f>IFERROR(VLOOKUP(C1526&amp;D1526,AUS_male_Toplist_22!$F$3:$H$1048576,3,FALSE), IFERROR(VLOOKUP(C1526&amp;D1526,AUS_female_Toplist_22!$F$3:$H$1048576,3,FALSE),""))</f>
        <v>889</v>
      </c>
      <c r="P1526" s="42" t="e">
        <f ca="1">DATEDIF(E1526,TODAY(),"y")</f>
        <v>#NUM!</v>
      </c>
      <c r="Q1526" s="2">
        <f>(COUNTIF($C$2:$C1526,$C1526)=1)+0</f>
        <v>1</v>
      </c>
      <c r="R1526" s="2">
        <f>IF(Q1526=1,RANK(F1526,$F$2:$F$1986,0),"Alternate event")</f>
        <v>1186</v>
      </c>
    </row>
    <row r="1527" spans="1:18" x14ac:dyDescent="0.2">
      <c r="A1527" s="2">
        <v>1526</v>
      </c>
      <c r="B1527" s="2">
        <f>IF(Q1527=1,B1526+1,B1526)</f>
        <v>1083</v>
      </c>
      <c r="C1527" t="s">
        <v>1368</v>
      </c>
      <c r="D1527" t="s">
        <v>37</v>
      </c>
      <c r="E1527" s="6">
        <v>44671</v>
      </c>
      <c r="F1527">
        <v>901</v>
      </c>
      <c r="G1527" s="2">
        <v>60</v>
      </c>
      <c r="H1527" s="43" t="str">
        <f>IFERROR(VLOOKUP(C1527&amp;D1527,AUS_male_points_list!$A$3:$S$1048576,19,FALSE), IFERROR(VLOOKUP(C1527&amp;D1527,AUS_female_points_list!$A$3:$S$1048576,19,FALSE),""))</f>
        <v/>
      </c>
      <c r="J1527" s="2">
        <f>IFERROR(VLOOKUP(C1527&amp;D1527,AUS_male_Toplist_21!$F$3:$G$1048576,2,FALSE),IFERROR(VLOOKUP(C1527&amp;D1527,AUS_female_Toplist_21!$F$3:$G$1048576,2,FALSE),""))</f>
        <v>60</v>
      </c>
      <c r="K1527" s="2" t="str">
        <f>IFERROR(VLOOKUP(C1527&amp;D1527,AUS_male_Toplist_22!$F$3:$G$1048576,2,FALSE),IFERROR(VLOOKUP(C1527&amp;D1527,AUS_female_Toplist_22!$F$3:$G$1048576,2,FALSE),""))</f>
        <v/>
      </c>
      <c r="L1527" s="3" t="str">
        <f>IFERROR(VLOOKUP(C1527&amp;D1527,Comms_male_list_21!$F$3:$G$1048576,2,FALSE),IFERROR(VLOOKUP(C1527&amp;D1527,Comms_female_list_21!$F$3:$G$1048576,2,FALSE),""))</f>
        <v/>
      </c>
      <c r="M1527" s="3" t="str">
        <f>IFERROR(VLOOKUP(C1527&amp;D1527,Comms_male_list_22!$F$3:$G$1048576,2,FALSE),IFERROR(VLOOKUP(C1527&amp;D1527,Comms_female_list_22!$F$3:$G$1048576,2,FALSE),""))</f>
        <v/>
      </c>
      <c r="N1527" s="3">
        <f>IFERROR(VLOOKUP(C1527&amp;D1527,AUS_male_Toplist_21!$F$3:$H$1048576,3,FALSE), IFERROR(VLOOKUP(C1527&amp;D1527,AUS_female_Toplist_21!$F$3:$H$1048576,3,FALSE),""))</f>
        <v>901</v>
      </c>
      <c r="O1527" s="2" t="str">
        <f>IFERROR(VLOOKUP(C1527&amp;D1527,AUS_male_Toplist_22!$F$3:$H$1048576,3,FALSE), IFERROR(VLOOKUP(C1527&amp;D1527,AUS_female_Toplist_22!$F$3:$H$1048576,3,FALSE),""))</f>
        <v/>
      </c>
      <c r="P1527" s="42" t="e">
        <f ca="1">DATEDIF(E1527,TODAY(),"y")</f>
        <v>#NUM!</v>
      </c>
      <c r="Q1527" s="2">
        <f>(COUNTIF($C$2:$C1527,$C1527)=1)+0</f>
        <v>1</v>
      </c>
      <c r="R1527" s="2">
        <f>IF(Q1527=1,RANK(F1527,$F$2:$F$1986,0),"Alternate event")</f>
        <v>1735</v>
      </c>
    </row>
    <row r="1528" spans="1:18" x14ac:dyDescent="0.2">
      <c r="A1528" s="2">
        <v>1527</v>
      </c>
      <c r="B1528" s="2">
        <f>IF(Q1528=1,B1527+1,B1527)</f>
        <v>1083</v>
      </c>
      <c r="C1528" t="s">
        <v>469</v>
      </c>
      <c r="D1528" t="s">
        <v>37</v>
      </c>
      <c r="E1528" s="6">
        <v>44612</v>
      </c>
      <c r="F1528">
        <v>901</v>
      </c>
      <c r="G1528" s="2">
        <v>60</v>
      </c>
      <c r="H1528" s="43" t="str">
        <f>IFERROR(VLOOKUP(C1528&amp;D1528,AUS_male_points_list!$A$3:$S$1048576,19,FALSE), IFERROR(VLOOKUP(C1528&amp;D1528,AUS_female_points_list!$A$3:$S$1048576,19,FALSE),""))</f>
        <v/>
      </c>
      <c r="J1528" s="2">
        <f>IFERROR(VLOOKUP(C1528&amp;D1528,AUS_male_Toplist_21!$F$3:$G$1048576,2,FALSE),IFERROR(VLOOKUP(C1528&amp;D1528,AUS_female_Toplist_21!$F$3:$G$1048576,2,FALSE),""))</f>
        <v>60</v>
      </c>
      <c r="K1528" s="2" t="str">
        <f>IFERROR(VLOOKUP(C1528&amp;D1528,AUS_male_Toplist_22!$F$3:$G$1048576,2,FALSE),IFERROR(VLOOKUP(C1528&amp;D1528,AUS_female_Toplist_22!$F$3:$G$1048576,2,FALSE),""))</f>
        <v/>
      </c>
      <c r="L1528" s="3" t="str">
        <f>IFERROR(VLOOKUP(C1528&amp;D1528,Comms_male_list_21!$F$3:$G$1048576,2,FALSE),IFERROR(VLOOKUP(C1528&amp;D1528,Comms_female_list_21!$F$3:$G$1048576,2,FALSE),""))</f>
        <v/>
      </c>
      <c r="M1528" s="3" t="str">
        <f>IFERROR(VLOOKUP(C1528&amp;D1528,Comms_male_list_22!$F$3:$G$1048576,2,FALSE),IFERROR(VLOOKUP(C1528&amp;D1528,Comms_female_list_22!$F$3:$G$1048576,2,FALSE),""))</f>
        <v/>
      </c>
      <c r="N1528" s="3">
        <f>IFERROR(VLOOKUP(C1528&amp;D1528,AUS_male_Toplist_21!$F$3:$H$1048576,3,FALSE), IFERROR(VLOOKUP(C1528&amp;D1528,AUS_female_Toplist_21!$F$3:$H$1048576,3,FALSE),""))</f>
        <v>901</v>
      </c>
      <c r="O1528" s="2" t="str">
        <f>IFERROR(VLOOKUP(C1528&amp;D1528,AUS_male_Toplist_22!$F$3:$H$1048576,3,FALSE), IFERROR(VLOOKUP(C1528&amp;D1528,AUS_female_Toplist_22!$F$3:$H$1048576,3,FALSE),""))</f>
        <v/>
      </c>
      <c r="P1528" s="42">
        <f ca="1">DATEDIF(E1528,TODAY(),"y")</f>
        <v>0</v>
      </c>
      <c r="Q1528" s="2">
        <f>(COUNTIF($C$2:$C1528,$C1528)=1)+0</f>
        <v>0</v>
      </c>
      <c r="R1528" s="2" t="str">
        <f>IF(Q1528=1,RANK(F1528,$F$2:$F$1986,0),"Alternate event")</f>
        <v>Alternate event</v>
      </c>
    </row>
    <row r="1529" spans="1:18" x14ac:dyDescent="0.2">
      <c r="A1529" s="2">
        <v>1528</v>
      </c>
      <c r="B1529" s="2">
        <f>IF(Q1529=1,B1528+1,B1528)</f>
        <v>1083</v>
      </c>
      <c r="C1529" t="s">
        <v>1077</v>
      </c>
      <c r="D1529" t="s">
        <v>37</v>
      </c>
      <c r="E1529" s="6"/>
      <c r="F1529">
        <v>901</v>
      </c>
      <c r="G1529" s="2">
        <v>60</v>
      </c>
      <c r="H1529" s="43" t="str">
        <f>IFERROR(VLOOKUP(C1529&amp;D1529,AUS_male_points_list!$A$3:$S$1048576,19,FALSE), IFERROR(VLOOKUP(C1529&amp;D1529,AUS_female_points_list!$A$3:$S$1048576,19,FALSE),""))</f>
        <v/>
      </c>
      <c r="J1529" s="2">
        <f>IFERROR(VLOOKUP(C1529&amp;D1529,AUS_male_Toplist_21!$F$3:$G$1048576,2,FALSE),IFERROR(VLOOKUP(C1529&amp;D1529,AUS_female_Toplist_21!$F$3:$G$1048576,2,FALSE),""))</f>
        <v>60</v>
      </c>
      <c r="K1529" s="2" t="str">
        <f>IFERROR(VLOOKUP(C1529&amp;D1529,AUS_male_Toplist_22!$F$3:$G$1048576,2,FALSE),IFERROR(VLOOKUP(C1529&amp;D1529,AUS_female_Toplist_22!$F$3:$G$1048576,2,FALSE),""))</f>
        <v/>
      </c>
      <c r="L1529" s="3" t="str">
        <f>IFERROR(VLOOKUP(C1529&amp;D1529,Comms_male_list_21!$F$3:$G$1048576,2,FALSE),IFERROR(VLOOKUP(C1529&amp;D1529,Comms_female_list_21!$F$3:$G$1048576,2,FALSE),""))</f>
        <v/>
      </c>
      <c r="M1529" s="3" t="str">
        <f>IFERROR(VLOOKUP(C1529&amp;D1529,Comms_male_list_22!$F$3:$G$1048576,2,FALSE),IFERROR(VLOOKUP(C1529&amp;D1529,Comms_female_list_22!$F$3:$G$1048576,2,FALSE),""))</f>
        <v/>
      </c>
      <c r="N1529" s="3">
        <f>IFERROR(VLOOKUP(C1529&amp;D1529,AUS_male_Toplist_21!$F$3:$H$1048576,3,FALSE), IFERROR(VLOOKUP(C1529&amp;D1529,AUS_female_Toplist_21!$F$3:$H$1048576,3,FALSE),""))</f>
        <v>901</v>
      </c>
      <c r="O1529" s="2" t="str">
        <f>IFERROR(VLOOKUP(C1529&amp;D1529,AUS_male_Toplist_22!$F$3:$H$1048576,3,FALSE), IFERROR(VLOOKUP(C1529&amp;D1529,AUS_female_Toplist_22!$F$3:$H$1048576,3,FALSE),""))</f>
        <v/>
      </c>
      <c r="P1529" s="42">
        <f ca="1">DATEDIF(E1529,TODAY(),"y")</f>
        <v>122</v>
      </c>
      <c r="Q1529" s="2">
        <f>(COUNTIF($C$2:$C1529,$C1529)=1)+0</f>
        <v>0</v>
      </c>
      <c r="R1529" s="2" t="str">
        <f>IF(Q1529=1,RANK(F1529,$F$2:$F$1986,0),"Alternate event")</f>
        <v>Alternate event</v>
      </c>
    </row>
    <row r="1530" spans="1:18" x14ac:dyDescent="0.2">
      <c r="A1530" s="2">
        <v>1529</v>
      </c>
      <c r="B1530" s="2">
        <f>IF(Q1530=1,B1529+1,B1529)</f>
        <v>1083</v>
      </c>
      <c r="C1530" t="s">
        <v>369</v>
      </c>
      <c r="D1530" t="s">
        <v>29</v>
      </c>
      <c r="E1530" s="6"/>
      <c r="F1530">
        <v>912</v>
      </c>
      <c r="G1530" s="2">
        <v>60</v>
      </c>
      <c r="H1530" s="43" t="str">
        <f>IFERROR(VLOOKUP(C1530&amp;D1530,AUS_male_points_list!$A$3:$S$1048576,19,FALSE), IFERROR(VLOOKUP(C1530&amp;D1530,AUS_female_points_list!$A$3:$S$1048576,19,FALSE),""))</f>
        <v/>
      </c>
      <c r="J1530" s="2">
        <f>IFERROR(VLOOKUP(C1530&amp;D1530,AUS_male_Toplist_21!$F$3:$G$1048576,2,FALSE),IFERROR(VLOOKUP(C1530&amp;D1530,AUS_female_Toplist_21!$F$3:$G$1048576,2,FALSE),""))</f>
        <v>60</v>
      </c>
      <c r="K1530" s="2" t="str">
        <f>IFERROR(VLOOKUP(C1530&amp;D1530,AUS_male_Toplist_22!$F$3:$G$1048576,2,FALSE),IFERROR(VLOOKUP(C1530&amp;D1530,AUS_female_Toplist_22!$F$3:$G$1048576,2,FALSE),""))</f>
        <v/>
      </c>
      <c r="L1530" s="3" t="str">
        <f>IFERROR(VLOOKUP(C1530&amp;D1530,Comms_male_list_21!$F$3:$G$1048576,2,FALSE),IFERROR(VLOOKUP(C1530&amp;D1530,Comms_female_list_21!$F$3:$G$1048576,2,FALSE),""))</f>
        <v/>
      </c>
      <c r="M1530" s="3" t="str">
        <f>IFERROR(VLOOKUP(C1530&amp;D1530,Comms_male_list_22!$F$3:$G$1048576,2,FALSE),IFERROR(VLOOKUP(C1530&amp;D1530,Comms_female_list_22!$F$3:$G$1048576,2,FALSE),""))</f>
        <v/>
      </c>
      <c r="N1530" s="3">
        <f>IFERROR(VLOOKUP(C1530&amp;D1530,AUS_male_Toplist_21!$F$3:$H$1048576,3,FALSE), IFERROR(VLOOKUP(C1530&amp;D1530,AUS_female_Toplist_21!$F$3:$H$1048576,3,FALSE),""))</f>
        <v>912</v>
      </c>
      <c r="O1530" s="2" t="str">
        <f>IFERROR(VLOOKUP(C1530&amp;D1530,AUS_male_Toplist_22!$F$3:$H$1048576,3,FALSE), IFERROR(VLOOKUP(C1530&amp;D1530,AUS_female_Toplist_22!$F$3:$H$1048576,3,FALSE),""))</f>
        <v/>
      </c>
      <c r="P1530" s="42">
        <f ca="1">DATEDIF(E1530,TODAY(),"y")</f>
        <v>122</v>
      </c>
      <c r="Q1530" s="2">
        <f>(COUNTIF($C$2:$C1530,$C1530)=1)+0</f>
        <v>0</v>
      </c>
      <c r="R1530" s="2" t="str">
        <f>IF(Q1530=1,RANK(F1530,$F$2:$F$1986,0),"Alternate event")</f>
        <v>Alternate event</v>
      </c>
    </row>
    <row r="1531" spans="1:18" x14ac:dyDescent="0.2">
      <c r="A1531" s="2">
        <v>1530</v>
      </c>
      <c r="B1531" s="2">
        <f>IF(Q1531=1,B1530+1,B1530)</f>
        <v>1083</v>
      </c>
      <c r="C1531" t="s">
        <v>730</v>
      </c>
      <c r="D1531" t="s">
        <v>27</v>
      </c>
      <c r="E1531" s="6">
        <v>37082</v>
      </c>
      <c r="F1531">
        <v>953</v>
      </c>
      <c r="G1531" s="2">
        <v>60</v>
      </c>
      <c r="H1531" s="43" t="str">
        <f>IFERROR(VLOOKUP(C1531&amp;D1531,AUS_male_points_list!$A$3:$S$1048576,19,FALSE), IFERROR(VLOOKUP(C1531&amp;D1531,AUS_female_points_list!$A$3:$S$1048576,19,FALSE),""))</f>
        <v/>
      </c>
      <c r="J1531" s="2">
        <f>IFERROR(VLOOKUP(C1531&amp;D1531,AUS_male_Toplist_21!$F$3:$G$1048576,2,FALSE),IFERROR(VLOOKUP(C1531&amp;D1531,AUS_female_Toplist_21!$F$3:$G$1048576,2,FALSE),""))</f>
        <v>60</v>
      </c>
      <c r="K1531" s="2" t="str">
        <f>IFERROR(VLOOKUP(C1531&amp;D1531,AUS_male_Toplist_22!$F$3:$G$1048576,2,FALSE),IFERROR(VLOOKUP(C1531&amp;D1531,AUS_female_Toplist_22!$F$3:$G$1048576,2,FALSE),""))</f>
        <v/>
      </c>
      <c r="L1531" s="3" t="str">
        <f>IFERROR(VLOOKUP(C1531&amp;D1531,Comms_male_list_21!$F$3:$G$1048576,2,FALSE),IFERROR(VLOOKUP(C1531&amp;D1531,Comms_female_list_21!$F$3:$G$1048576,2,FALSE),""))</f>
        <v/>
      </c>
      <c r="M1531" s="3" t="str">
        <f>IFERROR(VLOOKUP(C1531&amp;D1531,Comms_male_list_22!$F$3:$G$1048576,2,FALSE),IFERROR(VLOOKUP(C1531&amp;D1531,Comms_female_list_22!$F$3:$G$1048576,2,FALSE),""))</f>
        <v/>
      </c>
      <c r="N1531" s="3">
        <f>IFERROR(VLOOKUP(C1531&amp;D1531,AUS_male_Toplist_21!$F$3:$H$1048576,3,FALSE), IFERROR(VLOOKUP(C1531&amp;D1531,AUS_female_Toplist_21!$F$3:$H$1048576,3,FALSE),""))</f>
        <v>953</v>
      </c>
      <c r="O1531" s="2" t="str">
        <f>IFERROR(VLOOKUP(C1531&amp;D1531,AUS_male_Toplist_22!$F$3:$H$1048576,3,FALSE), IFERROR(VLOOKUP(C1531&amp;D1531,AUS_female_Toplist_22!$F$3:$H$1048576,3,FALSE),""))</f>
        <v/>
      </c>
      <c r="P1531" s="42">
        <f ca="1">DATEDIF(E1531,TODAY(),"y")</f>
        <v>20</v>
      </c>
      <c r="Q1531" s="2">
        <f>(COUNTIF($C$2:$C1531,$C1531)=1)+0</f>
        <v>0</v>
      </c>
      <c r="R1531" s="2" t="str">
        <f>IF(Q1531=1,RANK(F1531,$F$2:$F$1986,0),"Alternate event")</f>
        <v>Alternate event</v>
      </c>
    </row>
    <row r="1532" spans="1:18" x14ac:dyDescent="0.2">
      <c r="A1532" s="2">
        <v>1531</v>
      </c>
      <c r="B1532" s="2">
        <f>IF(Q1532=1,B1531+1,B1531)</f>
        <v>1084</v>
      </c>
      <c r="C1532" t="s">
        <v>1287</v>
      </c>
      <c r="D1532" t="s">
        <v>26</v>
      </c>
      <c r="E1532" s="6">
        <v>37730</v>
      </c>
      <c r="F1532">
        <v>959</v>
      </c>
      <c r="G1532" s="2">
        <v>60</v>
      </c>
      <c r="H1532" s="43" t="str">
        <f>IFERROR(VLOOKUP(C1532&amp;D1532,AUS_male_points_list!$A$3:$S$1048576,19,FALSE), IFERROR(VLOOKUP(C1532&amp;D1532,AUS_female_points_list!$A$3:$S$1048576,19,FALSE),""))</f>
        <v/>
      </c>
      <c r="J1532" s="2">
        <f>IFERROR(VLOOKUP(C1532&amp;D1532,AUS_male_Toplist_21!$F$3:$G$1048576,2,FALSE),IFERROR(VLOOKUP(C1532&amp;D1532,AUS_female_Toplist_21!$F$3:$G$1048576,2,FALSE),""))</f>
        <v>60</v>
      </c>
      <c r="K1532" s="2" t="str">
        <f>IFERROR(VLOOKUP(C1532&amp;D1532,AUS_male_Toplist_22!$F$3:$G$1048576,2,FALSE),IFERROR(VLOOKUP(C1532&amp;D1532,AUS_female_Toplist_22!$F$3:$G$1048576,2,FALSE),""))</f>
        <v/>
      </c>
      <c r="L1532" s="3" t="str">
        <f>IFERROR(VLOOKUP(C1532&amp;D1532,Comms_male_list_21!$F$3:$G$1048576,2,FALSE),IFERROR(VLOOKUP(C1532&amp;D1532,Comms_female_list_21!$F$3:$G$1048576,2,FALSE),""))</f>
        <v/>
      </c>
      <c r="M1532" s="3" t="str">
        <f>IFERROR(VLOOKUP(C1532&amp;D1532,Comms_male_list_22!$F$3:$G$1048576,2,FALSE),IFERROR(VLOOKUP(C1532&amp;D1532,Comms_female_list_22!$F$3:$G$1048576,2,FALSE),""))</f>
        <v/>
      </c>
      <c r="N1532" s="3">
        <f>IFERROR(VLOOKUP(C1532&amp;D1532,AUS_male_Toplist_21!$F$3:$H$1048576,3,FALSE), IFERROR(VLOOKUP(C1532&amp;D1532,AUS_female_Toplist_21!$F$3:$H$1048576,3,FALSE),""))</f>
        <v>959</v>
      </c>
      <c r="O1532" s="2" t="str">
        <f>IFERROR(VLOOKUP(C1532&amp;D1532,AUS_male_Toplist_22!$F$3:$H$1048576,3,FALSE), IFERROR(VLOOKUP(C1532&amp;D1532,AUS_female_Toplist_22!$F$3:$H$1048576,3,FALSE),""))</f>
        <v/>
      </c>
      <c r="P1532" s="42">
        <f ca="1">DATEDIF(E1532,TODAY(),"y")</f>
        <v>18</v>
      </c>
      <c r="Q1532" s="2">
        <f>(COUNTIF($C$2:$C1532,$C1532)=1)+0</f>
        <v>1</v>
      </c>
      <c r="R1532" s="2">
        <f>IF(Q1532=1,RANK(F1532,$F$2:$F$1986,0),"Alternate event")</f>
        <v>1186</v>
      </c>
    </row>
    <row r="1533" spans="1:18" x14ac:dyDescent="0.2">
      <c r="A1533" s="2">
        <v>1532</v>
      </c>
      <c r="B1533" s="2">
        <f>IF(Q1533=1,B1532+1,B1532)</f>
        <v>1084</v>
      </c>
      <c r="C1533" t="s">
        <v>362</v>
      </c>
      <c r="D1533" t="s">
        <v>27</v>
      </c>
      <c r="E1533" s="6">
        <v>33246</v>
      </c>
      <c r="F1533">
        <v>968</v>
      </c>
      <c r="G1533" s="2">
        <v>60</v>
      </c>
      <c r="H1533" s="43" t="str">
        <f>IFERROR(VLOOKUP(C1533&amp;D1533,AUS_male_points_list!$A$3:$S$1048576,19,FALSE), IFERROR(VLOOKUP(C1533&amp;D1533,AUS_female_points_list!$A$3:$S$1048576,19,FALSE),""))</f>
        <v/>
      </c>
      <c r="J1533" s="2">
        <f>IFERROR(VLOOKUP(C1533&amp;D1533,AUS_male_Toplist_21!$F$3:$G$1048576,2,FALSE),IFERROR(VLOOKUP(C1533&amp;D1533,AUS_female_Toplist_21!$F$3:$G$1048576,2,FALSE),""))</f>
        <v>60</v>
      </c>
      <c r="K1533" s="2" t="str">
        <f>IFERROR(VLOOKUP(C1533&amp;D1533,AUS_male_Toplist_22!$F$3:$G$1048576,2,FALSE),IFERROR(VLOOKUP(C1533&amp;D1533,AUS_female_Toplist_22!$F$3:$G$1048576,2,FALSE),""))</f>
        <v/>
      </c>
      <c r="L1533" s="3" t="str">
        <f>IFERROR(VLOOKUP(C1533&amp;D1533,Comms_male_list_21!$F$3:$G$1048576,2,FALSE),IFERROR(VLOOKUP(C1533&amp;D1533,Comms_female_list_21!$F$3:$G$1048576,2,FALSE),""))</f>
        <v/>
      </c>
      <c r="M1533" s="3" t="str">
        <f>IFERROR(VLOOKUP(C1533&amp;D1533,Comms_male_list_22!$F$3:$G$1048576,2,FALSE),IFERROR(VLOOKUP(C1533&amp;D1533,Comms_female_list_22!$F$3:$G$1048576,2,FALSE),""))</f>
        <v/>
      </c>
      <c r="N1533" s="3">
        <f>IFERROR(VLOOKUP(C1533&amp;D1533,AUS_male_Toplist_21!$F$3:$H$1048576,3,FALSE), IFERROR(VLOOKUP(C1533&amp;D1533,AUS_female_Toplist_21!$F$3:$H$1048576,3,FALSE),""))</f>
        <v>968</v>
      </c>
      <c r="O1533" s="2" t="str">
        <f>IFERROR(VLOOKUP(C1533&amp;D1533,AUS_male_Toplist_22!$F$3:$H$1048576,3,FALSE), IFERROR(VLOOKUP(C1533&amp;D1533,AUS_female_Toplist_22!$F$3:$H$1048576,3,FALSE),""))</f>
        <v/>
      </c>
      <c r="P1533" s="42">
        <f ca="1">DATEDIF(E1533,TODAY(),"y")</f>
        <v>31</v>
      </c>
      <c r="Q1533" s="2">
        <f>(COUNTIF($C$2:$C1533,$C1533)=1)+0</f>
        <v>0</v>
      </c>
      <c r="R1533" s="2" t="str">
        <f>IF(Q1533=1,RANK(F1533,$F$2:$F$1986,0),"Alternate event")</f>
        <v>Alternate event</v>
      </c>
    </row>
    <row r="1534" spans="1:18" x14ac:dyDescent="0.2">
      <c r="A1534" s="2">
        <v>1533</v>
      </c>
      <c r="B1534" s="2">
        <f>IF(Q1534=1,B1533+1,B1533)</f>
        <v>1085</v>
      </c>
      <c r="C1534" t="s">
        <v>194</v>
      </c>
      <c r="D1534" t="s">
        <v>25</v>
      </c>
      <c r="E1534" s="6">
        <v>44732</v>
      </c>
      <c r="F1534">
        <v>971</v>
      </c>
      <c r="G1534" s="2">
        <v>60</v>
      </c>
      <c r="H1534" s="43" t="str">
        <f>IFERROR(VLOOKUP(C1534&amp;D1534,AUS_male_points_list!$A$3:$S$1048576,19,FALSE), IFERROR(VLOOKUP(C1534&amp;D1534,AUS_female_points_list!$A$3:$S$1048576,19,FALSE),""))</f>
        <v/>
      </c>
      <c r="J1534" s="2">
        <f>IFERROR(VLOOKUP(C1534&amp;D1534,AUS_male_Toplist_21!$F$3:$G$1048576,2,FALSE),IFERROR(VLOOKUP(C1534&amp;D1534,AUS_female_Toplist_21!$F$3:$G$1048576,2,FALSE),""))</f>
        <v>60</v>
      </c>
      <c r="K1534" s="2" t="str">
        <f>IFERROR(VLOOKUP(C1534&amp;D1534,AUS_male_Toplist_22!$F$3:$G$1048576,2,FALSE),IFERROR(VLOOKUP(C1534&amp;D1534,AUS_female_Toplist_22!$F$3:$G$1048576,2,FALSE),""))</f>
        <v/>
      </c>
      <c r="L1534" s="3" t="str">
        <f>IFERROR(VLOOKUP(C1534&amp;D1534,Comms_male_list_21!$F$3:$G$1048576,2,FALSE),IFERROR(VLOOKUP(C1534&amp;D1534,Comms_female_list_21!$F$3:$G$1048576,2,FALSE),""))</f>
        <v/>
      </c>
      <c r="M1534" s="3" t="str">
        <f>IFERROR(VLOOKUP(C1534&amp;D1534,Comms_male_list_22!$F$3:$G$1048576,2,FALSE),IFERROR(VLOOKUP(C1534&amp;D1534,Comms_female_list_22!$F$3:$G$1048576,2,FALSE),""))</f>
        <v/>
      </c>
      <c r="N1534" s="3">
        <f>IFERROR(VLOOKUP(C1534&amp;D1534,AUS_male_Toplist_21!$F$3:$H$1048576,3,FALSE), IFERROR(VLOOKUP(C1534&amp;D1534,AUS_female_Toplist_21!$F$3:$H$1048576,3,FALSE),""))</f>
        <v>971</v>
      </c>
      <c r="O1534" s="2" t="str">
        <f>IFERROR(VLOOKUP(C1534&amp;D1534,AUS_male_Toplist_22!$F$3:$H$1048576,3,FALSE), IFERROR(VLOOKUP(C1534&amp;D1534,AUS_female_Toplist_22!$F$3:$H$1048576,3,FALSE),""))</f>
        <v/>
      </c>
      <c r="P1534" s="42" t="e">
        <f ca="1">DATEDIF(E1534,TODAY(),"y")</f>
        <v>#NUM!</v>
      </c>
      <c r="Q1534" s="2">
        <f>(COUNTIF($C$2:$C1534,$C1534)=1)+0</f>
        <v>1</v>
      </c>
      <c r="R1534" s="2">
        <f>IF(Q1534=1,RANK(F1534,$F$2:$F$1986,0),"Alternate event")</f>
        <v>1024</v>
      </c>
    </row>
    <row r="1535" spans="1:18" x14ac:dyDescent="0.2">
      <c r="A1535" s="2">
        <v>1534</v>
      </c>
      <c r="B1535" s="2">
        <f>IF(Q1535=1,B1534+1,B1534)</f>
        <v>1086</v>
      </c>
      <c r="C1535" t="s">
        <v>149</v>
      </c>
      <c r="D1535" t="s">
        <v>2</v>
      </c>
      <c r="E1535" s="6">
        <v>37893</v>
      </c>
      <c r="F1535">
        <v>984</v>
      </c>
      <c r="G1535" s="2">
        <v>60</v>
      </c>
      <c r="H1535" s="43" t="str">
        <f>IFERROR(VLOOKUP(C1535&amp;D1535,AUS_male_points_list!$A$3:$S$1048576,19,FALSE), IFERROR(VLOOKUP(C1535&amp;D1535,AUS_female_points_list!$A$3:$S$1048576,19,FALSE),""))</f>
        <v/>
      </c>
      <c r="J1535" s="2">
        <f>IFERROR(VLOOKUP(C1535&amp;D1535,AUS_male_Toplist_21!$F$3:$G$1048576,2,FALSE),IFERROR(VLOOKUP(C1535&amp;D1535,AUS_female_Toplist_21!$F$3:$G$1048576,2,FALSE),""))</f>
        <v>60</v>
      </c>
      <c r="K1535" s="2" t="str">
        <f>IFERROR(VLOOKUP(C1535&amp;D1535,AUS_male_Toplist_22!$F$3:$G$1048576,2,FALSE),IFERROR(VLOOKUP(C1535&amp;D1535,AUS_female_Toplist_22!$F$3:$G$1048576,2,FALSE),""))</f>
        <v/>
      </c>
      <c r="L1535" s="3" t="str">
        <f>IFERROR(VLOOKUP(C1535&amp;D1535,Comms_male_list_21!$F$3:$G$1048576,2,FALSE),IFERROR(VLOOKUP(C1535&amp;D1535,Comms_female_list_21!$F$3:$G$1048576,2,FALSE),""))</f>
        <v/>
      </c>
      <c r="M1535" s="3" t="str">
        <f>IFERROR(VLOOKUP(C1535&amp;D1535,Comms_male_list_22!$F$3:$G$1048576,2,FALSE),IFERROR(VLOOKUP(C1535&amp;D1535,Comms_female_list_22!$F$3:$G$1048576,2,FALSE),""))</f>
        <v/>
      </c>
      <c r="N1535" s="3">
        <f>IFERROR(VLOOKUP(C1535&amp;D1535,AUS_male_Toplist_21!$F$3:$H$1048576,3,FALSE), IFERROR(VLOOKUP(C1535&amp;D1535,AUS_female_Toplist_21!$F$3:$H$1048576,3,FALSE),""))</f>
        <v>984</v>
      </c>
      <c r="O1535" s="2" t="str">
        <f>IFERROR(VLOOKUP(C1535&amp;D1535,AUS_male_Toplist_22!$F$3:$H$1048576,3,FALSE), IFERROR(VLOOKUP(C1535&amp;D1535,AUS_female_Toplist_22!$F$3:$H$1048576,3,FALSE),""))</f>
        <v/>
      </c>
      <c r="P1535" s="42">
        <f ca="1">DATEDIF(E1535,TODAY(),"y")</f>
        <v>18</v>
      </c>
      <c r="Q1535" s="2">
        <f>(COUNTIF($C$2:$C1535,$C1535)=1)+0</f>
        <v>1</v>
      </c>
      <c r="R1535" s="2">
        <f>IF(Q1535=1,RANK(F1535,$F$2:$F$1986,0),"Alternate event")</f>
        <v>868</v>
      </c>
    </row>
    <row r="1536" spans="1:18" x14ac:dyDescent="0.2">
      <c r="A1536" s="2">
        <v>1535</v>
      </c>
      <c r="B1536" s="2">
        <f>IF(Q1536=1,B1535+1,B1535)</f>
        <v>1087</v>
      </c>
      <c r="C1536" t="s">
        <v>1543</v>
      </c>
      <c r="D1536" t="s">
        <v>27</v>
      </c>
      <c r="E1536" s="6">
        <v>33941</v>
      </c>
      <c r="F1536">
        <v>950</v>
      </c>
      <c r="G1536" s="2">
        <v>61</v>
      </c>
      <c r="H1536" s="43" t="str">
        <f>IFERROR(VLOOKUP(C1536&amp;D1536,AUS_male_points_list!$A$3:$S$1048576,19,FALSE), IFERROR(VLOOKUP(C1536&amp;D1536,AUS_female_points_list!$A$3:$S$1048576,19,FALSE),""))</f>
        <v/>
      </c>
      <c r="J1536" s="2">
        <f>IFERROR(VLOOKUP(C1536&amp;D1536,AUS_male_Toplist_21!$F$3:$G$1048576,2,FALSE),IFERROR(VLOOKUP(C1536&amp;D1536,AUS_female_Toplist_21!$F$3:$G$1048576,2,FALSE),""))</f>
        <v>61</v>
      </c>
      <c r="K1536" s="2">
        <f>IFERROR(VLOOKUP(C1536&amp;D1536,AUS_male_Toplist_22!$F$3:$G$1048576,2,FALSE),IFERROR(VLOOKUP(C1536&amp;D1536,AUS_female_Toplist_22!$F$3:$G$1048576,2,FALSE),""))</f>
        <v>48</v>
      </c>
      <c r="L1536" s="3" t="str">
        <f>IFERROR(VLOOKUP(C1536&amp;D1536,Comms_male_list_21!$F$3:$G$1048576,2,FALSE),IFERROR(VLOOKUP(C1536&amp;D1536,Comms_female_list_21!$F$3:$G$1048576,2,FALSE),""))</f>
        <v/>
      </c>
      <c r="M1536" s="3" t="str">
        <f>IFERROR(VLOOKUP(C1536&amp;D1536,Comms_male_list_22!$F$3:$G$1048576,2,FALSE),IFERROR(VLOOKUP(C1536&amp;D1536,Comms_female_list_22!$F$3:$G$1048576,2,FALSE),""))</f>
        <v/>
      </c>
      <c r="N1536" s="3">
        <f>IFERROR(VLOOKUP(C1536&amp;D1536,AUS_male_Toplist_21!$F$3:$H$1048576,3,FALSE), IFERROR(VLOOKUP(C1536&amp;D1536,AUS_female_Toplist_21!$F$3:$H$1048576,3,FALSE),""))</f>
        <v>950</v>
      </c>
      <c r="O1536" s="2">
        <f>IFERROR(VLOOKUP(C1536&amp;D1536,AUS_male_Toplist_22!$F$3:$H$1048576,3,FALSE), IFERROR(VLOOKUP(C1536&amp;D1536,AUS_female_Toplist_22!$F$3:$H$1048576,3,FALSE),""))</f>
        <v>938</v>
      </c>
      <c r="P1536" s="42">
        <f ca="1">DATEDIF(E1536,TODAY(),"y")</f>
        <v>29</v>
      </c>
      <c r="Q1536" s="2">
        <f>(COUNTIF($C$2:$C1536,$C1536)=1)+0</f>
        <v>1</v>
      </c>
      <c r="R1536" s="2">
        <f>IF(Q1536=1,RANK(F1536,$F$2:$F$1986,0),"Alternate event")</f>
        <v>1296</v>
      </c>
    </row>
    <row r="1537" spans="1:18" x14ac:dyDescent="0.2">
      <c r="A1537" s="2">
        <v>1536</v>
      </c>
      <c r="B1537" s="2">
        <f>IF(Q1537=1,B1536+1,B1536)</f>
        <v>1088</v>
      </c>
      <c r="C1537" t="s">
        <v>296</v>
      </c>
      <c r="D1537" t="s">
        <v>28</v>
      </c>
      <c r="E1537" s="6">
        <v>44671</v>
      </c>
      <c r="F1537">
        <v>986</v>
      </c>
      <c r="G1537" s="2">
        <v>61</v>
      </c>
      <c r="H1537" s="43" t="str">
        <f>IFERROR(VLOOKUP(C1537&amp;D1537,AUS_male_points_list!$A$3:$S$1048576,19,FALSE), IFERROR(VLOOKUP(C1537&amp;D1537,AUS_female_points_list!$A$3:$S$1048576,19,FALSE),""))</f>
        <v/>
      </c>
      <c r="J1537" s="2">
        <f>IFERROR(VLOOKUP(C1537&amp;D1537,AUS_male_Toplist_21!$F$3:$G$1048576,2,FALSE),IFERROR(VLOOKUP(C1537&amp;D1537,AUS_female_Toplist_21!$F$3:$G$1048576,2,FALSE),""))</f>
        <v>61</v>
      </c>
      <c r="K1537" s="2">
        <f>IFERROR(VLOOKUP(C1537&amp;D1537,AUS_male_Toplist_22!$F$3:$G$1048576,2,FALSE),IFERROR(VLOOKUP(C1537&amp;D1537,AUS_female_Toplist_22!$F$3:$G$1048576,2,FALSE),""))</f>
        <v>61</v>
      </c>
      <c r="L1537" s="3" t="str">
        <f>IFERROR(VLOOKUP(C1537&amp;D1537,Comms_male_list_21!$F$3:$G$1048576,2,FALSE),IFERROR(VLOOKUP(C1537&amp;D1537,Comms_female_list_21!$F$3:$G$1048576,2,FALSE),""))</f>
        <v/>
      </c>
      <c r="M1537" s="3" t="str">
        <f>IFERROR(VLOOKUP(C1537&amp;D1537,Comms_male_list_22!$F$3:$G$1048576,2,FALSE),IFERROR(VLOOKUP(C1537&amp;D1537,Comms_female_list_22!$F$3:$G$1048576,2,FALSE),""))</f>
        <v/>
      </c>
      <c r="N1537" s="3">
        <f>IFERROR(VLOOKUP(C1537&amp;D1537,AUS_male_Toplist_21!$F$3:$H$1048576,3,FALSE), IFERROR(VLOOKUP(C1537&amp;D1537,AUS_female_Toplist_21!$F$3:$H$1048576,3,FALSE),""))</f>
        <v>986</v>
      </c>
      <c r="O1537" s="2">
        <f>IFERROR(VLOOKUP(C1537&amp;D1537,AUS_male_Toplist_22!$F$3:$H$1048576,3,FALSE), IFERROR(VLOOKUP(C1537&amp;D1537,AUS_female_Toplist_22!$F$3:$H$1048576,3,FALSE),""))</f>
        <v>917</v>
      </c>
      <c r="P1537" s="42" t="e">
        <f ca="1">DATEDIF(E1537,TODAY(),"y")</f>
        <v>#NUM!</v>
      </c>
      <c r="Q1537" s="2">
        <f>(COUNTIF($C$2:$C1537,$C1537)=1)+0</f>
        <v>1</v>
      </c>
      <c r="R1537" s="2">
        <f>IF(Q1537=1,RANK(F1537,$F$2:$F$1986,0),"Alternate event")</f>
        <v>843</v>
      </c>
    </row>
    <row r="1538" spans="1:18" x14ac:dyDescent="0.2">
      <c r="A1538" s="2">
        <v>1537</v>
      </c>
      <c r="B1538" s="2">
        <f>IF(Q1538=1,B1537+1,B1537)</f>
        <v>1088</v>
      </c>
      <c r="C1538" t="s">
        <v>592</v>
      </c>
      <c r="D1538" t="s">
        <v>25</v>
      </c>
      <c r="E1538" s="7">
        <v>35751</v>
      </c>
      <c r="F1538">
        <v>967</v>
      </c>
      <c r="G1538" s="2">
        <v>61</v>
      </c>
      <c r="H1538" s="43" t="str">
        <f>IFERROR(VLOOKUP(C1538&amp;D1538,AUS_male_points_list!$A$3:$S$1048576,19,FALSE), IFERROR(VLOOKUP(C1538&amp;D1538,AUS_female_points_list!$A$3:$S$1048576,19,FALSE),""))</f>
        <v/>
      </c>
      <c r="J1538" s="2">
        <f>IFERROR(VLOOKUP(C1538&amp;D1538,AUS_male_Toplist_21!$F$3:$G$1048576,2,FALSE),IFERROR(VLOOKUP(C1538&amp;D1538,AUS_female_Toplist_21!$F$3:$G$1048576,2,FALSE),""))</f>
        <v>61</v>
      </c>
      <c r="K1538" s="2">
        <f>IFERROR(VLOOKUP(C1538&amp;D1538,AUS_male_Toplist_22!$F$3:$G$1048576,2,FALSE),IFERROR(VLOOKUP(C1538&amp;D1538,AUS_female_Toplist_22!$F$3:$G$1048576,2,FALSE),""))</f>
        <v>64</v>
      </c>
      <c r="L1538" s="3" t="str">
        <f>IFERROR(VLOOKUP(C1538&amp;D1538,Comms_male_list_21!$F$3:$G$1048576,2,FALSE),IFERROR(VLOOKUP(C1538&amp;D1538,Comms_female_list_21!$F$3:$G$1048576,2,FALSE),""))</f>
        <v/>
      </c>
      <c r="M1538" s="3" t="str">
        <f>IFERROR(VLOOKUP(C1538&amp;D1538,Comms_male_list_22!$F$3:$G$1048576,2,FALSE),IFERROR(VLOOKUP(C1538&amp;D1538,Comms_female_list_22!$F$3:$G$1048576,2,FALSE),""))</f>
        <v/>
      </c>
      <c r="N1538" s="3">
        <f>IFERROR(VLOOKUP(C1538&amp;D1538,AUS_male_Toplist_21!$F$3:$H$1048576,3,FALSE), IFERROR(VLOOKUP(C1538&amp;D1538,AUS_female_Toplist_21!$F$3:$H$1048576,3,FALSE),""))</f>
        <v>967</v>
      </c>
      <c r="O1538" s="2">
        <f>IFERROR(VLOOKUP(C1538&amp;D1538,AUS_male_Toplist_22!$F$3:$H$1048576,3,FALSE), IFERROR(VLOOKUP(C1538&amp;D1538,AUS_female_Toplist_22!$F$3:$H$1048576,3,FALSE),""))</f>
        <v>949</v>
      </c>
      <c r="P1538" s="42">
        <f ca="1">DATEDIF(E1538,TODAY(),"y")</f>
        <v>24</v>
      </c>
      <c r="Q1538" s="2">
        <f>(COUNTIF($C$2:$C1538,$C1538)=1)+0</f>
        <v>0</v>
      </c>
      <c r="R1538" s="2" t="str">
        <f>IF(Q1538=1,RANK(F1538,$F$2:$F$1986,0),"Alternate event")</f>
        <v>Alternate event</v>
      </c>
    </row>
    <row r="1539" spans="1:18" x14ac:dyDescent="0.2">
      <c r="A1539" s="2">
        <v>1538</v>
      </c>
      <c r="B1539" s="2">
        <f>IF(Q1539=1,B1538+1,B1538)</f>
        <v>1089</v>
      </c>
      <c r="C1539" t="s">
        <v>1345</v>
      </c>
      <c r="D1539" t="s">
        <v>29</v>
      </c>
      <c r="E1539" s="6">
        <v>31780</v>
      </c>
      <c r="F1539">
        <v>912</v>
      </c>
      <c r="G1539" s="2">
        <v>61</v>
      </c>
      <c r="H1539" s="43" t="str">
        <f>IFERROR(VLOOKUP(C1539&amp;D1539,AUS_male_points_list!$A$3:$S$1048576,19,FALSE), IFERROR(VLOOKUP(C1539&amp;D1539,AUS_female_points_list!$A$3:$S$1048576,19,FALSE),""))</f>
        <v/>
      </c>
      <c r="J1539" s="2">
        <f>IFERROR(VLOOKUP(C1539&amp;D1539,AUS_male_Toplist_21!$F$3:$G$1048576,2,FALSE),IFERROR(VLOOKUP(C1539&amp;D1539,AUS_female_Toplist_21!$F$3:$G$1048576,2,FALSE),""))</f>
        <v>61</v>
      </c>
      <c r="K1539" s="2" t="str">
        <f>IFERROR(VLOOKUP(C1539&amp;D1539,AUS_male_Toplist_22!$F$3:$G$1048576,2,FALSE),IFERROR(VLOOKUP(C1539&amp;D1539,AUS_female_Toplist_22!$F$3:$G$1048576,2,FALSE),""))</f>
        <v/>
      </c>
      <c r="L1539" s="3" t="str">
        <f>IFERROR(VLOOKUP(C1539&amp;D1539,Comms_male_list_21!$F$3:$G$1048576,2,FALSE),IFERROR(VLOOKUP(C1539&amp;D1539,Comms_female_list_21!$F$3:$G$1048576,2,FALSE),""))</f>
        <v/>
      </c>
      <c r="M1539" s="3" t="str">
        <f>IFERROR(VLOOKUP(C1539&amp;D1539,Comms_male_list_22!$F$3:$G$1048576,2,FALSE),IFERROR(VLOOKUP(C1539&amp;D1539,Comms_female_list_22!$F$3:$G$1048576,2,FALSE),""))</f>
        <v/>
      </c>
      <c r="N1539" s="3">
        <f>IFERROR(VLOOKUP(C1539&amp;D1539,AUS_male_Toplist_21!$F$3:$H$1048576,3,FALSE), IFERROR(VLOOKUP(C1539&amp;D1539,AUS_female_Toplist_21!$F$3:$H$1048576,3,FALSE),""))</f>
        <v>912</v>
      </c>
      <c r="O1539" s="2" t="str">
        <f>IFERROR(VLOOKUP(C1539&amp;D1539,AUS_male_Toplist_22!$F$3:$H$1048576,3,FALSE), IFERROR(VLOOKUP(C1539&amp;D1539,AUS_female_Toplist_22!$F$3:$H$1048576,3,FALSE),""))</f>
        <v/>
      </c>
      <c r="P1539" s="42">
        <f ca="1">DATEDIF(E1539,TODAY(),"y")</f>
        <v>35</v>
      </c>
      <c r="Q1539" s="2">
        <f>(COUNTIF($C$2:$C1539,$C1539)=1)+0</f>
        <v>1</v>
      </c>
      <c r="R1539" s="2">
        <f>IF(Q1539=1,RANK(F1539,$F$2:$F$1986,0),"Alternate event")</f>
        <v>1698</v>
      </c>
    </row>
    <row r="1540" spans="1:18" x14ac:dyDescent="0.2">
      <c r="A1540" s="2">
        <v>1539</v>
      </c>
      <c r="B1540" s="2">
        <f>IF(Q1540=1,B1539+1,B1539)</f>
        <v>1090</v>
      </c>
      <c r="C1540" t="s">
        <v>1592</v>
      </c>
      <c r="D1540" t="s">
        <v>29</v>
      </c>
      <c r="E1540" s="6">
        <v>31478</v>
      </c>
      <c r="F1540">
        <v>924</v>
      </c>
      <c r="G1540" s="2">
        <v>61</v>
      </c>
      <c r="H1540" s="43" t="str">
        <f>IFERROR(VLOOKUP(C1540&amp;D1540,AUS_male_points_list!$A$3:$S$1048576,19,FALSE), IFERROR(VLOOKUP(C1540&amp;D1540,AUS_female_points_list!$A$3:$S$1048576,19,FALSE),""))</f>
        <v/>
      </c>
      <c r="J1540" s="2">
        <f>IFERROR(VLOOKUP(C1540&amp;D1540,AUS_male_Toplist_21!$F$3:$G$1048576,2,FALSE),IFERROR(VLOOKUP(C1540&amp;D1540,AUS_female_Toplist_21!$F$3:$G$1048576,2,FALSE),""))</f>
        <v>61</v>
      </c>
      <c r="K1540" s="2" t="str">
        <f>IFERROR(VLOOKUP(C1540&amp;D1540,AUS_male_Toplist_22!$F$3:$G$1048576,2,FALSE),IFERROR(VLOOKUP(C1540&amp;D1540,AUS_female_Toplist_22!$F$3:$G$1048576,2,FALSE),""))</f>
        <v/>
      </c>
      <c r="L1540" s="3" t="str">
        <f>IFERROR(VLOOKUP(C1540&amp;D1540,Comms_male_list_21!$F$3:$G$1048576,2,FALSE),IFERROR(VLOOKUP(C1540&amp;D1540,Comms_female_list_21!$F$3:$G$1048576,2,FALSE),""))</f>
        <v/>
      </c>
      <c r="M1540" s="3" t="str">
        <f>IFERROR(VLOOKUP(C1540&amp;D1540,Comms_male_list_22!$F$3:$G$1048576,2,FALSE),IFERROR(VLOOKUP(C1540&amp;D1540,Comms_female_list_22!$F$3:$G$1048576,2,FALSE),""))</f>
        <v/>
      </c>
      <c r="N1540" s="3">
        <f>IFERROR(VLOOKUP(C1540&amp;D1540,AUS_male_Toplist_21!$F$3:$H$1048576,3,FALSE), IFERROR(VLOOKUP(C1540&amp;D1540,AUS_female_Toplist_21!$F$3:$H$1048576,3,FALSE),""))</f>
        <v>924</v>
      </c>
      <c r="O1540" s="2" t="str">
        <f>IFERROR(VLOOKUP(C1540&amp;D1540,AUS_male_Toplist_22!$F$3:$H$1048576,3,FALSE), IFERROR(VLOOKUP(C1540&amp;D1540,AUS_female_Toplist_22!$F$3:$H$1048576,3,FALSE),""))</f>
        <v/>
      </c>
      <c r="P1540" s="42">
        <f ca="1">DATEDIF(E1540,TODAY(),"y")</f>
        <v>35</v>
      </c>
      <c r="Q1540" s="2">
        <f>(COUNTIF($C$2:$C1540,$C1540)=1)+0</f>
        <v>1</v>
      </c>
      <c r="R1540" s="2">
        <f>IF(Q1540=1,RANK(F1540,$F$2:$F$1986,0),"Alternate event")</f>
        <v>1613</v>
      </c>
    </row>
    <row r="1541" spans="1:18" x14ac:dyDescent="0.2">
      <c r="A1541" s="2">
        <v>1540</v>
      </c>
      <c r="B1541" s="2">
        <f>IF(Q1541=1,B1540+1,B1540)</f>
        <v>1091</v>
      </c>
      <c r="C1541" t="s">
        <v>1493</v>
      </c>
      <c r="D1541" t="s">
        <v>25</v>
      </c>
      <c r="E1541" s="6">
        <v>44612</v>
      </c>
      <c r="F1541">
        <v>967</v>
      </c>
      <c r="G1541" s="2">
        <v>61</v>
      </c>
      <c r="H1541" s="43" t="str">
        <f>IFERROR(VLOOKUP(C1541&amp;D1541,AUS_male_points_list!$A$3:$S$1048576,19,FALSE), IFERROR(VLOOKUP(C1541&amp;D1541,AUS_female_points_list!$A$3:$S$1048576,19,FALSE),""))</f>
        <v/>
      </c>
      <c r="J1541" s="2">
        <f>IFERROR(VLOOKUP(C1541&amp;D1541,AUS_male_Toplist_21!$F$3:$G$1048576,2,FALSE),IFERROR(VLOOKUP(C1541&amp;D1541,AUS_female_Toplist_21!$F$3:$G$1048576,2,FALSE),""))</f>
        <v>61</v>
      </c>
      <c r="K1541" s="2" t="str">
        <f>IFERROR(VLOOKUP(C1541&amp;D1541,AUS_male_Toplist_22!$F$3:$G$1048576,2,FALSE),IFERROR(VLOOKUP(C1541&amp;D1541,AUS_female_Toplist_22!$F$3:$G$1048576,2,FALSE),""))</f>
        <v/>
      </c>
      <c r="L1541" s="3" t="str">
        <f>IFERROR(VLOOKUP(C1541&amp;D1541,Comms_male_list_21!$F$3:$G$1048576,2,FALSE),IFERROR(VLOOKUP(C1541&amp;D1541,Comms_female_list_21!$F$3:$G$1048576,2,FALSE),""))</f>
        <v/>
      </c>
      <c r="M1541" s="3" t="str">
        <f>IFERROR(VLOOKUP(C1541&amp;D1541,Comms_male_list_22!$F$3:$G$1048576,2,FALSE),IFERROR(VLOOKUP(C1541&amp;D1541,Comms_female_list_22!$F$3:$G$1048576,2,FALSE),""))</f>
        <v/>
      </c>
      <c r="N1541" s="3">
        <f>IFERROR(VLOOKUP(C1541&amp;D1541,AUS_male_Toplist_21!$F$3:$H$1048576,3,FALSE), IFERROR(VLOOKUP(C1541&amp;D1541,AUS_female_Toplist_21!$F$3:$H$1048576,3,FALSE),""))</f>
        <v>967</v>
      </c>
      <c r="O1541" s="2" t="str">
        <f>IFERROR(VLOOKUP(C1541&amp;D1541,AUS_male_Toplist_22!$F$3:$H$1048576,3,FALSE), IFERROR(VLOOKUP(C1541&amp;D1541,AUS_female_Toplist_22!$F$3:$H$1048576,3,FALSE),""))</f>
        <v/>
      </c>
      <c r="P1541" s="42">
        <f ca="1">DATEDIF(E1541,TODAY(),"y")</f>
        <v>0</v>
      </c>
      <c r="Q1541" s="2">
        <f>(COUNTIF($C$2:$C1541,$C1541)=1)+0</f>
        <v>1</v>
      </c>
      <c r="R1541" s="2">
        <f>IF(Q1541=1,RANK(F1541,$F$2:$F$1986,0),"Alternate event")</f>
        <v>1083</v>
      </c>
    </row>
    <row r="1542" spans="1:18" x14ac:dyDescent="0.2">
      <c r="A1542" s="2">
        <v>1541</v>
      </c>
      <c r="B1542" s="2">
        <f>IF(Q1542=1,B1541+1,B1541)</f>
        <v>1092</v>
      </c>
      <c r="C1542" t="s">
        <v>1307</v>
      </c>
      <c r="D1542" t="s">
        <v>27</v>
      </c>
      <c r="E1542" s="6">
        <v>37097</v>
      </c>
      <c r="F1542">
        <v>967</v>
      </c>
      <c r="G1542" s="2">
        <v>61</v>
      </c>
      <c r="H1542" s="43" t="str">
        <f>IFERROR(VLOOKUP(C1542&amp;D1542,AUS_male_points_list!$A$3:$S$1048576,19,FALSE), IFERROR(VLOOKUP(C1542&amp;D1542,AUS_female_points_list!$A$3:$S$1048576,19,FALSE),""))</f>
        <v/>
      </c>
      <c r="J1542" s="2">
        <f>IFERROR(VLOOKUP(C1542&amp;D1542,AUS_male_Toplist_21!$F$3:$G$1048576,2,FALSE),IFERROR(VLOOKUP(C1542&amp;D1542,AUS_female_Toplist_21!$F$3:$G$1048576,2,FALSE),""))</f>
        <v>61</v>
      </c>
      <c r="K1542" s="2" t="str">
        <f>IFERROR(VLOOKUP(C1542&amp;D1542,AUS_male_Toplist_22!$F$3:$G$1048576,2,FALSE),IFERROR(VLOOKUP(C1542&amp;D1542,AUS_female_Toplist_22!$F$3:$G$1048576,2,FALSE),""))</f>
        <v/>
      </c>
      <c r="L1542" s="3" t="str">
        <f>IFERROR(VLOOKUP(C1542&amp;D1542,Comms_male_list_21!$F$3:$G$1048576,2,FALSE),IFERROR(VLOOKUP(C1542&amp;D1542,Comms_female_list_21!$F$3:$G$1048576,2,FALSE),""))</f>
        <v/>
      </c>
      <c r="M1542" s="3" t="str">
        <f>IFERROR(VLOOKUP(C1542&amp;D1542,Comms_male_list_22!$F$3:$G$1048576,2,FALSE),IFERROR(VLOOKUP(C1542&amp;D1542,Comms_female_list_22!$F$3:$G$1048576,2,FALSE),""))</f>
        <v/>
      </c>
      <c r="N1542" s="3">
        <f>IFERROR(VLOOKUP(C1542&amp;D1542,AUS_male_Toplist_21!$F$3:$H$1048576,3,FALSE), IFERROR(VLOOKUP(C1542&amp;D1542,AUS_female_Toplist_21!$F$3:$H$1048576,3,FALSE),""))</f>
        <v>967</v>
      </c>
      <c r="O1542" s="2" t="str">
        <f>IFERROR(VLOOKUP(C1542&amp;D1542,AUS_male_Toplist_22!$F$3:$H$1048576,3,FALSE), IFERROR(VLOOKUP(C1542&amp;D1542,AUS_female_Toplist_22!$F$3:$H$1048576,3,FALSE),""))</f>
        <v/>
      </c>
      <c r="P1542" s="42">
        <f ca="1">DATEDIF(E1542,TODAY(),"y")</f>
        <v>20</v>
      </c>
      <c r="Q1542" s="2">
        <f>(COUNTIF($C$2:$C1542,$C1542)=1)+0</f>
        <v>1</v>
      </c>
      <c r="R1542" s="2">
        <f>IF(Q1542=1,RANK(F1542,$F$2:$F$1986,0),"Alternate event")</f>
        <v>1083</v>
      </c>
    </row>
    <row r="1543" spans="1:18" x14ac:dyDescent="0.2">
      <c r="A1543" s="2">
        <v>1542</v>
      </c>
      <c r="B1543" s="2">
        <f>IF(Q1543=1,B1542+1,B1542)</f>
        <v>1093</v>
      </c>
      <c r="C1543" t="s">
        <v>1569</v>
      </c>
      <c r="D1543" t="s">
        <v>28</v>
      </c>
      <c r="E1543" s="6">
        <v>36741</v>
      </c>
      <c r="F1543">
        <v>1005</v>
      </c>
      <c r="G1543" s="2">
        <v>61</v>
      </c>
      <c r="H1543" s="43" t="str">
        <f>IFERROR(VLOOKUP(C1543&amp;D1543,AUS_male_points_list!$A$3:$S$1048576,19,FALSE), IFERROR(VLOOKUP(C1543&amp;D1543,AUS_female_points_list!$A$3:$S$1048576,19,FALSE),""))</f>
        <v/>
      </c>
      <c r="J1543" s="2">
        <f>IFERROR(VLOOKUP(C1543&amp;D1543,AUS_male_Toplist_21!$F$3:$G$1048576,2,FALSE),IFERROR(VLOOKUP(C1543&amp;D1543,AUS_female_Toplist_21!$F$3:$G$1048576,2,FALSE),""))</f>
        <v>61</v>
      </c>
      <c r="K1543" s="2" t="str">
        <f>IFERROR(VLOOKUP(C1543&amp;D1543,AUS_male_Toplist_22!$F$3:$G$1048576,2,FALSE),IFERROR(VLOOKUP(C1543&amp;D1543,AUS_female_Toplist_22!$F$3:$G$1048576,2,FALSE),""))</f>
        <v/>
      </c>
      <c r="L1543" s="3" t="str">
        <f>IFERROR(VLOOKUP(C1543&amp;D1543,Comms_male_list_21!$F$3:$G$1048576,2,FALSE),IFERROR(VLOOKUP(C1543&amp;D1543,Comms_female_list_21!$F$3:$G$1048576,2,FALSE),""))</f>
        <v/>
      </c>
      <c r="M1543" s="3" t="str">
        <f>IFERROR(VLOOKUP(C1543&amp;D1543,Comms_male_list_22!$F$3:$G$1048576,2,FALSE),IFERROR(VLOOKUP(C1543&amp;D1543,Comms_female_list_22!$F$3:$G$1048576,2,FALSE),""))</f>
        <v/>
      </c>
      <c r="N1543" s="3">
        <f>IFERROR(VLOOKUP(C1543&amp;D1543,AUS_male_Toplist_21!$F$3:$H$1048576,3,FALSE), IFERROR(VLOOKUP(C1543&amp;D1543,AUS_female_Toplist_21!$F$3:$H$1048576,3,FALSE),""))</f>
        <v>1005</v>
      </c>
      <c r="O1543" s="2" t="str">
        <f>IFERROR(VLOOKUP(C1543&amp;D1543,AUS_male_Toplist_22!$F$3:$H$1048576,3,FALSE), IFERROR(VLOOKUP(C1543&amp;D1543,AUS_female_Toplist_22!$F$3:$H$1048576,3,FALSE),""))</f>
        <v/>
      </c>
      <c r="P1543" s="42">
        <f ca="1">DATEDIF(E1543,TODAY(),"y")</f>
        <v>21</v>
      </c>
      <c r="Q1543" s="2">
        <f>(COUNTIF($C$2:$C1543,$C1543)=1)+0</f>
        <v>1</v>
      </c>
      <c r="R1543" s="2">
        <f>IF(Q1543=1,RANK(F1543,$F$2:$F$1986,0),"Alternate event")</f>
        <v>673</v>
      </c>
    </row>
    <row r="1544" spans="1:18" x14ac:dyDescent="0.2">
      <c r="A1544" s="2">
        <v>1543</v>
      </c>
      <c r="B1544" s="2">
        <f>IF(Q1544=1,B1543+1,B1543)</f>
        <v>1094</v>
      </c>
      <c r="C1544" t="s">
        <v>218</v>
      </c>
      <c r="D1544" t="s">
        <v>26</v>
      </c>
      <c r="E1544" s="7">
        <v>44671</v>
      </c>
      <c r="F1544">
        <v>957</v>
      </c>
      <c r="G1544" s="2">
        <v>62</v>
      </c>
      <c r="H1544" s="43" t="str">
        <f>IFERROR(VLOOKUP(C1544&amp;D1544,AUS_male_points_list!$A$3:$S$1048576,19,FALSE), IFERROR(VLOOKUP(C1544&amp;D1544,AUS_female_points_list!$A$3:$S$1048576,19,FALSE),""))</f>
        <v/>
      </c>
      <c r="J1544" s="2">
        <f>IFERROR(VLOOKUP(C1544&amp;D1544,AUS_male_Toplist_21!$F$3:$G$1048576,2,FALSE),IFERROR(VLOOKUP(C1544&amp;D1544,AUS_female_Toplist_21!$F$3:$G$1048576,2,FALSE),""))</f>
        <v>62</v>
      </c>
      <c r="K1544" s="2">
        <f>IFERROR(VLOOKUP(C1544&amp;D1544,AUS_male_Toplist_22!$F$3:$G$1048576,2,FALSE),IFERROR(VLOOKUP(C1544&amp;D1544,AUS_female_Toplist_22!$F$3:$G$1048576,2,FALSE),""))</f>
        <v>23</v>
      </c>
      <c r="L1544" s="3" t="str">
        <f>IFERROR(VLOOKUP(C1544&amp;D1544,Comms_male_list_21!$F$3:$G$1048576,2,FALSE),IFERROR(VLOOKUP(C1544&amp;D1544,Comms_female_list_21!$F$3:$G$1048576,2,FALSE),""))</f>
        <v/>
      </c>
      <c r="M1544" s="3">
        <f>IFERROR(VLOOKUP(C1544&amp;D1544,Comms_male_list_22!$F$3:$G$1048576,2,FALSE),IFERROR(VLOOKUP(C1544&amp;D1544,Comms_female_list_22!$F$3:$G$1048576,2,FALSE),""))</f>
        <v>88</v>
      </c>
      <c r="N1544" s="3">
        <f>IFERROR(VLOOKUP(C1544&amp;D1544,AUS_male_Toplist_21!$F$3:$H$1048576,3,FALSE), IFERROR(VLOOKUP(C1544&amp;D1544,AUS_female_Toplist_21!$F$3:$H$1048576,3,FALSE),""))</f>
        <v>957</v>
      </c>
      <c r="O1544" s="2">
        <f>IFERROR(VLOOKUP(C1544&amp;D1544,AUS_male_Toplist_22!$F$3:$H$1048576,3,FALSE), IFERROR(VLOOKUP(C1544&amp;D1544,AUS_female_Toplist_22!$F$3:$H$1048576,3,FALSE),""))</f>
        <v>983</v>
      </c>
      <c r="P1544" s="42" t="e">
        <f ca="1">DATEDIF(E1544,TODAY(),"y")</f>
        <v>#NUM!</v>
      </c>
      <c r="Q1544" s="2">
        <f>(COUNTIF($C$2:$C1544,$C1544)=1)+0</f>
        <v>1</v>
      </c>
      <c r="R1544" s="2">
        <f>IF(Q1544=1,RANK(F1544,$F$2:$F$1986,0),"Alternate event")</f>
        <v>1204</v>
      </c>
    </row>
    <row r="1545" spans="1:18" x14ac:dyDescent="0.2">
      <c r="A1545" s="2">
        <v>1544</v>
      </c>
      <c r="B1545" s="2">
        <f>IF(Q1545=1,B1544+1,B1544)</f>
        <v>1095</v>
      </c>
      <c r="C1545" t="s">
        <v>1191</v>
      </c>
      <c r="D1545" t="s">
        <v>29</v>
      </c>
      <c r="E1545" s="7">
        <v>44612</v>
      </c>
      <c r="F1545">
        <v>922</v>
      </c>
      <c r="G1545" s="2">
        <v>62</v>
      </c>
      <c r="H1545" s="43" t="str">
        <f>IFERROR(VLOOKUP(C1545&amp;D1545,AUS_male_points_list!$A$3:$S$1048576,19,FALSE), IFERROR(VLOOKUP(C1545&amp;D1545,AUS_female_points_list!$A$3:$S$1048576,19,FALSE),""))</f>
        <v/>
      </c>
      <c r="J1545" s="2">
        <f>IFERROR(VLOOKUP(C1545&amp;D1545,AUS_male_Toplist_21!$F$3:$G$1048576,2,FALSE),IFERROR(VLOOKUP(C1545&amp;D1545,AUS_female_Toplist_21!$F$3:$G$1048576,2,FALSE),""))</f>
        <v>62</v>
      </c>
      <c r="K1545" s="2">
        <f>IFERROR(VLOOKUP(C1545&amp;D1545,AUS_male_Toplist_22!$F$3:$G$1048576,2,FALSE),IFERROR(VLOOKUP(C1545&amp;D1545,AUS_female_Toplist_22!$F$3:$G$1048576,2,FALSE),""))</f>
        <v>32</v>
      </c>
      <c r="L1545" s="3" t="str">
        <f>IFERROR(VLOOKUP(C1545&amp;D1545,Comms_male_list_21!$F$3:$G$1048576,2,FALSE),IFERROR(VLOOKUP(C1545&amp;D1545,Comms_female_list_21!$F$3:$G$1048576,2,FALSE),""))</f>
        <v/>
      </c>
      <c r="M1545" s="3">
        <f>IFERROR(VLOOKUP(C1545&amp;D1545,Comms_male_list_22!$F$3:$G$1048576,2,FALSE),IFERROR(VLOOKUP(C1545&amp;D1545,Comms_female_list_22!$F$3:$G$1048576,2,FALSE),""))</f>
        <v>90</v>
      </c>
      <c r="N1545" s="3">
        <f>IFERROR(VLOOKUP(C1545&amp;D1545,AUS_male_Toplist_21!$F$3:$H$1048576,3,FALSE), IFERROR(VLOOKUP(C1545&amp;D1545,AUS_female_Toplist_21!$F$3:$H$1048576,3,FALSE),""))</f>
        <v>922</v>
      </c>
      <c r="O1545" s="2">
        <f>IFERROR(VLOOKUP(C1545&amp;D1545,AUS_male_Toplist_22!$F$3:$H$1048576,3,FALSE), IFERROR(VLOOKUP(C1545&amp;D1545,AUS_female_Toplist_22!$F$3:$H$1048576,3,FALSE),""))</f>
        <v>912</v>
      </c>
      <c r="P1545" s="42">
        <f ca="1">DATEDIF(E1545,TODAY(),"y")</f>
        <v>0</v>
      </c>
      <c r="Q1545" s="2">
        <f>(COUNTIF($C$2:$C1545,$C1545)=1)+0</f>
        <v>1</v>
      </c>
      <c r="R1545" s="2">
        <f>IF(Q1545=1,RANK(F1545,$F$2:$F$1986,0),"Alternate event")</f>
        <v>1630</v>
      </c>
    </row>
    <row r="1546" spans="1:18" x14ac:dyDescent="0.2">
      <c r="A1546" s="2">
        <v>1545</v>
      </c>
      <c r="B1546" s="2">
        <f>IF(Q1546=1,B1545+1,B1545)</f>
        <v>1095</v>
      </c>
      <c r="C1546" t="s">
        <v>1333</v>
      </c>
      <c r="D1546" t="s">
        <v>29</v>
      </c>
      <c r="E1546" s="6">
        <v>37684</v>
      </c>
      <c r="F1546">
        <v>907</v>
      </c>
      <c r="G1546" s="2">
        <v>62</v>
      </c>
      <c r="H1546" s="43" t="str">
        <f>IFERROR(VLOOKUP(C1546&amp;D1546,AUS_male_points_list!$A$3:$S$1048576,19,FALSE), IFERROR(VLOOKUP(C1546&amp;D1546,AUS_female_points_list!$A$3:$S$1048576,19,FALSE),""))</f>
        <v/>
      </c>
      <c r="J1546" s="2">
        <f>IFERROR(VLOOKUP(C1546&amp;D1546,AUS_male_Toplist_21!$F$3:$G$1048576,2,FALSE),IFERROR(VLOOKUP(C1546&amp;D1546,AUS_female_Toplist_21!$F$3:$G$1048576,2,FALSE),""))</f>
        <v>62</v>
      </c>
      <c r="K1546" s="2" t="str">
        <f>IFERROR(VLOOKUP(C1546&amp;D1546,AUS_male_Toplist_22!$F$3:$G$1048576,2,FALSE),IFERROR(VLOOKUP(C1546&amp;D1546,AUS_female_Toplist_22!$F$3:$G$1048576,2,FALSE),""))</f>
        <v/>
      </c>
      <c r="L1546" s="3" t="str">
        <f>IFERROR(VLOOKUP(C1546&amp;D1546,Comms_male_list_21!$F$3:$G$1048576,2,FALSE),IFERROR(VLOOKUP(C1546&amp;D1546,Comms_female_list_21!$F$3:$G$1048576,2,FALSE),""))</f>
        <v/>
      </c>
      <c r="M1546" s="3" t="str">
        <f>IFERROR(VLOOKUP(C1546&amp;D1546,Comms_male_list_22!$F$3:$G$1048576,2,FALSE),IFERROR(VLOOKUP(C1546&amp;D1546,Comms_female_list_22!$F$3:$G$1048576,2,FALSE),""))</f>
        <v/>
      </c>
      <c r="N1546" s="3">
        <f>IFERROR(VLOOKUP(C1546&amp;D1546,AUS_male_Toplist_21!$F$3:$H$1048576,3,FALSE), IFERROR(VLOOKUP(C1546&amp;D1546,AUS_female_Toplist_21!$F$3:$H$1048576,3,FALSE),""))</f>
        <v>907</v>
      </c>
      <c r="O1546" s="2" t="str">
        <f>IFERROR(VLOOKUP(C1546&amp;D1546,AUS_male_Toplist_22!$F$3:$H$1048576,3,FALSE), IFERROR(VLOOKUP(C1546&amp;D1546,AUS_female_Toplist_22!$F$3:$H$1048576,3,FALSE),""))</f>
        <v/>
      </c>
      <c r="P1546" s="42">
        <f ca="1">DATEDIF(E1546,TODAY(),"y")</f>
        <v>18</v>
      </c>
      <c r="Q1546" s="2">
        <f>(COUNTIF($C$2:$C1546,$C1546)=1)+0</f>
        <v>0</v>
      </c>
      <c r="R1546" s="2" t="str">
        <f>IF(Q1546=1,RANK(F1546,$F$2:$F$1986,0),"Alternate event")</f>
        <v>Alternate event</v>
      </c>
    </row>
    <row r="1547" spans="1:18" x14ac:dyDescent="0.2">
      <c r="A1547" s="2">
        <v>1546</v>
      </c>
      <c r="B1547" s="2">
        <f>IF(Q1547=1,B1546+1,B1546)</f>
        <v>1095</v>
      </c>
      <c r="C1547" t="s">
        <v>1255</v>
      </c>
      <c r="D1547" t="s">
        <v>27</v>
      </c>
      <c r="E1547" s="7">
        <v>34062</v>
      </c>
      <c r="F1547">
        <v>950</v>
      </c>
      <c r="G1547" s="2">
        <v>62</v>
      </c>
      <c r="H1547" s="43" t="str">
        <f>IFERROR(VLOOKUP(C1547&amp;D1547,AUS_male_points_list!$A$3:$S$1048576,19,FALSE), IFERROR(VLOOKUP(C1547&amp;D1547,AUS_female_points_list!$A$3:$S$1048576,19,FALSE),""))</f>
        <v/>
      </c>
      <c r="J1547" s="2">
        <f>IFERROR(VLOOKUP(C1547&amp;D1547,AUS_male_Toplist_21!$F$3:$G$1048576,2,FALSE),IFERROR(VLOOKUP(C1547&amp;D1547,AUS_female_Toplist_21!$F$3:$G$1048576,2,FALSE),""))</f>
        <v>62</v>
      </c>
      <c r="K1547" s="2" t="str">
        <f>IFERROR(VLOOKUP(C1547&amp;D1547,AUS_male_Toplist_22!$F$3:$G$1048576,2,FALSE),IFERROR(VLOOKUP(C1547&amp;D1547,AUS_female_Toplist_22!$F$3:$G$1048576,2,FALSE),""))</f>
        <v/>
      </c>
      <c r="L1547" s="3" t="str">
        <f>IFERROR(VLOOKUP(C1547&amp;D1547,Comms_male_list_21!$F$3:$G$1048576,2,FALSE),IFERROR(VLOOKUP(C1547&amp;D1547,Comms_female_list_21!$F$3:$G$1048576,2,FALSE),""))</f>
        <v/>
      </c>
      <c r="M1547" s="3" t="str">
        <f>IFERROR(VLOOKUP(C1547&amp;D1547,Comms_male_list_22!$F$3:$G$1048576,2,FALSE),IFERROR(VLOOKUP(C1547&amp;D1547,Comms_female_list_22!$F$3:$G$1048576,2,FALSE),""))</f>
        <v/>
      </c>
      <c r="N1547" s="3">
        <f>IFERROR(VLOOKUP(C1547&amp;D1547,AUS_male_Toplist_21!$F$3:$H$1048576,3,FALSE), IFERROR(VLOOKUP(C1547&amp;D1547,AUS_female_Toplist_21!$F$3:$H$1048576,3,FALSE),""))</f>
        <v>950</v>
      </c>
      <c r="O1547" s="2" t="str">
        <f>IFERROR(VLOOKUP(C1547&amp;D1547,AUS_male_Toplist_22!$F$3:$H$1048576,3,FALSE), IFERROR(VLOOKUP(C1547&amp;D1547,AUS_female_Toplist_22!$F$3:$H$1048576,3,FALSE),""))</f>
        <v/>
      </c>
      <c r="P1547" s="42">
        <f ca="1">DATEDIF(E1547,TODAY(),"y")</f>
        <v>28</v>
      </c>
      <c r="Q1547" s="2">
        <f>(COUNTIF($C$2:$C1547,$C1547)=1)+0</f>
        <v>0</v>
      </c>
      <c r="R1547" s="2" t="str">
        <f>IF(Q1547=1,RANK(F1547,$F$2:$F$1986,0),"Alternate event")</f>
        <v>Alternate event</v>
      </c>
    </row>
    <row r="1548" spans="1:18" x14ac:dyDescent="0.2">
      <c r="A1548" s="2">
        <v>1547</v>
      </c>
      <c r="B1548" s="2">
        <f>IF(Q1548=1,B1547+1,B1547)</f>
        <v>1096</v>
      </c>
      <c r="C1548" t="s">
        <v>1522</v>
      </c>
      <c r="D1548" t="s">
        <v>26</v>
      </c>
      <c r="E1548" s="7"/>
      <c r="F1548">
        <v>955</v>
      </c>
      <c r="G1548" s="2">
        <v>62</v>
      </c>
      <c r="H1548" s="43" t="str">
        <f>IFERROR(VLOOKUP(C1548&amp;D1548,AUS_male_points_list!$A$3:$S$1048576,19,FALSE), IFERROR(VLOOKUP(C1548&amp;D1548,AUS_female_points_list!$A$3:$S$1048576,19,FALSE),""))</f>
        <v/>
      </c>
      <c r="J1548" s="2">
        <f>IFERROR(VLOOKUP(C1548&amp;D1548,AUS_male_Toplist_21!$F$3:$G$1048576,2,FALSE),IFERROR(VLOOKUP(C1548&amp;D1548,AUS_female_Toplist_21!$F$3:$G$1048576,2,FALSE),""))</f>
        <v>62</v>
      </c>
      <c r="K1548" s="2" t="str">
        <f>IFERROR(VLOOKUP(C1548&amp;D1548,AUS_male_Toplist_22!$F$3:$G$1048576,2,FALSE),IFERROR(VLOOKUP(C1548&amp;D1548,AUS_female_Toplist_22!$F$3:$G$1048576,2,FALSE),""))</f>
        <v/>
      </c>
      <c r="L1548" s="3" t="str">
        <f>IFERROR(VLOOKUP(C1548&amp;D1548,Comms_male_list_21!$F$3:$G$1048576,2,FALSE),IFERROR(VLOOKUP(C1548&amp;D1548,Comms_female_list_21!$F$3:$G$1048576,2,FALSE),""))</f>
        <v/>
      </c>
      <c r="M1548" s="3" t="str">
        <f>IFERROR(VLOOKUP(C1548&amp;D1548,Comms_male_list_22!$F$3:$G$1048576,2,FALSE),IFERROR(VLOOKUP(C1548&amp;D1548,Comms_female_list_22!$F$3:$G$1048576,2,FALSE),""))</f>
        <v/>
      </c>
      <c r="N1548" s="3">
        <f>IFERROR(VLOOKUP(C1548&amp;D1548,AUS_male_Toplist_21!$F$3:$H$1048576,3,FALSE), IFERROR(VLOOKUP(C1548&amp;D1548,AUS_female_Toplist_21!$F$3:$H$1048576,3,FALSE),""))</f>
        <v>955</v>
      </c>
      <c r="O1548" s="2" t="str">
        <f>IFERROR(VLOOKUP(C1548&amp;D1548,AUS_male_Toplist_22!$F$3:$H$1048576,3,FALSE), IFERROR(VLOOKUP(C1548&amp;D1548,AUS_female_Toplist_22!$F$3:$H$1048576,3,FALSE),""))</f>
        <v/>
      </c>
      <c r="P1548" s="42">
        <f ca="1">DATEDIF(E1548,TODAY(),"y")</f>
        <v>122</v>
      </c>
      <c r="Q1548" s="2">
        <f>(COUNTIF($C$2:$C1548,$C1548)=1)+0</f>
        <v>1</v>
      </c>
      <c r="R1548" s="2">
        <f>IF(Q1548=1,RANK(F1548,$F$2:$F$1986,0),"Alternate event")</f>
        <v>1234</v>
      </c>
    </row>
    <row r="1549" spans="1:18" x14ac:dyDescent="0.2">
      <c r="A1549" s="2">
        <v>1548</v>
      </c>
      <c r="B1549" s="2">
        <f>IF(Q1549=1,B1548+1,B1548)</f>
        <v>1097</v>
      </c>
      <c r="C1549" t="s">
        <v>1303</v>
      </c>
      <c r="D1549" t="s">
        <v>27</v>
      </c>
      <c r="E1549" s="6">
        <v>1999</v>
      </c>
      <c r="F1549">
        <v>965</v>
      </c>
      <c r="G1549" s="2">
        <v>62</v>
      </c>
      <c r="H1549" s="43" t="str">
        <f>IFERROR(VLOOKUP(C1549&amp;D1549,AUS_male_points_list!$A$3:$S$1048576,19,FALSE), IFERROR(VLOOKUP(C1549&amp;D1549,AUS_female_points_list!$A$3:$S$1048576,19,FALSE),""))</f>
        <v/>
      </c>
      <c r="J1549" s="2">
        <f>IFERROR(VLOOKUP(C1549&amp;D1549,AUS_male_Toplist_21!$F$3:$G$1048576,2,FALSE),IFERROR(VLOOKUP(C1549&amp;D1549,AUS_female_Toplist_21!$F$3:$G$1048576,2,FALSE),""))</f>
        <v>62</v>
      </c>
      <c r="K1549" s="2" t="str">
        <f>IFERROR(VLOOKUP(C1549&amp;D1549,AUS_male_Toplist_22!$F$3:$G$1048576,2,FALSE),IFERROR(VLOOKUP(C1549&amp;D1549,AUS_female_Toplist_22!$F$3:$G$1048576,2,FALSE),""))</f>
        <v/>
      </c>
      <c r="L1549" s="3" t="str">
        <f>IFERROR(VLOOKUP(C1549&amp;D1549,Comms_male_list_21!$F$3:$G$1048576,2,FALSE),IFERROR(VLOOKUP(C1549&amp;D1549,Comms_female_list_21!$F$3:$G$1048576,2,FALSE),""))</f>
        <v/>
      </c>
      <c r="M1549" s="3" t="str">
        <f>IFERROR(VLOOKUP(C1549&amp;D1549,Comms_male_list_22!$F$3:$G$1048576,2,FALSE),IFERROR(VLOOKUP(C1549&amp;D1549,Comms_female_list_22!$F$3:$G$1048576,2,FALSE),""))</f>
        <v/>
      </c>
      <c r="N1549" s="3">
        <f>IFERROR(VLOOKUP(C1549&amp;D1549,AUS_male_Toplist_21!$F$3:$H$1048576,3,FALSE), IFERROR(VLOOKUP(C1549&amp;D1549,AUS_female_Toplist_21!$F$3:$H$1048576,3,FALSE),""))</f>
        <v>965</v>
      </c>
      <c r="O1549" s="2" t="str">
        <f>IFERROR(VLOOKUP(C1549&amp;D1549,AUS_male_Toplist_22!$F$3:$H$1048576,3,FALSE), IFERROR(VLOOKUP(C1549&amp;D1549,AUS_female_Toplist_22!$F$3:$H$1048576,3,FALSE),""))</f>
        <v/>
      </c>
      <c r="P1549" s="42">
        <f ca="1">DATEDIF(E1549,TODAY(),"y")</f>
        <v>116</v>
      </c>
      <c r="Q1549" s="2">
        <f>(COUNTIF($C$2:$C1549,$C1549)=1)+0</f>
        <v>1</v>
      </c>
      <c r="R1549" s="2">
        <f>IF(Q1549=1,RANK(F1549,$F$2:$F$1986,0),"Alternate event")</f>
        <v>1105</v>
      </c>
    </row>
    <row r="1550" spans="1:18" x14ac:dyDescent="0.2">
      <c r="A1550" s="2">
        <v>1549</v>
      </c>
      <c r="B1550" s="2">
        <f>IF(Q1550=1,B1549+1,B1549)</f>
        <v>1097</v>
      </c>
      <c r="C1550" t="s">
        <v>290</v>
      </c>
      <c r="D1550" t="s">
        <v>28</v>
      </c>
      <c r="E1550" s="6">
        <v>38555</v>
      </c>
      <c r="F1550">
        <v>985</v>
      </c>
      <c r="G1550" s="2">
        <v>62</v>
      </c>
      <c r="H1550" s="43" t="str">
        <f>IFERROR(VLOOKUP(C1550&amp;D1550,AUS_male_points_list!$A$3:$S$1048576,19,FALSE), IFERROR(VLOOKUP(C1550&amp;D1550,AUS_female_points_list!$A$3:$S$1048576,19,FALSE),""))</f>
        <v/>
      </c>
      <c r="J1550" s="2">
        <f>IFERROR(VLOOKUP(C1550&amp;D1550,AUS_male_Toplist_21!$F$3:$G$1048576,2,FALSE),IFERROR(VLOOKUP(C1550&amp;D1550,AUS_female_Toplist_21!$F$3:$G$1048576,2,FALSE),""))</f>
        <v>62</v>
      </c>
      <c r="K1550" s="2" t="str">
        <f>IFERROR(VLOOKUP(C1550&amp;D1550,AUS_male_Toplist_22!$F$3:$G$1048576,2,FALSE),IFERROR(VLOOKUP(C1550&amp;D1550,AUS_female_Toplist_22!$F$3:$G$1048576,2,FALSE),""))</f>
        <v/>
      </c>
      <c r="L1550" s="3" t="str">
        <f>IFERROR(VLOOKUP(C1550&amp;D1550,Comms_male_list_21!$F$3:$G$1048576,2,FALSE),IFERROR(VLOOKUP(C1550&amp;D1550,Comms_female_list_21!$F$3:$G$1048576,2,FALSE),""))</f>
        <v/>
      </c>
      <c r="M1550" s="3" t="str">
        <f>IFERROR(VLOOKUP(C1550&amp;D1550,Comms_male_list_22!$F$3:$G$1048576,2,FALSE),IFERROR(VLOOKUP(C1550&amp;D1550,Comms_female_list_22!$F$3:$G$1048576,2,FALSE),""))</f>
        <v/>
      </c>
      <c r="N1550" s="3">
        <f>IFERROR(VLOOKUP(C1550&amp;D1550,AUS_male_Toplist_21!$F$3:$H$1048576,3,FALSE), IFERROR(VLOOKUP(C1550&amp;D1550,AUS_female_Toplist_21!$F$3:$H$1048576,3,FALSE),""))</f>
        <v>985</v>
      </c>
      <c r="O1550" s="2" t="str">
        <f>IFERROR(VLOOKUP(C1550&amp;D1550,AUS_male_Toplist_22!$F$3:$H$1048576,3,FALSE), IFERROR(VLOOKUP(C1550&amp;D1550,AUS_female_Toplist_22!$F$3:$H$1048576,3,FALSE),""))</f>
        <v/>
      </c>
      <c r="P1550" s="42">
        <f ca="1">DATEDIF(E1550,TODAY(),"y")</f>
        <v>16</v>
      </c>
      <c r="Q1550" s="2">
        <f>(COUNTIF($C$2:$C1550,$C1550)=1)+0</f>
        <v>0</v>
      </c>
      <c r="R1550" s="2" t="str">
        <f>IF(Q1550=1,RANK(F1550,$F$2:$F$1986,0),"Alternate event")</f>
        <v>Alternate event</v>
      </c>
    </row>
    <row r="1551" spans="1:18" x14ac:dyDescent="0.2">
      <c r="A1551" s="2">
        <v>1550</v>
      </c>
      <c r="B1551" s="2">
        <f>IF(Q1551=1,B1550+1,B1550)</f>
        <v>1097</v>
      </c>
      <c r="C1551" t="s">
        <v>1570</v>
      </c>
      <c r="D1551" t="s">
        <v>28</v>
      </c>
      <c r="E1551" s="6">
        <v>44581</v>
      </c>
      <c r="F1551">
        <v>1005</v>
      </c>
      <c r="G1551" s="2">
        <v>62</v>
      </c>
      <c r="H1551" s="43" t="str">
        <f>IFERROR(VLOOKUP(C1551&amp;D1551,AUS_male_points_list!$A$3:$S$1048576,19,FALSE), IFERROR(VLOOKUP(C1551&amp;D1551,AUS_female_points_list!$A$3:$S$1048576,19,FALSE),""))</f>
        <v/>
      </c>
      <c r="J1551" s="2">
        <f>IFERROR(VLOOKUP(C1551&amp;D1551,AUS_male_Toplist_21!$F$3:$G$1048576,2,FALSE),IFERROR(VLOOKUP(C1551&amp;D1551,AUS_female_Toplist_21!$F$3:$G$1048576,2,FALSE),""))</f>
        <v>62</v>
      </c>
      <c r="K1551" s="2" t="str">
        <f>IFERROR(VLOOKUP(C1551&amp;D1551,AUS_male_Toplist_22!$F$3:$G$1048576,2,FALSE),IFERROR(VLOOKUP(C1551&amp;D1551,AUS_female_Toplist_22!$F$3:$G$1048576,2,FALSE),""))</f>
        <v/>
      </c>
      <c r="L1551" s="3" t="str">
        <f>IFERROR(VLOOKUP(C1551&amp;D1551,Comms_male_list_21!$F$3:$G$1048576,2,FALSE),IFERROR(VLOOKUP(C1551&amp;D1551,Comms_female_list_21!$F$3:$G$1048576,2,FALSE),""))</f>
        <v/>
      </c>
      <c r="M1551" s="3" t="str">
        <f>IFERROR(VLOOKUP(C1551&amp;D1551,Comms_male_list_22!$F$3:$G$1048576,2,FALSE),IFERROR(VLOOKUP(C1551&amp;D1551,Comms_female_list_22!$F$3:$G$1048576,2,FALSE),""))</f>
        <v/>
      </c>
      <c r="N1551" s="3">
        <f>IFERROR(VLOOKUP(C1551&amp;D1551,AUS_male_Toplist_21!$F$3:$H$1048576,3,FALSE), IFERROR(VLOOKUP(C1551&amp;D1551,AUS_female_Toplist_21!$F$3:$H$1048576,3,FALSE),""))</f>
        <v>1005</v>
      </c>
      <c r="O1551" s="2" t="str">
        <f>IFERROR(VLOOKUP(C1551&amp;D1551,AUS_male_Toplist_22!$F$3:$H$1048576,3,FALSE), IFERROR(VLOOKUP(C1551&amp;D1551,AUS_female_Toplist_22!$F$3:$H$1048576,3,FALSE),""))</f>
        <v/>
      </c>
      <c r="P1551" s="42">
        <f ca="1">DATEDIF(E1551,TODAY(),"y")</f>
        <v>0</v>
      </c>
      <c r="Q1551" s="2">
        <f>(COUNTIF($C$2:$C1551,$C1551)=1)+0</f>
        <v>0</v>
      </c>
      <c r="R1551" s="2" t="str">
        <f>IF(Q1551=1,RANK(F1551,$F$2:$F$1986,0),"Alternate event")</f>
        <v>Alternate event</v>
      </c>
    </row>
    <row r="1552" spans="1:18" x14ac:dyDescent="0.2">
      <c r="A1552" s="2">
        <v>1551</v>
      </c>
      <c r="B1552" s="2">
        <f>IF(Q1552=1,B1551+1,B1551)</f>
        <v>1098</v>
      </c>
      <c r="C1552" t="s">
        <v>731</v>
      </c>
      <c r="D1552" t="s">
        <v>28</v>
      </c>
      <c r="E1552" s="6">
        <v>36009</v>
      </c>
      <c r="F1552">
        <v>1004</v>
      </c>
      <c r="G1552" s="2">
        <v>63</v>
      </c>
      <c r="H1552" s="43" t="str">
        <f>IFERROR(VLOOKUP(C1552&amp;D1552,AUS_male_points_list!$A$3:$S$1048576,19,FALSE), IFERROR(VLOOKUP(C1552&amp;D1552,AUS_female_points_list!$A$3:$S$1048576,19,FALSE),""))</f>
        <v/>
      </c>
      <c r="J1552" s="2">
        <f>IFERROR(VLOOKUP(C1552&amp;D1552,AUS_male_Toplist_21!$F$3:$G$1048576,2,FALSE),IFERROR(VLOOKUP(C1552&amp;D1552,AUS_female_Toplist_21!$F$3:$G$1048576,2,FALSE),""))</f>
        <v>63</v>
      </c>
      <c r="K1552" s="2">
        <f>IFERROR(VLOOKUP(C1552&amp;D1552,AUS_male_Toplist_22!$F$3:$G$1048576,2,FALSE),IFERROR(VLOOKUP(C1552&amp;D1552,AUS_female_Toplist_22!$F$3:$G$1048576,2,FALSE),""))</f>
        <v>4</v>
      </c>
      <c r="L1552" s="3" t="str">
        <f>IFERROR(VLOOKUP(C1552&amp;D1552,Comms_male_list_21!$F$3:$G$1048576,2,FALSE),IFERROR(VLOOKUP(C1552&amp;D1552,Comms_female_list_21!$F$3:$G$1048576,2,FALSE),""))</f>
        <v/>
      </c>
      <c r="M1552" s="3">
        <f>IFERROR(VLOOKUP(C1552&amp;D1552,Comms_male_list_22!$F$3:$G$1048576,2,FALSE),IFERROR(VLOOKUP(C1552&amp;D1552,Comms_female_list_22!$F$3:$G$1048576,2,FALSE),""))</f>
        <v>9</v>
      </c>
      <c r="N1552" s="3">
        <f>IFERROR(VLOOKUP(C1552&amp;D1552,AUS_male_Toplist_21!$F$3:$H$1048576,3,FALSE), IFERROR(VLOOKUP(C1552&amp;D1552,AUS_female_Toplist_21!$F$3:$H$1048576,3,FALSE),""))</f>
        <v>1004</v>
      </c>
      <c r="O1552" s="2">
        <f>IFERROR(VLOOKUP(C1552&amp;D1552,AUS_male_Toplist_22!$F$3:$H$1048576,3,FALSE), IFERROR(VLOOKUP(C1552&amp;D1552,AUS_female_Toplist_22!$F$3:$H$1048576,3,FALSE),""))</f>
        <v>1036</v>
      </c>
      <c r="P1552" s="42">
        <f ca="1">DATEDIF(E1552,TODAY(),"y")</f>
        <v>23</v>
      </c>
      <c r="Q1552" s="2">
        <f>(COUNTIF($C$2:$C1552,$C1552)=1)+0</f>
        <v>1</v>
      </c>
      <c r="R1552" s="2">
        <f>IF(Q1552=1,RANK(F1552,$F$2:$F$1986,0),"Alternate event")</f>
        <v>684</v>
      </c>
    </row>
    <row r="1553" spans="1:18" x14ac:dyDescent="0.2">
      <c r="A1553" s="2">
        <v>1552</v>
      </c>
      <c r="B1553" s="2">
        <f>IF(Q1553=1,B1552+1,B1552)</f>
        <v>1099</v>
      </c>
      <c r="C1553" t="s">
        <v>959</v>
      </c>
      <c r="D1553" s="6" t="s">
        <v>29</v>
      </c>
      <c r="E1553" s="6"/>
      <c r="F1553">
        <v>905</v>
      </c>
      <c r="G1553" s="2">
        <v>63</v>
      </c>
      <c r="H1553" s="43" t="str">
        <f>IFERROR(VLOOKUP(C1553&amp;D1553,AUS_male_points_list!$A$3:$S$1048576,19,FALSE), IFERROR(VLOOKUP(C1553&amp;D1553,AUS_female_points_list!$A$3:$S$1048576,19,FALSE),""))</f>
        <v/>
      </c>
      <c r="J1553" s="2">
        <f>IFERROR(VLOOKUP(C1553&amp;D1553,AUS_male_Toplist_21!$F$3:$G$1048576,2,FALSE),IFERROR(VLOOKUP(C1553&amp;D1553,AUS_female_Toplist_21!$F$3:$G$1048576,2,FALSE),""))</f>
        <v>63</v>
      </c>
      <c r="K1553" s="2">
        <f>IFERROR(VLOOKUP(C1553&amp;D1553,AUS_male_Toplist_22!$F$3:$G$1048576,2,FALSE),IFERROR(VLOOKUP(C1553&amp;D1553,AUS_female_Toplist_22!$F$3:$G$1048576,2,FALSE),""))</f>
        <v>22</v>
      </c>
      <c r="L1553" s="3" t="str">
        <f>IFERROR(VLOOKUP(C1553&amp;D1553,Comms_male_list_21!$F$3:$G$1048576,2,FALSE),IFERROR(VLOOKUP(C1553&amp;D1553,Comms_female_list_21!$F$3:$G$1048576,2,FALSE),""))</f>
        <v/>
      </c>
      <c r="M1553" s="3">
        <f>IFERROR(VLOOKUP(C1553&amp;D1553,Comms_male_list_22!$F$3:$G$1048576,2,FALSE),IFERROR(VLOOKUP(C1553&amp;D1553,Comms_female_list_22!$F$3:$G$1048576,2,FALSE),""))</f>
        <v>62</v>
      </c>
      <c r="N1553" s="3">
        <f>IFERROR(VLOOKUP(C1553&amp;D1553,AUS_male_Toplist_21!$F$3:$H$1048576,3,FALSE), IFERROR(VLOOKUP(C1553&amp;D1553,AUS_female_Toplist_21!$F$3:$H$1048576,3,FALSE),""))</f>
        <v>905</v>
      </c>
      <c r="O1553" s="2">
        <f>IFERROR(VLOOKUP(C1553&amp;D1553,AUS_male_Toplist_22!$F$3:$H$1048576,3,FALSE), IFERROR(VLOOKUP(C1553&amp;D1553,AUS_female_Toplist_22!$F$3:$H$1048576,3,FALSE),""))</f>
        <v>921</v>
      </c>
      <c r="P1553" s="42">
        <f ca="1">DATEDIF(E1553,TODAY(),"y")</f>
        <v>122</v>
      </c>
      <c r="Q1553" s="2">
        <f>(COUNTIF($C$2:$C1553,$C1553)=1)+0</f>
        <v>1</v>
      </c>
      <c r="R1553" s="2">
        <f>IF(Q1553=1,RANK(F1553,$F$2:$F$1986,0),"Alternate event")</f>
        <v>1724</v>
      </c>
    </row>
    <row r="1554" spans="1:18" x14ac:dyDescent="0.2">
      <c r="A1554" s="2">
        <v>1553</v>
      </c>
      <c r="B1554" s="2">
        <f>IF(Q1554=1,B1553+1,B1553)</f>
        <v>1100</v>
      </c>
      <c r="C1554" t="s">
        <v>1152</v>
      </c>
      <c r="D1554" t="s">
        <v>2</v>
      </c>
      <c r="E1554" s="6">
        <v>36535</v>
      </c>
      <c r="F1554">
        <v>952</v>
      </c>
      <c r="G1554" s="2">
        <v>63</v>
      </c>
      <c r="H1554" s="43" t="str">
        <f>IFERROR(VLOOKUP(C1554&amp;D1554,AUS_male_points_list!$A$3:$S$1048576,19,FALSE), IFERROR(VLOOKUP(C1554&amp;D1554,AUS_female_points_list!$A$3:$S$1048576,19,FALSE),""))</f>
        <v/>
      </c>
      <c r="J1554" s="2">
        <f>IFERROR(VLOOKUP(C1554&amp;D1554,AUS_male_Toplist_21!$F$3:$G$1048576,2,FALSE),IFERROR(VLOOKUP(C1554&amp;D1554,AUS_female_Toplist_21!$F$3:$G$1048576,2,FALSE),""))</f>
        <v>63</v>
      </c>
      <c r="K1554" s="2">
        <f>IFERROR(VLOOKUP(C1554&amp;D1554,AUS_male_Toplist_22!$F$3:$G$1048576,2,FALSE),IFERROR(VLOOKUP(C1554&amp;D1554,AUS_female_Toplist_22!$F$3:$G$1048576,2,FALSE),""))</f>
        <v>24</v>
      </c>
      <c r="L1554" s="3" t="str">
        <f>IFERROR(VLOOKUP(C1554&amp;D1554,Comms_male_list_21!$F$3:$G$1048576,2,FALSE),IFERROR(VLOOKUP(C1554&amp;D1554,Comms_female_list_21!$F$3:$G$1048576,2,FALSE),""))</f>
        <v/>
      </c>
      <c r="M1554" s="3">
        <f>IFERROR(VLOOKUP(C1554&amp;D1554,Comms_male_list_22!$F$3:$G$1048576,2,FALSE),IFERROR(VLOOKUP(C1554&amp;D1554,Comms_female_list_22!$F$3:$G$1048576,2,FALSE),""))</f>
        <v>46</v>
      </c>
      <c r="N1554" s="3">
        <f>IFERROR(VLOOKUP(C1554&amp;D1554,AUS_male_Toplist_21!$F$3:$H$1048576,3,FALSE), IFERROR(VLOOKUP(C1554&amp;D1554,AUS_female_Toplist_21!$F$3:$H$1048576,3,FALSE),""))</f>
        <v>952</v>
      </c>
      <c r="O1554" s="2">
        <f>IFERROR(VLOOKUP(C1554&amp;D1554,AUS_male_Toplist_22!$F$3:$H$1048576,3,FALSE), IFERROR(VLOOKUP(C1554&amp;D1554,AUS_female_Toplist_22!$F$3:$H$1048576,3,FALSE),""))</f>
        <v>1008</v>
      </c>
      <c r="P1554" s="42">
        <f ca="1">DATEDIF(E1554,TODAY(),"y")</f>
        <v>22</v>
      </c>
      <c r="Q1554" s="2">
        <f>(COUNTIF($C$2:$C1554,$C1554)=1)+0</f>
        <v>1</v>
      </c>
      <c r="R1554" s="2">
        <f>IF(Q1554=1,RANK(F1554,$F$2:$F$1986,0),"Alternate event")</f>
        <v>1269</v>
      </c>
    </row>
    <row r="1555" spans="1:18" x14ac:dyDescent="0.2">
      <c r="A1555" s="2">
        <v>1554</v>
      </c>
      <c r="B1555" s="2">
        <f>IF(Q1555=1,B1554+1,B1554)</f>
        <v>1100</v>
      </c>
      <c r="C1555" t="s">
        <v>603</v>
      </c>
      <c r="D1555" t="s">
        <v>2</v>
      </c>
      <c r="E1555" s="6">
        <v>37033</v>
      </c>
      <c r="F1555">
        <v>952</v>
      </c>
      <c r="G1555" s="2">
        <v>63</v>
      </c>
      <c r="H1555" s="43" t="str">
        <f>IFERROR(VLOOKUP(C1555&amp;D1555,AUS_male_points_list!$A$3:$S$1048576,19,FALSE), IFERROR(VLOOKUP(C1555&amp;D1555,AUS_female_points_list!$A$3:$S$1048576,19,FALSE),""))</f>
        <v/>
      </c>
      <c r="J1555" s="2">
        <f>IFERROR(VLOOKUP(C1555&amp;D1555,AUS_male_Toplist_21!$F$3:$G$1048576,2,FALSE),IFERROR(VLOOKUP(C1555&amp;D1555,AUS_female_Toplist_21!$F$3:$G$1048576,2,FALSE),""))</f>
        <v>63</v>
      </c>
      <c r="K1555" s="2">
        <f>IFERROR(VLOOKUP(C1555&amp;D1555,AUS_male_Toplist_22!$F$3:$G$1048576,2,FALSE),IFERROR(VLOOKUP(C1555&amp;D1555,AUS_female_Toplist_22!$F$3:$G$1048576,2,FALSE),""))</f>
        <v>32</v>
      </c>
      <c r="L1555" s="3" t="str">
        <f>IFERROR(VLOOKUP(C1555&amp;D1555,Comms_male_list_21!$F$3:$G$1048576,2,FALSE),IFERROR(VLOOKUP(C1555&amp;D1555,Comms_female_list_21!$F$3:$G$1048576,2,FALSE),""))</f>
        <v/>
      </c>
      <c r="M1555" s="3">
        <f>IFERROR(VLOOKUP(C1555&amp;D1555,Comms_male_list_22!$F$3:$G$1048576,2,FALSE),IFERROR(VLOOKUP(C1555&amp;D1555,Comms_female_list_22!$F$3:$G$1048576,2,FALSE),""))</f>
        <v>62</v>
      </c>
      <c r="N1555" s="3">
        <f>IFERROR(VLOOKUP(C1555&amp;D1555,AUS_male_Toplist_21!$F$3:$H$1048576,3,FALSE), IFERROR(VLOOKUP(C1555&amp;D1555,AUS_female_Toplist_21!$F$3:$H$1048576,3,FALSE),""))</f>
        <v>952</v>
      </c>
      <c r="O1555" s="2">
        <f>IFERROR(VLOOKUP(C1555&amp;D1555,AUS_male_Toplist_22!$F$3:$H$1048576,3,FALSE), IFERROR(VLOOKUP(C1555&amp;D1555,AUS_female_Toplist_22!$F$3:$H$1048576,3,FALSE),""))</f>
        <v>993</v>
      </c>
      <c r="P1555" s="42">
        <f ca="1">DATEDIF(E1555,TODAY(),"y")</f>
        <v>20</v>
      </c>
      <c r="Q1555" s="2">
        <f>(COUNTIF($C$2:$C1555,$C1555)=1)+0</f>
        <v>0</v>
      </c>
      <c r="R1555" s="2" t="str">
        <f>IF(Q1555=1,RANK(F1555,$F$2:$F$1986,0),"Alternate event")</f>
        <v>Alternate event</v>
      </c>
    </row>
    <row r="1556" spans="1:18" x14ac:dyDescent="0.2">
      <c r="A1556" s="2">
        <v>1555</v>
      </c>
      <c r="B1556" s="2">
        <f>IF(Q1556=1,B1555+1,B1555)</f>
        <v>1101</v>
      </c>
      <c r="C1556" t="s">
        <v>709</v>
      </c>
      <c r="D1556" s="6" t="s">
        <v>27</v>
      </c>
      <c r="E1556" s="6">
        <v>44581</v>
      </c>
      <c r="F1556">
        <v>947</v>
      </c>
      <c r="G1556" s="2">
        <v>63</v>
      </c>
      <c r="H1556" s="43" t="str">
        <f>IFERROR(VLOOKUP(C1556&amp;D1556,AUS_male_points_list!$A$3:$S$1048576,19,FALSE), IFERROR(VLOOKUP(C1556&amp;D1556,AUS_female_points_list!$A$3:$S$1048576,19,FALSE),""))</f>
        <v/>
      </c>
      <c r="J1556" s="2">
        <f>IFERROR(VLOOKUP(C1556&amp;D1556,AUS_male_Toplist_21!$F$3:$G$1048576,2,FALSE),IFERROR(VLOOKUP(C1556&amp;D1556,AUS_female_Toplist_21!$F$3:$G$1048576,2,FALSE),""))</f>
        <v>63</v>
      </c>
      <c r="K1556" s="2">
        <f>IFERROR(VLOOKUP(C1556&amp;D1556,AUS_male_Toplist_22!$F$3:$G$1048576,2,FALSE),IFERROR(VLOOKUP(C1556&amp;D1556,AUS_female_Toplist_22!$F$3:$G$1048576,2,FALSE),""))</f>
        <v>39</v>
      </c>
      <c r="L1556" s="3" t="str">
        <f>IFERROR(VLOOKUP(C1556&amp;D1556,Comms_male_list_21!$F$3:$G$1048576,2,FALSE),IFERROR(VLOOKUP(C1556&amp;D1556,Comms_female_list_21!$F$3:$G$1048576,2,FALSE),""))</f>
        <v/>
      </c>
      <c r="M1556" s="3">
        <f>IFERROR(VLOOKUP(C1556&amp;D1556,Comms_male_list_22!$F$3:$G$1048576,2,FALSE),IFERROR(VLOOKUP(C1556&amp;D1556,Comms_female_list_22!$F$3:$G$1048576,2,FALSE),""))</f>
        <v>98</v>
      </c>
      <c r="N1556" s="3">
        <f>IFERROR(VLOOKUP(C1556&amp;D1556,AUS_male_Toplist_21!$F$3:$H$1048576,3,FALSE), IFERROR(VLOOKUP(C1556&amp;D1556,AUS_female_Toplist_21!$F$3:$H$1048576,3,FALSE),""))</f>
        <v>947</v>
      </c>
      <c r="O1556" s="2">
        <f>IFERROR(VLOOKUP(C1556&amp;D1556,AUS_male_Toplist_22!$F$3:$H$1048576,3,FALSE), IFERROR(VLOOKUP(C1556&amp;D1556,AUS_female_Toplist_22!$F$3:$H$1048576,3,FALSE),""))</f>
        <v>955</v>
      </c>
      <c r="P1556" s="42">
        <f ca="1">DATEDIF(E1556,TODAY(),"y")</f>
        <v>0</v>
      </c>
      <c r="Q1556" s="2">
        <f>(COUNTIF($C$2:$C1556,$C1556)=1)+0</f>
        <v>1</v>
      </c>
      <c r="R1556" s="2">
        <f>IF(Q1556=1,RANK(F1556,$F$2:$F$1986,0),"Alternate event")</f>
        <v>1330</v>
      </c>
    </row>
    <row r="1557" spans="1:18" x14ac:dyDescent="0.2">
      <c r="A1557" s="2">
        <v>1556</v>
      </c>
      <c r="B1557" s="2">
        <f>IF(Q1557=1,B1556+1,B1556)</f>
        <v>1101</v>
      </c>
      <c r="C1557" t="s">
        <v>451</v>
      </c>
      <c r="D1557" t="s">
        <v>37</v>
      </c>
      <c r="E1557" s="6">
        <v>44732</v>
      </c>
      <c r="F1557">
        <v>897</v>
      </c>
      <c r="G1557" s="2">
        <v>63</v>
      </c>
      <c r="H1557" s="43" t="str">
        <f>IFERROR(VLOOKUP(C1557&amp;D1557,AUS_male_points_list!$A$3:$S$1048576,19,FALSE), IFERROR(VLOOKUP(C1557&amp;D1557,AUS_female_points_list!$A$3:$S$1048576,19,FALSE),""))</f>
        <v/>
      </c>
      <c r="J1557" s="2">
        <f>IFERROR(VLOOKUP(C1557&amp;D1557,AUS_male_Toplist_21!$F$3:$G$1048576,2,FALSE),IFERROR(VLOOKUP(C1557&amp;D1557,AUS_female_Toplist_21!$F$3:$G$1048576,2,FALSE),""))</f>
        <v>63</v>
      </c>
      <c r="K1557" s="2">
        <f>IFERROR(VLOOKUP(C1557&amp;D1557,AUS_male_Toplist_22!$F$3:$G$1048576,2,FALSE),IFERROR(VLOOKUP(C1557&amp;D1557,AUS_female_Toplist_22!$F$3:$G$1048576,2,FALSE),""))</f>
        <v>44</v>
      </c>
      <c r="L1557" s="3" t="str">
        <f>IFERROR(VLOOKUP(C1557&amp;D1557,Comms_male_list_21!$F$3:$G$1048576,2,FALSE),IFERROR(VLOOKUP(C1557&amp;D1557,Comms_female_list_21!$F$3:$G$1048576,2,FALSE),""))</f>
        <v/>
      </c>
      <c r="M1557" s="3">
        <f>IFERROR(VLOOKUP(C1557&amp;D1557,Comms_male_list_22!$F$3:$G$1048576,2,FALSE),IFERROR(VLOOKUP(C1557&amp;D1557,Comms_female_list_22!$F$3:$G$1048576,2,FALSE),""))</f>
        <v>78</v>
      </c>
      <c r="N1557" s="3">
        <f>IFERROR(VLOOKUP(C1557&amp;D1557,AUS_male_Toplist_21!$F$3:$H$1048576,3,FALSE), IFERROR(VLOOKUP(C1557&amp;D1557,AUS_female_Toplist_21!$F$3:$H$1048576,3,FALSE),""))</f>
        <v>897</v>
      </c>
      <c r="O1557" s="2">
        <f>IFERROR(VLOOKUP(C1557&amp;D1557,AUS_male_Toplist_22!$F$3:$H$1048576,3,FALSE), IFERROR(VLOOKUP(C1557&amp;D1557,AUS_female_Toplist_22!$F$3:$H$1048576,3,FALSE),""))</f>
        <v>891</v>
      </c>
      <c r="P1557" s="42" t="e">
        <f ca="1">DATEDIF(E1557,TODAY(),"y")</f>
        <v>#NUM!</v>
      </c>
      <c r="Q1557" s="2">
        <f>(COUNTIF($C$2:$C1557,$C1557)=1)+0</f>
        <v>0</v>
      </c>
      <c r="R1557" s="2" t="str">
        <f>IF(Q1557=1,RANK(F1557,$F$2:$F$1986,0),"Alternate event")</f>
        <v>Alternate event</v>
      </c>
    </row>
    <row r="1558" spans="1:18" x14ac:dyDescent="0.2">
      <c r="A1558" s="2">
        <v>1557</v>
      </c>
      <c r="B1558" s="2">
        <f>IF(Q1558=1,B1557+1,B1557)</f>
        <v>1101</v>
      </c>
      <c r="C1558" t="s">
        <v>157</v>
      </c>
      <c r="D1558" s="6" t="s">
        <v>2</v>
      </c>
      <c r="E1558" s="6">
        <v>37208</v>
      </c>
      <c r="F1558">
        <v>982</v>
      </c>
      <c r="G1558" s="2">
        <v>63</v>
      </c>
      <c r="H1558" s="43" t="str">
        <f>IFERROR(VLOOKUP(C1558&amp;D1558,AUS_male_points_list!$A$3:$S$1048576,19,FALSE), IFERROR(VLOOKUP(C1558&amp;D1558,AUS_female_points_list!$A$3:$S$1048576,19,FALSE),""))</f>
        <v/>
      </c>
      <c r="J1558" s="2">
        <f>IFERROR(VLOOKUP(C1558&amp;D1558,AUS_male_Toplist_21!$F$3:$G$1048576,2,FALSE),IFERROR(VLOOKUP(C1558&amp;D1558,AUS_female_Toplist_21!$F$3:$G$1048576,2,FALSE),""))</f>
        <v>63</v>
      </c>
      <c r="K1558" s="2">
        <f>IFERROR(VLOOKUP(C1558&amp;D1558,AUS_male_Toplist_22!$F$3:$G$1048576,2,FALSE),IFERROR(VLOOKUP(C1558&amp;D1558,AUS_female_Toplist_22!$F$3:$G$1048576,2,FALSE),""))</f>
        <v>46</v>
      </c>
      <c r="L1558" s="3" t="str">
        <f>IFERROR(VLOOKUP(C1558&amp;D1558,Comms_male_list_21!$F$3:$G$1048576,2,FALSE),IFERROR(VLOOKUP(C1558&amp;D1558,Comms_female_list_21!$F$3:$G$1048576,2,FALSE),""))</f>
        <v/>
      </c>
      <c r="M1558" s="3">
        <f>IFERROR(VLOOKUP(C1558&amp;D1558,Comms_male_list_22!$F$3:$G$1048576,2,FALSE),IFERROR(VLOOKUP(C1558&amp;D1558,Comms_female_list_22!$F$3:$G$1048576,2,FALSE),""))</f>
        <v>94</v>
      </c>
      <c r="N1558" s="3">
        <f>IFERROR(VLOOKUP(C1558&amp;D1558,AUS_male_Toplist_21!$F$3:$H$1048576,3,FALSE), IFERROR(VLOOKUP(C1558&amp;D1558,AUS_female_Toplist_21!$F$3:$H$1048576,3,FALSE),""))</f>
        <v>982</v>
      </c>
      <c r="O1558" s="2">
        <f>IFERROR(VLOOKUP(C1558&amp;D1558,AUS_male_Toplist_22!$F$3:$H$1048576,3,FALSE), IFERROR(VLOOKUP(C1558&amp;D1558,AUS_female_Toplist_22!$F$3:$H$1048576,3,FALSE),""))</f>
        <v>972</v>
      </c>
      <c r="P1558" s="42">
        <f ca="1">DATEDIF(E1558,TODAY(),"y")</f>
        <v>20</v>
      </c>
      <c r="Q1558" s="2">
        <f>(COUNTIF($C$2:$C1558,$C1558)=1)+0</f>
        <v>0</v>
      </c>
      <c r="R1558" s="2" t="str">
        <f>IF(Q1558=1,RANK(F1558,$F$2:$F$1986,0),"Alternate event")</f>
        <v>Alternate event</v>
      </c>
    </row>
    <row r="1559" spans="1:18" x14ac:dyDescent="0.2">
      <c r="A1559" s="2">
        <v>1558</v>
      </c>
      <c r="B1559" s="2">
        <f>IF(Q1559=1,B1558+1,B1558)</f>
        <v>1102</v>
      </c>
      <c r="C1559" t="s">
        <v>183</v>
      </c>
      <c r="D1559" t="s">
        <v>2</v>
      </c>
      <c r="E1559" s="7">
        <v>1999</v>
      </c>
      <c r="F1559">
        <v>986</v>
      </c>
      <c r="G1559" s="2">
        <v>63</v>
      </c>
      <c r="H1559" s="43" t="str">
        <f>IFERROR(VLOOKUP(C1559&amp;D1559,AUS_male_points_list!$A$3:$S$1048576,19,FALSE), IFERROR(VLOOKUP(C1559&amp;D1559,AUS_female_points_list!$A$3:$S$1048576,19,FALSE),""))</f>
        <v/>
      </c>
      <c r="J1559" s="2">
        <f>IFERROR(VLOOKUP(C1559&amp;D1559,AUS_male_Toplist_21!$F$3:$G$1048576,2,FALSE),IFERROR(VLOOKUP(C1559&amp;D1559,AUS_female_Toplist_21!$F$3:$G$1048576,2,FALSE),""))</f>
        <v>63</v>
      </c>
      <c r="K1559" s="2">
        <f>IFERROR(VLOOKUP(C1559&amp;D1559,AUS_male_Toplist_22!$F$3:$G$1048576,2,FALSE),IFERROR(VLOOKUP(C1559&amp;D1559,AUS_female_Toplist_22!$F$3:$G$1048576,2,FALSE),""))</f>
        <v>52</v>
      </c>
      <c r="L1559" s="3" t="str">
        <f>IFERROR(VLOOKUP(C1559&amp;D1559,Comms_male_list_21!$F$3:$G$1048576,2,FALSE),IFERROR(VLOOKUP(C1559&amp;D1559,Comms_female_list_21!$F$3:$G$1048576,2,FALSE),""))</f>
        <v/>
      </c>
      <c r="M1559" s="3" t="str">
        <f>IFERROR(VLOOKUP(C1559&amp;D1559,Comms_male_list_22!$F$3:$G$1048576,2,FALSE),IFERROR(VLOOKUP(C1559&amp;D1559,Comms_female_list_22!$F$3:$G$1048576,2,FALSE),""))</f>
        <v/>
      </c>
      <c r="N1559" s="3">
        <f>IFERROR(VLOOKUP(C1559&amp;D1559,AUS_male_Toplist_21!$F$3:$H$1048576,3,FALSE), IFERROR(VLOOKUP(C1559&amp;D1559,AUS_female_Toplist_21!$F$3:$H$1048576,3,FALSE),""))</f>
        <v>986</v>
      </c>
      <c r="O1559" s="2">
        <f>IFERROR(VLOOKUP(C1559&amp;D1559,AUS_male_Toplist_22!$F$3:$H$1048576,3,FALSE), IFERROR(VLOOKUP(C1559&amp;D1559,AUS_female_Toplist_22!$F$3:$H$1048576,3,FALSE),""))</f>
        <v>962</v>
      </c>
      <c r="P1559" s="42">
        <f ca="1">DATEDIF(E1559,TODAY(),"y")</f>
        <v>116</v>
      </c>
      <c r="Q1559" s="2">
        <f>(COUNTIF($C$2:$C1559,$C1559)=1)+0</f>
        <v>1</v>
      </c>
      <c r="R1559" s="2">
        <f>IF(Q1559=1,RANK(F1559,$F$2:$F$1986,0),"Alternate event")</f>
        <v>843</v>
      </c>
    </row>
    <row r="1560" spans="1:18" x14ac:dyDescent="0.2">
      <c r="A1560" s="2">
        <v>1559</v>
      </c>
      <c r="B1560" s="2">
        <f>IF(Q1560=1,B1559+1,B1559)</f>
        <v>1102</v>
      </c>
      <c r="C1560" t="s">
        <v>378</v>
      </c>
      <c r="D1560" t="s">
        <v>2</v>
      </c>
      <c r="E1560" s="7">
        <v>34828</v>
      </c>
      <c r="F1560">
        <v>982</v>
      </c>
      <c r="G1560" s="2">
        <v>63</v>
      </c>
      <c r="H1560" s="43" t="str">
        <f>IFERROR(VLOOKUP(C1560&amp;D1560,AUS_male_points_list!$A$3:$S$1048576,19,FALSE), IFERROR(VLOOKUP(C1560&amp;D1560,AUS_female_points_list!$A$3:$S$1048576,19,FALSE),""))</f>
        <v/>
      </c>
      <c r="J1560" s="2">
        <f>IFERROR(VLOOKUP(C1560&amp;D1560,AUS_male_Toplist_21!$F$3:$G$1048576,2,FALSE),IFERROR(VLOOKUP(C1560&amp;D1560,AUS_female_Toplist_21!$F$3:$G$1048576,2,FALSE),""))</f>
        <v>63</v>
      </c>
      <c r="K1560" s="2">
        <f>IFERROR(VLOOKUP(C1560&amp;D1560,AUS_male_Toplist_22!$F$3:$G$1048576,2,FALSE),IFERROR(VLOOKUP(C1560&amp;D1560,AUS_female_Toplist_22!$F$3:$G$1048576,2,FALSE),""))</f>
        <v>60</v>
      </c>
      <c r="L1560" s="3" t="str">
        <f>IFERROR(VLOOKUP(C1560&amp;D1560,Comms_male_list_21!$F$3:$G$1048576,2,FALSE),IFERROR(VLOOKUP(C1560&amp;D1560,Comms_female_list_21!$F$3:$G$1048576,2,FALSE),""))</f>
        <v/>
      </c>
      <c r="M1560" s="3" t="str">
        <f>IFERROR(VLOOKUP(C1560&amp;D1560,Comms_male_list_22!$F$3:$G$1048576,2,FALSE),IFERROR(VLOOKUP(C1560&amp;D1560,Comms_female_list_22!$F$3:$G$1048576,2,FALSE),""))</f>
        <v/>
      </c>
      <c r="N1560" s="3">
        <f>IFERROR(VLOOKUP(C1560&amp;D1560,AUS_male_Toplist_21!$F$3:$H$1048576,3,FALSE), IFERROR(VLOOKUP(C1560&amp;D1560,AUS_female_Toplist_21!$F$3:$H$1048576,3,FALSE),""))</f>
        <v>982</v>
      </c>
      <c r="O1560" s="2">
        <f>IFERROR(VLOOKUP(C1560&amp;D1560,AUS_male_Toplist_22!$F$3:$H$1048576,3,FALSE), IFERROR(VLOOKUP(C1560&amp;D1560,AUS_female_Toplist_22!$F$3:$H$1048576,3,FALSE),""))</f>
        <v>956</v>
      </c>
      <c r="P1560" s="42">
        <f ca="1">DATEDIF(E1560,TODAY(),"y")</f>
        <v>26</v>
      </c>
      <c r="Q1560" s="2">
        <f>(COUNTIF($C$2:$C1560,$C1560)=1)+0</f>
        <v>0</v>
      </c>
      <c r="R1560" s="2" t="str">
        <f>IF(Q1560=1,RANK(F1560,$F$2:$F$1986,0),"Alternate event")</f>
        <v>Alternate event</v>
      </c>
    </row>
    <row r="1561" spans="1:18" x14ac:dyDescent="0.2">
      <c r="A1561" s="2">
        <v>1560</v>
      </c>
      <c r="B1561" s="2">
        <f>IF(Q1561=1,B1560+1,B1560)</f>
        <v>1103</v>
      </c>
      <c r="C1561" t="s">
        <v>1499</v>
      </c>
      <c r="D1561" t="s">
        <v>25</v>
      </c>
      <c r="E1561" s="6">
        <v>37420</v>
      </c>
      <c r="F1561">
        <v>966</v>
      </c>
      <c r="G1561" s="2">
        <v>63</v>
      </c>
      <c r="H1561" s="43" t="str">
        <f>IFERROR(VLOOKUP(C1561&amp;D1561,AUS_male_points_list!$A$3:$S$1048576,19,FALSE), IFERROR(VLOOKUP(C1561&amp;D1561,AUS_female_points_list!$A$3:$S$1048576,19,FALSE),""))</f>
        <v/>
      </c>
      <c r="J1561" s="2">
        <f>IFERROR(VLOOKUP(C1561&amp;D1561,AUS_male_Toplist_21!$F$3:$G$1048576,2,FALSE),IFERROR(VLOOKUP(C1561&amp;D1561,AUS_female_Toplist_21!$F$3:$G$1048576,2,FALSE),""))</f>
        <v>63</v>
      </c>
      <c r="K1561" s="2">
        <f>IFERROR(VLOOKUP(C1561&amp;D1561,AUS_male_Toplist_22!$F$3:$G$1048576,2,FALSE),IFERROR(VLOOKUP(C1561&amp;D1561,AUS_female_Toplist_22!$F$3:$G$1048576,2,FALSE),""))</f>
        <v>66</v>
      </c>
      <c r="L1561" s="3" t="str">
        <f>IFERROR(VLOOKUP(C1561&amp;D1561,Comms_male_list_21!$F$3:$G$1048576,2,FALSE),IFERROR(VLOOKUP(C1561&amp;D1561,Comms_female_list_21!$F$3:$G$1048576,2,FALSE),""))</f>
        <v/>
      </c>
      <c r="M1561" s="3" t="str">
        <f>IFERROR(VLOOKUP(C1561&amp;D1561,Comms_male_list_22!$F$3:$G$1048576,2,FALSE),IFERROR(VLOOKUP(C1561&amp;D1561,Comms_female_list_22!$F$3:$G$1048576,2,FALSE),""))</f>
        <v/>
      </c>
      <c r="N1561" s="3">
        <f>IFERROR(VLOOKUP(C1561&amp;D1561,AUS_male_Toplist_21!$F$3:$H$1048576,3,FALSE), IFERROR(VLOOKUP(C1561&amp;D1561,AUS_female_Toplist_21!$F$3:$H$1048576,3,FALSE),""))</f>
        <v>966</v>
      </c>
      <c r="O1561" s="2">
        <f>IFERROR(VLOOKUP(C1561&amp;D1561,AUS_male_Toplist_22!$F$3:$H$1048576,3,FALSE), IFERROR(VLOOKUP(C1561&amp;D1561,AUS_female_Toplist_22!$F$3:$H$1048576,3,FALSE),""))</f>
        <v>940</v>
      </c>
      <c r="P1561" s="42">
        <f ca="1">DATEDIF(E1561,TODAY(),"y")</f>
        <v>19</v>
      </c>
      <c r="Q1561" s="2">
        <f>(COUNTIF($C$2:$C1561,$C1561)=1)+0</f>
        <v>1</v>
      </c>
      <c r="R1561" s="2">
        <f>IF(Q1561=1,RANK(F1561,$F$2:$F$1986,0),"Alternate event")</f>
        <v>1094</v>
      </c>
    </row>
    <row r="1562" spans="1:18" x14ac:dyDescent="0.2">
      <c r="A1562" s="2">
        <v>1561</v>
      </c>
      <c r="B1562" s="2">
        <f>IF(Q1562=1,B1561+1,B1561)</f>
        <v>1104</v>
      </c>
      <c r="C1562" t="s">
        <v>1369</v>
      </c>
      <c r="D1562" t="s">
        <v>37</v>
      </c>
      <c r="E1562" s="6">
        <v>44732</v>
      </c>
      <c r="F1562">
        <v>897</v>
      </c>
      <c r="G1562" s="2">
        <v>63</v>
      </c>
      <c r="H1562" s="43" t="str">
        <f>IFERROR(VLOOKUP(C1562&amp;D1562,AUS_male_points_list!$A$3:$S$1048576,19,FALSE), IFERROR(VLOOKUP(C1562&amp;D1562,AUS_female_points_list!$A$3:$S$1048576,19,FALSE),""))</f>
        <v/>
      </c>
      <c r="J1562" s="2">
        <f>IFERROR(VLOOKUP(C1562&amp;D1562,AUS_male_Toplist_21!$F$3:$G$1048576,2,FALSE),IFERROR(VLOOKUP(C1562&amp;D1562,AUS_female_Toplist_21!$F$3:$G$1048576,2,FALSE),""))</f>
        <v>63</v>
      </c>
      <c r="K1562" s="2" t="str">
        <f>IFERROR(VLOOKUP(C1562&amp;D1562,AUS_male_Toplist_22!$F$3:$G$1048576,2,FALSE),IFERROR(VLOOKUP(C1562&amp;D1562,AUS_female_Toplist_22!$F$3:$G$1048576,2,FALSE),""))</f>
        <v/>
      </c>
      <c r="L1562" s="3" t="str">
        <f>IFERROR(VLOOKUP(C1562&amp;D1562,Comms_male_list_21!$F$3:$G$1048576,2,FALSE),IFERROR(VLOOKUP(C1562&amp;D1562,Comms_female_list_21!$F$3:$G$1048576,2,FALSE),""))</f>
        <v/>
      </c>
      <c r="M1562" s="3" t="str">
        <f>IFERROR(VLOOKUP(C1562&amp;D1562,Comms_male_list_22!$F$3:$G$1048576,2,FALSE),IFERROR(VLOOKUP(C1562&amp;D1562,Comms_female_list_22!$F$3:$G$1048576,2,FALSE),""))</f>
        <v/>
      </c>
      <c r="N1562" s="3">
        <f>IFERROR(VLOOKUP(C1562&amp;D1562,AUS_male_Toplist_21!$F$3:$H$1048576,3,FALSE), IFERROR(VLOOKUP(C1562&amp;D1562,AUS_female_Toplist_21!$F$3:$H$1048576,3,FALSE),""))</f>
        <v>897</v>
      </c>
      <c r="O1562" s="2" t="str">
        <f>IFERROR(VLOOKUP(C1562&amp;D1562,AUS_male_Toplist_22!$F$3:$H$1048576,3,FALSE), IFERROR(VLOOKUP(C1562&amp;D1562,AUS_female_Toplist_22!$F$3:$H$1048576,3,FALSE),""))</f>
        <v/>
      </c>
      <c r="P1562" s="42" t="e">
        <f ca="1">DATEDIF(E1562,TODAY(),"y")</f>
        <v>#NUM!</v>
      </c>
      <c r="Q1562" s="2">
        <f>(COUNTIF($C$2:$C1562,$C1562)=1)+0</f>
        <v>1</v>
      </c>
      <c r="R1562" s="2">
        <f>IF(Q1562=1,RANK(F1562,$F$2:$F$1986,0),"Alternate event")</f>
        <v>1753</v>
      </c>
    </row>
    <row r="1563" spans="1:18" x14ac:dyDescent="0.2">
      <c r="A1563" s="2">
        <v>1562</v>
      </c>
      <c r="B1563" s="2">
        <f>IF(Q1563=1,B1562+1,B1562)</f>
        <v>1104</v>
      </c>
      <c r="C1563" t="s">
        <v>440</v>
      </c>
      <c r="D1563" t="s">
        <v>37</v>
      </c>
      <c r="E1563" s="6">
        <v>35803</v>
      </c>
      <c r="F1563">
        <v>897</v>
      </c>
      <c r="G1563" s="2">
        <v>63</v>
      </c>
      <c r="H1563" s="43" t="str">
        <f>IFERROR(VLOOKUP(C1563&amp;D1563,AUS_male_points_list!$A$3:$S$1048576,19,FALSE), IFERROR(VLOOKUP(C1563&amp;D1563,AUS_female_points_list!$A$3:$S$1048576,19,FALSE),""))</f>
        <v/>
      </c>
      <c r="J1563" s="2">
        <f>IFERROR(VLOOKUP(C1563&amp;D1563,AUS_male_Toplist_21!$F$3:$G$1048576,2,FALSE),IFERROR(VLOOKUP(C1563&amp;D1563,AUS_female_Toplist_21!$F$3:$G$1048576,2,FALSE),""))</f>
        <v>63</v>
      </c>
      <c r="K1563" s="2" t="str">
        <f>IFERROR(VLOOKUP(C1563&amp;D1563,AUS_male_Toplist_22!$F$3:$G$1048576,2,FALSE),IFERROR(VLOOKUP(C1563&amp;D1563,AUS_female_Toplist_22!$F$3:$G$1048576,2,FALSE),""))</f>
        <v/>
      </c>
      <c r="L1563" s="3" t="str">
        <f>IFERROR(VLOOKUP(C1563&amp;D1563,Comms_male_list_21!$F$3:$G$1048576,2,FALSE),IFERROR(VLOOKUP(C1563&amp;D1563,Comms_female_list_21!$F$3:$G$1048576,2,FALSE),""))</f>
        <v/>
      </c>
      <c r="M1563" s="3" t="str">
        <f>IFERROR(VLOOKUP(C1563&amp;D1563,Comms_male_list_22!$F$3:$G$1048576,2,FALSE),IFERROR(VLOOKUP(C1563&amp;D1563,Comms_female_list_22!$F$3:$G$1048576,2,FALSE),""))</f>
        <v/>
      </c>
      <c r="N1563" s="3">
        <f>IFERROR(VLOOKUP(C1563&amp;D1563,AUS_male_Toplist_21!$F$3:$H$1048576,3,FALSE), IFERROR(VLOOKUP(C1563&amp;D1563,AUS_female_Toplist_21!$F$3:$H$1048576,3,FALSE),""))</f>
        <v>897</v>
      </c>
      <c r="O1563" s="2" t="str">
        <f>IFERROR(VLOOKUP(C1563&amp;D1563,AUS_male_Toplist_22!$F$3:$H$1048576,3,FALSE), IFERROR(VLOOKUP(C1563&amp;D1563,AUS_female_Toplist_22!$F$3:$H$1048576,3,FALSE),""))</f>
        <v/>
      </c>
      <c r="P1563" s="42">
        <f ca="1">DATEDIF(E1563,TODAY(),"y")</f>
        <v>24</v>
      </c>
      <c r="Q1563" s="2">
        <f>(COUNTIF($C$2:$C1563,$C1563)=1)+0</f>
        <v>0</v>
      </c>
      <c r="R1563" s="2" t="str">
        <f>IF(Q1563=1,RANK(F1563,$F$2:$F$1986,0),"Alternate event")</f>
        <v>Alternate event</v>
      </c>
    </row>
    <row r="1564" spans="1:18" x14ac:dyDescent="0.2">
      <c r="A1564" s="2">
        <v>1563</v>
      </c>
      <c r="B1564" s="2">
        <f>IF(Q1564=1,B1563+1,B1563)</f>
        <v>1105</v>
      </c>
      <c r="C1564" t="s">
        <v>1370</v>
      </c>
      <c r="D1564" t="s">
        <v>37</v>
      </c>
      <c r="E1564" s="6">
        <v>37912</v>
      </c>
      <c r="F1564">
        <v>897</v>
      </c>
      <c r="G1564" s="2">
        <v>63</v>
      </c>
      <c r="H1564" s="43" t="str">
        <f>IFERROR(VLOOKUP(C1564&amp;D1564,AUS_male_points_list!$A$3:$S$1048576,19,FALSE), IFERROR(VLOOKUP(C1564&amp;D1564,AUS_female_points_list!$A$3:$S$1048576,19,FALSE),""))</f>
        <v/>
      </c>
      <c r="J1564" s="2">
        <f>IFERROR(VLOOKUP(C1564&amp;D1564,AUS_male_Toplist_21!$F$3:$G$1048576,2,FALSE),IFERROR(VLOOKUP(C1564&amp;D1564,AUS_female_Toplist_21!$F$3:$G$1048576,2,FALSE),""))</f>
        <v>63</v>
      </c>
      <c r="K1564" s="2" t="str">
        <f>IFERROR(VLOOKUP(C1564&amp;D1564,AUS_male_Toplist_22!$F$3:$G$1048576,2,FALSE),IFERROR(VLOOKUP(C1564&amp;D1564,AUS_female_Toplist_22!$F$3:$G$1048576,2,FALSE),""))</f>
        <v/>
      </c>
      <c r="L1564" s="3" t="str">
        <f>IFERROR(VLOOKUP(C1564&amp;D1564,Comms_male_list_21!$F$3:$G$1048576,2,FALSE),IFERROR(VLOOKUP(C1564&amp;D1564,Comms_female_list_21!$F$3:$G$1048576,2,FALSE),""))</f>
        <v/>
      </c>
      <c r="M1564" s="3" t="str">
        <f>IFERROR(VLOOKUP(C1564&amp;D1564,Comms_male_list_22!$F$3:$G$1048576,2,FALSE),IFERROR(VLOOKUP(C1564&amp;D1564,Comms_female_list_22!$F$3:$G$1048576,2,FALSE),""))</f>
        <v/>
      </c>
      <c r="N1564" s="3">
        <f>IFERROR(VLOOKUP(C1564&amp;D1564,AUS_male_Toplist_21!$F$3:$H$1048576,3,FALSE), IFERROR(VLOOKUP(C1564&amp;D1564,AUS_female_Toplist_21!$F$3:$H$1048576,3,FALSE),""))</f>
        <v>897</v>
      </c>
      <c r="O1564" s="2" t="str">
        <f>IFERROR(VLOOKUP(C1564&amp;D1564,AUS_male_Toplist_22!$F$3:$H$1048576,3,FALSE), IFERROR(VLOOKUP(C1564&amp;D1564,AUS_female_Toplist_22!$F$3:$H$1048576,3,FALSE),""))</f>
        <v/>
      </c>
      <c r="P1564" s="42">
        <f ca="1">DATEDIF(E1564,TODAY(),"y")</f>
        <v>18</v>
      </c>
      <c r="Q1564" s="2">
        <f>(COUNTIF($C$2:$C1564,$C1564)=1)+0</f>
        <v>1</v>
      </c>
      <c r="R1564" s="2">
        <f>IF(Q1564=1,RANK(F1564,$F$2:$F$1986,0),"Alternate event")</f>
        <v>1753</v>
      </c>
    </row>
    <row r="1565" spans="1:18" x14ac:dyDescent="0.2">
      <c r="A1565" s="2">
        <v>1564</v>
      </c>
      <c r="B1565" s="2">
        <f>IF(Q1565=1,B1564+1,B1564)</f>
        <v>1106</v>
      </c>
      <c r="C1565" t="s">
        <v>1371</v>
      </c>
      <c r="D1565" t="s">
        <v>37</v>
      </c>
      <c r="E1565" s="6"/>
      <c r="F1565">
        <v>897</v>
      </c>
      <c r="G1565" s="2">
        <v>63</v>
      </c>
      <c r="H1565" s="43" t="str">
        <f>IFERROR(VLOOKUP(C1565&amp;D1565,AUS_male_points_list!$A$3:$S$1048576,19,FALSE), IFERROR(VLOOKUP(C1565&amp;D1565,AUS_female_points_list!$A$3:$S$1048576,19,FALSE),""))</f>
        <v/>
      </c>
      <c r="J1565" s="2">
        <f>IFERROR(VLOOKUP(C1565&amp;D1565,AUS_male_Toplist_21!$F$3:$G$1048576,2,FALSE),IFERROR(VLOOKUP(C1565&amp;D1565,AUS_female_Toplist_21!$F$3:$G$1048576,2,FALSE),""))</f>
        <v>63</v>
      </c>
      <c r="K1565" s="2" t="str">
        <f>IFERROR(VLOOKUP(C1565&amp;D1565,AUS_male_Toplist_22!$F$3:$G$1048576,2,FALSE),IFERROR(VLOOKUP(C1565&amp;D1565,AUS_female_Toplist_22!$F$3:$G$1048576,2,FALSE),""))</f>
        <v/>
      </c>
      <c r="L1565" s="3" t="str">
        <f>IFERROR(VLOOKUP(C1565&amp;D1565,Comms_male_list_21!$F$3:$G$1048576,2,FALSE),IFERROR(VLOOKUP(C1565&amp;D1565,Comms_female_list_21!$F$3:$G$1048576,2,FALSE),""))</f>
        <v/>
      </c>
      <c r="M1565" s="3" t="str">
        <f>IFERROR(VLOOKUP(C1565&amp;D1565,Comms_male_list_22!$F$3:$G$1048576,2,FALSE),IFERROR(VLOOKUP(C1565&amp;D1565,Comms_female_list_22!$F$3:$G$1048576,2,FALSE),""))</f>
        <v/>
      </c>
      <c r="N1565" s="3">
        <f>IFERROR(VLOOKUP(C1565&amp;D1565,AUS_male_Toplist_21!$F$3:$H$1048576,3,FALSE), IFERROR(VLOOKUP(C1565&amp;D1565,AUS_female_Toplist_21!$F$3:$H$1048576,3,FALSE),""))</f>
        <v>897</v>
      </c>
      <c r="O1565" s="2" t="str">
        <f>IFERROR(VLOOKUP(C1565&amp;D1565,AUS_male_Toplist_22!$F$3:$H$1048576,3,FALSE), IFERROR(VLOOKUP(C1565&amp;D1565,AUS_female_Toplist_22!$F$3:$H$1048576,3,FALSE),""))</f>
        <v/>
      </c>
      <c r="P1565" s="42">
        <f ca="1">DATEDIF(E1565,TODAY(),"y")</f>
        <v>122</v>
      </c>
      <c r="Q1565" s="2">
        <f>(COUNTIF($C$2:$C1565,$C1565)=1)+0</f>
        <v>1</v>
      </c>
      <c r="R1565" s="2">
        <f>IF(Q1565=1,RANK(F1565,$F$2:$F$1986,0),"Alternate event")</f>
        <v>1753</v>
      </c>
    </row>
    <row r="1566" spans="1:18" x14ac:dyDescent="0.2">
      <c r="A1566" s="2">
        <v>1565</v>
      </c>
      <c r="B1566" s="2">
        <f>IF(Q1566=1,B1565+1,B1565)</f>
        <v>1107</v>
      </c>
      <c r="C1566" t="s">
        <v>1372</v>
      </c>
      <c r="D1566" t="s">
        <v>37</v>
      </c>
      <c r="E1566" s="6">
        <v>44732</v>
      </c>
      <c r="F1566">
        <v>897</v>
      </c>
      <c r="G1566" s="2">
        <v>63</v>
      </c>
      <c r="H1566" s="43" t="str">
        <f>IFERROR(VLOOKUP(C1566&amp;D1566,AUS_male_points_list!$A$3:$S$1048576,19,FALSE), IFERROR(VLOOKUP(C1566&amp;D1566,AUS_female_points_list!$A$3:$S$1048576,19,FALSE),""))</f>
        <v/>
      </c>
      <c r="J1566" s="2">
        <f>IFERROR(VLOOKUP(C1566&amp;D1566,AUS_male_Toplist_21!$F$3:$G$1048576,2,FALSE),IFERROR(VLOOKUP(C1566&amp;D1566,AUS_female_Toplist_21!$F$3:$G$1048576,2,FALSE),""))</f>
        <v>63</v>
      </c>
      <c r="K1566" s="2" t="str">
        <f>IFERROR(VLOOKUP(C1566&amp;D1566,AUS_male_Toplist_22!$F$3:$G$1048576,2,FALSE),IFERROR(VLOOKUP(C1566&amp;D1566,AUS_female_Toplist_22!$F$3:$G$1048576,2,FALSE),""))</f>
        <v/>
      </c>
      <c r="L1566" s="3" t="str">
        <f>IFERROR(VLOOKUP(C1566&amp;D1566,Comms_male_list_21!$F$3:$G$1048576,2,FALSE),IFERROR(VLOOKUP(C1566&amp;D1566,Comms_female_list_21!$F$3:$G$1048576,2,FALSE),""))</f>
        <v/>
      </c>
      <c r="M1566" s="3" t="str">
        <f>IFERROR(VLOOKUP(C1566&amp;D1566,Comms_male_list_22!$F$3:$G$1048576,2,FALSE),IFERROR(VLOOKUP(C1566&amp;D1566,Comms_female_list_22!$F$3:$G$1048576,2,FALSE),""))</f>
        <v/>
      </c>
      <c r="N1566" s="3">
        <f>IFERROR(VLOOKUP(C1566&amp;D1566,AUS_male_Toplist_21!$F$3:$H$1048576,3,FALSE), IFERROR(VLOOKUP(C1566&amp;D1566,AUS_female_Toplist_21!$F$3:$H$1048576,3,FALSE),""))</f>
        <v>897</v>
      </c>
      <c r="O1566" s="2" t="str">
        <f>IFERROR(VLOOKUP(C1566&amp;D1566,AUS_male_Toplist_22!$F$3:$H$1048576,3,FALSE), IFERROR(VLOOKUP(C1566&amp;D1566,AUS_female_Toplist_22!$F$3:$H$1048576,3,FALSE),""))</f>
        <v/>
      </c>
      <c r="P1566" s="42" t="e">
        <f ca="1">DATEDIF(E1566,TODAY(),"y")</f>
        <v>#NUM!</v>
      </c>
      <c r="Q1566" s="2">
        <f>(COUNTIF($C$2:$C1566,$C1566)=1)+0</f>
        <v>1</v>
      </c>
      <c r="R1566" s="2">
        <f>IF(Q1566=1,RANK(F1566,$F$2:$F$1986,0),"Alternate event")</f>
        <v>1753</v>
      </c>
    </row>
    <row r="1567" spans="1:18" x14ac:dyDescent="0.2">
      <c r="A1567" s="2">
        <v>1566</v>
      </c>
      <c r="B1567" s="2">
        <f>IF(Q1567=1,B1566+1,B1566)</f>
        <v>1108</v>
      </c>
      <c r="C1567" t="s">
        <v>950</v>
      </c>
      <c r="D1567" t="s">
        <v>37</v>
      </c>
      <c r="E1567" s="6">
        <v>44581</v>
      </c>
      <c r="F1567">
        <v>897</v>
      </c>
      <c r="G1567" s="2">
        <v>63</v>
      </c>
      <c r="H1567" s="43" t="str">
        <f>IFERROR(VLOOKUP(C1567&amp;D1567,AUS_male_points_list!$A$3:$S$1048576,19,FALSE), IFERROR(VLOOKUP(C1567&amp;D1567,AUS_female_points_list!$A$3:$S$1048576,19,FALSE),""))</f>
        <v/>
      </c>
      <c r="J1567" s="2">
        <f>IFERROR(VLOOKUP(C1567&amp;D1567,AUS_male_Toplist_21!$F$3:$G$1048576,2,FALSE),IFERROR(VLOOKUP(C1567&amp;D1567,AUS_female_Toplist_21!$F$3:$G$1048576,2,FALSE),""))</f>
        <v>63</v>
      </c>
      <c r="K1567" s="2" t="str">
        <f>IFERROR(VLOOKUP(C1567&amp;D1567,AUS_male_Toplist_22!$F$3:$G$1048576,2,FALSE),IFERROR(VLOOKUP(C1567&amp;D1567,AUS_female_Toplist_22!$F$3:$G$1048576,2,FALSE),""))</f>
        <v/>
      </c>
      <c r="L1567" s="3" t="str">
        <f>IFERROR(VLOOKUP(C1567&amp;D1567,Comms_male_list_21!$F$3:$G$1048576,2,FALSE),IFERROR(VLOOKUP(C1567&amp;D1567,Comms_female_list_21!$F$3:$G$1048576,2,FALSE),""))</f>
        <v/>
      </c>
      <c r="M1567" s="3" t="str">
        <f>IFERROR(VLOOKUP(C1567&amp;D1567,Comms_male_list_22!$F$3:$G$1048576,2,FALSE),IFERROR(VLOOKUP(C1567&amp;D1567,Comms_female_list_22!$F$3:$G$1048576,2,FALSE),""))</f>
        <v/>
      </c>
      <c r="N1567" s="3">
        <f>IFERROR(VLOOKUP(C1567&amp;D1567,AUS_male_Toplist_21!$F$3:$H$1048576,3,FALSE), IFERROR(VLOOKUP(C1567&amp;D1567,AUS_female_Toplist_21!$F$3:$H$1048576,3,FALSE),""))</f>
        <v>897</v>
      </c>
      <c r="O1567" s="2" t="str">
        <f>IFERROR(VLOOKUP(C1567&amp;D1567,AUS_male_Toplist_22!$F$3:$H$1048576,3,FALSE), IFERROR(VLOOKUP(C1567&amp;D1567,AUS_female_Toplist_22!$F$3:$H$1048576,3,FALSE),""))</f>
        <v/>
      </c>
      <c r="P1567" s="42">
        <f ca="1">DATEDIF(E1567,TODAY(),"y")</f>
        <v>0</v>
      </c>
      <c r="Q1567" s="2">
        <f>(COUNTIF($C$2:$C1567,$C1567)=1)+0</f>
        <v>1</v>
      </c>
      <c r="R1567" s="2">
        <f>IF(Q1567=1,RANK(F1567,$F$2:$F$1986,0),"Alternate event")</f>
        <v>1753</v>
      </c>
    </row>
    <row r="1568" spans="1:18" x14ac:dyDescent="0.2">
      <c r="A1568" s="2">
        <v>1567</v>
      </c>
      <c r="B1568" s="2">
        <f>IF(Q1568=1,B1567+1,B1567)</f>
        <v>1108</v>
      </c>
      <c r="C1568" t="s">
        <v>1593</v>
      </c>
      <c r="D1568" t="s">
        <v>29</v>
      </c>
      <c r="E1568" s="6"/>
      <c r="F1568">
        <v>922</v>
      </c>
      <c r="G1568" s="2">
        <v>63</v>
      </c>
      <c r="H1568" s="43" t="str">
        <f>IFERROR(VLOOKUP(C1568&amp;D1568,AUS_male_points_list!$A$3:$S$1048576,19,FALSE), IFERROR(VLOOKUP(C1568&amp;D1568,AUS_female_points_list!$A$3:$S$1048576,19,FALSE),""))</f>
        <v/>
      </c>
      <c r="J1568" s="2">
        <f>IFERROR(VLOOKUP(C1568&amp;D1568,AUS_male_Toplist_21!$F$3:$G$1048576,2,FALSE),IFERROR(VLOOKUP(C1568&amp;D1568,AUS_female_Toplist_21!$F$3:$G$1048576,2,FALSE),""))</f>
        <v>63</v>
      </c>
      <c r="K1568" s="2" t="str">
        <f>IFERROR(VLOOKUP(C1568&amp;D1568,AUS_male_Toplist_22!$F$3:$G$1048576,2,FALSE),IFERROR(VLOOKUP(C1568&amp;D1568,AUS_female_Toplist_22!$F$3:$G$1048576,2,FALSE),""))</f>
        <v/>
      </c>
      <c r="L1568" s="3" t="str">
        <f>IFERROR(VLOOKUP(C1568&amp;D1568,Comms_male_list_21!$F$3:$G$1048576,2,FALSE),IFERROR(VLOOKUP(C1568&amp;D1568,Comms_female_list_21!$F$3:$G$1048576,2,FALSE),""))</f>
        <v/>
      </c>
      <c r="M1568" s="3" t="str">
        <f>IFERROR(VLOOKUP(C1568&amp;D1568,Comms_male_list_22!$F$3:$G$1048576,2,FALSE),IFERROR(VLOOKUP(C1568&amp;D1568,Comms_female_list_22!$F$3:$G$1048576,2,FALSE),""))</f>
        <v/>
      </c>
      <c r="N1568" s="3">
        <f>IFERROR(VLOOKUP(C1568&amp;D1568,AUS_male_Toplist_21!$F$3:$H$1048576,3,FALSE), IFERROR(VLOOKUP(C1568&amp;D1568,AUS_female_Toplist_21!$F$3:$H$1048576,3,FALSE),""))</f>
        <v>922</v>
      </c>
      <c r="O1568" s="2" t="str">
        <f>IFERROR(VLOOKUP(C1568&amp;D1568,AUS_male_Toplist_22!$F$3:$H$1048576,3,FALSE), IFERROR(VLOOKUP(C1568&amp;D1568,AUS_female_Toplist_22!$F$3:$H$1048576,3,FALSE),""))</f>
        <v/>
      </c>
      <c r="P1568" s="42">
        <f ca="1">DATEDIF(E1568,TODAY(),"y")</f>
        <v>122</v>
      </c>
      <c r="Q1568" s="2">
        <f>(COUNTIF($C$2:$C1568,$C1568)=1)+0</f>
        <v>0</v>
      </c>
      <c r="R1568" s="2" t="str">
        <f>IF(Q1568=1,RANK(F1568,$F$2:$F$1986,0),"Alternate event")</f>
        <v>Alternate event</v>
      </c>
    </row>
    <row r="1569" spans="1:18" x14ac:dyDescent="0.2">
      <c r="A1569" s="2">
        <v>1568</v>
      </c>
      <c r="B1569" s="2">
        <f>IF(Q1569=1,B1568+1,B1568)</f>
        <v>1108</v>
      </c>
      <c r="C1569" t="s">
        <v>1482</v>
      </c>
      <c r="D1569" t="s">
        <v>2</v>
      </c>
      <c r="E1569" s="6">
        <v>33467</v>
      </c>
      <c r="F1569">
        <v>952</v>
      </c>
      <c r="G1569" s="2">
        <v>63</v>
      </c>
      <c r="H1569" s="43" t="str">
        <f>IFERROR(VLOOKUP(C1569&amp;D1569,AUS_male_points_list!$A$3:$S$1048576,19,FALSE), IFERROR(VLOOKUP(C1569&amp;D1569,AUS_female_points_list!$A$3:$S$1048576,19,FALSE),""))</f>
        <v/>
      </c>
      <c r="J1569" s="2">
        <f>IFERROR(VLOOKUP(C1569&amp;D1569,AUS_male_Toplist_21!$F$3:$G$1048576,2,FALSE),IFERROR(VLOOKUP(C1569&amp;D1569,AUS_female_Toplist_21!$F$3:$G$1048576,2,FALSE),""))</f>
        <v>63</v>
      </c>
      <c r="K1569" s="2" t="str">
        <f>IFERROR(VLOOKUP(C1569&amp;D1569,AUS_male_Toplist_22!$F$3:$G$1048576,2,FALSE),IFERROR(VLOOKUP(C1569&amp;D1569,AUS_female_Toplist_22!$F$3:$G$1048576,2,FALSE),""))</f>
        <v/>
      </c>
      <c r="L1569" s="3" t="str">
        <f>IFERROR(VLOOKUP(C1569&amp;D1569,Comms_male_list_21!$F$3:$G$1048576,2,FALSE),IFERROR(VLOOKUP(C1569&amp;D1569,Comms_female_list_21!$F$3:$G$1048576,2,FALSE),""))</f>
        <v/>
      </c>
      <c r="M1569" s="3" t="str">
        <f>IFERROR(VLOOKUP(C1569&amp;D1569,Comms_male_list_22!$F$3:$G$1048576,2,FALSE),IFERROR(VLOOKUP(C1569&amp;D1569,Comms_female_list_22!$F$3:$G$1048576,2,FALSE),""))</f>
        <v/>
      </c>
      <c r="N1569" s="3">
        <f>IFERROR(VLOOKUP(C1569&amp;D1569,AUS_male_Toplist_21!$F$3:$H$1048576,3,FALSE), IFERROR(VLOOKUP(C1569&amp;D1569,AUS_female_Toplist_21!$F$3:$H$1048576,3,FALSE),""))</f>
        <v>952</v>
      </c>
      <c r="O1569" s="2" t="str">
        <f>IFERROR(VLOOKUP(C1569&amp;D1569,AUS_male_Toplist_22!$F$3:$H$1048576,3,FALSE), IFERROR(VLOOKUP(C1569&amp;D1569,AUS_female_Toplist_22!$F$3:$H$1048576,3,FALSE),""))</f>
        <v/>
      </c>
      <c r="P1569" s="42">
        <f ca="1">DATEDIF(E1569,TODAY(),"y")</f>
        <v>30</v>
      </c>
      <c r="Q1569" s="2">
        <f>(COUNTIF($C$2:$C1569,$C1569)=1)+0</f>
        <v>0</v>
      </c>
      <c r="R1569" s="2" t="str">
        <f>IF(Q1569=1,RANK(F1569,$F$2:$F$1986,0),"Alternate event")</f>
        <v>Alternate event</v>
      </c>
    </row>
    <row r="1570" spans="1:18" x14ac:dyDescent="0.2">
      <c r="A1570" s="2">
        <v>1569</v>
      </c>
      <c r="B1570" s="2">
        <f>IF(Q1570=1,B1569+1,B1569)</f>
        <v>1109</v>
      </c>
      <c r="C1570" t="s">
        <v>1483</v>
      </c>
      <c r="D1570" t="s">
        <v>2</v>
      </c>
      <c r="E1570" s="6">
        <v>33788</v>
      </c>
      <c r="F1570">
        <v>952</v>
      </c>
      <c r="G1570" s="2">
        <v>63</v>
      </c>
      <c r="H1570" s="43" t="str">
        <f>IFERROR(VLOOKUP(C1570&amp;D1570,AUS_male_points_list!$A$3:$S$1048576,19,FALSE), IFERROR(VLOOKUP(C1570&amp;D1570,AUS_female_points_list!$A$3:$S$1048576,19,FALSE),""))</f>
        <v/>
      </c>
      <c r="J1570" s="2">
        <f>IFERROR(VLOOKUP(C1570&amp;D1570,AUS_male_Toplist_21!$F$3:$G$1048576,2,FALSE),IFERROR(VLOOKUP(C1570&amp;D1570,AUS_female_Toplist_21!$F$3:$G$1048576,2,FALSE),""))</f>
        <v>63</v>
      </c>
      <c r="K1570" s="2" t="str">
        <f>IFERROR(VLOOKUP(C1570&amp;D1570,AUS_male_Toplist_22!$F$3:$G$1048576,2,FALSE),IFERROR(VLOOKUP(C1570&amp;D1570,AUS_female_Toplist_22!$F$3:$G$1048576,2,FALSE),""))</f>
        <v/>
      </c>
      <c r="L1570" s="3" t="str">
        <f>IFERROR(VLOOKUP(C1570&amp;D1570,Comms_male_list_21!$F$3:$G$1048576,2,FALSE),IFERROR(VLOOKUP(C1570&amp;D1570,Comms_female_list_21!$F$3:$G$1048576,2,FALSE),""))</f>
        <v/>
      </c>
      <c r="M1570" s="3" t="str">
        <f>IFERROR(VLOOKUP(C1570&amp;D1570,Comms_male_list_22!$F$3:$G$1048576,2,FALSE),IFERROR(VLOOKUP(C1570&amp;D1570,Comms_female_list_22!$F$3:$G$1048576,2,FALSE),""))</f>
        <v/>
      </c>
      <c r="N1570" s="3">
        <f>IFERROR(VLOOKUP(C1570&amp;D1570,AUS_male_Toplist_21!$F$3:$H$1048576,3,FALSE), IFERROR(VLOOKUP(C1570&amp;D1570,AUS_female_Toplist_21!$F$3:$H$1048576,3,FALSE),""))</f>
        <v>952</v>
      </c>
      <c r="O1570" s="2" t="str">
        <f>IFERROR(VLOOKUP(C1570&amp;D1570,AUS_male_Toplist_22!$F$3:$H$1048576,3,FALSE), IFERROR(VLOOKUP(C1570&amp;D1570,AUS_female_Toplist_22!$F$3:$H$1048576,3,FALSE),""))</f>
        <v/>
      </c>
      <c r="P1570" s="42">
        <f ca="1">DATEDIF(E1570,TODAY(),"y")</f>
        <v>29</v>
      </c>
      <c r="Q1570" s="2">
        <f>(COUNTIF($C$2:$C1570,$C1570)=1)+0</f>
        <v>1</v>
      </c>
      <c r="R1570" s="2">
        <f>IF(Q1570=1,RANK(F1570,$F$2:$F$1986,0),"Alternate event")</f>
        <v>1269</v>
      </c>
    </row>
    <row r="1571" spans="1:18" x14ac:dyDescent="0.2">
      <c r="A1571" s="2">
        <v>1570</v>
      </c>
      <c r="B1571" s="2">
        <f>IF(Q1571=1,B1570+1,B1570)</f>
        <v>1109</v>
      </c>
      <c r="C1571" t="s">
        <v>618</v>
      </c>
      <c r="D1571" t="s">
        <v>2</v>
      </c>
      <c r="E1571" s="7">
        <v>34654</v>
      </c>
      <c r="F1571">
        <v>952</v>
      </c>
      <c r="G1571" s="2">
        <v>63</v>
      </c>
      <c r="H1571" s="43" t="str">
        <f>IFERROR(VLOOKUP(C1571&amp;D1571,AUS_male_points_list!$A$3:$S$1048576,19,FALSE), IFERROR(VLOOKUP(C1571&amp;D1571,AUS_female_points_list!$A$3:$S$1048576,19,FALSE),""))</f>
        <v/>
      </c>
      <c r="J1571" s="2">
        <f>IFERROR(VLOOKUP(C1571&amp;D1571,AUS_male_Toplist_21!$F$3:$G$1048576,2,FALSE),IFERROR(VLOOKUP(C1571&amp;D1571,AUS_female_Toplist_21!$F$3:$G$1048576,2,FALSE),""))</f>
        <v>63</v>
      </c>
      <c r="K1571" s="2" t="str">
        <f>IFERROR(VLOOKUP(C1571&amp;D1571,AUS_male_Toplist_22!$F$3:$G$1048576,2,FALSE),IFERROR(VLOOKUP(C1571&amp;D1571,AUS_female_Toplist_22!$F$3:$G$1048576,2,FALSE),""))</f>
        <v/>
      </c>
      <c r="L1571" s="3" t="str">
        <f>IFERROR(VLOOKUP(C1571&amp;D1571,Comms_male_list_21!$F$3:$G$1048576,2,FALSE),IFERROR(VLOOKUP(C1571&amp;D1571,Comms_female_list_21!$F$3:$G$1048576,2,FALSE),""))</f>
        <v/>
      </c>
      <c r="M1571" s="3" t="str">
        <f>IFERROR(VLOOKUP(C1571&amp;D1571,Comms_male_list_22!$F$3:$G$1048576,2,FALSE),IFERROR(VLOOKUP(C1571&amp;D1571,Comms_female_list_22!$F$3:$G$1048576,2,FALSE),""))</f>
        <v/>
      </c>
      <c r="N1571" s="3">
        <f>IFERROR(VLOOKUP(C1571&amp;D1571,AUS_male_Toplist_21!$F$3:$H$1048576,3,FALSE), IFERROR(VLOOKUP(C1571&amp;D1571,AUS_female_Toplist_21!$F$3:$H$1048576,3,FALSE),""))</f>
        <v>952</v>
      </c>
      <c r="O1571" s="2" t="str">
        <f>IFERROR(VLOOKUP(C1571&amp;D1571,AUS_male_Toplist_22!$F$3:$H$1048576,3,FALSE), IFERROR(VLOOKUP(C1571&amp;D1571,AUS_female_Toplist_22!$F$3:$H$1048576,3,FALSE),""))</f>
        <v/>
      </c>
      <c r="P1571" s="42">
        <f ca="1">DATEDIF(E1571,TODAY(),"y")</f>
        <v>27</v>
      </c>
      <c r="Q1571" s="2">
        <f>(COUNTIF($C$2:$C1571,$C1571)=1)+0</f>
        <v>0</v>
      </c>
      <c r="R1571" s="2" t="str">
        <f>IF(Q1571=1,RANK(F1571,$F$2:$F$1986,0),"Alternate event")</f>
        <v>Alternate event</v>
      </c>
    </row>
    <row r="1572" spans="1:18" x14ac:dyDescent="0.2">
      <c r="A1572" s="2">
        <v>1571</v>
      </c>
      <c r="B1572" s="2">
        <f>IF(Q1572=1,B1571+1,B1571)</f>
        <v>1110</v>
      </c>
      <c r="C1572" t="s">
        <v>1484</v>
      </c>
      <c r="D1572" t="s">
        <v>2</v>
      </c>
      <c r="E1572" s="6">
        <v>35431</v>
      </c>
      <c r="F1572">
        <v>952</v>
      </c>
      <c r="G1572" s="2">
        <v>63</v>
      </c>
      <c r="H1572" s="43" t="str">
        <f>IFERROR(VLOOKUP(C1572&amp;D1572,AUS_male_points_list!$A$3:$S$1048576,19,FALSE), IFERROR(VLOOKUP(C1572&amp;D1572,AUS_female_points_list!$A$3:$S$1048576,19,FALSE),""))</f>
        <v/>
      </c>
      <c r="J1572" s="2">
        <f>IFERROR(VLOOKUP(C1572&amp;D1572,AUS_male_Toplist_21!$F$3:$G$1048576,2,FALSE),IFERROR(VLOOKUP(C1572&amp;D1572,AUS_female_Toplist_21!$F$3:$G$1048576,2,FALSE),""))</f>
        <v>63</v>
      </c>
      <c r="K1572" s="2" t="str">
        <f>IFERROR(VLOOKUP(C1572&amp;D1572,AUS_male_Toplist_22!$F$3:$G$1048576,2,FALSE),IFERROR(VLOOKUP(C1572&amp;D1572,AUS_female_Toplist_22!$F$3:$G$1048576,2,FALSE),""))</f>
        <v/>
      </c>
      <c r="L1572" s="3" t="str">
        <f>IFERROR(VLOOKUP(C1572&amp;D1572,Comms_male_list_21!$F$3:$G$1048576,2,FALSE),IFERROR(VLOOKUP(C1572&amp;D1572,Comms_female_list_21!$F$3:$G$1048576,2,FALSE),""))</f>
        <v/>
      </c>
      <c r="M1572" s="3" t="str">
        <f>IFERROR(VLOOKUP(C1572&amp;D1572,Comms_male_list_22!$F$3:$G$1048576,2,FALSE),IFERROR(VLOOKUP(C1572&amp;D1572,Comms_female_list_22!$F$3:$G$1048576,2,FALSE),""))</f>
        <v/>
      </c>
      <c r="N1572" s="3">
        <f>IFERROR(VLOOKUP(C1572&amp;D1572,AUS_male_Toplist_21!$F$3:$H$1048576,3,FALSE), IFERROR(VLOOKUP(C1572&amp;D1572,AUS_female_Toplist_21!$F$3:$H$1048576,3,FALSE),""))</f>
        <v>952</v>
      </c>
      <c r="O1572" s="2" t="str">
        <f>IFERROR(VLOOKUP(C1572&amp;D1572,AUS_male_Toplist_22!$F$3:$H$1048576,3,FALSE), IFERROR(VLOOKUP(C1572&amp;D1572,AUS_female_Toplist_22!$F$3:$H$1048576,3,FALSE),""))</f>
        <v/>
      </c>
      <c r="P1572" s="42">
        <f ca="1">DATEDIF(E1572,TODAY(),"y")</f>
        <v>25</v>
      </c>
      <c r="Q1572" s="2">
        <f>(COUNTIF($C$2:$C1572,$C1572)=1)+0</f>
        <v>1</v>
      </c>
      <c r="R1572" s="2">
        <f>IF(Q1572=1,RANK(F1572,$F$2:$F$1986,0),"Alternate event")</f>
        <v>1269</v>
      </c>
    </row>
    <row r="1573" spans="1:18" x14ac:dyDescent="0.2">
      <c r="A1573" s="2">
        <v>1572</v>
      </c>
      <c r="B1573" s="2">
        <f>IF(Q1573=1,B1572+1,B1572)</f>
        <v>1110</v>
      </c>
      <c r="C1573" t="s">
        <v>797</v>
      </c>
      <c r="D1573" s="6" t="s">
        <v>26</v>
      </c>
      <c r="E1573" s="6">
        <v>34712</v>
      </c>
      <c r="F1573">
        <v>954</v>
      </c>
      <c r="G1573" s="2">
        <v>63</v>
      </c>
      <c r="H1573" s="43" t="str">
        <f>IFERROR(VLOOKUP(C1573&amp;D1573,AUS_male_points_list!$A$3:$S$1048576,19,FALSE), IFERROR(VLOOKUP(C1573&amp;D1573,AUS_female_points_list!$A$3:$S$1048576,19,FALSE),""))</f>
        <v/>
      </c>
      <c r="J1573" s="2">
        <f>IFERROR(VLOOKUP(C1573&amp;D1573,AUS_male_Toplist_21!$F$3:$G$1048576,2,FALSE),IFERROR(VLOOKUP(C1573&amp;D1573,AUS_female_Toplist_21!$F$3:$G$1048576,2,FALSE),""))</f>
        <v>63</v>
      </c>
      <c r="K1573" s="2" t="str">
        <f>IFERROR(VLOOKUP(C1573&amp;D1573,AUS_male_Toplist_22!$F$3:$G$1048576,2,FALSE),IFERROR(VLOOKUP(C1573&amp;D1573,AUS_female_Toplist_22!$F$3:$G$1048576,2,FALSE),""))</f>
        <v/>
      </c>
      <c r="L1573" s="3" t="str">
        <f>IFERROR(VLOOKUP(C1573&amp;D1573,Comms_male_list_21!$F$3:$G$1048576,2,FALSE),IFERROR(VLOOKUP(C1573&amp;D1573,Comms_female_list_21!$F$3:$G$1048576,2,FALSE),""))</f>
        <v/>
      </c>
      <c r="M1573" s="3" t="str">
        <f>IFERROR(VLOOKUP(C1573&amp;D1573,Comms_male_list_22!$F$3:$G$1048576,2,FALSE),IFERROR(VLOOKUP(C1573&amp;D1573,Comms_female_list_22!$F$3:$G$1048576,2,FALSE),""))</f>
        <v/>
      </c>
      <c r="N1573" s="3">
        <f>IFERROR(VLOOKUP(C1573&amp;D1573,AUS_male_Toplist_21!$F$3:$H$1048576,3,FALSE), IFERROR(VLOOKUP(C1573&amp;D1573,AUS_female_Toplist_21!$F$3:$H$1048576,3,FALSE),""))</f>
        <v>954</v>
      </c>
      <c r="O1573" s="2" t="str">
        <f>IFERROR(VLOOKUP(C1573&amp;D1573,AUS_male_Toplist_22!$F$3:$H$1048576,3,FALSE), IFERROR(VLOOKUP(C1573&amp;D1573,AUS_female_Toplist_22!$F$3:$H$1048576,3,FALSE),""))</f>
        <v/>
      </c>
      <c r="P1573" s="42">
        <f ca="1">DATEDIF(E1573,TODAY(),"y")</f>
        <v>27</v>
      </c>
      <c r="Q1573" s="2">
        <f>(COUNTIF($C$2:$C1573,$C1573)=1)+0</f>
        <v>0</v>
      </c>
      <c r="R1573" s="2" t="str">
        <f>IF(Q1573=1,RANK(F1573,$F$2:$F$1986,0),"Alternate event")</f>
        <v>Alternate event</v>
      </c>
    </row>
    <row r="1574" spans="1:18" x14ac:dyDescent="0.2">
      <c r="A1574" s="2">
        <v>1573</v>
      </c>
      <c r="B1574" s="2">
        <f>IF(Q1574=1,B1573+1,B1573)</f>
        <v>1111</v>
      </c>
      <c r="C1574" t="s">
        <v>206</v>
      </c>
      <c r="D1574" t="s">
        <v>26</v>
      </c>
      <c r="E1574" s="6">
        <v>1997</v>
      </c>
      <c r="F1574">
        <v>956</v>
      </c>
      <c r="G1574" s="2">
        <v>63</v>
      </c>
      <c r="H1574" s="43" t="str">
        <f>IFERROR(VLOOKUP(C1574&amp;D1574,AUS_male_points_list!$A$3:$S$1048576,19,FALSE), IFERROR(VLOOKUP(C1574&amp;D1574,AUS_female_points_list!$A$3:$S$1048576,19,FALSE),""))</f>
        <v/>
      </c>
      <c r="J1574" s="2">
        <f>IFERROR(VLOOKUP(C1574&amp;D1574,AUS_male_Toplist_21!$F$3:$G$1048576,2,FALSE),IFERROR(VLOOKUP(C1574&amp;D1574,AUS_female_Toplist_21!$F$3:$G$1048576,2,FALSE),""))</f>
        <v>63</v>
      </c>
      <c r="K1574" s="2" t="str">
        <f>IFERROR(VLOOKUP(C1574&amp;D1574,AUS_male_Toplist_22!$F$3:$G$1048576,2,FALSE),IFERROR(VLOOKUP(C1574&amp;D1574,AUS_female_Toplist_22!$F$3:$G$1048576,2,FALSE),""))</f>
        <v/>
      </c>
      <c r="L1574" s="3" t="str">
        <f>IFERROR(VLOOKUP(C1574&amp;D1574,Comms_male_list_21!$F$3:$G$1048576,2,FALSE),IFERROR(VLOOKUP(C1574&amp;D1574,Comms_female_list_21!$F$3:$G$1048576,2,FALSE),""))</f>
        <v/>
      </c>
      <c r="M1574" s="3" t="str">
        <f>IFERROR(VLOOKUP(C1574&amp;D1574,Comms_male_list_22!$F$3:$G$1048576,2,FALSE),IFERROR(VLOOKUP(C1574&amp;D1574,Comms_female_list_22!$F$3:$G$1048576,2,FALSE),""))</f>
        <v/>
      </c>
      <c r="N1574" s="3">
        <f>IFERROR(VLOOKUP(C1574&amp;D1574,AUS_male_Toplist_21!$F$3:$H$1048576,3,FALSE), IFERROR(VLOOKUP(C1574&amp;D1574,AUS_female_Toplist_21!$F$3:$H$1048576,3,FALSE),""))</f>
        <v>956</v>
      </c>
      <c r="O1574" s="2" t="str">
        <f>IFERROR(VLOOKUP(C1574&amp;D1574,AUS_male_Toplist_22!$F$3:$H$1048576,3,FALSE), IFERROR(VLOOKUP(C1574&amp;D1574,AUS_female_Toplist_22!$F$3:$H$1048576,3,FALSE),""))</f>
        <v/>
      </c>
      <c r="P1574" s="42">
        <f ca="1">DATEDIF(E1574,TODAY(),"y")</f>
        <v>116</v>
      </c>
      <c r="Q1574" s="2">
        <f>(COUNTIF($C$2:$C1574,$C1574)=1)+0</f>
        <v>1</v>
      </c>
      <c r="R1574" s="2">
        <f>IF(Q1574=1,RANK(F1574,$F$2:$F$1986,0),"Alternate event")</f>
        <v>1216</v>
      </c>
    </row>
    <row r="1575" spans="1:18" x14ac:dyDescent="0.2">
      <c r="A1575" s="2">
        <v>1574</v>
      </c>
      <c r="B1575" s="2">
        <f>IF(Q1575=1,B1574+1,B1574)</f>
        <v>1112</v>
      </c>
      <c r="C1575" t="s">
        <v>1308</v>
      </c>
      <c r="D1575" t="s">
        <v>27</v>
      </c>
      <c r="E1575" s="6">
        <v>44701</v>
      </c>
      <c r="F1575">
        <v>965</v>
      </c>
      <c r="G1575" s="2">
        <v>63</v>
      </c>
      <c r="H1575" s="43" t="str">
        <f>IFERROR(VLOOKUP(C1575&amp;D1575,AUS_male_points_list!$A$3:$S$1048576,19,FALSE), IFERROR(VLOOKUP(C1575&amp;D1575,AUS_female_points_list!$A$3:$S$1048576,19,FALSE),""))</f>
        <v/>
      </c>
      <c r="J1575" s="2">
        <f>IFERROR(VLOOKUP(C1575&amp;D1575,AUS_male_Toplist_21!$F$3:$G$1048576,2,FALSE),IFERROR(VLOOKUP(C1575&amp;D1575,AUS_female_Toplist_21!$F$3:$G$1048576,2,FALSE),""))</f>
        <v>63</v>
      </c>
      <c r="K1575" s="2" t="str">
        <f>IFERROR(VLOOKUP(C1575&amp;D1575,AUS_male_Toplist_22!$F$3:$G$1048576,2,FALSE),IFERROR(VLOOKUP(C1575&amp;D1575,AUS_female_Toplist_22!$F$3:$G$1048576,2,FALSE),""))</f>
        <v/>
      </c>
      <c r="L1575" s="3" t="str">
        <f>IFERROR(VLOOKUP(C1575&amp;D1575,Comms_male_list_21!$F$3:$G$1048576,2,FALSE),IFERROR(VLOOKUP(C1575&amp;D1575,Comms_female_list_21!$F$3:$G$1048576,2,FALSE),""))</f>
        <v/>
      </c>
      <c r="M1575" s="3" t="str">
        <f>IFERROR(VLOOKUP(C1575&amp;D1575,Comms_male_list_22!$F$3:$G$1048576,2,FALSE),IFERROR(VLOOKUP(C1575&amp;D1575,Comms_female_list_22!$F$3:$G$1048576,2,FALSE),""))</f>
        <v/>
      </c>
      <c r="N1575" s="3">
        <f>IFERROR(VLOOKUP(C1575&amp;D1575,AUS_male_Toplist_21!$F$3:$H$1048576,3,FALSE), IFERROR(VLOOKUP(C1575&amp;D1575,AUS_female_Toplist_21!$F$3:$H$1048576,3,FALSE),""))</f>
        <v>965</v>
      </c>
      <c r="O1575" s="2" t="str">
        <f>IFERROR(VLOOKUP(C1575&amp;D1575,AUS_male_Toplist_22!$F$3:$H$1048576,3,FALSE), IFERROR(VLOOKUP(C1575&amp;D1575,AUS_female_Toplist_22!$F$3:$H$1048576,3,FALSE),""))</f>
        <v/>
      </c>
      <c r="P1575" s="42" t="e">
        <f ca="1">DATEDIF(E1575,TODAY(),"y")</f>
        <v>#NUM!</v>
      </c>
      <c r="Q1575" s="2">
        <f>(COUNTIF($C$2:$C1575,$C1575)=1)+0</f>
        <v>1</v>
      </c>
      <c r="R1575" s="2">
        <f>IF(Q1575=1,RANK(F1575,$F$2:$F$1986,0),"Alternate event")</f>
        <v>1105</v>
      </c>
    </row>
    <row r="1576" spans="1:18" x14ac:dyDescent="0.2">
      <c r="A1576" s="2">
        <v>1575</v>
      </c>
      <c r="B1576" s="2">
        <f>IF(Q1576=1,B1575+1,B1575)</f>
        <v>1112</v>
      </c>
      <c r="C1576" t="s">
        <v>1500</v>
      </c>
      <c r="D1576" t="s">
        <v>25</v>
      </c>
      <c r="E1576" s="6">
        <v>37093</v>
      </c>
      <c r="F1576">
        <v>969</v>
      </c>
      <c r="G1576" s="2">
        <v>63</v>
      </c>
      <c r="H1576" s="43" t="str">
        <f>IFERROR(VLOOKUP(C1576&amp;D1576,AUS_male_points_list!$A$3:$S$1048576,19,FALSE), IFERROR(VLOOKUP(C1576&amp;D1576,AUS_female_points_list!$A$3:$S$1048576,19,FALSE),""))</f>
        <v/>
      </c>
      <c r="J1576" s="2">
        <f>IFERROR(VLOOKUP(C1576&amp;D1576,AUS_male_Toplist_21!$F$3:$G$1048576,2,FALSE),IFERROR(VLOOKUP(C1576&amp;D1576,AUS_female_Toplist_21!$F$3:$G$1048576,2,FALSE),""))</f>
        <v>63</v>
      </c>
      <c r="K1576" s="2" t="str">
        <f>IFERROR(VLOOKUP(C1576&amp;D1576,AUS_male_Toplist_22!$F$3:$G$1048576,2,FALSE),IFERROR(VLOOKUP(C1576&amp;D1576,AUS_female_Toplist_22!$F$3:$G$1048576,2,FALSE),""))</f>
        <v/>
      </c>
      <c r="L1576" s="3" t="str">
        <f>IFERROR(VLOOKUP(C1576&amp;D1576,Comms_male_list_21!$F$3:$G$1048576,2,FALSE),IFERROR(VLOOKUP(C1576&amp;D1576,Comms_female_list_21!$F$3:$G$1048576,2,FALSE),""))</f>
        <v/>
      </c>
      <c r="M1576" s="3" t="str">
        <f>IFERROR(VLOOKUP(C1576&amp;D1576,Comms_male_list_22!$F$3:$G$1048576,2,FALSE),IFERROR(VLOOKUP(C1576&amp;D1576,Comms_female_list_22!$F$3:$G$1048576,2,FALSE),""))</f>
        <v/>
      </c>
      <c r="N1576" s="3">
        <f>IFERROR(VLOOKUP(C1576&amp;D1576,AUS_male_Toplist_21!$F$3:$H$1048576,3,FALSE), IFERROR(VLOOKUP(C1576&amp;D1576,AUS_female_Toplist_21!$F$3:$H$1048576,3,FALSE),""))</f>
        <v>969</v>
      </c>
      <c r="O1576" s="2" t="str">
        <f>IFERROR(VLOOKUP(C1576&amp;D1576,AUS_male_Toplist_22!$F$3:$H$1048576,3,FALSE), IFERROR(VLOOKUP(C1576&amp;D1576,AUS_female_Toplist_22!$F$3:$H$1048576,3,FALSE),""))</f>
        <v/>
      </c>
      <c r="P1576" s="42">
        <f ca="1">DATEDIF(E1576,TODAY(),"y")</f>
        <v>20</v>
      </c>
      <c r="Q1576" s="2">
        <f>(COUNTIF($C$2:$C1576,$C1576)=1)+0</f>
        <v>0</v>
      </c>
      <c r="R1576" s="2" t="str">
        <f>IF(Q1576=1,RANK(F1576,$F$2:$F$1986,0),"Alternate event")</f>
        <v>Alternate event</v>
      </c>
    </row>
    <row r="1577" spans="1:18" x14ac:dyDescent="0.2">
      <c r="A1577" s="2">
        <v>1576</v>
      </c>
      <c r="B1577" s="2">
        <f>IF(Q1577=1,B1576+1,B1576)</f>
        <v>1112</v>
      </c>
      <c r="C1577" t="s">
        <v>207</v>
      </c>
      <c r="D1577" t="s">
        <v>25</v>
      </c>
      <c r="E1577" s="7">
        <v>35775</v>
      </c>
      <c r="F1577">
        <v>979</v>
      </c>
      <c r="G1577" s="2">
        <v>63</v>
      </c>
      <c r="H1577" s="43" t="str">
        <f>IFERROR(VLOOKUP(C1577&amp;D1577,AUS_male_points_list!$A$3:$S$1048576,19,FALSE), IFERROR(VLOOKUP(C1577&amp;D1577,AUS_female_points_list!$A$3:$S$1048576,19,FALSE),""))</f>
        <v/>
      </c>
      <c r="J1577" s="2">
        <f>IFERROR(VLOOKUP(C1577&amp;D1577,AUS_male_Toplist_21!$F$3:$G$1048576,2,FALSE),IFERROR(VLOOKUP(C1577&amp;D1577,AUS_female_Toplist_21!$F$3:$G$1048576,2,FALSE),""))</f>
        <v>63</v>
      </c>
      <c r="K1577" s="2" t="str">
        <f>IFERROR(VLOOKUP(C1577&amp;D1577,AUS_male_Toplist_22!$F$3:$G$1048576,2,FALSE),IFERROR(VLOOKUP(C1577&amp;D1577,AUS_female_Toplist_22!$F$3:$G$1048576,2,FALSE),""))</f>
        <v/>
      </c>
      <c r="L1577" s="3" t="str">
        <f>IFERROR(VLOOKUP(C1577&amp;D1577,Comms_male_list_21!$F$3:$G$1048576,2,FALSE),IFERROR(VLOOKUP(C1577&amp;D1577,Comms_female_list_21!$F$3:$G$1048576,2,FALSE),""))</f>
        <v/>
      </c>
      <c r="M1577" s="3" t="str">
        <f>IFERROR(VLOOKUP(C1577&amp;D1577,Comms_male_list_22!$F$3:$G$1048576,2,FALSE),IFERROR(VLOOKUP(C1577&amp;D1577,Comms_female_list_22!$F$3:$G$1048576,2,FALSE),""))</f>
        <v/>
      </c>
      <c r="N1577" s="3">
        <f>IFERROR(VLOOKUP(C1577&amp;D1577,AUS_male_Toplist_21!$F$3:$H$1048576,3,FALSE), IFERROR(VLOOKUP(C1577&amp;D1577,AUS_female_Toplist_21!$F$3:$H$1048576,3,FALSE),""))</f>
        <v>979</v>
      </c>
      <c r="O1577" s="2" t="str">
        <f>IFERROR(VLOOKUP(C1577&amp;D1577,AUS_male_Toplist_22!$F$3:$H$1048576,3,FALSE), IFERROR(VLOOKUP(C1577&amp;D1577,AUS_female_Toplist_22!$F$3:$H$1048576,3,FALSE),""))</f>
        <v/>
      </c>
      <c r="P1577" s="42">
        <f ca="1">DATEDIF(E1577,TODAY(),"y")</f>
        <v>24</v>
      </c>
      <c r="Q1577" s="2">
        <f>(COUNTIF($C$2:$C1577,$C1577)=1)+0</f>
        <v>0</v>
      </c>
      <c r="R1577" s="2" t="str">
        <f>IF(Q1577=1,RANK(F1577,$F$2:$F$1986,0),"Alternate event")</f>
        <v>Alternate event</v>
      </c>
    </row>
    <row r="1578" spans="1:18" x14ac:dyDescent="0.2">
      <c r="A1578" s="2">
        <v>1577</v>
      </c>
      <c r="B1578" s="2">
        <f>IF(Q1578=1,B1577+1,B1577)</f>
        <v>1112</v>
      </c>
      <c r="C1578" t="s">
        <v>223</v>
      </c>
      <c r="D1578" t="s">
        <v>2</v>
      </c>
      <c r="E1578" s="6">
        <v>37624</v>
      </c>
      <c r="F1578">
        <v>982</v>
      </c>
      <c r="G1578" s="2">
        <v>63</v>
      </c>
      <c r="H1578" s="43" t="str">
        <f>IFERROR(VLOOKUP(C1578&amp;D1578,AUS_male_points_list!$A$3:$S$1048576,19,FALSE), IFERROR(VLOOKUP(C1578&amp;D1578,AUS_female_points_list!$A$3:$S$1048576,19,FALSE),""))</f>
        <v/>
      </c>
      <c r="J1578" s="2">
        <f>IFERROR(VLOOKUP(C1578&amp;D1578,AUS_male_Toplist_21!$F$3:$G$1048576,2,FALSE),IFERROR(VLOOKUP(C1578&amp;D1578,AUS_female_Toplist_21!$F$3:$G$1048576,2,FALSE),""))</f>
        <v>63</v>
      </c>
      <c r="K1578" s="2" t="str">
        <f>IFERROR(VLOOKUP(C1578&amp;D1578,AUS_male_Toplist_22!$F$3:$G$1048576,2,FALSE),IFERROR(VLOOKUP(C1578&amp;D1578,AUS_female_Toplist_22!$F$3:$G$1048576,2,FALSE),""))</f>
        <v/>
      </c>
      <c r="L1578" s="3" t="str">
        <f>IFERROR(VLOOKUP(C1578&amp;D1578,Comms_male_list_21!$F$3:$G$1048576,2,FALSE),IFERROR(VLOOKUP(C1578&amp;D1578,Comms_female_list_21!$F$3:$G$1048576,2,FALSE),""))</f>
        <v/>
      </c>
      <c r="M1578" s="3" t="str">
        <f>IFERROR(VLOOKUP(C1578&amp;D1578,Comms_male_list_22!$F$3:$G$1048576,2,FALSE),IFERROR(VLOOKUP(C1578&amp;D1578,Comms_female_list_22!$F$3:$G$1048576,2,FALSE),""))</f>
        <v/>
      </c>
      <c r="N1578" s="3">
        <f>IFERROR(VLOOKUP(C1578&amp;D1578,AUS_male_Toplist_21!$F$3:$H$1048576,3,FALSE), IFERROR(VLOOKUP(C1578&amp;D1578,AUS_female_Toplist_21!$F$3:$H$1048576,3,FALSE),""))</f>
        <v>982</v>
      </c>
      <c r="O1578" s="2" t="str">
        <f>IFERROR(VLOOKUP(C1578&amp;D1578,AUS_male_Toplist_22!$F$3:$H$1048576,3,FALSE), IFERROR(VLOOKUP(C1578&amp;D1578,AUS_female_Toplist_22!$F$3:$H$1048576,3,FALSE),""))</f>
        <v/>
      </c>
      <c r="P1578" s="42">
        <f ca="1">DATEDIF(E1578,TODAY(),"y")</f>
        <v>19</v>
      </c>
      <c r="Q1578" s="2">
        <f>(COUNTIF($C$2:$C1578,$C1578)=1)+0</f>
        <v>0</v>
      </c>
      <c r="R1578" s="2" t="str">
        <f>IF(Q1578=1,RANK(F1578,$F$2:$F$1986,0),"Alternate event")</f>
        <v>Alternate event</v>
      </c>
    </row>
    <row r="1579" spans="1:18" x14ac:dyDescent="0.2">
      <c r="A1579" s="2">
        <v>1578</v>
      </c>
      <c r="B1579" s="2">
        <f>IF(Q1579=1,B1578+1,B1578)</f>
        <v>1112</v>
      </c>
      <c r="C1579" t="s">
        <v>175</v>
      </c>
      <c r="D1579" t="s">
        <v>2</v>
      </c>
      <c r="E1579" s="6">
        <v>37801</v>
      </c>
      <c r="F1579">
        <v>982</v>
      </c>
      <c r="G1579" s="2">
        <v>63</v>
      </c>
      <c r="H1579" s="43" t="str">
        <f>IFERROR(VLOOKUP(C1579&amp;D1579,AUS_male_points_list!$A$3:$S$1048576,19,FALSE), IFERROR(VLOOKUP(C1579&amp;D1579,AUS_female_points_list!$A$3:$S$1048576,19,FALSE),""))</f>
        <v/>
      </c>
      <c r="J1579" s="2">
        <f>IFERROR(VLOOKUP(C1579&amp;D1579,AUS_male_Toplist_21!$F$3:$G$1048576,2,FALSE),IFERROR(VLOOKUP(C1579&amp;D1579,AUS_female_Toplist_21!$F$3:$G$1048576,2,FALSE),""))</f>
        <v>63</v>
      </c>
      <c r="K1579" s="2" t="str">
        <f>IFERROR(VLOOKUP(C1579&amp;D1579,AUS_male_Toplist_22!$F$3:$G$1048576,2,FALSE),IFERROR(VLOOKUP(C1579&amp;D1579,AUS_female_Toplist_22!$F$3:$G$1048576,2,FALSE),""))</f>
        <v/>
      </c>
      <c r="L1579" s="3" t="str">
        <f>IFERROR(VLOOKUP(C1579&amp;D1579,Comms_male_list_21!$F$3:$G$1048576,2,FALSE),IFERROR(VLOOKUP(C1579&amp;D1579,Comms_female_list_21!$F$3:$G$1048576,2,FALSE),""))</f>
        <v/>
      </c>
      <c r="M1579" s="3" t="str">
        <f>IFERROR(VLOOKUP(C1579&amp;D1579,Comms_male_list_22!$F$3:$G$1048576,2,FALSE),IFERROR(VLOOKUP(C1579&amp;D1579,Comms_female_list_22!$F$3:$G$1048576,2,FALSE),""))</f>
        <v/>
      </c>
      <c r="N1579" s="3">
        <f>IFERROR(VLOOKUP(C1579&amp;D1579,AUS_male_Toplist_21!$F$3:$H$1048576,3,FALSE), IFERROR(VLOOKUP(C1579&amp;D1579,AUS_female_Toplist_21!$F$3:$H$1048576,3,FALSE),""))</f>
        <v>982</v>
      </c>
      <c r="O1579" s="2" t="str">
        <f>IFERROR(VLOOKUP(C1579&amp;D1579,AUS_male_Toplist_22!$F$3:$H$1048576,3,FALSE), IFERROR(VLOOKUP(C1579&amp;D1579,AUS_female_Toplist_22!$F$3:$H$1048576,3,FALSE),""))</f>
        <v/>
      </c>
      <c r="P1579" s="42">
        <f ca="1">DATEDIF(E1579,TODAY(),"y")</f>
        <v>18</v>
      </c>
      <c r="Q1579" s="2">
        <f>(COUNTIF($C$2:$C1579,$C1579)=1)+0</f>
        <v>0</v>
      </c>
      <c r="R1579" s="2" t="str">
        <f>IF(Q1579=1,RANK(F1579,$F$2:$F$1986,0),"Alternate event")</f>
        <v>Alternate event</v>
      </c>
    </row>
    <row r="1580" spans="1:18" x14ac:dyDescent="0.2">
      <c r="A1580" s="2">
        <v>1579</v>
      </c>
      <c r="B1580" s="2">
        <f>IF(Q1580=1,B1579+1,B1579)</f>
        <v>1113</v>
      </c>
      <c r="C1580" t="s">
        <v>158</v>
      </c>
      <c r="D1580" t="s">
        <v>2</v>
      </c>
      <c r="E1580" s="7">
        <v>38808</v>
      </c>
      <c r="F1580">
        <v>982</v>
      </c>
      <c r="G1580" s="2">
        <v>63</v>
      </c>
      <c r="H1580" s="43" t="str">
        <f>IFERROR(VLOOKUP(C1580&amp;D1580,AUS_male_points_list!$A$3:$S$1048576,19,FALSE), IFERROR(VLOOKUP(C1580&amp;D1580,AUS_female_points_list!$A$3:$S$1048576,19,FALSE),""))</f>
        <v/>
      </c>
      <c r="J1580" s="2">
        <f>IFERROR(VLOOKUP(C1580&amp;D1580,AUS_male_Toplist_21!$F$3:$G$1048576,2,FALSE),IFERROR(VLOOKUP(C1580&amp;D1580,AUS_female_Toplist_21!$F$3:$G$1048576,2,FALSE),""))</f>
        <v>63</v>
      </c>
      <c r="K1580" s="2" t="str">
        <f>IFERROR(VLOOKUP(C1580&amp;D1580,AUS_male_Toplist_22!$F$3:$G$1048576,2,FALSE),IFERROR(VLOOKUP(C1580&amp;D1580,AUS_female_Toplist_22!$F$3:$G$1048576,2,FALSE),""))</f>
        <v/>
      </c>
      <c r="L1580" s="3" t="str">
        <f>IFERROR(VLOOKUP(C1580&amp;D1580,Comms_male_list_21!$F$3:$G$1048576,2,FALSE),IFERROR(VLOOKUP(C1580&amp;D1580,Comms_female_list_21!$F$3:$G$1048576,2,FALSE),""))</f>
        <v/>
      </c>
      <c r="M1580" s="3" t="str">
        <f>IFERROR(VLOOKUP(C1580&amp;D1580,Comms_male_list_22!$F$3:$G$1048576,2,FALSE),IFERROR(VLOOKUP(C1580&amp;D1580,Comms_female_list_22!$F$3:$G$1048576,2,FALSE),""))</f>
        <v/>
      </c>
      <c r="N1580" s="3">
        <f>IFERROR(VLOOKUP(C1580&amp;D1580,AUS_male_Toplist_21!$F$3:$H$1048576,3,FALSE), IFERROR(VLOOKUP(C1580&amp;D1580,AUS_female_Toplist_21!$F$3:$H$1048576,3,FALSE),""))</f>
        <v>982</v>
      </c>
      <c r="O1580" s="2" t="str">
        <f>IFERROR(VLOOKUP(C1580&amp;D1580,AUS_male_Toplist_22!$F$3:$H$1048576,3,FALSE), IFERROR(VLOOKUP(C1580&amp;D1580,AUS_female_Toplist_22!$F$3:$H$1048576,3,FALSE),""))</f>
        <v/>
      </c>
      <c r="P1580" s="42">
        <f ca="1">DATEDIF(E1580,TODAY(),"y")</f>
        <v>15</v>
      </c>
      <c r="Q1580" s="2">
        <f>(COUNTIF($C$2:$C1580,$C1580)=1)+0</f>
        <v>1</v>
      </c>
      <c r="R1580" s="2">
        <f>IF(Q1580=1,RANK(F1580,$F$2:$F$1986,0),"Alternate event")</f>
        <v>894</v>
      </c>
    </row>
    <row r="1581" spans="1:18" x14ac:dyDescent="0.2">
      <c r="A1581" s="2">
        <v>1580</v>
      </c>
      <c r="B1581" s="2">
        <f>IF(Q1581=1,B1580+1,B1580)</f>
        <v>1113</v>
      </c>
      <c r="C1581" t="s">
        <v>320</v>
      </c>
      <c r="D1581" t="s">
        <v>28</v>
      </c>
      <c r="E1581" s="7">
        <v>44581</v>
      </c>
      <c r="F1581">
        <v>983</v>
      </c>
      <c r="G1581" s="2">
        <v>63</v>
      </c>
      <c r="H1581" s="43" t="str">
        <f>IFERROR(VLOOKUP(C1581&amp;D1581,AUS_male_points_list!$A$3:$S$1048576,19,FALSE), IFERROR(VLOOKUP(C1581&amp;D1581,AUS_female_points_list!$A$3:$S$1048576,19,FALSE),""))</f>
        <v/>
      </c>
      <c r="J1581" s="2">
        <f>IFERROR(VLOOKUP(C1581&amp;D1581,AUS_male_Toplist_21!$F$3:$G$1048576,2,FALSE),IFERROR(VLOOKUP(C1581&amp;D1581,AUS_female_Toplist_21!$F$3:$G$1048576,2,FALSE),""))</f>
        <v>63</v>
      </c>
      <c r="K1581" s="2" t="str">
        <f>IFERROR(VLOOKUP(C1581&amp;D1581,AUS_male_Toplist_22!$F$3:$G$1048576,2,FALSE),IFERROR(VLOOKUP(C1581&amp;D1581,AUS_female_Toplist_22!$F$3:$G$1048576,2,FALSE),""))</f>
        <v/>
      </c>
      <c r="L1581" s="3" t="str">
        <f>IFERROR(VLOOKUP(C1581&amp;D1581,Comms_male_list_21!$F$3:$G$1048576,2,FALSE),IFERROR(VLOOKUP(C1581&amp;D1581,Comms_female_list_21!$F$3:$G$1048576,2,FALSE),""))</f>
        <v/>
      </c>
      <c r="M1581" s="3" t="str">
        <f>IFERROR(VLOOKUP(C1581&amp;D1581,Comms_male_list_22!$F$3:$G$1048576,2,FALSE),IFERROR(VLOOKUP(C1581&amp;D1581,Comms_female_list_22!$F$3:$G$1048576,2,FALSE),""))</f>
        <v/>
      </c>
      <c r="N1581" s="3">
        <f>IFERROR(VLOOKUP(C1581&amp;D1581,AUS_male_Toplist_21!$F$3:$H$1048576,3,FALSE), IFERROR(VLOOKUP(C1581&amp;D1581,AUS_female_Toplist_21!$F$3:$H$1048576,3,FALSE),""))</f>
        <v>983</v>
      </c>
      <c r="O1581" s="2" t="str">
        <f>IFERROR(VLOOKUP(C1581&amp;D1581,AUS_male_Toplist_22!$F$3:$H$1048576,3,FALSE), IFERROR(VLOOKUP(C1581&amp;D1581,AUS_female_Toplist_22!$F$3:$H$1048576,3,FALSE),""))</f>
        <v/>
      </c>
      <c r="P1581" s="42">
        <f ca="1">DATEDIF(E1581,TODAY(),"y")</f>
        <v>0</v>
      </c>
      <c r="Q1581" s="2">
        <f>(COUNTIF($C$2:$C1581,$C1581)=1)+0</f>
        <v>0</v>
      </c>
      <c r="R1581" s="2" t="str">
        <f>IF(Q1581=1,RANK(F1581,$F$2:$F$1986,0),"Alternate event")</f>
        <v>Alternate event</v>
      </c>
    </row>
    <row r="1582" spans="1:18" x14ac:dyDescent="0.2">
      <c r="A1582" s="2">
        <v>1581</v>
      </c>
      <c r="B1582" s="2">
        <f>IF(Q1582=1,B1581+1,B1581)</f>
        <v>1114</v>
      </c>
      <c r="C1582" t="s">
        <v>1571</v>
      </c>
      <c r="D1582" t="s">
        <v>28</v>
      </c>
      <c r="E1582" s="6">
        <v>1998</v>
      </c>
      <c r="F1582">
        <v>1004</v>
      </c>
      <c r="G1582" s="2">
        <v>63</v>
      </c>
      <c r="H1582" s="43" t="str">
        <f>IFERROR(VLOOKUP(C1582&amp;D1582,AUS_male_points_list!$A$3:$S$1048576,19,FALSE), IFERROR(VLOOKUP(C1582&amp;D1582,AUS_female_points_list!$A$3:$S$1048576,19,FALSE),""))</f>
        <v/>
      </c>
      <c r="J1582" s="2">
        <f>IFERROR(VLOOKUP(C1582&amp;D1582,AUS_male_Toplist_21!$F$3:$G$1048576,2,FALSE),IFERROR(VLOOKUP(C1582&amp;D1582,AUS_female_Toplist_21!$F$3:$G$1048576,2,FALSE),""))</f>
        <v>63</v>
      </c>
      <c r="K1582" s="2" t="str">
        <f>IFERROR(VLOOKUP(C1582&amp;D1582,AUS_male_Toplist_22!$F$3:$G$1048576,2,FALSE),IFERROR(VLOOKUP(C1582&amp;D1582,AUS_female_Toplist_22!$F$3:$G$1048576,2,FALSE),""))</f>
        <v/>
      </c>
      <c r="L1582" s="3" t="str">
        <f>IFERROR(VLOOKUP(C1582&amp;D1582,Comms_male_list_21!$F$3:$G$1048576,2,FALSE),IFERROR(VLOOKUP(C1582&amp;D1582,Comms_female_list_21!$F$3:$G$1048576,2,FALSE),""))</f>
        <v/>
      </c>
      <c r="M1582" s="3" t="str">
        <f>IFERROR(VLOOKUP(C1582&amp;D1582,Comms_male_list_22!$F$3:$G$1048576,2,FALSE),IFERROR(VLOOKUP(C1582&amp;D1582,Comms_female_list_22!$F$3:$G$1048576,2,FALSE),""))</f>
        <v/>
      </c>
      <c r="N1582" s="3">
        <f>IFERROR(VLOOKUP(C1582&amp;D1582,AUS_male_Toplist_21!$F$3:$H$1048576,3,FALSE), IFERROR(VLOOKUP(C1582&amp;D1582,AUS_female_Toplist_21!$F$3:$H$1048576,3,FALSE),""))</f>
        <v>1004</v>
      </c>
      <c r="O1582" s="2" t="str">
        <f>IFERROR(VLOOKUP(C1582&amp;D1582,AUS_male_Toplist_22!$F$3:$H$1048576,3,FALSE), IFERROR(VLOOKUP(C1582&amp;D1582,AUS_female_Toplist_22!$F$3:$H$1048576,3,FALSE),""))</f>
        <v/>
      </c>
      <c r="P1582" s="42">
        <f ca="1">DATEDIF(E1582,TODAY(),"y")</f>
        <v>116</v>
      </c>
      <c r="Q1582" s="2">
        <f>(COUNTIF($C$2:$C1582,$C1582)=1)+0</f>
        <v>1</v>
      </c>
      <c r="R1582" s="2">
        <f>IF(Q1582=1,RANK(F1582,$F$2:$F$1986,0),"Alternate event")</f>
        <v>684</v>
      </c>
    </row>
    <row r="1583" spans="1:18" x14ac:dyDescent="0.2">
      <c r="A1583" s="2">
        <v>1582</v>
      </c>
      <c r="B1583" s="2">
        <f>IF(Q1583=1,B1582+1,B1582)</f>
        <v>1115</v>
      </c>
      <c r="C1583" t="s">
        <v>216</v>
      </c>
      <c r="D1583" t="s">
        <v>26</v>
      </c>
      <c r="E1583" s="6">
        <v>36416</v>
      </c>
      <c r="F1583">
        <v>953</v>
      </c>
      <c r="G1583" s="2">
        <v>64</v>
      </c>
      <c r="H1583" s="43" t="str">
        <f>IFERROR(VLOOKUP(C1583&amp;D1583,AUS_male_points_list!$A$3:$S$1048576,19,FALSE), IFERROR(VLOOKUP(C1583&amp;D1583,AUS_female_points_list!$A$3:$S$1048576,19,FALSE),""))</f>
        <v/>
      </c>
      <c r="J1583" s="2">
        <f>IFERROR(VLOOKUP(C1583&amp;D1583,AUS_male_Toplist_21!$F$3:$G$1048576,2,FALSE),IFERROR(VLOOKUP(C1583&amp;D1583,AUS_female_Toplist_21!$F$3:$G$1048576,2,FALSE),""))</f>
        <v>64</v>
      </c>
      <c r="K1583" s="2">
        <f>IFERROR(VLOOKUP(C1583&amp;D1583,AUS_male_Toplist_22!$F$3:$G$1048576,2,FALSE),IFERROR(VLOOKUP(C1583&amp;D1583,AUS_female_Toplist_22!$F$3:$G$1048576,2,FALSE),""))</f>
        <v>17</v>
      </c>
      <c r="L1583" s="3" t="str">
        <f>IFERROR(VLOOKUP(C1583&amp;D1583,Comms_male_list_21!$F$3:$G$1048576,2,FALSE),IFERROR(VLOOKUP(C1583&amp;D1583,Comms_female_list_21!$F$3:$G$1048576,2,FALSE),""))</f>
        <v/>
      </c>
      <c r="M1583" s="3">
        <f>IFERROR(VLOOKUP(C1583&amp;D1583,Comms_male_list_22!$F$3:$G$1048576,2,FALSE),IFERROR(VLOOKUP(C1583&amp;D1583,Comms_female_list_22!$F$3:$G$1048576,2,FALSE),""))</f>
        <v>76</v>
      </c>
      <c r="N1583" s="3">
        <f>IFERROR(VLOOKUP(C1583&amp;D1583,AUS_male_Toplist_21!$F$3:$H$1048576,3,FALSE), IFERROR(VLOOKUP(C1583&amp;D1583,AUS_female_Toplist_21!$F$3:$H$1048576,3,FALSE),""))</f>
        <v>953</v>
      </c>
      <c r="O1583" s="2">
        <f>IFERROR(VLOOKUP(C1583&amp;D1583,AUS_male_Toplist_22!$F$3:$H$1048576,3,FALSE), IFERROR(VLOOKUP(C1583&amp;D1583,AUS_female_Toplist_22!$F$3:$H$1048576,3,FALSE),""))</f>
        <v>988</v>
      </c>
      <c r="P1583" s="42">
        <f ca="1">DATEDIF(E1583,TODAY(),"y")</f>
        <v>22</v>
      </c>
      <c r="Q1583" s="2">
        <f>(COUNTIF($C$2:$C1583,$C1583)=1)+0</f>
        <v>1</v>
      </c>
      <c r="R1583" s="2">
        <f>IF(Q1583=1,RANK(F1583,$F$2:$F$1986,0),"Alternate event")</f>
        <v>1258</v>
      </c>
    </row>
    <row r="1584" spans="1:18" x14ac:dyDescent="0.2">
      <c r="A1584" s="2">
        <v>1583</v>
      </c>
      <c r="B1584" s="2">
        <f>IF(Q1584=1,B1583+1,B1583)</f>
        <v>1116</v>
      </c>
      <c r="C1584" t="s">
        <v>165</v>
      </c>
      <c r="D1584" t="s">
        <v>25</v>
      </c>
      <c r="E1584" s="6">
        <v>1996</v>
      </c>
      <c r="F1584">
        <v>965</v>
      </c>
      <c r="G1584" s="2">
        <v>64</v>
      </c>
      <c r="H1584" s="43" t="str">
        <f>IFERROR(VLOOKUP(C1584&amp;D1584,AUS_male_points_list!$A$3:$S$1048576,19,FALSE), IFERROR(VLOOKUP(C1584&amp;D1584,AUS_female_points_list!$A$3:$S$1048576,19,FALSE),""))</f>
        <v/>
      </c>
      <c r="J1584" s="2">
        <f>IFERROR(VLOOKUP(C1584&amp;D1584,AUS_male_Toplist_21!$F$3:$G$1048576,2,FALSE),IFERROR(VLOOKUP(C1584&amp;D1584,AUS_female_Toplist_21!$F$3:$G$1048576,2,FALSE),""))</f>
        <v>64</v>
      </c>
      <c r="K1584" s="2">
        <f>IFERROR(VLOOKUP(C1584&amp;D1584,AUS_male_Toplist_22!$F$3:$G$1048576,2,FALSE),IFERROR(VLOOKUP(C1584&amp;D1584,AUS_female_Toplist_22!$F$3:$G$1048576,2,FALSE),""))</f>
        <v>46</v>
      </c>
      <c r="L1584" s="3" t="str">
        <f>IFERROR(VLOOKUP(C1584&amp;D1584,Comms_male_list_21!$F$3:$G$1048576,2,FALSE),IFERROR(VLOOKUP(C1584&amp;D1584,Comms_female_list_21!$F$3:$G$1048576,2,FALSE),""))</f>
        <v/>
      </c>
      <c r="M1584" s="3">
        <f>IFERROR(VLOOKUP(C1584&amp;D1584,Comms_male_list_22!$F$3:$G$1048576,2,FALSE),IFERROR(VLOOKUP(C1584&amp;D1584,Comms_female_list_22!$F$3:$G$1048576,2,FALSE),""))</f>
        <v>97</v>
      </c>
      <c r="N1584" s="3">
        <f>IFERROR(VLOOKUP(C1584&amp;D1584,AUS_male_Toplist_21!$F$3:$H$1048576,3,FALSE), IFERROR(VLOOKUP(C1584&amp;D1584,AUS_female_Toplist_21!$F$3:$H$1048576,3,FALSE),""))</f>
        <v>965</v>
      </c>
      <c r="O1584" s="2">
        <f>IFERROR(VLOOKUP(C1584&amp;D1584,AUS_male_Toplist_22!$F$3:$H$1048576,3,FALSE), IFERROR(VLOOKUP(C1584&amp;D1584,AUS_female_Toplist_22!$F$3:$H$1048576,3,FALSE),""))</f>
        <v>961</v>
      </c>
      <c r="P1584" s="42">
        <f ca="1">DATEDIF(E1584,TODAY(),"y")</f>
        <v>116</v>
      </c>
      <c r="Q1584" s="2">
        <f>(COUNTIF($C$2:$C1584,$C1584)=1)+0</f>
        <v>1</v>
      </c>
      <c r="R1584" s="2">
        <f>IF(Q1584=1,RANK(F1584,$F$2:$F$1986,0),"Alternate event")</f>
        <v>1105</v>
      </c>
    </row>
    <row r="1585" spans="1:18" x14ac:dyDescent="0.2">
      <c r="A1585" s="2">
        <v>1584</v>
      </c>
      <c r="B1585" s="2">
        <f>IF(Q1585=1,B1584+1,B1584)</f>
        <v>1117</v>
      </c>
      <c r="C1585" t="s">
        <v>288</v>
      </c>
      <c r="D1585" t="s">
        <v>27</v>
      </c>
      <c r="E1585" s="7">
        <v>2000</v>
      </c>
      <c r="F1585">
        <v>965</v>
      </c>
      <c r="G1585" s="2">
        <v>64</v>
      </c>
      <c r="H1585" s="43" t="str">
        <f>IFERROR(VLOOKUP(C1585&amp;D1585,AUS_male_points_list!$A$3:$S$1048576,19,FALSE), IFERROR(VLOOKUP(C1585&amp;D1585,AUS_female_points_list!$A$3:$S$1048576,19,FALSE),""))</f>
        <v/>
      </c>
      <c r="J1585" s="2">
        <f>IFERROR(VLOOKUP(C1585&amp;D1585,AUS_male_Toplist_21!$F$3:$G$1048576,2,FALSE),IFERROR(VLOOKUP(C1585&amp;D1585,AUS_female_Toplist_21!$F$3:$G$1048576,2,FALSE),""))</f>
        <v>64</v>
      </c>
      <c r="K1585" s="2">
        <f>IFERROR(VLOOKUP(C1585&amp;D1585,AUS_male_Toplist_22!$F$3:$G$1048576,2,FALSE),IFERROR(VLOOKUP(C1585&amp;D1585,AUS_female_Toplist_22!$F$3:$G$1048576,2,FALSE),""))</f>
        <v>50</v>
      </c>
      <c r="L1585" s="3" t="str">
        <f>IFERROR(VLOOKUP(C1585&amp;D1585,Comms_male_list_21!$F$3:$G$1048576,2,FALSE),IFERROR(VLOOKUP(C1585&amp;D1585,Comms_female_list_21!$F$3:$G$1048576,2,FALSE),""))</f>
        <v/>
      </c>
      <c r="M1585" s="3" t="str">
        <f>IFERROR(VLOOKUP(C1585&amp;D1585,Comms_male_list_22!$F$3:$G$1048576,2,FALSE),IFERROR(VLOOKUP(C1585&amp;D1585,Comms_female_list_22!$F$3:$G$1048576,2,FALSE),""))</f>
        <v/>
      </c>
      <c r="N1585" s="3">
        <f>IFERROR(VLOOKUP(C1585&amp;D1585,AUS_male_Toplist_21!$F$3:$H$1048576,3,FALSE), IFERROR(VLOOKUP(C1585&amp;D1585,AUS_female_Toplist_21!$F$3:$H$1048576,3,FALSE),""))</f>
        <v>965</v>
      </c>
      <c r="O1585" s="2">
        <f>IFERROR(VLOOKUP(C1585&amp;D1585,AUS_male_Toplist_22!$F$3:$H$1048576,3,FALSE), IFERROR(VLOOKUP(C1585&amp;D1585,AUS_female_Toplist_22!$F$3:$H$1048576,3,FALSE),""))</f>
        <v>944</v>
      </c>
      <c r="P1585" s="42">
        <f ca="1">DATEDIF(E1585,TODAY(),"y")</f>
        <v>116</v>
      </c>
      <c r="Q1585" s="2">
        <f>(COUNTIF($C$2:$C1585,$C1585)=1)+0</f>
        <v>1</v>
      </c>
      <c r="R1585" s="2">
        <f>IF(Q1585=1,RANK(F1585,$F$2:$F$1986,0),"Alternate event")</f>
        <v>1105</v>
      </c>
    </row>
    <row r="1586" spans="1:18" x14ac:dyDescent="0.2">
      <c r="A1586" s="2">
        <v>1585</v>
      </c>
      <c r="B1586" s="2">
        <f>IF(Q1586=1,B1585+1,B1585)</f>
        <v>1118</v>
      </c>
      <c r="C1586" t="s">
        <v>1346</v>
      </c>
      <c r="D1586" t="s">
        <v>29</v>
      </c>
      <c r="E1586" s="6"/>
      <c r="F1586">
        <v>904</v>
      </c>
      <c r="G1586" s="2">
        <v>64</v>
      </c>
      <c r="H1586" s="43" t="str">
        <f>IFERROR(VLOOKUP(C1586&amp;D1586,AUS_male_points_list!$A$3:$S$1048576,19,FALSE), IFERROR(VLOOKUP(C1586&amp;D1586,AUS_female_points_list!$A$3:$S$1048576,19,FALSE),""))</f>
        <v/>
      </c>
      <c r="J1586" s="2">
        <f>IFERROR(VLOOKUP(C1586&amp;D1586,AUS_male_Toplist_21!$F$3:$G$1048576,2,FALSE),IFERROR(VLOOKUP(C1586&amp;D1586,AUS_female_Toplist_21!$F$3:$G$1048576,2,FALSE),""))</f>
        <v>64</v>
      </c>
      <c r="K1586" s="2" t="str">
        <f>IFERROR(VLOOKUP(C1586&amp;D1586,AUS_male_Toplist_22!$F$3:$G$1048576,2,FALSE),IFERROR(VLOOKUP(C1586&amp;D1586,AUS_female_Toplist_22!$F$3:$G$1048576,2,FALSE),""))</f>
        <v/>
      </c>
      <c r="L1586" s="3" t="str">
        <f>IFERROR(VLOOKUP(C1586&amp;D1586,Comms_male_list_21!$F$3:$G$1048576,2,FALSE),IFERROR(VLOOKUP(C1586&amp;D1586,Comms_female_list_21!$F$3:$G$1048576,2,FALSE),""))</f>
        <v/>
      </c>
      <c r="M1586" s="3" t="str">
        <f>IFERROR(VLOOKUP(C1586&amp;D1586,Comms_male_list_22!$F$3:$G$1048576,2,FALSE),IFERROR(VLOOKUP(C1586&amp;D1586,Comms_female_list_22!$F$3:$G$1048576,2,FALSE),""))</f>
        <v/>
      </c>
      <c r="N1586" s="3">
        <f>IFERROR(VLOOKUP(C1586&amp;D1586,AUS_male_Toplist_21!$F$3:$H$1048576,3,FALSE), IFERROR(VLOOKUP(C1586&amp;D1586,AUS_female_Toplist_21!$F$3:$H$1048576,3,FALSE),""))</f>
        <v>904</v>
      </c>
      <c r="O1586" s="2" t="str">
        <f>IFERROR(VLOOKUP(C1586&amp;D1586,AUS_male_Toplist_22!$F$3:$H$1048576,3,FALSE), IFERROR(VLOOKUP(C1586&amp;D1586,AUS_female_Toplist_22!$F$3:$H$1048576,3,FALSE),""))</f>
        <v/>
      </c>
      <c r="P1586" s="42">
        <f ca="1">DATEDIF(E1586,TODAY(),"y")</f>
        <v>122</v>
      </c>
      <c r="Q1586" s="2">
        <f>(COUNTIF($C$2:$C1586,$C1586)=1)+0</f>
        <v>1</v>
      </c>
      <c r="R1586" s="2">
        <f>IF(Q1586=1,RANK(F1586,$F$2:$F$1986,0),"Alternate event")</f>
        <v>1728</v>
      </c>
    </row>
    <row r="1587" spans="1:18" x14ac:dyDescent="0.2">
      <c r="A1587" s="2">
        <v>1586</v>
      </c>
      <c r="B1587" s="2">
        <f>IF(Q1587=1,B1586+1,B1586)</f>
        <v>1119</v>
      </c>
      <c r="C1587" t="s">
        <v>1594</v>
      </c>
      <c r="D1587" t="s">
        <v>29</v>
      </c>
      <c r="E1587" s="6">
        <v>36831</v>
      </c>
      <c r="F1587">
        <v>920</v>
      </c>
      <c r="G1587" s="2">
        <v>64</v>
      </c>
      <c r="H1587" s="43" t="str">
        <f>IFERROR(VLOOKUP(C1587&amp;D1587,AUS_male_points_list!$A$3:$S$1048576,19,FALSE), IFERROR(VLOOKUP(C1587&amp;D1587,AUS_female_points_list!$A$3:$S$1048576,19,FALSE),""))</f>
        <v/>
      </c>
      <c r="J1587" s="2">
        <f>IFERROR(VLOOKUP(C1587&amp;D1587,AUS_male_Toplist_21!$F$3:$G$1048576,2,FALSE),IFERROR(VLOOKUP(C1587&amp;D1587,AUS_female_Toplist_21!$F$3:$G$1048576,2,FALSE),""))</f>
        <v>64</v>
      </c>
      <c r="K1587" s="2" t="str">
        <f>IFERROR(VLOOKUP(C1587&amp;D1587,AUS_male_Toplist_22!$F$3:$G$1048576,2,FALSE),IFERROR(VLOOKUP(C1587&amp;D1587,AUS_female_Toplist_22!$F$3:$G$1048576,2,FALSE),""))</f>
        <v/>
      </c>
      <c r="L1587" s="3" t="str">
        <f>IFERROR(VLOOKUP(C1587&amp;D1587,Comms_male_list_21!$F$3:$G$1048576,2,FALSE),IFERROR(VLOOKUP(C1587&amp;D1587,Comms_female_list_21!$F$3:$G$1048576,2,FALSE),""))</f>
        <v/>
      </c>
      <c r="M1587" s="3" t="str">
        <f>IFERROR(VLOOKUP(C1587&amp;D1587,Comms_male_list_22!$F$3:$G$1048576,2,FALSE),IFERROR(VLOOKUP(C1587&amp;D1587,Comms_female_list_22!$F$3:$G$1048576,2,FALSE),""))</f>
        <v/>
      </c>
      <c r="N1587" s="3">
        <f>IFERROR(VLOOKUP(C1587&amp;D1587,AUS_male_Toplist_21!$F$3:$H$1048576,3,FALSE), IFERROR(VLOOKUP(C1587&amp;D1587,AUS_female_Toplist_21!$F$3:$H$1048576,3,FALSE),""))</f>
        <v>920</v>
      </c>
      <c r="O1587" s="2" t="str">
        <f>IFERROR(VLOOKUP(C1587&amp;D1587,AUS_male_Toplist_22!$F$3:$H$1048576,3,FALSE), IFERROR(VLOOKUP(C1587&amp;D1587,AUS_female_Toplist_22!$F$3:$H$1048576,3,FALSE),""))</f>
        <v/>
      </c>
      <c r="P1587" s="42">
        <f ca="1">DATEDIF(E1587,TODAY(),"y")</f>
        <v>21</v>
      </c>
      <c r="Q1587" s="2">
        <f>(COUNTIF($C$2:$C1587,$C1587)=1)+0</f>
        <v>1</v>
      </c>
      <c r="R1587" s="2">
        <f>IF(Q1587=1,RANK(F1587,$F$2:$F$1986,0),"Alternate event")</f>
        <v>1640</v>
      </c>
    </row>
    <row r="1588" spans="1:18" x14ac:dyDescent="0.2">
      <c r="A1588" s="2">
        <v>1587</v>
      </c>
      <c r="B1588" s="2">
        <f>IF(Q1588=1,B1587+1,B1587)</f>
        <v>1119</v>
      </c>
      <c r="C1588" t="s">
        <v>720</v>
      </c>
      <c r="D1588" t="s">
        <v>27</v>
      </c>
      <c r="E1588" s="7">
        <v>36359</v>
      </c>
      <c r="F1588">
        <v>947</v>
      </c>
      <c r="G1588" s="2">
        <v>64</v>
      </c>
      <c r="H1588" s="43" t="str">
        <f>IFERROR(VLOOKUP(C1588&amp;D1588,AUS_male_points_list!$A$3:$S$1048576,19,FALSE), IFERROR(VLOOKUP(C1588&amp;D1588,AUS_female_points_list!$A$3:$S$1048576,19,FALSE),""))</f>
        <v/>
      </c>
      <c r="J1588" s="2">
        <f>IFERROR(VLOOKUP(C1588&amp;D1588,AUS_male_Toplist_21!$F$3:$G$1048576,2,FALSE),IFERROR(VLOOKUP(C1588&amp;D1588,AUS_female_Toplist_21!$F$3:$G$1048576,2,FALSE),""))</f>
        <v>64</v>
      </c>
      <c r="K1588" s="2" t="str">
        <f>IFERROR(VLOOKUP(C1588&amp;D1588,AUS_male_Toplist_22!$F$3:$G$1048576,2,FALSE),IFERROR(VLOOKUP(C1588&amp;D1588,AUS_female_Toplist_22!$F$3:$G$1048576,2,FALSE),""))</f>
        <v/>
      </c>
      <c r="L1588" s="3" t="str">
        <f>IFERROR(VLOOKUP(C1588&amp;D1588,Comms_male_list_21!$F$3:$G$1048576,2,FALSE),IFERROR(VLOOKUP(C1588&amp;D1588,Comms_female_list_21!$F$3:$G$1048576,2,FALSE),""))</f>
        <v/>
      </c>
      <c r="M1588" s="3" t="str">
        <f>IFERROR(VLOOKUP(C1588&amp;D1588,Comms_male_list_22!$F$3:$G$1048576,2,FALSE),IFERROR(VLOOKUP(C1588&amp;D1588,Comms_female_list_22!$F$3:$G$1048576,2,FALSE),""))</f>
        <v/>
      </c>
      <c r="N1588" s="3">
        <f>IFERROR(VLOOKUP(C1588&amp;D1588,AUS_male_Toplist_21!$F$3:$H$1048576,3,FALSE), IFERROR(VLOOKUP(C1588&amp;D1588,AUS_female_Toplist_21!$F$3:$H$1048576,3,FALSE),""))</f>
        <v>947</v>
      </c>
      <c r="O1588" s="2" t="str">
        <f>IFERROR(VLOOKUP(C1588&amp;D1588,AUS_male_Toplist_22!$F$3:$H$1048576,3,FALSE), IFERROR(VLOOKUP(C1588&amp;D1588,AUS_female_Toplist_22!$F$3:$H$1048576,3,FALSE),""))</f>
        <v/>
      </c>
      <c r="P1588" s="42">
        <f ca="1">DATEDIF(E1588,TODAY(),"y")</f>
        <v>22</v>
      </c>
      <c r="Q1588" s="2">
        <f>(COUNTIF($C$2:$C1588,$C1588)=1)+0</f>
        <v>0</v>
      </c>
      <c r="R1588" s="2" t="str">
        <f>IF(Q1588=1,RANK(F1588,$F$2:$F$1986,0),"Alternate event")</f>
        <v>Alternate event</v>
      </c>
    </row>
    <row r="1589" spans="1:18" x14ac:dyDescent="0.2">
      <c r="A1589" s="2">
        <v>1588</v>
      </c>
      <c r="B1589" s="2">
        <f>IF(Q1589=1,B1588+1,B1588)</f>
        <v>1119</v>
      </c>
      <c r="C1589" t="s">
        <v>977</v>
      </c>
      <c r="D1589" t="s">
        <v>26</v>
      </c>
      <c r="E1589" s="6">
        <v>35706</v>
      </c>
      <c r="F1589">
        <v>954</v>
      </c>
      <c r="G1589" s="2">
        <v>64</v>
      </c>
      <c r="H1589" s="43" t="str">
        <f>IFERROR(VLOOKUP(C1589&amp;D1589,AUS_male_points_list!$A$3:$S$1048576,19,FALSE), IFERROR(VLOOKUP(C1589&amp;D1589,AUS_female_points_list!$A$3:$S$1048576,19,FALSE),""))</f>
        <v/>
      </c>
      <c r="J1589" s="2">
        <f>IFERROR(VLOOKUP(C1589&amp;D1589,AUS_male_Toplist_21!$F$3:$G$1048576,2,FALSE),IFERROR(VLOOKUP(C1589&amp;D1589,AUS_female_Toplist_21!$F$3:$G$1048576,2,FALSE),""))</f>
        <v>64</v>
      </c>
      <c r="K1589" s="2" t="str">
        <f>IFERROR(VLOOKUP(C1589&amp;D1589,AUS_male_Toplist_22!$F$3:$G$1048576,2,FALSE),IFERROR(VLOOKUP(C1589&amp;D1589,AUS_female_Toplist_22!$F$3:$G$1048576,2,FALSE),""))</f>
        <v/>
      </c>
      <c r="L1589" s="3" t="str">
        <f>IFERROR(VLOOKUP(C1589&amp;D1589,Comms_male_list_21!$F$3:$G$1048576,2,FALSE),IFERROR(VLOOKUP(C1589&amp;D1589,Comms_female_list_21!$F$3:$G$1048576,2,FALSE),""))</f>
        <v/>
      </c>
      <c r="M1589" s="3" t="str">
        <f>IFERROR(VLOOKUP(C1589&amp;D1589,Comms_male_list_22!$F$3:$G$1048576,2,FALSE),IFERROR(VLOOKUP(C1589&amp;D1589,Comms_female_list_22!$F$3:$G$1048576,2,FALSE),""))</f>
        <v/>
      </c>
      <c r="N1589" s="3">
        <f>IFERROR(VLOOKUP(C1589&amp;D1589,AUS_male_Toplist_21!$F$3:$H$1048576,3,FALSE), IFERROR(VLOOKUP(C1589&amp;D1589,AUS_female_Toplist_21!$F$3:$H$1048576,3,FALSE),""))</f>
        <v>954</v>
      </c>
      <c r="O1589" s="2" t="str">
        <f>IFERROR(VLOOKUP(C1589&amp;D1589,AUS_male_Toplist_22!$F$3:$H$1048576,3,FALSE), IFERROR(VLOOKUP(C1589&amp;D1589,AUS_female_Toplist_22!$F$3:$H$1048576,3,FALSE),""))</f>
        <v/>
      </c>
      <c r="P1589" s="42">
        <f ca="1">DATEDIF(E1589,TODAY(),"y")</f>
        <v>24</v>
      </c>
      <c r="Q1589" s="2">
        <f>(COUNTIF($C$2:$C1589,$C1589)=1)+0</f>
        <v>0</v>
      </c>
      <c r="R1589" s="2" t="str">
        <f>IF(Q1589=1,RANK(F1589,$F$2:$F$1986,0),"Alternate event")</f>
        <v>Alternate event</v>
      </c>
    </row>
    <row r="1590" spans="1:18" x14ac:dyDescent="0.2">
      <c r="A1590" s="2">
        <v>1589</v>
      </c>
      <c r="B1590" s="2">
        <f>IF(Q1590=1,B1589+1,B1589)</f>
        <v>1119</v>
      </c>
      <c r="C1590" t="s">
        <v>225</v>
      </c>
      <c r="D1590" s="6" t="s">
        <v>25</v>
      </c>
      <c r="E1590" s="6">
        <v>36220</v>
      </c>
      <c r="F1590">
        <v>965</v>
      </c>
      <c r="G1590" s="2">
        <v>64</v>
      </c>
      <c r="H1590" s="43" t="str">
        <f>IFERROR(VLOOKUP(C1590&amp;D1590,AUS_male_points_list!$A$3:$S$1048576,19,FALSE), IFERROR(VLOOKUP(C1590&amp;D1590,AUS_female_points_list!$A$3:$S$1048576,19,FALSE),""))</f>
        <v/>
      </c>
      <c r="J1590" s="2">
        <f>IFERROR(VLOOKUP(C1590&amp;D1590,AUS_male_Toplist_21!$F$3:$G$1048576,2,FALSE),IFERROR(VLOOKUP(C1590&amp;D1590,AUS_female_Toplist_21!$F$3:$G$1048576,2,FALSE),""))</f>
        <v>64</v>
      </c>
      <c r="K1590" s="2" t="str">
        <f>IFERROR(VLOOKUP(C1590&amp;D1590,AUS_male_Toplist_22!$F$3:$G$1048576,2,FALSE),IFERROR(VLOOKUP(C1590&amp;D1590,AUS_female_Toplist_22!$F$3:$G$1048576,2,FALSE),""))</f>
        <v/>
      </c>
      <c r="L1590" s="3" t="str">
        <f>IFERROR(VLOOKUP(C1590&amp;D1590,Comms_male_list_21!$F$3:$G$1048576,2,FALSE),IFERROR(VLOOKUP(C1590&amp;D1590,Comms_female_list_21!$F$3:$G$1048576,2,FALSE),""))</f>
        <v/>
      </c>
      <c r="M1590" s="3" t="str">
        <f>IFERROR(VLOOKUP(C1590&amp;D1590,Comms_male_list_22!$F$3:$G$1048576,2,FALSE),IFERROR(VLOOKUP(C1590&amp;D1590,Comms_female_list_22!$F$3:$G$1048576,2,FALSE),""))</f>
        <v/>
      </c>
      <c r="N1590" s="3">
        <f>IFERROR(VLOOKUP(C1590&amp;D1590,AUS_male_Toplist_21!$F$3:$H$1048576,3,FALSE), IFERROR(VLOOKUP(C1590&amp;D1590,AUS_female_Toplist_21!$F$3:$H$1048576,3,FALSE),""))</f>
        <v>965</v>
      </c>
      <c r="O1590" s="2" t="str">
        <f>IFERROR(VLOOKUP(C1590&amp;D1590,AUS_male_Toplist_22!$F$3:$H$1048576,3,FALSE), IFERROR(VLOOKUP(C1590&amp;D1590,AUS_female_Toplist_22!$F$3:$H$1048576,3,FALSE),""))</f>
        <v/>
      </c>
      <c r="P1590" s="42">
        <f ca="1">DATEDIF(E1590,TODAY(),"y")</f>
        <v>23</v>
      </c>
      <c r="Q1590" s="2">
        <f>(COUNTIF($C$2:$C1590,$C1590)=1)+0</f>
        <v>0</v>
      </c>
      <c r="R1590" s="2" t="str">
        <f>IF(Q1590=1,RANK(F1590,$F$2:$F$1986,0),"Alternate event")</f>
        <v>Alternate event</v>
      </c>
    </row>
    <row r="1591" spans="1:18" x14ac:dyDescent="0.2">
      <c r="A1591" s="2">
        <v>1590</v>
      </c>
      <c r="B1591" s="2">
        <f>IF(Q1591=1,B1590+1,B1590)</f>
        <v>1120</v>
      </c>
      <c r="C1591" t="s">
        <v>1282</v>
      </c>
      <c r="D1591" t="s">
        <v>25</v>
      </c>
      <c r="E1591" s="7">
        <v>44671</v>
      </c>
      <c r="F1591">
        <v>965</v>
      </c>
      <c r="G1591" s="2">
        <v>64</v>
      </c>
      <c r="H1591" s="43" t="str">
        <f>IFERROR(VLOOKUP(C1591&amp;D1591,AUS_male_points_list!$A$3:$S$1048576,19,FALSE), IFERROR(VLOOKUP(C1591&amp;D1591,AUS_female_points_list!$A$3:$S$1048576,19,FALSE),""))</f>
        <v/>
      </c>
      <c r="J1591" s="2">
        <f>IFERROR(VLOOKUP(C1591&amp;D1591,AUS_male_Toplist_21!$F$3:$G$1048576,2,FALSE),IFERROR(VLOOKUP(C1591&amp;D1591,AUS_female_Toplist_21!$F$3:$G$1048576,2,FALSE),""))</f>
        <v>64</v>
      </c>
      <c r="K1591" s="2" t="str">
        <f>IFERROR(VLOOKUP(C1591&amp;D1591,AUS_male_Toplist_22!$F$3:$G$1048576,2,FALSE),IFERROR(VLOOKUP(C1591&amp;D1591,AUS_female_Toplist_22!$F$3:$G$1048576,2,FALSE),""))</f>
        <v/>
      </c>
      <c r="L1591" s="3" t="str">
        <f>IFERROR(VLOOKUP(C1591&amp;D1591,Comms_male_list_21!$F$3:$G$1048576,2,FALSE),IFERROR(VLOOKUP(C1591&amp;D1591,Comms_female_list_21!$F$3:$G$1048576,2,FALSE),""))</f>
        <v/>
      </c>
      <c r="M1591" s="3" t="str">
        <f>IFERROR(VLOOKUP(C1591&amp;D1591,Comms_male_list_22!$F$3:$G$1048576,2,FALSE),IFERROR(VLOOKUP(C1591&amp;D1591,Comms_female_list_22!$F$3:$G$1048576,2,FALSE),""))</f>
        <v/>
      </c>
      <c r="N1591" s="3">
        <f>IFERROR(VLOOKUP(C1591&amp;D1591,AUS_male_Toplist_21!$F$3:$H$1048576,3,FALSE), IFERROR(VLOOKUP(C1591&amp;D1591,AUS_female_Toplist_21!$F$3:$H$1048576,3,FALSE),""))</f>
        <v>965</v>
      </c>
      <c r="O1591" s="2" t="str">
        <f>IFERROR(VLOOKUP(C1591&amp;D1591,AUS_male_Toplist_22!$F$3:$H$1048576,3,FALSE), IFERROR(VLOOKUP(C1591&amp;D1591,AUS_female_Toplist_22!$F$3:$H$1048576,3,FALSE),""))</f>
        <v/>
      </c>
      <c r="P1591" s="42" t="e">
        <f ca="1">DATEDIF(E1591,TODAY(),"y")</f>
        <v>#NUM!</v>
      </c>
      <c r="Q1591" s="2">
        <f>(COUNTIF($C$2:$C1591,$C1591)=1)+0</f>
        <v>1</v>
      </c>
      <c r="R1591" s="2">
        <f>IF(Q1591=1,RANK(F1591,$F$2:$F$1986,0),"Alternate event")</f>
        <v>1105</v>
      </c>
    </row>
    <row r="1592" spans="1:18" x14ac:dyDescent="0.2">
      <c r="A1592" s="2">
        <v>1591</v>
      </c>
      <c r="B1592" s="2">
        <f>IF(Q1592=1,B1591+1,B1591)</f>
        <v>1121</v>
      </c>
      <c r="C1592" t="s">
        <v>1044</v>
      </c>
      <c r="D1592" t="s">
        <v>28</v>
      </c>
      <c r="E1592" s="6">
        <v>36150</v>
      </c>
      <c r="F1592">
        <v>980</v>
      </c>
      <c r="G1592" s="2">
        <v>64</v>
      </c>
      <c r="H1592" s="43" t="str">
        <f>IFERROR(VLOOKUP(C1592&amp;D1592,AUS_male_points_list!$A$3:$S$1048576,19,FALSE), IFERROR(VLOOKUP(C1592&amp;D1592,AUS_female_points_list!$A$3:$S$1048576,19,FALSE),""))</f>
        <v/>
      </c>
      <c r="J1592" s="2">
        <f>IFERROR(VLOOKUP(C1592&amp;D1592,AUS_male_Toplist_21!$F$3:$G$1048576,2,FALSE),IFERROR(VLOOKUP(C1592&amp;D1592,AUS_female_Toplist_21!$F$3:$G$1048576,2,FALSE),""))</f>
        <v>64</v>
      </c>
      <c r="K1592" s="2" t="str">
        <f>IFERROR(VLOOKUP(C1592&amp;D1592,AUS_male_Toplist_22!$F$3:$G$1048576,2,FALSE),IFERROR(VLOOKUP(C1592&amp;D1592,AUS_female_Toplist_22!$F$3:$G$1048576,2,FALSE),""))</f>
        <v/>
      </c>
      <c r="L1592" s="3" t="str">
        <f>IFERROR(VLOOKUP(C1592&amp;D1592,Comms_male_list_21!$F$3:$G$1048576,2,FALSE),IFERROR(VLOOKUP(C1592&amp;D1592,Comms_female_list_21!$F$3:$G$1048576,2,FALSE),""))</f>
        <v/>
      </c>
      <c r="M1592" s="3" t="str">
        <f>IFERROR(VLOOKUP(C1592&amp;D1592,Comms_male_list_22!$F$3:$G$1048576,2,FALSE),IFERROR(VLOOKUP(C1592&amp;D1592,Comms_female_list_22!$F$3:$G$1048576,2,FALSE),""))</f>
        <v/>
      </c>
      <c r="N1592" s="3">
        <f>IFERROR(VLOOKUP(C1592&amp;D1592,AUS_male_Toplist_21!$F$3:$H$1048576,3,FALSE), IFERROR(VLOOKUP(C1592&amp;D1592,AUS_female_Toplist_21!$F$3:$H$1048576,3,FALSE),""))</f>
        <v>980</v>
      </c>
      <c r="O1592" s="2" t="str">
        <f>IFERROR(VLOOKUP(C1592&amp;D1592,AUS_male_Toplist_22!$F$3:$H$1048576,3,FALSE), IFERROR(VLOOKUP(C1592&amp;D1592,AUS_female_Toplist_22!$F$3:$H$1048576,3,FALSE),""))</f>
        <v/>
      </c>
      <c r="P1592" s="42">
        <f ca="1">DATEDIF(E1592,TODAY(),"y")</f>
        <v>23</v>
      </c>
      <c r="Q1592" s="2">
        <f>(COUNTIF($C$2:$C1592,$C1592)=1)+0</f>
        <v>1</v>
      </c>
      <c r="R1592" s="2">
        <f>IF(Q1592=1,RANK(F1592,$F$2:$F$1986,0),"Alternate event")</f>
        <v>915</v>
      </c>
    </row>
    <row r="1593" spans="1:18" x14ac:dyDescent="0.2">
      <c r="A1593" s="2">
        <v>1592</v>
      </c>
      <c r="B1593" s="2">
        <f>IF(Q1593=1,B1592+1,B1592)</f>
        <v>1121</v>
      </c>
      <c r="C1593" t="s">
        <v>1150</v>
      </c>
      <c r="D1593" t="s">
        <v>25</v>
      </c>
      <c r="E1593" s="6">
        <v>36251</v>
      </c>
      <c r="F1593">
        <v>963</v>
      </c>
      <c r="G1593" s="2">
        <v>65</v>
      </c>
      <c r="H1593" s="43" t="str">
        <f>IFERROR(VLOOKUP(C1593&amp;D1593,AUS_male_points_list!$A$3:$S$1048576,19,FALSE), IFERROR(VLOOKUP(C1593&amp;D1593,AUS_female_points_list!$A$3:$S$1048576,19,FALSE),""))</f>
        <v/>
      </c>
      <c r="J1593" s="2">
        <f>IFERROR(VLOOKUP(C1593&amp;D1593,AUS_male_Toplist_21!$F$3:$G$1048576,2,FALSE),IFERROR(VLOOKUP(C1593&amp;D1593,AUS_female_Toplist_21!$F$3:$G$1048576,2,FALSE),""))</f>
        <v>65</v>
      </c>
      <c r="K1593" s="2">
        <f>IFERROR(VLOOKUP(C1593&amp;D1593,AUS_male_Toplist_22!$F$3:$G$1048576,2,FALSE),IFERROR(VLOOKUP(C1593&amp;D1593,AUS_female_Toplist_22!$F$3:$G$1048576,2,FALSE),""))</f>
        <v>14</v>
      </c>
      <c r="L1593" s="3" t="str">
        <f>IFERROR(VLOOKUP(C1593&amp;D1593,Comms_male_list_21!$F$3:$G$1048576,2,FALSE),IFERROR(VLOOKUP(C1593&amp;D1593,Comms_female_list_21!$F$3:$G$1048576,2,FALSE),""))</f>
        <v/>
      </c>
      <c r="M1593" s="3">
        <f>IFERROR(VLOOKUP(C1593&amp;D1593,Comms_male_list_22!$F$3:$G$1048576,2,FALSE),IFERROR(VLOOKUP(C1593&amp;D1593,Comms_female_list_22!$F$3:$G$1048576,2,FALSE),""))</f>
        <v>22</v>
      </c>
      <c r="N1593" s="3">
        <f>IFERROR(VLOOKUP(C1593&amp;D1593,AUS_male_Toplist_21!$F$3:$H$1048576,3,FALSE), IFERROR(VLOOKUP(C1593&amp;D1593,AUS_female_Toplist_21!$F$3:$H$1048576,3,FALSE),""))</f>
        <v>963</v>
      </c>
      <c r="O1593" s="2">
        <f>IFERROR(VLOOKUP(C1593&amp;D1593,AUS_male_Toplist_22!$F$3:$H$1048576,3,FALSE), IFERROR(VLOOKUP(C1593&amp;D1593,AUS_female_Toplist_22!$F$3:$H$1048576,3,FALSE),""))</f>
        <v>1046</v>
      </c>
      <c r="P1593" s="42">
        <f ca="1">DATEDIF(E1593,TODAY(),"y")</f>
        <v>22</v>
      </c>
      <c r="Q1593" s="2">
        <f>(COUNTIF($C$2:$C1593,$C1593)=1)+0</f>
        <v>0</v>
      </c>
      <c r="R1593" s="2" t="str">
        <f>IF(Q1593=1,RANK(F1593,$F$2:$F$1986,0),"Alternate event")</f>
        <v>Alternate event</v>
      </c>
    </row>
    <row r="1594" spans="1:18" x14ac:dyDescent="0.2">
      <c r="A1594" s="2">
        <v>1593</v>
      </c>
      <c r="B1594" s="2">
        <f>IF(Q1594=1,B1593+1,B1593)</f>
        <v>1121</v>
      </c>
      <c r="C1594" t="s">
        <v>680</v>
      </c>
      <c r="D1594" t="s">
        <v>28</v>
      </c>
      <c r="E1594" s="7">
        <v>37232</v>
      </c>
      <c r="F1594">
        <v>1004</v>
      </c>
      <c r="G1594" s="2">
        <v>65</v>
      </c>
      <c r="H1594" s="43" t="str">
        <f>IFERROR(VLOOKUP(C1594&amp;D1594,AUS_male_points_list!$A$3:$S$1048576,19,FALSE), IFERROR(VLOOKUP(C1594&amp;D1594,AUS_female_points_list!$A$3:$S$1048576,19,FALSE),""))</f>
        <v/>
      </c>
      <c r="J1594" s="2">
        <f>IFERROR(VLOOKUP(C1594&amp;D1594,AUS_male_Toplist_21!$F$3:$G$1048576,2,FALSE),IFERROR(VLOOKUP(C1594&amp;D1594,AUS_female_Toplist_21!$F$3:$G$1048576,2,FALSE),""))</f>
        <v>65</v>
      </c>
      <c r="K1594" s="2">
        <f>IFERROR(VLOOKUP(C1594&amp;D1594,AUS_male_Toplist_22!$F$3:$G$1048576,2,FALSE),IFERROR(VLOOKUP(C1594&amp;D1594,AUS_female_Toplist_22!$F$3:$G$1048576,2,FALSE),""))</f>
        <v>22</v>
      </c>
      <c r="L1594" s="3" t="str">
        <f>IFERROR(VLOOKUP(C1594&amp;D1594,Comms_male_list_21!$F$3:$G$1048576,2,FALSE),IFERROR(VLOOKUP(C1594&amp;D1594,Comms_female_list_21!$F$3:$G$1048576,2,FALSE),""))</f>
        <v/>
      </c>
      <c r="M1594" s="3">
        <f>IFERROR(VLOOKUP(C1594&amp;D1594,Comms_male_list_22!$F$3:$G$1048576,2,FALSE),IFERROR(VLOOKUP(C1594&amp;D1594,Comms_female_list_22!$F$3:$G$1048576,2,FALSE),""))</f>
        <v>53</v>
      </c>
      <c r="N1594" s="3">
        <f>IFERROR(VLOOKUP(C1594&amp;D1594,AUS_male_Toplist_21!$F$3:$H$1048576,3,FALSE), IFERROR(VLOOKUP(C1594&amp;D1594,AUS_female_Toplist_21!$F$3:$H$1048576,3,FALSE),""))</f>
        <v>1004</v>
      </c>
      <c r="O1594" s="2">
        <f>IFERROR(VLOOKUP(C1594&amp;D1594,AUS_male_Toplist_22!$F$3:$H$1048576,3,FALSE), IFERROR(VLOOKUP(C1594&amp;D1594,AUS_female_Toplist_22!$F$3:$H$1048576,3,FALSE),""))</f>
        <v>977</v>
      </c>
      <c r="P1594" s="42">
        <f ca="1">DATEDIF(E1594,TODAY(),"y")</f>
        <v>20</v>
      </c>
      <c r="Q1594" s="2">
        <f>(COUNTIF($C$2:$C1594,$C1594)=1)+0</f>
        <v>0</v>
      </c>
      <c r="R1594" s="2" t="str">
        <f>IF(Q1594=1,RANK(F1594,$F$2:$F$1986,0),"Alternate event")</f>
        <v>Alternate event</v>
      </c>
    </row>
    <row r="1595" spans="1:18" x14ac:dyDescent="0.2">
      <c r="A1595" s="2">
        <v>1594</v>
      </c>
      <c r="B1595" s="2">
        <f>IF(Q1595=1,B1594+1,B1594)</f>
        <v>1122</v>
      </c>
      <c r="C1595" t="s">
        <v>776</v>
      </c>
      <c r="D1595" t="s">
        <v>29</v>
      </c>
      <c r="E1595" s="6">
        <v>44640</v>
      </c>
      <c r="F1595">
        <v>918</v>
      </c>
      <c r="G1595" s="2">
        <v>65</v>
      </c>
      <c r="H1595" s="43" t="str">
        <f>IFERROR(VLOOKUP(C1595&amp;D1595,AUS_male_points_list!$A$3:$S$1048576,19,FALSE), IFERROR(VLOOKUP(C1595&amp;D1595,AUS_female_points_list!$A$3:$S$1048576,19,FALSE),""))</f>
        <v/>
      </c>
      <c r="J1595" s="2">
        <f>IFERROR(VLOOKUP(C1595&amp;D1595,AUS_male_Toplist_21!$F$3:$G$1048576,2,FALSE),IFERROR(VLOOKUP(C1595&amp;D1595,AUS_female_Toplist_21!$F$3:$G$1048576,2,FALSE),""))</f>
        <v>65</v>
      </c>
      <c r="K1595" s="2">
        <f>IFERROR(VLOOKUP(C1595&amp;D1595,AUS_male_Toplist_22!$F$3:$G$1048576,2,FALSE),IFERROR(VLOOKUP(C1595&amp;D1595,AUS_female_Toplist_22!$F$3:$G$1048576,2,FALSE),""))</f>
        <v>25</v>
      </c>
      <c r="L1595" s="3" t="str">
        <f>IFERROR(VLOOKUP(C1595&amp;D1595,Comms_male_list_21!$F$3:$G$1048576,2,FALSE),IFERROR(VLOOKUP(C1595&amp;D1595,Comms_female_list_21!$F$3:$G$1048576,2,FALSE),""))</f>
        <v/>
      </c>
      <c r="M1595" s="3">
        <f>IFERROR(VLOOKUP(C1595&amp;D1595,Comms_male_list_22!$F$3:$G$1048576,2,FALSE),IFERROR(VLOOKUP(C1595&amp;D1595,Comms_female_list_22!$F$3:$G$1048576,2,FALSE),""))</f>
        <v>61</v>
      </c>
      <c r="N1595" s="3">
        <f>IFERROR(VLOOKUP(C1595&amp;D1595,AUS_male_Toplist_21!$F$3:$H$1048576,3,FALSE), IFERROR(VLOOKUP(C1595&amp;D1595,AUS_female_Toplist_21!$F$3:$H$1048576,3,FALSE),""))</f>
        <v>918</v>
      </c>
      <c r="O1595" s="2">
        <f>IFERROR(VLOOKUP(C1595&amp;D1595,AUS_male_Toplist_22!$F$3:$H$1048576,3,FALSE), IFERROR(VLOOKUP(C1595&amp;D1595,AUS_female_Toplist_22!$F$3:$H$1048576,3,FALSE),""))</f>
        <v>940</v>
      </c>
      <c r="P1595" s="42" t="e">
        <f ca="1">DATEDIF(E1595,TODAY(),"y")</f>
        <v>#NUM!</v>
      </c>
      <c r="Q1595" s="2">
        <f>(COUNTIF($C$2:$C1595,$C1595)=1)+0</f>
        <v>1</v>
      </c>
      <c r="R1595" s="2">
        <f>IF(Q1595=1,RANK(F1595,$F$2:$F$1986,0),"Alternate event")</f>
        <v>1648</v>
      </c>
    </row>
    <row r="1596" spans="1:18" x14ac:dyDescent="0.2">
      <c r="A1596" s="2">
        <v>1595</v>
      </c>
      <c r="B1596" s="2">
        <f>IF(Q1596=1,B1595+1,B1595)</f>
        <v>1122</v>
      </c>
      <c r="C1596" t="s">
        <v>613</v>
      </c>
      <c r="D1596" t="s">
        <v>25</v>
      </c>
      <c r="E1596" s="6">
        <v>2000</v>
      </c>
      <c r="F1596">
        <v>963</v>
      </c>
      <c r="G1596" s="2">
        <v>65</v>
      </c>
      <c r="H1596" s="43" t="str">
        <f>IFERROR(VLOOKUP(C1596&amp;D1596,AUS_male_points_list!$A$3:$S$1048576,19,FALSE), IFERROR(VLOOKUP(C1596&amp;D1596,AUS_female_points_list!$A$3:$S$1048576,19,FALSE),""))</f>
        <v/>
      </c>
      <c r="J1596" s="2">
        <f>IFERROR(VLOOKUP(C1596&amp;D1596,AUS_male_Toplist_21!$F$3:$G$1048576,2,FALSE),IFERROR(VLOOKUP(C1596&amp;D1596,AUS_female_Toplist_21!$F$3:$G$1048576,2,FALSE),""))</f>
        <v>65</v>
      </c>
      <c r="K1596" s="2">
        <f>IFERROR(VLOOKUP(C1596&amp;D1596,AUS_male_Toplist_22!$F$3:$G$1048576,2,FALSE),IFERROR(VLOOKUP(C1596&amp;D1596,AUS_female_Toplist_22!$F$3:$G$1048576,2,FALSE),""))</f>
        <v>45</v>
      </c>
      <c r="L1596" s="3" t="str">
        <f>IFERROR(VLOOKUP(C1596&amp;D1596,Comms_male_list_21!$F$3:$G$1048576,2,FALSE),IFERROR(VLOOKUP(C1596&amp;D1596,Comms_female_list_21!$F$3:$G$1048576,2,FALSE),""))</f>
        <v/>
      </c>
      <c r="M1596" s="3">
        <f>IFERROR(VLOOKUP(C1596&amp;D1596,Comms_male_list_22!$F$3:$G$1048576,2,FALSE),IFERROR(VLOOKUP(C1596&amp;D1596,Comms_female_list_22!$F$3:$G$1048576,2,FALSE),""))</f>
        <v>82</v>
      </c>
      <c r="N1596" s="3">
        <f>IFERROR(VLOOKUP(C1596&amp;D1596,AUS_male_Toplist_21!$F$3:$H$1048576,3,FALSE), IFERROR(VLOOKUP(C1596&amp;D1596,AUS_female_Toplist_21!$F$3:$H$1048576,3,FALSE),""))</f>
        <v>963</v>
      </c>
      <c r="O1596" s="2">
        <f>IFERROR(VLOOKUP(C1596&amp;D1596,AUS_male_Toplist_22!$F$3:$H$1048576,3,FALSE), IFERROR(VLOOKUP(C1596&amp;D1596,AUS_female_Toplist_22!$F$3:$H$1048576,3,FALSE),""))</f>
        <v>970</v>
      </c>
      <c r="P1596" s="42">
        <f ca="1">DATEDIF(E1596,TODAY(),"y")</f>
        <v>116</v>
      </c>
      <c r="Q1596" s="2">
        <f>(COUNTIF($C$2:$C1596,$C1596)=1)+0</f>
        <v>0</v>
      </c>
      <c r="R1596" s="2" t="str">
        <f>IF(Q1596=1,RANK(F1596,$F$2:$F$1986,0),"Alternate event")</f>
        <v>Alternate event</v>
      </c>
    </row>
    <row r="1597" spans="1:18" x14ac:dyDescent="0.2">
      <c r="A1597" s="2">
        <v>1596</v>
      </c>
      <c r="B1597" s="2">
        <f>IF(Q1597=1,B1596+1,B1596)</f>
        <v>1123</v>
      </c>
      <c r="C1597" t="s">
        <v>326</v>
      </c>
      <c r="D1597" t="s">
        <v>28</v>
      </c>
      <c r="E1597" s="6">
        <v>44762</v>
      </c>
      <c r="F1597">
        <v>980</v>
      </c>
      <c r="G1597" s="2">
        <v>65</v>
      </c>
      <c r="H1597" s="43" t="str">
        <f>IFERROR(VLOOKUP(C1597&amp;D1597,AUS_male_points_list!$A$3:$S$1048576,19,FALSE), IFERROR(VLOOKUP(C1597&amp;D1597,AUS_female_points_list!$A$3:$S$1048576,19,FALSE),""))</f>
        <v/>
      </c>
      <c r="J1597" s="2">
        <f>IFERROR(VLOOKUP(C1597&amp;D1597,AUS_male_Toplist_21!$F$3:$G$1048576,2,FALSE),IFERROR(VLOOKUP(C1597&amp;D1597,AUS_female_Toplist_21!$F$3:$G$1048576,2,FALSE),""))</f>
        <v>65</v>
      </c>
      <c r="K1597" s="2">
        <f>IFERROR(VLOOKUP(C1597&amp;D1597,AUS_male_Toplist_22!$F$3:$G$1048576,2,FALSE),IFERROR(VLOOKUP(C1597&amp;D1597,AUS_female_Toplist_22!$F$3:$G$1048576,2,FALSE),""))</f>
        <v>50</v>
      </c>
      <c r="L1597" s="3" t="str">
        <f>IFERROR(VLOOKUP(C1597&amp;D1597,Comms_male_list_21!$F$3:$G$1048576,2,FALSE),IFERROR(VLOOKUP(C1597&amp;D1597,Comms_female_list_21!$F$3:$G$1048576,2,FALSE),""))</f>
        <v/>
      </c>
      <c r="M1597" s="3">
        <f>IFERROR(VLOOKUP(C1597&amp;D1597,Comms_male_list_22!$F$3:$G$1048576,2,FALSE),IFERROR(VLOOKUP(C1597&amp;D1597,Comms_female_list_22!$F$3:$G$1048576,2,FALSE),""))</f>
        <v>86</v>
      </c>
      <c r="N1597" s="3">
        <f>IFERROR(VLOOKUP(C1597&amp;D1597,AUS_male_Toplist_21!$F$3:$H$1048576,3,FALSE), IFERROR(VLOOKUP(C1597&amp;D1597,AUS_female_Toplist_21!$F$3:$H$1048576,3,FALSE),""))</f>
        <v>980</v>
      </c>
      <c r="O1597" s="2">
        <f>IFERROR(VLOOKUP(C1597&amp;D1597,AUS_male_Toplist_22!$F$3:$H$1048576,3,FALSE), IFERROR(VLOOKUP(C1597&amp;D1597,AUS_female_Toplist_22!$F$3:$H$1048576,3,FALSE),""))</f>
        <v>934</v>
      </c>
      <c r="P1597" s="42" t="e">
        <f ca="1">DATEDIF(E1597,TODAY(),"y")</f>
        <v>#NUM!</v>
      </c>
      <c r="Q1597" s="2">
        <f>(COUNTIF($C$2:$C1597,$C1597)=1)+0</f>
        <v>1</v>
      </c>
      <c r="R1597" s="2">
        <f>IF(Q1597=1,RANK(F1597,$F$2:$F$1986,0),"Alternate event")</f>
        <v>915</v>
      </c>
    </row>
    <row r="1598" spans="1:18" x14ac:dyDescent="0.2">
      <c r="A1598" s="2">
        <v>1597</v>
      </c>
      <c r="B1598" s="2">
        <f>IF(Q1598=1,B1597+1,B1597)</f>
        <v>1124</v>
      </c>
      <c r="C1598" t="s">
        <v>1523</v>
      </c>
      <c r="D1598" t="s">
        <v>26</v>
      </c>
      <c r="E1598" s="6">
        <v>2000</v>
      </c>
      <c r="F1598">
        <v>951</v>
      </c>
      <c r="G1598" s="2">
        <v>65</v>
      </c>
      <c r="H1598" s="43" t="str">
        <f>IFERROR(VLOOKUP(C1598&amp;D1598,AUS_male_points_list!$A$3:$S$1048576,19,FALSE), IFERROR(VLOOKUP(C1598&amp;D1598,AUS_female_points_list!$A$3:$S$1048576,19,FALSE),""))</f>
        <v/>
      </c>
      <c r="J1598" s="2">
        <f>IFERROR(VLOOKUP(C1598&amp;D1598,AUS_male_Toplist_21!$F$3:$G$1048576,2,FALSE),IFERROR(VLOOKUP(C1598&amp;D1598,AUS_female_Toplist_21!$F$3:$G$1048576,2,FALSE),""))</f>
        <v>65</v>
      </c>
      <c r="K1598" s="2">
        <f>IFERROR(VLOOKUP(C1598&amp;D1598,AUS_male_Toplist_22!$F$3:$G$1048576,2,FALSE),IFERROR(VLOOKUP(C1598&amp;D1598,AUS_female_Toplist_22!$F$3:$G$1048576,2,FALSE),""))</f>
        <v>96</v>
      </c>
      <c r="L1598" s="3" t="str">
        <f>IFERROR(VLOOKUP(C1598&amp;D1598,Comms_male_list_21!$F$3:$G$1048576,2,FALSE),IFERROR(VLOOKUP(C1598&amp;D1598,Comms_female_list_21!$F$3:$G$1048576,2,FALSE),""))</f>
        <v/>
      </c>
      <c r="M1598" s="3" t="str">
        <f>IFERROR(VLOOKUP(C1598&amp;D1598,Comms_male_list_22!$F$3:$G$1048576,2,FALSE),IFERROR(VLOOKUP(C1598&amp;D1598,Comms_female_list_22!$F$3:$G$1048576,2,FALSE),""))</f>
        <v/>
      </c>
      <c r="N1598" s="3">
        <f>IFERROR(VLOOKUP(C1598&amp;D1598,AUS_male_Toplist_21!$F$3:$H$1048576,3,FALSE), IFERROR(VLOOKUP(C1598&amp;D1598,AUS_female_Toplist_21!$F$3:$H$1048576,3,FALSE),""))</f>
        <v>951</v>
      </c>
      <c r="O1598" s="2">
        <f>IFERROR(VLOOKUP(C1598&amp;D1598,AUS_male_Toplist_22!$F$3:$H$1048576,3,FALSE), IFERROR(VLOOKUP(C1598&amp;D1598,AUS_female_Toplist_22!$F$3:$H$1048576,3,FALSE),""))</f>
        <v>869</v>
      </c>
      <c r="P1598" s="42">
        <f ca="1">DATEDIF(E1598,TODAY(),"y")</f>
        <v>116</v>
      </c>
      <c r="Q1598" s="2">
        <f>(COUNTIF($C$2:$C1598,$C1598)=1)+0</f>
        <v>1</v>
      </c>
      <c r="R1598" s="2">
        <f>IF(Q1598=1,RANK(F1598,$F$2:$F$1986,0),"Alternate event")</f>
        <v>1287</v>
      </c>
    </row>
    <row r="1599" spans="1:18" x14ac:dyDescent="0.2">
      <c r="A1599" s="2">
        <v>1598</v>
      </c>
      <c r="B1599" s="2">
        <f>IF(Q1599=1,B1598+1,B1598)</f>
        <v>1125</v>
      </c>
      <c r="C1599" t="s">
        <v>1347</v>
      </c>
      <c r="D1599" t="s">
        <v>29</v>
      </c>
      <c r="E1599" s="6">
        <v>37168</v>
      </c>
      <c r="F1599">
        <v>903</v>
      </c>
      <c r="G1599" s="2">
        <v>65</v>
      </c>
      <c r="H1599" s="43" t="str">
        <f>IFERROR(VLOOKUP(C1599&amp;D1599,AUS_male_points_list!$A$3:$S$1048576,19,FALSE), IFERROR(VLOOKUP(C1599&amp;D1599,AUS_female_points_list!$A$3:$S$1048576,19,FALSE),""))</f>
        <v/>
      </c>
      <c r="J1599" s="2">
        <f>IFERROR(VLOOKUP(C1599&amp;D1599,AUS_male_Toplist_21!$F$3:$G$1048576,2,FALSE),IFERROR(VLOOKUP(C1599&amp;D1599,AUS_female_Toplist_21!$F$3:$G$1048576,2,FALSE),""))</f>
        <v>65</v>
      </c>
      <c r="K1599" s="2" t="str">
        <f>IFERROR(VLOOKUP(C1599&amp;D1599,AUS_male_Toplist_22!$F$3:$G$1048576,2,FALSE),IFERROR(VLOOKUP(C1599&amp;D1599,AUS_female_Toplist_22!$F$3:$G$1048576,2,FALSE),""))</f>
        <v/>
      </c>
      <c r="L1599" s="3" t="str">
        <f>IFERROR(VLOOKUP(C1599&amp;D1599,Comms_male_list_21!$F$3:$G$1048576,2,FALSE),IFERROR(VLOOKUP(C1599&amp;D1599,Comms_female_list_21!$F$3:$G$1048576,2,FALSE),""))</f>
        <v/>
      </c>
      <c r="M1599" s="3" t="str">
        <f>IFERROR(VLOOKUP(C1599&amp;D1599,Comms_male_list_22!$F$3:$G$1048576,2,FALSE),IFERROR(VLOOKUP(C1599&amp;D1599,Comms_female_list_22!$F$3:$G$1048576,2,FALSE),""))</f>
        <v/>
      </c>
      <c r="N1599" s="3">
        <f>IFERROR(VLOOKUP(C1599&amp;D1599,AUS_male_Toplist_21!$F$3:$H$1048576,3,FALSE), IFERROR(VLOOKUP(C1599&amp;D1599,AUS_female_Toplist_21!$F$3:$H$1048576,3,FALSE),""))</f>
        <v>903</v>
      </c>
      <c r="O1599" s="2" t="str">
        <f>IFERROR(VLOOKUP(C1599&amp;D1599,AUS_male_Toplist_22!$F$3:$H$1048576,3,FALSE), IFERROR(VLOOKUP(C1599&amp;D1599,AUS_female_Toplist_22!$F$3:$H$1048576,3,FALSE),""))</f>
        <v/>
      </c>
      <c r="P1599" s="42">
        <f ca="1">DATEDIF(E1599,TODAY(),"y")</f>
        <v>20</v>
      </c>
      <c r="Q1599" s="2">
        <f>(COUNTIF($C$2:$C1599,$C1599)=1)+0</f>
        <v>1</v>
      </c>
      <c r="R1599" s="2">
        <f>IF(Q1599=1,RANK(F1599,$F$2:$F$1986,0),"Alternate event")</f>
        <v>1731</v>
      </c>
    </row>
    <row r="1600" spans="1:18" x14ac:dyDescent="0.2">
      <c r="A1600" s="2">
        <v>1599</v>
      </c>
      <c r="B1600" s="2">
        <f>IF(Q1600=1,B1599+1,B1599)</f>
        <v>1125</v>
      </c>
      <c r="C1600" t="s">
        <v>734</v>
      </c>
      <c r="D1600" t="s">
        <v>27</v>
      </c>
      <c r="E1600" s="6">
        <v>36010</v>
      </c>
      <c r="F1600">
        <v>945</v>
      </c>
      <c r="G1600" s="2">
        <v>65</v>
      </c>
      <c r="H1600" s="43" t="str">
        <f>IFERROR(VLOOKUP(C1600&amp;D1600,AUS_male_points_list!$A$3:$S$1048576,19,FALSE), IFERROR(VLOOKUP(C1600&amp;D1600,AUS_female_points_list!$A$3:$S$1048576,19,FALSE),""))</f>
        <v/>
      </c>
      <c r="J1600" s="2">
        <f>IFERROR(VLOOKUP(C1600&amp;D1600,AUS_male_Toplist_21!$F$3:$G$1048576,2,FALSE),IFERROR(VLOOKUP(C1600&amp;D1600,AUS_female_Toplist_21!$F$3:$G$1048576,2,FALSE),""))</f>
        <v>65</v>
      </c>
      <c r="K1600" s="2" t="str">
        <f>IFERROR(VLOOKUP(C1600&amp;D1600,AUS_male_Toplist_22!$F$3:$G$1048576,2,FALSE),IFERROR(VLOOKUP(C1600&amp;D1600,AUS_female_Toplist_22!$F$3:$G$1048576,2,FALSE),""))</f>
        <v/>
      </c>
      <c r="L1600" s="3" t="str">
        <f>IFERROR(VLOOKUP(C1600&amp;D1600,Comms_male_list_21!$F$3:$G$1048576,2,FALSE),IFERROR(VLOOKUP(C1600&amp;D1600,Comms_female_list_21!$F$3:$G$1048576,2,FALSE),""))</f>
        <v/>
      </c>
      <c r="M1600" s="3" t="str">
        <f>IFERROR(VLOOKUP(C1600&amp;D1600,Comms_male_list_22!$F$3:$G$1048576,2,FALSE),IFERROR(VLOOKUP(C1600&amp;D1600,Comms_female_list_22!$F$3:$G$1048576,2,FALSE),""))</f>
        <v/>
      </c>
      <c r="N1600" s="3">
        <f>IFERROR(VLOOKUP(C1600&amp;D1600,AUS_male_Toplist_21!$F$3:$H$1048576,3,FALSE), IFERROR(VLOOKUP(C1600&amp;D1600,AUS_female_Toplist_21!$F$3:$H$1048576,3,FALSE),""))</f>
        <v>945</v>
      </c>
      <c r="O1600" s="2" t="str">
        <f>IFERROR(VLOOKUP(C1600&amp;D1600,AUS_male_Toplist_22!$F$3:$H$1048576,3,FALSE), IFERROR(VLOOKUP(C1600&amp;D1600,AUS_female_Toplist_22!$F$3:$H$1048576,3,FALSE),""))</f>
        <v/>
      </c>
      <c r="P1600" s="42">
        <f ca="1">DATEDIF(E1600,TODAY(),"y")</f>
        <v>23</v>
      </c>
      <c r="Q1600" s="2">
        <f>(COUNTIF($C$2:$C1600,$C1600)=1)+0</f>
        <v>0</v>
      </c>
      <c r="R1600" s="2" t="str">
        <f>IF(Q1600=1,RANK(F1600,$F$2:$F$1986,0),"Alternate event")</f>
        <v>Alternate event</v>
      </c>
    </row>
    <row r="1601" spans="1:18" x14ac:dyDescent="0.2">
      <c r="A1601" s="2">
        <v>1600</v>
      </c>
      <c r="B1601" s="2">
        <f>IF(Q1601=1,B1600+1,B1600)</f>
        <v>1126</v>
      </c>
      <c r="C1601" t="s">
        <v>251</v>
      </c>
      <c r="D1601" t="s">
        <v>26</v>
      </c>
      <c r="E1601" s="6">
        <v>38914</v>
      </c>
      <c r="F1601">
        <v>953</v>
      </c>
      <c r="G1601" s="2">
        <v>65</v>
      </c>
      <c r="H1601" s="43" t="str">
        <f>IFERROR(VLOOKUP(C1601&amp;D1601,AUS_male_points_list!$A$3:$S$1048576,19,FALSE), IFERROR(VLOOKUP(C1601&amp;D1601,AUS_female_points_list!$A$3:$S$1048576,19,FALSE),""))</f>
        <v/>
      </c>
      <c r="J1601" s="2">
        <f>IFERROR(VLOOKUP(C1601&amp;D1601,AUS_male_Toplist_21!$F$3:$G$1048576,2,FALSE),IFERROR(VLOOKUP(C1601&amp;D1601,AUS_female_Toplist_21!$F$3:$G$1048576,2,FALSE),""))</f>
        <v>65</v>
      </c>
      <c r="K1601" s="2" t="str">
        <f>IFERROR(VLOOKUP(C1601&amp;D1601,AUS_male_Toplist_22!$F$3:$G$1048576,2,FALSE),IFERROR(VLOOKUP(C1601&amp;D1601,AUS_female_Toplist_22!$F$3:$G$1048576,2,FALSE),""))</f>
        <v/>
      </c>
      <c r="L1601" s="3" t="str">
        <f>IFERROR(VLOOKUP(C1601&amp;D1601,Comms_male_list_21!$F$3:$G$1048576,2,FALSE),IFERROR(VLOOKUP(C1601&amp;D1601,Comms_female_list_21!$F$3:$G$1048576,2,FALSE),""))</f>
        <v/>
      </c>
      <c r="M1601" s="3" t="str">
        <f>IFERROR(VLOOKUP(C1601&amp;D1601,Comms_male_list_22!$F$3:$G$1048576,2,FALSE),IFERROR(VLOOKUP(C1601&amp;D1601,Comms_female_list_22!$F$3:$G$1048576,2,FALSE),""))</f>
        <v/>
      </c>
      <c r="N1601" s="3">
        <f>IFERROR(VLOOKUP(C1601&amp;D1601,AUS_male_Toplist_21!$F$3:$H$1048576,3,FALSE), IFERROR(VLOOKUP(C1601&amp;D1601,AUS_female_Toplist_21!$F$3:$H$1048576,3,FALSE),""))</f>
        <v>953</v>
      </c>
      <c r="O1601" s="2" t="str">
        <f>IFERROR(VLOOKUP(C1601&amp;D1601,AUS_male_Toplist_22!$F$3:$H$1048576,3,FALSE), IFERROR(VLOOKUP(C1601&amp;D1601,AUS_female_Toplist_22!$F$3:$H$1048576,3,FALSE),""))</f>
        <v/>
      </c>
      <c r="P1601" s="42">
        <f ca="1">DATEDIF(E1601,TODAY(),"y")</f>
        <v>15</v>
      </c>
      <c r="Q1601" s="2">
        <f>(COUNTIF($C$2:$C1601,$C1601)=1)+0</f>
        <v>1</v>
      </c>
      <c r="R1601" s="2">
        <f>IF(Q1601=1,RANK(F1601,$F$2:$F$1986,0),"Alternate event")</f>
        <v>1258</v>
      </c>
    </row>
    <row r="1602" spans="1:18" x14ac:dyDescent="0.2">
      <c r="A1602" s="2">
        <v>1601</v>
      </c>
      <c r="B1602" s="2">
        <f>IF(Q1602=1,B1601+1,B1601)</f>
        <v>1126</v>
      </c>
      <c r="C1602" t="s">
        <v>631</v>
      </c>
      <c r="D1602" t="s">
        <v>25</v>
      </c>
      <c r="E1602" s="6">
        <v>38152</v>
      </c>
      <c r="F1602">
        <v>963</v>
      </c>
      <c r="G1602" s="2">
        <v>65</v>
      </c>
      <c r="H1602" s="43" t="str">
        <f>IFERROR(VLOOKUP(C1602&amp;D1602,AUS_male_points_list!$A$3:$S$1048576,19,FALSE), IFERROR(VLOOKUP(C1602&amp;D1602,AUS_female_points_list!$A$3:$S$1048576,19,FALSE),""))</f>
        <v/>
      </c>
      <c r="J1602" s="2">
        <f>IFERROR(VLOOKUP(C1602&amp;D1602,AUS_male_Toplist_21!$F$3:$G$1048576,2,FALSE),IFERROR(VLOOKUP(C1602&amp;D1602,AUS_female_Toplist_21!$F$3:$G$1048576,2,FALSE),""))</f>
        <v>65</v>
      </c>
      <c r="K1602" s="2" t="str">
        <f>IFERROR(VLOOKUP(C1602&amp;D1602,AUS_male_Toplist_22!$F$3:$G$1048576,2,FALSE),IFERROR(VLOOKUP(C1602&amp;D1602,AUS_female_Toplist_22!$F$3:$G$1048576,2,FALSE),""))</f>
        <v/>
      </c>
      <c r="L1602" s="3" t="str">
        <f>IFERROR(VLOOKUP(C1602&amp;D1602,Comms_male_list_21!$F$3:$G$1048576,2,FALSE),IFERROR(VLOOKUP(C1602&amp;D1602,Comms_female_list_21!$F$3:$G$1048576,2,FALSE),""))</f>
        <v/>
      </c>
      <c r="M1602" s="3" t="str">
        <f>IFERROR(VLOOKUP(C1602&amp;D1602,Comms_male_list_22!$F$3:$G$1048576,2,FALSE),IFERROR(VLOOKUP(C1602&amp;D1602,Comms_female_list_22!$F$3:$G$1048576,2,FALSE),""))</f>
        <v/>
      </c>
      <c r="N1602" s="3">
        <f>IFERROR(VLOOKUP(C1602&amp;D1602,AUS_male_Toplist_21!$F$3:$H$1048576,3,FALSE), IFERROR(VLOOKUP(C1602&amp;D1602,AUS_female_Toplist_21!$F$3:$H$1048576,3,FALSE),""))</f>
        <v>963</v>
      </c>
      <c r="O1602" s="2" t="str">
        <f>IFERROR(VLOOKUP(C1602&amp;D1602,AUS_male_Toplist_22!$F$3:$H$1048576,3,FALSE), IFERROR(VLOOKUP(C1602&amp;D1602,AUS_female_Toplist_22!$F$3:$H$1048576,3,FALSE),""))</f>
        <v/>
      </c>
      <c r="P1602" s="42">
        <f ca="1">DATEDIF(E1602,TODAY(),"y")</f>
        <v>17</v>
      </c>
      <c r="Q1602" s="2">
        <f>(COUNTIF($C$2:$C1602,$C1602)=1)+0</f>
        <v>0</v>
      </c>
      <c r="R1602" s="2" t="str">
        <f>IF(Q1602=1,RANK(F1602,$F$2:$F$1986,0),"Alternate event")</f>
        <v>Alternate event</v>
      </c>
    </row>
    <row r="1603" spans="1:18" x14ac:dyDescent="0.2">
      <c r="A1603" s="2">
        <v>1602</v>
      </c>
      <c r="B1603" s="2">
        <f>IF(Q1603=1,B1602+1,B1602)</f>
        <v>1127</v>
      </c>
      <c r="C1603" t="s">
        <v>1309</v>
      </c>
      <c r="D1603" t="s">
        <v>27</v>
      </c>
      <c r="E1603" s="6">
        <v>44701</v>
      </c>
      <c r="F1603">
        <v>963</v>
      </c>
      <c r="G1603" s="2">
        <v>65</v>
      </c>
      <c r="H1603" s="43" t="str">
        <f>IFERROR(VLOOKUP(C1603&amp;D1603,AUS_male_points_list!$A$3:$S$1048576,19,FALSE), IFERROR(VLOOKUP(C1603&amp;D1603,AUS_female_points_list!$A$3:$S$1048576,19,FALSE),""))</f>
        <v/>
      </c>
      <c r="J1603" s="2">
        <f>IFERROR(VLOOKUP(C1603&amp;D1603,AUS_male_Toplist_21!$F$3:$G$1048576,2,FALSE),IFERROR(VLOOKUP(C1603&amp;D1603,AUS_female_Toplist_21!$F$3:$G$1048576,2,FALSE),""))</f>
        <v>65</v>
      </c>
      <c r="K1603" s="2" t="str">
        <f>IFERROR(VLOOKUP(C1603&amp;D1603,AUS_male_Toplist_22!$F$3:$G$1048576,2,FALSE),IFERROR(VLOOKUP(C1603&amp;D1603,AUS_female_Toplist_22!$F$3:$G$1048576,2,FALSE),""))</f>
        <v/>
      </c>
      <c r="L1603" s="3" t="str">
        <f>IFERROR(VLOOKUP(C1603&amp;D1603,Comms_male_list_21!$F$3:$G$1048576,2,FALSE),IFERROR(VLOOKUP(C1603&amp;D1603,Comms_female_list_21!$F$3:$G$1048576,2,FALSE),""))</f>
        <v/>
      </c>
      <c r="M1603" s="3" t="str">
        <f>IFERROR(VLOOKUP(C1603&amp;D1603,Comms_male_list_22!$F$3:$G$1048576,2,FALSE),IFERROR(VLOOKUP(C1603&amp;D1603,Comms_female_list_22!$F$3:$G$1048576,2,FALSE),""))</f>
        <v/>
      </c>
      <c r="N1603" s="3">
        <f>IFERROR(VLOOKUP(C1603&amp;D1603,AUS_male_Toplist_21!$F$3:$H$1048576,3,FALSE), IFERROR(VLOOKUP(C1603&amp;D1603,AUS_female_Toplist_21!$F$3:$H$1048576,3,FALSE),""))</f>
        <v>963</v>
      </c>
      <c r="O1603" s="2" t="str">
        <f>IFERROR(VLOOKUP(C1603&amp;D1603,AUS_male_Toplist_22!$F$3:$H$1048576,3,FALSE), IFERROR(VLOOKUP(C1603&amp;D1603,AUS_female_Toplist_22!$F$3:$H$1048576,3,FALSE),""))</f>
        <v/>
      </c>
      <c r="P1603" s="42" t="e">
        <f ca="1">DATEDIF(E1603,TODAY(),"y")</f>
        <v>#NUM!</v>
      </c>
      <c r="Q1603" s="2">
        <f>(COUNTIF($C$2:$C1603,$C1603)=1)+0</f>
        <v>1</v>
      </c>
      <c r="R1603" s="2">
        <f>IF(Q1603=1,RANK(F1603,$F$2:$F$1986,0),"Alternate event")</f>
        <v>1135</v>
      </c>
    </row>
    <row r="1604" spans="1:18" x14ac:dyDescent="0.2">
      <c r="A1604" s="2">
        <v>1603</v>
      </c>
      <c r="B1604" s="2">
        <f>IF(Q1604=1,B1603+1,B1603)</f>
        <v>1127</v>
      </c>
      <c r="C1604" t="s">
        <v>1501</v>
      </c>
      <c r="D1604" t="s">
        <v>25</v>
      </c>
      <c r="E1604" s="6">
        <v>36539</v>
      </c>
      <c r="F1604">
        <v>973</v>
      </c>
      <c r="G1604" s="2">
        <v>65</v>
      </c>
      <c r="H1604" s="43" t="str">
        <f>IFERROR(VLOOKUP(C1604&amp;D1604,AUS_male_points_list!$A$3:$S$1048576,19,FALSE), IFERROR(VLOOKUP(C1604&amp;D1604,AUS_female_points_list!$A$3:$S$1048576,19,FALSE),""))</f>
        <v/>
      </c>
      <c r="J1604" s="2">
        <f>IFERROR(VLOOKUP(C1604&amp;D1604,AUS_male_Toplist_21!$F$3:$G$1048576,2,FALSE),IFERROR(VLOOKUP(C1604&amp;D1604,AUS_female_Toplist_21!$F$3:$G$1048576,2,FALSE),""))</f>
        <v>65</v>
      </c>
      <c r="K1604" s="2" t="str">
        <f>IFERROR(VLOOKUP(C1604&amp;D1604,AUS_male_Toplist_22!$F$3:$G$1048576,2,FALSE),IFERROR(VLOOKUP(C1604&amp;D1604,AUS_female_Toplist_22!$F$3:$G$1048576,2,FALSE),""))</f>
        <v/>
      </c>
      <c r="L1604" s="3" t="str">
        <f>IFERROR(VLOOKUP(C1604&amp;D1604,Comms_male_list_21!$F$3:$G$1048576,2,FALSE),IFERROR(VLOOKUP(C1604&amp;D1604,Comms_female_list_21!$F$3:$G$1048576,2,FALSE),""))</f>
        <v/>
      </c>
      <c r="M1604" s="3" t="str">
        <f>IFERROR(VLOOKUP(C1604&amp;D1604,Comms_male_list_22!$F$3:$G$1048576,2,FALSE),IFERROR(VLOOKUP(C1604&amp;D1604,Comms_female_list_22!$F$3:$G$1048576,2,FALSE),""))</f>
        <v/>
      </c>
      <c r="N1604" s="3">
        <f>IFERROR(VLOOKUP(C1604&amp;D1604,AUS_male_Toplist_21!$F$3:$H$1048576,3,FALSE), IFERROR(VLOOKUP(C1604&amp;D1604,AUS_female_Toplist_21!$F$3:$H$1048576,3,FALSE),""))</f>
        <v>973</v>
      </c>
      <c r="O1604" s="2" t="str">
        <f>IFERROR(VLOOKUP(C1604&amp;D1604,AUS_male_Toplist_22!$F$3:$H$1048576,3,FALSE), IFERROR(VLOOKUP(C1604&amp;D1604,AUS_female_Toplist_22!$F$3:$H$1048576,3,FALSE),""))</f>
        <v/>
      </c>
      <c r="P1604" s="42">
        <f ca="1">DATEDIF(E1604,TODAY(),"y")</f>
        <v>22</v>
      </c>
      <c r="Q1604" s="2">
        <f>(COUNTIF($C$2:$C1604,$C1604)=1)+0</f>
        <v>0</v>
      </c>
      <c r="R1604" s="2" t="str">
        <f>IF(Q1604=1,RANK(F1604,$F$2:$F$1986,0),"Alternate event")</f>
        <v>Alternate event</v>
      </c>
    </row>
    <row r="1605" spans="1:18" x14ac:dyDescent="0.2">
      <c r="A1605" s="2">
        <v>1604</v>
      </c>
      <c r="B1605" s="2">
        <f>IF(Q1605=1,B1604+1,B1604)</f>
        <v>1128</v>
      </c>
      <c r="C1605" t="s">
        <v>1177</v>
      </c>
      <c r="D1605" t="s">
        <v>28</v>
      </c>
      <c r="E1605" s="7">
        <v>44671</v>
      </c>
      <c r="F1605">
        <v>1004</v>
      </c>
      <c r="G1605" s="2">
        <v>66</v>
      </c>
      <c r="H1605" s="43" t="str">
        <f>IFERROR(VLOOKUP(C1605&amp;D1605,AUS_male_points_list!$A$3:$S$1048576,19,FALSE), IFERROR(VLOOKUP(C1605&amp;D1605,AUS_female_points_list!$A$3:$S$1048576,19,FALSE),""))</f>
        <v/>
      </c>
      <c r="J1605" s="2">
        <f>IFERROR(VLOOKUP(C1605&amp;D1605,AUS_male_Toplist_21!$F$3:$G$1048576,2,FALSE),IFERROR(VLOOKUP(C1605&amp;D1605,AUS_female_Toplist_21!$F$3:$G$1048576,2,FALSE),""))</f>
        <v>66</v>
      </c>
      <c r="K1605" s="2">
        <f>IFERROR(VLOOKUP(C1605&amp;D1605,AUS_male_Toplist_22!$F$3:$G$1048576,2,FALSE),IFERROR(VLOOKUP(C1605&amp;D1605,AUS_female_Toplist_22!$F$3:$G$1048576,2,FALSE),""))</f>
        <v>25</v>
      </c>
      <c r="L1605" s="3" t="str">
        <f>IFERROR(VLOOKUP(C1605&amp;D1605,Comms_male_list_21!$F$3:$G$1048576,2,FALSE),IFERROR(VLOOKUP(C1605&amp;D1605,Comms_female_list_21!$F$3:$G$1048576,2,FALSE),""))</f>
        <v/>
      </c>
      <c r="M1605" s="3">
        <f>IFERROR(VLOOKUP(C1605&amp;D1605,Comms_male_list_22!$F$3:$G$1048576,2,FALSE),IFERROR(VLOOKUP(C1605&amp;D1605,Comms_female_list_22!$F$3:$G$1048576,2,FALSE),""))</f>
        <v>56</v>
      </c>
      <c r="N1605" s="3">
        <f>IFERROR(VLOOKUP(C1605&amp;D1605,AUS_male_Toplist_21!$F$3:$H$1048576,3,FALSE), IFERROR(VLOOKUP(C1605&amp;D1605,AUS_female_Toplist_21!$F$3:$H$1048576,3,FALSE),""))</f>
        <v>1004</v>
      </c>
      <c r="O1605" s="2">
        <f>IFERROR(VLOOKUP(C1605&amp;D1605,AUS_male_Toplist_22!$F$3:$H$1048576,3,FALSE), IFERROR(VLOOKUP(C1605&amp;D1605,AUS_female_Toplist_22!$F$3:$H$1048576,3,FALSE),""))</f>
        <v>974</v>
      </c>
      <c r="P1605" s="42" t="e">
        <f ca="1">DATEDIF(E1605,TODAY(),"y")</f>
        <v>#NUM!</v>
      </c>
      <c r="Q1605" s="2">
        <f>(COUNTIF($C$2:$C1605,$C1605)=1)+0</f>
        <v>1</v>
      </c>
      <c r="R1605" s="2">
        <f>IF(Q1605=1,RANK(F1605,$F$2:$F$1986,0),"Alternate event")</f>
        <v>684</v>
      </c>
    </row>
    <row r="1606" spans="1:18" x14ac:dyDescent="0.2">
      <c r="A1606" s="2">
        <v>1605</v>
      </c>
      <c r="B1606" s="2">
        <f>IF(Q1606=1,B1605+1,B1605)</f>
        <v>1129</v>
      </c>
      <c r="C1606" t="s">
        <v>1008</v>
      </c>
      <c r="D1606" t="s">
        <v>27</v>
      </c>
      <c r="E1606" s="6"/>
      <c r="F1606">
        <v>963</v>
      </c>
      <c r="G1606" s="2">
        <v>66</v>
      </c>
      <c r="H1606" s="43" t="str">
        <f>IFERROR(VLOOKUP(C1606&amp;D1606,AUS_male_points_list!$A$3:$S$1048576,19,FALSE), IFERROR(VLOOKUP(C1606&amp;D1606,AUS_female_points_list!$A$3:$S$1048576,19,FALSE),""))</f>
        <v/>
      </c>
      <c r="J1606" s="2">
        <f>IFERROR(VLOOKUP(C1606&amp;D1606,AUS_male_Toplist_21!$F$3:$G$1048576,2,FALSE),IFERROR(VLOOKUP(C1606&amp;D1606,AUS_female_Toplist_21!$F$3:$G$1048576,2,FALSE),""))</f>
        <v>66</v>
      </c>
      <c r="K1606" s="2">
        <f>IFERROR(VLOOKUP(C1606&amp;D1606,AUS_male_Toplist_22!$F$3:$G$1048576,2,FALSE),IFERROR(VLOOKUP(C1606&amp;D1606,AUS_female_Toplist_22!$F$3:$G$1048576,2,FALSE),""))</f>
        <v>38</v>
      </c>
      <c r="L1606" s="3" t="str">
        <f>IFERROR(VLOOKUP(C1606&amp;D1606,Comms_male_list_21!$F$3:$G$1048576,2,FALSE),IFERROR(VLOOKUP(C1606&amp;D1606,Comms_female_list_21!$F$3:$G$1048576,2,FALSE),""))</f>
        <v/>
      </c>
      <c r="M1606" s="3">
        <f>IFERROR(VLOOKUP(C1606&amp;D1606,Comms_male_list_22!$F$3:$G$1048576,2,FALSE),IFERROR(VLOOKUP(C1606&amp;D1606,Comms_female_list_22!$F$3:$G$1048576,2,FALSE),""))</f>
        <v>82</v>
      </c>
      <c r="N1606" s="3">
        <f>IFERROR(VLOOKUP(C1606&amp;D1606,AUS_male_Toplist_21!$F$3:$H$1048576,3,FALSE), IFERROR(VLOOKUP(C1606&amp;D1606,AUS_female_Toplist_21!$F$3:$H$1048576,3,FALSE),""))</f>
        <v>963</v>
      </c>
      <c r="O1606" s="2">
        <f>IFERROR(VLOOKUP(C1606&amp;D1606,AUS_male_Toplist_22!$F$3:$H$1048576,3,FALSE), IFERROR(VLOOKUP(C1606&amp;D1606,AUS_female_Toplist_22!$F$3:$H$1048576,3,FALSE),""))</f>
        <v>965</v>
      </c>
      <c r="P1606" s="42">
        <f ca="1">DATEDIF(E1606,TODAY(),"y")</f>
        <v>122</v>
      </c>
      <c r="Q1606" s="2">
        <f>(COUNTIF($C$2:$C1606,$C1606)=1)+0</f>
        <v>1</v>
      </c>
      <c r="R1606" s="2">
        <f>IF(Q1606=1,RANK(F1606,$F$2:$F$1986,0),"Alternate event")</f>
        <v>1135</v>
      </c>
    </row>
    <row r="1607" spans="1:18" x14ac:dyDescent="0.2">
      <c r="A1607" s="2">
        <v>1606</v>
      </c>
      <c r="B1607" s="2">
        <f>IF(Q1607=1,B1606+1,B1606)</f>
        <v>1130</v>
      </c>
      <c r="C1607" t="s">
        <v>1348</v>
      </c>
      <c r="D1607" t="s">
        <v>29</v>
      </c>
      <c r="E1607" s="6">
        <v>44612</v>
      </c>
      <c r="F1607">
        <v>901</v>
      </c>
      <c r="G1607" s="2">
        <v>66</v>
      </c>
      <c r="H1607" s="43" t="str">
        <f>IFERROR(VLOOKUP(C1607&amp;D1607,AUS_male_points_list!$A$3:$S$1048576,19,FALSE), IFERROR(VLOOKUP(C1607&amp;D1607,AUS_female_points_list!$A$3:$S$1048576,19,FALSE),""))</f>
        <v/>
      </c>
      <c r="J1607" s="2">
        <f>IFERROR(VLOOKUP(C1607&amp;D1607,AUS_male_Toplist_21!$F$3:$G$1048576,2,FALSE),IFERROR(VLOOKUP(C1607&amp;D1607,AUS_female_Toplist_21!$F$3:$G$1048576,2,FALSE),""))</f>
        <v>66</v>
      </c>
      <c r="K1607" s="2" t="str">
        <f>IFERROR(VLOOKUP(C1607&amp;D1607,AUS_male_Toplist_22!$F$3:$G$1048576,2,FALSE),IFERROR(VLOOKUP(C1607&amp;D1607,AUS_female_Toplist_22!$F$3:$G$1048576,2,FALSE),""))</f>
        <v/>
      </c>
      <c r="L1607" s="3" t="str">
        <f>IFERROR(VLOOKUP(C1607&amp;D1607,Comms_male_list_21!$F$3:$G$1048576,2,FALSE),IFERROR(VLOOKUP(C1607&amp;D1607,Comms_female_list_21!$F$3:$G$1048576,2,FALSE),""))</f>
        <v/>
      </c>
      <c r="M1607" s="3" t="str">
        <f>IFERROR(VLOOKUP(C1607&amp;D1607,Comms_male_list_22!$F$3:$G$1048576,2,FALSE),IFERROR(VLOOKUP(C1607&amp;D1607,Comms_female_list_22!$F$3:$G$1048576,2,FALSE),""))</f>
        <v/>
      </c>
      <c r="N1607" s="3">
        <f>IFERROR(VLOOKUP(C1607&amp;D1607,AUS_male_Toplist_21!$F$3:$H$1048576,3,FALSE), IFERROR(VLOOKUP(C1607&amp;D1607,AUS_female_Toplist_21!$F$3:$H$1048576,3,FALSE),""))</f>
        <v>901</v>
      </c>
      <c r="O1607" s="2" t="str">
        <f>IFERROR(VLOOKUP(C1607&amp;D1607,AUS_male_Toplist_22!$F$3:$H$1048576,3,FALSE), IFERROR(VLOOKUP(C1607&amp;D1607,AUS_female_Toplist_22!$F$3:$H$1048576,3,FALSE),""))</f>
        <v/>
      </c>
      <c r="P1607" s="42">
        <f ca="1">DATEDIF(E1607,TODAY(),"y")</f>
        <v>0</v>
      </c>
      <c r="Q1607" s="2">
        <f>(COUNTIF($C$2:$C1607,$C1607)=1)+0</f>
        <v>1</v>
      </c>
      <c r="R1607" s="2">
        <f>IF(Q1607=1,RANK(F1607,$F$2:$F$1986,0),"Alternate event")</f>
        <v>1735</v>
      </c>
    </row>
    <row r="1608" spans="1:18" x14ac:dyDescent="0.2">
      <c r="A1608" s="2">
        <v>1607</v>
      </c>
      <c r="B1608" s="2">
        <f>IF(Q1608=1,B1607+1,B1607)</f>
        <v>1130</v>
      </c>
      <c r="C1608" t="s">
        <v>791</v>
      </c>
      <c r="D1608" t="s">
        <v>29</v>
      </c>
      <c r="E1608" s="6">
        <v>35193</v>
      </c>
      <c r="F1608">
        <v>917</v>
      </c>
      <c r="G1608" s="2">
        <v>66</v>
      </c>
      <c r="H1608" s="43" t="str">
        <f>IFERROR(VLOOKUP(C1608&amp;D1608,AUS_male_points_list!$A$3:$S$1048576,19,FALSE), IFERROR(VLOOKUP(C1608&amp;D1608,AUS_female_points_list!$A$3:$S$1048576,19,FALSE),""))</f>
        <v/>
      </c>
      <c r="J1608" s="2">
        <f>IFERROR(VLOOKUP(C1608&amp;D1608,AUS_male_Toplist_21!$F$3:$G$1048576,2,FALSE),IFERROR(VLOOKUP(C1608&amp;D1608,AUS_female_Toplist_21!$F$3:$G$1048576,2,FALSE),""))</f>
        <v>66</v>
      </c>
      <c r="K1608" s="2" t="str">
        <f>IFERROR(VLOOKUP(C1608&amp;D1608,AUS_male_Toplist_22!$F$3:$G$1048576,2,FALSE),IFERROR(VLOOKUP(C1608&amp;D1608,AUS_female_Toplist_22!$F$3:$G$1048576,2,FALSE),""))</f>
        <v/>
      </c>
      <c r="L1608" s="3" t="str">
        <f>IFERROR(VLOOKUP(C1608&amp;D1608,Comms_male_list_21!$F$3:$G$1048576,2,FALSE),IFERROR(VLOOKUP(C1608&amp;D1608,Comms_female_list_21!$F$3:$G$1048576,2,FALSE),""))</f>
        <v/>
      </c>
      <c r="M1608" s="3" t="str">
        <f>IFERROR(VLOOKUP(C1608&amp;D1608,Comms_male_list_22!$F$3:$G$1048576,2,FALSE),IFERROR(VLOOKUP(C1608&amp;D1608,Comms_female_list_22!$F$3:$G$1048576,2,FALSE),""))</f>
        <v/>
      </c>
      <c r="N1608" s="3">
        <f>IFERROR(VLOOKUP(C1608&amp;D1608,AUS_male_Toplist_21!$F$3:$H$1048576,3,FALSE), IFERROR(VLOOKUP(C1608&amp;D1608,AUS_female_Toplist_21!$F$3:$H$1048576,3,FALSE),""))</f>
        <v>917</v>
      </c>
      <c r="O1608" s="2" t="str">
        <f>IFERROR(VLOOKUP(C1608&amp;D1608,AUS_male_Toplist_22!$F$3:$H$1048576,3,FALSE), IFERROR(VLOOKUP(C1608&amp;D1608,AUS_female_Toplist_22!$F$3:$H$1048576,3,FALSE),""))</f>
        <v/>
      </c>
      <c r="P1608" s="42">
        <f ca="1">DATEDIF(E1608,TODAY(),"y")</f>
        <v>25</v>
      </c>
      <c r="Q1608" s="2">
        <f>(COUNTIF($C$2:$C1608,$C1608)=1)+0</f>
        <v>0</v>
      </c>
      <c r="R1608" s="2" t="str">
        <f>IF(Q1608=1,RANK(F1608,$F$2:$F$1986,0),"Alternate event")</f>
        <v>Alternate event</v>
      </c>
    </row>
    <row r="1609" spans="1:18" x14ac:dyDescent="0.2">
      <c r="A1609" s="2">
        <v>1608</v>
      </c>
      <c r="B1609" s="2">
        <f>IF(Q1609=1,B1608+1,B1608)</f>
        <v>1131</v>
      </c>
      <c r="C1609" t="s">
        <v>708</v>
      </c>
      <c r="D1609" t="s">
        <v>27</v>
      </c>
      <c r="E1609" s="6">
        <v>44612</v>
      </c>
      <c r="F1609">
        <v>944</v>
      </c>
      <c r="G1609" s="2">
        <v>66</v>
      </c>
      <c r="H1609" s="43" t="str">
        <f>IFERROR(VLOOKUP(C1609&amp;D1609,AUS_male_points_list!$A$3:$S$1048576,19,FALSE), IFERROR(VLOOKUP(C1609&amp;D1609,AUS_female_points_list!$A$3:$S$1048576,19,FALSE),""))</f>
        <v/>
      </c>
      <c r="J1609" s="2">
        <f>IFERROR(VLOOKUP(C1609&amp;D1609,AUS_male_Toplist_21!$F$3:$G$1048576,2,FALSE),IFERROR(VLOOKUP(C1609&amp;D1609,AUS_female_Toplist_21!$F$3:$G$1048576,2,FALSE),""))</f>
        <v>66</v>
      </c>
      <c r="K1609" s="2" t="str">
        <f>IFERROR(VLOOKUP(C1609&amp;D1609,AUS_male_Toplist_22!$F$3:$G$1048576,2,FALSE),IFERROR(VLOOKUP(C1609&amp;D1609,AUS_female_Toplist_22!$F$3:$G$1048576,2,FALSE),""))</f>
        <v/>
      </c>
      <c r="L1609" s="3" t="str">
        <f>IFERROR(VLOOKUP(C1609&amp;D1609,Comms_male_list_21!$F$3:$G$1048576,2,FALSE),IFERROR(VLOOKUP(C1609&amp;D1609,Comms_female_list_21!$F$3:$G$1048576,2,FALSE),""))</f>
        <v/>
      </c>
      <c r="M1609" s="3" t="str">
        <f>IFERROR(VLOOKUP(C1609&amp;D1609,Comms_male_list_22!$F$3:$G$1048576,2,FALSE),IFERROR(VLOOKUP(C1609&amp;D1609,Comms_female_list_22!$F$3:$G$1048576,2,FALSE),""))</f>
        <v/>
      </c>
      <c r="N1609" s="3">
        <f>IFERROR(VLOOKUP(C1609&amp;D1609,AUS_male_Toplist_21!$F$3:$H$1048576,3,FALSE), IFERROR(VLOOKUP(C1609&amp;D1609,AUS_female_Toplist_21!$F$3:$H$1048576,3,FALSE),""))</f>
        <v>944</v>
      </c>
      <c r="O1609" s="2" t="str">
        <f>IFERROR(VLOOKUP(C1609&amp;D1609,AUS_male_Toplist_22!$F$3:$H$1048576,3,FALSE), IFERROR(VLOOKUP(C1609&amp;D1609,AUS_female_Toplist_22!$F$3:$H$1048576,3,FALSE),""))</f>
        <v/>
      </c>
      <c r="P1609" s="42">
        <f ca="1">DATEDIF(E1609,TODAY(),"y")</f>
        <v>0</v>
      </c>
      <c r="Q1609" s="2">
        <f>(COUNTIF($C$2:$C1609,$C1609)=1)+0</f>
        <v>1</v>
      </c>
      <c r="R1609" s="2">
        <f>IF(Q1609=1,RANK(F1609,$F$2:$F$1986,0),"Alternate event")</f>
        <v>1374</v>
      </c>
    </row>
    <row r="1610" spans="1:18" x14ac:dyDescent="0.2">
      <c r="A1610" s="2">
        <v>1609</v>
      </c>
      <c r="B1610" s="2">
        <f>IF(Q1610=1,B1609+1,B1609)</f>
        <v>1132</v>
      </c>
      <c r="C1610" t="s">
        <v>1297</v>
      </c>
      <c r="D1610" t="s">
        <v>26</v>
      </c>
      <c r="E1610" s="6">
        <v>44732</v>
      </c>
      <c r="F1610">
        <v>950</v>
      </c>
      <c r="G1610" s="2">
        <v>66</v>
      </c>
      <c r="H1610" s="43" t="str">
        <f>IFERROR(VLOOKUP(C1610&amp;D1610,AUS_male_points_list!$A$3:$S$1048576,19,FALSE), IFERROR(VLOOKUP(C1610&amp;D1610,AUS_female_points_list!$A$3:$S$1048576,19,FALSE),""))</f>
        <v/>
      </c>
      <c r="J1610" s="2">
        <f>IFERROR(VLOOKUP(C1610&amp;D1610,AUS_male_Toplist_21!$F$3:$G$1048576,2,FALSE),IFERROR(VLOOKUP(C1610&amp;D1610,AUS_female_Toplist_21!$F$3:$G$1048576,2,FALSE),""))</f>
        <v>66</v>
      </c>
      <c r="K1610" s="2" t="str">
        <f>IFERROR(VLOOKUP(C1610&amp;D1610,AUS_male_Toplist_22!$F$3:$G$1048576,2,FALSE),IFERROR(VLOOKUP(C1610&amp;D1610,AUS_female_Toplist_22!$F$3:$G$1048576,2,FALSE),""))</f>
        <v/>
      </c>
      <c r="L1610" s="3" t="str">
        <f>IFERROR(VLOOKUP(C1610&amp;D1610,Comms_male_list_21!$F$3:$G$1048576,2,FALSE),IFERROR(VLOOKUP(C1610&amp;D1610,Comms_female_list_21!$F$3:$G$1048576,2,FALSE),""))</f>
        <v/>
      </c>
      <c r="M1610" s="3" t="str">
        <f>IFERROR(VLOOKUP(C1610&amp;D1610,Comms_male_list_22!$F$3:$G$1048576,2,FALSE),IFERROR(VLOOKUP(C1610&amp;D1610,Comms_female_list_22!$F$3:$G$1048576,2,FALSE),""))</f>
        <v/>
      </c>
      <c r="N1610" s="3">
        <f>IFERROR(VLOOKUP(C1610&amp;D1610,AUS_male_Toplist_21!$F$3:$H$1048576,3,FALSE), IFERROR(VLOOKUP(C1610&amp;D1610,AUS_female_Toplist_21!$F$3:$H$1048576,3,FALSE),""))</f>
        <v>950</v>
      </c>
      <c r="O1610" s="2" t="str">
        <f>IFERROR(VLOOKUP(C1610&amp;D1610,AUS_male_Toplist_22!$F$3:$H$1048576,3,FALSE), IFERROR(VLOOKUP(C1610&amp;D1610,AUS_female_Toplist_22!$F$3:$H$1048576,3,FALSE),""))</f>
        <v/>
      </c>
      <c r="P1610" s="42" t="e">
        <f ca="1">DATEDIF(E1610,TODAY(),"y")</f>
        <v>#NUM!</v>
      </c>
      <c r="Q1610" s="2">
        <f>(COUNTIF($C$2:$C1610,$C1610)=1)+0</f>
        <v>1</v>
      </c>
      <c r="R1610" s="2">
        <f>IF(Q1610=1,RANK(F1610,$F$2:$F$1986,0),"Alternate event")</f>
        <v>1296</v>
      </c>
    </row>
    <row r="1611" spans="1:18" x14ac:dyDescent="0.2">
      <c r="A1611" s="2">
        <v>1610</v>
      </c>
      <c r="B1611" s="2">
        <f>IF(Q1611=1,B1610+1,B1610)</f>
        <v>1132</v>
      </c>
      <c r="C1611" t="s">
        <v>806</v>
      </c>
      <c r="D1611" t="s">
        <v>26</v>
      </c>
      <c r="E1611" s="6">
        <v>37167</v>
      </c>
      <c r="F1611">
        <v>951</v>
      </c>
      <c r="G1611" s="2">
        <v>66</v>
      </c>
      <c r="H1611" s="43" t="str">
        <f>IFERROR(VLOOKUP(C1611&amp;D1611,AUS_male_points_list!$A$3:$S$1048576,19,FALSE), IFERROR(VLOOKUP(C1611&amp;D1611,AUS_female_points_list!$A$3:$S$1048576,19,FALSE),""))</f>
        <v/>
      </c>
      <c r="J1611" s="2">
        <f>IFERROR(VLOOKUP(C1611&amp;D1611,AUS_male_Toplist_21!$F$3:$G$1048576,2,FALSE),IFERROR(VLOOKUP(C1611&amp;D1611,AUS_female_Toplist_21!$F$3:$G$1048576,2,FALSE),""))</f>
        <v>66</v>
      </c>
      <c r="K1611" s="2" t="str">
        <f>IFERROR(VLOOKUP(C1611&amp;D1611,AUS_male_Toplist_22!$F$3:$G$1048576,2,FALSE),IFERROR(VLOOKUP(C1611&amp;D1611,AUS_female_Toplist_22!$F$3:$G$1048576,2,FALSE),""))</f>
        <v/>
      </c>
      <c r="L1611" s="3" t="str">
        <f>IFERROR(VLOOKUP(C1611&amp;D1611,Comms_male_list_21!$F$3:$G$1048576,2,FALSE),IFERROR(VLOOKUP(C1611&amp;D1611,Comms_female_list_21!$F$3:$G$1048576,2,FALSE),""))</f>
        <v/>
      </c>
      <c r="M1611" s="3" t="str">
        <f>IFERROR(VLOOKUP(C1611&amp;D1611,Comms_male_list_22!$F$3:$G$1048576,2,FALSE),IFERROR(VLOOKUP(C1611&amp;D1611,Comms_female_list_22!$F$3:$G$1048576,2,FALSE),""))</f>
        <v/>
      </c>
      <c r="N1611" s="3">
        <f>IFERROR(VLOOKUP(C1611&amp;D1611,AUS_male_Toplist_21!$F$3:$H$1048576,3,FALSE), IFERROR(VLOOKUP(C1611&amp;D1611,AUS_female_Toplist_21!$F$3:$H$1048576,3,FALSE),""))</f>
        <v>951</v>
      </c>
      <c r="O1611" s="2" t="str">
        <f>IFERROR(VLOOKUP(C1611&amp;D1611,AUS_male_Toplist_22!$F$3:$H$1048576,3,FALSE), IFERROR(VLOOKUP(C1611&amp;D1611,AUS_female_Toplist_22!$F$3:$H$1048576,3,FALSE),""))</f>
        <v/>
      </c>
      <c r="P1611" s="42">
        <f ca="1">DATEDIF(E1611,TODAY(),"y")</f>
        <v>20</v>
      </c>
      <c r="Q1611" s="2">
        <f>(COUNTIF($C$2:$C1611,$C1611)=1)+0</f>
        <v>0</v>
      </c>
      <c r="R1611" s="2" t="str">
        <f>IF(Q1611=1,RANK(F1611,$F$2:$F$1986,0),"Alternate event")</f>
        <v>Alternate event</v>
      </c>
    </row>
    <row r="1612" spans="1:18" x14ac:dyDescent="0.2">
      <c r="A1612" s="2">
        <v>1611</v>
      </c>
      <c r="B1612" s="2">
        <f>IF(Q1612=1,B1611+1,B1611)</f>
        <v>1133</v>
      </c>
      <c r="C1612" t="s">
        <v>1314</v>
      </c>
      <c r="D1612" t="s">
        <v>28</v>
      </c>
      <c r="E1612" s="6">
        <v>37689</v>
      </c>
      <c r="F1612">
        <v>978</v>
      </c>
      <c r="G1612" s="2">
        <v>66</v>
      </c>
      <c r="H1612" s="43" t="str">
        <f>IFERROR(VLOOKUP(C1612&amp;D1612,AUS_male_points_list!$A$3:$S$1048576,19,FALSE), IFERROR(VLOOKUP(C1612&amp;D1612,AUS_female_points_list!$A$3:$S$1048576,19,FALSE),""))</f>
        <v/>
      </c>
      <c r="J1612" s="2">
        <f>IFERROR(VLOOKUP(C1612&amp;D1612,AUS_male_Toplist_21!$F$3:$G$1048576,2,FALSE),IFERROR(VLOOKUP(C1612&amp;D1612,AUS_female_Toplist_21!$F$3:$G$1048576,2,FALSE),""))</f>
        <v>66</v>
      </c>
      <c r="K1612" s="2" t="str">
        <f>IFERROR(VLOOKUP(C1612&amp;D1612,AUS_male_Toplist_22!$F$3:$G$1048576,2,FALSE),IFERROR(VLOOKUP(C1612&amp;D1612,AUS_female_Toplist_22!$F$3:$G$1048576,2,FALSE),""))</f>
        <v/>
      </c>
      <c r="L1612" s="3" t="str">
        <f>IFERROR(VLOOKUP(C1612&amp;D1612,Comms_male_list_21!$F$3:$G$1048576,2,FALSE),IFERROR(VLOOKUP(C1612&amp;D1612,Comms_female_list_21!$F$3:$G$1048576,2,FALSE),""))</f>
        <v/>
      </c>
      <c r="M1612" s="3" t="str">
        <f>IFERROR(VLOOKUP(C1612&amp;D1612,Comms_male_list_22!$F$3:$G$1048576,2,FALSE),IFERROR(VLOOKUP(C1612&amp;D1612,Comms_female_list_22!$F$3:$G$1048576,2,FALSE),""))</f>
        <v/>
      </c>
      <c r="N1612" s="3">
        <f>IFERROR(VLOOKUP(C1612&amp;D1612,AUS_male_Toplist_21!$F$3:$H$1048576,3,FALSE), IFERROR(VLOOKUP(C1612&amp;D1612,AUS_female_Toplist_21!$F$3:$H$1048576,3,FALSE),""))</f>
        <v>978</v>
      </c>
      <c r="O1612" s="2" t="str">
        <f>IFERROR(VLOOKUP(C1612&amp;D1612,AUS_male_Toplist_22!$F$3:$H$1048576,3,FALSE), IFERROR(VLOOKUP(C1612&amp;D1612,AUS_female_Toplist_22!$F$3:$H$1048576,3,FALSE),""))</f>
        <v/>
      </c>
      <c r="P1612" s="42">
        <f ca="1">DATEDIF(E1612,TODAY(),"y")</f>
        <v>18</v>
      </c>
      <c r="Q1612" s="2">
        <f>(COUNTIF($C$2:$C1612,$C1612)=1)+0</f>
        <v>1</v>
      </c>
      <c r="R1612" s="2">
        <f>IF(Q1612=1,RANK(F1612,$F$2:$F$1986,0),"Alternate event")</f>
        <v>937</v>
      </c>
    </row>
    <row r="1613" spans="1:18" x14ac:dyDescent="0.2">
      <c r="A1613" s="2">
        <v>1612</v>
      </c>
      <c r="B1613" s="2">
        <f>IF(Q1613=1,B1612+1,B1612)</f>
        <v>1133</v>
      </c>
      <c r="C1613" t="s">
        <v>130</v>
      </c>
      <c r="D1613" t="s">
        <v>25</v>
      </c>
      <c r="E1613" s="6">
        <v>37181</v>
      </c>
      <c r="F1613">
        <v>963</v>
      </c>
      <c r="G1613" s="2">
        <v>67</v>
      </c>
      <c r="H1613" s="43" t="str">
        <f>IFERROR(VLOOKUP(C1613&amp;D1613,AUS_male_points_list!$A$3:$S$1048576,19,FALSE), IFERROR(VLOOKUP(C1613&amp;D1613,AUS_female_points_list!$A$3:$S$1048576,19,FALSE),""))</f>
        <v/>
      </c>
      <c r="J1613" s="2">
        <f>IFERROR(VLOOKUP(C1613&amp;D1613,AUS_male_Toplist_21!$F$3:$G$1048576,2,FALSE),IFERROR(VLOOKUP(C1613&amp;D1613,AUS_female_Toplist_21!$F$3:$G$1048576,2,FALSE),""))</f>
        <v>67</v>
      </c>
      <c r="K1613" s="2">
        <f>IFERROR(VLOOKUP(C1613&amp;D1613,AUS_male_Toplist_22!$F$3:$G$1048576,2,FALSE),IFERROR(VLOOKUP(C1613&amp;D1613,AUS_female_Toplist_22!$F$3:$G$1048576,2,FALSE),""))</f>
        <v>55</v>
      </c>
      <c r="L1613" s="3" t="str">
        <f>IFERROR(VLOOKUP(C1613&amp;D1613,Comms_male_list_21!$F$3:$G$1048576,2,FALSE),IFERROR(VLOOKUP(C1613&amp;D1613,Comms_female_list_21!$F$3:$G$1048576,2,FALSE),""))</f>
        <v/>
      </c>
      <c r="M1613" s="3" t="str">
        <f>IFERROR(VLOOKUP(C1613&amp;D1613,Comms_male_list_22!$F$3:$G$1048576,2,FALSE),IFERROR(VLOOKUP(C1613&amp;D1613,Comms_female_list_22!$F$3:$G$1048576,2,FALSE),""))</f>
        <v/>
      </c>
      <c r="N1613" s="3">
        <f>IFERROR(VLOOKUP(C1613&amp;D1613,AUS_male_Toplist_21!$F$3:$H$1048576,3,FALSE), IFERROR(VLOOKUP(C1613&amp;D1613,AUS_female_Toplist_21!$F$3:$H$1048576,3,FALSE),""))</f>
        <v>963</v>
      </c>
      <c r="O1613" s="2">
        <f>IFERROR(VLOOKUP(C1613&amp;D1613,AUS_male_Toplist_22!$F$3:$H$1048576,3,FALSE), IFERROR(VLOOKUP(C1613&amp;D1613,AUS_female_Toplist_22!$F$3:$H$1048576,3,FALSE),""))</f>
        <v>949</v>
      </c>
      <c r="P1613" s="42">
        <f ca="1">DATEDIF(E1613,TODAY(),"y")</f>
        <v>20</v>
      </c>
      <c r="Q1613" s="2">
        <f>(COUNTIF($C$2:$C1613,$C1613)=1)+0</f>
        <v>0</v>
      </c>
      <c r="R1613" s="2" t="str">
        <f>IF(Q1613=1,RANK(F1613,$F$2:$F$1986,0),"Alternate event")</f>
        <v>Alternate event</v>
      </c>
    </row>
    <row r="1614" spans="1:18" x14ac:dyDescent="0.2">
      <c r="A1614" s="2">
        <v>1613</v>
      </c>
      <c r="B1614" s="2">
        <f>IF(Q1614=1,B1613+1,B1613)</f>
        <v>1133</v>
      </c>
      <c r="C1614" t="s">
        <v>1005</v>
      </c>
      <c r="D1614" t="s">
        <v>26</v>
      </c>
      <c r="E1614" s="6">
        <v>32800</v>
      </c>
      <c r="F1614">
        <v>948</v>
      </c>
      <c r="G1614" s="2">
        <v>67</v>
      </c>
      <c r="H1614" s="43" t="str">
        <f>IFERROR(VLOOKUP(C1614&amp;D1614,AUS_male_points_list!$A$3:$S$1048576,19,FALSE), IFERROR(VLOOKUP(C1614&amp;D1614,AUS_female_points_list!$A$3:$S$1048576,19,FALSE),""))</f>
        <v/>
      </c>
      <c r="J1614" s="2">
        <f>IFERROR(VLOOKUP(C1614&amp;D1614,AUS_male_Toplist_21!$F$3:$G$1048576,2,FALSE),IFERROR(VLOOKUP(C1614&amp;D1614,AUS_female_Toplist_21!$F$3:$G$1048576,2,FALSE),""))</f>
        <v>67</v>
      </c>
      <c r="K1614" s="2">
        <f>IFERROR(VLOOKUP(C1614&amp;D1614,AUS_male_Toplist_22!$F$3:$G$1048576,2,FALSE),IFERROR(VLOOKUP(C1614&amp;D1614,AUS_female_Toplist_22!$F$3:$G$1048576,2,FALSE),""))</f>
        <v>59</v>
      </c>
      <c r="L1614" s="3" t="str">
        <f>IFERROR(VLOOKUP(C1614&amp;D1614,Comms_male_list_21!$F$3:$G$1048576,2,FALSE),IFERROR(VLOOKUP(C1614&amp;D1614,Comms_female_list_21!$F$3:$G$1048576,2,FALSE),""))</f>
        <v/>
      </c>
      <c r="M1614" s="3" t="str">
        <f>IFERROR(VLOOKUP(C1614&amp;D1614,Comms_male_list_22!$F$3:$G$1048576,2,FALSE),IFERROR(VLOOKUP(C1614&amp;D1614,Comms_female_list_22!$F$3:$G$1048576,2,FALSE),""))</f>
        <v/>
      </c>
      <c r="N1614" s="3">
        <f>IFERROR(VLOOKUP(C1614&amp;D1614,AUS_male_Toplist_21!$F$3:$H$1048576,3,FALSE), IFERROR(VLOOKUP(C1614&amp;D1614,AUS_female_Toplist_21!$F$3:$H$1048576,3,FALSE),""))</f>
        <v>948</v>
      </c>
      <c r="O1614" s="2">
        <f>IFERROR(VLOOKUP(C1614&amp;D1614,AUS_male_Toplist_22!$F$3:$H$1048576,3,FALSE), IFERROR(VLOOKUP(C1614&amp;D1614,AUS_female_Toplist_22!$F$3:$H$1048576,3,FALSE),""))</f>
        <v>916</v>
      </c>
      <c r="P1614" s="42">
        <f ca="1">DATEDIF(E1614,TODAY(),"y")</f>
        <v>32</v>
      </c>
      <c r="Q1614" s="2">
        <f>(COUNTIF($C$2:$C1614,$C1614)=1)+0</f>
        <v>0</v>
      </c>
      <c r="R1614" s="2" t="str">
        <f>IF(Q1614=1,RANK(F1614,$F$2:$F$1986,0),"Alternate event")</f>
        <v>Alternate event</v>
      </c>
    </row>
    <row r="1615" spans="1:18" x14ac:dyDescent="0.2">
      <c r="A1615" s="2">
        <v>1614</v>
      </c>
      <c r="B1615" s="2">
        <f>IF(Q1615=1,B1614+1,B1614)</f>
        <v>1134</v>
      </c>
      <c r="C1615" t="s">
        <v>1349</v>
      </c>
      <c r="D1615" t="s">
        <v>29</v>
      </c>
      <c r="E1615" s="7"/>
      <c r="F1615">
        <v>900</v>
      </c>
      <c r="G1615" s="2">
        <v>67</v>
      </c>
      <c r="H1615" s="43" t="str">
        <f>IFERROR(VLOOKUP(C1615&amp;D1615,AUS_male_points_list!$A$3:$S$1048576,19,FALSE), IFERROR(VLOOKUP(C1615&amp;D1615,AUS_female_points_list!$A$3:$S$1048576,19,FALSE),""))</f>
        <v/>
      </c>
      <c r="J1615" s="2">
        <f>IFERROR(VLOOKUP(C1615&amp;D1615,AUS_male_Toplist_21!$F$3:$G$1048576,2,FALSE),IFERROR(VLOOKUP(C1615&amp;D1615,AUS_female_Toplist_21!$F$3:$G$1048576,2,FALSE),""))</f>
        <v>67</v>
      </c>
      <c r="K1615" s="2" t="str">
        <f>IFERROR(VLOOKUP(C1615&amp;D1615,AUS_male_Toplist_22!$F$3:$G$1048576,2,FALSE),IFERROR(VLOOKUP(C1615&amp;D1615,AUS_female_Toplist_22!$F$3:$G$1048576,2,FALSE),""))</f>
        <v/>
      </c>
      <c r="L1615" s="3" t="str">
        <f>IFERROR(VLOOKUP(C1615&amp;D1615,Comms_male_list_21!$F$3:$G$1048576,2,FALSE),IFERROR(VLOOKUP(C1615&amp;D1615,Comms_female_list_21!$F$3:$G$1048576,2,FALSE),""))</f>
        <v/>
      </c>
      <c r="M1615" s="3" t="str">
        <f>IFERROR(VLOOKUP(C1615&amp;D1615,Comms_male_list_22!$F$3:$G$1048576,2,FALSE),IFERROR(VLOOKUP(C1615&amp;D1615,Comms_female_list_22!$F$3:$G$1048576,2,FALSE),""))</f>
        <v/>
      </c>
      <c r="N1615" s="3">
        <f>IFERROR(VLOOKUP(C1615&amp;D1615,AUS_male_Toplist_21!$F$3:$H$1048576,3,FALSE), IFERROR(VLOOKUP(C1615&amp;D1615,AUS_female_Toplist_21!$F$3:$H$1048576,3,FALSE),""))</f>
        <v>900</v>
      </c>
      <c r="O1615" s="2" t="str">
        <f>IFERROR(VLOOKUP(C1615&amp;D1615,AUS_male_Toplist_22!$F$3:$H$1048576,3,FALSE), IFERROR(VLOOKUP(C1615&amp;D1615,AUS_female_Toplist_22!$F$3:$H$1048576,3,FALSE),""))</f>
        <v/>
      </c>
      <c r="P1615" s="42">
        <f ca="1">DATEDIF(E1615,TODAY(),"y")</f>
        <v>122</v>
      </c>
      <c r="Q1615" s="2">
        <f>(COUNTIF($C$2:$C1615,$C1615)=1)+0</f>
        <v>1</v>
      </c>
      <c r="R1615" s="2">
        <f>IF(Q1615=1,RANK(F1615,$F$2:$F$1986,0),"Alternate event")</f>
        <v>1739</v>
      </c>
    </row>
    <row r="1616" spans="1:18" x14ac:dyDescent="0.2">
      <c r="A1616" s="2">
        <v>1615</v>
      </c>
      <c r="B1616" s="2">
        <f>IF(Q1616=1,B1615+1,B1615)</f>
        <v>1135</v>
      </c>
      <c r="C1616" t="s">
        <v>1595</v>
      </c>
      <c r="D1616" t="s">
        <v>29</v>
      </c>
      <c r="E1616" s="6">
        <v>37034</v>
      </c>
      <c r="F1616">
        <v>917</v>
      </c>
      <c r="G1616" s="2">
        <v>67</v>
      </c>
      <c r="H1616" s="43" t="str">
        <f>IFERROR(VLOOKUP(C1616&amp;D1616,AUS_male_points_list!$A$3:$S$1048576,19,FALSE), IFERROR(VLOOKUP(C1616&amp;D1616,AUS_female_points_list!$A$3:$S$1048576,19,FALSE),""))</f>
        <v/>
      </c>
      <c r="J1616" s="2">
        <f>IFERROR(VLOOKUP(C1616&amp;D1616,AUS_male_Toplist_21!$F$3:$G$1048576,2,FALSE),IFERROR(VLOOKUP(C1616&amp;D1616,AUS_female_Toplist_21!$F$3:$G$1048576,2,FALSE),""))</f>
        <v>67</v>
      </c>
      <c r="K1616" s="2" t="str">
        <f>IFERROR(VLOOKUP(C1616&amp;D1616,AUS_male_Toplist_22!$F$3:$G$1048576,2,FALSE),IFERROR(VLOOKUP(C1616&amp;D1616,AUS_female_Toplist_22!$F$3:$G$1048576,2,FALSE),""))</f>
        <v/>
      </c>
      <c r="L1616" s="3" t="str">
        <f>IFERROR(VLOOKUP(C1616&amp;D1616,Comms_male_list_21!$F$3:$G$1048576,2,FALSE),IFERROR(VLOOKUP(C1616&amp;D1616,Comms_female_list_21!$F$3:$G$1048576,2,FALSE),""))</f>
        <v/>
      </c>
      <c r="M1616" s="3" t="str">
        <f>IFERROR(VLOOKUP(C1616&amp;D1616,Comms_male_list_22!$F$3:$G$1048576,2,FALSE),IFERROR(VLOOKUP(C1616&amp;D1616,Comms_female_list_22!$F$3:$G$1048576,2,FALSE),""))</f>
        <v/>
      </c>
      <c r="N1616" s="3">
        <f>IFERROR(VLOOKUP(C1616&amp;D1616,AUS_male_Toplist_21!$F$3:$H$1048576,3,FALSE), IFERROR(VLOOKUP(C1616&amp;D1616,AUS_female_Toplist_21!$F$3:$H$1048576,3,FALSE),""))</f>
        <v>917</v>
      </c>
      <c r="O1616" s="2" t="str">
        <f>IFERROR(VLOOKUP(C1616&amp;D1616,AUS_male_Toplist_22!$F$3:$H$1048576,3,FALSE), IFERROR(VLOOKUP(C1616&amp;D1616,AUS_female_Toplist_22!$F$3:$H$1048576,3,FALSE),""))</f>
        <v/>
      </c>
      <c r="P1616" s="42">
        <f ca="1">DATEDIF(E1616,TODAY(),"y")</f>
        <v>20</v>
      </c>
      <c r="Q1616" s="2">
        <f>(COUNTIF($C$2:$C1616,$C1616)=1)+0</f>
        <v>1</v>
      </c>
      <c r="R1616" s="2">
        <f>IF(Q1616=1,RANK(F1616,$F$2:$F$1986,0),"Alternate event")</f>
        <v>1655</v>
      </c>
    </row>
    <row r="1617" spans="1:18" x14ac:dyDescent="0.2">
      <c r="A1617" s="2">
        <v>1616</v>
      </c>
      <c r="B1617" s="2">
        <f>IF(Q1617=1,B1616+1,B1616)</f>
        <v>1136</v>
      </c>
      <c r="C1617" t="s">
        <v>744</v>
      </c>
      <c r="D1617" t="s">
        <v>27</v>
      </c>
      <c r="E1617" s="6">
        <v>44581</v>
      </c>
      <c r="F1617">
        <v>942</v>
      </c>
      <c r="G1617" s="2">
        <v>67</v>
      </c>
      <c r="H1617" s="43" t="str">
        <f>IFERROR(VLOOKUP(C1617&amp;D1617,AUS_male_points_list!$A$3:$S$1048576,19,FALSE), IFERROR(VLOOKUP(C1617&amp;D1617,AUS_female_points_list!$A$3:$S$1048576,19,FALSE),""))</f>
        <v/>
      </c>
      <c r="J1617" s="2">
        <f>IFERROR(VLOOKUP(C1617&amp;D1617,AUS_male_Toplist_21!$F$3:$G$1048576,2,FALSE),IFERROR(VLOOKUP(C1617&amp;D1617,AUS_female_Toplist_21!$F$3:$G$1048576,2,FALSE),""))</f>
        <v>67</v>
      </c>
      <c r="K1617" s="2" t="str">
        <f>IFERROR(VLOOKUP(C1617&amp;D1617,AUS_male_Toplist_22!$F$3:$G$1048576,2,FALSE),IFERROR(VLOOKUP(C1617&amp;D1617,AUS_female_Toplist_22!$F$3:$G$1048576,2,FALSE),""))</f>
        <v/>
      </c>
      <c r="L1617" s="3" t="str">
        <f>IFERROR(VLOOKUP(C1617&amp;D1617,Comms_male_list_21!$F$3:$G$1048576,2,FALSE),IFERROR(VLOOKUP(C1617&amp;D1617,Comms_female_list_21!$F$3:$G$1048576,2,FALSE),""))</f>
        <v/>
      </c>
      <c r="M1617" s="3" t="str">
        <f>IFERROR(VLOOKUP(C1617&amp;D1617,Comms_male_list_22!$F$3:$G$1048576,2,FALSE),IFERROR(VLOOKUP(C1617&amp;D1617,Comms_female_list_22!$F$3:$G$1048576,2,FALSE),""))</f>
        <v/>
      </c>
      <c r="N1617" s="3">
        <f>IFERROR(VLOOKUP(C1617&amp;D1617,AUS_male_Toplist_21!$F$3:$H$1048576,3,FALSE), IFERROR(VLOOKUP(C1617&amp;D1617,AUS_female_Toplist_21!$F$3:$H$1048576,3,FALSE),""))</f>
        <v>942</v>
      </c>
      <c r="O1617" s="2" t="str">
        <f>IFERROR(VLOOKUP(C1617&amp;D1617,AUS_male_Toplist_22!$F$3:$H$1048576,3,FALSE), IFERROR(VLOOKUP(C1617&amp;D1617,AUS_female_Toplist_22!$F$3:$H$1048576,3,FALSE),""))</f>
        <v/>
      </c>
      <c r="P1617" s="42">
        <f ca="1">DATEDIF(E1617,TODAY(),"y")</f>
        <v>0</v>
      </c>
      <c r="Q1617" s="2">
        <f>(COUNTIF($C$2:$C1617,$C1617)=1)+0</f>
        <v>1</v>
      </c>
      <c r="R1617" s="2">
        <f>IF(Q1617=1,RANK(F1617,$F$2:$F$1986,0),"Alternate event")</f>
        <v>1405</v>
      </c>
    </row>
    <row r="1618" spans="1:18" x14ac:dyDescent="0.2">
      <c r="A1618" s="2">
        <v>1617</v>
      </c>
      <c r="B1618" s="2">
        <f>IF(Q1618=1,B1617+1,B1617)</f>
        <v>1137</v>
      </c>
      <c r="C1618" t="s">
        <v>249</v>
      </c>
      <c r="D1618" t="s">
        <v>26</v>
      </c>
      <c r="E1618" s="6">
        <v>44612</v>
      </c>
      <c r="F1618">
        <v>948</v>
      </c>
      <c r="G1618" s="2">
        <v>67</v>
      </c>
      <c r="H1618" s="43" t="str">
        <f>IFERROR(VLOOKUP(C1618&amp;D1618,AUS_male_points_list!$A$3:$S$1048576,19,FALSE), IFERROR(VLOOKUP(C1618&amp;D1618,AUS_female_points_list!$A$3:$S$1048576,19,FALSE),""))</f>
        <v/>
      </c>
      <c r="J1618" s="2">
        <f>IFERROR(VLOOKUP(C1618&amp;D1618,AUS_male_Toplist_21!$F$3:$G$1048576,2,FALSE),IFERROR(VLOOKUP(C1618&amp;D1618,AUS_female_Toplist_21!$F$3:$G$1048576,2,FALSE),""))</f>
        <v>67</v>
      </c>
      <c r="K1618" s="2" t="str">
        <f>IFERROR(VLOOKUP(C1618&amp;D1618,AUS_male_Toplist_22!$F$3:$G$1048576,2,FALSE),IFERROR(VLOOKUP(C1618&amp;D1618,AUS_female_Toplist_22!$F$3:$G$1048576,2,FALSE),""))</f>
        <v/>
      </c>
      <c r="L1618" s="3" t="str">
        <f>IFERROR(VLOOKUP(C1618&amp;D1618,Comms_male_list_21!$F$3:$G$1048576,2,FALSE),IFERROR(VLOOKUP(C1618&amp;D1618,Comms_female_list_21!$F$3:$G$1048576,2,FALSE),""))</f>
        <v/>
      </c>
      <c r="M1618" s="3" t="str">
        <f>IFERROR(VLOOKUP(C1618&amp;D1618,Comms_male_list_22!$F$3:$G$1048576,2,FALSE),IFERROR(VLOOKUP(C1618&amp;D1618,Comms_female_list_22!$F$3:$G$1048576,2,FALSE),""))</f>
        <v/>
      </c>
      <c r="N1618" s="3">
        <f>IFERROR(VLOOKUP(C1618&amp;D1618,AUS_male_Toplist_21!$F$3:$H$1048576,3,FALSE), IFERROR(VLOOKUP(C1618&amp;D1618,AUS_female_Toplist_21!$F$3:$H$1048576,3,FALSE),""))</f>
        <v>948</v>
      </c>
      <c r="O1618" s="2" t="str">
        <f>IFERROR(VLOOKUP(C1618&amp;D1618,AUS_male_Toplist_22!$F$3:$H$1048576,3,FALSE), IFERROR(VLOOKUP(C1618&amp;D1618,AUS_female_Toplist_22!$F$3:$H$1048576,3,FALSE),""))</f>
        <v/>
      </c>
      <c r="P1618" s="42">
        <f ca="1">DATEDIF(E1618,TODAY(),"y")</f>
        <v>0</v>
      </c>
      <c r="Q1618" s="2">
        <f>(COUNTIF($C$2:$C1618,$C1618)=1)+0</f>
        <v>1</v>
      </c>
      <c r="R1618" s="2">
        <f>IF(Q1618=1,RANK(F1618,$F$2:$F$1986,0),"Alternate event")</f>
        <v>1320</v>
      </c>
    </row>
    <row r="1619" spans="1:18" x14ac:dyDescent="0.2">
      <c r="A1619" s="2">
        <v>1618</v>
      </c>
      <c r="B1619" s="2">
        <f>IF(Q1619=1,B1618+1,B1618)</f>
        <v>1137</v>
      </c>
      <c r="C1619" t="s">
        <v>1259</v>
      </c>
      <c r="D1619" t="s">
        <v>26</v>
      </c>
      <c r="E1619" s="6">
        <v>36963</v>
      </c>
      <c r="F1619">
        <v>949</v>
      </c>
      <c r="G1619" s="2">
        <v>67</v>
      </c>
      <c r="H1619" s="43" t="str">
        <f>IFERROR(VLOOKUP(C1619&amp;D1619,AUS_male_points_list!$A$3:$S$1048576,19,FALSE), IFERROR(VLOOKUP(C1619&amp;D1619,AUS_female_points_list!$A$3:$S$1048576,19,FALSE),""))</f>
        <v/>
      </c>
      <c r="J1619" s="2">
        <f>IFERROR(VLOOKUP(C1619&amp;D1619,AUS_male_Toplist_21!$F$3:$G$1048576,2,FALSE),IFERROR(VLOOKUP(C1619&amp;D1619,AUS_female_Toplist_21!$F$3:$G$1048576,2,FALSE),""))</f>
        <v>67</v>
      </c>
      <c r="K1619" s="2" t="str">
        <f>IFERROR(VLOOKUP(C1619&amp;D1619,AUS_male_Toplist_22!$F$3:$G$1048576,2,FALSE),IFERROR(VLOOKUP(C1619&amp;D1619,AUS_female_Toplist_22!$F$3:$G$1048576,2,FALSE),""))</f>
        <v/>
      </c>
      <c r="L1619" s="3" t="str">
        <f>IFERROR(VLOOKUP(C1619&amp;D1619,Comms_male_list_21!$F$3:$G$1048576,2,FALSE),IFERROR(VLOOKUP(C1619&amp;D1619,Comms_female_list_21!$F$3:$G$1048576,2,FALSE),""))</f>
        <v/>
      </c>
      <c r="M1619" s="3" t="str">
        <f>IFERROR(VLOOKUP(C1619&amp;D1619,Comms_male_list_22!$F$3:$G$1048576,2,FALSE),IFERROR(VLOOKUP(C1619&amp;D1619,Comms_female_list_22!$F$3:$G$1048576,2,FALSE),""))</f>
        <v/>
      </c>
      <c r="N1619" s="3">
        <f>IFERROR(VLOOKUP(C1619&amp;D1619,AUS_male_Toplist_21!$F$3:$H$1048576,3,FALSE), IFERROR(VLOOKUP(C1619&amp;D1619,AUS_female_Toplist_21!$F$3:$H$1048576,3,FALSE),""))</f>
        <v>949</v>
      </c>
      <c r="O1619" s="2" t="str">
        <f>IFERROR(VLOOKUP(C1619&amp;D1619,AUS_male_Toplist_22!$F$3:$H$1048576,3,FALSE), IFERROR(VLOOKUP(C1619&amp;D1619,AUS_female_Toplist_22!$F$3:$H$1048576,3,FALSE),""))</f>
        <v/>
      </c>
      <c r="P1619" s="42">
        <f ca="1">DATEDIF(E1619,TODAY(),"y")</f>
        <v>20</v>
      </c>
      <c r="Q1619" s="2">
        <f>(COUNTIF($C$2:$C1619,$C1619)=1)+0</f>
        <v>0</v>
      </c>
      <c r="R1619" s="2" t="str">
        <f>IF(Q1619=1,RANK(F1619,$F$2:$F$1986,0),"Alternate event")</f>
        <v>Alternate event</v>
      </c>
    </row>
    <row r="1620" spans="1:18" x14ac:dyDescent="0.2">
      <c r="A1620" s="2">
        <v>1619</v>
      </c>
      <c r="B1620" s="2">
        <f>IF(Q1620=1,B1619+1,B1619)</f>
        <v>1137</v>
      </c>
      <c r="C1620" t="s">
        <v>587</v>
      </c>
      <c r="D1620" t="s">
        <v>26</v>
      </c>
      <c r="E1620" s="6">
        <v>44612</v>
      </c>
      <c r="F1620">
        <v>949</v>
      </c>
      <c r="G1620" s="2">
        <v>67</v>
      </c>
      <c r="H1620" s="43" t="str">
        <f>IFERROR(VLOOKUP(C1620&amp;D1620,AUS_male_points_list!$A$3:$S$1048576,19,FALSE), IFERROR(VLOOKUP(C1620&amp;D1620,AUS_female_points_list!$A$3:$S$1048576,19,FALSE),""))</f>
        <v/>
      </c>
      <c r="J1620" s="2">
        <f>IFERROR(VLOOKUP(C1620&amp;D1620,AUS_male_Toplist_21!$F$3:$G$1048576,2,FALSE),IFERROR(VLOOKUP(C1620&amp;D1620,AUS_female_Toplist_21!$F$3:$G$1048576,2,FALSE),""))</f>
        <v>67</v>
      </c>
      <c r="K1620" s="2" t="str">
        <f>IFERROR(VLOOKUP(C1620&amp;D1620,AUS_male_Toplist_22!$F$3:$G$1048576,2,FALSE),IFERROR(VLOOKUP(C1620&amp;D1620,AUS_female_Toplist_22!$F$3:$G$1048576,2,FALSE),""))</f>
        <v/>
      </c>
      <c r="L1620" s="3" t="str">
        <f>IFERROR(VLOOKUP(C1620&amp;D1620,Comms_male_list_21!$F$3:$G$1048576,2,FALSE),IFERROR(VLOOKUP(C1620&amp;D1620,Comms_female_list_21!$F$3:$G$1048576,2,FALSE),""))</f>
        <v/>
      </c>
      <c r="M1620" s="3" t="str">
        <f>IFERROR(VLOOKUP(C1620&amp;D1620,Comms_male_list_22!$F$3:$G$1048576,2,FALSE),IFERROR(VLOOKUP(C1620&amp;D1620,Comms_female_list_22!$F$3:$G$1048576,2,FALSE),""))</f>
        <v/>
      </c>
      <c r="N1620" s="3">
        <f>IFERROR(VLOOKUP(C1620&amp;D1620,AUS_male_Toplist_21!$F$3:$H$1048576,3,FALSE), IFERROR(VLOOKUP(C1620&amp;D1620,AUS_female_Toplist_21!$F$3:$H$1048576,3,FALSE),""))</f>
        <v>949</v>
      </c>
      <c r="O1620" s="2" t="str">
        <f>IFERROR(VLOOKUP(C1620&amp;D1620,AUS_male_Toplist_22!$F$3:$H$1048576,3,FALSE), IFERROR(VLOOKUP(C1620&amp;D1620,AUS_female_Toplist_22!$F$3:$H$1048576,3,FALSE),""))</f>
        <v/>
      </c>
      <c r="P1620" s="42">
        <f ca="1">DATEDIF(E1620,TODAY(),"y")</f>
        <v>0</v>
      </c>
      <c r="Q1620" s="2">
        <f>(COUNTIF($C$2:$C1620,$C1620)=1)+0</f>
        <v>0</v>
      </c>
      <c r="R1620" s="2" t="str">
        <f>IF(Q1620=1,RANK(F1620,$F$2:$F$1986,0),"Alternate event")</f>
        <v>Alternate event</v>
      </c>
    </row>
    <row r="1621" spans="1:18" x14ac:dyDescent="0.2">
      <c r="A1621" s="2">
        <v>1620</v>
      </c>
      <c r="B1621" s="2">
        <f>IF(Q1621=1,B1620+1,B1620)</f>
        <v>1138</v>
      </c>
      <c r="C1621" t="s">
        <v>1310</v>
      </c>
      <c r="D1621" t="s">
        <v>27</v>
      </c>
      <c r="E1621" s="6">
        <v>44671</v>
      </c>
      <c r="F1621">
        <v>963</v>
      </c>
      <c r="G1621" s="2">
        <v>67</v>
      </c>
      <c r="H1621" s="43" t="str">
        <f>IFERROR(VLOOKUP(C1621&amp;D1621,AUS_male_points_list!$A$3:$S$1048576,19,FALSE), IFERROR(VLOOKUP(C1621&amp;D1621,AUS_female_points_list!$A$3:$S$1048576,19,FALSE),""))</f>
        <v/>
      </c>
      <c r="J1621" s="2">
        <f>IFERROR(VLOOKUP(C1621&amp;D1621,AUS_male_Toplist_21!$F$3:$G$1048576,2,FALSE),IFERROR(VLOOKUP(C1621&amp;D1621,AUS_female_Toplist_21!$F$3:$G$1048576,2,FALSE),""))</f>
        <v>67</v>
      </c>
      <c r="K1621" s="2" t="str">
        <f>IFERROR(VLOOKUP(C1621&amp;D1621,AUS_male_Toplist_22!$F$3:$G$1048576,2,FALSE),IFERROR(VLOOKUP(C1621&amp;D1621,AUS_female_Toplist_22!$F$3:$G$1048576,2,FALSE),""))</f>
        <v/>
      </c>
      <c r="L1621" s="3" t="str">
        <f>IFERROR(VLOOKUP(C1621&amp;D1621,Comms_male_list_21!$F$3:$G$1048576,2,FALSE),IFERROR(VLOOKUP(C1621&amp;D1621,Comms_female_list_21!$F$3:$G$1048576,2,FALSE),""))</f>
        <v/>
      </c>
      <c r="M1621" s="3" t="str">
        <f>IFERROR(VLOOKUP(C1621&amp;D1621,Comms_male_list_22!$F$3:$G$1048576,2,FALSE),IFERROR(VLOOKUP(C1621&amp;D1621,Comms_female_list_22!$F$3:$G$1048576,2,FALSE),""))</f>
        <v/>
      </c>
      <c r="N1621" s="3">
        <f>IFERROR(VLOOKUP(C1621&amp;D1621,AUS_male_Toplist_21!$F$3:$H$1048576,3,FALSE), IFERROR(VLOOKUP(C1621&amp;D1621,AUS_female_Toplist_21!$F$3:$H$1048576,3,FALSE),""))</f>
        <v>963</v>
      </c>
      <c r="O1621" s="2" t="str">
        <f>IFERROR(VLOOKUP(C1621&amp;D1621,AUS_male_Toplist_22!$F$3:$H$1048576,3,FALSE), IFERROR(VLOOKUP(C1621&amp;D1621,AUS_female_Toplist_22!$F$3:$H$1048576,3,FALSE),""))</f>
        <v/>
      </c>
      <c r="P1621" s="42" t="e">
        <f ca="1">DATEDIF(E1621,TODAY(),"y")</f>
        <v>#NUM!</v>
      </c>
      <c r="Q1621" s="2">
        <f>(COUNTIF($C$2:$C1621,$C1621)=1)+0</f>
        <v>1</v>
      </c>
      <c r="R1621" s="2">
        <f>IF(Q1621=1,RANK(F1621,$F$2:$F$1986,0),"Alternate event")</f>
        <v>1135</v>
      </c>
    </row>
    <row r="1622" spans="1:18" x14ac:dyDescent="0.2">
      <c r="A1622" s="2">
        <v>1621</v>
      </c>
      <c r="B1622" s="2">
        <f>IF(Q1622=1,B1621+1,B1621)</f>
        <v>1138</v>
      </c>
      <c r="C1622" t="s">
        <v>121</v>
      </c>
      <c r="D1622" t="s">
        <v>25</v>
      </c>
      <c r="E1622" s="7">
        <v>38462</v>
      </c>
      <c r="F1622">
        <v>964</v>
      </c>
      <c r="G1622" s="2">
        <v>67</v>
      </c>
      <c r="H1622" s="43" t="str">
        <f>IFERROR(VLOOKUP(C1622&amp;D1622,AUS_male_points_list!$A$3:$S$1048576,19,FALSE), IFERROR(VLOOKUP(C1622&amp;D1622,AUS_female_points_list!$A$3:$S$1048576,19,FALSE),""))</f>
        <v/>
      </c>
      <c r="J1622" s="2">
        <f>IFERROR(VLOOKUP(C1622&amp;D1622,AUS_male_Toplist_21!$F$3:$G$1048576,2,FALSE),IFERROR(VLOOKUP(C1622&amp;D1622,AUS_female_Toplist_21!$F$3:$G$1048576,2,FALSE),""))</f>
        <v>67</v>
      </c>
      <c r="K1622" s="2" t="str">
        <f>IFERROR(VLOOKUP(C1622&amp;D1622,AUS_male_Toplist_22!$F$3:$G$1048576,2,FALSE),IFERROR(VLOOKUP(C1622&amp;D1622,AUS_female_Toplist_22!$F$3:$G$1048576,2,FALSE),""))</f>
        <v/>
      </c>
      <c r="L1622" s="3" t="str">
        <f>IFERROR(VLOOKUP(C1622&amp;D1622,Comms_male_list_21!$F$3:$G$1048576,2,FALSE),IFERROR(VLOOKUP(C1622&amp;D1622,Comms_female_list_21!$F$3:$G$1048576,2,FALSE),""))</f>
        <v/>
      </c>
      <c r="M1622" s="3" t="str">
        <f>IFERROR(VLOOKUP(C1622&amp;D1622,Comms_male_list_22!$F$3:$G$1048576,2,FALSE),IFERROR(VLOOKUP(C1622&amp;D1622,Comms_female_list_22!$F$3:$G$1048576,2,FALSE),""))</f>
        <v/>
      </c>
      <c r="N1622" s="3">
        <f>IFERROR(VLOOKUP(C1622&amp;D1622,AUS_male_Toplist_21!$F$3:$H$1048576,3,FALSE), IFERROR(VLOOKUP(C1622&amp;D1622,AUS_female_Toplist_21!$F$3:$H$1048576,3,FALSE),""))</f>
        <v>964</v>
      </c>
      <c r="O1622" s="2" t="str">
        <f>IFERROR(VLOOKUP(C1622&amp;D1622,AUS_male_Toplist_22!$F$3:$H$1048576,3,FALSE), IFERROR(VLOOKUP(C1622&amp;D1622,AUS_female_Toplist_22!$F$3:$H$1048576,3,FALSE),""))</f>
        <v/>
      </c>
      <c r="P1622" s="42">
        <f ca="1">DATEDIF(E1622,TODAY(),"y")</f>
        <v>16</v>
      </c>
      <c r="Q1622" s="2">
        <f>(COUNTIF($C$2:$C1622,$C1622)=1)+0</f>
        <v>0</v>
      </c>
      <c r="R1622" s="2" t="str">
        <f>IF(Q1622=1,RANK(F1622,$F$2:$F$1986,0),"Alternate event")</f>
        <v>Alternate event</v>
      </c>
    </row>
    <row r="1623" spans="1:18" x14ac:dyDescent="0.2">
      <c r="A1623" s="2">
        <v>1622</v>
      </c>
      <c r="B1623" s="2">
        <f>IF(Q1623=1,B1622+1,B1622)</f>
        <v>1138</v>
      </c>
      <c r="C1623" t="s">
        <v>339</v>
      </c>
      <c r="D1623" t="s">
        <v>28</v>
      </c>
      <c r="E1623" s="6">
        <v>36546</v>
      </c>
      <c r="F1623">
        <v>978</v>
      </c>
      <c r="G1623" s="2">
        <v>67</v>
      </c>
      <c r="H1623" s="43" t="str">
        <f>IFERROR(VLOOKUP(C1623&amp;D1623,AUS_male_points_list!$A$3:$S$1048576,19,FALSE), IFERROR(VLOOKUP(C1623&amp;D1623,AUS_female_points_list!$A$3:$S$1048576,19,FALSE),""))</f>
        <v/>
      </c>
      <c r="J1623" s="2">
        <f>IFERROR(VLOOKUP(C1623&amp;D1623,AUS_male_Toplist_21!$F$3:$G$1048576,2,FALSE),IFERROR(VLOOKUP(C1623&amp;D1623,AUS_female_Toplist_21!$F$3:$G$1048576,2,FALSE),""))</f>
        <v>67</v>
      </c>
      <c r="K1623" s="2" t="str">
        <f>IFERROR(VLOOKUP(C1623&amp;D1623,AUS_male_Toplist_22!$F$3:$G$1048576,2,FALSE),IFERROR(VLOOKUP(C1623&amp;D1623,AUS_female_Toplist_22!$F$3:$G$1048576,2,FALSE),""))</f>
        <v/>
      </c>
      <c r="L1623" s="3" t="str">
        <f>IFERROR(VLOOKUP(C1623&amp;D1623,Comms_male_list_21!$F$3:$G$1048576,2,FALSE),IFERROR(VLOOKUP(C1623&amp;D1623,Comms_female_list_21!$F$3:$G$1048576,2,FALSE),""))</f>
        <v/>
      </c>
      <c r="M1623" s="3" t="str">
        <f>IFERROR(VLOOKUP(C1623&amp;D1623,Comms_male_list_22!$F$3:$G$1048576,2,FALSE),IFERROR(VLOOKUP(C1623&amp;D1623,Comms_female_list_22!$F$3:$G$1048576,2,FALSE),""))</f>
        <v/>
      </c>
      <c r="N1623" s="3">
        <f>IFERROR(VLOOKUP(C1623&amp;D1623,AUS_male_Toplist_21!$F$3:$H$1048576,3,FALSE), IFERROR(VLOOKUP(C1623&amp;D1623,AUS_female_Toplist_21!$F$3:$H$1048576,3,FALSE),""))</f>
        <v>978</v>
      </c>
      <c r="O1623" s="2" t="str">
        <f>IFERROR(VLOOKUP(C1623&amp;D1623,AUS_male_Toplist_22!$F$3:$H$1048576,3,FALSE), IFERROR(VLOOKUP(C1623&amp;D1623,AUS_female_Toplist_22!$F$3:$H$1048576,3,FALSE),""))</f>
        <v/>
      </c>
      <c r="P1623" s="42">
        <f ca="1">DATEDIF(E1623,TODAY(),"y")</f>
        <v>22</v>
      </c>
      <c r="Q1623" s="2">
        <f>(COUNTIF($C$2:$C1623,$C1623)=1)+0</f>
        <v>0</v>
      </c>
      <c r="R1623" s="2" t="str">
        <f>IF(Q1623=1,RANK(F1623,$F$2:$F$1986,0),"Alternate event")</f>
        <v>Alternate event</v>
      </c>
    </row>
    <row r="1624" spans="1:18" x14ac:dyDescent="0.2">
      <c r="A1624" s="2">
        <v>1623</v>
      </c>
      <c r="B1624" s="2">
        <f>IF(Q1624=1,B1623+1,B1623)</f>
        <v>1138</v>
      </c>
      <c r="C1624" t="s">
        <v>736</v>
      </c>
      <c r="D1624" t="s">
        <v>28</v>
      </c>
      <c r="E1624" s="6">
        <v>35311</v>
      </c>
      <c r="F1624">
        <v>1002</v>
      </c>
      <c r="G1624" s="2">
        <v>67</v>
      </c>
      <c r="H1624" s="43" t="str">
        <f>IFERROR(VLOOKUP(C1624&amp;D1624,AUS_male_points_list!$A$3:$S$1048576,19,FALSE), IFERROR(VLOOKUP(C1624&amp;D1624,AUS_female_points_list!$A$3:$S$1048576,19,FALSE),""))</f>
        <v/>
      </c>
      <c r="J1624" s="2">
        <f>IFERROR(VLOOKUP(C1624&amp;D1624,AUS_male_Toplist_21!$F$3:$G$1048576,2,FALSE),IFERROR(VLOOKUP(C1624&amp;D1624,AUS_female_Toplist_21!$F$3:$G$1048576,2,FALSE),""))</f>
        <v>67</v>
      </c>
      <c r="K1624" s="2" t="str">
        <f>IFERROR(VLOOKUP(C1624&amp;D1624,AUS_male_Toplist_22!$F$3:$G$1048576,2,FALSE),IFERROR(VLOOKUP(C1624&amp;D1624,AUS_female_Toplist_22!$F$3:$G$1048576,2,FALSE),""))</f>
        <v/>
      </c>
      <c r="L1624" s="3" t="str">
        <f>IFERROR(VLOOKUP(C1624&amp;D1624,Comms_male_list_21!$F$3:$G$1048576,2,FALSE),IFERROR(VLOOKUP(C1624&amp;D1624,Comms_female_list_21!$F$3:$G$1048576,2,FALSE),""))</f>
        <v/>
      </c>
      <c r="M1624" s="3" t="str">
        <f>IFERROR(VLOOKUP(C1624&amp;D1624,Comms_male_list_22!$F$3:$G$1048576,2,FALSE),IFERROR(VLOOKUP(C1624&amp;D1624,Comms_female_list_22!$F$3:$G$1048576,2,FALSE),""))</f>
        <v/>
      </c>
      <c r="N1624" s="3">
        <f>IFERROR(VLOOKUP(C1624&amp;D1624,AUS_male_Toplist_21!$F$3:$H$1048576,3,FALSE), IFERROR(VLOOKUP(C1624&amp;D1624,AUS_female_Toplist_21!$F$3:$H$1048576,3,FALSE),""))</f>
        <v>1002</v>
      </c>
      <c r="O1624" s="2" t="str">
        <f>IFERROR(VLOOKUP(C1624&amp;D1624,AUS_male_Toplist_22!$F$3:$H$1048576,3,FALSE), IFERROR(VLOOKUP(C1624&amp;D1624,AUS_female_Toplist_22!$F$3:$H$1048576,3,FALSE),""))</f>
        <v/>
      </c>
      <c r="P1624" s="42">
        <f ca="1">DATEDIF(E1624,TODAY(),"y")</f>
        <v>25</v>
      </c>
      <c r="Q1624" s="2">
        <f>(COUNTIF($C$2:$C1624,$C1624)=1)+0</f>
        <v>0</v>
      </c>
      <c r="R1624" s="2" t="str">
        <f>IF(Q1624=1,RANK(F1624,$F$2:$F$1986,0),"Alternate event")</f>
        <v>Alternate event</v>
      </c>
    </row>
    <row r="1625" spans="1:18" x14ac:dyDescent="0.2">
      <c r="A1625" s="2">
        <v>1624</v>
      </c>
      <c r="B1625" s="2">
        <f>IF(Q1625=1,B1624+1,B1624)</f>
        <v>1139</v>
      </c>
      <c r="C1625" t="s">
        <v>701</v>
      </c>
      <c r="D1625" t="s">
        <v>27</v>
      </c>
      <c r="E1625" s="6"/>
      <c r="F1625">
        <v>941</v>
      </c>
      <c r="G1625" s="2">
        <v>68</v>
      </c>
      <c r="H1625" s="43" t="str">
        <f>IFERROR(VLOOKUP(C1625&amp;D1625,AUS_male_points_list!$A$3:$S$1048576,19,FALSE), IFERROR(VLOOKUP(C1625&amp;D1625,AUS_female_points_list!$A$3:$S$1048576,19,FALSE),""))</f>
        <v/>
      </c>
      <c r="J1625" s="2">
        <f>IFERROR(VLOOKUP(C1625&amp;D1625,AUS_male_Toplist_21!$F$3:$G$1048576,2,FALSE),IFERROR(VLOOKUP(C1625&amp;D1625,AUS_female_Toplist_21!$F$3:$G$1048576,2,FALSE),""))</f>
        <v>68</v>
      </c>
      <c r="K1625" s="2">
        <f>IFERROR(VLOOKUP(C1625&amp;D1625,AUS_male_Toplist_22!$F$3:$G$1048576,2,FALSE),IFERROR(VLOOKUP(C1625&amp;D1625,AUS_female_Toplist_22!$F$3:$G$1048576,2,FALSE),""))</f>
        <v>24</v>
      </c>
      <c r="L1625" s="3" t="str">
        <f>IFERROR(VLOOKUP(C1625&amp;D1625,Comms_male_list_21!$F$3:$G$1048576,2,FALSE),IFERROR(VLOOKUP(C1625&amp;D1625,Comms_female_list_21!$F$3:$G$1048576,2,FALSE),""))</f>
        <v/>
      </c>
      <c r="M1625" s="3">
        <f>IFERROR(VLOOKUP(C1625&amp;D1625,Comms_male_list_22!$F$3:$G$1048576,2,FALSE),IFERROR(VLOOKUP(C1625&amp;D1625,Comms_female_list_22!$F$3:$G$1048576,2,FALSE),""))</f>
        <v>66</v>
      </c>
      <c r="N1625" s="3">
        <f>IFERROR(VLOOKUP(C1625&amp;D1625,AUS_male_Toplist_21!$F$3:$H$1048576,3,FALSE), IFERROR(VLOOKUP(C1625&amp;D1625,AUS_female_Toplist_21!$F$3:$H$1048576,3,FALSE),""))</f>
        <v>941</v>
      </c>
      <c r="O1625" s="2">
        <f>IFERROR(VLOOKUP(C1625&amp;D1625,AUS_male_Toplist_22!$F$3:$H$1048576,3,FALSE), IFERROR(VLOOKUP(C1625&amp;D1625,AUS_female_Toplist_22!$F$3:$H$1048576,3,FALSE),""))</f>
        <v>979</v>
      </c>
      <c r="P1625" s="42">
        <f ca="1">DATEDIF(E1625,TODAY(),"y")</f>
        <v>122</v>
      </c>
      <c r="Q1625" s="2">
        <f>(COUNTIF($C$2:$C1625,$C1625)=1)+0</f>
        <v>1</v>
      </c>
      <c r="R1625" s="2">
        <f>IF(Q1625=1,RANK(F1625,$F$2:$F$1986,0),"Alternate event")</f>
        <v>1420</v>
      </c>
    </row>
    <row r="1626" spans="1:18" x14ac:dyDescent="0.2">
      <c r="A1626" s="2">
        <v>1625</v>
      </c>
      <c r="B1626" s="2">
        <f>IF(Q1626=1,B1625+1,B1625)</f>
        <v>1140</v>
      </c>
      <c r="C1626" t="s">
        <v>741</v>
      </c>
      <c r="D1626" t="s">
        <v>28</v>
      </c>
      <c r="E1626" s="6">
        <v>37903</v>
      </c>
      <c r="F1626">
        <v>1001</v>
      </c>
      <c r="G1626" s="2">
        <v>68</v>
      </c>
      <c r="H1626" s="43" t="str">
        <f>IFERROR(VLOOKUP(C1626&amp;D1626,AUS_male_points_list!$A$3:$S$1048576,19,FALSE), IFERROR(VLOOKUP(C1626&amp;D1626,AUS_female_points_list!$A$3:$S$1048576,19,FALSE),""))</f>
        <v/>
      </c>
      <c r="J1626" s="2">
        <f>IFERROR(VLOOKUP(C1626&amp;D1626,AUS_male_Toplist_21!$F$3:$G$1048576,2,FALSE),IFERROR(VLOOKUP(C1626&amp;D1626,AUS_female_Toplist_21!$F$3:$G$1048576,2,FALSE),""))</f>
        <v>68</v>
      </c>
      <c r="K1626" s="2">
        <f>IFERROR(VLOOKUP(C1626&amp;D1626,AUS_male_Toplist_22!$F$3:$G$1048576,2,FALSE),IFERROR(VLOOKUP(C1626&amp;D1626,AUS_female_Toplist_22!$F$3:$G$1048576,2,FALSE),""))</f>
        <v>28</v>
      </c>
      <c r="L1626" s="3" t="str">
        <f>IFERROR(VLOOKUP(C1626&amp;D1626,Comms_male_list_21!$F$3:$G$1048576,2,FALSE),IFERROR(VLOOKUP(C1626&amp;D1626,Comms_female_list_21!$F$3:$G$1048576,2,FALSE),""))</f>
        <v/>
      </c>
      <c r="M1626" s="3">
        <f>IFERROR(VLOOKUP(C1626&amp;D1626,Comms_male_list_22!$F$3:$G$1048576,2,FALSE),IFERROR(VLOOKUP(C1626&amp;D1626,Comms_female_list_22!$F$3:$G$1048576,2,FALSE),""))</f>
        <v>62</v>
      </c>
      <c r="N1626" s="3">
        <f>IFERROR(VLOOKUP(C1626&amp;D1626,AUS_male_Toplist_21!$F$3:$H$1048576,3,FALSE), IFERROR(VLOOKUP(C1626&amp;D1626,AUS_female_Toplist_21!$F$3:$H$1048576,3,FALSE),""))</f>
        <v>1001</v>
      </c>
      <c r="O1626" s="2">
        <f>IFERROR(VLOOKUP(C1626&amp;D1626,AUS_male_Toplist_22!$F$3:$H$1048576,3,FALSE), IFERROR(VLOOKUP(C1626&amp;D1626,AUS_female_Toplist_22!$F$3:$H$1048576,3,FALSE),""))</f>
        <v>968</v>
      </c>
      <c r="P1626" s="42">
        <f ca="1">DATEDIF(E1626,TODAY(),"y")</f>
        <v>18</v>
      </c>
      <c r="Q1626" s="2">
        <f>(COUNTIF($C$2:$C1626,$C1626)=1)+0</f>
        <v>1</v>
      </c>
      <c r="R1626" s="2">
        <f>IF(Q1626=1,RANK(F1626,$F$2:$F$1986,0),"Alternate event")</f>
        <v>716</v>
      </c>
    </row>
    <row r="1627" spans="1:18" x14ac:dyDescent="0.2">
      <c r="A1627" s="2">
        <v>1626</v>
      </c>
      <c r="B1627" s="2">
        <f>IF(Q1627=1,B1626+1,B1626)</f>
        <v>1141</v>
      </c>
      <c r="C1627" t="s">
        <v>1350</v>
      </c>
      <c r="D1627" t="s">
        <v>29</v>
      </c>
      <c r="E1627" s="7"/>
      <c r="F1627">
        <v>894</v>
      </c>
      <c r="G1627" s="2">
        <v>68</v>
      </c>
      <c r="H1627" s="43" t="str">
        <f>IFERROR(VLOOKUP(C1627&amp;D1627,AUS_male_points_list!$A$3:$S$1048576,19,FALSE), IFERROR(VLOOKUP(C1627&amp;D1627,AUS_female_points_list!$A$3:$S$1048576,19,FALSE),""))</f>
        <v/>
      </c>
      <c r="J1627" s="2">
        <f>IFERROR(VLOOKUP(C1627&amp;D1627,AUS_male_Toplist_21!$F$3:$G$1048576,2,FALSE),IFERROR(VLOOKUP(C1627&amp;D1627,AUS_female_Toplist_21!$F$3:$G$1048576,2,FALSE),""))</f>
        <v>68</v>
      </c>
      <c r="K1627" s="2" t="str">
        <f>IFERROR(VLOOKUP(C1627&amp;D1627,AUS_male_Toplist_22!$F$3:$G$1048576,2,FALSE),IFERROR(VLOOKUP(C1627&amp;D1627,AUS_female_Toplist_22!$F$3:$G$1048576,2,FALSE),""))</f>
        <v/>
      </c>
      <c r="L1627" s="3" t="str">
        <f>IFERROR(VLOOKUP(C1627&amp;D1627,Comms_male_list_21!$F$3:$G$1048576,2,FALSE),IFERROR(VLOOKUP(C1627&amp;D1627,Comms_female_list_21!$F$3:$G$1048576,2,FALSE),""))</f>
        <v/>
      </c>
      <c r="M1627" s="3" t="str">
        <f>IFERROR(VLOOKUP(C1627&amp;D1627,Comms_male_list_22!$F$3:$G$1048576,2,FALSE),IFERROR(VLOOKUP(C1627&amp;D1627,Comms_female_list_22!$F$3:$G$1048576,2,FALSE),""))</f>
        <v/>
      </c>
      <c r="N1627" s="3">
        <f>IFERROR(VLOOKUP(C1627&amp;D1627,AUS_male_Toplist_21!$F$3:$H$1048576,3,FALSE), IFERROR(VLOOKUP(C1627&amp;D1627,AUS_female_Toplist_21!$F$3:$H$1048576,3,FALSE),""))</f>
        <v>894</v>
      </c>
      <c r="O1627" s="2" t="str">
        <f>IFERROR(VLOOKUP(C1627&amp;D1627,AUS_male_Toplist_22!$F$3:$H$1048576,3,FALSE), IFERROR(VLOOKUP(C1627&amp;D1627,AUS_female_Toplist_22!$F$3:$H$1048576,3,FALSE),""))</f>
        <v/>
      </c>
      <c r="P1627" s="42">
        <f ca="1">DATEDIF(E1627,TODAY(),"y")</f>
        <v>122</v>
      </c>
      <c r="Q1627" s="2">
        <f>(COUNTIF($C$2:$C1627,$C1627)=1)+0</f>
        <v>1</v>
      </c>
      <c r="R1627" s="2">
        <f>IF(Q1627=1,RANK(F1627,$F$2:$F$1986,0),"Alternate event")</f>
        <v>1763</v>
      </c>
    </row>
    <row r="1628" spans="1:18" x14ac:dyDescent="0.2">
      <c r="A1628" s="2">
        <v>1627</v>
      </c>
      <c r="B1628" s="2">
        <f>IF(Q1628=1,B1627+1,B1627)</f>
        <v>1142</v>
      </c>
      <c r="C1628" t="s">
        <v>1178</v>
      </c>
      <c r="D1628" t="s">
        <v>29</v>
      </c>
      <c r="E1628" s="6">
        <v>35217</v>
      </c>
      <c r="F1628">
        <v>913</v>
      </c>
      <c r="G1628" s="2">
        <v>68</v>
      </c>
      <c r="H1628" s="43" t="str">
        <f>IFERROR(VLOOKUP(C1628&amp;D1628,AUS_male_points_list!$A$3:$S$1048576,19,FALSE), IFERROR(VLOOKUP(C1628&amp;D1628,AUS_female_points_list!$A$3:$S$1048576,19,FALSE),""))</f>
        <v/>
      </c>
      <c r="J1628" s="2">
        <f>IFERROR(VLOOKUP(C1628&amp;D1628,AUS_male_Toplist_21!$F$3:$G$1048576,2,FALSE),IFERROR(VLOOKUP(C1628&amp;D1628,AUS_female_Toplist_21!$F$3:$G$1048576,2,FALSE),""))</f>
        <v>68</v>
      </c>
      <c r="K1628" s="2" t="str">
        <f>IFERROR(VLOOKUP(C1628&amp;D1628,AUS_male_Toplist_22!$F$3:$G$1048576,2,FALSE),IFERROR(VLOOKUP(C1628&amp;D1628,AUS_female_Toplist_22!$F$3:$G$1048576,2,FALSE),""))</f>
        <v/>
      </c>
      <c r="L1628" s="3" t="str">
        <f>IFERROR(VLOOKUP(C1628&amp;D1628,Comms_male_list_21!$F$3:$G$1048576,2,FALSE),IFERROR(VLOOKUP(C1628&amp;D1628,Comms_female_list_21!$F$3:$G$1048576,2,FALSE),""))</f>
        <v/>
      </c>
      <c r="M1628" s="3" t="str">
        <f>IFERROR(VLOOKUP(C1628&amp;D1628,Comms_male_list_22!$F$3:$G$1048576,2,FALSE),IFERROR(VLOOKUP(C1628&amp;D1628,Comms_female_list_22!$F$3:$G$1048576,2,FALSE),""))</f>
        <v/>
      </c>
      <c r="N1628" s="3">
        <f>IFERROR(VLOOKUP(C1628&amp;D1628,AUS_male_Toplist_21!$F$3:$H$1048576,3,FALSE), IFERROR(VLOOKUP(C1628&amp;D1628,AUS_female_Toplist_21!$F$3:$H$1048576,3,FALSE),""))</f>
        <v>913</v>
      </c>
      <c r="O1628" s="2" t="str">
        <f>IFERROR(VLOOKUP(C1628&amp;D1628,AUS_male_Toplist_22!$F$3:$H$1048576,3,FALSE), IFERROR(VLOOKUP(C1628&amp;D1628,AUS_female_Toplist_22!$F$3:$H$1048576,3,FALSE),""))</f>
        <v/>
      </c>
      <c r="P1628" s="42">
        <f ca="1">DATEDIF(E1628,TODAY(),"y")</f>
        <v>25</v>
      </c>
      <c r="Q1628" s="2">
        <f>(COUNTIF($C$2:$C1628,$C1628)=1)+0</f>
        <v>1</v>
      </c>
      <c r="R1628" s="2">
        <f>IF(Q1628=1,RANK(F1628,$F$2:$F$1986,0),"Alternate event")</f>
        <v>1691</v>
      </c>
    </row>
    <row r="1629" spans="1:18" x14ac:dyDescent="0.2">
      <c r="A1629" s="2">
        <v>1628</v>
      </c>
      <c r="B1629" s="2">
        <f>IF(Q1629=1,B1628+1,B1628)</f>
        <v>1143</v>
      </c>
      <c r="C1629" t="s">
        <v>256</v>
      </c>
      <c r="D1629" t="s">
        <v>27</v>
      </c>
      <c r="E1629" s="6">
        <v>44640</v>
      </c>
      <c r="F1629">
        <v>961</v>
      </c>
      <c r="G1629" s="2">
        <v>68</v>
      </c>
      <c r="H1629" s="43" t="str">
        <f>IFERROR(VLOOKUP(C1629&amp;D1629,AUS_male_points_list!$A$3:$S$1048576,19,FALSE), IFERROR(VLOOKUP(C1629&amp;D1629,AUS_female_points_list!$A$3:$S$1048576,19,FALSE),""))</f>
        <v/>
      </c>
      <c r="J1629" s="2">
        <f>IFERROR(VLOOKUP(C1629&amp;D1629,AUS_male_Toplist_21!$F$3:$G$1048576,2,FALSE),IFERROR(VLOOKUP(C1629&amp;D1629,AUS_female_Toplist_21!$F$3:$G$1048576,2,FALSE),""))</f>
        <v>68</v>
      </c>
      <c r="K1629" s="2" t="str">
        <f>IFERROR(VLOOKUP(C1629&amp;D1629,AUS_male_Toplist_22!$F$3:$G$1048576,2,FALSE),IFERROR(VLOOKUP(C1629&amp;D1629,AUS_female_Toplist_22!$F$3:$G$1048576,2,FALSE),""))</f>
        <v/>
      </c>
      <c r="L1629" s="3" t="str">
        <f>IFERROR(VLOOKUP(C1629&amp;D1629,Comms_male_list_21!$F$3:$G$1048576,2,FALSE),IFERROR(VLOOKUP(C1629&amp;D1629,Comms_female_list_21!$F$3:$G$1048576,2,FALSE),""))</f>
        <v/>
      </c>
      <c r="M1629" s="3" t="str">
        <f>IFERROR(VLOOKUP(C1629&amp;D1629,Comms_male_list_22!$F$3:$G$1048576,2,FALSE),IFERROR(VLOOKUP(C1629&amp;D1629,Comms_female_list_22!$F$3:$G$1048576,2,FALSE),""))</f>
        <v/>
      </c>
      <c r="N1629" s="3">
        <f>IFERROR(VLOOKUP(C1629&amp;D1629,AUS_male_Toplist_21!$F$3:$H$1048576,3,FALSE), IFERROR(VLOOKUP(C1629&amp;D1629,AUS_female_Toplist_21!$F$3:$H$1048576,3,FALSE),""))</f>
        <v>961</v>
      </c>
      <c r="O1629" s="2" t="str">
        <f>IFERROR(VLOOKUP(C1629&amp;D1629,AUS_male_Toplist_22!$F$3:$H$1048576,3,FALSE), IFERROR(VLOOKUP(C1629&amp;D1629,AUS_female_Toplist_22!$F$3:$H$1048576,3,FALSE),""))</f>
        <v/>
      </c>
      <c r="P1629" s="42" t="e">
        <f ca="1">DATEDIF(E1629,TODAY(),"y")</f>
        <v>#NUM!</v>
      </c>
      <c r="Q1629" s="2">
        <f>(COUNTIF($C$2:$C1629,$C1629)=1)+0</f>
        <v>1</v>
      </c>
      <c r="R1629" s="2">
        <f>IF(Q1629=1,RANK(F1629,$F$2:$F$1986,0),"Alternate event")</f>
        <v>1163</v>
      </c>
    </row>
    <row r="1630" spans="1:18" x14ac:dyDescent="0.2">
      <c r="A1630" s="2">
        <v>1629</v>
      </c>
      <c r="B1630" s="2">
        <f>IF(Q1630=1,B1629+1,B1629)</f>
        <v>1144</v>
      </c>
      <c r="C1630" t="s">
        <v>330</v>
      </c>
      <c r="D1630" t="s">
        <v>28</v>
      </c>
      <c r="E1630" s="6">
        <v>44701</v>
      </c>
      <c r="F1630">
        <v>977</v>
      </c>
      <c r="G1630" s="2">
        <v>68</v>
      </c>
      <c r="H1630" s="43" t="str">
        <f>IFERROR(VLOOKUP(C1630&amp;D1630,AUS_male_points_list!$A$3:$S$1048576,19,FALSE), IFERROR(VLOOKUP(C1630&amp;D1630,AUS_female_points_list!$A$3:$S$1048576,19,FALSE),""))</f>
        <v/>
      </c>
      <c r="J1630" s="2">
        <f>IFERROR(VLOOKUP(C1630&amp;D1630,AUS_male_Toplist_21!$F$3:$G$1048576,2,FALSE),IFERROR(VLOOKUP(C1630&amp;D1630,AUS_female_Toplist_21!$F$3:$G$1048576,2,FALSE),""))</f>
        <v>68</v>
      </c>
      <c r="K1630" s="2" t="str">
        <f>IFERROR(VLOOKUP(C1630&amp;D1630,AUS_male_Toplist_22!$F$3:$G$1048576,2,FALSE),IFERROR(VLOOKUP(C1630&amp;D1630,AUS_female_Toplist_22!$F$3:$G$1048576,2,FALSE),""))</f>
        <v/>
      </c>
      <c r="L1630" s="3" t="str">
        <f>IFERROR(VLOOKUP(C1630&amp;D1630,Comms_male_list_21!$F$3:$G$1048576,2,FALSE),IFERROR(VLOOKUP(C1630&amp;D1630,Comms_female_list_21!$F$3:$G$1048576,2,FALSE),""))</f>
        <v/>
      </c>
      <c r="M1630" s="3" t="str">
        <f>IFERROR(VLOOKUP(C1630&amp;D1630,Comms_male_list_22!$F$3:$G$1048576,2,FALSE),IFERROR(VLOOKUP(C1630&amp;D1630,Comms_female_list_22!$F$3:$G$1048576,2,FALSE),""))</f>
        <v/>
      </c>
      <c r="N1630" s="3">
        <f>IFERROR(VLOOKUP(C1630&amp;D1630,AUS_male_Toplist_21!$F$3:$H$1048576,3,FALSE), IFERROR(VLOOKUP(C1630&amp;D1630,AUS_female_Toplist_21!$F$3:$H$1048576,3,FALSE),""))</f>
        <v>977</v>
      </c>
      <c r="O1630" s="2" t="str">
        <f>IFERROR(VLOOKUP(C1630&amp;D1630,AUS_male_Toplist_22!$F$3:$H$1048576,3,FALSE), IFERROR(VLOOKUP(C1630&amp;D1630,AUS_female_Toplist_22!$F$3:$H$1048576,3,FALSE),""))</f>
        <v/>
      </c>
      <c r="P1630" s="42" t="e">
        <f ca="1">DATEDIF(E1630,TODAY(),"y")</f>
        <v>#NUM!</v>
      </c>
      <c r="Q1630" s="2">
        <f>(COUNTIF($C$2:$C1630,$C1630)=1)+0</f>
        <v>1</v>
      </c>
      <c r="R1630" s="2">
        <f>IF(Q1630=1,RANK(F1630,$F$2:$F$1986,0),"Alternate event")</f>
        <v>949</v>
      </c>
    </row>
    <row r="1631" spans="1:18" x14ac:dyDescent="0.2">
      <c r="A1631" s="2">
        <v>1630</v>
      </c>
      <c r="B1631" s="2">
        <f>IF(Q1631=1,B1630+1,B1630)</f>
        <v>1145</v>
      </c>
      <c r="C1631" t="s">
        <v>259</v>
      </c>
      <c r="D1631" t="s">
        <v>26</v>
      </c>
      <c r="E1631" s="6">
        <v>36735</v>
      </c>
      <c r="F1631">
        <v>947</v>
      </c>
      <c r="G1631" s="2">
        <v>69</v>
      </c>
      <c r="H1631" s="43" t="str">
        <f>IFERROR(VLOOKUP(C1631&amp;D1631,AUS_male_points_list!$A$3:$S$1048576,19,FALSE), IFERROR(VLOOKUP(C1631&amp;D1631,AUS_female_points_list!$A$3:$S$1048576,19,FALSE),""))</f>
        <v/>
      </c>
      <c r="J1631" s="2">
        <f>IFERROR(VLOOKUP(C1631&amp;D1631,AUS_male_Toplist_21!$F$3:$G$1048576,2,FALSE),IFERROR(VLOOKUP(C1631&amp;D1631,AUS_female_Toplist_21!$F$3:$G$1048576,2,FALSE),""))</f>
        <v>69</v>
      </c>
      <c r="K1631" s="2">
        <f>IFERROR(VLOOKUP(C1631&amp;D1631,AUS_male_Toplist_22!$F$3:$G$1048576,2,FALSE),IFERROR(VLOOKUP(C1631&amp;D1631,AUS_female_Toplist_22!$F$3:$G$1048576,2,FALSE),""))</f>
        <v>15</v>
      </c>
      <c r="L1631" s="3" t="str">
        <f>IFERROR(VLOOKUP(C1631&amp;D1631,Comms_male_list_21!$F$3:$G$1048576,2,FALSE),IFERROR(VLOOKUP(C1631&amp;D1631,Comms_female_list_21!$F$3:$G$1048576,2,FALSE),""))</f>
        <v/>
      </c>
      <c r="M1631" s="3">
        <f>IFERROR(VLOOKUP(C1631&amp;D1631,Comms_male_list_22!$F$3:$G$1048576,2,FALSE),IFERROR(VLOOKUP(C1631&amp;D1631,Comms_female_list_22!$F$3:$G$1048576,2,FALSE),""))</f>
        <v>70</v>
      </c>
      <c r="N1631" s="3">
        <f>IFERROR(VLOOKUP(C1631&amp;D1631,AUS_male_Toplist_21!$F$3:$H$1048576,3,FALSE), IFERROR(VLOOKUP(C1631&amp;D1631,AUS_female_Toplist_21!$F$3:$H$1048576,3,FALSE),""))</f>
        <v>947</v>
      </c>
      <c r="O1631" s="2">
        <f>IFERROR(VLOOKUP(C1631&amp;D1631,AUS_male_Toplist_22!$F$3:$H$1048576,3,FALSE), IFERROR(VLOOKUP(C1631&amp;D1631,AUS_female_Toplist_22!$F$3:$H$1048576,3,FALSE),""))</f>
        <v>992</v>
      </c>
      <c r="P1631" s="42">
        <f ca="1">DATEDIF(E1631,TODAY(),"y")</f>
        <v>21</v>
      </c>
      <c r="Q1631" s="2">
        <f>(COUNTIF($C$2:$C1631,$C1631)=1)+0</f>
        <v>1</v>
      </c>
      <c r="R1631" s="2">
        <f>IF(Q1631=1,RANK(F1631,$F$2:$F$1986,0),"Alternate event")</f>
        <v>1330</v>
      </c>
    </row>
    <row r="1632" spans="1:18" x14ac:dyDescent="0.2">
      <c r="A1632" s="2">
        <v>1631</v>
      </c>
      <c r="B1632" s="2">
        <f>IF(Q1632=1,B1631+1,B1631)</f>
        <v>1145</v>
      </c>
      <c r="C1632" t="s">
        <v>1596</v>
      </c>
      <c r="D1632" t="s">
        <v>29</v>
      </c>
      <c r="E1632" s="6">
        <v>1998</v>
      </c>
      <c r="F1632">
        <v>911</v>
      </c>
      <c r="G1632" s="2">
        <v>69</v>
      </c>
      <c r="H1632" s="43" t="str">
        <f>IFERROR(VLOOKUP(C1632&amp;D1632,AUS_male_points_list!$A$3:$S$1048576,19,FALSE), IFERROR(VLOOKUP(C1632&amp;D1632,AUS_female_points_list!$A$3:$S$1048576,19,FALSE),""))</f>
        <v/>
      </c>
      <c r="J1632" s="2">
        <f>IFERROR(VLOOKUP(C1632&amp;D1632,AUS_male_Toplist_21!$F$3:$G$1048576,2,FALSE),IFERROR(VLOOKUP(C1632&amp;D1632,AUS_female_Toplist_21!$F$3:$G$1048576,2,FALSE),""))</f>
        <v>69</v>
      </c>
      <c r="K1632" s="2">
        <f>IFERROR(VLOOKUP(C1632&amp;D1632,AUS_male_Toplist_22!$F$3:$G$1048576,2,FALSE),IFERROR(VLOOKUP(C1632&amp;D1632,AUS_female_Toplist_22!$F$3:$G$1048576,2,FALSE),""))</f>
        <v>40</v>
      </c>
      <c r="L1632" s="3" t="str">
        <f>IFERROR(VLOOKUP(C1632&amp;D1632,Comms_male_list_21!$F$3:$G$1048576,2,FALSE),IFERROR(VLOOKUP(C1632&amp;D1632,Comms_female_list_21!$F$3:$G$1048576,2,FALSE),""))</f>
        <v/>
      </c>
      <c r="M1632" s="3" t="str">
        <f>IFERROR(VLOOKUP(C1632&amp;D1632,Comms_male_list_22!$F$3:$G$1048576,2,FALSE),IFERROR(VLOOKUP(C1632&amp;D1632,Comms_female_list_22!$F$3:$G$1048576,2,FALSE),""))</f>
        <v/>
      </c>
      <c r="N1632" s="3">
        <f>IFERROR(VLOOKUP(C1632&amp;D1632,AUS_male_Toplist_21!$F$3:$H$1048576,3,FALSE), IFERROR(VLOOKUP(C1632&amp;D1632,AUS_female_Toplist_21!$F$3:$H$1048576,3,FALSE),""))</f>
        <v>911</v>
      </c>
      <c r="O1632" s="2">
        <f>IFERROR(VLOOKUP(C1632&amp;D1632,AUS_male_Toplist_22!$F$3:$H$1048576,3,FALSE), IFERROR(VLOOKUP(C1632&amp;D1632,AUS_female_Toplist_22!$F$3:$H$1048576,3,FALSE),""))</f>
        <v>894</v>
      </c>
      <c r="P1632" s="42">
        <f ca="1">DATEDIF(E1632,TODAY(),"y")</f>
        <v>116</v>
      </c>
      <c r="Q1632" s="2">
        <f>(COUNTIF($C$2:$C1632,$C1632)=1)+0</f>
        <v>0</v>
      </c>
      <c r="R1632" s="2" t="str">
        <f>IF(Q1632=1,RANK(F1632,$F$2:$F$1986,0),"Alternate event")</f>
        <v>Alternate event</v>
      </c>
    </row>
    <row r="1633" spans="1:18" x14ac:dyDescent="0.2">
      <c r="A1633" s="2">
        <v>1632</v>
      </c>
      <c r="B1633" s="2">
        <f>IF(Q1633=1,B1632+1,B1632)</f>
        <v>1146</v>
      </c>
      <c r="C1633" t="s">
        <v>632</v>
      </c>
      <c r="D1633" t="s">
        <v>25</v>
      </c>
      <c r="E1633" s="6">
        <v>44612</v>
      </c>
      <c r="F1633">
        <v>960</v>
      </c>
      <c r="G1633" s="2">
        <v>69</v>
      </c>
      <c r="H1633" s="43" t="str">
        <f>IFERROR(VLOOKUP(C1633&amp;D1633,AUS_male_points_list!$A$3:$S$1048576,19,FALSE), IFERROR(VLOOKUP(C1633&amp;D1633,AUS_female_points_list!$A$3:$S$1048576,19,FALSE),""))</f>
        <v/>
      </c>
      <c r="J1633" s="2">
        <f>IFERROR(VLOOKUP(C1633&amp;D1633,AUS_male_Toplist_21!$F$3:$G$1048576,2,FALSE),IFERROR(VLOOKUP(C1633&amp;D1633,AUS_female_Toplist_21!$F$3:$G$1048576,2,FALSE),""))</f>
        <v>69</v>
      </c>
      <c r="K1633" s="2">
        <f>IFERROR(VLOOKUP(C1633&amp;D1633,AUS_male_Toplist_22!$F$3:$G$1048576,2,FALSE),IFERROR(VLOOKUP(C1633&amp;D1633,AUS_female_Toplist_22!$F$3:$G$1048576,2,FALSE),""))</f>
        <v>41</v>
      </c>
      <c r="L1633" s="3" t="str">
        <f>IFERROR(VLOOKUP(C1633&amp;D1633,Comms_male_list_21!$F$3:$G$1048576,2,FALSE),IFERROR(VLOOKUP(C1633&amp;D1633,Comms_female_list_21!$F$3:$G$1048576,2,FALSE),""))</f>
        <v/>
      </c>
      <c r="M1633" s="3">
        <f>IFERROR(VLOOKUP(C1633&amp;D1633,Comms_male_list_22!$F$3:$G$1048576,2,FALSE),IFERROR(VLOOKUP(C1633&amp;D1633,Comms_female_list_22!$F$3:$G$1048576,2,FALSE),""))</f>
        <v>74</v>
      </c>
      <c r="N1633" s="3">
        <f>IFERROR(VLOOKUP(C1633&amp;D1633,AUS_male_Toplist_21!$F$3:$H$1048576,3,FALSE), IFERROR(VLOOKUP(C1633&amp;D1633,AUS_female_Toplist_21!$F$3:$H$1048576,3,FALSE),""))</f>
        <v>960</v>
      </c>
      <c r="O1633" s="2">
        <f>IFERROR(VLOOKUP(C1633&amp;D1633,AUS_male_Toplist_22!$F$3:$H$1048576,3,FALSE), IFERROR(VLOOKUP(C1633&amp;D1633,AUS_female_Toplist_22!$F$3:$H$1048576,3,FALSE),""))</f>
        <v>975</v>
      </c>
      <c r="P1633" s="42">
        <f ca="1">DATEDIF(E1633,TODAY(),"y")</f>
        <v>0</v>
      </c>
      <c r="Q1633" s="2">
        <f>(COUNTIF($C$2:$C1633,$C1633)=1)+0</f>
        <v>1</v>
      </c>
      <c r="R1633" s="2">
        <f>IF(Q1633=1,RANK(F1633,$F$2:$F$1986,0),"Alternate event")</f>
        <v>1174</v>
      </c>
    </row>
    <row r="1634" spans="1:18" x14ac:dyDescent="0.2">
      <c r="A1634" s="2">
        <v>1633</v>
      </c>
      <c r="B1634" s="2">
        <f>IF(Q1634=1,B1633+1,B1633)</f>
        <v>1146</v>
      </c>
      <c r="C1634" t="s">
        <v>325</v>
      </c>
      <c r="D1634" t="s">
        <v>28</v>
      </c>
      <c r="E1634" s="6">
        <v>1981</v>
      </c>
      <c r="F1634">
        <v>976</v>
      </c>
      <c r="G1634" s="2">
        <v>69</v>
      </c>
      <c r="H1634" s="43" t="str">
        <f>IFERROR(VLOOKUP(C1634&amp;D1634,AUS_male_points_list!$A$3:$S$1048576,19,FALSE), IFERROR(VLOOKUP(C1634&amp;D1634,AUS_female_points_list!$A$3:$S$1048576,19,FALSE),""))</f>
        <v/>
      </c>
      <c r="J1634" s="2">
        <f>IFERROR(VLOOKUP(C1634&amp;D1634,AUS_male_Toplist_21!$F$3:$G$1048576,2,FALSE),IFERROR(VLOOKUP(C1634&amp;D1634,AUS_female_Toplist_21!$F$3:$G$1048576,2,FALSE),""))</f>
        <v>69</v>
      </c>
      <c r="K1634" s="2">
        <f>IFERROR(VLOOKUP(C1634&amp;D1634,AUS_male_Toplist_22!$F$3:$G$1048576,2,FALSE),IFERROR(VLOOKUP(C1634&amp;D1634,AUS_female_Toplist_22!$F$3:$G$1048576,2,FALSE),""))</f>
        <v>42</v>
      </c>
      <c r="L1634" s="3" t="str">
        <f>IFERROR(VLOOKUP(C1634&amp;D1634,Comms_male_list_21!$F$3:$G$1048576,2,FALSE),IFERROR(VLOOKUP(C1634&amp;D1634,Comms_female_list_21!$F$3:$G$1048576,2,FALSE),""))</f>
        <v/>
      </c>
      <c r="M1634" s="3">
        <f>IFERROR(VLOOKUP(C1634&amp;D1634,Comms_male_list_22!$F$3:$G$1048576,2,FALSE),IFERROR(VLOOKUP(C1634&amp;D1634,Comms_female_list_22!$F$3:$G$1048576,2,FALSE),""))</f>
        <v>77</v>
      </c>
      <c r="N1634" s="3">
        <f>IFERROR(VLOOKUP(C1634&amp;D1634,AUS_male_Toplist_21!$F$3:$H$1048576,3,FALSE), IFERROR(VLOOKUP(C1634&amp;D1634,AUS_female_Toplist_21!$F$3:$H$1048576,3,FALSE),""))</f>
        <v>976</v>
      </c>
      <c r="O1634" s="2">
        <f>IFERROR(VLOOKUP(C1634&amp;D1634,AUS_male_Toplist_22!$F$3:$H$1048576,3,FALSE), IFERROR(VLOOKUP(C1634&amp;D1634,AUS_female_Toplist_22!$F$3:$H$1048576,3,FALSE),""))</f>
        <v>942</v>
      </c>
      <c r="P1634" s="42">
        <f ca="1">DATEDIF(E1634,TODAY(),"y")</f>
        <v>116</v>
      </c>
      <c r="Q1634" s="2">
        <f>(COUNTIF($C$2:$C1634,$C1634)=1)+0</f>
        <v>0</v>
      </c>
      <c r="R1634" s="2" t="str">
        <f>IF(Q1634=1,RANK(F1634,$F$2:$F$1986,0),"Alternate event")</f>
        <v>Alternate event</v>
      </c>
    </row>
    <row r="1635" spans="1:18" x14ac:dyDescent="0.2">
      <c r="A1635" s="2">
        <v>1634</v>
      </c>
      <c r="B1635" s="2">
        <f>IF(Q1635=1,B1634+1,B1634)</f>
        <v>1147</v>
      </c>
      <c r="C1635" t="s">
        <v>659</v>
      </c>
      <c r="D1635" t="s">
        <v>26</v>
      </c>
      <c r="E1635" s="6">
        <v>44671</v>
      </c>
      <c r="F1635">
        <v>947</v>
      </c>
      <c r="G1635" s="2">
        <v>69</v>
      </c>
      <c r="H1635" s="43" t="str">
        <f>IFERROR(VLOOKUP(C1635&amp;D1635,AUS_male_points_list!$A$3:$S$1048576,19,FALSE), IFERROR(VLOOKUP(C1635&amp;D1635,AUS_female_points_list!$A$3:$S$1048576,19,FALSE),""))</f>
        <v/>
      </c>
      <c r="J1635" s="2">
        <f>IFERROR(VLOOKUP(C1635&amp;D1635,AUS_male_Toplist_21!$F$3:$G$1048576,2,FALSE),IFERROR(VLOOKUP(C1635&amp;D1635,AUS_female_Toplist_21!$F$3:$G$1048576,2,FALSE),""))</f>
        <v>69</v>
      </c>
      <c r="K1635" s="2">
        <f>IFERROR(VLOOKUP(C1635&amp;D1635,AUS_male_Toplist_22!$F$3:$G$1048576,2,FALSE),IFERROR(VLOOKUP(C1635&amp;D1635,AUS_female_Toplist_22!$F$3:$G$1048576,2,FALSE),""))</f>
        <v>47</v>
      </c>
      <c r="L1635" s="3" t="str">
        <f>IFERROR(VLOOKUP(C1635&amp;D1635,Comms_male_list_21!$F$3:$G$1048576,2,FALSE),IFERROR(VLOOKUP(C1635&amp;D1635,Comms_female_list_21!$F$3:$G$1048576,2,FALSE),""))</f>
        <v/>
      </c>
      <c r="M1635" s="3" t="str">
        <f>IFERROR(VLOOKUP(C1635&amp;D1635,Comms_male_list_22!$F$3:$G$1048576,2,FALSE),IFERROR(VLOOKUP(C1635&amp;D1635,Comms_female_list_22!$F$3:$G$1048576,2,FALSE),""))</f>
        <v/>
      </c>
      <c r="N1635" s="3">
        <f>IFERROR(VLOOKUP(C1635&amp;D1635,AUS_male_Toplist_21!$F$3:$H$1048576,3,FALSE), IFERROR(VLOOKUP(C1635&amp;D1635,AUS_female_Toplist_21!$F$3:$H$1048576,3,FALSE),""))</f>
        <v>947</v>
      </c>
      <c r="O1635" s="2">
        <f>IFERROR(VLOOKUP(C1635&amp;D1635,AUS_male_Toplist_22!$F$3:$H$1048576,3,FALSE), IFERROR(VLOOKUP(C1635&amp;D1635,AUS_female_Toplist_22!$F$3:$H$1048576,3,FALSE),""))</f>
        <v>935</v>
      </c>
      <c r="P1635" s="42" t="e">
        <f ca="1">DATEDIF(E1635,TODAY(),"y")</f>
        <v>#NUM!</v>
      </c>
      <c r="Q1635" s="2">
        <f>(COUNTIF($C$2:$C1635,$C1635)=1)+0</f>
        <v>1</v>
      </c>
      <c r="R1635" s="2">
        <f>IF(Q1635=1,RANK(F1635,$F$2:$F$1986,0),"Alternate event")</f>
        <v>1330</v>
      </c>
    </row>
    <row r="1636" spans="1:18" x14ac:dyDescent="0.2">
      <c r="A1636" s="2">
        <v>1635</v>
      </c>
      <c r="B1636" s="2">
        <f>IF(Q1636=1,B1635+1,B1635)</f>
        <v>1147</v>
      </c>
      <c r="C1636" t="s">
        <v>632</v>
      </c>
      <c r="D1636" t="s">
        <v>2</v>
      </c>
      <c r="E1636" s="6">
        <v>44612</v>
      </c>
      <c r="F1636">
        <v>949</v>
      </c>
      <c r="G1636" s="2">
        <v>69</v>
      </c>
      <c r="H1636" s="43" t="str">
        <f>IFERROR(VLOOKUP(C1636&amp;D1636,AUS_male_points_list!$A$3:$S$1048576,19,FALSE), IFERROR(VLOOKUP(C1636&amp;D1636,AUS_female_points_list!$A$3:$S$1048576,19,FALSE),""))</f>
        <v/>
      </c>
      <c r="J1636" s="2">
        <f>IFERROR(VLOOKUP(C1636&amp;D1636,AUS_male_Toplist_21!$F$3:$G$1048576,2,FALSE),IFERROR(VLOOKUP(C1636&amp;D1636,AUS_female_Toplist_21!$F$3:$G$1048576,2,FALSE),""))</f>
        <v>69</v>
      </c>
      <c r="K1636" s="2">
        <f>IFERROR(VLOOKUP(C1636&amp;D1636,AUS_male_Toplist_22!$F$3:$G$1048576,2,FALSE),IFERROR(VLOOKUP(C1636&amp;D1636,AUS_female_Toplist_22!$F$3:$G$1048576,2,FALSE),""))</f>
        <v>50</v>
      </c>
      <c r="L1636" s="3" t="str">
        <f>IFERROR(VLOOKUP(C1636&amp;D1636,Comms_male_list_21!$F$3:$G$1048576,2,FALSE),IFERROR(VLOOKUP(C1636&amp;D1636,Comms_female_list_21!$F$3:$G$1048576,2,FALSE),""))</f>
        <v/>
      </c>
      <c r="M1636" s="3" t="str">
        <f>IFERROR(VLOOKUP(C1636&amp;D1636,Comms_male_list_22!$F$3:$G$1048576,2,FALSE),IFERROR(VLOOKUP(C1636&amp;D1636,Comms_female_list_22!$F$3:$G$1048576,2,FALSE),""))</f>
        <v/>
      </c>
      <c r="N1636" s="3">
        <f>IFERROR(VLOOKUP(C1636&amp;D1636,AUS_male_Toplist_21!$F$3:$H$1048576,3,FALSE), IFERROR(VLOOKUP(C1636&amp;D1636,AUS_female_Toplist_21!$F$3:$H$1048576,3,FALSE),""))</f>
        <v>949</v>
      </c>
      <c r="O1636" s="2">
        <f>IFERROR(VLOOKUP(C1636&amp;D1636,AUS_male_Toplist_22!$F$3:$H$1048576,3,FALSE), IFERROR(VLOOKUP(C1636&amp;D1636,AUS_female_Toplist_22!$F$3:$H$1048576,3,FALSE),""))</f>
        <v>952</v>
      </c>
      <c r="P1636" s="42">
        <f ca="1">DATEDIF(E1636,TODAY(),"y")</f>
        <v>0</v>
      </c>
      <c r="Q1636" s="2">
        <f>(COUNTIF($C$2:$C1636,$C1636)=1)+0</f>
        <v>0</v>
      </c>
      <c r="R1636" s="2" t="str">
        <f>IF(Q1636=1,RANK(F1636,$F$2:$F$1986,0),"Alternate event")</f>
        <v>Alternate event</v>
      </c>
    </row>
    <row r="1637" spans="1:18" x14ac:dyDescent="0.2">
      <c r="A1637" s="2">
        <v>1636</v>
      </c>
      <c r="B1637" s="2">
        <f>IF(Q1637=1,B1636+1,B1636)</f>
        <v>1148</v>
      </c>
      <c r="C1637" t="s">
        <v>147</v>
      </c>
      <c r="D1637" t="s">
        <v>2</v>
      </c>
      <c r="E1637" s="7">
        <v>44640</v>
      </c>
      <c r="F1637">
        <v>988</v>
      </c>
      <c r="G1637" s="2">
        <v>69</v>
      </c>
      <c r="H1637" s="43" t="str">
        <f>IFERROR(VLOOKUP(C1637&amp;D1637,AUS_male_points_list!$A$3:$S$1048576,19,FALSE), IFERROR(VLOOKUP(C1637&amp;D1637,AUS_female_points_list!$A$3:$S$1048576,19,FALSE),""))</f>
        <v/>
      </c>
      <c r="J1637" s="2">
        <f>IFERROR(VLOOKUP(C1637&amp;D1637,AUS_male_Toplist_21!$F$3:$G$1048576,2,FALSE),IFERROR(VLOOKUP(C1637&amp;D1637,AUS_female_Toplist_21!$F$3:$G$1048576,2,FALSE),""))</f>
        <v>69</v>
      </c>
      <c r="K1637" s="2">
        <f>IFERROR(VLOOKUP(C1637&amp;D1637,AUS_male_Toplist_22!$F$3:$G$1048576,2,FALSE),IFERROR(VLOOKUP(C1637&amp;D1637,AUS_female_Toplist_22!$F$3:$G$1048576,2,FALSE),""))</f>
        <v>54</v>
      </c>
      <c r="L1637" s="3" t="str">
        <f>IFERROR(VLOOKUP(C1637&amp;D1637,Comms_male_list_21!$F$3:$G$1048576,2,FALSE),IFERROR(VLOOKUP(C1637&amp;D1637,Comms_female_list_21!$F$3:$G$1048576,2,FALSE),""))</f>
        <v/>
      </c>
      <c r="M1637" s="3" t="str">
        <f>IFERROR(VLOOKUP(C1637&amp;D1637,Comms_male_list_22!$F$3:$G$1048576,2,FALSE),IFERROR(VLOOKUP(C1637&amp;D1637,Comms_female_list_22!$F$3:$G$1048576,2,FALSE),""))</f>
        <v/>
      </c>
      <c r="N1637" s="3">
        <f>IFERROR(VLOOKUP(C1637&amp;D1637,AUS_male_Toplist_21!$F$3:$H$1048576,3,FALSE), IFERROR(VLOOKUP(C1637&amp;D1637,AUS_female_Toplist_21!$F$3:$H$1048576,3,FALSE),""))</f>
        <v>988</v>
      </c>
      <c r="O1637" s="2">
        <f>IFERROR(VLOOKUP(C1637&amp;D1637,AUS_male_Toplist_22!$F$3:$H$1048576,3,FALSE), IFERROR(VLOOKUP(C1637&amp;D1637,AUS_female_Toplist_22!$F$3:$H$1048576,3,FALSE),""))</f>
        <v>966</v>
      </c>
      <c r="P1637" s="42" t="e">
        <f ca="1">DATEDIF(E1637,TODAY(),"y")</f>
        <v>#NUM!</v>
      </c>
      <c r="Q1637" s="2">
        <f>(COUNTIF($C$2:$C1637,$C1637)=1)+0</f>
        <v>1</v>
      </c>
      <c r="R1637" s="2">
        <f>IF(Q1637=1,RANK(F1637,$F$2:$F$1986,0),"Alternate event")</f>
        <v>825</v>
      </c>
    </row>
    <row r="1638" spans="1:18" x14ac:dyDescent="0.2">
      <c r="A1638" s="2">
        <v>1637</v>
      </c>
      <c r="B1638" s="2">
        <f>IF(Q1638=1,B1637+1,B1637)</f>
        <v>1149</v>
      </c>
      <c r="C1638" t="s">
        <v>299</v>
      </c>
      <c r="D1638" t="s">
        <v>27</v>
      </c>
      <c r="E1638" s="6">
        <v>44762</v>
      </c>
      <c r="F1638">
        <v>960</v>
      </c>
      <c r="G1638" s="2">
        <v>69</v>
      </c>
      <c r="H1638" s="43" t="str">
        <f>IFERROR(VLOOKUP(C1638&amp;D1638,AUS_male_points_list!$A$3:$S$1048576,19,FALSE), IFERROR(VLOOKUP(C1638&amp;D1638,AUS_female_points_list!$A$3:$S$1048576,19,FALSE),""))</f>
        <v/>
      </c>
      <c r="J1638" s="2">
        <f>IFERROR(VLOOKUP(C1638&amp;D1638,AUS_male_Toplist_21!$F$3:$G$1048576,2,FALSE),IFERROR(VLOOKUP(C1638&amp;D1638,AUS_female_Toplist_21!$F$3:$G$1048576,2,FALSE),""))</f>
        <v>69</v>
      </c>
      <c r="K1638" s="2">
        <f>IFERROR(VLOOKUP(C1638&amp;D1638,AUS_male_Toplist_22!$F$3:$G$1048576,2,FALSE),IFERROR(VLOOKUP(C1638&amp;D1638,AUS_female_Toplist_22!$F$3:$G$1048576,2,FALSE),""))</f>
        <v>57</v>
      </c>
      <c r="L1638" s="3" t="str">
        <f>IFERROR(VLOOKUP(C1638&amp;D1638,Comms_male_list_21!$F$3:$G$1048576,2,FALSE),IFERROR(VLOOKUP(C1638&amp;D1638,Comms_female_list_21!$F$3:$G$1048576,2,FALSE),""))</f>
        <v/>
      </c>
      <c r="M1638" s="3" t="str">
        <f>IFERROR(VLOOKUP(C1638&amp;D1638,Comms_male_list_22!$F$3:$G$1048576,2,FALSE),IFERROR(VLOOKUP(C1638&amp;D1638,Comms_female_list_22!$F$3:$G$1048576,2,FALSE),""))</f>
        <v/>
      </c>
      <c r="N1638" s="3">
        <f>IFERROR(VLOOKUP(C1638&amp;D1638,AUS_male_Toplist_21!$F$3:$H$1048576,3,FALSE), IFERROR(VLOOKUP(C1638&amp;D1638,AUS_female_Toplist_21!$F$3:$H$1048576,3,FALSE),""))</f>
        <v>960</v>
      </c>
      <c r="O1638" s="2">
        <f>IFERROR(VLOOKUP(C1638&amp;D1638,AUS_male_Toplist_22!$F$3:$H$1048576,3,FALSE), IFERROR(VLOOKUP(C1638&amp;D1638,AUS_female_Toplist_22!$F$3:$H$1048576,3,FALSE),""))</f>
        <v>935</v>
      </c>
      <c r="P1638" s="42" t="e">
        <f ca="1">DATEDIF(E1638,TODAY(),"y")</f>
        <v>#NUM!</v>
      </c>
      <c r="Q1638" s="2">
        <f>(COUNTIF($C$2:$C1638,$C1638)=1)+0</f>
        <v>1</v>
      </c>
      <c r="R1638" s="2">
        <f>IF(Q1638=1,RANK(F1638,$F$2:$F$1986,0),"Alternate event")</f>
        <v>1174</v>
      </c>
    </row>
    <row r="1639" spans="1:18" x14ac:dyDescent="0.2">
      <c r="A1639" s="2">
        <v>1638</v>
      </c>
      <c r="B1639" s="2">
        <f>IF(Q1639=1,B1638+1,B1638)</f>
        <v>1149</v>
      </c>
      <c r="C1639" t="s">
        <v>627</v>
      </c>
      <c r="D1639" t="s">
        <v>2</v>
      </c>
      <c r="E1639" s="6">
        <v>44732</v>
      </c>
      <c r="F1639">
        <v>949</v>
      </c>
      <c r="G1639" s="2">
        <v>69</v>
      </c>
      <c r="H1639" s="43" t="str">
        <f>IFERROR(VLOOKUP(C1639&amp;D1639,AUS_male_points_list!$A$3:$S$1048576,19,FALSE), IFERROR(VLOOKUP(C1639&amp;D1639,AUS_female_points_list!$A$3:$S$1048576,19,FALSE),""))</f>
        <v/>
      </c>
      <c r="J1639" s="2">
        <f>IFERROR(VLOOKUP(C1639&amp;D1639,AUS_male_Toplist_21!$F$3:$G$1048576,2,FALSE),IFERROR(VLOOKUP(C1639&amp;D1639,AUS_female_Toplist_21!$F$3:$G$1048576,2,FALSE),""))</f>
        <v>69</v>
      </c>
      <c r="K1639" s="2">
        <f>IFERROR(VLOOKUP(C1639&amp;D1639,AUS_male_Toplist_22!$F$3:$G$1048576,2,FALSE),IFERROR(VLOOKUP(C1639&amp;D1639,AUS_female_Toplist_22!$F$3:$G$1048576,2,FALSE),""))</f>
        <v>81</v>
      </c>
      <c r="L1639" s="3" t="str">
        <f>IFERROR(VLOOKUP(C1639&amp;D1639,Comms_male_list_21!$F$3:$G$1048576,2,FALSE),IFERROR(VLOOKUP(C1639&amp;D1639,Comms_female_list_21!$F$3:$G$1048576,2,FALSE),""))</f>
        <v/>
      </c>
      <c r="M1639" s="3" t="str">
        <f>IFERROR(VLOOKUP(C1639&amp;D1639,Comms_male_list_22!$F$3:$G$1048576,2,FALSE),IFERROR(VLOOKUP(C1639&amp;D1639,Comms_female_list_22!$F$3:$G$1048576,2,FALSE),""))</f>
        <v/>
      </c>
      <c r="N1639" s="3">
        <f>IFERROR(VLOOKUP(C1639&amp;D1639,AUS_male_Toplist_21!$F$3:$H$1048576,3,FALSE), IFERROR(VLOOKUP(C1639&amp;D1639,AUS_female_Toplist_21!$F$3:$H$1048576,3,FALSE),""))</f>
        <v>949</v>
      </c>
      <c r="O1639" s="2">
        <f>IFERROR(VLOOKUP(C1639&amp;D1639,AUS_male_Toplist_22!$F$3:$H$1048576,3,FALSE), IFERROR(VLOOKUP(C1639&amp;D1639,AUS_female_Toplist_22!$F$3:$H$1048576,3,FALSE),""))</f>
        <v>922</v>
      </c>
      <c r="P1639" s="42" t="e">
        <f ca="1">DATEDIF(E1639,TODAY(),"y")</f>
        <v>#NUM!</v>
      </c>
      <c r="Q1639" s="2">
        <f>(COUNTIF($C$2:$C1639,$C1639)=1)+0</f>
        <v>0</v>
      </c>
      <c r="R1639" s="2" t="str">
        <f>IF(Q1639=1,RANK(F1639,$F$2:$F$1986,0),"Alternate event")</f>
        <v>Alternate event</v>
      </c>
    </row>
    <row r="1640" spans="1:18" x14ac:dyDescent="0.2">
      <c r="A1640" s="2">
        <v>1639</v>
      </c>
      <c r="B1640" s="2">
        <f>IF(Q1640=1,B1639+1,B1639)</f>
        <v>1149</v>
      </c>
      <c r="C1640" t="s">
        <v>344</v>
      </c>
      <c r="D1640" t="s">
        <v>29</v>
      </c>
      <c r="E1640" s="6">
        <v>37663</v>
      </c>
      <c r="F1640">
        <v>894</v>
      </c>
      <c r="G1640" s="2">
        <v>69</v>
      </c>
      <c r="H1640" s="43" t="str">
        <f>IFERROR(VLOOKUP(C1640&amp;D1640,AUS_male_points_list!$A$3:$S$1048576,19,FALSE), IFERROR(VLOOKUP(C1640&amp;D1640,AUS_female_points_list!$A$3:$S$1048576,19,FALSE),""))</f>
        <v/>
      </c>
      <c r="J1640" s="2">
        <f>IFERROR(VLOOKUP(C1640&amp;D1640,AUS_male_Toplist_21!$F$3:$G$1048576,2,FALSE),IFERROR(VLOOKUP(C1640&amp;D1640,AUS_female_Toplist_21!$F$3:$G$1048576,2,FALSE),""))</f>
        <v>69</v>
      </c>
      <c r="K1640" s="2" t="str">
        <f>IFERROR(VLOOKUP(C1640&amp;D1640,AUS_male_Toplist_22!$F$3:$G$1048576,2,FALSE),IFERROR(VLOOKUP(C1640&amp;D1640,AUS_female_Toplist_22!$F$3:$G$1048576,2,FALSE),""))</f>
        <v/>
      </c>
      <c r="L1640" s="3" t="str">
        <f>IFERROR(VLOOKUP(C1640&amp;D1640,Comms_male_list_21!$F$3:$G$1048576,2,FALSE),IFERROR(VLOOKUP(C1640&amp;D1640,Comms_female_list_21!$F$3:$G$1048576,2,FALSE),""))</f>
        <v/>
      </c>
      <c r="M1640" s="3" t="str">
        <f>IFERROR(VLOOKUP(C1640&amp;D1640,Comms_male_list_22!$F$3:$G$1048576,2,FALSE),IFERROR(VLOOKUP(C1640&amp;D1640,Comms_female_list_22!$F$3:$G$1048576,2,FALSE),""))</f>
        <v/>
      </c>
      <c r="N1640" s="3">
        <f>IFERROR(VLOOKUP(C1640&amp;D1640,AUS_male_Toplist_21!$F$3:$H$1048576,3,FALSE), IFERROR(VLOOKUP(C1640&amp;D1640,AUS_female_Toplist_21!$F$3:$H$1048576,3,FALSE),""))</f>
        <v>894</v>
      </c>
      <c r="O1640" s="2" t="str">
        <f>IFERROR(VLOOKUP(C1640&amp;D1640,AUS_male_Toplist_22!$F$3:$H$1048576,3,FALSE), IFERROR(VLOOKUP(C1640&amp;D1640,AUS_female_Toplist_22!$F$3:$H$1048576,3,FALSE),""))</f>
        <v/>
      </c>
      <c r="P1640" s="42">
        <f ca="1">DATEDIF(E1640,TODAY(),"y")</f>
        <v>19</v>
      </c>
      <c r="Q1640" s="2">
        <f>(COUNTIF($C$2:$C1640,$C1640)=1)+0</f>
        <v>0</v>
      </c>
      <c r="R1640" s="2" t="str">
        <f>IF(Q1640=1,RANK(F1640,$F$2:$F$1986,0),"Alternate event")</f>
        <v>Alternate event</v>
      </c>
    </row>
    <row r="1641" spans="1:18" x14ac:dyDescent="0.2">
      <c r="A1641" s="2">
        <v>1640</v>
      </c>
      <c r="B1641" s="2">
        <f>IF(Q1641=1,B1640+1,B1640)</f>
        <v>1150</v>
      </c>
      <c r="C1641" t="s">
        <v>711</v>
      </c>
      <c r="D1641" t="s">
        <v>27</v>
      </c>
      <c r="E1641" s="6">
        <v>44640</v>
      </c>
      <c r="F1641">
        <v>941</v>
      </c>
      <c r="G1641" s="2">
        <v>69</v>
      </c>
      <c r="H1641" s="43" t="str">
        <f>IFERROR(VLOOKUP(C1641&amp;D1641,AUS_male_points_list!$A$3:$S$1048576,19,FALSE), IFERROR(VLOOKUP(C1641&amp;D1641,AUS_female_points_list!$A$3:$S$1048576,19,FALSE),""))</f>
        <v/>
      </c>
      <c r="J1641" s="2">
        <f>IFERROR(VLOOKUP(C1641&amp;D1641,AUS_male_Toplist_21!$F$3:$G$1048576,2,FALSE),IFERROR(VLOOKUP(C1641&amp;D1641,AUS_female_Toplist_21!$F$3:$G$1048576,2,FALSE),""))</f>
        <v>69</v>
      </c>
      <c r="K1641" s="2" t="str">
        <f>IFERROR(VLOOKUP(C1641&amp;D1641,AUS_male_Toplist_22!$F$3:$G$1048576,2,FALSE),IFERROR(VLOOKUP(C1641&amp;D1641,AUS_female_Toplist_22!$F$3:$G$1048576,2,FALSE),""))</f>
        <v/>
      </c>
      <c r="L1641" s="3" t="str">
        <f>IFERROR(VLOOKUP(C1641&amp;D1641,Comms_male_list_21!$F$3:$G$1048576,2,FALSE),IFERROR(VLOOKUP(C1641&amp;D1641,Comms_female_list_21!$F$3:$G$1048576,2,FALSE),""))</f>
        <v/>
      </c>
      <c r="M1641" s="3" t="str">
        <f>IFERROR(VLOOKUP(C1641&amp;D1641,Comms_male_list_22!$F$3:$G$1048576,2,FALSE),IFERROR(VLOOKUP(C1641&amp;D1641,Comms_female_list_22!$F$3:$G$1048576,2,FALSE),""))</f>
        <v/>
      </c>
      <c r="N1641" s="3">
        <f>IFERROR(VLOOKUP(C1641&amp;D1641,AUS_male_Toplist_21!$F$3:$H$1048576,3,FALSE), IFERROR(VLOOKUP(C1641&amp;D1641,AUS_female_Toplist_21!$F$3:$H$1048576,3,FALSE),""))</f>
        <v>941</v>
      </c>
      <c r="O1641" s="2" t="str">
        <f>IFERROR(VLOOKUP(C1641&amp;D1641,AUS_male_Toplist_22!$F$3:$H$1048576,3,FALSE), IFERROR(VLOOKUP(C1641&amp;D1641,AUS_female_Toplist_22!$F$3:$H$1048576,3,FALSE),""))</f>
        <v/>
      </c>
      <c r="P1641" s="42" t="e">
        <f ca="1">DATEDIF(E1641,TODAY(),"y")</f>
        <v>#NUM!</v>
      </c>
      <c r="Q1641" s="2">
        <f>(COUNTIF($C$2:$C1641,$C1641)=1)+0</f>
        <v>1</v>
      </c>
      <c r="R1641" s="2">
        <f>IF(Q1641=1,RANK(F1641,$F$2:$F$1986,0),"Alternate event")</f>
        <v>1420</v>
      </c>
    </row>
    <row r="1642" spans="1:18" x14ac:dyDescent="0.2">
      <c r="A1642" s="2">
        <v>1641</v>
      </c>
      <c r="B1642" s="2">
        <f>IF(Q1642=1,B1641+1,B1641)</f>
        <v>1150</v>
      </c>
      <c r="C1642" t="s">
        <v>400</v>
      </c>
      <c r="D1642" t="s">
        <v>26</v>
      </c>
      <c r="E1642" s="6">
        <v>37885</v>
      </c>
      <c r="F1642">
        <v>947</v>
      </c>
      <c r="G1642" s="2">
        <v>69</v>
      </c>
      <c r="H1642" s="43" t="str">
        <f>IFERROR(VLOOKUP(C1642&amp;D1642,AUS_male_points_list!$A$3:$S$1048576,19,FALSE), IFERROR(VLOOKUP(C1642&amp;D1642,AUS_female_points_list!$A$3:$S$1048576,19,FALSE),""))</f>
        <v/>
      </c>
      <c r="J1642" s="2">
        <f>IFERROR(VLOOKUP(C1642&amp;D1642,AUS_male_Toplist_21!$F$3:$G$1048576,2,FALSE),IFERROR(VLOOKUP(C1642&amp;D1642,AUS_female_Toplist_21!$F$3:$G$1048576,2,FALSE),""))</f>
        <v>69</v>
      </c>
      <c r="K1642" s="2" t="str">
        <f>IFERROR(VLOOKUP(C1642&amp;D1642,AUS_male_Toplist_22!$F$3:$G$1048576,2,FALSE),IFERROR(VLOOKUP(C1642&amp;D1642,AUS_female_Toplist_22!$F$3:$G$1048576,2,FALSE),""))</f>
        <v/>
      </c>
      <c r="L1642" s="3" t="str">
        <f>IFERROR(VLOOKUP(C1642&amp;D1642,Comms_male_list_21!$F$3:$G$1048576,2,FALSE),IFERROR(VLOOKUP(C1642&amp;D1642,Comms_female_list_21!$F$3:$G$1048576,2,FALSE),""))</f>
        <v/>
      </c>
      <c r="M1642" s="3" t="str">
        <f>IFERROR(VLOOKUP(C1642&amp;D1642,Comms_male_list_22!$F$3:$G$1048576,2,FALSE),IFERROR(VLOOKUP(C1642&amp;D1642,Comms_female_list_22!$F$3:$G$1048576,2,FALSE),""))</f>
        <v/>
      </c>
      <c r="N1642" s="3">
        <f>IFERROR(VLOOKUP(C1642&amp;D1642,AUS_male_Toplist_21!$F$3:$H$1048576,3,FALSE), IFERROR(VLOOKUP(C1642&amp;D1642,AUS_female_Toplist_21!$F$3:$H$1048576,3,FALSE),""))</f>
        <v>947</v>
      </c>
      <c r="O1642" s="2" t="str">
        <f>IFERROR(VLOOKUP(C1642&amp;D1642,AUS_male_Toplist_22!$F$3:$H$1048576,3,FALSE), IFERROR(VLOOKUP(C1642&amp;D1642,AUS_female_Toplist_22!$F$3:$H$1048576,3,FALSE),""))</f>
        <v/>
      </c>
      <c r="P1642" s="42">
        <f ca="1">DATEDIF(E1642,TODAY(),"y")</f>
        <v>18</v>
      </c>
      <c r="Q1642" s="2">
        <f>(COUNTIF($C$2:$C1642,$C1642)=1)+0</f>
        <v>0</v>
      </c>
      <c r="R1642" s="2" t="str">
        <f>IF(Q1642=1,RANK(F1642,$F$2:$F$1986,0),"Alternate event")</f>
        <v>Alternate event</v>
      </c>
    </row>
    <row r="1643" spans="1:18" x14ac:dyDescent="0.2">
      <c r="A1643" s="2">
        <v>1642</v>
      </c>
      <c r="B1643" s="2">
        <f>IF(Q1643=1,B1642+1,B1642)</f>
        <v>1151</v>
      </c>
      <c r="C1643" t="s">
        <v>1502</v>
      </c>
      <c r="D1643" t="s">
        <v>25</v>
      </c>
      <c r="E1643" s="6"/>
      <c r="F1643">
        <v>960</v>
      </c>
      <c r="G1643" s="2">
        <v>69</v>
      </c>
      <c r="H1643" s="43" t="str">
        <f>IFERROR(VLOOKUP(C1643&amp;D1643,AUS_male_points_list!$A$3:$S$1048576,19,FALSE), IFERROR(VLOOKUP(C1643&amp;D1643,AUS_female_points_list!$A$3:$S$1048576,19,FALSE),""))</f>
        <v/>
      </c>
      <c r="J1643" s="2">
        <f>IFERROR(VLOOKUP(C1643&amp;D1643,AUS_male_Toplist_21!$F$3:$G$1048576,2,FALSE),IFERROR(VLOOKUP(C1643&amp;D1643,AUS_female_Toplist_21!$F$3:$G$1048576,2,FALSE),""))</f>
        <v>69</v>
      </c>
      <c r="K1643" s="2" t="str">
        <f>IFERROR(VLOOKUP(C1643&amp;D1643,AUS_male_Toplist_22!$F$3:$G$1048576,2,FALSE),IFERROR(VLOOKUP(C1643&amp;D1643,AUS_female_Toplist_22!$F$3:$G$1048576,2,FALSE),""))</f>
        <v/>
      </c>
      <c r="L1643" s="3" t="str">
        <f>IFERROR(VLOOKUP(C1643&amp;D1643,Comms_male_list_21!$F$3:$G$1048576,2,FALSE),IFERROR(VLOOKUP(C1643&amp;D1643,Comms_female_list_21!$F$3:$G$1048576,2,FALSE),""))</f>
        <v/>
      </c>
      <c r="M1643" s="3" t="str">
        <f>IFERROR(VLOOKUP(C1643&amp;D1643,Comms_male_list_22!$F$3:$G$1048576,2,FALSE),IFERROR(VLOOKUP(C1643&amp;D1643,Comms_female_list_22!$F$3:$G$1048576,2,FALSE),""))</f>
        <v/>
      </c>
      <c r="N1643" s="3">
        <f>IFERROR(VLOOKUP(C1643&amp;D1643,AUS_male_Toplist_21!$F$3:$H$1048576,3,FALSE), IFERROR(VLOOKUP(C1643&amp;D1643,AUS_female_Toplist_21!$F$3:$H$1048576,3,FALSE),""))</f>
        <v>960</v>
      </c>
      <c r="O1643" s="2" t="str">
        <f>IFERROR(VLOOKUP(C1643&amp;D1643,AUS_male_Toplist_22!$F$3:$H$1048576,3,FALSE), IFERROR(VLOOKUP(C1643&amp;D1643,AUS_female_Toplist_22!$F$3:$H$1048576,3,FALSE),""))</f>
        <v/>
      </c>
      <c r="P1643" s="42">
        <f ca="1">DATEDIF(E1643,TODAY(),"y")</f>
        <v>122</v>
      </c>
      <c r="Q1643" s="2">
        <f>(COUNTIF($C$2:$C1643,$C1643)=1)+0</f>
        <v>1</v>
      </c>
      <c r="R1643" s="2">
        <f>IF(Q1643=1,RANK(F1643,$F$2:$F$1986,0),"Alternate event")</f>
        <v>1174</v>
      </c>
    </row>
    <row r="1644" spans="1:18" x14ac:dyDescent="0.2">
      <c r="A1644" s="2">
        <v>1643</v>
      </c>
      <c r="B1644" s="2">
        <f>IF(Q1644=1,B1643+1,B1643)</f>
        <v>1152</v>
      </c>
      <c r="C1644" t="s">
        <v>1503</v>
      </c>
      <c r="D1644" t="s">
        <v>25</v>
      </c>
      <c r="E1644" s="6">
        <v>44701</v>
      </c>
      <c r="F1644">
        <v>960</v>
      </c>
      <c r="G1644" s="2">
        <v>69</v>
      </c>
      <c r="H1644" s="43" t="str">
        <f>IFERROR(VLOOKUP(C1644&amp;D1644,AUS_male_points_list!$A$3:$S$1048576,19,FALSE), IFERROR(VLOOKUP(C1644&amp;D1644,AUS_female_points_list!$A$3:$S$1048576,19,FALSE),""))</f>
        <v/>
      </c>
      <c r="J1644" s="2">
        <f>IFERROR(VLOOKUP(C1644&amp;D1644,AUS_male_Toplist_21!$F$3:$G$1048576,2,FALSE),IFERROR(VLOOKUP(C1644&amp;D1644,AUS_female_Toplist_21!$F$3:$G$1048576,2,FALSE),""))</f>
        <v>69</v>
      </c>
      <c r="K1644" s="2" t="str">
        <f>IFERROR(VLOOKUP(C1644&amp;D1644,AUS_male_Toplist_22!$F$3:$G$1048576,2,FALSE),IFERROR(VLOOKUP(C1644&amp;D1644,AUS_female_Toplist_22!$F$3:$G$1048576,2,FALSE),""))</f>
        <v/>
      </c>
      <c r="L1644" s="3" t="str">
        <f>IFERROR(VLOOKUP(C1644&amp;D1644,Comms_male_list_21!$F$3:$G$1048576,2,FALSE),IFERROR(VLOOKUP(C1644&amp;D1644,Comms_female_list_21!$F$3:$G$1048576,2,FALSE),""))</f>
        <v/>
      </c>
      <c r="M1644" s="3" t="str">
        <f>IFERROR(VLOOKUP(C1644&amp;D1644,Comms_male_list_22!$F$3:$G$1048576,2,FALSE),IFERROR(VLOOKUP(C1644&amp;D1644,Comms_female_list_22!$F$3:$G$1048576,2,FALSE),""))</f>
        <v/>
      </c>
      <c r="N1644" s="3">
        <f>IFERROR(VLOOKUP(C1644&amp;D1644,AUS_male_Toplist_21!$F$3:$H$1048576,3,FALSE), IFERROR(VLOOKUP(C1644&amp;D1644,AUS_female_Toplist_21!$F$3:$H$1048576,3,FALSE),""))</f>
        <v>960</v>
      </c>
      <c r="O1644" s="2" t="str">
        <f>IFERROR(VLOOKUP(C1644&amp;D1644,AUS_male_Toplist_22!$F$3:$H$1048576,3,FALSE), IFERROR(VLOOKUP(C1644&amp;D1644,AUS_female_Toplist_22!$F$3:$H$1048576,3,FALSE),""))</f>
        <v/>
      </c>
      <c r="P1644" s="42" t="e">
        <f ca="1">DATEDIF(E1644,TODAY(),"y")</f>
        <v>#NUM!</v>
      </c>
      <c r="Q1644" s="2">
        <f>(COUNTIF($C$2:$C1644,$C1644)=1)+0</f>
        <v>1</v>
      </c>
      <c r="R1644" s="2">
        <f>IF(Q1644=1,RANK(F1644,$F$2:$F$1986,0),"Alternate event")</f>
        <v>1174</v>
      </c>
    </row>
    <row r="1645" spans="1:18" x14ac:dyDescent="0.2">
      <c r="A1645" s="2">
        <v>1644</v>
      </c>
      <c r="B1645" s="2">
        <f>IF(Q1645=1,B1644+1,B1644)</f>
        <v>1153</v>
      </c>
      <c r="C1645" t="s">
        <v>1285</v>
      </c>
      <c r="D1645" s="6" t="s">
        <v>25</v>
      </c>
      <c r="E1645" s="6">
        <v>1999</v>
      </c>
      <c r="F1645">
        <v>962</v>
      </c>
      <c r="G1645" s="2">
        <v>69</v>
      </c>
      <c r="H1645" s="43" t="str">
        <f>IFERROR(VLOOKUP(C1645&amp;D1645,AUS_male_points_list!$A$3:$S$1048576,19,FALSE), IFERROR(VLOOKUP(C1645&amp;D1645,AUS_female_points_list!$A$3:$S$1048576,19,FALSE),""))</f>
        <v/>
      </c>
      <c r="J1645" s="2">
        <f>IFERROR(VLOOKUP(C1645&amp;D1645,AUS_male_Toplist_21!$F$3:$G$1048576,2,FALSE),IFERROR(VLOOKUP(C1645&amp;D1645,AUS_female_Toplist_21!$F$3:$G$1048576,2,FALSE),""))</f>
        <v>69</v>
      </c>
      <c r="K1645" s="2" t="str">
        <f>IFERROR(VLOOKUP(C1645&amp;D1645,AUS_male_Toplist_22!$F$3:$G$1048576,2,FALSE),IFERROR(VLOOKUP(C1645&amp;D1645,AUS_female_Toplist_22!$F$3:$G$1048576,2,FALSE),""))</f>
        <v/>
      </c>
      <c r="L1645" s="3" t="str">
        <f>IFERROR(VLOOKUP(C1645&amp;D1645,Comms_male_list_21!$F$3:$G$1048576,2,FALSE),IFERROR(VLOOKUP(C1645&amp;D1645,Comms_female_list_21!$F$3:$G$1048576,2,FALSE),""))</f>
        <v/>
      </c>
      <c r="M1645" s="3" t="str">
        <f>IFERROR(VLOOKUP(C1645&amp;D1645,Comms_male_list_22!$F$3:$G$1048576,2,FALSE),IFERROR(VLOOKUP(C1645&amp;D1645,Comms_female_list_22!$F$3:$G$1048576,2,FALSE),""))</f>
        <v/>
      </c>
      <c r="N1645" s="3">
        <f>IFERROR(VLOOKUP(C1645&amp;D1645,AUS_male_Toplist_21!$F$3:$H$1048576,3,FALSE), IFERROR(VLOOKUP(C1645&amp;D1645,AUS_female_Toplist_21!$F$3:$H$1048576,3,FALSE),""))</f>
        <v>962</v>
      </c>
      <c r="O1645" s="2" t="str">
        <f>IFERROR(VLOOKUP(C1645&amp;D1645,AUS_male_Toplist_22!$F$3:$H$1048576,3,FALSE), IFERROR(VLOOKUP(C1645&amp;D1645,AUS_female_Toplist_22!$F$3:$H$1048576,3,FALSE),""))</f>
        <v/>
      </c>
      <c r="P1645" s="42">
        <f ca="1">DATEDIF(E1645,TODAY(),"y")</f>
        <v>116</v>
      </c>
      <c r="Q1645" s="2">
        <f>(COUNTIF($C$2:$C1645,$C1645)=1)+0</f>
        <v>1</v>
      </c>
      <c r="R1645" s="2">
        <f>IF(Q1645=1,RANK(F1645,$F$2:$F$1986,0),"Alternate event")</f>
        <v>1151</v>
      </c>
    </row>
    <row r="1646" spans="1:18" x14ac:dyDescent="0.2">
      <c r="A1646" s="2">
        <v>1645</v>
      </c>
      <c r="B1646" s="2">
        <f>IF(Q1646=1,B1645+1,B1645)</f>
        <v>1153</v>
      </c>
      <c r="C1646" t="s">
        <v>207</v>
      </c>
      <c r="D1646" t="s">
        <v>2</v>
      </c>
      <c r="E1646" s="6">
        <v>35775</v>
      </c>
      <c r="F1646">
        <v>980</v>
      </c>
      <c r="G1646" s="2">
        <v>69</v>
      </c>
      <c r="H1646" s="43" t="str">
        <f>IFERROR(VLOOKUP(C1646&amp;D1646,AUS_male_points_list!$A$3:$S$1048576,19,FALSE), IFERROR(VLOOKUP(C1646&amp;D1646,AUS_female_points_list!$A$3:$S$1048576,19,FALSE),""))</f>
        <v/>
      </c>
      <c r="J1646" s="2">
        <f>IFERROR(VLOOKUP(C1646&amp;D1646,AUS_male_Toplist_21!$F$3:$G$1048576,2,FALSE),IFERROR(VLOOKUP(C1646&amp;D1646,AUS_female_Toplist_21!$F$3:$G$1048576,2,FALSE),""))</f>
        <v>69</v>
      </c>
      <c r="K1646" s="2" t="str">
        <f>IFERROR(VLOOKUP(C1646&amp;D1646,AUS_male_Toplist_22!$F$3:$G$1048576,2,FALSE),IFERROR(VLOOKUP(C1646&amp;D1646,AUS_female_Toplist_22!$F$3:$G$1048576,2,FALSE),""))</f>
        <v/>
      </c>
      <c r="L1646" s="3" t="str">
        <f>IFERROR(VLOOKUP(C1646&amp;D1646,Comms_male_list_21!$F$3:$G$1048576,2,FALSE),IFERROR(VLOOKUP(C1646&amp;D1646,Comms_female_list_21!$F$3:$G$1048576,2,FALSE),""))</f>
        <v/>
      </c>
      <c r="M1646" s="3" t="str">
        <f>IFERROR(VLOOKUP(C1646&amp;D1646,Comms_male_list_22!$F$3:$G$1048576,2,FALSE),IFERROR(VLOOKUP(C1646&amp;D1646,Comms_female_list_22!$F$3:$G$1048576,2,FALSE),""))</f>
        <v/>
      </c>
      <c r="N1646" s="3">
        <f>IFERROR(VLOOKUP(C1646&amp;D1646,AUS_male_Toplist_21!$F$3:$H$1048576,3,FALSE), IFERROR(VLOOKUP(C1646&amp;D1646,AUS_female_Toplist_21!$F$3:$H$1048576,3,FALSE),""))</f>
        <v>980</v>
      </c>
      <c r="O1646" s="2" t="str">
        <f>IFERROR(VLOOKUP(C1646&amp;D1646,AUS_male_Toplist_22!$F$3:$H$1048576,3,FALSE), IFERROR(VLOOKUP(C1646&amp;D1646,AUS_female_Toplist_22!$F$3:$H$1048576,3,FALSE),""))</f>
        <v/>
      </c>
      <c r="P1646" s="42">
        <f ca="1">DATEDIF(E1646,TODAY(),"y")</f>
        <v>24</v>
      </c>
      <c r="Q1646" s="2">
        <f>(COUNTIF($C$2:$C1646,$C1646)=1)+0</f>
        <v>0</v>
      </c>
      <c r="R1646" s="2" t="str">
        <f>IF(Q1646=1,RANK(F1646,$F$2:$F$1986,0),"Alternate event")</f>
        <v>Alternate event</v>
      </c>
    </row>
    <row r="1647" spans="1:18" x14ac:dyDescent="0.2">
      <c r="A1647" s="2">
        <v>1646</v>
      </c>
      <c r="B1647" s="2">
        <f>IF(Q1647=1,B1646+1,B1646)</f>
        <v>1153</v>
      </c>
      <c r="C1647" t="s">
        <v>428</v>
      </c>
      <c r="D1647" t="s">
        <v>2</v>
      </c>
      <c r="E1647" s="6">
        <v>34710</v>
      </c>
      <c r="F1647">
        <v>980</v>
      </c>
      <c r="G1647" s="2">
        <v>69</v>
      </c>
      <c r="H1647" s="43" t="str">
        <f>IFERROR(VLOOKUP(C1647&amp;D1647,AUS_male_points_list!$A$3:$S$1048576,19,FALSE), IFERROR(VLOOKUP(C1647&amp;D1647,AUS_female_points_list!$A$3:$S$1048576,19,FALSE),""))</f>
        <v/>
      </c>
      <c r="J1647" s="2">
        <f>IFERROR(VLOOKUP(C1647&amp;D1647,AUS_male_Toplist_21!$F$3:$G$1048576,2,FALSE),IFERROR(VLOOKUP(C1647&amp;D1647,AUS_female_Toplist_21!$F$3:$G$1048576,2,FALSE),""))</f>
        <v>69</v>
      </c>
      <c r="K1647" s="2" t="str">
        <f>IFERROR(VLOOKUP(C1647&amp;D1647,AUS_male_Toplist_22!$F$3:$G$1048576,2,FALSE),IFERROR(VLOOKUP(C1647&amp;D1647,AUS_female_Toplist_22!$F$3:$G$1048576,2,FALSE),""))</f>
        <v/>
      </c>
      <c r="L1647" s="3" t="str">
        <f>IFERROR(VLOOKUP(C1647&amp;D1647,Comms_male_list_21!$F$3:$G$1048576,2,FALSE),IFERROR(VLOOKUP(C1647&amp;D1647,Comms_female_list_21!$F$3:$G$1048576,2,FALSE),""))</f>
        <v/>
      </c>
      <c r="M1647" s="3" t="str">
        <f>IFERROR(VLOOKUP(C1647&amp;D1647,Comms_male_list_22!$F$3:$G$1048576,2,FALSE),IFERROR(VLOOKUP(C1647&amp;D1647,Comms_female_list_22!$F$3:$G$1048576,2,FALSE),""))</f>
        <v/>
      </c>
      <c r="N1647" s="3">
        <f>IFERROR(VLOOKUP(C1647&amp;D1647,AUS_male_Toplist_21!$F$3:$H$1048576,3,FALSE), IFERROR(VLOOKUP(C1647&amp;D1647,AUS_female_Toplist_21!$F$3:$H$1048576,3,FALSE),""))</f>
        <v>980</v>
      </c>
      <c r="O1647" s="2" t="str">
        <f>IFERROR(VLOOKUP(C1647&amp;D1647,AUS_male_Toplist_22!$F$3:$H$1048576,3,FALSE), IFERROR(VLOOKUP(C1647&amp;D1647,AUS_female_Toplist_22!$F$3:$H$1048576,3,FALSE),""))</f>
        <v/>
      </c>
      <c r="P1647" s="42">
        <f ca="1">DATEDIF(E1647,TODAY(),"y")</f>
        <v>27</v>
      </c>
      <c r="Q1647" s="2">
        <f>(COUNTIF($C$2:$C1647,$C1647)=1)+0</f>
        <v>0</v>
      </c>
      <c r="R1647" s="2" t="str">
        <f>IF(Q1647=1,RANK(F1647,$F$2:$F$1986,0),"Alternate event")</f>
        <v>Alternate event</v>
      </c>
    </row>
    <row r="1648" spans="1:18" x14ac:dyDescent="0.2">
      <c r="A1648" s="2">
        <v>1647</v>
      </c>
      <c r="B1648" s="2">
        <f>IF(Q1648=1,B1647+1,B1647)</f>
        <v>1153</v>
      </c>
      <c r="C1648" t="s">
        <v>1572</v>
      </c>
      <c r="D1648" t="s">
        <v>28</v>
      </c>
      <c r="E1648" s="6">
        <v>37271</v>
      </c>
      <c r="F1648">
        <v>1000</v>
      </c>
      <c r="G1648" s="2">
        <v>69</v>
      </c>
      <c r="H1648" s="43" t="str">
        <f>IFERROR(VLOOKUP(C1648&amp;D1648,AUS_male_points_list!$A$3:$S$1048576,19,FALSE), IFERROR(VLOOKUP(C1648&amp;D1648,AUS_female_points_list!$A$3:$S$1048576,19,FALSE),""))</f>
        <v/>
      </c>
      <c r="J1648" s="2">
        <f>IFERROR(VLOOKUP(C1648&amp;D1648,AUS_male_Toplist_21!$F$3:$G$1048576,2,FALSE),IFERROR(VLOOKUP(C1648&amp;D1648,AUS_female_Toplist_21!$F$3:$G$1048576,2,FALSE),""))</f>
        <v>69</v>
      </c>
      <c r="K1648" s="2" t="str">
        <f>IFERROR(VLOOKUP(C1648&amp;D1648,AUS_male_Toplist_22!$F$3:$G$1048576,2,FALSE),IFERROR(VLOOKUP(C1648&amp;D1648,AUS_female_Toplist_22!$F$3:$G$1048576,2,FALSE),""))</f>
        <v/>
      </c>
      <c r="L1648" s="3" t="str">
        <f>IFERROR(VLOOKUP(C1648&amp;D1648,Comms_male_list_21!$F$3:$G$1048576,2,FALSE),IFERROR(VLOOKUP(C1648&amp;D1648,Comms_female_list_21!$F$3:$G$1048576,2,FALSE),""))</f>
        <v/>
      </c>
      <c r="M1648" s="3" t="str">
        <f>IFERROR(VLOOKUP(C1648&amp;D1648,Comms_male_list_22!$F$3:$G$1048576,2,FALSE),IFERROR(VLOOKUP(C1648&amp;D1648,Comms_female_list_22!$F$3:$G$1048576,2,FALSE),""))</f>
        <v/>
      </c>
      <c r="N1648" s="3">
        <f>IFERROR(VLOOKUP(C1648&amp;D1648,AUS_male_Toplist_21!$F$3:$H$1048576,3,FALSE), IFERROR(VLOOKUP(C1648&amp;D1648,AUS_female_Toplist_21!$F$3:$H$1048576,3,FALSE),""))</f>
        <v>1000</v>
      </c>
      <c r="O1648" s="2" t="str">
        <f>IFERROR(VLOOKUP(C1648&amp;D1648,AUS_male_Toplist_22!$F$3:$H$1048576,3,FALSE), IFERROR(VLOOKUP(C1648&amp;D1648,AUS_female_Toplist_22!$F$3:$H$1048576,3,FALSE),""))</f>
        <v/>
      </c>
      <c r="P1648" s="42">
        <f ca="1">DATEDIF(E1648,TODAY(),"y")</f>
        <v>20</v>
      </c>
      <c r="Q1648" s="2">
        <f>(COUNTIF($C$2:$C1648,$C1648)=1)+0</f>
        <v>0</v>
      </c>
      <c r="R1648" s="2" t="str">
        <f>IF(Q1648=1,RANK(F1648,$F$2:$F$1986,0),"Alternate event")</f>
        <v>Alternate event</v>
      </c>
    </row>
    <row r="1649" spans="1:18" x14ac:dyDescent="0.2">
      <c r="A1649" s="2">
        <v>1648</v>
      </c>
      <c r="B1649" s="2">
        <f>IF(Q1649=1,B1648+1,B1648)</f>
        <v>1153</v>
      </c>
      <c r="C1649" t="s">
        <v>370</v>
      </c>
      <c r="D1649" t="s">
        <v>29</v>
      </c>
      <c r="E1649" s="6"/>
      <c r="F1649">
        <v>892</v>
      </c>
      <c r="G1649" s="2">
        <v>70</v>
      </c>
      <c r="H1649" s="43" t="str">
        <f>IFERROR(VLOOKUP(C1649&amp;D1649,AUS_male_points_list!$A$3:$S$1048576,19,FALSE), IFERROR(VLOOKUP(C1649&amp;D1649,AUS_female_points_list!$A$3:$S$1048576,19,FALSE),""))</f>
        <v/>
      </c>
      <c r="J1649" s="2">
        <f>IFERROR(VLOOKUP(C1649&amp;D1649,AUS_male_Toplist_21!$F$3:$G$1048576,2,FALSE),IFERROR(VLOOKUP(C1649&amp;D1649,AUS_female_Toplist_21!$F$3:$G$1048576,2,FALSE),""))</f>
        <v>70</v>
      </c>
      <c r="K1649" s="2">
        <f>IFERROR(VLOOKUP(C1649&amp;D1649,AUS_male_Toplist_22!$F$3:$G$1048576,2,FALSE),IFERROR(VLOOKUP(C1649&amp;D1649,AUS_female_Toplist_22!$F$3:$G$1048576,2,FALSE),""))</f>
        <v>11</v>
      </c>
      <c r="L1649" s="3" t="str">
        <f>IFERROR(VLOOKUP(C1649&amp;D1649,Comms_male_list_21!$F$3:$G$1048576,2,FALSE),IFERROR(VLOOKUP(C1649&amp;D1649,Comms_female_list_21!$F$3:$G$1048576,2,FALSE),""))</f>
        <v/>
      </c>
      <c r="M1649" s="3">
        <f>IFERROR(VLOOKUP(C1649&amp;D1649,Comms_male_list_22!$F$3:$G$1048576,2,FALSE),IFERROR(VLOOKUP(C1649&amp;D1649,Comms_female_list_22!$F$3:$G$1048576,2,FALSE),""))</f>
        <v>26</v>
      </c>
      <c r="N1649" s="3">
        <f>IFERROR(VLOOKUP(C1649&amp;D1649,AUS_male_Toplist_21!$F$3:$H$1048576,3,FALSE), IFERROR(VLOOKUP(C1649&amp;D1649,AUS_female_Toplist_21!$F$3:$H$1048576,3,FALSE),""))</f>
        <v>892</v>
      </c>
      <c r="O1649" s="2">
        <f>IFERROR(VLOOKUP(C1649&amp;D1649,AUS_male_Toplist_22!$F$3:$H$1048576,3,FALSE), IFERROR(VLOOKUP(C1649&amp;D1649,AUS_female_Toplist_22!$F$3:$H$1048576,3,FALSE),""))</f>
        <v>1023</v>
      </c>
      <c r="P1649" s="42">
        <f ca="1">DATEDIF(E1649,TODAY(),"y")</f>
        <v>122</v>
      </c>
      <c r="Q1649" s="2">
        <f>(COUNTIF($C$2:$C1649,$C1649)=1)+0</f>
        <v>0</v>
      </c>
      <c r="R1649" s="2" t="str">
        <f>IF(Q1649=1,RANK(F1649,$F$2:$F$1986,0),"Alternate event")</f>
        <v>Alternate event</v>
      </c>
    </row>
    <row r="1650" spans="1:18" x14ac:dyDescent="0.2">
      <c r="A1650" s="2">
        <v>1649</v>
      </c>
      <c r="B1650" s="2">
        <f>IF(Q1650=1,B1649+1,B1649)</f>
        <v>1153</v>
      </c>
      <c r="C1650" t="s">
        <v>621</v>
      </c>
      <c r="D1650" t="s">
        <v>26</v>
      </c>
      <c r="E1650" s="6">
        <v>35383</v>
      </c>
      <c r="F1650">
        <v>946</v>
      </c>
      <c r="G1650" s="2">
        <v>70</v>
      </c>
      <c r="H1650" s="43" t="str">
        <f>IFERROR(VLOOKUP(C1650&amp;D1650,AUS_male_points_list!$A$3:$S$1048576,19,FALSE), IFERROR(VLOOKUP(C1650&amp;D1650,AUS_female_points_list!$A$3:$S$1048576,19,FALSE),""))</f>
        <v/>
      </c>
      <c r="J1650" s="2">
        <f>IFERROR(VLOOKUP(C1650&amp;D1650,AUS_male_Toplist_21!$F$3:$G$1048576,2,FALSE),IFERROR(VLOOKUP(C1650&amp;D1650,AUS_female_Toplist_21!$F$3:$G$1048576,2,FALSE),""))</f>
        <v>70</v>
      </c>
      <c r="K1650" s="2">
        <f>IFERROR(VLOOKUP(C1650&amp;D1650,AUS_male_Toplist_22!$F$3:$G$1048576,2,FALSE),IFERROR(VLOOKUP(C1650&amp;D1650,AUS_female_Toplist_22!$F$3:$G$1048576,2,FALSE),""))</f>
        <v>21</v>
      </c>
      <c r="L1650" s="3" t="str">
        <f>IFERROR(VLOOKUP(C1650&amp;D1650,Comms_male_list_21!$F$3:$G$1048576,2,FALSE),IFERROR(VLOOKUP(C1650&amp;D1650,Comms_female_list_21!$F$3:$G$1048576,2,FALSE),""))</f>
        <v/>
      </c>
      <c r="M1650" s="3">
        <f>IFERROR(VLOOKUP(C1650&amp;D1650,Comms_male_list_22!$F$3:$G$1048576,2,FALSE),IFERROR(VLOOKUP(C1650&amp;D1650,Comms_female_list_22!$F$3:$G$1048576,2,FALSE),""))</f>
        <v>82</v>
      </c>
      <c r="N1650" s="3">
        <f>IFERROR(VLOOKUP(C1650&amp;D1650,AUS_male_Toplist_21!$F$3:$H$1048576,3,FALSE), IFERROR(VLOOKUP(C1650&amp;D1650,AUS_female_Toplist_21!$F$3:$H$1048576,3,FALSE),""))</f>
        <v>946</v>
      </c>
      <c r="O1650" s="2">
        <f>IFERROR(VLOOKUP(C1650&amp;D1650,AUS_male_Toplist_22!$F$3:$H$1048576,3,FALSE), IFERROR(VLOOKUP(C1650&amp;D1650,AUS_female_Toplist_22!$F$3:$H$1048576,3,FALSE),""))</f>
        <v>997</v>
      </c>
      <c r="P1650" s="42">
        <f ca="1">DATEDIF(E1650,TODAY(),"y")</f>
        <v>25</v>
      </c>
      <c r="Q1650" s="2">
        <f>(COUNTIF($C$2:$C1650,$C1650)=1)+0</f>
        <v>0</v>
      </c>
      <c r="R1650" s="2" t="str">
        <f>IF(Q1650=1,RANK(F1650,$F$2:$F$1986,0),"Alternate event")</f>
        <v>Alternate event</v>
      </c>
    </row>
    <row r="1651" spans="1:18" x14ac:dyDescent="0.2">
      <c r="A1651" s="2">
        <v>1650</v>
      </c>
      <c r="B1651" s="2">
        <f>IF(Q1651=1,B1650+1,B1650)</f>
        <v>1153</v>
      </c>
      <c r="C1651" t="s">
        <v>1017</v>
      </c>
      <c r="D1651" t="s">
        <v>28</v>
      </c>
      <c r="E1651" s="6">
        <v>34781</v>
      </c>
      <c r="F1651">
        <v>973</v>
      </c>
      <c r="G1651" s="2">
        <v>70</v>
      </c>
      <c r="H1651" s="43" t="str">
        <f>IFERROR(VLOOKUP(C1651&amp;D1651,AUS_male_points_list!$A$3:$S$1048576,19,FALSE), IFERROR(VLOOKUP(C1651&amp;D1651,AUS_female_points_list!$A$3:$S$1048576,19,FALSE),""))</f>
        <v/>
      </c>
      <c r="J1651" s="2">
        <f>IFERROR(VLOOKUP(C1651&amp;D1651,AUS_male_Toplist_21!$F$3:$G$1048576,2,FALSE),IFERROR(VLOOKUP(C1651&amp;D1651,AUS_female_Toplist_21!$F$3:$G$1048576,2,FALSE),""))</f>
        <v>70</v>
      </c>
      <c r="K1651" s="2">
        <f>IFERROR(VLOOKUP(C1651&amp;D1651,AUS_male_Toplist_22!$F$3:$G$1048576,2,FALSE),IFERROR(VLOOKUP(C1651&amp;D1651,AUS_female_Toplist_22!$F$3:$G$1048576,2,FALSE),""))</f>
        <v>25</v>
      </c>
      <c r="L1651" s="3" t="str">
        <f>IFERROR(VLOOKUP(C1651&amp;D1651,Comms_male_list_21!$F$3:$G$1048576,2,FALSE),IFERROR(VLOOKUP(C1651&amp;D1651,Comms_female_list_21!$F$3:$G$1048576,2,FALSE),""))</f>
        <v/>
      </c>
      <c r="M1651" s="3">
        <f>IFERROR(VLOOKUP(C1651&amp;D1651,Comms_male_list_22!$F$3:$G$1048576,2,FALSE),IFERROR(VLOOKUP(C1651&amp;D1651,Comms_female_list_22!$F$3:$G$1048576,2,FALSE),""))</f>
        <v>51</v>
      </c>
      <c r="N1651" s="3">
        <f>IFERROR(VLOOKUP(C1651&amp;D1651,AUS_male_Toplist_21!$F$3:$H$1048576,3,FALSE), IFERROR(VLOOKUP(C1651&amp;D1651,AUS_female_Toplist_21!$F$3:$H$1048576,3,FALSE),""))</f>
        <v>973</v>
      </c>
      <c r="O1651" s="2">
        <f>IFERROR(VLOOKUP(C1651&amp;D1651,AUS_male_Toplist_22!$F$3:$H$1048576,3,FALSE), IFERROR(VLOOKUP(C1651&amp;D1651,AUS_female_Toplist_22!$F$3:$H$1048576,3,FALSE),""))</f>
        <v>972</v>
      </c>
      <c r="P1651" s="42">
        <f ca="1">DATEDIF(E1651,TODAY(),"y")</f>
        <v>26</v>
      </c>
      <c r="Q1651" s="2">
        <f>(COUNTIF($C$2:$C1651,$C1651)=1)+0</f>
        <v>0</v>
      </c>
      <c r="R1651" s="2" t="str">
        <f>IF(Q1651=1,RANK(F1651,$F$2:$F$1986,0),"Alternate event")</f>
        <v>Alternate event</v>
      </c>
    </row>
    <row r="1652" spans="1:18" x14ac:dyDescent="0.2">
      <c r="A1652" s="2">
        <v>1651</v>
      </c>
      <c r="B1652" s="2">
        <f>IF(Q1652=1,B1651+1,B1651)</f>
        <v>1154</v>
      </c>
      <c r="C1652" t="s">
        <v>294</v>
      </c>
      <c r="D1652" t="s">
        <v>27</v>
      </c>
      <c r="E1652" s="6">
        <v>44640</v>
      </c>
      <c r="F1652">
        <v>957</v>
      </c>
      <c r="G1652" s="2">
        <v>70</v>
      </c>
      <c r="H1652" s="43" t="str">
        <f>IFERROR(VLOOKUP(C1652&amp;D1652,AUS_male_points_list!$A$3:$S$1048576,19,FALSE), IFERROR(VLOOKUP(C1652&amp;D1652,AUS_female_points_list!$A$3:$S$1048576,19,FALSE),""))</f>
        <v/>
      </c>
      <c r="J1652" s="2">
        <f>IFERROR(VLOOKUP(C1652&amp;D1652,AUS_male_Toplist_21!$F$3:$G$1048576,2,FALSE),IFERROR(VLOOKUP(C1652&amp;D1652,AUS_female_Toplist_21!$F$3:$G$1048576,2,FALSE),""))</f>
        <v>70</v>
      </c>
      <c r="K1652" s="2">
        <f>IFERROR(VLOOKUP(C1652&amp;D1652,AUS_male_Toplist_22!$F$3:$G$1048576,2,FALSE),IFERROR(VLOOKUP(C1652&amp;D1652,AUS_female_Toplist_22!$F$3:$G$1048576,2,FALSE),""))</f>
        <v>62</v>
      </c>
      <c r="L1652" s="3" t="str">
        <f>IFERROR(VLOOKUP(C1652&amp;D1652,Comms_male_list_21!$F$3:$G$1048576,2,FALSE),IFERROR(VLOOKUP(C1652&amp;D1652,Comms_female_list_21!$F$3:$G$1048576,2,FALSE),""))</f>
        <v/>
      </c>
      <c r="M1652" s="3" t="str">
        <f>IFERROR(VLOOKUP(C1652&amp;D1652,Comms_male_list_22!$F$3:$G$1048576,2,FALSE),IFERROR(VLOOKUP(C1652&amp;D1652,Comms_female_list_22!$F$3:$G$1048576,2,FALSE),""))</f>
        <v/>
      </c>
      <c r="N1652" s="3">
        <f>IFERROR(VLOOKUP(C1652&amp;D1652,AUS_male_Toplist_21!$F$3:$H$1048576,3,FALSE), IFERROR(VLOOKUP(C1652&amp;D1652,AUS_female_Toplist_21!$F$3:$H$1048576,3,FALSE),""))</f>
        <v>957</v>
      </c>
      <c r="O1652" s="2">
        <f>IFERROR(VLOOKUP(C1652&amp;D1652,AUS_male_Toplist_22!$F$3:$H$1048576,3,FALSE), IFERROR(VLOOKUP(C1652&amp;D1652,AUS_female_Toplist_22!$F$3:$H$1048576,3,FALSE),""))</f>
        <v>928</v>
      </c>
      <c r="P1652" s="42" t="e">
        <f ca="1">DATEDIF(E1652,TODAY(),"y")</f>
        <v>#NUM!</v>
      </c>
      <c r="Q1652" s="2">
        <f>(COUNTIF($C$2:$C1652,$C1652)=1)+0</f>
        <v>1</v>
      </c>
      <c r="R1652" s="2">
        <f>IF(Q1652=1,RANK(F1652,$F$2:$F$1986,0),"Alternate event")</f>
        <v>1204</v>
      </c>
    </row>
    <row r="1653" spans="1:18" x14ac:dyDescent="0.2">
      <c r="A1653" s="2">
        <v>1652</v>
      </c>
      <c r="B1653" s="2">
        <f>IF(Q1653=1,B1652+1,B1652)</f>
        <v>1155</v>
      </c>
      <c r="C1653" t="s">
        <v>1374</v>
      </c>
      <c r="D1653" t="s">
        <v>37</v>
      </c>
      <c r="E1653" s="6">
        <v>44671</v>
      </c>
      <c r="F1653">
        <v>893</v>
      </c>
      <c r="G1653" s="2">
        <v>70</v>
      </c>
      <c r="H1653" s="43" t="str">
        <f>IFERROR(VLOOKUP(C1653&amp;D1653,AUS_male_points_list!$A$3:$S$1048576,19,FALSE), IFERROR(VLOOKUP(C1653&amp;D1653,AUS_female_points_list!$A$3:$S$1048576,19,FALSE),""))</f>
        <v/>
      </c>
      <c r="J1653" s="2">
        <f>IFERROR(VLOOKUP(C1653&amp;D1653,AUS_male_Toplist_21!$F$3:$G$1048576,2,FALSE),IFERROR(VLOOKUP(C1653&amp;D1653,AUS_female_Toplist_21!$F$3:$G$1048576,2,FALSE),""))</f>
        <v>70</v>
      </c>
      <c r="K1653" s="2" t="str">
        <f>IFERROR(VLOOKUP(C1653&amp;D1653,AUS_male_Toplist_22!$F$3:$G$1048576,2,FALSE),IFERROR(VLOOKUP(C1653&amp;D1653,AUS_female_Toplist_22!$F$3:$G$1048576,2,FALSE),""))</f>
        <v/>
      </c>
      <c r="L1653" s="3" t="str">
        <f>IFERROR(VLOOKUP(C1653&amp;D1653,Comms_male_list_21!$F$3:$G$1048576,2,FALSE),IFERROR(VLOOKUP(C1653&amp;D1653,Comms_female_list_21!$F$3:$G$1048576,2,FALSE),""))</f>
        <v/>
      </c>
      <c r="M1653" s="3" t="str">
        <f>IFERROR(VLOOKUP(C1653&amp;D1653,Comms_male_list_22!$F$3:$G$1048576,2,FALSE),IFERROR(VLOOKUP(C1653&amp;D1653,Comms_female_list_22!$F$3:$G$1048576,2,FALSE),""))</f>
        <v/>
      </c>
      <c r="N1653" s="3">
        <f>IFERROR(VLOOKUP(C1653&amp;D1653,AUS_male_Toplist_21!$F$3:$H$1048576,3,FALSE), IFERROR(VLOOKUP(C1653&amp;D1653,AUS_female_Toplist_21!$F$3:$H$1048576,3,FALSE),""))</f>
        <v>893</v>
      </c>
      <c r="O1653" s="2" t="str">
        <f>IFERROR(VLOOKUP(C1653&amp;D1653,AUS_male_Toplist_22!$F$3:$H$1048576,3,FALSE), IFERROR(VLOOKUP(C1653&amp;D1653,AUS_female_Toplist_22!$F$3:$H$1048576,3,FALSE),""))</f>
        <v/>
      </c>
      <c r="P1653" s="42" t="e">
        <f ca="1">DATEDIF(E1653,TODAY(),"y")</f>
        <v>#NUM!</v>
      </c>
      <c r="Q1653" s="2">
        <f>(COUNTIF($C$2:$C1653,$C1653)=1)+0</f>
        <v>1</v>
      </c>
      <c r="R1653" s="2">
        <f>IF(Q1653=1,RANK(F1653,$F$2:$F$1986,0),"Alternate event")</f>
        <v>1766</v>
      </c>
    </row>
    <row r="1654" spans="1:18" x14ac:dyDescent="0.2">
      <c r="A1654" s="2">
        <v>1653</v>
      </c>
      <c r="B1654" s="2">
        <f>IF(Q1654=1,B1653+1,B1653)</f>
        <v>1156</v>
      </c>
      <c r="C1654" t="s">
        <v>1373</v>
      </c>
      <c r="D1654" t="s">
        <v>37</v>
      </c>
      <c r="E1654" s="6">
        <v>44640</v>
      </c>
      <c r="F1654">
        <v>900</v>
      </c>
      <c r="G1654" s="2">
        <v>70</v>
      </c>
      <c r="H1654" s="43" t="str">
        <f>IFERROR(VLOOKUP(C1654&amp;D1654,AUS_male_points_list!$A$3:$S$1048576,19,FALSE), IFERROR(VLOOKUP(C1654&amp;D1654,AUS_female_points_list!$A$3:$S$1048576,19,FALSE),""))</f>
        <v/>
      </c>
      <c r="J1654" s="2">
        <f>IFERROR(VLOOKUP(C1654&amp;D1654,AUS_male_Toplist_21!$F$3:$G$1048576,2,FALSE),IFERROR(VLOOKUP(C1654&amp;D1654,AUS_female_Toplist_21!$F$3:$G$1048576,2,FALSE),""))</f>
        <v>70</v>
      </c>
      <c r="K1654" s="2" t="str">
        <f>IFERROR(VLOOKUP(C1654&amp;D1654,AUS_male_Toplist_22!$F$3:$G$1048576,2,FALSE),IFERROR(VLOOKUP(C1654&amp;D1654,AUS_female_Toplist_22!$F$3:$G$1048576,2,FALSE),""))</f>
        <v/>
      </c>
      <c r="L1654" s="3" t="str">
        <f>IFERROR(VLOOKUP(C1654&amp;D1654,Comms_male_list_21!$F$3:$G$1048576,2,FALSE),IFERROR(VLOOKUP(C1654&amp;D1654,Comms_female_list_21!$F$3:$G$1048576,2,FALSE),""))</f>
        <v/>
      </c>
      <c r="M1654" s="3" t="str">
        <f>IFERROR(VLOOKUP(C1654&amp;D1654,Comms_male_list_22!$F$3:$G$1048576,2,FALSE),IFERROR(VLOOKUP(C1654&amp;D1654,Comms_female_list_22!$F$3:$G$1048576,2,FALSE),""))</f>
        <v/>
      </c>
      <c r="N1654" s="3">
        <f>IFERROR(VLOOKUP(C1654&amp;D1654,AUS_male_Toplist_21!$F$3:$H$1048576,3,FALSE), IFERROR(VLOOKUP(C1654&amp;D1654,AUS_female_Toplist_21!$F$3:$H$1048576,3,FALSE),""))</f>
        <v>900</v>
      </c>
      <c r="O1654" s="2" t="str">
        <f>IFERROR(VLOOKUP(C1654&amp;D1654,AUS_male_Toplist_22!$F$3:$H$1048576,3,FALSE), IFERROR(VLOOKUP(C1654&amp;D1654,AUS_female_Toplist_22!$F$3:$H$1048576,3,FALSE),""))</f>
        <v/>
      </c>
      <c r="P1654" s="42" t="e">
        <f ca="1">DATEDIF(E1654,TODAY(),"y")</f>
        <v>#NUM!</v>
      </c>
      <c r="Q1654" s="2">
        <f>(COUNTIF($C$2:$C1654,$C1654)=1)+0</f>
        <v>1</v>
      </c>
      <c r="R1654" s="2">
        <f>IF(Q1654=1,RANK(F1654,$F$2:$F$1986,0),"Alternate event")</f>
        <v>1739</v>
      </c>
    </row>
    <row r="1655" spans="1:18" x14ac:dyDescent="0.2">
      <c r="A1655" s="2">
        <v>1654</v>
      </c>
      <c r="B1655" s="2">
        <f>IF(Q1655=1,B1654+1,B1654)</f>
        <v>1156</v>
      </c>
      <c r="C1655" t="s">
        <v>754</v>
      </c>
      <c r="D1655" s="6" t="s">
        <v>29</v>
      </c>
      <c r="E1655" s="6">
        <v>33601</v>
      </c>
      <c r="F1655">
        <v>908</v>
      </c>
      <c r="G1655" s="2">
        <v>70</v>
      </c>
      <c r="H1655" s="43" t="str">
        <f>IFERROR(VLOOKUP(C1655&amp;D1655,AUS_male_points_list!$A$3:$S$1048576,19,FALSE), IFERROR(VLOOKUP(C1655&amp;D1655,AUS_female_points_list!$A$3:$S$1048576,19,FALSE),""))</f>
        <v/>
      </c>
      <c r="J1655" s="2">
        <f>IFERROR(VLOOKUP(C1655&amp;D1655,AUS_male_Toplist_21!$F$3:$G$1048576,2,FALSE),IFERROR(VLOOKUP(C1655&amp;D1655,AUS_female_Toplist_21!$F$3:$G$1048576,2,FALSE),""))</f>
        <v>70</v>
      </c>
      <c r="K1655" s="2" t="str">
        <f>IFERROR(VLOOKUP(C1655&amp;D1655,AUS_male_Toplist_22!$F$3:$G$1048576,2,FALSE),IFERROR(VLOOKUP(C1655&amp;D1655,AUS_female_Toplist_22!$F$3:$G$1048576,2,FALSE),""))</f>
        <v/>
      </c>
      <c r="L1655" s="3" t="str">
        <f>IFERROR(VLOOKUP(C1655&amp;D1655,Comms_male_list_21!$F$3:$G$1048576,2,FALSE),IFERROR(VLOOKUP(C1655&amp;D1655,Comms_female_list_21!$F$3:$G$1048576,2,FALSE),""))</f>
        <v/>
      </c>
      <c r="M1655" s="3" t="str">
        <f>IFERROR(VLOOKUP(C1655&amp;D1655,Comms_male_list_22!$F$3:$G$1048576,2,FALSE),IFERROR(VLOOKUP(C1655&amp;D1655,Comms_female_list_22!$F$3:$G$1048576,2,FALSE),""))</f>
        <v/>
      </c>
      <c r="N1655" s="3">
        <f>IFERROR(VLOOKUP(C1655&amp;D1655,AUS_male_Toplist_21!$F$3:$H$1048576,3,FALSE), IFERROR(VLOOKUP(C1655&amp;D1655,AUS_female_Toplist_21!$F$3:$H$1048576,3,FALSE),""))</f>
        <v>908</v>
      </c>
      <c r="O1655" s="2" t="str">
        <f>IFERROR(VLOOKUP(C1655&amp;D1655,AUS_male_Toplist_22!$F$3:$H$1048576,3,FALSE), IFERROR(VLOOKUP(C1655&amp;D1655,AUS_female_Toplist_22!$F$3:$H$1048576,3,FALSE),""))</f>
        <v/>
      </c>
      <c r="P1655" s="42">
        <f ca="1">DATEDIF(E1655,TODAY(),"y")</f>
        <v>30</v>
      </c>
      <c r="Q1655" s="2">
        <f>(COUNTIF($C$2:$C1655,$C1655)=1)+0</f>
        <v>0</v>
      </c>
      <c r="R1655" s="2" t="str">
        <f>IF(Q1655=1,RANK(F1655,$F$2:$F$1986,0),"Alternate event")</f>
        <v>Alternate event</v>
      </c>
    </row>
    <row r="1656" spans="1:18" x14ac:dyDescent="0.2">
      <c r="A1656" s="2">
        <v>1655</v>
      </c>
      <c r="B1656" s="2">
        <f>IF(Q1656=1,B1655+1,B1655)</f>
        <v>1157</v>
      </c>
      <c r="C1656" t="s">
        <v>1544</v>
      </c>
      <c r="D1656" t="s">
        <v>27</v>
      </c>
      <c r="E1656" s="6">
        <v>44581</v>
      </c>
      <c r="F1656">
        <v>940</v>
      </c>
      <c r="G1656" s="2">
        <v>70</v>
      </c>
      <c r="H1656" s="43" t="str">
        <f>IFERROR(VLOOKUP(C1656&amp;D1656,AUS_male_points_list!$A$3:$S$1048576,19,FALSE), IFERROR(VLOOKUP(C1656&amp;D1656,AUS_female_points_list!$A$3:$S$1048576,19,FALSE),""))</f>
        <v/>
      </c>
      <c r="J1656" s="2">
        <f>IFERROR(VLOOKUP(C1656&amp;D1656,AUS_male_Toplist_21!$F$3:$G$1048576,2,FALSE),IFERROR(VLOOKUP(C1656&amp;D1656,AUS_female_Toplist_21!$F$3:$G$1048576,2,FALSE),""))</f>
        <v>70</v>
      </c>
      <c r="K1656" s="2" t="str">
        <f>IFERROR(VLOOKUP(C1656&amp;D1656,AUS_male_Toplist_22!$F$3:$G$1048576,2,FALSE),IFERROR(VLOOKUP(C1656&amp;D1656,AUS_female_Toplist_22!$F$3:$G$1048576,2,FALSE),""))</f>
        <v/>
      </c>
      <c r="L1656" s="3" t="str">
        <f>IFERROR(VLOOKUP(C1656&amp;D1656,Comms_male_list_21!$F$3:$G$1048576,2,FALSE),IFERROR(VLOOKUP(C1656&amp;D1656,Comms_female_list_21!$F$3:$G$1048576,2,FALSE),""))</f>
        <v/>
      </c>
      <c r="M1656" s="3" t="str">
        <f>IFERROR(VLOOKUP(C1656&amp;D1656,Comms_male_list_22!$F$3:$G$1048576,2,FALSE),IFERROR(VLOOKUP(C1656&amp;D1656,Comms_female_list_22!$F$3:$G$1048576,2,FALSE),""))</f>
        <v/>
      </c>
      <c r="N1656" s="3">
        <f>IFERROR(VLOOKUP(C1656&amp;D1656,AUS_male_Toplist_21!$F$3:$H$1048576,3,FALSE), IFERROR(VLOOKUP(C1656&amp;D1656,AUS_female_Toplist_21!$F$3:$H$1048576,3,FALSE),""))</f>
        <v>940</v>
      </c>
      <c r="O1656" s="2" t="str">
        <f>IFERROR(VLOOKUP(C1656&amp;D1656,AUS_male_Toplist_22!$F$3:$H$1048576,3,FALSE), IFERROR(VLOOKUP(C1656&amp;D1656,AUS_female_Toplist_22!$F$3:$H$1048576,3,FALSE),""))</f>
        <v/>
      </c>
      <c r="P1656" s="42">
        <f ca="1">DATEDIF(E1656,TODAY(),"y")</f>
        <v>0</v>
      </c>
      <c r="Q1656" s="2">
        <f>(COUNTIF($C$2:$C1656,$C1656)=1)+0</f>
        <v>1</v>
      </c>
      <c r="R1656" s="2">
        <f>IF(Q1656=1,RANK(F1656,$F$2:$F$1986,0),"Alternate event")</f>
        <v>1430</v>
      </c>
    </row>
    <row r="1657" spans="1:18" x14ac:dyDescent="0.2">
      <c r="A1657" s="2">
        <v>1656</v>
      </c>
      <c r="B1657" s="2">
        <f>IF(Q1657=1,B1656+1,B1656)</f>
        <v>1158</v>
      </c>
      <c r="C1657" t="s">
        <v>992</v>
      </c>
      <c r="D1657" t="s">
        <v>27</v>
      </c>
      <c r="E1657" s="6">
        <v>36711</v>
      </c>
      <c r="F1657">
        <v>940</v>
      </c>
      <c r="G1657" s="2">
        <v>70</v>
      </c>
      <c r="H1657" s="43" t="str">
        <f>IFERROR(VLOOKUP(C1657&amp;D1657,AUS_male_points_list!$A$3:$S$1048576,19,FALSE), IFERROR(VLOOKUP(C1657&amp;D1657,AUS_female_points_list!$A$3:$S$1048576,19,FALSE),""))</f>
        <v/>
      </c>
      <c r="J1657" s="2">
        <f>IFERROR(VLOOKUP(C1657&amp;D1657,AUS_male_Toplist_21!$F$3:$G$1048576,2,FALSE),IFERROR(VLOOKUP(C1657&amp;D1657,AUS_female_Toplist_21!$F$3:$G$1048576,2,FALSE),""))</f>
        <v>70</v>
      </c>
      <c r="K1657" s="2" t="str">
        <f>IFERROR(VLOOKUP(C1657&amp;D1657,AUS_male_Toplist_22!$F$3:$G$1048576,2,FALSE),IFERROR(VLOOKUP(C1657&amp;D1657,AUS_female_Toplist_22!$F$3:$G$1048576,2,FALSE),""))</f>
        <v/>
      </c>
      <c r="L1657" s="3" t="str">
        <f>IFERROR(VLOOKUP(C1657&amp;D1657,Comms_male_list_21!$F$3:$G$1048576,2,FALSE),IFERROR(VLOOKUP(C1657&amp;D1657,Comms_female_list_21!$F$3:$G$1048576,2,FALSE),""))</f>
        <v/>
      </c>
      <c r="M1657" s="3" t="str">
        <f>IFERROR(VLOOKUP(C1657&amp;D1657,Comms_male_list_22!$F$3:$G$1048576,2,FALSE),IFERROR(VLOOKUP(C1657&amp;D1657,Comms_female_list_22!$F$3:$G$1048576,2,FALSE),""))</f>
        <v/>
      </c>
      <c r="N1657" s="3">
        <f>IFERROR(VLOOKUP(C1657&amp;D1657,AUS_male_Toplist_21!$F$3:$H$1048576,3,FALSE), IFERROR(VLOOKUP(C1657&amp;D1657,AUS_female_Toplist_21!$F$3:$H$1048576,3,FALSE),""))</f>
        <v>940</v>
      </c>
      <c r="O1657" s="2" t="str">
        <f>IFERROR(VLOOKUP(C1657&amp;D1657,AUS_male_Toplist_22!$F$3:$H$1048576,3,FALSE), IFERROR(VLOOKUP(C1657&amp;D1657,AUS_female_Toplist_22!$F$3:$H$1048576,3,FALSE),""))</f>
        <v/>
      </c>
      <c r="P1657" s="42">
        <f ca="1">DATEDIF(E1657,TODAY(),"y")</f>
        <v>21</v>
      </c>
      <c r="Q1657" s="2">
        <f>(COUNTIF($C$2:$C1657,$C1657)=1)+0</f>
        <v>1</v>
      </c>
      <c r="R1657" s="2">
        <f>IF(Q1657=1,RANK(F1657,$F$2:$F$1986,0),"Alternate event")</f>
        <v>1430</v>
      </c>
    </row>
    <row r="1658" spans="1:18" x14ac:dyDescent="0.2">
      <c r="A1658" s="2">
        <v>1657</v>
      </c>
      <c r="B1658" s="2">
        <f>IF(Q1658=1,B1657+1,B1657)</f>
        <v>1159</v>
      </c>
      <c r="C1658" t="s">
        <v>1286</v>
      </c>
      <c r="D1658" s="6" t="s">
        <v>25</v>
      </c>
      <c r="E1658" s="6">
        <v>37434</v>
      </c>
      <c r="F1658">
        <v>961</v>
      </c>
      <c r="G1658" s="2">
        <v>70</v>
      </c>
      <c r="H1658" s="43" t="str">
        <f>IFERROR(VLOOKUP(C1658&amp;D1658,AUS_male_points_list!$A$3:$S$1048576,19,FALSE), IFERROR(VLOOKUP(C1658&amp;D1658,AUS_female_points_list!$A$3:$S$1048576,19,FALSE),""))</f>
        <v/>
      </c>
      <c r="J1658" s="2">
        <f>IFERROR(VLOOKUP(C1658&amp;D1658,AUS_male_Toplist_21!$F$3:$G$1048576,2,FALSE),IFERROR(VLOOKUP(C1658&amp;D1658,AUS_female_Toplist_21!$F$3:$G$1048576,2,FALSE),""))</f>
        <v>70</v>
      </c>
      <c r="K1658" s="2" t="str">
        <f>IFERROR(VLOOKUP(C1658&amp;D1658,AUS_male_Toplist_22!$F$3:$G$1048576,2,FALSE),IFERROR(VLOOKUP(C1658&amp;D1658,AUS_female_Toplist_22!$F$3:$G$1048576,2,FALSE),""))</f>
        <v/>
      </c>
      <c r="L1658" s="3" t="str">
        <f>IFERROR(VLOOKUP(C1658&amp;D1658,Comms_male_list_21!$F$3:$G$1048576,2,FALSE),IFERROR(VLOOKUP(C1658&amp;D1658,Comms_female_list_21!$F$3:$G$1048576,2,FALSE),""))</f>
        <v/>
      </c>
      <c r="M1658" s="3" t="str">
        <f>IFERROR(VLOOKUP(C1658&amp;D1658,Comms_male_list_22!$F$3:$G$1048576,2,FALSE),IFERROR(VLOOKUP(C1658&amp;D1658,Comms_female_list_22!$F$3:$G$1048576,2,FALSE),""))</f>
        <v/>
      </c>
      <c r="N1658" s="3">
        <f>IFERROR(VLOOKUP(C1658&amp;D1658,AUS_male_Toplist_21!$F$3:$H$1048576,3,FALSE), IFERROR(VLOOKUP(C1658&amp;D1658,AUS_female_Toplist_21!$F$3:$H$1048576,3,FALSE),""))</f>
        <v>961</v>
      </c>
      <c r="O1658" s="2" t="str">
        <f>IFERROR(VLOOKUP(C1658&amp;D1658,AUS_male_Toplist_22!$F$3:$H$1048576,3,FALSE), IFERROR(VLOOKUP(C1658&amp;D1658,AUS_female_Toplist_22!$F$3:$H$1048576,3,FALSE),""))</f>
        <v/>
      </c>
      <c r="P1658" s="42">
        <f ca="1">DATEDIF(E1658,TODAY(),"y")</f>
        <v>19</v>
      </c>
      <c r="Q1658" s="2">
        <f>(COUNTIF($C$2:$C1658,$C1658)=1)+0</f>
        <v>1</v>
      </c>
      <c r="R1658" s="2">
        <f>IF(Q1658=1,RANK(F1658,$F$2:$F$1986,0),"Alternate event")</f>
        <v>1163</v>
      </c>
    </row>
    <row r="1659" spans="1:18" x14ac:dyDescent="0.2">
      <c r="A1659" s="2">
        <v>1658</v>
      </c>
      <c r="B1659" s="2">
        <f>IF(Q1659=1,B1658+1,B1658)</f>
        <v>1160</v>
      </c>
      <c r="C1659" t="s">
        <v>705</v>
      </c>
      <c r="D1659" t="s">
        <v>28</v>
      </c>
      <c r="E1659" s="7">
        <v>44701</v>
      </c>
      <c r="F1659">
        <v>999</v>
      </c>
      <c r="G1659" s="2">
        <v>70</v>
      </c>
      <c r="H1659" s="43" t="str">
        <f>IFERROR(VLOOKUP(C1659&amp;D1659,AUS_male_points_list!$A$3:$S$1048576,19,FALSE), IFERROR(VLOOKUP(C1659&amp;D1659,AUS_female_points_list!$A$3:$S$1048576,19,FALSE),""))</f>
        <v/>
      </c>
      <c r="J1659" s="2">
        <f>IFERROR(VLOOKUP(C1659&amp;D1659,AUS_male_Toplist_21!$F$3:$G$1048576,2,FALSE),IFERROR(VLOOKUP(C1659&amp;D1659,AUS_female_Toplist_21!$F$3:$G$1048576,2,FALSE),""))</f>
        <v>70</v>
      </c>
      <c r="K1659" s="2" t="str">
        <f>IFERROR(VLOOKUP(C1659&amp;D1659,AUS_male_Toplist_22!$F$3:$G$1048576,2,FALSE),IFERROR(VLOOKUP(C1659&amp;D1659,AUS_female_Toplist_22!$F$3:$G$1048576,2,FALSE),""))</f>
        <v/>
      </c>
      <c r="L1659" s="3" t="str">
        <f>IFERROR(VLOOKUP(C1659&amp;D1659,Comms_male_list_21!$F$3:$G$1048576,2,FALSE),IFERROR(VLOOKUP(C1659&amp;D1659,Comms_female_list_21!$F$3:$G$1048576,2,FALSE),""))</f>
        <v/>
      </c>
      <c r="M1659" s="3" t="str">
        <f>IFERROR(VLOOKUP(C1659&amp;D1659,Comms_male_list_22!$F$3:$G$1048576,2,FALSE),IFERROR(VLOOKUP(C1659&amp;D1659,Comms_female_list_22!$F$3:$G$1048576,2,FALSE),""))</f>
        <v/>
      </c>
      <c r="N1659" s="3">
        <f>IFERROR(VLOOKUP(C1659&amp;D1659,AUS_male_Toplist_21!$F$3:$H$1048576,3,FALSE), IFERROR(VLOOKUP(C1659&amp;D1659,AUS_female_Toplist_21!$F$3:$H$1048576,3,FALSE),""))</f>
        <v>999</v>
      </c>
      <c r="O1659" s="2" t="str">
        <f>IFERROR(VLOOKUP(C1659&amp;D1659,AUS_male_Toplist_22!$F$3:$H$1048576,3,FALSE), IFERROR(VLOOKUP(C1659&amp;D1659,AUS_female_Toplist_22!$F$3:$H$1048576,3,FALSE),""))</f>
        <v/>
      </c>
      <c r="P1659" s="42" t="e">
        <f ca="1">DATEDIF(E1659,TODAY(),"y")</f>
        <v>#NUM!</v>
      </c>
      <c r="Q1659" s="2">
        <f>(COUNTIF($C$2:$C1659,$C1659)=1)+0</f>
        <v>1</v>
      </c>
      <c r="R1659" s="2">
        <f>IF(Q1659=1,RANK(F1659,$F$2:$F$1986,0),"Alternate event")</f>
        <v>727</v>
      </c>
    </row>
    <row r="1660" spans="1:18" x14ac:dyDescent="0.2">
      <c r="A1660" s="2">
        <v>1659</v>
      </c>
      <c r="B1660" s="2">
        <f>IF(Q1660=1,B1659+1,B1659)</f>
        <v>1160</v>
      </c>
      <c r="C1660" t="s">
        <v>317</v>
      </c>
      <c r="D1660" t="s">
        <v>27</v>
      </c>
      <c r="E1660" s="7">
        <v>38433</v>
      </c>
      <c r="F1660">
        <v>954</v>
      </c>
      <c r="G1660" s="2">
        <v>71</v>
      </c>
      <c r="H1660" s="43" t="str">
        <f>IFERROR(VLOOKUP(C1660&amp;D1660,AUS_male_points_list!$A$3:$S$1048576,19,FALSE), IFERROR(VLOOKUP(C1660&amp;D1660,AUS_female_points_list!$A$3:$S$1048576,19,FALSE),""))</f>
        <v/>
      </c>
      <c r="J1660" s="2">
        <f>IFERROR(VLOOKUP(C1660&amp;D1660,AUS_male_Toplist_21!$F$3:$G$1048576,2,FALSE),IFERROR(VLOOKUP(C1660&amp;D1660,AUS_female_Toplist_21!$F$3:$G$1048576,2,FALSE),""))</f>
        <v>71</v>
      </c>
      <c r="K1660" s="2">
        <f>IFERROR(VLOOKUP(C1660&amp;D1660,AUS_male_Toplist_22!$F$3:$G$1048576,2,FALSE),IFERROR(VLOOKUP(C1660&amp;D1660,AUS_female_Toplist_22!$F$3:$G$1048576,2,FALSE),""))</f>
        <v>23</v>
      </c>
      <c r="L1660" s="3" t="str">
        <f>IFERROR(VLOOKUP(C1660&amp;D1660,Comms_male_list_21!$F$3:$G$1048576,2,FALSE),IFERROR(VLOOKUP(C1660&amp;D1660,Comms_female_list_21!$F$3:$G$1048576,2,FALSE),""))</f>
        <v/>
      </c>
      <c r="M1660" s="3">
        <f>IFERROR(VLOOKUP(C1660&amp;D1660,Comms_male_list_22!$F$3:$G$1048576,2,FALSE),IFERROR(VLOOKUP(C1660&amp;D1660,Comms_female_list_22!$F$3:$G$1048576,2,FALSE),""))</f>
        <v>53</v>
      </c>
      <c r="N1660" s="3">
        <f>IFERROR(VLOOKUP(C1660&amp;D1660,AUS_male_Toplist_21!$F$3:$H$1048576,3,FALSE), IFERROR(VLOOKUP(C1660&amp;D1660,AUS_female_Toplist_21!$F$3:$H$1048576,3,FALSE),""))</f>
        <v>954</v>
      </c>
      <c r="O1660" s="2">
        <f>IFERROR(VLOOKUP(C1660&amp;D1660,AUS_male_Toplist_22!$F$3:$H$1048576,3,FALSE), IFERROR(VLOOKUP(C1660&amp;D1660,AUS_female_Toplist_22!$F$3:$H$1048576,3,FALSE),""))</f>
        <v>994</v>
      </c>
      <c r="P1660" s="42">
        <f ca="1">DATEDIF(E1660,TODAY(),"y")</f>
        <v>16</v>
      </c>
      <c r="Q1660" s="2">
        <f>(COUNTIF($C$2:$C1660,$C1660)=1)+0</f>
        <v>0</v>
      </c>
      <c r="R1660" s="2" t="str">
        <f>IF(Q1660=1,RANK(F1660,$F$2:$F$1986,0),"Alternate event")</f>
        <v>Alternate event</v>
      </c>
    </row>
    <row r="1661" spans="1:18" x14ac:dyDescent="0.2">
      <c r="A1661" s="2">
        <v>1660</v>
      </c>
      <c r="B1661" s="2">
        <f>IF(Q1661=1,B1660+1,B1660)</f>
        <v>1161</v>
      </c>
      <c r="C1661" t="s">
        <v>989</v>
      </c>
      <c r="D1661" t="s">
        <v>28</v>
      </c>
      <c r="E1661" s="6">
        <v>36793</v>
      </c>
      <c r="F1661">
        <v>997</v>
      </c>
      <c r="G1661" s="2">
        <v>71</v>
      </c>
      <c r="H1661" s="43" t="str">
        <f>IFERROR(VLOOKUP(C1661&amp;D1661,AUS_male_points_list!$A$3:$S$1048576,19,FALSE), IFERROR(VLOOKUP(C1661&amp;D1661,AUS_female_points_list!$A$3:$S$1048576,19,FALSE),""))</f>
        <v/>
      </c>
      <c r="J1661" s="2">
        <f>IFERROR(VLOOKUP(C1661&amp;D1661,AUS_male_Toplist_21!$F$3:$G$1048576,2,FALSE),IFERROR(VLOOKUP(C1661&amp;D1661,AUS_female_Toplist_21!$F$3:$G$1048576,2,FALSE),""))</f>
        <v>71</v>
      </c>
      <c r="K1661" s="2">
        <f>IFERROR(VLOOKUP(C1661&amp;D1661,AUS_male_Toplist_22!$F$3:$G$1048576,2,FALSE),IFERROR(VLOOKUP(C1661&amp;D1661,AUS_female_Toplist_22!$F$3:$G$1048576,2,FALSE),""))</f>
        <v>27</v>
      </c>
      <c r="L1661" s="3" t="str">
        <f>IFERROR(VLOOKUP(C1661&amp;D1661,Comms_male_list_21!$F$3:$G$1048576,2,FALSE),IFERROR(VLOOKUP(C1661&amp;D1661,Comms_female_list_21!$F$3:$G$1048576,2,FALSE),""))</f>
        <v/>
      </c>
      <c r="M1661" s="3">
        <f>IFERROR(VLOOKUP(C1661&amp;D1661,Comms_male_list_22!$F$3:$G$1048576,2,FALSE),IFERROR(VLOOKUP(C1661&amp;D1661,Comms_female_list_22!$F$3:$G$1048576,2,FALSE),""))</f>
        <v>61</v>
      </c>
      <c r="N1661" s="3">
        <f>IFERROR(VLOOKUP(C1661&amp;D1661,AUS_male_Toplist_21!$F$3:$H$1048576,3,FALSE), IFERROR(VLOOKUP(C1661&amp;D1661,AUS_female_Toplist_21!$F$3:$H$1048576,3,FALSE),""))</f>
        <v>997</v>
      </c>
      <c r="O1661" s="2">
        <f>IFERROR(VLOOKUP(C1661&amp;D1661,AUS_male_Toplist_22!$F$3:$H$1048576,3,FALSE), IFERROR(VLOOKUP(C1661&amp;D1661,AUS_female_Toplist_22!$F$3:$H$1048576,3,FALSE),""))</f>
        <v>970</v>
      </c>
      <c r="P1661" s="42">
        <f ca="1">DATEDIF(E1661,TODAY(),"y")</f>
        <v>21</v>
      </c>
      <c r="Q1661" s="2">
        <f>(COUNTIF($C$2:$C1661,$C1661)=1)+0</f>
        <v>1</v>
      </c>
      <c r="R1661" s="2">
        <f>IF(Q1661=1,RANK(F1661,$F$2:$F$1986,0),"Alternate event")</f>
        <v>744</v>
      </c>
    </row>
    <row r="1662" spans="1:18" x14ac:dyDescent="0.2">
      <c r="A1662" s="2">
        <v>1661</v>
      </c>
      <c r="B1662" s="2">
        <f>IF(Q1662=1,B1661+1,B1661)</f>
        <v>1161</v>
      </c>
      <c r="C1662" t="s">
        <v>591</v>
      </c>
      <c r="D1662" t="s">
        <v>2</v>
      </c>
      <c r="E1662" s="6">
        <v>44640</v>
      </c>
      <c r="F1662">
        <v>954</v>
      </c>
      <c r="G1662" s="2">
        <v>71</v>
      </c>
      <c r="H1662" s="43" t="str">
        <f>IFERROR(VLOOKUP(C1662&amp;D1662,AUS_male_points_list!$A$3:$S$1048576,19,FALSE), IFERROR(VLOOKUP(C1662&amp;D1662,AUS_female_points_list!$A$3:$S$1048576,19,FALSE),""))</f>
        <v/>
      </c>
      <c r="J1662" s="2">
        <f>IFERROR(VLOOKUP(C1662&amp;D1662,AUS_male_Toplist_21!$F$3:$G$1048576,2,FALSE),IFERROR(VLOOKUP(C1662&amp;D1662,AUS_female_Toplist_21!$F$3:$G$1048576,2,FALSE),""))</f>
        <v>71</v>
      </c>
      <c r="K1662" s="2">
        <f>IFERROR(VLOOKUP(C1662&amp;D1662,AUS_male_Toplist_22!$F$3:$G$1048576,2,FALSE),IFERROR(VLOOKUP(C1662&amp;D1662,AUS_female_Toplist_22!$F$3:$G$1048576,2,FALSE),""))</f>
        <v>28</v>
      </c>
      <c r="L1662" s="3" t="str">
        <f>IFERROR(VLOOKUP(C1662&amp;D1662,Comms_male_list_21!$F$3:$G$1048576,2,FALSE),IFERROR(VLOOKUP(C1662&amp;D1662,Comms_female_list_21!$F$3:$G$1048576,2,FALSE),""))</f>
        <v/>
      </c>
      <c r="M1662" s="3">
        <f>IFERROR(VLOOKUP(C1662&amp;D1662,Comms_male_list_22!$F$3:$G$1048576,2,FALSE),IFERROR(VLOOKUP(C1662&amp;D1662,Comms_female_list_22!$F$3:$G$1048576,2,FALSE),""))</f>
        <v>52</v>
      </c>
      <c r="N1662" s="3">
        <f>IFERROR(VLOOKUP(C1662&amp;D1662,AUS_male_Toplist_21!$F$3:$H$1048576,3,FALSE), IFERROR(VLOOKUP(C1662&amp;D1662,AUS_female_Toplist_21!$F$3:$H$1048576,3,FALSE),""))</f>
        <v>954</v>
      </c>
      <c r="O1662" s="2">
        <f>IFERROR(VLOOKUP(C1662&amp;D1662,AUS_male_Toplist_22!$F$3:$H$1048576,3,FALSE), IFERROR(VLOOKUP(C1662&amp;D1662,AUS_female_Toplist_22!$F$3:$H$1048576,3,FALSE),""))</f>
        <v>1005</v>
      </c>
      <c r="P1662" s="42" t="e">
        <f ca="1">DATEDIF(E1662,TODAY(),"y")</f>
        <v>#NUM!</v>
      </c>
      <c r="Q1662" s="2">
        <f>(COUNTIF($C$2:$C1662,$C1662)=1)+0</f>
        <v>0</v>
      </c>
      <c r="R1662" s="2" t="str">
        <f>IF(Q1662=1,RANK(F1662,$F$2:$F$1986,0),"Alternate event")</f>
        <v>Alternate event</v>
      </c>
    </row>
    <row r="1663" spans="1:18" x14ac:dyDescent="0.2">
      <c r="A1663" s="2">
        <v>1662</v>
      </c>
      <c r="B1663" s="2">
        <f>IF(Q1663=1,B1662+1,B1662)</f>
        <v>1162</v>
      </c>
      <c r="C1663" t="s">
        <v>939</v>
      </c>
      <c r="D1663" t="s">
        <v>2</v>
      </c>
      <c r="E1663" s="6">
        <v>37272</v>
      </c>
      <c r="F1663">
        <v>946</v>
      </c>
      <c r="G1663" s="2">
        <v>71</v>
      </c>
      <c r="H1663" s="43" t="str">
        <f>IFERROR(VLOOKUP(C1663&amp;D1663,AUS_male_points_list!$A$3:$S$1048576,19,FALSE), IFERROR(VLOOKUP(C1663&amp;D1663,AUS_female_points_list!$A$3:$S$1048576,19,FALSE),""))</f>
        <v/>
      </c>
      <c r="J1663" s="2">
        <f>IFERROR(VLOOKUP(C1663&amp;D1663,AUS_male_Toplist_21!$F$3:$G$1048576,2,FALSE),IFERROR(VLOOKUP(C1663&amp;D1663,AUS_female_Toplist_21!$F$3:$G$1048576,2,FALSE),""))</f>
        <v>71</v>
      </c>
      <c r="K1663" s="2">
        <f>IFERROR(VLOOKUP(C1663&amp;D1663,AUS_male_Toplist_22!$F$3:$G$1048576,2,FALSE),IFERROR(VLOOKUP(C1663&amp;D1663,AUS_female_Toplist_22!$F$3:$G$1048576,2,FALSE),""))</f>
        <v>50</v>
      </c>
      <c r="L1663" s="3" t="str">
        <f>IFERROR(VLOOKUP(C1663&amp;D1663,Comms_male_list_21!$F$3:$G$1048576,2,FALSE),IFERROR(VLOOKUP(C1663&amp;D1663,Comms_female_list_21!$F$3:$G$1048576,2,FALSE),""))</f>
        <v/>
      </c>
      <c r="M1663" s="3" t="str">
        <f>IFERROR(VLOOKUP(C1663&amp;D1663,Comms_male_list_22!$F$3:$G$1048576,2,FALSE),IFERROR(VLOOKUP(C1663&amp;D1663,Comms_female_list_22!$F$3:$G$1048576,2,FALSE),""))</f>
        <v/>
      </c>
      <c r="N1663" s="3">
        <f>IFERROR(VLOOKUP(C1663&amp;D1663,AUS_male_Toplist_21!$F$3:$H$1048576,3,FALSE), IFERROR(VLOOKUP(C1663&amp;D1663,AUS_female_Toplist_21!$F$3:$H$1048576,3,FALSE),""))</f>
        <v>946</v>
      </c>
      <c r="O1663" s="2">
        <f>IFERROR(VLOOKUP(C1663&amp;D1663,AUS_male_Toplist_22!$F$3:$H$1048576,3,FALSE), IFERROR(VLOOKUP(C1663&amp;D1663,AUS_female_Toplist_22!$F$3:$H$1048576,3,FALSE),""))</f>
        <v>952</v>
      </c>
      <c r="P1663" s="42">
        <f ca="1">DATEDIF(E1663,TODAY(),"y")</f>
        <v>20</v>
      </c>
      <c r="Q1663" s="2">
        <f>(COUNTIF($C$2:$C1663,$C1663)=1)+0</f>
        <v>1</v>
      </c>
      <c r="R1663" s="2">
        <f>IF(Q1663=1,RANK(F1663,$F$2:$F$1986,0),"Alternate event")</f>
        <v>1340</v>
      </c>
    </row>
    <row r="1664" spans="1:18" x14ac:dyDescent="0.2">
      <c r="A1664" s="2">
        <v>1663</v>
      </c>
      <c r="B1664" s="2">
        <f>IF(Q1664=1,B1663+1,B1663)</f>
        <v>1163</v>
      </c>
      <c r="C1664" t="s">
        <v>1279</v>
      </c>
      <c r="D1664" t="s">
        <v>25</v>
      </c>
      <c r="E1664" s="6">
        <v>36139</v>
      </c>
      <c r="F1664">
        <v>960</v>
      </c>
      <c r="G1664" s="2">
        <v>71</v>
      </c>
      <c r="H1664" s="43" t="str">
        <f>IFERROR(VLOOKUP(C1664&amp;D1664,AUS_male_points_list!$A$3:$S$1048576,19,FALSE), IFERROR(VLOOKUP(C1664&amp;D1664,AUS_female_points_list!$A$3:$S$1048576,19,FALSE),""))</f>
        <v/>
      </c>
      <c r="J1664" s="2">
        <f>IFERROR(VLOOKUP(C1664&amp;D1664,AUS_male_Toplist_21!$F$3:$G$1048576,2,FALSE),IFERROR(VLOOKUP(C1664&amp;D1664,AUS_female_Toplist_21!$F$3:$G$1048576,2,FALSE),""))</f>
        <v>71</v>
      </c>
      <c r="K1664" s="2">
        <f>IFERROR(VLOOKUP(C1664&amp;D1664,AUS_male_Toplist_22!$F$3:$G$1048576,2,FALSE),IFERROR(VLOOKUP(C1664&amp;D1664,AUS_female_Toplist_22!$F$3:$G$1048576,2,FALSE),""))</f>
        <v>53</v>
      </c>
      <c r="L1664" s="3" t="str">
        <f>IFERROR(VLOOKUP(C1664&amp;D1664,Comms_male_list_21!$F$3:$G$1048576,2,FALSE),IFERROR(VLOOKUP(C1664&amp;D1664,Comms_female_list_21!$F$3:$G$1048576,2,FALSE),""))</f>
        <v/>
      </c>
      <c r="M1664" s="3" t="str">
        <f>IFERROR(VLOOKUP(C1664&amp;D1664,Comms_male_list_22!$F$3:$G$1048576,2,FALSE),IFERROR(VLOOKUP(C1664&amp;D1664,Comms_female_list_22!$F$3:$G$1048576,2,FALSE),""))</f>
        <v/>
      </c>
      <c r="N1664" s="3">
        <f>IFERROR(VLOOKUP(C1664&amp;D1664,AUS_male_Toplist_21!$F$3:$H$1048576,3,FALSE), IFERROR(VLOOKUP(C1664&amp;D1664,AUS_female_Toplist_21!$F$3:$H$1048576,3,FALSE),""))</f>
        <v>960</v>
      </c>
      <c r="O1664" s="2">
        <f>IFERROR(VLOOKUP(C1664&amp;D1664,AUS_male_Toplist_22!$F$3:$H$1048576,3,FALSE), IFERROR(VLOOKUP(C1664&amp;D1664,AUS_female_Toplist_22!$F$3:$H$1048576,3,FALSE),""))</f>
        <v>950</v>
      </c>
      <c r="P1664" s="42">
        <f ca="1">DATEDIF(E1664,TODAY(),"y")</f>
        <v>23</v>
      </c>
      <c r="Q1664" s="2">
        <f>(COUNTIF($C$2:$C1664,$C1664)=1)+0</f>
        <v>1</v>
      </c>
      <c r="R1664" s="2">
        <f>IF(Q1664=1,RANK(F1664,$F$2:$F$1986,0),"Alternate event")</f>
        <v>1174</v>
      </c>
    </row>
    <row r="1665" spans="1:18" x14ac:dyDescent="0.2">
      <c r="A1665" s="2">
        <v>1664</v>
      </c>
      <c r="B1665" s="2">
        <f>IF(Q1665=1,B1664+1,B1664)</f>
        <v>1163</v>
      </c>
      <c r="C1665" t="s">
        <v>623</v>
      </c>
      <c r="D1665" t="s">
        <v>2</v>
      </c>
      <c r="E1665" s="6">
        <v>37561</v>
      </c>
      <c r="F1665">
        <v>946</v>
      </c>
      <c r="G1665" s="2">
        <v>71</v>
      </c>
      <c r="H1665" s="43" t="str">
        <f>IFERROR(VLOOKUP(C1665&amp;D1665,AUS_male_points_list!$A$3:$S$1048576,19,FALSE), IFERROR(VLOOKUP(C1665&amp;D1665,AUS_female_points_list!$A$3:$S$1048576,19,FALSE),""))</f>
        <v/>
      </c>
      <c r="J1665" s="2">
        <f>IFERROR(VLOOKUP(C1665&amp;D1665,AUS_male_Toplist_21!$F$3:$G$1048576,2,FALSE),IFERROR(VLOOKUP(C1665&amp;D1665,AUS_female_Toplist_21!$F$3:$G$1048576,2,FALSE),""))</f>
        <v>71</v>
      </c>
      <c r="K1665" s="2">
        <f>IFERROR(VLOOKUP(C1665&amp;D1665,AUS_male_Toplist_22!$F$3:$G$1048576,2,FALSE),IFERROR(VLOOKUP(C1665&amp;D1665,AUS_female_Toplist_22!$F$3:$G$1048576,2,FALSE),""))</f>
        <v>56</v>
      </c>
      <c r="L1665" s="3" t="str">
        <f>IFERROR(VLOOKUP(C1665&amp;D1665,Comms_male_list_21!$F$3:$G$1048576,2,FALSE),IFERROR(VLOOKUP(C1665&amp;D1665,Comms_female_list_21!$F$3:$G$1048576,2,FALSE),""))</f>
        <v/>
      </c>
      <c r="M1665" s="3" t="str">
        <f>IFERROR(VLOOKUP(C1665&amp;D1665,Comms_male_list_22!$F$3:$G$1048576,2,FALSE),IFERROR(VLOOKUP(C1665&amp;D1665,Comms_female_list_22!$F$3:$G$1048576,2,FALSE),""))</f>
        <v/>
      </c>
      <c r="N1665" s="3">
        <f>IFERROR(VLOOKUP(C1665&amp;D1665,AUS_male_Toplist_21!$F$3:$H$1048576,3,FALSE), IFERROR(VLOOKUP(C1665&amp;D1665,AUS_female_Toplist_21!$F$3:$H$1048576,3,FALSE),""))</f>
        <v>946</v>
      </c>
      <c r="O1665" s="2">
        <f>IFERROR(VLOOKUP(C1665&amp;D1665,AUS_male_Toplist_22!$F$3:$H$1048576,3,FALSE), IFERROR(VLOOKUP(C1665&amp;D1665,AUS_female_Toplist_22!$F$3:$H$1048576,3,FALSE),""))</f>
        <v>946</v>
      </c>
      <c r="P1665" s="42">
        <f ca="1">DATEDIF(E1665,TODAY(),"y")</f>
        <v>19</v>
      </c>
      <c r="Q1665" s="2">
        <f>(COUNTIF($C$2:$C1665,$C1665)=1)+0</f>
        <v>0</v>
      </c>
      <c r="R1665" s="2" t="str">
        <f>IF(Q1665=1,RANK(F1665,$F$2:$F$1986,0),"Alternate event")</f>
        <v>Alternate event</v>
      </c>
    </row>
    <row r="1666" spans="1:18" x14ac:dyDescent="0.2">
      <c r="A1666" s="2">
        <v>1665</v>
      </c>
      <c r="B1666" s="2">
        <f>IF(Q1666=1,B1665+1,B1665)</f>
        <v>1164</v>
      </c>
      <c r="C1666" t="s">
        <v>159</v>
      </c>
      <c r="D1666" t="s">
        <v>25</v>
      </c>
      <c r="E1666" s="6">
        <v>44671</v>
      </c>
      <c r="F1666">
        <v>966</v>
      </c>
      <c r="G1666" s="2">
        <v>71</v>
      </c>
      <c r="H1666" s="43" t="str">
        <f>IFERROR(VLOOKUP(C1666&amp;D1666,AUS_male_points_list!$A$3:$S$1048576,19,FALSE), IFERROR(VLOOKUP(C1666&amp;D1666,AUS_female_points_list!$A$3:$S$1048576,19,FALSE),""))</f>
        <v/>
      </c>
      <c r="J1666" s="2">
        <f>IFERROR(VLOOKUP(C1666&amp;D1666,AUS_male_Toplist_21!$F$3:$G$1048576,2,FALSE),IFERROR(VLOOKUP(C1666&amp;D1666,AUS_female_Toplist_21!$F$3:$G$1048576,2,FALSE),""))</f>
        <v>71</v>
      </c>
      <c r="K1666" s="2">
        <f>IFERROR(VLOOKUP(C1666&amp;D1666,AUS_male_Toplist_22!$F$3:$G$1048576,2,FALSE),IFERROR(VLOOKUP(C1666&amp;D1666,AUS_female_Toplist_22!$F$3:$G$1048576,2,FALSE),""))</f>
        <v>57</v>
      </c>
      <c r="L1666" s="3" t="str">
        <f>IFERROR(VLOOKUP(C1666&amp;D1666,Comms_male_list_21!$F$3:$G$1048576,2,FALSE),IFERROR(VLOOKUP(C1666&amp;D1666,Comms_female_list_21!$F$3:$G$1048576,2,FALSE),""))</f>
        <v/>
      </c>
      <c r="M1666" s="3" t="str">
        <f>IFERROR(VLOOKUP(C1666&amp;D1666,Comms_male_list_22!$F$3:$G$1048576,2,FALSE),IFERROR(VLOOKUP(C1666&amp;D1666,Comms_female_list_22!$F$3:$G$1048576,2,FALSE),""))</f>
        <v/>
      </c>
      <c r="N1666" s="3">
        <f>IFERROR(VLOOKUP(C1666&amp;D1666,AUS_male_Toplist_21!$F$3:$H$1048576,3,FALSE), IFERROR(VLOOKUP(C1666&amp;D1666,AUS_female_Toplist_21!$F$3:$H$1048576,3,FALSE),""))</f>
        <v>966</v>
      </c>
      <c r="O1666" s="2">
        <f>IFERROR(VLOOKUP(C1666&amp;D1666,AUS_male_Toplist_22!$F$3:$H$1048576,3,FALSE), IFERROR(VLOOKUP(C1666&amp;D1666,AUS_female_Toplist_22!$F$3:$H$1048576,3,FALSE),""))</f>
        <v>940</v>
      </c>
      <c r="P1666" s="42" t="e">
        <f ca="1">DATEDIF(E1666,TODAY(),"y")</f>
        <v>#NUM!</v>
      </c>
      <c r="Q1666" s="2">
        <f>(COUNTIF($C$2:$C1666,$C1666)=1)+0</f>
        <v>1</v>
      </c>
      <c r="R1666" s="2">
        <f>IF(Q1666=1,RANK(F1666,$F$2:$F$1986,0),"Alternate event")</f>
        <v>1094</v>
      </c>
    </row>
    <row r="1667" spans="1:18" x14ac:dyDescent="0.2">
      <c r="A1667" s="2">
        <v>1666</v>
      </c>
      <c r="B1667" s="2">
        <f>IF(Q1667=1,B1666+1,B1666)</f>
        <v>1164</v>
      </c>
      <c r="C1667" t="s">
        <v>1499</v>
      </c>
      <c r="D1667" t="s">
        <v>26</v>
      </c>
      <c r="E1667" s="6">
        <v>37420</v>
      </c>
      <c r="F1667">
        <v>946</v>
      </c>
      <c r="G1667" s="2">
        <v>71</v>
      </c>
      <c r="H1667" s="43" t="str">
        <f>IFERROR(VLOOKUP(C1667&amp;D1667,AUS_male_points_list!$A$3:$S$1048576,19,FALSE), IFERROR(VLOOKUP(C1667&amp;D1667,AUS_female_points_list!$A$3:$S$1048576,19,FALSE),""))</f>
        <v/>
      </c>
      <c r="J1667" s="2">
        <f>IFERROR(VLOOKUP(C1667&amp;D1667,AUS_male_Toplist_21!$F$3:$G$1048576,2,FALSE),IFERROR(VLOOKUP(C1667&amp;D1667,AUS_female_Toplist_21!$F$3:$G$1048576,2,FALSE),""))</f>
        <v>71</v>
      </c>
      <c r="K1667" s="2">
        <f>IFERROR(VLOOKUP(C1667&amp;D1667,AUS_male_Toplist_22!$F$3:$G$1048576,2,FALSE),IFERROR(VLOOKUP(C1667&amp;D1667,AUS_female_Toplist_22!$F$3:$G$1048576,2,FALSE),""))</f>
        <v>58</v>
      </c>
      <c r="L1667" s="3" t="str">
        <f>IFERROR(VLOOKUP(C1667&amp;D1667,Comms_male_list_21!$F$3:$G$1048576,2,FALSE),IFERROR(VLOOKUP(C1667&amp;D1667,Comms_female_list_21!$F$3:$G$1048576,2,FALSE),""))</f>
        <v/>
      </c>
      <c r="M1667" s="3" t="str">
        <f>IFERROR(VLOOKUP(C1667&amp;D1667,Comms_male_list_22!$F$3:$G$1048576,2,FALSE),IFERROR(VLOOKUP(C1667&amp;D1667,Comms_female_list_22!$F$3:$G$1048576,2,FALSE),""))</f>
        <v/>
      </c>
      <c r="N1667" s="3">
        <f>IFERROR(VLOOKUP(C1667&amp;D1667,AUS_male_Toplist_21!$F$3:$H$1048576,3,FALSE), IFERROR(VLOOKUP(C1667&amp;D1667,AUS_female_Toplist_21!$F$3:$H$1048576,3,FALSE),""))</f>
        <v>946</v>
      </c>
      <c r="O1667" s="2">
        <f>IFERROR(VLOOKUP(C1667&amp;D1667,AUS_male_Toplist_22!$F$3:$H$1048576,3,FALSE), IFERROR(VLOOKUP(C1667&amp;D1667,AUS_female_Toplist_22!$F$3:$H$1048576,3,FALSE),""))</f>
        <v>917</v>
      </c>
      <c r="P1667" s="42">
        <f ca="1">DATEDIF(E1667,TODAY(),"y")</f>
        <v>19</v>
      </c>
      <c r="Q1667" s="2">
        <f>(COUNTIF($C$2:$C1667,$C1667)=1)+0</f>
        <v>0</v>
      </c>
      <c r="R1667" s="2" t="str">
        <f>IF(Q1667=1,RANK(F1667,$F$2:$F$1986,0),"Alternate event")</f>
        <v>Alternate event</v>
      </c>
    </row>
    <row r="1668" spans="1:18" x14ac:dyDescent="0.2">
      <c r="A1668" s="2">
        <v>1667</v>
      </c>
      <c r="B1668" s="2">
        <f>IF(Q1668=1,B1667+1,B1667)</f>
        <v>1165</v>
      </c>
      <c r="C1668" t="s">
        <v>1485</v>
      </c>
      <c r="D1668" t="s">
        <v>2</v>
      </c>
      <c r="E1668" s="6">
        <v>34192</v>
      </c>
      <c r="F1668">
        <v>946</v>
      </c>
      <c r="G1668" s="2">
        <v>71</v>
      </c>
      <c r="H1668" s="43" t="str">
        <f>IFERROR(VLOOKUP(C1668&amp;D1668,AUS_male_points_list!$A$3:$S$1048576,19,FALSE), IFERROR(VLOOKUP(C1668&amp;D1668,AUS_female_points_list!$A$3:$S$1048576,19,FALSE),""))</f>
        <v/>
      </c>
      <c r="J1668" s="2">
        <f>IFERROR(VLOOKUP(C1668&amp;D1668,AUS_male_Toplist_21!$F$3:$G$1048576,2,FALSE),IFERROR(VLOOKUP(C1668&amp;D1668,AUS_female_Toplist_21!$F$3:$G$1048576,2,FALSE),""))</f>
        <v>71</v>
      </c>
      <c r="K1668" s="2">
        <f>IFERROR(VLOOKUP(C1668&amp;D1668,AUS_male_Toplist_22!$F$3:$G$1048576,2,FALSE),IFERROR(VLOOKUP(C1668&amp;D1668,AUS_female_Toplist_22!$F$3:$G$1048576,2,FALSE),""))</f>
        <v>89</v>
      </c>
      <c r="L1668" s="3" t="str">
        <f>IFERROR(VLOOKUP(C1668&amp;D1668,Comms_male_list_21!$F$3:$G$1048576,2,FALSE),IFERROR(VLOOKUP(C1668&amp;D1668,Comms_female_list_21!$F$3:$G$1048576,2,FALSE),""))</f>
        <v/>
      </c>
      <c r="M1668" s="3" t="str">
        <f>IFERROR(VLOOKUP(C1668&amp;D1668,Comms_male_list_22!$F$3:$G$1048576,2,FALSE),IFERROR(VLOOKUP(C1668&amp;D1668,Comms_female_list_22!$F$3:$G$1048576,2,FALSE),""))</f>
        <v/>
      </c>
      <c r="N1668" s="3">
        <f>IFERROR(VLOOKUP(C1668&amp;D1668,AUS_male_Toplist_21!$F$3:$H$1048576,3,FALSE), IFERROR(VLOOKUP(C1668&amp;D1668,AUS_female_Toplist_21!$F$3:$H$1048576,3,FALSE),""))</f>
        <v>946</v>
      </c>
      <c r="O1668" s="2">
        <f>IFERROR(VLOOKUP(C1668&amp;D1668,AUS_male_Toplist_22!$F$3:$H$1048576,3,FALSE), IFERROR(VLOOKUP(C1668&amp;D1668,AUS_female_Toplist_22!$F$3:$H$1048576,3,FALSE),""))</f>
        <v>916</v>
      </c>
      <c r="P1668" s="42">
        <f ca="1">DATEDIF(E1668,TODAY(),"y")</f>
        <v>28</v>
      </c>
      <c r="Q1668" s="2">
        <f>(COUNTIF($C$2:$C1668,$C1668)=1)+0</f>
        <v>1</v>
      </c>
      <c r="R1668" s="2">
        <f>IF(Q1668=1,RANK(F1668,$F$2:$F$1986,0),"Alternate event")</f>
        <v>1340</v>
      </c>
    </row>
    <row r="1669" spans="1:18" x14ac:dyDescent="0.2">
      <c r="A1669" s="2">
        <v>1668</v>
      </c>
      <c r="B1669" s="2">
        <f>IF(Q1669=1,B1668+1,B1668)</f>
        <v>1166</v>
      </c>
      <c r="C1669" t="s">
        <v>1597</v>
      </c>
      <c r="D1669" t="s">
        <v>29</v>
      </c>
      <c r="E1669" s="7">
        <v>1999</v>
      </c>
      <c r="F1669">
        <v>905</v>
      </c>
      <c r="G1669" s="2">
        <v>71</v>
      </c>
      <c r="H1669" s="43" t="str">
        <f>IFERROR(VLOOKUP(C1669&amp;D1669,AUS_male_points_list!$A$3:$S$1048576,19,FALSE), IFERROR(VLOOKUP(C1669&amp;D1669,AUS_female_points_list!$A$3:$S$1048576,19,FALSE),""))</f>
        <v/>
      </c>
      <c r="J1669" s="2">
        <f>IFERROR(VLOOKUP(C1669&amp;D1669,AUS_male_Toplist_21!$F$3:$G$1048576,2,FALSE),IFERROR(VLOOKUP(C1669&amp;D1669,AUS_female_Toplist_21!$F$3:$G$1048576,2,FALSE),""))</f>
        <v>71</v>
      </c>
      <c r="K1669" s="2" t="str">
        <f>IFERROR(VLOOKUP(C1669&amp;D1669,AUS_male_Toplist_22!$F$3:$G$1048576,2,FALSE),IFERROR(VLOOKUP(C1669&amp;D1669,AUS_female_Toplist_22!$F$3:$G$1048576,2,FALSE),""))</f>
        <v/>
      </c>
      <c r="L1669" s="3" t="str">
        <f>IFERROR(VLOOKUP(C1669&amp;D1669,Comms_male_list_21!$F$3:$G$1048576,2,FALSE),IFERROR(VLOOKUP(C1669&amp;D1669,Comms_female_list_21!$F$3:$G$1048576,2,FALSE),""))</f>
        <v/>
      </c>
      <c r="M1669" s="3" t="str">
        <f>IFERROR(VLOOKUP(C1669&amp;D1669,Comms_male_list_22!$F$3:$G$1048576,2,FALSE),IFERROR(VLOOKUP(C1669&amp;D1669,Comms_female_list_22!$F$3:$G$1048576,2,FALSE),""))</f>
        <v/>
      </c>
      <c r="N1669" s="3">
        <f>IFERROR(VLOOKUP(C1669&amp;D1669,AUS_male_Toplist_21!$F$3:$H$1048576,3,FALSE), IFERROR(VLOOKUP(C1669&amp;D1669,AUS_female_Toplist_21!$F$3:$H$1048576,3,FALSE),""))</f>
        <v>905</v>
      </c>
      <c r="O1669" s="2" t="str">
        <f>IFERROR(VLOOKUP(C1669&amp;D1669,AUS_male_Toplist_22!$F$3:$H$1048576,3,FALSE), IFERROR(VLOOKUP(C1669&amp;D1669,AUS_female_Toplist_22!$F$3:$H$1048576,3,FALSE),""))</f>
        <v/>
      </c>
      <c r="P1669" s="42">
        <f ca="1">DATEDIF(E1669,TODAY(),"y")</f>
        <v>116</v>
      </c>
      <c r="Q1669" s="2">
        <f>(COUNTIF($C$2:$C1669,$C1669)=1)+0</f>
        <v>1</v>
      </c>
      <c r="R1669" s="2">
        <f>IF(Q1669=1,RANK(F1669,$F$2:$F$1986,0),"Alternate event")</f>
        <v>1724</v>
      </c>
    </row>
    <row r="1670" spans="1:18" x14ac:dyDescent="0.2">
      <c r="A1670" s="2">
        <v>1669</v>
      </c>
      <c r="B1670" s="2">
        <f>IF(Q1670=1,B1669+1,B1669)</f>
        <v>1166</v>
      </c>
      <c r="C1670" t="s">
        <v>854</v>
      </c>
      <c r="D1670" t="s">
        <v>2</v>
      </c>
      <c r="E1670" s="6">
        <v>37179</v>
      </c>
      <c r="F1670">
        <v>946</v>
      </c>
      <c r="G1670" s="2">
        <v>71</v>
      </c>
      <c r="H1670" s="43" t="str">
        <f>IFERROR(VLOOKUP(C1670&amp;D1670,AUS_male_points_list!$A$3:$S$1048576,19,FALSE), IFERROR(VLOOKUP(C1670&amp;D1670,AUS_female_points_list!$A$3:$S$1048576,19,FALSE),""))</f>
        <v/>
      </c>
      <c r="J1670" s="2">
        <f>IFERROR(VLOOKUP(C1670&amp;D1670,AUS_male_Toplist_21!$F$3:$G$1048576,2,FALSE),IFERROR(VLOOKUP(C1670&amp;D1670,AUS_female_Toplist_21!$F$3:$G$1048576,2,FALSE),""))</f>
        <v>71</v>
      </c>
      <c r="K1670" s="2" t="str">
        <f>IFERROR(VLOOKUP(C1670&amp;D1670,AUS_male_Toplist_22!$F$3:$G$1048576,2,FALSE),IFERROR(VLOOKUP(C1670&amp;D1670,AUS_female_Toplist_22!$F$3:$G$1048576,2,FALSE),""))</f>
        <v/>
      </c>
      <c r="L1670" s="3" t="str">
        <f>IFERROR(VLOOKUP(C1670&amp;D1670,Comms_male_list_21!$F$3:$G$1048576,2,FALSE),IFERROR(VLOOKUP(C1670&amp;D1670,Comms_female_list_21!$F$3:$G$1048576,2,FALSE),""))</f>
        <v/>
      </c>
      <c r="M1670" s="3" t="str">
        <f>IFERROR(VLOOKUP(C1670&amp;D1670,Comms_male_list_22!$F$3:$G$1048576,2,FALSE),IFERROR(VLOOKUP(C1670&amp;D1670,Comms_female_list_22!$F$3:$G$1048576,2,FALSE),""))</f>
        <v/>
      </c>
      <c r="N1670" s="3">
        <f>IFERROR(VLOOKUP(C1670&amp;D1670,AUS_male_Toplist_21!$F$3:$H$1048576,3,FALSE), IFERROR(VLOOKUP(C1670&amp;D1670,AUS_female_Toplist_21!$F$3:$H$1048576,3,FALSE),""))</f>
        <v>946</v>
      </c>
      <c r="O1670" s="2" t="str">
        <f>IFERROR(VLOOKUP(C1670&amp;D1670,AUS_male_Toplist_22!$F$3:$H$1048576,3,FALSE), IFERROR(VLOOKUP(C1670&amp;D1670,AUS_female_Toplist_22!$F$3:$H$1048576,3,FALSE),""))</f>
        <v/>
      </c>
      <c r="P1670" s="42">
        <f ca="1">DATEDIF(E1670,TODAY(),"y")</f>
        <v>20</v>
      </c>
      <c r="Q1670" s="2">
        <f>(COUNTIF($C$2:$C1670,$C1670)=1)+0</f>
        <v>0</v>
      </c>
      <c r="R1670" s="2" t="str">
        <f>IF(Q1670=1,RANK(F1670,$F$2:$F$1986,0),"Alternate event")</f>
        <v>Alternate event</v>
      </c>
    </row>
    <row r="1671" spans="1:18" x14ac:dyDescent="0.2">
      <c r="A1671" s="2">
        <v>1670</v>
      </c>
      <c r="B1671" s="2">
        <f>IF(Q1671=1,B1670+1,B1670)</f>
        <v>1166</v>
      </c>
      <c r="C1671" t="s">
        <v>624</v>
      </c>
      <c r="D1671" t="s">
        <v>2</v>
      </c>
      <c r="E1671" s="6">
        <v>34026</v>
      </c>
      <c r="F1671">
        <v>946</v>
      </c>
      <c r="G1671" s="2">
        <v>71</v>
      </c>
      <c r="H1671" s="43" t="str">
        <f>IFERROR(VLOOKUP(C1671&amp;D1671,AUS_male_points_list!$A$3:$S$1048576,19,FALSE), IFERROR(VLOOKUP(C1671&amp;D1671,AUS_female_points_list!$A$3:$S$1048576,19,FALSE),""))</f>
        <v/>
      </c>
      <c r="J1671" s="2">
        <f>IFERROR(VLOOKUP(C1671&amp;D1671,AUS_male_Toplist_21!$F$3:$G$1048576,2,FALSE),IFERROR(VLOOKUP(C1671&amp;D1671,AUS_female_Toplist_21!$F$3:$G$1048576,2,FALSE),""))</f>
        <v>71</v>
      </c>
      <c r="K1671" s="2" t="str">
        <f>IFERROR(VLOOKUP(C1671&amp;D1671,AUS_male_Toplist_22!$F$3:$G$1048576,2,FALSE),IFERROR(VLOOKUP(C1671&amp;D1671,AUS_female_Toplist_22!$F$3:$G$1048576,2,FALSE),""))</f>
        <v/>
      </c>
      <c r="L1671" s="3" t="str">
        <f>IFERROR(VLOOKUP(C1671&amp;D1671,Comms_male_list_21!$F$3:$G$1048576,2,FALSE),IFERROR(VLOOKUP(C1671&amp;D1671,Comms_female_list_21!$F$3:$G$1048576,2,FALSE),""))</f>
        <v/>
      </c>
      <c r="M1671" s="3" t="str">
        <f>IFERROR(VLOOKUP(C1671&amp;D1671,Comms_male_list_22!$F$3:$G$1048576,2,FALSE),IFERROR(VLOOKUP(C1671&amp;D1671,Comms_female_list_22!$F$3:$G$1048576,2,FALSE),""))</f>
        <v/>
      </c>
      <c r="N1671" s="3">
        <f>IFERROR(VLOOKUP(C1671&amp;D1671,AUS_male_Toplist_21!$F$3:$H$1048576,3,FALSE), IFERROR(VLOOKUP(C1671&amp;D1671,AUS_female_Toplist_21!$F$3:$H$1048576,3,FALSE),""))</f>
        <v>946</v>
      </c>
      <c r="O1671" s="2" t="str">
        <f>IFERROR(VLOOKUP(C1671&amp;D1671,AUS_male_Toplist_22!$F$3:$H$1048576,3,FALSE), IFERROR(VLOOKUP(C1671&amp;D1671,AUS_female_Toplist_22!$F$3:$H$1048576,3,FALSE),""))</f>
        <v/>
      </c>
      <c r="P1671" s="42">
        <f ca="1">DATEDIF(E1671,TODAY(),"y")</f>
        <v>29</v>
      </c>
      <c r="Q1671" s="2">
        <f>(COUNTIF($C$2:$C1671,$C1671)=1)+0</f>
        <v>0</v>
      </c>
      <c r="R1671" s="2" t="str">
        <f>IF(Q1671=1,RANK(F1671,$F$2:$F$1986,0),"Alternate event")</f>
        <v>Alternate event</v>
      </c>
    </row>
    <row r="1672" spans="1:18" x14ac:dyDescent="0.2">
      <c r="A1672" s="2">
        <v>1671</v>
      </c>
      <c r="B1672" s="2">
        <f>IF(Q1672=1,B1671+1,B1671)</f>
        <v>1166</v>
      </c>
      <c r="C1672" t="s">
        <v>619</v>
      </c>
      <c r="D1672" t="s">
        <v>2</v>
      </c>
      <c r="E1672" s="6">
        <v>37340</v>
      </c>
      <c r="F1672">
        <v>946</v>
      </c>
      <c r="G1672" s="2">
        <v>71</v>
      </c>
      <c r="H1672" s="43" t="str">
        <f>IFERROR(VLOOKUP(C1672&amp;D1672,AUS_male_points_list!$A$3:$S$1048576,19,FALSE), IFERROR(VLOOKUP(C1672&amp;D1672,AUS_female_points_list!$A$3:$S$1048576,19,FALSE),""))</f>
        <v/>
      </c>
      <c r="J1672" s="2">
        <f>IFERROR(VLOOKUP(C1672&amp;D1672,AUS_male_Toplist_21!$F$3:$G$1048576,2,FALSE),IFERROR(VLOOKUP(C1672&amp;D1672,AUS_female_Toplist_21!$F$3:$G$1048576,2,FALSE),""))</f>
        <v>71</v>
      </c>
      <c r="K1672" s="2" t="str">
        <f>IFERROR(VLOOKUP(C1672&amp;D1672,AUS_male_Toplist_22!$F$3:$G$1048576,2,FALSE),IFERROR(VLOOKUP(C1672&amp;D1672,AUS_female_Toplist_22!$F$3:$G$1048576,2,FALSE),""))</f>
        <v/>
      </c>
      <c r="L1672" s="3" t="str">
        <f>IFERROR(VLOOKUP(C1672&amp;D1672,Comms_male_list_21!$F$3:$G$1048576,2,FALSE),IFERROR(VLOOKUP(C1672&amp;D1672,Comms_female_list_21!$F$3:$G$1048576,2,FALSE),""))</f>
        <v/>
      </c>
      <c r="M1672" s="3" t="str">
        <f>IFERROR(VLOOKUP(C1672&amp;D1672,Comms_male_list_22!$F$3:$G$1048576,2,FALSE),IFERROR(VLOOKUP(C1672&amp;D1672,Comms_female_list_22!$F$3:$G$1048576,2,FALSE),""))</f>
        <v/>
      </c>
      <c r="N1672" s="3">
        <f>IFERROR(VLOOKUP(C1672&amp;D1672,AUS_male_Toplist_21!$F$3:$H$1048576,3,FALSE), IFERROR(VLOOKUP(C1672&amp;D1672,AUS_female_Toplist_21!$F$3:$H$1048576,3,FALSE),""))</f>
        <v>946</v>
      </c>
      <c r="O1672" s="2" t="str">
        <f>IFERROR(VLOOKUP(C1672&amp;D1672,AUS_male_Toplist_22!$F$3:$H$1048576,3,FALSE), IFERROR(VLOOKUP(C1672&amp;D1672,AUS_female_Toplist_22!$F$3:$H$1048576,3,FALSE),""))</f>
        <v/>
      </c>
      <c r="P1672" s="42">
        <f ca="1">DATEDIF(E1672,TODAY(),"y")</f>
        <v>19</v>
      </c>
      <c r="Q1672" s="2">
        <f>(COUNTIF($C$2:$C1672,$C1672)=1)+0</f>
        <v>0</v>
      </c>
      <c r="R1672" s="2" t="str">
        <f>IF(Q1672=1,RANK(F1672,$F$2:$F$1986,0),"Alternate event")</f>
        <v>Alternate event</v>
      </c>
    </row>
    <row r="1673" spans="1:18" x14ac:dyDescent="0.2">
      <c r="A1673" s="2">
        <v>1672</v>
      </c>
      <c r="B1673" s="2">
        <f>IF(Q1673=1,B1672+1,B1672)</f>
        <v>1166</v>
      </c>
      <c r="C1673" t="s">
        <v>626</v>
      </c>
      <c r="D1673" t="s">
        <v>2</v>
      </c>
      <c r="E1673" s="6">
        <v>35493</v>
      </c>
      <c r="F1673">
        <v>946</v>
      </c>
      <c r="G1673" s="2">
        <v>71</v>
      </c>
      <c r="H1673" s="43" t="str">
        <f>IFERROR(VLOOKUP(C1673&amp;D1673,AUS_male_points_list!$A$3:$S$1048576,19,FALSE), IFERROR(VLOOKUP(C1673&amp;D1673,AUS_female_points_list!$A$3:$S$1048576,19,FALSE),""))</f>
        <v/>
      </c>
      <c r="J1673" s="2">
        <f>IFERROR(VLOOKUP(C1673&amp;D1673,AUS_male_Toplist_21!$F$3:$G$1048576,2,FALSE),IFERROR(VLOOKUP(C1673&amp;D1673,AUS_female_Toplist_21!$F$3:$G$1048576,2,FALSE),""))</f>
        <v>71</v>
      </c>
      <c r="K1673" s="2" t="str">
        <f>IFERROR(VLOOKUP(C1673&amp;D1673,AUS_male_Toplist_22!$F$3:$G$1048576,2,FALSE),IFERROR(VLOOKUP(C1673&amp;D1673,AUS_female_Toplist_22!$F$3:$G$1048576,2,FALSE),""))</f>
        <v/>
      </c>
      <c r="L1673" s="3" t="str">
        <f>IFERROR(VLOOKUP(C1673&amp;D1673,Comms_male_list_21!$F$3:$G$1048576,2,FALSE),IFERROR(VLOOKUP(C1673&amp;D1673,Comms_female_list_21!$F$3:$G$1048576,2,FALSE),""))</f>
        <v/>
      </c>
      <c r="M1673" s="3" t="str">
        <f>IFERROR(VLOOKUP(C1673&amp;D1673,Comms_male_list_22!$F$3:$G$1048576,2,FALSE),IFERROR(VLOOKUP(C1673&amp;D1673,Comms_female_list_22!$F$3:$G$1048576,2,FALSE),""))</f>
        <v/>
      </c>
      <c r="N1673" s="3">
        <f>IFERROR(VLOOKUP(C1673&amp;D1673,AUS_male_Toplist_21!$F$3:$H$1048576,3,FALSE), IFERROR(VLOOKUP(C1673&amp;D1673,AUS_female_Toplist_21!$F$3:$H$1048576,3,FALSE),""))</f>
        <v>946</v>
      </c>
      <c r="O1673" s="2" t="str">
        <f>IFERROR(VLOOKUP(C1673&amp;D1673,AUS_male_Toplist_22!$F$3:$H$1048576,3,FALSE), IFERROR(VLOOKUP(C1673&amp;D1673,AUS_female_Toplist_22!$F$3:$H$1048576,3,FALSE),""))</f>
        <v/>
      </c>
      <c r="P1673" s="42">
        <f ca="1">DATEDIF(E1673,TODAY(),"y")</f>
        <v>24</v>
      </c>
      <c r="Q1673" s="2">
        <f>(COUNTIF($C$2:$C1673,$C1673)=1)+0</f>
        <v>0</v>
      </c>
      <c r="R1673" s="2" t="str">
        <f>IF(Q1673=1,RANK(F1673,$F$2:$F$1986,0),"Alternate event")</f>
        <v>Alternate event</v>
      </c>
    </row>
    <row r="1674" spans="1:18" x14ac:dyDescent="0.2">
      <c r="A1674" s="2">
        <v>1673</v>
      </c>
      <c r="B1674" s="2">
        <f>IF(Q1674=1,B1673+1,B1673)</f>
        <v>1167</v>
      </c>
      <c r="C1674" t="s">
        <v>1486</v>
      </c>
      <c r="D1674" s="6" t="s">
        <v>2</v>
      </c>
      <c r="E1674" s="6"/>
      <c r="F1674">
        <v>946</v>
      </c>
      <c r="G1674" s="2">
        <v>71</v>
      </c>
      <c r="H1674" s="43" t="str">
        <f>IFERROR(VLOOKUP(C1674&amp;D1674,AUS_male_points_list!$A$3:$S$1048576,19,FALSE), IFERROR(VLOOKUP(C1674&amp;D1674,AUS_female_points_list!$A$3:$S$1048576,19,FALSE),""))</f>
        <v/>
      </c>
      <c r="J1674" s="2">
        <f>IFERROR(VLOOKUP(C1674&amp;D1674,AUS_male_Toplist_21!$F$3:$G$1048576,2,FALSE),IFERROR(VLOOKUP(C1674&amp;D1674,AUS_female_Toplist_21!$F$3:$G$1048576,2,FALSE),""))</f>
        <v>71</v>
      </c>
      <c r="K1674" s="2" t="str">
        <f>IFERROR(VLOOKUP(C1674&amp;D1674,AUS_male_Toplist_22!$F$3:$G$1048576,2,FALSE),IFERROR(VLOOKUP(C1674&amp;D1674,AUS_female_Toplist_22!$F$3:$G$1048576,2,FALSE),""))</f>
        <v/>
      </c>
      <c r="L1674" s="3" t="str">
        <f>IFERROR(VLOOKUP(C1674&amp;D1674,Comms_male_list_21!$F$3:$G$1048576,2,FALSE),IFERROR(VLOOKUP(C1674&amp;D1674,Comms_female_list_21!$F$3:$G$1048576,2,FALSE),""))</f>
        <v/>
      </c>
      <c r="M1674" s="3" t="str">
        <f>IFERROR(VLOOKUP(C1674&amp;D1674,Comms_male_list_22!$F$3:$G$1048576,2,FALSE),IFERROR(VLOOKUP(C1674&amp;D1674,Comms_female_list_22!$F$3:$G$1048576,2,FALSE),""))</f>
        <v/>
      </c>
      <c r="N1674" s="3">
        <f>IFERROR(VLOOKUP(C1674&amp;D1674,AUS_male_Toplist_21!$F$3:$H$1048576,3,FALSE), IFERROR(VLOOKUP(C1674&amp;D1674,AUS_female_Toplist_21!$F$3:$H$1048576,3,FALSE),""))</f>
        <v>946</v>
      </c>
      <c r="O1674" s="2" t="str">
        <f>IFERROR(VLOOKUP(C1674&amp;D1674,AUS_male_Toplist_22!$F$3:$H$1048576,3,FALSE), IFERROR(VLOOKUP(C1674&amp;D1674,AUS_female_Toplist_22!$F$3:$H$1048576,3,FALSE),""))</f>
        <v/>
      </c>
      <c r="P1674" s="42">
        <f ca="1">DATEDIF(E1674,TODAY(),"y")</f>
        <v>122</v>
      </c>
      <c r="Q1674" s="2">
        <f>(COUNTIF($C$2:$C1674,$C1674)=1)+0</f>
        <v>1</v>
      </c>
      <c r="R1674" s="2">
        <f>IF(Q1674=1,RANK(F1674,$F$2:$F$1986,0),"Alternate event")</f>
        <v>1340</v>
      </c>
    </row>
    <row r="1675" spans="1:18" x14ac:dyDescent="0.2">
      <c r="A1675" s="2">
        <v>1674</v>
      </c>
      <c r="B1675" s="2">
        <f>IF(Q1675=1,B1674+1,B1674)</f>
        <v>1167</v>
      </c>
      <c r="C1675" t="s">
        <v>137</v>
      </c>
      <c r="D1675" t="s">
        <v>26</v>
      </c>
      <c r="E1675" s="6">
        <v>36571</v>
      </c>
      <c r="F1675">
        <v>946</v>
      </c>
      <c r="G1675" s="2">
        <v>71</v>
      </c>
      <c r="H1675" s="43" t="str">
        <f>IFERROR(VLOOKUP(C1675&amp;D1675,AUS_male_points_list!$A$3:$S$1048576,19,FALSE), IFERROR(VLOOKUP(C1675&amp;D1675,AUS_female_points_list!$A$3:$S$1048576,19,FALSE),""))</f>
        <v/>
      </c>
      <c r="J1675" s="2">
        <f>IFERROR(VLOOKUP(C1675&amp;D1675,AUS_male_Toplist_21!$F$3:$G$1048576,2,FALSE),IFERROR(VLOOKUP(C1675&amp;D1675,AUS_female_Toplist_21!$F$3:$G$1048576,2,FALSE),""))</f>
        <v>71</v>
      </c>
      <c r="K1675" s="2" t="str">
        <f>IFERROR(VLOOKUP(C1675&amp;D1675,AUS_male_Toplist_22!$F$3:$G$1048576,2,FALSE),IFERROR(VLOOKUP(C1675&amp;D1675,AUS_female_Toplist_22!$F$3:$G$1048576,2,FALSE),""))</f>
        <v/>
      </c>
      <c r="L1675" s="3" t="str">
        <f>IFERROR(VLOOKUP(C1675&amp;D1675,Comms_male_list_21!$F$3:$G$1048576,2,FALSE),IFERROR(VLOOKUP(C1675&amp;D1675,Comms_female_list_21!$F$3:$G$1048576,2,FALSE),""))</f>
        <v/>
      </c>
      <c r="M1675" s="3" t="str">
        <f>IFERROR(VLOOKUP(C1675&amp;D1675,Comms_male_list_22!$F$3:$G$1048576,2,FALSE),IFERROR(VLOOKUP(C1675&amp;D1675,Comms_female_list_22!$F$3:$G$1048576,2,FALSE),""))</f>
        <v/>
      </c>
      <c r="N1675" s="3">
        <f>IFERROR(VLOOKUP(C1675&amp;D1675,AUS_male_Toplist_21!$F$3:$H$1048576,3,FALSE), IFERROR(VLOOKUP(C1675&amp;D1675,AUS_female_Toplist_21!$F$3:$H$1048576,3,FALSE),""))</f>
        <v>946</v>
      </c>
      <c r="O1675" s="2" t="str">
        <f>IFERROR(VLOOKUP(C1675&amp;D1675,AUS_male_Toplist_22!$F$3:$H$1048576,3,FALSE), IFERROR(VLOOKUP(C1675&amp;D1675,AUS_female_Toplist_22!$F$3:$H$1048576,3,FALSE),""))</f>
        <v/>
      </c>
      <c r="P1675" s="42">
        <f ca="1">DATEDIF(E1675,TODAY(),"y")</f>
        <v>22</v>
      </c>
      <c r="Q1675" s="2">
        <f>(COUNTIF($C$2:$C1675,$C1675)=1)+0</f>
        <v>0</v>
      </c>
      <c r="R1675" s="2" t="str">
        <f>IF(Q1675=1,RANK(F1675,$F$2:$F$1986,0),"Alternate event")</f>
        <v>Alternate event</v>
      </c>
    </row>
    <row r="1676" spans="1:18" x14ac:dyDescent="0.2">
      <c r="A1676" s="2">
        <v>1675</v>
      </c>
      <c r="B1676" s="2">
        <f>IF(Q1676=1,B1675+1,B1675)</f>
        <v>1168</v>
      </c>
      <c r="C1676" t="s">
        <v>1298</v>
      </c>
      <c r="D1676" t="s">
        <v>26</v>
      </c>
      <c r="E1676" s="6">
        <v>1997</v>
      </c>
      <c r="F1676">
        <v>946</v>
      </c>
      <c r="G1676" s="2">
        <v>71</v>
      </c>
      <c r="H1676" s="43" t="str">
        <f>IFERROR(VLOOKUP(C1676&amp;D1676,AUS_male_points_list!$A$3:$S$1048576,19,FALSE), IFERROR(VLOOKUP(C1676&amp;D1676,AUS_female_points_list!$A$3:$S$1048576,19,FALSE),""))</f>
        <v/>
      </c>
      <c r="J1676" s="2">
        <f>IFERROR(VLOOKUP(C1676&amp;D1676,AUS_male_Toplist_21!$F$3:$G$1048576,2,FALSE),IFERROR(VLOOKUP(C1676&amp;D1676,AUS_female_Toplist_21!$F$3:$G$1048576,2,FALSE),""))</f>
        <v>71</v>
      </c>
      <c r="K1676" s="2" t="str">
        <f>IFERROR(VLOOKUP(C1676&amp;D1676,AUS_male_Toplist_22!$F$3:$G$1048576,2,FALSE),IFERROR(VLOOKUP(C1676&amp;D1676,AUS_female_Toplist_22!$F$3:$G$1048576,2,FALSE),""))</f>
        <v/>
      </c>
      <c r="L1676" s="3" t="str">
        <f>IFERROR(VLOOKUP(C1676&amp;D1676,Comms_male_list_21!$F$3:$G$1048576,2,FALSE),IFERROR(VLOOKUP(C1676&amp;D1676,Comms_female_list_21!$F$3:$G$1048576,2,FALSE),""))</f>
        <v/>
      </c>
      <c r="M1676" s="3" t="str">
        <f>IFERROR(VLOOKUP(C1676&amp;D1676,Comms_male_list_22!$F$3:$G$1048576,2,FALSE),IFERROR(VLOOKUP(C1676&amp;D1676,Comms_female_list_22!$F$3:$G$1048576,2,FALSE),""))</f>
        <v/>
      </c>
      <c r="N1676" s="3">
        <f>IFERROR(VLOOKUP(C1676&amp;D1676,AUS_male_Toplist_21!$F$3:$H$1048576,3,FALSE), IFERROR(VLOOKUP(C1676&amp;D1676,AUS_female_Toplist_21!$F$3:$H$1048576,3,FALSE),""))</f>
        <v>946</v>
      </c>
      <c r="O1676" s="2" t="str">
        <f>IFERROR(VLOOKUP(C1676&amp;D1676,AUS_male_Toplist_22!$F$3:$H$1048576,3,FALSE), IFERROR(VLOOKUP(C1676&amp;D1676,AUS_female_Toplist_22!$F$3:$H$1048576,3,FALSE),""))</f>
        <v/>
      </c>
      <c r="P1676" s="42">
        <f ca="1">DATEDIF(E1676,TODAY(),"y")</f>
        <v>116</v>
      </c>
      <c r="Q1676" s="2">
        <f>(COUNTIF($C$2:$C1676,$C1676)=1)+0</f>
        <v>1</v>
      </c>
      <c r="R1676" s="2">
        <f>IF(Q1676=1,RANK(F1676,$F$2:$F$1986,0),"Alternate event")</f>
        <v>1340</v>
      </c>
    </row>
    <row r="1677" spans="1:18" x14ac:dyDescent="0.2">
      <c r="A1677" s="2">
        <v>1676</v>
      </c>
      <c r="B1677" s="2">
        <f>IF(Q1677=1,B1676+1,B1676)</f>
        <v>1168</v>
      </c>
      <c r="C1677" t="s">
        <v>229</v>
      </c>
      <c r="D1677" s="6" t="s">
        <v>25</v>
      </c>
      <c r="E1677" s="6">
        <v>33769</v>
      </c>
      <c r="F1677">
        <v>960</v>
      </c>
      <c r="G1677" s="2">
        <v>71</v>
      </c>
      <c r="H1677" s="43" t="str">
        <f>IFERROR(VLOOKUP(C1677&amp;D1677,AUS_male_points_list!$A$3:$S$1048576,19,FALSE), IFERROR(VLOOKUP(C1677&amp;D1677,AUS_female_points_list!$A$3:$S$1048576,19,FALSE),""))</f>
        <v/>
      </c>
      <c r="J1677" s="2">
        <f>IFERROR(VLOOKUP(C1677&amp;D1677,AUS_male_Toplist_21!$F$3:$G$1048576,2,FALSE),IFERROR(VLOOKUP(C1677&amp;D1677,AUS_female_Toplist_21!$F$3:$G$1048576,2,FALSE),""))</f>
        <v>71</v>
      </c>
      <c r="K1677" s="2" t="str">
        <f>IFERROR(VLOOKUP(C1677&amp;D1677,AUS_male_Toplist_22!$F$3:$G$1048576,2,FALSE),IFERROR(VLOOKUP(C1677&amp;D1677,AUS_female_Toplist_22!$F$3:$G$1048576,2,FALSE),""))</f>
        <v/>
      </c>
      <c r="L1677" s="3" t="str">
        <f>IFERROR(VLOOKUP(C1677&amp;D1677,Comms_male_list_21!$F$3:$G$1048576,2,FALSE),IFERROR(VLOOKUP(C1677&amp;D1677,Comms_female_list_21!$F$3:$G$1048576,2,FALSE),""))</f>
        <v/>
      </c>
      <c r="M1677" s="3" t="str">
        <f>IFERROR(VLOOKUP(C1677&amp;D1677,Comms_male_list_22!$F$3:$G$1048576,2,FALSE),IFERROR(VLOOKUP(C1677&amp;D1677,Comms_female_list_22!$F$3:$G$1048576,2,FALSE),""))</f>
        <v/>
      </c>
      <c r="N1677" s="3">
        <f>IFERROR(VLOOKUP(C1677&amp;D1677,AUS_male_Toplist_21!$F$3:$H$1048576,3,FALSE), IFERROR(VLOOKUP(C1677&amp;D1677,AUS_female_Toplist_21!$F$3:$H$1048576,3,FALSE),""))</f>
        <v>960</v>
      </c>
      <c r="O1677" s="2" t="str">
        <f>IFERROR(VLOOKUP(C1677&amp;D1677,AUS_male_Toplist_22!$F$3:$H$1048576,3,FALSE), IFERROR(VLOOKUP(C1677&amp;D1677,AUS_female_Toplist_22!$F$3:$H$1048576,3,FALSE),""))</f>
        <v/>
      </c>
      <c r="P1677" s="42">
        <f ca="1">DATEDIF(E1677,TODAY(),"y")</f>
        <v>29</v>
      </c>
      <c r="Q1677" s="2">
        <f>(COUNTIF($C$2:$C1677,$C1677)=1)+0</f>
        <v>0</v>
      </c>
      <c r="R1677" s="2" t="str">
        <f>IF(Q1677=1,RANK(F1677,$F$2:$F$1986,0),"Alternate event")</f>
        <v>Alternate event</v>
      </c>
    </row>
    <row r="1678" spans="1:18" x14ac:dyDescent="0.2">
      <c r="A1678" s="2">
        <v>1677</v>
      </c>
      <c r="B1678" s="2">
        <f>IF(Q1678=1,B1677+1,B1677)</f>
        <v>1168</v>
      </c>
      <c r="C1678" t="s">
        <v>1045</v>
      </c>
      <c r="D1678" t="s">
        <v>28</v>
      </c>
      <c r="E1678" s="6"/>
      <c r="F1678">
        <v>973</v>
      </c>
      <c r="G1678" s="2">
        <v>71</v>
      </c>
      <c r="H1678" s="43" t="str">
        <f>IFERROR(VLOOKUP(C1678&amp;D1678,AUS_male_points_list!$A$3:$S$1048576,19,FALSE), IFERROR(VLOOKUP(C1678&amp;D1678,AUS_female_points_list!$A$3:$S$1048576,19,FALSE),""))</f>
        <v/>
      </c>
      <c r="J1678" s="2">
        <f>IFERROR(VLOOKUP(C1678&amp;D1678,AUS_male_Toplist_21!$F$3:$G$1048576,2,FALSE),IFERROR(VLOOKUP(C1678&amp;D1678,AUS_female_Toplist_21!$F$3:$G$1048576,2,FALSE),""))</f>
        <v>71</v>
      </c>
      <c r="K1678" s="2" t="str">
        <f>IFERROR(VLOOKUP(C1678&amp;D1678,AUS_male_Toplist_22!$F$3:$G$1048576,2,FALSE),IFERROR(VLOOKUP(C1678&amp;D1678,AUS_female_Toplist_22!$F$3:$G$1048576,2,FALSE),""))</f>
        <v/>
      </c>
      <c r="L1678" s="3" t="str">
        <f>IFERROR(VLOOKUP(C1678&amp;D1678,Comms_male_list_21!$F$3:$G$1048576,2,FALSE),IFERROR(VLOOKUP(C1678&amp;D1678,Comms_female_list_21!$F$3:$G$1048576,2,FALSE),""))</f>
        <v/>
      </c>
      <c r="M1678" s="3" t="str">
        <f>IFERROR(VLOOKUP(C1678&amp;D1678,Comms_male_list_22!$F$3:$G$1048576,2,FALSE),IFERROR(VLOOKUP(C1678&amp;D1678,Comms_female_list_22!$F$3:$G$1048576,2,FALSE),""))</f>
        <v/>
      </c>
      <c r="N1678" s="3">
        <f>IFERROR(VLOOKUP(C1678&amp;D1678,AUS_male_Toplist_21!$F$3:$H$1048576,3,FALSE), IFERROR(VLOOKUP(C1678&amp;D1678,AUS_female_Toplist_21!$F$3:$H$1048576,3,FALSE),""))</f>
        <v>973</v>
      </c>
      <c r="O1678" s="2" t="str">
        <f>IFERROR(VLOOKUP(C1678&amp;D1678,AUS_male_Toplist_22!$F$3:$H$1048576,3,FALSE), IFERROR(VLOOKUP(C1678&amp;D1678,AUS_female_Toplist_22!$F$3:$H$1048576,3,FALSE),""))</f>
        <v/>
      </c>
      <c r="P1678" s="42">
        <f ca="1">DATEDIF(E1678,TODAY(),"y")</f>
        <v>122</v>
      </c>
      <c r="Q1678" s="2">
        <f>(COUNTIF($C$2:$C1678,$C1678)=1)+0</f>
        <v>0</v>
      </c>
      <c r="R1678" s="2" t="str">
        <f>IF(Q1678=1,RANK(F1678,$F$2:$F$1986,0),"Alternate event")</f>
        <v>Alternate event</v>
      </c>
    </row>
    <row r="1679" spans="1:18" x14ac:dyDescent="0.2">
      <c r="A1679" s="2">
        <v>1678</v>
      </c>
      <c r="B1679" s="2">
        <f>IF(Q1679=1,B1678+1,B1678)</f>
        <v>1169</v>
      </c>
      <c r="C1679" t="s">
        <v>707</v>
      </c>
      <c r="D1679" t="s">
        <v>27</v>
      </c>
      <c r="E1679" s="6">
        <v>1999</v>
      </c>
      <c r="F1679">
        <v>938</v>
      </c>
      <c r="G1679" s="2">
        <v>72</v>
      </c>
      <c r="H1679" s="43" t="str">
        <f>IFERROR(VLOOKUP(C1679&amp;D1679,AUS_male_points_list!$A$3:$S$1048576,19,FALSE), IFERROR(VLOOKUP(C1679&amp;D1679,AUS_female_points_list!$A$3:$S$1048576,19,FALSE),""))</f>
        <v/>
      </c>
      <c r="J1679" s="2">
        <f>IFERROR(VLOOKUP(C1679&amp;D1679,AUS_male_Toplist_21!$F$3:$G$1048576,2,FALSE),IFERROR(VLOOKUP(C1679&amp;D1679,AUS_female_Toplist_21!$F$3:$G$1048576,2,FALSE),""))</f>
        <v>72</v>
      </c>
      <c r="K1679" s="2">
        <f>IFERROR(VLOOKUP(C1679&amp;D1679,AUS_male_Toplist_22!$F$3:$G$1048576,2,FALSE),IFERROR(VLOOKUP(C1679&amp;D1679,AUS_female_Toplist_22!$F$3:$G$1048576,2,FALSE),""))</f>
        <v>26</v>
      </c>
      <c r="L1679" s="3" t="str">
        <f>IFERROR(VLOOKUP(C1679&amp;D1679,Comms_male_list_21!$F$3:$G$1048576,2,FALSE),IFERROR(VLOOKUP(C1679&amp;D1679,Comms_female_list_21!$F$3:$G$1048576,2,FALSE),""))</f>
        <v/>
      </c>
      <c r="M1679" s="3">
        <f>IFERROR(VLOOKUP(C1679&amp;D1679,Comms_male_list_22!$F$3:$G$1048576,2,FALSE),IFERROR(VLOOKUP(C1679&amp;D1679,Comms_female_list_22!$F$3:$G$1048576,2,FALSE),""))</f>
        <v>70</v>
      </c>
      <c r="N1679" s="3">
        <f>IFERROR(VLOOKUP(C1679&amp;D1679,AUS_male_Toplist_21!$F$3:$H$1048576,3,FALSE), IFERROR(VLOOKUP(C1679&amp;D1679,AUS_female_Toplist_21!$F$3:$H$1048576,3,FALSE),""))</f>
        <v>938</v>
      </c>
      <c r="O1679" s="2">
        <f>IFERROR(VLOOKUP(C1679&amp;D1679,AUS_male_Toplist_22!$F$3:$H$1048576,3,FALSE), IFERROR(VLOOKUP(C1679&amp;D1679,AUS_female_Toplist_22!$F$3:$H$1048576,3,FALSE),""))</f>
        <v>971</v>
      </c>
      <c r="P1679" s="42">
        <f ca="1">DATEDIF(E1679,TODAY(),"y")</f>
        <v>116</v>
      </c>
      <c r="Q1679" s="2">
        <f>(COUNTIF($C$2:$C1679,$C1679)=1)+0</f>
        <v>1</v>
      </c>
      <c r="R1679" s="2">
        <f>IF(Q1679=1,RANK(F1679,$F$2:$F$1986,0),"Alternate event")</f>
        <v>1465</v>
      </c>
    </row>
    <row r="1680" spans="1:18" x14ac:dyDescent="0.2">
      <c r="A1680" s="2">
        <v>1679</v>
      </c>
      <c r="B1680" s="2">
        <f>IF(Q1680=1,B1679+1,B1679)</f>
        <v>1169</v>
      </c>
      <c r="C1680" t="s">
        <v>588</v>
      </c>
      <c r="D1680" t="s">
        <v>25</v>
      </c>
      <c r="E1680" s="6">
        <v>37235</v>
      </c>
      <c r="F1680">
        <v>959</v>
      </c>
      <c r="G1680" s="2">
        <v>72</v>
      </c>
      <c r="H1680" s="43" t="str">
        <f>IFERROR(VLOOKUP(C1680&amp;D1680,AUS_male_points_list!$A$3:$S$1048576,19,FALSE), IFERROR(VLOOKUP(C1680&amp;D1680,AUS_female_points_list!$A$3:$S$1048576,19,FALSE),""))</f>
        <v/>
      </c>
      <c r="J1680" s="2">
        <f>IFERROR(VLOOKUP(C1680&amp;D1680,AUS_male_Toplist_21!$F$3:$G$1048576,2,FALSE),IFERROR(VLOOKUP(C1680&amp;D1680,AUS_female_Toplist_21!$F$3:$G$1048576,2,FALSE),""))</f>
        <v>72</v>
      </c>
      <c r="K1680" s="2">
        <f>IFERROR(VLOOKUP(C1680&amp;D1680,AUS_male_Toplist_22!$F$3:$G$1048576,2,FALSE),IFERROR(VLOOKUP(C1680&amp;D1680,AUS_female_Toplist_22!$F$3:$G$1048576,2,FALSE),""))</f>
        <v>27</v>
      </c>
      <c r="L1680" s="3" t="str">
        <f>IFERROR(VLOOKUP(C1680&amp;D1680,Comms_male_list_21!$F$3:$G$1048576,2,FALSE),IFERROR(VLOOKUP(C1680&amp;D1680,Comms_female_list_21!$F$3:$G$1048576,2,FALSE),""))</f>
        <v/>
      </c>
      <c r="M1680" s="3">
        <f>IFERROR(VLOOKUP(C1680&amp;D1680,Comms_male_list_22!$F$3:$G$1048576,2,FALSE),IFERROR(VLOOKUP(C1680&amp;D1680,Comms_female_list_22!$F$3:$G$1048576,2,FALSE),""))</f>
        <v>45</v>
      </c>
      <c r="N1680" s="3">
        <f>IFERROR(VLOOKUP(C1680&amp;D1680,AUS_male_Toplist_21!$F$3:$H$1048576,3,FALSE), IFERROR(VLOOKUP(C1680&amp;D1680,AUS_female_Toplist_21!$F$3:$H$1048576,3,FALSE),""))</f>
        <v>959</v>
      </c>
      <c r="O1680" s="2">
        <f>IFERROR(VLOOKUP(C1680&amp;D1680,AUS_male_Toplist_22!$F$3:$H$1048576,3,FALSE), IFERROR(VLOOKUP(C1680&amp;D1680,AUS_female_Toplist_22!$F$3:$H$1048576,3,FALSE),""))</f>
        <v>999</v>
      </c>
      <c r="P1680" s="42">
        <f ca="1">DATEDIF(E1680,TODAY(),"y")</f>
        <v>20</v>
      </c>
      <c r="Q1680" s="2">
        <f>(COUNTIF($C$2:$C1680,$C1680)=1)+0</f>
        <v>0</v>
      </c>
      <c r="R1680" s="2" t="str">
        <f>IF(Q1680=1,RANK(F1680,$F$2:$F$1986,0),"Alternate event")</f>
        <v>Alternate event</v>
      </c>
    </row>
    <row r="1681" spans="1:18" x14ac:dyDescent="0.2">
      <c r="A1681" s="2">
        <v>1680</v>
      </c>
      <c r="B1681" s="2">
        <f>IF(Q1681=1,B1680+1,B1680)</f>
        <v>1170</v>
      </c>
      <c r="C1681" t="s">
        <v>777</v>
      </c>
      <c r="D1681" t="s">
        <v>29</v>
      </c>
      <c r="E1681" s="6">
        <v>35757</v>
      </c>
      <c r="F1681">
        <v>904</v>
      </c>
      <c r="G1681" s="2">
        <v>72</v>
      </c>
      <c r="H1681" s="43" t="str">
        <f>IFERROR(VLOOKUP(C1681&amp;D1681,AUS_male_points_list!$A$3:$S$1048576,19,FALSE), IFERROR(VLOOKUP(C1681&amp;D1681,AUS_female_points_list!$A$3:$S$1048576,19,FALSE),""))</f>
        <v/>
      </c>
      <c r="J1681" s="2">
        <f>IFERROR(VLOOKUP(C1681&amp;D1681,AUS_male_Toplist_21!$F$3:$G$1048576,2,FALSE),IFERROR(VLOOKUP(C1681&amp;D1681,AUS_female_Toplist_21!$F$3:$G$1048576,2,FALSE),""))</f>
        <v>72</v>
      </c>
      <c r="K1681" s="2">
        <f>IFERROR(VLOOKUP(C1681&amp;D1681,AUS_male_Toplist_22!$F$3:$G$1048576,2,FALSE),IFERROR(VLOOKUP(C1681&amp;D1681,AUS_female_Toplist_22!$F$3:$G$1048576,2,FALSE),""))</f>
        <v>35</v>
      </c>
      <c r="L1681" s="3" t="str">
        <f>IFERROR(VLOOKUP(C1681&amp;D1681,Comms_male_list_21!$F$3:$G$1048576,2,FALSE),IFERROR(VLOOKUP(C1681&amp;D1681,Comms_female_list_21!$F$3:$G$1048576,2,FALSE),""))</f>
        <v/>
      </c>
      <c r="M1681" s="3">
        <f>IFERROR(VLOOKUP(C1681&amp;D1681,Comms_male_list_22!$F$3:$G$1048576,2,FALSE),IFERROR(VLOOKUP(C1681&amp;D1681,Comms_female_list_22!$F$3:$G$1048576,2,FALSE),""))</f>
        <v>95</v>
      </c>
      <c r="N1681" s="3">
        <f>IFERROR(VLOOKUP(C1681&amp;D1681,AUS_male_Toplist_21!$F$3:$H$1048576,3,FALSE), IFERROR(VLOOKUP(C1681&amp;D1681,AUS_female_Toplist_21!$F$3:$H$1048576,3,FALSE),""))</f>
        <v>904</v>
      </c>
      <c r="O1681" s="2">
        <f>IFERROR(VLOOKUP(C1681&amp;D1681,AUS_male_Toplist_22!$F$3:$H$1048576,3,FALSE), IFERROR(VLOOKUP(C1681&amp;D1681,AUS_female_Toplist_22!$F$3:$H$1048576,3,FALSE),""))</f>
        <v>908</v>
      </c>
      <c r="P1681" s="42">
        <f ca="1">DATEDIF(E1681,TODAY(),"y")</f>
        <v>24</v>
      </c>
      <c r="Q1681" s="2">
        <f>(COUNTIF($C$2:$C1681,$C1681)=1)+0</f>
        <v>1</v>
      </c>
      <c r="R1681" s="2">
        <f>IF(Q1681=1,RANK(F1681,$F$2:$F$1986,0),"Alternate event")</f>
        <v>1728</v>
      </c>
    </row>
    <row r="1682" spans="1:18" x14ac:dyDescent="0.2">
      <c r="A1682" s="2">
        <v>1681</v>
      </c>
      <c r="B1682" s="2">
        <f>IF(Q1682=1,B1681+1,B1681)</f>
        <v>1171</v>
      </c>
      <c r="C1682" t="s">
        <v>291</v>
      </c>
      <c r="D1682" t="s">
        <v>27</v>
      </c>
      <c r="E1682" s="6">
        <v>37996</v>
      </c>
      <c r="F1682">
        <v>953</v>
      </c>
      <c r="G1682" s="2">
        <v>72</v>
      </c>
      <c r="H1682" s="43" t="str">
        <f>IFERROR(VLOOKUP(C1682&amp;D1682,AUS_male_points_list!$A$3:$S$1048576,19,FALSE), IFERROR(VLOOKUP(C1682&amp;D1682,AUS_female_points_list!$A$3:$S$1048576,19,FALSE),""))</f>
        <v/>
      </c>
      <c r="J1682" s="2">
        <f>IFERROR(VLOOKUP(C1682&amp;D1682,AUS_male_Toplist_21!$F$3:$G$1048576,2,FALSE),IFERROR(VLOOKUP(C1682&amp;D1682,AUS_female_Toplist_21!$F$3:$G$1048576,2,FALSE),""))</f>
        <v>72</v>
      </c>
      <c r="K1682" s="2">
        <f>IFERROR(VLOOKUP(C1682&amp;D1682,AUS_male_Toplist_22!$F$3:$G$1048576,2,FALSE),IFERROR(VLOOKUP(C1682&amp;D1682,AUS_female_Toplist_22!$F$3:$G$1048576,2,FALSE),""))</f>
        <v>39</v>
      </c>
      <c r="L1682" s="3" t="str">
        <f>IFERROR(VLOOKUP(C1682&amp;D1682,Comms_male_list_21!$F$3:$G$1048576,2,FALSE),IFERROR(VLOOKUP(C1682&amp;D1682,Comms_female_list_21!$F$3:$G$1048576,2,FALSE),""))</f>
        <v/>
      </c>
      <c r="M1682" s="3">
        <f>IFERROR(VLOOKUP(C1682&amp;D1682,Comms_male_list_22!$F$3:$G$1048576,2,FALSE),IFERROR(VLOOKUP(C1682&amp;D1682,Comms_female_list_22!$F$3:$G$1048576,2,FALSE),""))</f>
        <v>83</v>
      </c>
      <c r="N1682" s="3">
        <f>IFERROR(VLOOKUP(C1682&amp;D1682,AUS_male_Toplist_21!$F$3:$H$1048576,3,FALSE), IFERROR(VLOOKUP(C1682&amp;D1682,AUS_female_Toplist_21!$F$3:$H$1048576,3,FALSE),""))</f>
        <v>953</v>
      </c>
      <c r="O1682" s="2">
        <f>IFERROR(VLOOKUP(C1682&amp;D1682,AUS_male_Toplist_22!$F$3:$H$1048576,3,FALSE), IFERROR(VLOOKUP(C1682&amp;D1682,AUS_female_Toplist_22!$F$3:$H$1048576,3,FALSE),""))</f>
        <v>964</v>
      </c>
      <c r="P1682" s="42">
        <f ca="1">DATEDIF(E1682,TODAY(),"y")</f>
        <v>18</v>
      </c>
      <c r="Q1682" s="2">
        <f>(COUNTIF($C$2:$C1682,$C1682)=1)+0</f>
        <v>1</v>
      </c>
      <c r="R1682" s="2">
        <f>IF(Q1682=1,RANK(F1682,$F$2:$F$1986,0),"Alternate event")</f>
        <v>1258</v>
      </c>
    </row>
    <row r="1683" spans="1:18" x14ac:dyDescent="0.2">
      <c r="A1683" s="2">
        <v>1682</v>
      </c>
      <c r="B1683" s="2">
        <f>IF(Q1683=1,B1682+1,B1682)</f>
        <v>1172</v>
      </c>
      <c r="C1683" t="s">
        <v>152</v>
      </c>
      <c r="D1683" t="s">
        <v>2</v>
      </c>
      <c r="E1683" s="6">
        <v>44762</v>
      </c>
      <c r="F1683">
        <v>976</v>
      </c>
      <c r="G1683" s="2">
        <v>72</v>
      </c>
      <c r="H1683" s="43" t="str">
        <f>IFERROR(VLOOKUP(C1683&amp;D1683,AUS_male_points_list!$A$3:$S$1048576,19,FALSE), IFERROR(VLOOKUP(C1683&amp;D1683,AUS_female_points_list!$A$3:$S$1048576,19,FALSE),""))</f>
        <v/>
      </c>
      <c r="J1683" s="2">
        <f>IFERROR(VLOOKUP(C1683&amp;D1683,AUS_male_Toplist_21!$F$3:$G$1048576,2,FALSE),IFERROR(VLOOKUP(C1683&amp;D1683,AUS_female_Toplist_21!$F$3:$G$1048576,2,FALSE),""))</f>
        <v>72</v>
      </c>
      <c r="K1683" s="2">
        <f>IFERROR(VLOOKUP(C1683&amp;D1683,AUS_male_Toplist_22!$F$3:$G$1048576,2,FALSE),IFERROR(VLOOKUP(C1683&amp;D1683,AUS_female_Toplist_22!$F$3:$G$1048576,2,FALSE),""))</f>
        <v>41</v>
      </c>
      <c r="L1683" s="3" t="str">
        <f>IFERROR(VLOOKUP(C1683&amp;D1683,Comms_male_list_21!$F$3:$G$1048576,2,FALSE),IFERROR(VLOOKUP(C1683&amp;D1683,Comms_female_list_21!$F$3:$G$1048576,2,FALSE),""))</f>
        <v/>
      </c>
      <c r="M1683" s="3">
        <f>IFERROR(VLOOKUP(C1683&amp;D1683,Comms_male_list_22!$F$3:$G$1048576,2,FALSE),IFERROR(VLOOKUP(C1683&amp;D1683,Comms_female_list_22!$F$3:$G$1048576,2,FALSE),""))</f>
        <v>84</v>
      </c>
      <c r="N1683" s="3">
        <f>IFERROR(VLOOKUP(C1683&amp;D1683,AUS_male_Toplist_21!$F$3:$H$1048576,3,FALSE), IFERROR(VLOOKUP(C1683&amp;D1683,AUS_female_Toplist_21!$F$3:$H$1048576,3,FALSE),""))</f>
        <v>976</v>
      </c>
      <c r="O1683" s="2">
        <f>IFERROR(VLOOKUP(C1683&amp;D1683,AUS_male_Toplist_22!$F$3:$H$1048576,3,FALSE), IFERROR(VLOOKUP(C1683&amp;D1683,AUS_female_Toplist_22!$F$3:$H$1048576,3,FALSE),""))</f>
        <v>980</v>
      </c>
      <c r="P1683" s="42" t="e">
        <f ca="1">DATEDIF(E1683,TODAY(),"y")</f>
        <v>#NUM!</v>
      </c>
      <c r="Q1683" s="2">
        <f>(COUNTIF($C$2:$C1683,$C1683)=1)+0</f>
        <v>1</v>
      </c>
      <c r="R1683" s="2">
        <f>IF(Q1683=1,RANK(F1683,$F$2:$F$1986,0),"Alternate event")</f>
        <v>964</v>
      </c>
    </row>
    <row r="1684" spans="1:18" x14ac:dyDescent="0.2">
      <c r="A1684" s="2">
        <v>1683</v>
      </c>
      <c r="B1684" s="2">
        <f>IF(Q1684=1,B1683+1,B1683)</f>
        <v>1172</v>
      </c>
      <c r="C1684" t="s">
        <v>803</v>
      </c>
      <c r="D1684" s="6" t="s">
        <v>26</v>
      </c>
      <c r="E1684" s="6">
        <v>35856</v>
      </c>
      <c r="F1684">
        <v>945</v>
      </c>
      <c r="G1684" s="2">
        <v>72</v>
      </c>
      <c r="H1684" s="43" t="str">
        <f>IFERROR(VLOOKUP(C1684&amp;D1684,AUS_male_points_list!$A$3:$S$1048576,19,FALSE), IFERROR(VLOOKUP(C1684&amp;D1684,AUS_female_points_list!$A$3:$S$1048576,19,FALSE),""))</f>
        <v/>
      </c>
      <c r="J1684" s="2">
        <f>IFERROR(VLOOKUP(C1684&amp;D1684,AUS_male_Toplist_21!$F$3:$G$1048576,2,FALSE),IFERROR(VLOOKUP(C1684&amp;D1684,AUS_female_Toplist_21!$F$3:$G$1048576,2,FALSE),""))</f>
        <v>72</v>
      </c>
      <c r="K1684" s="2">
        <f>IFERROR(VLOOKUP(C1684&amp;D1684,AUS_male_Toplist_22!$F$3:$G$1048576,2,FALSE),IFERROR(VLOOKUP(C1684&amp;D1684,AUS_female_Toplist_22!$F$3:$G$1048576,2,FALSE),""))</f>
        <v>70</v>
      </c>
      <c r="L1684" s="3" t="str">
        <f>IFERROR(VLOOKUP(C1684&amp;D1684,Comms_male_list_21!$F$3:$G$1048576,2,FALSE),IFERROR(VLOOKUP(C1684&amp;D1684,Comms_female_list_21!$F$3:$G$1048576,2,FALSE),""))</f>
        <v/>
      </c>
      <c r="M1684" s="3" t="str">
        <f>IFERROR(VLOOKUP(C1684&amp;D1684,Comms_male_list_22!$F$3:$G$1048576,2,FALSE),IFERROR(VLOOKUP(C1684&amp;D1684,Comms_female_list_22!$F$3:$G$1048576,2,FALSE),""))</f>
        <v/>
      </c>
      <c r="N1684" s="3">
        <f>IFERROR(VLOOKUP(C1684&amp;D1684,AUS_male_Toplist_21!$F$3:$H$1048576,3,FALSE), IFERROR(VLOOKUP(C1684&amp;D1684,AUS_female_Toplist_21!$F$3:$H$1048576,3,FALSE),""))</f>
        <v>945</v>
      </c>
      <c r="O1684" s="2">
        <f>IFERROR(VLOOKUP(C1684&amp;D1684,AUS_male_Toplist_22!$F$3:$H$1048576,3,FALSE), IFERROR(VLOOKUP(C1684&amp;D1684,AUS_female_Toplist_22!$F$3:$H$1048576,3,FALSE),""))</f>
        <v>900</v>
      </c>
      <c r="P1684" s="42">
        <f ca="1">DATEDIF(E1684,TODAY(),"y")</f>
        <v>24</v>
      </c>
      <c r="Q1684" s="2">
        <f>(COUNTIF($C$2:$C1684,$C1684)=1)+0</f>
        <v>0</v>
      </c>
      <c r="R1684" s="2" t="str">
        <f>IF(Q1684=1,RANK(F1684,$F$2:$F$1986,0),"Alternate event")</f>
        <v>Alternate event</v>
      </c>
    </row>
    <row r="1685" spans="1:18" x14ac:dyDescent="0.2">
      <c r="A1685" s="2">
        <v>1684</v>
      </c>
      <c r="B1685" s="2">
        <f>IF(Q1685=1,B1684+1,B1684)</f>
        <v>1173</v>
      </c>
      <c r="C1685" t="s">
        <v>1513</v>
      </c>
      <c r="D1685" t="s">
        <v>26</v>
      </c>
      <c r="E1685" s="7">
        <v>44612</v>
      </c>
      <c r="F1685">
        <v>945</v>
      </c>
      <c r="G1685" s="2">
        <v>72</v>
      </c>
      <c r="H1685" s="43" t="str">
        <f>IFERROR(VLOOKUP(C1685&amp;D1685,AUS_male_points_list!$A$3:$S$1048576,19,FALSE), IFERROR(VLOOKUP(C1685&amp;D1685,AUS_female_points_list!$A$3:$S$1048576,19,FALSE),""))</f>
        <v/>
      </c>
      <c r="J1685" s="2">
        <f>IFERROR(VLOOKUP(C1685&amp;D1685,AUS_male_Toplist_21!$F$3:$G$1048576,2,FALSE),IFERROR(VLOOKUP(C1685&amp;D1685,AUS_female_Toplist_21!$F$3:$G$1048576,2,FALSE),""))</f>
        <v>72</v>
      </c>
      <c r="K1685" s="2" t="str">
        <f>IFERROR(VLOOKUP(C1685&amp;D1685,AUS_male_Toplist_22!$F$3:$G$1048576,2,FALSE),IFERROR(VLOOKUP(C1685&amp;D1685,AUS_female_Toplist_22!$F$3:$G$1048576,2,FALSE),""))</f>
        <v/>
      </c>
      <c r="L1685" s="3" t="str">
        <f>IFERROR(VLOOKUP(C1685&amp;D1685,Comms_male_list_21!$F$3:$G$1048576,2,FALSE),IFERROR(VLOOKUP(C1685&amp;D1685,Comms_female_list_21!$F$3:$G$1048576,2,FALSE),""))</f>
        <v/>
      </c>
      <c r="M1685" s="3" t="str">
        <f>IFERROR(VLOOKUP(C1685&amp;D1685,Comms_male_list_22!$F$3:$G$1048576,2,FALSE),IFERROR(VLOOKUP(C1685&amp;D1685,Comms_female_list_22!$F$3:$G$1048576,2,FALSE),""))</f>
        <v/>
      </c>
      <c r="N1685" s="3">
        <f>IFERROR(VLOOKUP(C1685&amp;D1685,AUS_male_Toplist_21!$F$3:$H$1048576,3,FALSE), IFERROR(VLOOKUP(C1685&amp;D1685,AUS_female_Toplist_21!$F$3:$H$1048576,3,FALSE),""))</f>
        <v>945</v>
      </c>
      <c r="O1685" s="2" t="str">
        <f>IFERROR(VLOOKUP(C1685&amp;D1685,AUS_male_Toplist_22!$F$3:$H$1048576,3,FALSE), IFERROR(VLOOKUP(C1685&amp;D1685,AUS_female_Toplist_22!$F$3:$H$1048576,3,FALSE),""))</f>
        <v/>
      </c>
      <c r="P1685" s="42">
        <f ca="1">DATEDIF(E1685,TODAY(),"y")</f>
        <v>0</v>
      </c>
      <c r="Q1685" s="2">
        <f>(COUNTIF($C$2:$C1685,$C1685)=1)+0</f>
        <v>1</v>
      </c>
      <c r="R1685" s="2">
        <f>IF(Q1685=1,RANK(F1685,$F$2:$F$1986,0),"Alternate event")</f>
        <v>1357</v>
      </c>
    </row>
    <row r="1686" spans="1:18" x14ac:dyDescent="0.2">
      <c r="A1686" s="2">
        <v>1685</v>
      </c>
      <c r="B1686" s="2">
        <f>IF(Q1686=1,B1685+1,B1685)</f>
        <v>1173</v>
      </c>
      <c r="C1686" t="s">
        <v>360</v>
      </c>
      <c r="D1686" t="s">
        <v>28</v>
      </c>
      <c r="E1686" s="7">
        <v>33879</v>
      </c>
      <c r="F1686">
        <v>972</v>
      </c>
      <c r="G1686" s="2">
        <v>72</v>
      </c>
      <c r="H1686" s="43" t="str">
        <f>IFERROR(VLOOKUP(C1686&amp;D1686,AUS_male_points_list!$A$3:$S$1048576,19,FALSE), IFERROR(VLOOKUP(C1686&amp;D1686,AUS_female_points_list!$A$3:$S$1048576,19,FALSE),""))</f>
        <v/>
      </c>
      <c r="J1686" s="2">
        <f>IFERROR(VLOOKUP(C1686&amp;D1686,AUS_male_Toplist_21!$F$3:$G$1048576,2,FALSE),IFERROR(VLOOKUP(C1686&amp;D1686,AUS_female_Toplist_21!$F$3:$G$1048576,2,FALSE),""))</f>
        <v>72</v>
      </c>
      <c r="K1686" s="2" t="str">
        <f>IFERROR(VLOOKUP(C1686&amp;D1686,AUS_male_Toplist_22!$F$3:$G$1048576,2,FALSE),IFERROR(VLOOKUP(C1686&amp;D1686,AUS_female_Toplist_22!$F$3:$G$1048576,2,FALSE),""))</f>
        <v/>
      </c>
      <c r="L1686" s="3" t="str">
        <f>IFERROR(VLOOKUP(C1686&amp;D1686,Comms_male_list_21!$F$3:$G$1048576,2,FALSE),IFERROR(VLOOKUP(C1686&amp;D1686,Comms_female_list_21!$F$3:$G$1048576,2,FALSE),""))</f>
        <v/>
      </c>
      <c r="M1686" s="3" t="str">
        <f>IFERROR(VLOOKUP(C1686&amp;D1686,Comms_male_list_22!$F$3:$G$1048576,2,FALSE),IFERROR(VLOOKUP(C1686&amp;D1686,Comms_female_list_22!$F$3:$G$1048576,2,FALSE),""))</f>
        <v/>
      </c>
      <c r="N1686" s="3">
        <f>IFERROR(VLOOKUP(C1686&amp;D1686,AUS_male_Toplist_21!$F$3:$H$1048576,3,FALSE), IFERROR(VLOOKUP(C1686&amp;D1686,AUS_female_Toplist_21!$F$3:$H$1048576,3,FALSE),""))</f>
        <v>972</v>
      </c>
      <c r="O1686" s="2" t="str">
        <f>IFERROR(VLOOKUP(C1686&amp;D1686,AUS_male_Toplist_22!$F$3:$H$1048576,3,FALSE), IFERROR(VLOOKUP(C1686&amp;D1686,AUS_female_Toplist_22!$F$3:$H$1048576,3,FALSE),""))</f>
        <v/>
      </c>
      <c r="P1686" s="42">
        <f ca="1">DATEDIF(E1686,TODAY(),"y")</f>
        <v>29</v>
      </c>
      <c r="Q1686" s="2">
        <f>(COUNTIF($C$2:$C1686,$C1686)=1)+0</f>
        <v>0</v>
      </c>
      <c r="R1686" s="2" t="str">
        <f>IF(Q1686=1,RANK(F1686,$F$2:$F$1986,0),"Alternate event")</f>
        <v>Alternate event</v>
      </c>
    </row>
    <row r="1687" spans="1:18" x14ac:dyDescent="0.2">
      <c r="A1687" s="2">
        <v>1686</v>
      </c>
      <c r="B1687" s="2">
        <f>IF(Q1687=1,B1686+1,B1686)</f>
        <v>1173</v>
      </c>
      <c r="C1687" t="s">
        <v>179</v>
      </c>
      <c r="D1687" s="6" t="s">
        <v>2</v>
      </c>
      <c r="E1687" s="6">
        <v>37970</v>
      </c>
      <c r="F1687">
        <v>976</v>
      </c>
      <c r="G1687" s="2">
        <v>72</v>
      </c>
      <c r="H1687" s="43" t="str">
        <f>IFERROR(VLOOKUP(C1687&amp;D1687,AUS_male_points_list!$A$3:$S$1048576,19,FALSE), IFERROR(VLOOKUP(C1687&amp;D1687,AUS_female_points_list!$A$3:$S$1048576,19,FALSE),""))</f>
        <v/>
      </c>
      <c r="J1687" s="2">
        <f>IFERROR(VLOOKUP(C1687&amp;D1687,AUS_male_Toplist_21!$F$3:$G$1048576,2,FALSE),IFERROR(VLOOKUP(C1687&amp;D1687,AUS_female_Toplist_21!$F$3:$G$1048576,2,FALSE),""))</f>
        <v>72</v>
      </c>
      <c r="K1687" s="2" t="str">
        <f>IFERROR(VLOOKUP(C1687&amp;D1687,AUS_male_Toplist_22!$F$3:$G$1048576,2,FALSE),IFERROR(VLOOKUP(C1687&amp;D1687,AUS_female_Toplist_22!$F$3:$G$1048576,2,FALSE),""))</f>
        <v/>
      </c>
      <c r="L1687" s="3" t="str">
        <f>IFERROR(VLOOKUP(C1687&amp;D1687,Comms_male_list_21!$F$3:$G$1048576,2,FALSE),IFERROR(VLOOKUP(C1687&amp;D1687,Comms_female_list_21!$F$3:$G$1048576,2,FALSE),""))</f>
        <v/>
      </c>
      <c r="M1687" s="3" t="str">
        <f>IFERROR(VLOOKUP(C1687&amp;D1687,Comms_male_list_22!$F$3:$G$1048576,2,FALSE),IFERROR(VLOOKUP(C1687&amp;D1687,Comms_female_list_22!$F$3:$G$1048576,2,FALSE),""))</f>
        <v/>
      </c>
      <c r="N1687" s="3">
        <f>IFERROR(VLOOKUP(C1687&amp;D1687,AUS_male_Toplist_21!$F$3:$H$1048576,3,FALSE), IFERROR(VLOOKUP(C1687&amp;D1687,AUS_female_Toplist_21!$F$3:$H$1048576,3,FALSE),""))</f>
        <v>976</v>
      </c>
      <c r="O1687" s="2" t="str">
        <f>IFERROR(VLOOKUP(C1687&amp;D1687,AUS_male_Toplist_22!$F$3:$H$1048576,3,FALSE), IFERROR(VLOOKUP(C1687&amp;D1687,AUS_female_Toplist_22!$F$3:$H$1048576,3,FALSE),""))</f>
        <v/>
      </c>
      <c r="P1687" s="42">
        <f ca="1">DATEDIF(E1687,TODAY(),"y")</f>
        <v>18</v>
      </c>
      <c r="Q1687" s="2">
        <f>(COUNTIF($C$2:$C1687,$C1687)=1)+0</f>
        <v>0</v>
      </c>
      <c r="R1687" s="2" t="str">
        <f>IF(Q1687=1,RANK(F1687,$F$2:$F$1986,0),"Alternate event")</f>
        <v>Alternate event</v>
      </c>
    </row>
    <row r="1688" spans="1:18" x14ac:dyDescent="0.2">
      <c r="A1688" s="2">
        <v>1687</v>
      </c>
      <c r="B1688" s="2">
        <f>IF(Q1688=1,B1687+1,B1687)</f>
        <v>1174</v>
      </c>
      <c r="C1688" t="s">
        <v>1573</v>
      </c>
      <c r="D1688" t="s">
        <v>28</v>
      </c>
      <c r="E1688" s="7">
        <v>36974</v>
      </c>
      <c r="F1688">
        <v>997</v>
      </c>
      <c r="G1688" s="2">
        <v>72</v>
      </c>
      <c r="H1688" s="43" t="str">
        <f>IFERROR(VLOOKUP(C1688&amp;D1688,AUS_male_points_list!$A$3:$S$1048576,19,FALSE), IFERROR(VLOOKUP(C1688&amp;D1688,AUS_female_points_list!$A$3:$S$1048576,19,FALSE),""))</f>
        <v/>
      </c>
      <c r="J1688" s="2">
        <f>IFERROR(VLOOKUP(C1688&amp;D1688,AUS_male_Toplist_21!$F$3:$G$1048576,2,FALSE),IFERROR(VLOOKUP(C1688&amp;D1688,AUS_female_Toplist_21!$F$3:$G$1048576,2,FALSE),""))</f>
        <v>72</v>
      </c>
      <c r="K1688" s="2" t="str">
        <f>IFERROR(VLOOKUP(C1688&amp;D1688,AUS_male_Toplist_22!$F$3:$G$1048576,2,FALSE),IFERROR(VLOOKUP(C1688&amp;D1688,AUS_female_Toplist_22!$F$3:$G$1048576,2,FALSE),""))</f>
        <v/>
      </c>
      <c r="L1688" s="3" t="str">
        <f>IFERROR(VLOOKUP(C1688&amp;D1688,Comms_male_list_21!$F$3:$G$1048576,2,FALSE),IFERROR(VLOOKUP(C1688&amp;D1688,Comms_female_list_21!$F$3:$G$1048576,2,FALSE),""))</f>
        <v/>
      </c>
      <c r="M1688" s="3" t="str">
        <f>IFERROR(VLOOKUP(C1688&amp;D1688,Comms_male_list_22!$F$3:$G$1048576,2,FALSE),IFERROR(VLOOKUP(C1688&amp;D1688,Comms_female_list_22!$F$3:$G$1048576,2,FALSE),""))</f>
        <v/>
      </c>
      <c r="N1688" s="3">
        <f>IFERROR(VLOOKUP(C1688&amp;D1688,AUS_male_Toplist_21!$F$3:$H$1048576,3,FALSE), IFERROR(VLOOKUP(C1688&amp;D1688,AUS_female_Toplist_21!$F$3:$H$1048576,3,FALSE),""))</f>
        <v>997</v>
      </c>
      <c r="O1688" s="2" t="str">
        <f>IFERROR(VLOOKUP(C1688&amp;D1688,AUS_male_Toplist_22!$F$3:$H$1048576,3,FALSE), IFERROR(VLOOKUP(C1688&amp;D1688,AUS_female_Toplist_22!$F$3:$H$1048576,3,FALSE),""))</f>
        <v/>
      </c>
      <c r="P1688" s="42">
        <f ca="1">DATEDIF(E1688,TODAY(),"y")</f>
        <v>20</v>
      </c>
      <c r="Q1688" s="2">
        <f>(COUNTIF($C$2:$C1688,$C1688)=1)+0</f>
        <v>1</v>
      </c>
      <c r="R1688" s="2">
        <f>IF(Q1688=1,RANK(F1688,$F$2:$F$1986,0),"Alternate event")</f>
        <v>744</v>
      </c>
    </row>
    <row r="1689" spans="1:18" x14ac:dyDescent="0.2">
      <c r="A1689" s="2">
        <v>1688</v>
      </c>
      <c r="B1689" s="2">
        <f>IF(Q1689=1,B1688+1,B1688)</f>
        <v>1174</v>
      </c>
      <c r="C1689" t="s">
        <v>581</v>
      </c>
      <c r="D1689" t="s">
        <v>25</v>
      </c>
      <c r="E1689" s="6">
        <v>37054</v>
      </c>
      <c r="F1689">
        <v>956</v>
      </c>
      <c r="G1689" s="2">
        <v>73</v>
      </c>
      <c r="H1689" s="43" t="str">
        <f>IFERROR(VLOOKUP(C1689&amp;D1689,AUS_male_points_list!$A$3:$S$1048576,19,FALSE), IFERROR(VLOOKUP(C1689&amp;D1689,AUS_female_points_list!$A$3:$S$1048576,19,FALSE),""))</f>
        <v/>
      </c>
      <c r="J1689" s="2">
        <f>IFERROR(VLOOKUP(C1689&amp;D1689,AUS_male_Toplist_21!$F$3:$G$1048576,2,FALSE),IFERROR(VLOOKUP(C1689&amp;D1689,AUS_female_Toplist_21!$F$3:$G$1048576,2,FALSE),""))</f>
        <v>73</v>
      </c>
      <c r="K1689" s="2">
        <f>IFERROR(VLOOKUP(C1689&amp;D1689,AUS_male_Toplist_22!$F$3:$G$1048576,2,FALSE),IFERROR(VLOOKUP(C1689&amp;D1689,AUS_female_Toplist_22!$F$3:$G$1048576,2,FALSE),""))</f>
        <v>8</v>
      </c>
      <c r="L1689" s="3" t="str">
        <f>IFERROR(VLOOKUP(C1689&amp;D1689,Comms_male_list_21!$F$3:$G$1048576,2,FALSE),IFERROR(VLOOKUP(C1689&amp;D1689,Comms_female_list_21!$F$3:$G$1048576,2,FALSE),""))</f>
        <v/>
      </c>
      <c r="M1689" s="3">
        <f>IFERROR(VLOOKUP(C1689&amp;D1689,Comms_male_list_22!$F$3:$G$1048576,2,FALSE),IFERROR(VLOOKUP(C1689&amp;D1689,Comms_female_list_22!$F$3:$G$1048576,2,FALSE),""))</f>
        <v>15</v>
      </c>
      <c r="N1689" s="3">
        <f>IFERROR(VLOOKUP(C1689&amp;D1689,AUS_male_Toplist_21!$F$3:$H$1048576,3,FALSE), IFERROR(VLOOKUP(C1689&amp;D1689,AUS_female_Toplist_21!$F$3:$H$1048576,3,FALSE),""))</f>
        <v>956</v>
      </c>
      <c r="O1689" s="2">
        <f>IFERROR(VLOOKUP(C1689&amp;D1689,AUS_male_Toplist_22!$F$3:$H$1048576,3,FALSE), IFERROR(VLOOKUP(C1689&amp;D1689,AUS_female_Toplist_22!$F$3:$H$1048576,3,FALSE),""))</f>
        <v>1053</v>
      </c>
      <c r="P1689" s="42">
        <f ca="1">DATEDIF(E1689,TODAY(),"y")</f>
        <v>20</v>
      </c>
      <c r="Q1689" s="2">
        <f>(COUNTIF($C$2:$C1689,$C1689)=1)+0</f>
        <v>0</v>
      </c>
      <c r="R1689" s="2" t="str">
        <f>IF(Q1689=1,RANK(F1689,$F$2:$F$1986,0),"Alternate event")</f>
        <v>Alternate event</v>
      </c>
    </row>
    <row r="1690" spans="1:18" x14ac:dyDescent="0.2">
      <c r="A1690" s="2">
        <v>1689</v>
      </c>
      <c r="B1690" s="2">
        <f>IF(Q1690=1,B1689+1,B1689)</f>
        <v>1174</v>
      </c>
      <c r="C1690" t="s">
        <v>679</v>
      </c>
      <c r="D1690" t="s">
        <v>28</v>
      </c>
      <c r="E1690" s="6">
        <v>36638</v>
      </c>
      <c r="F1690">
        <v>997</v>
      </c>
      <c r="G1690" s="2">
        <v>73</v>
      </c>
      <c r="H1690" s="43" t="str">
        <f>IFERROR(VLOOKUP(C1690&amp;D1690,AUS_male_points_list!$A$3:$S$1048576,19,FALSE), IFERROR(VLOOKUP(C1690&amp;D1690,AUS_female_points_list!$A$3:$S$1048576,19,FALSE),""))</f>
        <v/>
      </c>
      <c r="J1690" s="2">
        <f>IFERROR(VLOOKUP(C1690&amp;D1690,AUS_male_Toplist_21!$F$3:$G$1048576,2,FALSE),IFERROR(VLOOKUP(C1690&amp;D1690,AUS_female_Toplist_21!$F$3:$G$1048576,2,FALSE),""))</f>
        <v>73</v>
      </c>
      <c r="K1690" s="2">
        <f>IFERROR(VLOOKUP(C1690&amp;D1690,AUS_male_Toplist_22!$F$3:$G$1048576,2,FALSE),IFERROR(VLOOKUP(C1690&amp;D1690,AUS_female_Toplist_22!$F$3:$G$1048576,2,FALSE),""))</f>
        <v>11</v>
      </c>
      <c r="L1690" s="3" t="str">
        <f>IFERROR(VLOOKUP(C1690&amp;D1690,Comms_male_list_21!$F$3:$G$1048576,2,FALSE),IFERROR(VLOOKUP(C1690&amp;D1690,Comms_female_list_21!$F$3:$G$1048576,2,FALSE),""))</f>
        <v/>
      </c>
      <c r="M1690" s="3">
        <f>IFERROR(VLOOKUP(C1690&amp;D1690,Comms_male_list_22!$F$3:$G$1048576,2,FALSE),IFERROR(VLOOKUP(C1690&amp;D1690,Comms_female_list_22!$F$3:$G$1048576,2,FALSE),""))</f>
        <v>25</v>
      </c>
      <c r="N1690" s="3">
        <f>IFERROR(VLOOKUP(C1690&amp;D1690,AUS_male_Toplist_21!$F$3:$H$1048576,3,FALSE), IFERROR(VLOOKUP(C1690&amp;D1690,AUS_female_Toplist_21!$F$3:$H$1048576,3,FALSE),""))</f>
        <v>997</v>
      </c>
      <c r="O1690" s="2">
        <f>IFERROR(VLOOKUP(C1690&amp;D1690,AUS_male_Toplist_22!$F$3:$H$1048576,3,FALSE), IFERROR(VLOOKUP(C1690&amp;D1690,AUS_female_Toplist_22!$F$3:$H$1048576,3,FALSE),""))</f>
        <v>998</v>
      </c>
      <c r="P1690" s="42">
        <f ca="1">DATEDIF(E1690,TODAY(),"y")</f>
        <v>21</v>
      </c>
      <c r="Q1690" s="2">
        <f>(COUNTIF($C$2:$C1690,$C1690)=1)+0</f>
        <v>0</v>
      </c>
      <c r="R1690" s="2" t="str">
        <f>IF(Q1690=1,RANK(F1690,$F$2:$F$1986,0),"Alternate event")</f>
        <v>Alternate event</v>
      </c>
    </row>
    <row r="1691" spans="1:18" x14ac:dyDescent="0.2">
      <c r="A1691" s="2">
        <v>1690</v>
      </c>
      <c r="B1691" s="2">
        <f>IF(Q1691=1,B1690+1,B1690)</f>
        <v>1175</v>
      </c>
      <c r="C1691" t="s">
        <v>985</v>
      </c>
      <c r="D1691" t="s">
        <v>27</v>
      </c>
      <c r="E1691" s="6">
        <v>1996</v>
      </c>
      <c r="F1691">
        <v>938</v>
      </c>
      <c r="G1691" s="2">
        <v>73</v>
      </c>
      <c r="H1691" s="43" t="str">
        <f>IFERROR(VLOOKUP(C1691&amp;D1691,AUS_male_points_list!$A$3:$S$1048576,19,FALSE), IFERROR(VLOOKUP(C1691&amp;D1691,AUS_female_points_list!$A$3:$S$1048576,19,FALSE),""))</f>
        <v/>
      </c>
      <c r="J1691" s="2">
        <f>IFERROR(VLOOKUP(C1691&amp;D1691,AUS_male_Toplist_21!$F$3:$G$1048576,2,FALSE),IFERROR(VLOOKUP(C1691&amp;D1691,AUS_female_Toplist_21!$F$3:$G$1048576,2,FALSE),""))</f>
        <v>73</v>
      </c>
      <c r="K1691" s="2">
        <f>IFERROR(VLOOKUP(C1691&amp;D1691,AUS_male_Toplist_22!$F$3:$G$1048576,2,FALSE),IFERROR(VLOOKUP(C1691&amp;D1691,AUS_female_Toplist_22!$F$3:$G$1048576,2,FALSE),""))</f>
        <v>16</v>
      </c>
      <c r="L1691" s="3" t="str">
        <f>IFERROR(VLOOKUP(C1691&amp;D1691,Comms_male_list_21!$F$3:$G$1048576,2,FALSE),IFERROR(VLOOKUP(C1691&amp;D1691,Comms_female_list_21!$F$3:$G$1048576,2,FALSE),""))</f>
        <v/>
      </c>
      <c r="M1691" s="3">
        <f>IFERROR(VLOOKUP(C1691&amp;D1691,Comms_male_list_22!$F$3:$G$1048576,2,FALSE),IFERROR(VLOOKUP(C1691&amp;D1691,Comms_female_list_22!$F$3:$G$1048576,2,FALSE),""))</f>
        <v>50</v>
      </c>
      <c r="N1691" s="3">
        <f>IFERROR(VLOOKUP(C1691&amp;D1691,AUS_male_Toplist_21!$F$3:$H$1048576,3,FALSE), IFERROR(VLOOKUP(C1691&amp;D1691,AUS_female_Toplist_21!$F$3:$H$1048576,3,FALSE),""))</f>
        <v>938</v>
      </c>
      <c r="O1691" s="2">
        <f>IFERROR(VLOOKUP(C1691&amp;D1691,AUS_male_Toplist_22!$F$3:$H$1048576,3,FALSE), IFERROR(VLOOKUP(C1691&amp;D1691,AUS_female_Toplist_22!$F$3:$H$1048576,3,FALSE),""))</f>
        <v>1005</v>
      </c>
      <c r="P1691" s="42">
        <f ca="1">DATEDIF(E1691,TODAY(),"y")</f>
        <v>116</v>
      </c>
      <c r="Q1691" s="2">
        <f>(COUNTIF($C$2:$C1691,$C1691)=1)+0</f>
        <v>1</v>
      </c>
      <c r="R1691" s="2">
        <f>IF(Q1691=1,RANK(F1691,$F$2:$F$1986,0),"Alternate event")</f>
        <v>1465</v>
      </c>
    </row>
    <row r="1692" spans="1:18" x14ac:dyDescent="0.2">
      <c r="A1692" s="2">
        <v>1691</v>
      </c>
      <c r="B1692" s="2">
        <f>IF(Q1692=1,B1691+1,B1691)</f>
        <v>1176</v>
      </c>
      <c r="C1692" t="s">
        <v>250</v>
      </c>
      <c r="D1692" s="6" t="s">
        <v>26</v>
      </c>
      <c r="E1692" s="6">
        <v>37880</v>
      </c>
      <c r="F1692">
        <v>945</v>
      </c>
      <c r="G1692" s="2">
        <v>73</v>
      </c>
      <c r="H1692" s="43" t="str">
        <f>IFERROR(VLOOKUP(C1692&amp;D1692,AUS_male_points_list!$A$3:$S$1048576,19,FALSE), IFERROR(VLOOKUP(C1692&amp;D1692,AUS_female_points_list!$A$3:$S$1048576,19,FALSE),""))</f>
        <v/>
      </c>
      <c r="J1692" s="2">
        <f>IFERROR(VLOOKUP(C1692&amp;D1692,AUS_male_Toplist_21!$F$3:$G$1048576,2,FALSE),IFERROR(VLOOKUP(C1692&amp;D1692,AUS_female_Toplist_21!$F$3:$G$1048576,2,FALSE),""))</f>
        <v>73</v>
      </c>
      <c r="K1692" s="2">
        <f>IFERROR(VLOOKUP(C1692&amp;D1692,AUS_male_Toplist_22!$F$3:$G$1048576,2,FALSE),IFERROR(VLOOKUP(C1692&amp;D1692,AUS_female_Toplist_22!$F$3:$G$1048576,2,FALSE),""))</f>
        <v>34</v>
      </c>
      <c r="L1692" s="3" t="str">
        <f>IFERROR(VLOOKUP(C1692&amp;D1692,Comms_male_list_21!$F$3:$G$1048576,2,FALSE),IFERROR(VLOOKUP(C1692&amp;D1692,Comms_female_list_21!$F$3:$G$1048576,2,FALSE),""))</f>
        <v/>
      </c>
      <c r="M1692" s="3" t="str">
        <f>IFERROR(VLOOKUP(C1692&amp;D1692,Comms_male_list_22!$F$3:$G$1048576,2,FALSE),IFERROR(VLOOKUP(C1692&amp;D1692,Comms_female_list_22!$F$3:$G$1048576,2,FALSE),""))</f>
        <v/>
      </c>
      <c r="N1692" s="3">
        <f>IFERROR(VLOOKUP(C1692&amp;D1692,AUS_male_Toplist_21!$F$3:$H$1048576,3,FALSE), IFERROR(VLOOKUP(C1692&amp;D1692,AUS_female_Toplist_21!$F$3:$H$1048576,3,FALSE),""))</f>
        <v>945</v>
      </c>
      <c r="O1692" s="2">
        <f>IFERROR(VLOOKUP(C1692&amp;D1692,AUS_male_Toplist_22!$F$3:$H$1048576,3,FALSE), IFERROR(VLOOKUP(C1692&amp;D1692,AUS_female_Toplist_22!$F$3:$H$1048576,3,FALSE),""))</f>
        <v>962</v>
      </c>
      <c r="P1692" s="42">
        <f ca="1">DATEDIF(E1692,TODAY(),"y")</f>
        <v>18</v>
      </c>
      <c r="Q1692" s="2">
        <f>(COUNTIF($C$2:$C1692,$C1692)=1)+0</f>
        <v>1</v>
      </c>
      <c r="R1692" s="2">
        <f>IF(Q1692=1,RANK(F1692,$F$2:$F$1986,0),"Alternate event")</f>
        <v>1357</v>
      </c>
    </row>
    <row r="1693" spans="1:18" x14ac:dyDescent="0.2">
      <c r="A1693" s="2">
        <v>1692</v>
      </c>
      <c r="B1693" s="2">
        <f>IF(Q1693=1,B1692+1,B1692)</f>
        <v>1176</v>
      </c>
      <c r="C1693" t="s">
        <v>640</v>
      </c>
      <c r="D1693" t="s">
        <v>25</v>
      </c>
      <c r="E1693" s="6">
        <v>44671</v>
      </c>
      <c r="F1693">
        <v>956</v>
      </c>
      <c r="G1693" s="2">
        <v>73</v>
      </c>
      <c r="H1693" s="43" t="str">
        <f>IFERROR(VLOOKUP(C1693&amp;D1693,AUS_male_points_list!$A$3:$S$1048576,19,FALSE), IFERROR(VLOOKUP(C1693&amp;D1693,AUS_female_points_list!$A$3:$S$1048576,19,FALSE),""))</f>
        <v/>
      </c>
      <c r="J1693" s="2">
        <f>IFERROR(VLOOKUP(C1693&amp;D1693,AUS_male_Toplist_21!$F$3:$G$1048576,2,FALSE),IFERROR(VLOOKUP(C1693&amp;D1693,AUS_female_Toplist_21!$F$3:$G$1048576,2,FALSE),""))</f>
        <v>73</v>
      </c>
      <c r="K1693" s="2">
        <f>IFERROR(VLOOKUP(C1693&amp;D1693,AUS_male_Toplist_22!$F$3:$G$1048576,2,FALSE),IFERROR(VLOOKUP(C1693&amp;D1693,AUS_female_Toplist_22!$F$3:$G$1048576,2,FALSE),""))</f>
        <v>77</v>
      </c>
      <c r="L1693" s="3" t="str">
        <f>IFERROR(VLOOKUP(C1693&amp;D1693,Comms_male_list_21!$F$3:$G$1048576,2,FALSE),IFERROR(VLOOKUP(C1693&amp;D1693,Comms_female_list_21!$F$3:$G$1048576,2,FALSE),""))</f>
        <v/>
      </c>
      <c r="M1693" s="3" t="str">
        <f>IFERROR(VLOOKUP(C1693&amp;D1693,Comms_male_list_22!$F$3:$G$1048576,2,FALSE),IFERROR(VLOOKUP(C1693&amp;D1693,Comms_female_list_22!$F$3:$G$1048576,2,FALSE),""))</f>
        <v/>
      </c>
      <c r="N1693" s="3">
        <f>IFERROR(VLOOKUP(C1693&amp;D1693,AUS_male_Toplist_21!$F$3:$H$1048576,3,FALSE), IFERROR(VLOOKUP(C1693&amp;D1693,AUS_female_Toplist_21!$F$3:$H$1048576,3,FALSE),""))</f>
        <v>956</v>
      </c>
      <c r="O1693" s="2">
        <f>IFERROR(VLOOKUP(C1693&amp;D1693,AUS_male_Toplist_22!$F$3:$H$1048576,3,FALSE), IFERROR(VLOOKUP(C1693&amp;D1693,AUS_female_Toplist_22!$F$3:$H$1048576,3,FALSE),""))</f>
        <v>932</v>
      </c>
      <c r="P1693" s="42" t="e">
        <f ca="1">DATEDIF(E1693,TODAY(),"y")</f>
        <v>#NUM!</v>
      </c>
      <c r="Q1693" s="2">
        <f>(COUNTIF($C$2:$C1693,$C1693)=1)+0</f>
        <v>0</v>
      </c>
      <c r="R1693" s="2" t="str">
        <f>IF(Q1693=1,RANK(F1693,$F$2:$F$1986,0),"Alternate event")</f>
        <v>Alternate event</v>
      </c>
    </row>
    <row r="1694" spans="1:18" x14ac:dyDescent="0.2">
      <c r="A1694" s="2">
        <v>1693</v>
      </c>
      <c r="B1694" s="2">
        <f>IF(Q1694=1,B1693+1,B1693)</f>
        <v>1177</v>
      </c>
      <c r="C1694" t="s">
        <v>1598</v>
      </c>
      <c r="D1694" s="6" t="s">
        <v>29</v>
      </c>
      <c r="E1694" s="6">
        <v>35823</v>
      </c>
      <c r="F1694">
        <v>899</v>
      </c>
      <c r="G1694" s="2">
        <v>73</v>
      </c>
      <c r="H1694" s="43" t="str">
        <f>IFERROR(VLOOKUP(C1694&amp;D1694,AUS_male_points_list!$A$3:$S$1048576,19,FALSE), IFERROR(VLOOKUP(C1694&amp;D1694,AUS_female_points_list!$A$3:$S$1048576,19,FALSE),""))</f>
        <v/>
      </c>
      <c r="J1694" s="2">
        <f>IFERROR(VLOOKUP(C1694&amp;D1694,AUS_male_Toplist_21!$F$3:$G$1048576,2,FALSE),IFERROR(VLOOKUP(C1694&amp;D1694,AUS_female_Toplist_21!$F$3:$G$1048576,2,FALSE),""))</f>
        <v>73</v>
      </c>
      <c r="K1694" s="2" t="str">
        <f>IFERROR(VLOOKUP(C1694&amp;D1694,AUS_male_Toplist_22!$F$3:$G$1048576,2,FALSE),IFERROR(VLOOKUP(C1694&amp;D1694,AUS_female_Toplist_22!$F$3:$G$1048576,2,FALSE),""))</f>
        <v/>
      </c>
      <c r="L1694" s="3" t="str">
        <f>IFERROR(VLOOKUP(C1694&amp;D1694,Comms_male_list_21!$F$3:$G$1048576,2,FALSE),IFERROR(VLOOKUP(C1694&amp;D1694,Comms_female_list_21!$F$3:$G$1048576,2,FALSE),""))</f>
        <v/>
      </c>
      <c r="M1694" s="3" t="str">
        <f>IFERROR(VLOOKUP(C1694&amp;D1694,Comms_male_list_22!$F$3:$G$1048576,2,FALSE),IFERROR(VLOOKUP(C1694&amp;D1694,Comms_female_list_22!$F$3:$G$1048576,2,FALSE),""))</f>
        <v/>
      </c>
      <c r="N1694" s="3">
        <f>IFERROR(VLOOKUP(C1694&amp;D1694,AUS_male_Toplist_21!$F$3:$H$1048576,3,FALSE), IFERROR(VLOOKUP(C1694&amp;D1694,AUS_female_Toplist_21!$F$3:$H$1048576,3,FALSE),""))</f>
        <v>899</v>
      </c>
      <c r="O1694" s="2" t="str">
        <f>IFERROR(VLOOKUP(C1694&amp;D1694,AUS_male_Toplist_22!$F$3:$H$1048576,3,FALSE), IFERROR(VLOOKUP(C1694&amp;D1694,AUS_female_Toplist_22!$F$3:$H$1048576,3,FALSE),""))</f>
        <v/>
      </c>
      <c r="P1694" s="42">
        <f ca="1">DATEDIF(E1694,TODAY(),"y")</f>
        <v>24</v>
      </c>
      <c r="Q1694" s="2">
        <f>(COUNTIF($C$2:$C1694,$C1694)=1)+0</f>
        <v>1</v>
      </c>
      <c r="R1694" s="2">
        <f>IF(Q1694=1,RANK(F1694,$F$2:$F$1986,0),"Alternate event")</f>
        <v>1749</v>
      </c>
    </row>
    <row r="1695" spans="1:18" x14ac:dyDescent="0.2">
      <c r="A1695" s="2">
        <v>1694</v>
      </c>
      <c r="B1695" s="2">
        <f>IF(Q1695=1,B1694+1,B1694)</f>
        <v>1178</v>
      </c>
      <c r="C1695" t="s">
        <v>247</v>
      </c>
      <c r="D1695" t="s">
        <v>26</v>
      </c>
      <c r="E1695" s="6">
        <v>44612</v>
      </c>
      <c r="F1695">
        <v>945</v>
      </c>
      <c r="G1695" s="2">
        <v>73</v>
      </c>
      <c r="H1695" s="43" t="str">
        <f>IFERROR(VLOOKUP(C1695&amp;D1695,AUS_male_points_list!$A$3:$S$1048576,19,FALSE), IFERROR(VLOOKUP(C1695&amp;D1695,AUS_female_points_list!$A$3:$S$1048576,19,FALSE),""))</f>
        <v/>
      </c>
      <c r="J1695" s="2">
        <f>IFERROR(VLOOKUP(C1695&amp;D1695,AUS_male_Toplist_21!$F$3:$G$1048576,2,FALSE),IFERROR(VLOOKUP(C1695&amp;D1695,AUS_female_Toplist_21!$F$3:$G$1048576,2,FALSE),""))</f>
        <v>73</v>
      </c>
      <c r="K1695" s="2" t="str">
        <f>IFERROR(VLOOKUP(C1695&amp;D1695,AUS_male_Toplist_22!$F$3:$G$1048576,2,FALSE),IFERROR(VLOOKUP(C1695&amp;D1695,AUS_female_Toplist_22!$F$3:$G$1048576,2,FALSE),""))</f>
        <v/>
      </c>
      <c r="L1695" s="3" t="str">
        <f>IFERROR(VLOOKUP(C1695&amp;D1695,Comms_male_list_21!$F$3:$G$1048576,2,FALSE),IFERROR(VLOOKUP(C1695&amp;D1695,Comms_female_list_21!$F$3:$G$1048576,2,FALSE),""))</f>
        <v/>
      </c>
      <c r="M1695" s="3" t="str">
        <f>IFERROR(VLOOKUP(C1695&amp;D1695,Comms_male_list_22!$F$3:$G$1048576,2,FALSE),IFERROR(VLOOKUP(C1695&amp;D1695,Comms_female_list_22!$F$3:$G$1048576,2,FALSE),""))</f>
        <v/>
      </c>
      <c r="N1695" s="3">
        <f>IFERROR(VLOOKUP(C1695&amp;D1695,AUS_male_Toplist_21!$F$3:$H$1048576,3,FALSE), IFERROR(VLOOKUP(C1695&amp;D1695,AUS_female_Toplist_21!$F$3:$H$1048576,3,FALSE),""))</f>
        <v>945</v>
      </c>
      <c r="O1695" s="2" t="str">
        <f>IFERROR(VLOOKUP(C1695&amp;D1695,AUS_male_Toplist_22!$F$3:$H$1048576,3,FALSE), IFERROR(VLOOKUP(C1695&amp;D1695,AUS_female_Toplist_22!$F$3:$H$1048576,3,FALSE),""))</f>
        <v/>
      </c>
      <c r="P1695" s="42">
        <f ca="1">DATEDIF(E1695,TODAY(),"y")</f>
        <v>0</v>
      </c>
      <c r="Q1695" s="2">
        <f>(COUNTIF($C$2:$C1695,$C1695)=1)+0</f>
        <v>1</v>
      </c>
      <c r="R1695" s="2">
        <f>IF(Q1695=1,RANK(F1695,$F$2:$F$1986,0),"Alternate event")</f>
        <v>1357</v>
      </c>
    </row>
    <row r="1696" spans="1:18" x14ac:dyDescent="0.2">
      <c r="A1696" s="2">
        <v>1695</v>
      </c>
      <c r="B1696" s="2">
        <f>IF(Q1696=1,B1695+1,B1695)</f>
        <v>1178</v>
      </c>
      <c r="C1696" t="s">
        <v>243</v>
      </c>
      <c r="D1696" s="6" t="s">
        <v>27</v>
      </c>
      <c r="E1696" s="6">
        <v>44671</v>
      </c>
      <c r="F1696">
        <v>952</v>
      </c>
      <c r="G1696" s="2">
        <v>73</v>
      </c>
      <c r="H1696" s="43" t="str">
        <f>IFERROR(VLOOKUP(C1696&amp;D1696,AUS_male_points_list!$A$3:$S$1048576,19,FALSE), IFERROR(VLOOKUP(C1696&amp;D1696,AUS_female_points_list!$A$3:$S$1048576,19,FALSE),""))</f>
        <v/>
      </c>
      <c r="J1696" s="2">
        <f>IFERROR(VLOOKUP(C1696&amp;D1696,AUS_male_Toplist_21!$F$3:$G$1048576,2,FALSE),IFERROR(VLOOKUP(C1696&amp;D1696,AUS_female_Toplist_21!$F$3:$G$1048576,2,FALSE),""))</f>
        <v>73</v>
      </c>
      <c r="K1696" s="2" t="str">
        <f>IFERROR(VLOOKUP(C1696&amp;D1696,AUS_male_Toplist_22!$F$3:$G$1048576,2,FALSE),IFERROR(VLOOKUP(C1696&amp;D1696,AUS_female_Toplist_22!$F$3:$G$1048576,2,FALSE),""))</f>
        <v/>
      </c>
      <c r="L1696" s="3" t="str">
        <f>IFERROR(VLOOKUP(C1696&amp;D1696,Comms_male_list_21!$F$3:$G$1048576,2,FALSE),IFERROR(VLOOKUP(C1696&amp;D1696,Comms_female_list_21!$F$3:$G$1048576,2,FALSE),""))</f>
        <v/>
      </c>
      <c r="M1696" s="3" t="str">
        <f>IFERROR(VLOOKUP(C1696&amp;D1696,Comms_male_list_22!$F$3:$G$1048576,2,FALSE),IFERROR(VLOOKUP(C1696&amp;D1696,Comms_female_list_22!$F$3:$G$1048576,2,FALSE),""))</f>
        <v/>
      </c>
      <c r="N1696" s="3">
        <f>IFERROR(VLOOKUP(C1696&amp;D1696,AUS_male_Toplist_21!$F$3:$H$1048576,3,FALSE), IFERROR(VLOOKUP(C1696&amp;D1696,AUS_female_Toplist_21!$F$3:$H$1048576,3,FALSE),""))</f>
        <v>952</v>
      </c>
      <c r="O1696" s="2" t="str">
        <f>IFERROR(VLOOKUP(C1696&amp;D1696,AUS_male_Toplist_22!$F$3:$H$1048576,3,FALSE), IFERROR(VLOOKUP(C1696&amp;D1696,AUS_female_Toplist_22!$F$3:$H$1048576,3,FALSE),""))</f>
        <v/>
      </c>
      <c r="P1696" s="42" t="e">
        <f ca="1">DATEDIF(E1696,TODAY(),"y")</f>
        <v>#NUM!</v>
      </c>
      <c r="Q1696" s="2">
        <f>(COUNTIF($C$2:$C1696,$C1696)=1)+0</f>
        <v>0</v>
      </c>
      <c r="R1696" s="2" t="str">
        <f>IF(Q1696=1,RANK(F1696,$F$2:$F$1986,0),"Alternate event")</f>
        <v>Alternate event</v>
      </c>
    </row>
    <row r="1697" spans="1:18" x14ac:dyDescent="0.2">
      <c r="A1697" s="2">
        <v>1696</v>
      </c>
      <c r="B1697" s="2">
        <f>IF(Q1697=1,B1696+1,B1696)</f>
        <v>1178</v>
      </c>
      <c r="C1697" t="s">
        <v>634</v>
      </c>
      <c r="D1697" t="s">
        <v>25</v>
      </c>
      <c r="E1697" s="6">
        <v>37663</v>
      </c>
      <c r="F1697">
        <v>961</v>
      </c>
      <c r="G1697" s="2">
        <v>73</v>
      </c>
      <c r="H1697" s="43" t="str">
        <f>IFERROR(VLOOKUP(C1697&amp;D1697,AUS_male_points_list!$A$3:$S$1048576,19,FALSE), IFERROR(VLOOKUP(C1697&amp;D1697,AUS_female_points_list!$A$3:$S$1048576,19,FALSE),""))</f>
        <v/>
      </c>
      <c r="J1697" s="2">
        <f>IFERROR(VLOOKUP(C1697&amp;D1697,AUS_male_Toplist_21!$F$3:$G$1048576,2,FALSE),IFERROR(VLOOKUP(C1697&amp;D1697,AUS_female_Toplist_21!$F$3:$G$1048576,2,FALSE),""))</f>
        <v>73</v>
      </c>
      <c r="K1697" s="2" t="str">
        <f>IFERROR(VLOOKUP(C1697&amp;D1697,AUS_male_Toplist_22!$F$3:$G$1048576,2,FALSE),IFERROR(VLOOKUP(C1697&amp;D1697,AUS_female_Toplist_22!$F$3:$G$1048576,2,FALSE),""))</f>
        <v/>
      </c>
      <c r="L1697" s="3" t="str">
        <f>IFERROR(VLOOKUP(C1697&amp;D1697,Comms_male_list_21!$F$3:$G$1048576,2,FALSE),IFERROR(VLOOKUP(C1697&amp;D1697,Comms_female_list_21!$F$3:$G$1048576,2,FALSE),""))</f>
        <v/>
      </c>
      <c r="M1697" s="3" t="str">
        <f>IFERROR(VLOOKUP(C1697&amp;D1697,Comms_male_list_22!$F$3:$G$1048576,2,FALSE),IFERROR(VLOOKUP(C1697&amp;D1697,Comms_female_list_22!$F$3:$G$1048576,2,FALSE),""))</f>
        <v/>
      </c>
      <c r="N1697" s="3">
        <f>IFERROR(VLOOKUP(C1697&amp;D1697,AUS_male_Toplist_21!$F$3:$H$1048576,3,FALSE), IFERROR(VLOOKUP(C1697&amp;D1697,AUS_female_Toplist_21!$F$3:$H$1048576,3,FALSE),""))</f>
        <v>961</v>
      </c>
      <c r="O1697" s="2" t="str">
        <f>IFERROR(VLOOKUP(C1697&amp;D1697,AUS_male_Toplist_22!$F$3:$H$1048576,3,FALSE), IFERROR(VLOOKUP(C1697&amp;D1697,AUS_female_Toplist_22!$F$3:$H$1048576,3,FALSE),""))</f>
        <v/>
      </c>
      <c r="P1697" s="42">
        <f ca="1">DATEDIF(E1697,TODAY(),"y")</f>
        <v>19</v>
      </c>
      <c r="Q1697" s="2">
        <f>(COUNTIF($C$2:$C1697,$C1697)=1)+0</f>
        <v>0</v>
      </c>
      <c r="R1697" s="2" t="str">
        <f>IF(Q1697=1,RANK(F1697,$F$2:$F$1986,0),"Alternate event")</f>
        <v>Alternate event</v>
      </c>
    </row>
    <row r="1698" spans="1:18" x14ac:dyDescent="0.2">
      <c r="A1698" s="2">
        <v>1697</v>
      </c>
      <c r="B1698" s="2">
        <f>IF(Q1698=1,B1697+1,B1697)</f>
        <v>1179</v>
      </c>
      <c r="C1698" t="s">
        <v>1324</v>
      </c>
      <c r="D1698" t="s">
        <v>28</v>
      </c>
      <c r="E1698" s="6">
        <v>44671</v>
      </c>
      <c r="F1698">
        <v>972</v>
      </c>
      <c r="G1698" s="2">
        <v>73</v>
      </c>
      <c r="H1698" s="43" t="str">
        <f>IFERROR(VLOOKUP(C1698&amp;D1698,AUS_male_points_list!$A$3:$S$1048576,19,FALSE), IFERROR(VLOOKUP(C1698&amp;D1698,AUS_female_points_list!$A$3:$S$1048576,19,FALSE),""))</f>
        <v/>
      </c>
      <c r="J1698" s="2">
        <f>IFERROR(VLOOKUP(C1698&amp;D1698,AUS_male_Toplist_21!$F$3:$G$1048576,2,FALSE),IFERROR(VLOOKUP(C1698&amp;D1698,AUS_female_Toplist_21!$F$3:$G$1048576,2,FALSE),""))</f>
        <v>73</v>
      </c>
      <c r="K1698" s="2" t="str">
        <f>IFERROR(VLOOKUP(C1698&amp;D1698,AUS_male_Toplist_22!$F$3:$G$1048576,2,FALSE),IFERROR(VLOOKUP(C1698&amp;D1698,AUS_female_Toplist_22!$F$3:$G$1048576,2,FALSE),""))</f>
        <v/>
      </c>
      <c r="L1698" s="3" t="str">
        <f>IFERROR(VLOOKUP(C1698&amp;D1698,Comms_male_list_21!$F$3:$G$1048576,2,FALSE),IFERROR(VLOOKUP(C1698&amp;D1698,Comms_female_list_21!$F$3:$G$1048576,2,FALSE),""))</f>
        <v/>
      </c>
      <c r="M1698" s="3" t="str">
        <f>IFERROR(VLOOKUP(C1698&amp;D1698,Comms_male_list_22!$F$3:$G$1048576,2,FALSE),IFERROR(VLOOKUP(C1698&amp;D1698,Comms_female_list_22!$F$3:$G$1048576,2,FALSE),""))</f>
        <v/>
      </c>
      <c r="N1698" s="3">
        <f>IFERROR(VLOOKUP(C1698&amp;D1698,AUS_male_Toplist_21!$F$3:$H$1048576,3,FALSE), IFERROR(VLOOKUP(C1698&amp;D1698,AUS_female_Toplist_21!$F$3:$H$1048576,3,FALSE),""))</f>
        <v>972</v>
      </c>
      <c r="O1698" s="2" t="str">
        <f>IFERROR(VLOOKUP(C1698&amp;D1698,AUS_male_Toplist_22!$F$3:$H$1048576,3,FALSE), IFERROR(VLOOKUP(C1698&amp;D1698,AUS_female_Toplist_22!$F$3:$H$1048576,3,FALSE),""))</f>
        <v/>
      </c>
      <c r="P1698" s="42" t="e">
        <f ca="1">DATEDIF(E1698,TODAY(),"y")</f>
        <v>#NUM!</v>
      </c>
      <c r="Q1698" s="2">
        <f>(COUNTIF($C$2:$C1698,$C1698)=1)+0</f>
        <v>1</v>
      </c>
      <c r="R1698" s="2">
        <f>IF(Q1698=1,RANK(F1698,$F$2:$F$1986,0),"Alternate event")</f>
        <v>1010</v>
      </c>
    </row>
    <row r="1699" spans="1:18" x14ac:dyDescent="0.2">
      <c r="A1699" s="2">
        <v>1698</v>
      </c>
      <c r="B1699" s="2">
        <f>IF(Q1699=1,B1698+1,B1698)</f>
        <v>1180</v>
      </c>
      <c r="C1699" t="s">
        <v>327</v>
      </c>
      <c r="D1699" s="6" t="s">
        <v>28</v>
      </c>
      <c r="E1699" s="6">
        <v>44701</v>
      </c>
      <c r="F1699">
        <v>971</v>
      </c>
      <c r="G1699" s="2">
        <v>74</v>
      </c>
      <c r="H1699" s="43" t="str">
        <f>IFERROR(VLOOKUP(C1699&amp;D1699,AUS_male_points_list!$A$3:$S$1048576,19,FALSE), IFERROR(VLOOKUP(C1699&amp;D1699,AUS_female_points_list!$A$3:$S$1048576,19,FALSE),""))</f>
        <v/>
      </c>
      <c r="J1699" s="2">
        <f>IFERROR(VLOOKUP(C1699&amp;D1699,AUS_male_Toplist_21!$F$3:$G$1048576,2,FALSE),IFERROR(VLOOKUP(C1699&amp;D1699,AUS_female_Toplist_21!$F$3:$G$1048576,2,FALSE),""))</f>
        <v>74</v>
      </c>
      <c r="K1699" s="2">
        <f>IFERROR(VLOOKUP(C1699&amp;D1699,AUS_male_Toplist_22!$F$3:$G$1048576,2,FALSE),IFERROR(VLOOKUP(C1699&amp;D1699,AUS_female_Toplist_22!$F$3:$G$1048576,2,FALSE),""))</f>
        <v>33</v>
      </c>
      <c r="L1699" s="3" t="str">
        <f>IFERROR(VLOOKUP(C1699&amp;D1699,Comms_male_list_21!$F$3:$G$1048576,2,FALSE),IFERROR(VLOOKUP(C1699&amp;D1699,Comms_female_list_21!$F$3:$G$1048576,2,FALSE),""))</f>
        <v/>
      </c>
      <c r="M1699" s="3">
        <f>IFERROR(VLOOKUP(C1699&amp;D1699,Comms_male_list_22!$F$3:$G$1048576,2,FALSE),IFERROR(VLOOKUP(C1699&amp;D1699,Comms_female_list_22!$F$3:$G$1048576,2,FALSE),""))</f>
        <v>64</v>
      </c>
      <c r="N1699" s="3">
        <f>IFERROR(VLOOKUP(C1699&amp;D1699,AUS_male_Toplist_21!$F$3:$H$1048576,3,FALSE), IFERROR(VLOOKUP(C1699&amp;D1699,AUS_female_Toplist_21!$F$3:$H$1048576,3,FALSE),""))</f>
        <v>971</v>
      </c>
      <c r="O1699" s="2">
        <f>IFERROR(VLOOKUP(C1699&amp;D1699,AUS_male_Toplist_22!$F$3:$H$1048576,3,FALSE), IFERROR(VLOOKUP(C1699&amp;D1699,AUS_female_Toplist_22!$F$3:$H$1048576,3,FALSE),""))</f>
        <v>960</v>
      </c>
      <c r="P1699" s="42" t="e">
        <f ca="1">DATEDIF(E1699,TODAY(),"y")</f>
        <v>#NUM!</v>
      </c>
      <c r="Q1699" s="2">
        <f>(COUNTIF($C$2:$C1699,$C1699)=1)+0</f>
        <v>1</v>
      </c>
      <c r="R1699" s="2">
        <f>IF(Q1699=1,RANK(F1699,$F$2:$F$1986,0),"Alternate event")</f>
        <v>1024</v>
      </c>
    </row>
    <row r="1700" spans="1:18" x14ac:dyDescent="0.2">
      <c r="A1700" s="2">
        <v>1699</v>
      </c>
      <c r="B1700" s="2">
        <f>IF(Q1700=1,B1699+1,B1699)</f>
        <v>1181</v>
      </c>
      <c r="C1700" t="s">
        <v>1013</v>
      </c>
      <c r="D1700" t="s">
        <v>27</v>
      </c>
      <c r="E1700" s="6">
        <v>44732</v>
      </c>
      <c r="F1700">
        <v>951</v>
      </c>
      <c r="G1700" s="2">
        <v>74</v>
      </c>
      <c r="H1700" s="43" t="str">
        <f>IFERROR(VLOOKUP(C1700&amp;D1700,AUS_male_points_list!$A$3:$S$1048576,19,FALSE), IFERROR(VLOOKUP(C1700&amp;D1700,AUS_female_points_list!$A$3:$S$1048576,19,FALSE),""))</f>
        <v/>
      </c>
      <c r="J1700" s="2">
        <f>IFERROR(VLOOKUP(C1700&amp;D1700,AUS_male_Toplist_21!$F$3:$G$1048576,2,FALSE),IFERROR(VLOOKUP(C1700&amp;D1700,AUS_female_Toplist_21!$F$3:$G$1048576,2,FALSE),""))</f>
        <v>74</v>
      </c>
      <c r="K1700" s="2">
        <f>IFERROR(VLOOKUP(C1700&amp;D1700,AUS_male_Toplist_22!$F$3:$G$1048576,2,FALSE),IFERROR(VLOOKUP(C1700&amp;D1700,AUS_female_Toplist_22!$F$3:$G$1048576,2,FALSE),""))</f>
        <v>46</v>
      </c>
      <c r="L1700" s="3" t="str">
        <f>IFERROR(VLOOKUP(C1700&amp;D1700,Comms_male_list_21!$F$3:$G$1048576,2,FALSE),IFERROR(VLOOKUP(C1700&amp;D1700,Comms_female_list_21!$F$3:$G$1048576,2,FALSE),""))</f>
        <v/>
      </c>
      <c r="M1700" s="3">
        <f>IFERROR(VLOOKUP(C1700&amp;D1700,Comms_male_list_22!$F$3:$G$1048576,2,FALSE),IFERROR(VLOOKUP(C1700&amp;D1700,Comms_female_list_22!$F$3:$G$1048576,2,FALSE),""))</f>
        <v>99</v>
      </c>
      <c r="N1700" s="3">
        <f>IFERROR(VLOOKUP(C1700&amp;D1700,AUS_male_Toplist_21!$F$3:$H$1048576,3,FALSE), IFERROR(VLOOKUP(C1700&amp;D1700,AUS_female_Toplist_21!$F$3:$H$1048576,3,FALSE),""))</f>
        <v>951</v>
      </c>
      <c r="O1700" s="2">
        <f>IFERROR(VLOOKUP(C1700&amp;D1700,AUS_male_Toplist_22!$F$3:$H$1048576,3,FALSE), IFERROR(VLOOKUP(C1700&amp;D1700,AUS_female_Toplist_22!$F$3:$H$1048576,3,FALSE),""))</f>
        <v>952</v>
      </c>
      <c r="P1700" s="42" t="e">
        <f ca="1">DATEDIF(E1700,TODAY(),"y")</f>
        <v>#NUM!</v>
      </c>
      <c r="Q1700" s="2">
        <f>(COUNTIF($C$2:$C1700,$C1700)=1)+0</f>
        <v>1</v>
      </c>
      <c r="R1700" s="2">
        <f>IF(Q1700=1,RANK(F1700,$F$2:$F$1986,0),"Alternate event")</f>
        <v>1287</v>
      </c>
    </row>
    <row r="1701" spans="1:18" x14ac:dyDescent="0.2">
      <c r="A1701" s="2">
        <v>1700</v>
      </c>
      <c r="B1701" s="2">
        <f>IF(Q1701=1,B1700+1,B1700)</f>
        <v>1181</v>
      </c>
      <c r="C1701" t="s">
        <v>159</v>
      </c>
      <c r="D1701" t="s">
        <v>2</v>
      </c>
      <c r="E1701" s="7">
        <v>44671</v>
      </c>
      <c r="F1701">
        <v>980</v>
      </c>
      <c r="G1701" s="2">
        <v>74</v>
      </c>
      <c r="H1701" s="43" t="str">
        <f>IFERROR(VLOOKUP(C1701&amp;D1701,AUS_male_points_list!$A$3:$S$1048576,19,FALSE), IFERROR(VLOOKUP(C1701&amp;D1701,AUS_female_points_list!$A$3:$S$1048576,19,FALSE),""))</f>
        <v/>
      </c>
      <c r="J1701" s="2">
        <f>IFERROR(VLOOKUP(C1701&amp;D1701,AUS_male_Toplist_21!$F$3:$G$1048576,2,FALSE),IFERROR(VLOOKUP(C1701&amp;D1701,AUS_female_Toplist_21!$F$3:$G$1048576,2,FALSE),""))</f>
        <v>74</v>
      </c>
      <c r="K1701" s="2">
        <f>IFERROR(VLOOKUP(C1701&amp;D1701,AUS_male_Toplist_22!$F$3:$G$1048576,2,FALSE),IFERROR(VLOOKUP(C1701&amp;D1701,AUS_female_Toplist_22!$F$3:$G$1048576,2,FALSE),""))</f>
        <v>72</v>
      </c>
      <c r="L1701" s="3" t="str">
        <f>IFERROR(VLOOKUP(C1701&amp;D1701,Comms_male_list_21!$F$3:$G$1048576,2,FALSE),IFERROR(VLOOKUP(C1701&amp;D1701,Comms_female_list_21!$F$3:$G$1048576,2,FALSE),""))</f>
        <v/>
      </c>
      <c r="M1701" s="3" t="str">
        <f>IFERROR(VLOOKUP(C1701&amp;D1701,Comms_male_list_22!$F$3:$G$1048576,2,FALSE),IFERROR(VLOOKUP(C1701&amp;D1701,Comms_female_list_22!$F$3:$G$1048576,2,FALSE),""))</f>
        <v/>
      </c>
      <c r="N1701" s="3">
        <f>IFERROR(VLOOKUP(C1701&amp;D1701,AUS_male_Toplist_21!$F$3:$H$1048576,3,FALSE), IFERROR(VLOOKUP(C1701&amp;D1701,AUS_female_Toplist_21!$F$3:$H$1048576,3,FALSE),""))</f>
        <v>980</v>
      </c>
      <c r="O1701" s="2">
        <f>IFERROR(VLOOKUP(C1701&amp;D1701,AUS_male_Toplist_22!$F$3:$H$1048576,3,FALSE), IFERROR(VLOOKUP(C1701&amp;D1701,AUS_female_Toplist_22!$F$3:$H$1048576,3,FALSE),""))</f>
        <v>941</v>
      </c>
      <c r="P1701" s="42" t="e">
        <f ca="1">DATEDIF(E1701,TODAY(),"y")</f>
        <v>#NUM!</v>
      </c>
      <c r="Q1701" s="2">
        <f>(COUNTIF($C$2:$C1701,$C1701)=1)+0</f>
        <v>0</v>
      </c>
      <c r="R1701" s="2" t="str">
        <f>IF(Q1701=1,RANK(F1701,$F$2:$F$1986,0),"Alternate event")</f>
        <v>Alternate event</v>
      </c>
    </row>
    <row r="1702" spans="1:18" x14ac:dyDescent="0.2">
      <c r="A1702" s="2">
        <v>1701</v>
      </c>
      <c r="B1702" s="2">
        <f>IF(Q1702=1,B1701+1,B1701)</f>
        <v>1182</v>
      </c>
      <c r="C1702" t="s">
        <v>941</v>
      </c>
      <c r="D1702" t="s">
        <v>29</v>
      </c>
      <c r="E1702" s="6">
        <v>36760</v>
      </c>
      <c r="F1702">
        <v>892</v>
      </c>
      <c r="G1702" s="2">
        <v>74</v>
      </c>
      <c r="H1702" s="43" t="str">
        <f>IFERROR(VLOOKUP(C1702&amp;D1702,AUS_male_points_list!$A$3:$S$1048576,19,FALSE), IFERROR(VLOOKUP(C1702&amp;D1702,AUS_female_points_list!$A$3:$S$1048576,19,FALSE),""))</f>
        <v/>
      </c>
      <c r="J1702" s="2">
        <f>IFERROR(VLOOKUP(C1702&amp;D1702,AUS_male_Toplist_21!$F$3:$G$1048576,2,FALSE),IFERROR(VLOOKUP(C1702&amp;D1702,AUS_female_Toplist_21!$F$3:$G$1048576,2,FALSE),""))</f>
        <v>74</v>
      </c>
      <c r="K1702" s="2" t="str">
        <f>IFERROR(VLOOKUP(C1702&amp;D1702,AUS_male_Toplist_22!$F$3:$G$1048576,2,FALSE),IFERROR(VLOOKUP(C1702&amp;D1702,AUS_female_Toplist_22!$F$3:$G$1048576,2,FALSE),""))</f>
        <v/>
      </c>
      <c r="L1702" s="3" t="str">
        <f>IFERROR(VLOOKUP(C1702&amp;D1702,Comms_male_list_21!$F$3:$G$1048576,2,FALSE),IFERROR(VLOOKUP(C1702&amp;D1702,Comms_female_list_21!$F$3:$G$1048576,2,FALSE),""))</f>
        <v/>
      </c>
      <c r="M1702" s="3" t="str">
        <f>IFERROR(VLOOKUP(C1702&amp;D1702,Comms_male_list_22!$F$3:$G$1048576,2,FALSE),IFERROR(VLOOKUP(C1702&amp;D1702,Comms_female_list_22!$F$3:$G$1048576,2,FALSE),""))</f>
        <v/>
      </c>
      <c r="N1702" s="3">
        <f>IFERROR(VLOOKUP(C1702&amp;D1702,AUS_male_Toplist_21!$F$3:$H$1048576,3,FALSE), IFERROR(VLOOKUP(C1702&amp;D1702,AUS_female_Toplist_21!$F$3:$H$1048576,3,FALSE),""))</f>
        <v>892</v>
      </c>
      <c r="O1702" s="2" t="str">
        <f>IFERROR(VLOOKUP(C1702&amp;D1702,AUS_male_Toplist_22!$F$3:$H$1048576,3,FALSE), IFERROR(VLOOKUP(C1702&amp;D1702,AUS_female_Toplist_22!$F$3:$H$1048576,3,FALSE),""))</f>
        <v/>
      </c>
      <c r="P1702" s="42">
        <f ca="1">DATEDIF(E1702,TODAY(),"y")</f>
        <v>21</v>
      </c>
      <c r="Q1702" s="2">
        <f>(COUNTIF($C$2:$C1702,$C1702)=1)+0</f>
        <v>1</v>
      </c>
      <c r="R1702" s="2">
        <f>IF(Q1702=1,RANK(F1702,$F$2:$F$1986,0),"Alternate event")</f>
        <v>1768</v>
      </c>
    </row>
    <row r="1703" spans="1:18" x14ac:dyDescent="0.2">
      <c r="A1703" s="2">
        <v>1702</v>
      </c>
      <c r="B1703" s="2">
        <f>IF(Q1703=1,B1702+1,B1702)</f>
        <v>1183</v>
      </c>
      <c r="C1703" t="s">
        <v>1545</v>
      </c>
      <c r="D1703" t="s">
        <v>27</v>
      </c>
      <c r="E1703" s="6"/>
      <c r="F1703">
        <v>938</v>
      </c>
      <c r="G1703" s="2">
        <v>74</v>
      </c>
      <c r="H1703" s="43" t="str">
        <f>IFERROR(VLOOKUP(C1703&amp;D1703,AUS_male_points_list!$A$3:$S$1048576,19,FALSE), IFERROR(VLOOKUP(C1703&amp;D1703,AUS_female_points_list!$A$3:$S$1048576,19,FALSE),""))</f>
        <v/>
      </c>
      <c r="J1703" s="2">
        <f>IFERROR(VLOOKUP(C1703&amp;D1703,AUS_male_Toplist_21!$F$3:$G$1048576,2,FALSE),IFERROR(VLOOKUP(C1703&amp;D1703,AUS_female_Toplist_21!$F$3:$G$1048576,2,FALSE),""))</f>
        <v>74</v>
      </c>
      <c r="K1703" s="2" t="str">
        <f>IFERROR(VLOOKUP(C1703&amp;D1703,AUS_male_Toplist_22!$F$3:$G$1048576,2,FALSE),IFERROR(VLOOKUP(C1703&amp;D1703,AUS_female_Toplist_22!$F$3:$G$1048576,2,FALSE),""))</f>
        <v/>
      </c>
      <c r="L1703" s="3" t="str">
        <f>IFERROR(VLOOKUP(C1703&amp;D1703,Comms_male_list_21!$F$3:$G$1048576,2,FALSE),IFERROR(VLOOKUP(C1703&amp;D1703,Comms_female_list_21!$F$3:$G$1048576,2,FALSE),""))</f>
        <v/>
      </c>
      <c r="M1703" s="3" t="str">
        <f>IFERROR(VLOOKUP(C1703&amp;D1703,Comms_male_list_22!$F$3:$G$1048576,2,FALSE),IFERROR(VLOOKUP(C1703&amp;D1703,Comms_female_list_22!$F$3:$G$1048576,2,FALSE),""))</f>
        <v/>
      </c>
      <c r="N1703" s="3">
        <f>IFERROR(VLOOKUP(C1703&amp;D1703,AUS_male_Toplist_21!$F$3:$H$1048576,3,FALSE), IFERROR(VLOOKUP(C1703&amp;D1703,AUS_female_Toplist_21!$F$3:$H$1048576,3,FALSE),""))</f>
        <v>938</v>
      </c>
      <c r="O1703" s="2" t="str">
        <f>IFERROR(VLOOKUP(C1703&amp;D1703,AUS_male_Toplist_22!$F$3:$H$1048576,3,FALSE), IFERROR(VLOOKUP(C1703&amp;D1703,AUS_female_Toplist_22!$F$3:$H$1048576,3,FALSE),""))</f>
        <v/>
      </c>
      <c r="P1703" s="42">
        <f ca="1">DATEDIF(E1703,TODAY(),"y")</f>
        <v>122</v>
      </c>
      <c r="Q1703" s="2">
        <f>(COUNTIF($C$2:$C1703,$C1703)=1)+0</f>
        <v>1</v>
      </c>
      <c r="R1703" s="2">
        <f>IF(Q1703=1,RANK(F1703,$F$2:$F$1986,0),"Alternate event")</f>
        <v>1465</v>
      </c>
    </row>
    <row r="1704" spans="1:18" x14ac:dyDescent="0.2">
      <c r="A1704" s="2">
        <v>1703</v>
      </c>
      <c r="B1704" s="2">
        <f>IF(Q1704=1,B1703+1,B1703)</f>
        <v>1183</v>
      </c>
      <c r="C1704" t="s">
        <v>798</v>
      </c>
      <c r="D1704" t="s">
        <v>26</v>
      </c>
      <c r="E1704" s="6">
        <v>34302</v>
      </c>
      <c r="F1704">
        <v>944</v>
      </c>
      <c r="G1704" s="2">
        <v>74</v>
      </c>
      <c r="H1704" s="43" t="str">
        <f>IFERROR(VLOOKUP(C1704&amp;D1704,AUS_male_points_list!$A$3:$S$1048576,19,FALSE), IFERROR(VLOOKUP(C1704&amp;D1704,AUS_female_points_list!$A$3:$S$1048576,19,FALSE),""))</f>
        <v/>
      </c>
      <c r="J1704" s="2">
        <f>IFERROR(VLOOKUP(C1704&amp;D1704,AUS_male_Toplist_21!$F$3:$G$1048576,2,FALSE),IFERROR(VLOOKUP(C1704&amp;D1704,AUS_female_Toplist_21!$F$3:$G$1048576,2,FALSE),""))</f>
        <v>74</v>
      </c>
      <c r="K1704" s="2" t="str">
        <f>IFERROR(VLOOKUP(C1704&amp;D1704,AUS_male_Toplist_22!$F$3:$G$1048576,2,FALSE),IFERROR(VLOOKUP(C1704&amp;D1704,AUS_female_Toplist_22!$F$3:$G$1048576,2,FALSE),""))</f>
        <v/>
      </c>
      <c r="L1704" s="3" t="str">
        <f>IFERROR(VLOOKUP(C1704&amp;D1704,Comms_male_list_21!$F$3:$G$1048576,2,FALSE),IFERROR(VLOOKUP(C1704&amp;D1704,Comms_female_list_21!$F$3:$G$1048576,2,FALSE),""))</f>
        <v/>
      </c>
      <c r="M1704" s="3" t="str">
        <f>IFERROR(VLOOKUP(C1704&amp;D1704,Comms_male_list_22!$F$3:$G$1048576,2,FALSE),IFERROR(VLOOKUP(C1704&amp;D1704,Comms_female_list_22!$F$3:$G$1048576,2,FALSE),""))</f>
        <v/>
      </c>
      <c r="N1704" s="3">
        <f>IFERROR(VLOOKUP(C1704&amp;D1704,AUS_male_Toplist_21!$F$3:$H$1048576,3,FALSE), IFERROR(VLOOKUP(C1704&amp;D1704,AUS_female_Toplist_21!$F$3:$H$1048576,3,FALSE),""))</f>
        <v>944</v>
      </c>
      <c r="O1704" s="2" t="str">
        <f>IFERROR(VLOOKUP(C1704&amp;D1704,AUS_male_Toplist_22!$F$3:$H$1048576,3,FALSE), IFERROR(VLOOKUP(C1704&amp;D1704,AUS_female_Toplist_22!$F$3:$H$1048576,3,FALSE),""))</f>
        <v/>
      </c>
      <c r="P1704" s="42">
        <f ca="1">DATEDIF(E1704,TODAY(),"y")</f>
        <v>28</v>
      </c>
      <c r="Q1704" s="2">
        <f>(COUNTIF($C$2:$C1704,$C1704)=1)+0</f>
        <v>0</v>
      </c>
      <c r="R1704" s="2" t="str">
        <f>IF(Q1704=1,RANK(F1704,$F$2:$F$1986,0),"Alternate event")</f>
        <v>Alternate event</v>
      </c>
    </row>
    <row r="1705" spans="1:18" x14ac:dyDescent="0.2">
      <c r="A1705" s="2">
        <v>1704</v>
      </c>
      <c r="B1705" s="2">
        <f>IF(Q1705=1,B1704+1,B1704)</f>
        <v>1183</v>
      </c>
      <c r="C1705" t="s">
        <v>233</v>
      </c>
      <c r="D1705" t="s">
        <v>25</v>
      </c>
      <c r="E1705" s="6">
        <v>36210</v>
      </c>
      <c r="F1705">
        <v>959</v>
      </c>
      <c r="G1705" s="2">
        <v>74</v>
      </c>
      <c r="H1705" s="43" t="str">
        <f>IFERROR(VLOOKUP(C1705&amp;D1705,AUS_male_points_list!$A$3:$S$1048576,19,FALSE), IFERROR(VLOOKUP(C1705&amp;D1705,AUS_female_points_list!$A$3:$S$1048576,19,FALSE),""))</f>
        <v/>
      </c>
      <c r="J1705" s="2">
        <f>IFERROR(VLOOKUP(C1705&amp;D1705,AUS_male_Toplist_21!$F$3:$G$1048576,2,FALSE),IFERROR(VLOOKUP(C1705&amp;D1705,AUS_female_Toplist_21!$F$3:$G$1048576,2,FALSE),""))</f>
        <v>74</v>
      </c>
      <c r="K1705" s="2" t="str">
        <f>IFERROR(VLOOKUP(C1705&amp;D1705,AUS_male_Toplist_22!$F$3:$G$1048576,2,FALSE),IFERROR(VLOOKUP(C1705&amp;D1705,AUS_female_Toplist_22!$F$3:$G$1048576,2,FALSE),""))</f>
        <v/>
      </c>
      <c r="L1705" s="3" t="str">
        <f>IFERROR(VLOOKUP(C1705&amp;D1705,Comms_male_list_21!$F$3:$G$1048576,2,FALSE),IFERROR(VLOOKUP(C1705&amp;D1705,Comms_female_list_21!$F$3:$G$1048576,2,FALSE),""))</f>
        <v/>
      </c>
      <c r="M1705" s="3" t="str">
        <f>IFERROR(VLOOKUP(C1705&amp;D1705,Comms_male_list_22!$F$3:$G$1048576,2,FALSE),IFERROR(VLOOKUP(C1705&amp;D1705,Comms_female_list_22!$F$3:$G$1048576,2,FALSE),""))</f>
        <v/>
      </c>
      <c r="N1705" s="3">
        <f>IFERROR(VLOOKUP(C1705&amp;D1705,AUS_male_Toplist_21!$F$3:$H$1048576,3,FALSE), IFERROR(VLOOKUP(C1705&amp;D1705,AUS_female_Toplist_21!$F$3:$H$1048576,3,FALSE),""))</f>
        <v>959</v>
      </c>
      <c r="O1705" s="2" t="str">
        <f>IFERROR(VLOOKUP(C1705&amp;D1705,AUS_male_Toplist_22!$F$3:$H$1048576,3,FALSE), IFERROR(VLOOKUP(C1705&amp;D1705,AUS_female_Toplist_22!$F$3:$H$1048576,3,FALSE),""))</f>
        <v/>
      </c>
      <c r="P1705" s="42">
        <f ca="1">DATEDIF(E1705,TODAY(),"y")</f>
        <v>23</v>
      </c>
      <c r="Q1705" s="2">
        <f>(COUNTIF($C$2:$C1705,$C1705)=1)+0</f>
        <v>0</v>
      </c>
      <c r="R1705" s="2" t="str">
        <f>IF(Q1705=1,RANK(F1705,$F$2:$F$1986,0),"Alternate event")</f>
        <v>Alternate event</v>
      </c>
    </row>
    <row r="1706" spans="1:18" x14ac:dyDescent="0.2">
      <c r="A1706" s="2">
        <v>1705</v>
      </c>
      <c r="B1706" s="2">
        <f>IF(Q1706=1,B1705+1,B1705)</f>
        <v>1183</v>
      </c>
      <c r="C1706" t="s">
        <v>206</v>
      </c>
      <c r="D1706" t="s">
        <v>25</v>
      </c>
      <c r="E1706" s="6">
        <v>1997</v>
      </c>
      <c r="F1706">
        <v>959</v>
      </c>
      <c r="G1706" s="2">
        <v>74</v>
      </c>
      <c r="H1706" s="43" t="str">
        <f>IFERROR(VLOOKUP(C1706&amp;D1706,AUS_male_points_list!$A$3:$S$1048576,19,FALSE), IFERROR(VLOOKUP(C1706&amp;D1706,AUS_female_points_list!$A$3:$S$1048576,19,FALSE),""))</f>
        <v/>
      </c>
      <c r="J1706" s="2">
        <f>IFERROR(VLOOKUP(C1706&amp;D1706,AUS_male_Toplist_21!$F$3:$G$1048576,2,FALSE),IFERROR(VLOOKUP(C1706&amp;D1706,AUS_female_Toplist_21!$F$3:$G$1048576,2,FALSE),""))</f>
        <v>74</v>
      </c>
      <c r="K1706" s="2" t="str">
        <f>IFERROR(VLOOKUP(C1706&amp;D1706,AUS_male_Toplist_22!$F$3:$G$1048576,2,FALSE),IFERROR(VLOOKUP(C1706&amp;D1706,AUS_female_Toplist_22!$F$3:$G$1048576,2,FALSE),""))</f>
        <v/>
      </c>
      <c r="L1706" s="3" t="str">
        <f>IFERROR(VLOOKUP(C1706&amp;D1706,Comms_male_list_21!$F$3:$G$1048576,2,FALSE),IFERROR(VLOOKUP(C1706&amp;D1706,Comms_female_list_21!$F$3:$G$1048576,2,FALSE),""))</f>
        <v/>
      </c>
      <c r="M1706" s="3" t="str">
        <f>IFERROR(VLOOKUP(C1706&amp;D1706,Comms_male_list_22!$F$3:$G$1048576,2,FALSE),IFERROR(VLOOKUP(C1706&amp;D1706,Comms_female_list_22!$F$3:$G$1048576,2,FALSE),""))</f>
        <v/>
      </c>
      <c r="N1706" s="3">
        <f>IFERROR(VLOOKUP(C1706&amp;D1706,AUS_male_Toplist_21!$F$3:$H$1048576,3,FALSE), IFERROR(VLOOKUP(C1706&amp;D1706,AUS_female_Toplist_21!$F$3:$H$1048576,3,FALSE),""))</f>
        <v>959</v>
      </c>
      <c r="O1706" s="2" t="str">
        <f>IFERROR(VLOOKUP(C1706&amp;D1706,AUS_male_Toplist_22!$F$3:$H$1048576,3,FALSE), IFERROR(VLOOKUP(C1706&amp;D1706,AUS_female_Toplist_22!$F$3:$H$1048576,3,FALSE),""))</f>
        <v/>
      </c>
      <c r="P1706" s="42">
        <f ca="1">DATEDIF(E1706,TODAY(),"y")</f>
        <v>116</v>
      </c>
      <c r="Q1706" s="2">
        <f>(COUNTIF($C$2:$C1706,$C1706)=1)+0</f>
        <v>0</v>
      </c>
      <c r="R1706" s="2" t="str">
        <f>IF(Q1706=1,RANK(F1706,$F$2:$F$1986,0),"Alternate event")</f>
        <v>Alternate event</v>
      </c>
    </row>
    <row r="1707" spans="1:18" x14ac:dyDescent="0.2">
      <c r="A1707" s="2">
        <v>1706</v>
      </c>
      <c r="B1707" s="2">
        <f>IF(Q1707=1,B1706+1,B1706)</f>
        <v>1183</v>
      </c>
      <c r="C1707" t="s">
        <v>201</v>
      </c>
      <c r="D1707" t="s">
        <v>2</v>
      </c>
      <c r="E1707" s="6">
        <v>36034</v>
      </c>
      <c r="F1707">
        <v>974</v>
      </c>
      <c r="G1707" s="2">
        <v>74</v>
      </c>
      <c r="H1707" s="43" t="str">
        <f>IFERROR(VLOOKUP(C1707&amp;D1707,AUS_male_points_list!$A$3:$S$1048576,19,FALSE), IFERROR(VLOOKUP(C1707&amp;D1707,AUS_female_points_list!$A$3:$S$1048576,19,FALSE),""))</f>
        <v/>
      </c>
      <c r="J1707" s="2">
        <f>IFERROR(VLOOKUP(C1707&amp;D1707,AUS_male_Toplist_21!$F$3:$G$1048576,2,FALSE),IFERROR(VLOOKUP(C1707&amp;D1707,AUS_female_Toplist_21!$F$3:$G$1048576,2,FALSE),""))</f>
        <v>74</v>
      </c>
      <c r="K1707" s="2" t="str">
        <f>IFERROR(VLOOKUP(C1707&amp;D1707,AUS_male_Toplist_22!$F$3:$G$1048576,2,FALSE),IFERROR(VLOOKUP(C1707&amp;D1707,AUS_female_Toplist_22!$F$3:$G$1048576,2,FALSE),""))</f>
        <v/>
      </c>
      <c r="L1707" s="3" t="str">
        <f>IFERROR(VLOOKUP(C1707&amp;D1707,Comms_male_list_21!$F$3:$G$1048576,2,FALSE),IFERROR(VLOOKUP(C1707&amp;D1707,Comms_female_list_21!$F$3:$G$1048576,2,FALSE),""))</f>
        <v/>
      </c>
      <c r="M1707" s="3" t="str">
        <f>IFERROR(VLOOKUP(C1707&amp;D1707,Comms_male_list_22!$F$3:$G$1048576,2,FALSE),IFERROR(VLOOKUP(C1707&amp;D1707,Comms_female_list_22!$F$3:$G$1048576,2,FALSE),""))</f>
        <v/>
      </c>
      <c r="N1707" s="3">
        <f>IFERROR(VLOOKUP(C1707&amp;D1707,AUS_male_Toplist_21!$F$3:$H$1048576,3,FALSE), IFERROR(VLOOKUP(C1707&amp;D1707,AUS_female_Toplist_21!$F$3:$H$1048576,3,FALSE),""))</f>
        <v>974</v>
      </c>
      <c r="O1707" s="2" t="str">
        <f>IFERROR(VLOOKUP(C1707&amp;D1707,AUS_male_Toplist_22!$F$3:$H$1048576,3,FALSE), IFERROR(VLOOKUP(C1707&amp;D1707,AUS_female_Toplist_22!$F$3:$H$1048576,3,FALSE),""))</f>
        <v/>
      </c>
      <c r="P1707" s="42">
        <f ca="1">DATEDIF(E1707,TODAY(),"y")</f>
        <v>23</v>
      </c>
      <c r="Q1707" s="2">
        <f>(COUNTIF($C$2:$C1707,$C1707)=1)+0</f>
        <v>0</v>
      </c>
      <c r="R1707" s="2" t="str">
        <f>IF(Q1707=1,RANK(F1707,$F$2:$F$1986,0),"Alternate event")</f>
        <v>Alternate event</v>
      </c>
    </row>
    <row r="1708" spans="1:18" x14ac:dyDescent="0.2">
      <c r="A1708" s="2">
        <v>1707</v>
      </c>
      <c r="B1708" s="2">
        <f>IF(Q1708=1,B1707+1,B1707)</f>
        <v>1184</v>
      </c>
      <c r="C1708" t="s">
        <v>1574</v>
      </c>
      <c r="D1708" t="s">
        <v>28</v>
      </c>
      <c r="E1708" s="6">
        <v>37026</v>
      </c>
      <c r="F1708">
        <v>995</v>
      </c>
      <c r="G1708" s="2">
        <v>74</v>
      </c>
      <c r="H1708" s="43" t="str">
        <f>IFERROR(VLOOKUP(C1708&amp;D1708,AUS_male_points_list!$A$3:$S$1048576,19,FALSE), IFERROR(VLOOKUP(C1708&amp;D1708,AUS_female_points_list!$A$3:$S$1048576,19,FALSE),""))</f>
        <v/>
      </c>
      <c r="J1708" s="2">
        <f>IFERROR(VLOOKUP(C1708&amp;D1708,AUS_male_Toplist_21!$F$3:$G$1048576,2,FALSE),IFERROR(VLOOKUP(C1708&amp;D1708,AUS_female_Toplist_21!$F$3:$G$1048576,2,FALSE),""))</f>
        <v>74</v>
      </c>
      <c r="K1708" s="2" t="str">
        <f>IFERROR(VLOOKUP(C1708&amp;D1708,AUS_male_Toplist_22!$F$3:$G$1048576,2,FALSE),IFERROR(VLOOKUP(C1708&amp;D1708,AUS_female_Toplist_22!$F$3:$G$1048576,2,FALSE),""))</f>
        <v/>
      </c>
      <c r="L1708" s="3" t="str">
        <f>IFERROR(VLOOKUP(C1708&amp;D1708,Comms_male_list_21!$F$3:$G$1048576,2,FALSE),IFERROR(VLOOKUP(C1708&amp;D1708,Comms_female_list_21!$F$3:$G$1048576,2,FALSE),""))</f>
        <v/>
      </c>
      <c r="M1708" s="3" t="str">
        <f>IFERROR(VLOOKUP(C1708&amp;D1708,Comms_male_list_22!$F$3:$G$1048576,2,FALSE),IFERROR(VLOOKUP(C1708&amp;D1708,Comms_female_list_22!$F$3:$G$1048576,2,FALSE),""))</f>
        <v/>
      </c>
      <c r="N1708" s="3">
        <f>IFERROR(VLOOKUP(C1708&amp;D1708,AUS_male_Toplist_21!$F$3:$H$1048576,3,FALSE), IFERROR(VLOOKUP(C1708&amp;D1708,AUS_female_Toplist_21!$F$3:$H$1048576,3,FALSE),""))</f>
        <v>995</v>
      </c>
      <c r="O1708" s="2" t="str">
        <f>IFERROR(VLOOKUP(C1708&amp;D1708,AUS_male_Toplist_22!$F$3:$H$1048576,3,FALSE), IFERROR(VLOOKUP(C1708&amp;D1708,AUS_female_Toplist_22!$F$3:$H$1048576,3,FALSE),""))</f>
        <v/>
      </c>
      <c r="P1708" s="42">
        <f ca="1">DATEDIF(E1708,TODAY(),"y")</f>
        <v>20</v>
      </c>
      <c r="Q1708" s="2">
        <f>(COUNTIF($C$2:$C1708,$C1708)=1)+0</f>
        <v>1</v>
      </c>
      <c r="R1708" s="2">
        <f>IF(Q1708=1,RANK(F1708,$F$2:$F$1986,0),"Alternate event")</f>
        <v>765</v>
      </c>
    </row>
    <row r="1709" spans="1:18" x14ac:dyDescent="0.2">
      <c r="A1709" s="2">
        <v>1708</v>
      </c>
      <c r="B1709" s="2">
        <f>IF(Q1709=1,B1708+1,B1708)</f>
        <v>1185</v>
      </c>
      <c r="C1709" t="s">
        <v>248</v>
      </c>
      <c r="D1709" s="6" t="s">
        <v>26</v>
      </c>
      <c r="E1709" s="6">
        <v>2000</v>
      </c>
      <c r="F1709">
        <v>944</v>
      </c>
      <c r="G1709" s="2">
        <v>75</v>
      </c>
      <c r="H1709" s="43" t="str">
        <f>IFERROR(VLOOKUP(C1709&amp;D1709,AUS_male_points_list!$A$3:$S$1048576,19,FALSE), IFERROR(VLOOKUP(C1709&amp;D1709,AUS_female_points_list!$A$3:$S$1048576,19,FALSE),""))</f>
        <v/>
      </c>
      <c r="J1709" s="2">
        <f>IFERROR(VLOOKUP(C1709&amp;D1709,AUS_male_Toplist_21!$F$3:$G$1048576,2,FALSE),IFERROR(VLOOKUP(C1709&amp;D1709,AUS_female_Toplist_21!$F$3:$G$1048576,2,FALSE),""))</f>
        <v>75</v>
      </c>
      <c r="K1709" s="2">
        <f>IFERROR(VLOOKUP(C1709&amp;D1709,AUS_male_Toplist_22!$F$3:$G$1048576,2,FALSE),IFERROR(VLOOKUP(C1709&amp;D1709,AUS_female_Toplist_22!$F$3:$G$1048576,2,FALSE),""))</f>
        <v>62</v>
      </c>
      <c r="L1709" s="3" t="str">
        <f>IFERROR(VLOOKUP(C1709&amp;D1709,Comms_male_list_21!$F$3:$G$1048576,2,FALSE),IFERROR(VLOOKUP(C1709&amp;D1709,Comms_female_list_21!$F$3:$G$1048576,2,FALSE),""))</f>
        <v/>
      </c>
      <c r="M1709" s="3" t="str">
        <f>IFERROR(VLOOKUP(C1709&amp;D1709,Comms_male_list_22!$F$3:$G$1048576,2,FALSE),IFERROR(VLOOKUP(C1709&amp;D1709,Comms_female_list_22!$F$3:$G$1048576,2,FALSE),""))</f>
        <v/>
      </c>
      <c r="N1709" s="3">
        <f>IFERROR(VLOOKUP(C1709&amp;D1709,AUS_male_Toplist_21!$F$3:$H$1048576,3,FALSE), IFERROR(VLOOKUP(C1709&amp;D1709,AUS_female_Toplist_21!$F$3:$H$1048576,3,FALSE),""))</f>
        <v>944</v>
      </c>
      <c r="O1709" s="2">
        <f>IFERROR(VLOOKUP(C1709&amp;D1709,AUS_male_Toplist_22!$F$3:$H$1048576,3,FALSE), IFERROR(VLOOKUP(C1709&amp;D1709,AUS_female_Toplist_22!$F$3:$H$1048576,3,FALSE),""))</f>
        <v>913</v>
      </c>
      <c r="P1709" s="42">
        <f ca="1">DATEDIF(E1709,TODAY(),"y")</f>
        <v>116</v>
      </c>
      <c r="Q1709" s="2">
        <f>(COUNTIF($C$2:$C1709,$C1709)=1)+0</f>
        <v>1</v>
      </c>
      <c r="R1709" s="2">
        <f>IF(Q1709=1,RANK(F1709,$F$2:$F$1986,0),"Alternate event")</f>
        <v>1374</v>
      </c>
    </row>
    <row r="1710" spans="1:18" x14ac:dyDescent="0.2">
      <c r="A1710" s="2">
        <v>1709</v>
      </c>
      <c r="B1710" s="2">
        <f>IF(Q1710=1,B1709+1,B1709)</f>
        <v>1185</v>
      </c>
      <c r="C1710" t="s">
        <v>1599</v>
      </c>
      <c r="D1710" t="s">
        <v>29</v>
      </c>
      <c r="E1710" s="6">
        <v>1997</v>
      </c>
      <c r="F1710">
        <v>892</v>
      </c>
      <c r="G1710" s="2">
        <v>75</v>
      </c>
      <c r="H1710" s="43" t="str">
        <f>IFERROR(VLOOKUP(C1710&amp;D1710,AUS_male_points_list!$A$3:$S$1048576,19,FALSE), IFERROR(VLOOKUP(C1710&amp;D1710,AUS_female_points_list!$A$3:$S$1048576,19,FALSE),""))</f>
        <v/>
      </c>
      <c r="J1710" s="2">
        <f>IFERROR(VLOOKUP(C1710&amp;D1710,AUS_male_Toplist_21!$F$3:$G$1048576,2,FALSE),IFERROR(VLOOKUP(C1710&amp;D1710,AUS_female_Toplist_21!$F$3:$G$1048576,2,FALSE),""))</f>
        <v>75</v>
      </c>
      <c r="K1710" s="2" t="str">
        <f>IFERROR(VLOOKUP(C1710&amp;D1710,AUS_male_Toplist_22!$F$3:$G$1048576,2,FALSE),IFERROR(VLOOKUP(C1710&amp;D1710,AUS_female_Toplist_22!$F$3:$G$1048576,2,FALSE),""))</f>
        <v/>
      </c>
      <c r="L1710" s="3" t="str">
        <f>IFERROR(VLOOKUP(C1710&amp;D1710,Comms_male_list_21!$F$3:$G$1048576,2,FALSE),IFERROR(VLOOKUP(C1710&amp;D1710,Comms_female_list_21!$F$3:$G$1048576,2,FALSE),""))</f>
        <v/>
      </c>
      <c r="M1710" s="3" t="str">
        <f>IFERROR(VLOOKUP(C1710&amp;D1710,Comms_male_list_22!$F$3:$G$1048576,2,FALSE),IFERROR(VLOOKUP(C1710&amp;D1710,Comms_female_list_22!$F$3:$G$1048576,2,FALSE),""))</f>
        <v/>
      </c>
      <c r="N1710" s="3">
        <f>IFERROR(VLOOKUP(C1710&amp;D1710,AUS_male_Toplist_21!$F$3:$H$1048576,3,FALSE), IFERROR(VLOOKUP(C1710&amp;D1710,AUS_female_Toplist_21!$F$3:$H$1048576,3,FALSE),""))</f>
        <v>892</v>
      </c>
      <c r="O1710" s="2" t="str">
        <f>IFERROR(VLOOKUP(C1710&amp;D1710,AUS_male_Toplist_22!$F$3:$H$1048576,3,FALSE), IFERROR(VLOOKUP(C1710&amp;D1710,AUS_female_Toplist_22!$F$3:$H$1048576,3,FALSE),""))</f>
        <v/>
      </c>
      <c r="P1710" s="42">
        <f ca="1">DATEDIF(E1710,TODAY(),"y")</f>
        <v>116</v>
      </c>
      <c r="Q1710" s="2">
        <f>(COUNTIF($C$2:$C1710,$C1710)=1)+0</f>
        <v>0</v>
      </c>
      <c r="R1710" s="2" t="str">
        <f>IF(Q1710=1,RANK(F1710,$F$2:$F$1986,0),"Alternate event")</f>
        <v>Alternate event</v>
      </c>
    </row>
    <row r="1711" spans="1:18" x14ac:dyDescent="0.2">
      <c r="A1711" s="2">
        <v>1710</v>
      </c>
      <c r="B1711" s="2">
        <f>IF(Q1711=1,B1710+1,B1710)</f>
        <v>1186</v>
      </c>
      <c r="C1711" t="s">
        <v>1546</v>
      </c>
      <c r="D1711" t="s">
        <v>27</v>
      </c>
      <c r="E1711" s="6"/>
      <c r="F1711">
        <v>937</v>
      </c>
      <c r="G1711" s="2">
        <v>75</v>
      </c>
      <c r="H1711" s="43" t="str">
        <f>IFERROR(VLOOKUP(C1711&amp;D1711,AUS_male_points_list!$A$3:$S$1048576,19,FALSE), IFERROR(VLOOKUP(C1711&amp;D1711,AUS_female_points_list!$A$3:$S$1048576,19,FALSE),""))</f>
        <v/>
      </c>
      <c r="J1711" s="2">
        <f>IFERROR(VLOOKUP(C1711&amp;D1711,AUS_male_Toplist_21!$F$3:$G$1048576,2,FALSE),IFERROR(VLOOKUP(C1711&amp;D1711,AUS_female_Toplist_21!$F$3:$G$1048576,2,FALSE),""))</f>
        <v>75</v>
      </c>
      <c r="K1711" s="2" t="str">
        <f>IFERROR(VLOOKUP(C1711&amp;D1711,AUS_male_Toplist_22!$F$3:$G$1048576,2,FALSE),IFERROR(VLOOKUP(C1711&amp;D1711,AUS_female_Toplist_22!$F$3:$G$1048576,2,FALSE),""))</f>
        <v/>
      </c>
      <c r="L1711" s="3" t="str">
        <f>IFERROR(VLOOKUP(C1711&amp;D1711,Comms_male_list_21!$F$3:$G$1048576,2,FALSE),IFERROR(VLOOKUP(C1711&amp;D1711,Comms_female_list_21!$F$3:$G$1048576,2,FALSE),""))</f>
        <v/>
      </c>
      <c r="M1711" s="3" t="str">
        <f>IFERROR(VLOOKUP(C1711&amp;D1711,Comms_male_list_22!$F$3:$G$1048576,2,FALSE),IFERROR(VLOOKUP(C1711&amp;D1711,Comms_female_list_22!$F$3:$G$1048576,2,FALSE),""))</f>
        <v/>
      </c>
      <c r="N1711" s="3">
        <f>IFERROR(VLOOKUP(C1711&amp;D1711,AUS_male_Toplist_21!$F$3:$H$1048576,3,FALSE), IFERROR(VLOOKUP(C1711&amp;D1711,AUS_female_Toplist_21!$F$3:$H$1048576,3,FALSE),""))</f>
        <v>937</v>
      </c>
      <c r="O1711" s="2" t="str">
        <f>IFERROR(VLOOKUP(C1711&amp;D1711,AUS_male_Toplist_22!$F$3:$H$1048576,3,FALSE), IFERROR(VLOOKUP(C1711&amp;D1711,AUS_female_Toplist_22!$F$3:$H$1048576,3,FALSE),""))</f>
        <v/>
      </c>
      <c r="P1711" s="42">
        <f ca="1">DATEDIF(E1711,TODAY(),"y")</f>
        <v>122</v>
      </c>
      <c r="Q1711" s="2">
        <f>(COUNTIF($C$2:$C1711,$C1711)=1)+0</f>
        <v>1</v>
      </c>
      <c r="R1711" s="2">
        <f>IF(Q1711=1,RANK(F1711,$F$2:$F$1986,0),"Alternate event")</f>
        <v>1476</v>
      </c>
    </row>
    <row r="1712" spans="1:18" x14ac:dyDescent="0.2">
      <c r="A1712" s="2">
        <v>1711</v>
      </c>
      <c r="B1712" s="2">
        <f>IF(Q1712=1,B1711+1,B1711)</f>
        <v>1187</v>
      </c>
      <c r="C1712" t="s">
        <v>1524</v>
      </c>
      <c r="D1712" t="s">
        <v>26</v>
      </c>
      <c r="E1712" s="6"/>
      <c r="F1712">
        <v>942</v>
      </c>
      <c r="G1712" s="2">
        <v>75</v>
      </c>
      <c r="H1712" s="43" t="str">
        <f>IFERROR(VLOOKUP(C1712&amp;D1712,AUS_male_points_list!$A$3:$S$1048576,19,FALSE), IFERROR(VLOOKUP(C1712&amp;D1712,AUS_female_points_list!$A$3:$S$1048576,19,FALSE),""))</f>
        <v/>
      </c>
      <c r="J1712" s="2">
        <f>IFERROR(VLOOKUP(C1712&amp;D1712,AUS_male_Toplist_21!$F$3:$G$1048576,2,FALSE),IFERROR(VLOOKUP(C1712&amp;D1712,AUS_female_Toplist_21!$F$3:$G$1048576,2,FALSE),""))</f>
        <v>75</v>
      </c>
      <c r="K1712" s="2" t="str">
        <f>IFERROR(VLOOKUP(C1712&amp;D1712,AUS_male_Toplist_22!$F$3:$G$1048576,2,FALSE),IFERROR(VLOOKUP(C1712&amp;D1712,AUS_female_Toplist_22!$F$3:$G$1048576,2,FALSE),""))</f>
        <v/>
      </c>
      <c r="L1712" s="3" t="str">
        <f>IFERROR(VLOOKUP(C1712&amp;D1712,Comms_male_list_21!$F$3:$G$1048576,2,FALSE),IFERROR(VLOOKUP(C1712&amp;D1712,Comms_female_list_21!$F$3:$G$1048576,2,FALSE),""))</f>
        <v/>
      </c>
      <c r="M1712" s="3" t="str">
        <f>IFERROR(VLOOKUP(C1712&amp;D1712,Comms_male_list_22!$F$3:$G$1048576,2,FALSE),IFERROR(VLOOKUP(C1712&amp;D1712,Comms_female_list_22!$F$3:$G$1048576,2,FALSE),""))</f>
        <v/>
      </c>
      <c r="N1712" s="3">
        <f>IFERROR(VLOOKUP(C1712&amp;D1712,AUS_male_Toplist_21!$F$3:$H$1048576,3,FALSE), IFERROR(VLOOKUP(C1712&amp;D1712,AUS_female_Toplist_21!$F$3:$H$1048576,3,FALSE),""))</f>
        <v>942</v>
      </c>
      <c r="O1712" s="2" t="str">
        <f>IFERROR(VLOOKUP(C1712&amp;D1712,AUS_male_Toplist_22!$F$3:$H$1048576,3,FALSE), IFERROR(VLOOKUP(C1712&amp;D1712,AUS_female_Toplist_22!$F$3:$H$1048576,3,FALSE),""))</f>
        <v/>
      </c>
      <c r="P1712" s="42">
        <f ca="1">DATEDIF(E1712,TODAY(),"y")</f>
        <v>122</v>
      </c>
      <c r="Q1712" s="2">
        <f>(COUNTIF($C$2:$C1712,$C1712)=1)+0</f>
        <v>1</v>
      </c>
      <c r="R1712" s="2">
        <f>IF(Q1712=1,RANK(F1712,$F$2:$F$1986,0),"Alternate event")</f>
        <v>1405</v>
      </c>
    </row>
    <row r="1713" spans="1:18" x14ac:dyDescent="0.2">
      <c r="A1713" s="2">
        <v>1712</v>
      </c>
      <c r="B1713" s="2">
        <f>IF(Q1713=1,B1712+1,B1712)</f>
        <v>1188</v>
      </c>
      <c r="C1713" t="s">
        <v>1299</v>
      </c>
      <c r="D1713" t="s">
        <v>26</v>
      </c>
      <c r="E1713" s="6">
        <v>37917</v>
      </c>
      <c r="F1713">
        <v>944</v>
      </c>
      <c r="G1713" s="2">
        <v>75</v>
      </c>
      <c r="H1713" s="43" t="str">
        <f>IFERROR(VLOOKUP(C1713&amp;D1713,AUS_male_points_list!$A$3:$S$1048576,19,FALSE), IFERROR(VLOOKUP(C1713&amp;D1713,AUS_female_points_list!$A$3:$S$1048576,19,FALSE),""))</f>
        <v/>
      </c>
      <c r="J1713" s="2">
        <f>IFERROR(VLOOKUP(C1713&amp;D1713,AUS_male_Toplist_21!$F$3:$G$1048576,2,FALSE),IFERROR(VLOOKUP(C1713&amp;D1713,AUS_female_Toplist_21!$F$3:$G$1048576,2,FALSE),""))</f>
        <v>75</v>
      </c>
      <c r="K1713" s="2" t="str">
        <f>IFERROR(VLOOKUP(C1713&amp;D1713,AUS_male_Toplist_22!$F$3:$G$1048576,2,FALSE),IFERROR(VLOOKUP(C1713&amp;D1713,AUS_female_Toplist_22!$F$3:$G$1048576,2,FALSE),""))</f>
        <v/>
      </c>
      <c r="L1713" s="3" t="str">
        <f>IFERROR(VLOOKUP(C1713&amp;D1713,Comms_male_list_21!$F$3:$G$1048576,2,FALSE),IFERROR(VLOOKUP(C1713&amp;D1713,Comms_female_list_21!$F$3:$G$1048576,2,FALSE),""))</f>
        <v/>
      </c>
      <c r="M1713" s="3" t="str">
        <f>IFERROR(VLOOKUP(C1713&amp;D1713,Comms_male_list_22!$F$3:$G$1048576,2,FALSE),IFERROR(VLOOKUP(C1713&amp;D1713,Comms_female_list_22!$F$3:$G$1048576,2,FALSE),""))</f>
        <v/>
      </c>
      <c r="N1713" s="3">
        <f>IFERROR(VLOOKUP(C1713&amp;D1713,AUS_male_Toplist_21!$F$3:$H$1048576,3,FALSE), IFERROR(VLOOKUP(C1713&amp;D1713,AUS_female_Toplist_21!$F$3:$H$1048576,3,FALSE),""))</f>
        <v>944</v>
      </c>
      <c r="O1713" s="2" t="str">
        <f>IFERROR(VLOOKUP(C1713&amp;D1713,AUS_male_Toplist_22!$F$3:$H$1048576,3,FALSE), IFERROR(VLOOKUP(C1713&amp;D1713,AUS_female_Toplist_22!$F$3:$H$1048576,3,FALSE),""))</f>
        <v/>
      </c>
      <c r="P1713" s="42">
        <f ca="1">DATEDIF(E1713,TODAY(),"y")</f>
        <v>18</v>
      </c>
      <c r="Q1713" s="2">
        <f>(COUNTIF($C$2:$C1713,$C1713)=1)+0</f>
        <v>1</v>
      </c>
      <c r="R1713" s="2">
        <f>IF(Q1713=1,RANK(F1713,$F$2:$F$1986,0),"Alternate event")</f>
        <v>1374</v>
      </c>
    </row>
    <row r="1714" spans="1:18" x14ac:dyDescent="0.2">
      <c r="A1714" s="2">
        <v>1713</v>
      </c>
      <c r="B1714" s="2">
        <f>IF(Q1714=1,B1713+1,B1713)</f>
        <v>1188</v>
      </c>
      <c r="C1714" t="s">
        <v>326</v>
      </c>
      <c r="D1714" t="s">
        <v>27</v>
      </c>
      <c r="E1714" s="6">
        <v>44762</v>
      </c>
      <c r="F1714">
        <v>951</v>
      </c>
      <c r="G1714" s="2">
        <v>75</v>
      </c>
      <c r="H1714" s="43" t="str">
        <f>IFERROR(VLOOKUP(C1714&amp;D1714,AUS_male_points_list!$A$3:$S$1048576,19,FALSE), IFERROR(VLOOKUP(C1714&amp;D1714,AUS_female_points_list!$A$3:$S$1048576,19,FALSE),""))</f>
        <v/>
      </c>
      <c r="J1714" s="2">
        <f>IFERROR(VLOOKUP(C1714&amp;D1714,AUS_male_Toplist_21!$F$3:$G$1048576,2,FALSE),IFERROR(VLOOKUP(C1714&amp;D1714,AUS_female_Toplist_21!$F$3:$G$1048576,2,FALSE),""))</f>
        <v>75</v>
      </c>
      <c r="K1714" s="2" t="str">
        <f>IFERROR(VLOOKUP(C1714&amp;D1714,AUS_male_Toplist_22!$F$3:$G$1048576,2,FALSE),IFERROR(VLOOKUP(C1714&amp;D1714,AUS_female_Toplist_22!$F$3:$G$1048576,2,FALSE),""))</f>
        <v/>
      </c>
      <c r="L1714" s="3" t="str">
        <f>IFERROR(VLOOKUP(C1714&amp;D1714,Comms_male_list_21!$F$3:$G$1048576,2,FALSE),IFERROR(VLOOKUP(C1714&amp;D1714,Comms_female_list_21!$F$3:$G$1048576,2,FALSE),""))</f>
        <v/>
      </c>
      <c r="M1714" s="3" t="str">
        <f>IFERROR(VLOOKUP(C1714&amp;D1714,Comms_male_list_22!$F$3:$G$1048576,2,FALSE),IFERROR(VLOOKUP(C1714&amp;D1714,Comms_female_list_22!$F$3:$G$1048576,2,FALSE),""))</f>
        <v/>
      </c>
      <c r="N1714" s="3">
        <f>IFERROR(VLOOKUP(C1714&amp;D1714,AUS_male_Toplist_21!$F$3:$H$1048576,3,FALSE), IFERROR(VLOOKUP(C1714&amp;D1714,AUS_female_Toplist_21!$F$3:$H$1048576,3,FALSE),""))</f>
        <v>951</v>
      </c>
      <c r="O1714" s="2" t="str">
        <f>IFERROR(VLOOKUP(C1714&amp;D1714,AUS_male_Toplist_22!$F$3:$H$1048576,3,FALSE), IFERROR(VLOOKUP(C1714&amp;D1714,AUS_female_Toplist_22!$F$3:$H$1048576,3,FALSE),""))</f>
        <v/>
      </c>
      <c r="P1714" s="42" t="e">
        <f ca="1">DATEDIF(E1714,TODAY(),"y")</f>
        <v>#NUM!</v>
      </c>
      <c r="Q1714" s="2">
        <f>(COUNTIF($C$2:$C1714,$C1714)=1)+0</f>
        <v>0</v>
      </c>
      <c r="R1714" s="2" t="str">
        <f>IF(Q1714=1,RANK(F1714,$F$2:$F$1986,0),"Alternate event")</f>
        <v>Alternate event</v>
      </c>
    </row>
    <row r="1715" spans="1:18" x14ac:dyDescent="0.2">
      <c r="A1715" s="2">
        <v>1714</v>
      </c>
      <c r="B1715" s="2">
        <f>IF(Q1715=1,B1714+1,B1714)</f>
        <v>1188</v>
      </c>
      <c r="C1715" t="s">
        <v>296</v>
      </c>
      <c r="D1715" t="s">
        <v>27</v>
      </c>
      <c r="E1715" s="6">
        <v>44671</v>
      </c>
      <c r="F1715">
        <v>951</v>
      </c>
      <c r="G1715" s="2">
        <v>75</v>
      </c>
      <c r="H1715" s="43" t="str">
        <f>IFERROR(VLOOKUP(C1715&amp;D1715,AUS_male_points_list!$A$3:$S$1048576,19,FALSE), IFERROR(VLOOKUP(C1715&amp;D1715,AUS_female_points_list!$A$3:$S$1048576,19,FALSE),""))</f>
        <v/>
      </c>
      <c r="J1715" s="2">
        <f>IFERROR(VLOOKUP(C1715&amp;D1715,AUS_male_Toplist_21!$F$3:$G$1048576,2,FALSE),IFERROR(VLOOKUP(C1715&amp;D1715,AUS_female_Toplist_21!$F$3:$G$1048576,2,FALSE),""))</f>
        <v>75</v>
      </c>
      <c r="K1715" s="2" t="str">
        <f>IFERROR(VLOOKUP(C1715&amp;D1715,AUS_male_Toplist_22!$F$3:$G$1048576,2,FALSE),IFERROR(VLOOKUP(C1715&amp;D1715,AUS_female_Toplist_22!$F$3:$G$1048576,2,FALSE),""))</f>
        <v/>
      </c>
      <c r="L1715" s="3" t="str">
        <f>IFERROR(VLOOKUP(C1715&amp;D1715,Comms_male_list_21!$F$3:$G$1048576,2,FALSE),IFERROR(VLOOKUP(C1715&amp;D1715,Comms_female_list_21!$F$3:$G$1048576,2,FALSE),""))</f>
        <v/>
      </c>
      <c r="M1715" s="3" t="str">
        <f>IFERROR(VLOOKUP(C1715&amp;D1715,Comms_male_list_22!$F$3:$G$1048576,2,FALSE),IFERROR(VLOOKUP(C1715&amp;D1715,Comms_female_list_22!$F$3:$G$1048576,2,FALSE),""))</f>
        <v/>
      </c>
      <c r="N1715" s="3">
        <f>IFERROR(VLOOKUP(C1715&amp;D1715,AUS_male_Toplist_21!$F$3:$H$1048576,3,FALSE), IFERROR(VLOOKUP(C1715&amp;D1715,AUS_female_Toplist_21!$F$3:$H$1048576,3,FALSE),""))</f>
        <v>951</v>
      </c>
      <c r="O1715" s="2" t="str">
        <f>IFERROR(VLOOKUP(C1715&amp;D1715,AUS_male_Toplist_22!$F$3:$H$1048576,3,FALSE), IFERROR(VLOOKUP(C1715&amp;D1715,AUS_female_Toplist_22!$F$3:$H$1048576,3,FALSE),""))</f>
        <v/>
      </c>
      <c r="P1715" s="42" t="e">
        <f ca="1">DATEDIF(E1715,TODAY(),"y")</f>
        <v>#NUM!</v>
      </c>
      <c r="Q1715" s="2">
        <f>(COUNTIF($C$2:$C1715,$C1715)=1)+0</f>
        <v>0</v>
      </c>
      <c r="R1715" s="2" t="str">
        <f>IF(Q1715=1,RANK(F1715,$F$2:$F$1986,0),"Alternate event")</f>
        <v>Alternate event</v>
      </c>
    </row>
    <row r="1716" spans="1:18" x14ac:dyDescent="0.2">
      <c r="A1716" s="2">
        <v>1715</v>
      </c>
      <c r="B1716" s="2">
        <f>IF(Q1716=1,B1715+1,B1715)</f>
        <v>1188</v>
      </c>
      <c r="C1716" t="s">
        <v>1325</v>
      </c>
      <c r="D1716" t="s">
        <v>28</v>
      </c>
      <c r="E1716" s="6">
        <v>1991</v>
      </c>
      <c r="F1716">
        <v>969</v>
      </c>
      <c r="G1716" s="2">
        <v>75</v>
      </c>
      <c r="H1716" s="43" t="str">
        <f>IFERROR(VLOOKUP(C1716&amp;D1716,AUS_male_points_list!$A$3:$S$1048576,19,FALSE), IFERROR(VLOOKUP(C1716&amp;D1716,AUS_female_points_list!$A$3:$S$1048576,19,FALSE),""))</f>
        <v/>
      </c>
      <c r="J1716" s="2">
        <f>IFERROR(VLOOKUP(C1716&amp;D1716,AUS_male_Toplist_21!$F$3:$G$1048576,2,FALSE),IFERROR(VLOOKUP(C1716&amp;D1716,AUS_female_Toplist_21!$F$3:$G$1048576,2,FALSE),""))</f>
        <v>75</v>
      </c>
      <c r="K1716" s="2" t="str">
        <f>IFERROR(VLOOKUP(C1716&amp;D1716,AUS_male_Toplist_22!$F$3:$G$1048576,2,FALSE),IFERROR(VLOOKUP(C1716&amp;D1716,AUS_female_Toplist_22!$F$3:$G$1048576,2,FALSE),""))</f>
        <v/>
      </c>
      <c r="L1716" s="3" t="str">
        <f>IFERROR(VLOOKUP(C1716&amp;D1716,Comms_male_list_21!$F$3:$G$1048576,2,FALSE),IFERROR(VLOOKUP(C1716&amp;D1716,Comms_female_list_21!$F$3:$G$1048576,2,FALSE),""))</f>
        <v/>
      </c>
      <c r="M1716" s="3" t="str">
        <f>IFERROR(VLOOKUP(C1716&amp;D1716,Comms_male_list_22!$F$3:$G$1048576,2,FALSE),IFERROR(VLOOKUP(C1716&amp;D1716,Comms_female_list_22!$F$3:$G$1048576,2,FALSE),""))</f>
        <v/>
      </c>
      <c r="N1716" s="3">
        <f>IFERROR(VLOOKUP(C1716&amp;D1716,AUS_male_Toplist_21!$F$3:$H$1048576,3,FALSE), IFERROR(VLOOKUP(C1716&amp;D1716,AUS_female_Toplist_21!$F$3:$H$1048576,3,FALSE),""))</f>
        <v>969</v>
      </c>
      <c r="O1716" s="2" t="str">
        <f>IFERROR(VLOOKUP(C1716&amp;D1716,AUS_male_Toplist_22!$F$3:$H$1048576,3,FALSE), IFERROR(VLOOKUP(C1716&amp;D1716,AUS_female_Toplist_22!$F$3:$H$1048576,3,FALSE),""))</f>
        <v/>
      </c>
      <c r="P1716" s="42">
        <f ca="1">DATEDIF(E1716,TODAY(),"y")</f>
        <v>116</v>
      </c>
      <c r="Q1716" s="2">
        <f>(COUNTIF($C$2:$C1716,$C1716)=1)+0</f>
        <v>0</v>
      </c>
      <c r="R1716" s="2" t="str">
        <f>IF(Q1716=1,RANK(F1716,$F$2:$F$1986,0),"Alternate event")</f>
        <v>Alternate event</v>
      </c>
    </row>
    <row r="1717" spans="1:18" x14ac:dyDescent="0.2">
      <c r="A1717" s="2">
        <v>1716</v>
      </c>
      <c r="B1717" s="2">
        <f>IF(Q1717=1,B1716+1,B1716)</f>
        <v>1189</v>
      </c>
      <c r="C1717" t="s">
        <v>1575</v>
      </c>
      <c r="D1717" t="s">
        <v>28</v>
      </c>
      <c r="E1717" s="6">
        <v>36963</v>
      </c>
      <c r="F1717">
        <v>995</v>
      </c>
      <c r="G1717" s="2">
        <v>75</v>
      </c>
      <c r="H1717" s="43" t="str">
        <f>IFERROR(VLOOKUP(C1717&amp;D1717,AUS_male_points_list!$A$3:$S$1048576,19,FALSE), IFERROR(VLOOKUP(C1717&amp;D1717,AUS_female_points_list!$A$3:$S$1048576,19,FALSE),""))</f>
        <v/>
      </c>
      <c r="J1717" s="2">
        <f>IFERROR(VLOOKUP(C1717&amp;D1717,AUS_male_Toplist_21!$F$3:$G$1048576,2,FALSE),IFERROR(VLOOKUP(C1717&amp;D1717,AUS_female_Toplist_21!$F$3:$G$1048576,2,FALSE),""))</f>
        <v>75</v>
      </c>
      <c r="K1717" s="2" t="str">
        <f>IFERROR(VLOOKUP(C1717&amp;D1717,AUS_male_Toplist_22!$F$3:$G$1048576,2,FALSE),IFERROR(VLOOKUP(C1717&amp;D1717,AUS_female_Toplist_22!$F$3:$G$1048576,2,FALSE),""))</f>
        <v/>
      </c>
      <c r="L1717" s="3" t="str">
        <f>IFERROR(VLOOKUP(C1717&amp;D1717,Comms_male_list_21!$F$3:$G$1048576,2,FALSE),IFERROR(VLOOKUP(C1717&amp;D1717,Comms_female_list_21!$F$3:$G$1048576,2,FALSE),""))</f>
        <v/>
      </c>
      <c r="M1717" s="3" t="str">
        <f>IFERROR(VLOOKUP(C1717&amp;D1717,Comms_male_list_22!$F$3:$G$1048576,2,FALSE),IFERROR(VLOOKUP(C1717&amp;D1717,Comms_female_list_22!$F$3:$G$1048576,2,FALSE),""))</f>
        <v/>
      </c>
      <c r="N1717" s="3">
        <f>IFERROR(VLOOKUP(C1717&amp;D1717,AUS_male_Toplist_21!$F$3:$H$1048576,3,FALSE), IFERROR(VLOOKUP(C1717&amp;D1717,AUS_female_Toplist_21!$F$3:$H$1048576,3,FALSE),""))</f>
        <v>995</v>
      </c>
      <c r="O1717" s="2" t="str">
        <f>IFERROR(VLOOKUP(C1717&amp;D1717,AUS_male_Toplist_22!$F$3:$H$1048576,3,FALSE), IFERROR(VLOOKUP(C1717&amp;D1717,AUS_female_Toplist_22!$F$3:$H$1048576,3,FALSE),""))</f>
        <v/>
      </c>
      <c r="P1717" s="42">
        <f ca="1">DATEDIF(E1717,TODAY(),"y")</f>
        <v>20</v>
      </c>
      <c r="Q1717" s="2">
        <f>(COUNTIF($C$2:$C1717,$C1717)=1)+0</f>
        <v>1</v>
      </c>
      <c r="R1717" s="2">
        <f>IF(Q1717=1,RANK(F1717,$F$2:$F$1986,0),"Alternate event")</f>
        <v>765</v>
      </c>
    </row>
    <row r="1718" spans="1:18" x14ac:dyDescent="0.2">
      <c r="A1718" s="2">
        <v>1717</v>
      </c>
      <c r="B1718" s="2">
        <f>IF(Q1718=1,B1717+1,B1717)</f>
        <v>1189</v>
      </c>
      <c r="C1718" t="s">
        <v>735</v>
      </c>
      <c r="D1718" t="s">
        <v>28</v>
      </c>
      <c r="E1718" s="6">
        <v>37826</v>
      </c>
      <c r="F1718">
        <v>994</v>
      </c>
      <c r="G1718" s="2">
        <v>76</v>
      </c>
      <c r="H1718" s="43" t="str">
        <f>IFERROR(VLOOKUP(C1718&amp;D1718,AUS_male_points_list!$A$3:$S$1048576,19,FALSE), IFERROR(VLOOKUP(C1718&amp;D1718,AUS_female_points_list!$A$3:$S$1048576,19,FALSE),""))</f>
        <v/>
      </c>
      <c r="J1718" s="2">
        <f>IFERROR(VLOOKUP(C1718&amp;D1718,AUS_male_Toplist_21!$F$3:$G$1048576,2,FALSE),IFERROR(VLOOKUP(C1718&amp;D1718,AUS_female_Toplist_21!$F$3:$G$1048576,2,FALSE),""))</f>
        <v>76</v>
      </c>
      <c r="K1718" s="2">
        <f>IFERROR(VLOOKUP(C1718&amp;D1718,AUS_male_Toplist_22!$F$3:$G$1048576,2,FALSE),IFERROR(VLOOKUP(C1718&amp;D1718,AUS_female_Toplist_22!$F$3:$G$1048576,2,FALSE),""))</f>
        <v>26</v>
      </c>
      <c r="L1718" s="3" t="str">
        <f>IFERROR(VLOOKUP(C1718&amp;D1718,Comms_male_list_21!$F$3:$G$1048576,2,FALSE),IFERROR(VLOOKUP(C1718&amp;D1718,Comms_female_list_21!$F$3:$G$1048576,2,FALSE),""))</f>
        <v/>
      </c>
      <c r="M1718" s="3">
        <f>IFERROR(VLOOKUP(C1718&amp;D1718,Comms_male_list_22!$F$3:$G$1048576,2,FALSE),IFERROR(VLOOKUP(C1718&amp;D1718,Comms_female_list_22!$F$3:$G$1048576,2,FALSE),""))</f>
        <v>57</v>
      </c>
      <c r="N1718" s="3">
        <f>IFERROR(VLOOKUP(C1718&amp;D1718,AUS_male_Toplist_21!$F$3:$H$1048576,3,FALSE), IFERROR(VLOOKUP(C1718&amp;D1718,AUS_female_Toplist_21!$F$3:$H$1048576,3,FALSE),""))</f>
        <v>994</v>
      </c>
      <c r="O1718" s="2">
        <f>IFERROR(VLOOKUP(C1718&amp;D1718,AUS_male_Toplist_22!$F$3:$H$1048576,3,FALSE), IFERROR(VLOOKUP(C1718&amp;D1718,AUS_female_Toplist_22!$F$3:$H$1048576,3,FALSE),""))</f>
        <v>974</v>
      </c>
      <c r="P1718" s="42">
        <f ca="1">DATEDIF(E1718,TODAY(),"y")</f>
        <v>18</v>
      </c>
      <c r="Q1718" s="2">
        <f>(COUNTIF($C$2:$C1718,$C1718)=1)+0</f>
        <v>0</v>
      </c>
      <c r="R1718" s="2" t="str">
        <f>IF(Q1718=1,RANK(F1718,$F$2:$F$1986,0),"Alternate event")</f>
        <v>Alternate event</v>
      </c>
    </row>
    <row r="1719" spans="1:18" x14ac:dyDescent="0.2">
      <c r="A1719" s="2">
        <v>1718</v>
      </c>
      <c r="B1719" s="2">
        <f>IF(Q1719=1,B1718+1,B1718)</f>
        <v>1190</v>
      </c>
      <c r="C1719" t="s">
        <v>987</v>
      </c>
      <c r="D1719" t="s">
        <v>27</v>
      </c>
      <c r="E1719" s="6">
        <v>1998</v>
      </c>
      <c r="F1719">
        <v>936</v>
      </c>
      <c r="G1719" s="2">
        <v>76</v>
      </c>
      <c r="H1719" s="43" t="str">
        <f>IFERROR(VLOOKUP(C1719&amp;D1719,AUS_male_points_list!$A$3:$S$1048576,19,FALSE), IFERROR(VLOOKUP(C1719&amp;D1719,AUS_female_points_list!$A$3:$S$1048576,19,FALSE),""))</f>
        <v/>
      </c>
      <c r="J1719" s="2">
        <f>IFERROR(VLOOKUP(C1719&amp;D1719,AUS_male_Toplist_21!$F$3:$G$1048576,2,FALSE),IFERROR(VLOOKUP(C1719&amp;D1719,AUS_female_Toplist_21!$F$3:$G$1048576,2,FALSE),""))</f>
        <v>76</v>
      </c>
      <c r="K1719" s="2">
        <f>IFERROR(VLOOKUP(C1719&amp;D1719,AUS_male_Toplist_22!$F$3:$G$1048576,2,FALSE),IFERROR(VLOOKUP(C1719&amp;D1719,AUS_female_Toplist_22!$F$3:$G$1048576,2,FALSE),""))</f>
        <v>31</v>
      </c>
      <c r="L1719" s="3" t="str">
        <f>IFERROR(VLOOKUP(C1719&amp;D1719,Comms_male_list_21!$F$3:$G$1048576,2,FALSE),IFERROR(VLOOKUP(C1719&amp;D1719,Comms_female_list_21!$F$3:$G$1048576,2,FALSE),""))</f>
        <v/>
      </c>
      <c r="M1719" s="3">
        <f>IFERROR(VLOOKUP(C1719&amp;D1719,Comms_male_list_22!$F$3:$G$1048576,2,FALSE),IFERROR(VLOOKUP(C1719&amp;D1719,Comms_female_list_22!$F$3:$G$1048576,2,FALSE),""))</f>
        <v>83</v>
      </c>
      <c r="N1719" s="3">
        <f>IFERROR(VLOOKUP(C1719&amp;D1719,AUS_male_Toplist_21!$F$3:$H$1048576,3,FALSE), IFERROR(VLOOKUP(C1719&amp;D1719,AUS_female_Toplist_21!$F$3:$H$1048576,3,FALSE),""))</f>
        <v>936</v>
      </c>
      <c r="O1719" s="2">
        <f>IFERROR(VLOOKUP(C1719&amp;D1719,AUS_male_Toplist_22!$F$3:$H$1048576,3,FALSE), IFERROR(VLOOKUP(C1719&amp;D1719,AUS_female_Toplist_22!$F$3:$H$1048576,3,FALSE),""))</f>
        <v>964</v>
      </c>
      <c r="P1719" s="42">
        <f ca="1">DATEDIF(E1719,TODAY(),"y")</f>
        <v>116</v>
      </c>
      <c r="Q1719" s="2">
        <f>(COUNTIF($C$2:$C1719,$C1719)=1)+0</f>
        <v>1</v>
      </c>
      <c r="R1719" s="2">
        <f>IF(Q1719=1,RANK(F1719,$F$2:$F$1986,0),"Alternate event")</f>
        <v>1489</v>
      </c>
    </row>
    <row r="1720" spans="1:18" x14ac:dyDescent="0.2">
      <c r="A1720" s="2">
        <v>1719</v>
      </c>
      <c r="B1720" s="2">
        <f>IF(Q1720=1,B1719+1,B1719)</f>
        <v>1190</v>
      </c>
      <c r="C1720" t="s">
        <v>155</v>
      </c>
      <c r="D1720" t="s">
        <v>2</v>
      </c>
      <c r="E1720" s="7">
        <v>37316</v>
      </c>
      <c r="F1720">
        <v>972</v>
      </c>
      <c r="G1720" s="2">
        <v>76</v>
      </c>
      <c r="H1720" s="43" t="str">
        <f>IFERROR(VLOOKUP(C1720&amp;D1720,AUS_male_points_list!$A$3:$S$1048576,19,FALSE), IFERROR(VLOOKUP(C1720&amp;D1720,AUS_female_points_list!$A$3:$S$1048576,19,FALSE),""))</f>
        <v/>
      </c>
      <c r="J1720" s="2">
        <f>IFERROR(VLOOKUP(C1720&amp;D1720,AUS_male_Toplist_21!$F$3:$G$1048576,2,FALSE),IFERROR(VLOOKUP(C1720&amp;D1720,AUS_female_Toplist_21!$F$3:$G$1048576,2,FALSE),""))</f>
        <v>76</v>
      </c>
      <c r="K1720" s="2">
        <f>IFERROR(VLOOKUP(C1720&amp;D1720,AUS_male_Toplist_22!$F$3:$G$1048576,2,FALSE),IFERROR(VLOOKUP(C1720&amp;D1720,AUS_female_Toplist_22!$F$3:$G$1048576,2,FALSE),""))</f>
        <v>34</v>
      </c>
      <c r="L1720" s="3" t="str">
        <f>IFERROR(VLOOKUP(C1720&amp;D1720,Comms_male_list_21!$F$3:$G$1048576,2,FALSE),IFERROR(VLOOKUP(C1720&amp;D1720,Comms_female_list_21!$F$3:$G$1048576,2,FALSE),""))</f>
        <v/>
      </c>
      <c r="M1720" s="3">
        <f>IFERROR(VLOOKUP(C1720&amp;D1720,Comms_male_list_22!$F$3:$G$1048576,2,FALSE),IFERROR(VLOOKUP(C1720&amp;D1720,Comms_female_list_22!$F$3:$G$1048576,2,FALSE),""))</f>
        <v>64</v>
      </c>
      <c r="N1720" s="3">
        <f>IFERROR(VLOOKUP(C1720&amp;D1720,AUS_male_Toplist_21!$F$3:$H$1048576,3,FALSE), IFERROR(VLOOKUP(C1720&amp;D1720,AUS_female_Toplist_21!$F$3:$H$1048576,3,FALSE),""))</f>
        <v>972</v>
      </c>
      <c r="O1720" s="2">
        <f>IFERROR(VLOOKUP(C1720&amp;D1720,AUS_male_Toplist_22!$F$3:$H$1048576,3,FALSE), IFERROR(VLOOKUP(C1720&amp;D1720,AUS_female_Toplist_22!$F$3:$H$1048576,3,FALSE),""))</f>
        <v>1003</v>
      </c>
      <c r="P1720" s="42">
        <f ca="1">DATEDIF(E1720,TODAY(),"y")</f>
        <v>20</v>
      </c>
      <c r="Q1720" s="2">
        <f>(COUNTIF($C$2:$C1720,$C1720)=1)+0</f>
        <v>0</v>
      </c>
      <c r="R1720" s="2" t="str">
        <f>IF(Q1720=1,RANK(F1720,$F$2:$F$1986,0),"Alternate event")</f>
        <v>Alternate event</v>
      </c>
    </row>
    <row r="1721" spans="1:18" x14ac:dyDescent="0.2">
      <c r="A1721" s="2">
        <v>1720</v>
      </c>
      <c r="B1721" s="2">
        <f>IF(Q1721=1,B1720+1,B1720)</f>
        <v>1190</v>
      </c>
      <c r="C1721" t="s">
        <v>143</v>
      </c>
      <c r="D1721" t="s">
        <v>25</v>
      </c>
      <c r="E1721" s="6">
        <v>1999</v>
      </c>
      <c r="F1721">
        <v>959</v>
      </c>
      <c r="G1721" s="2">
        <v>76</v>
      </c>
      <c r="H1721" s="43" t="str">
        <f>IFERROR(VLOOKUP(C1721&amp;D1721,AUS_male_points_list!$A$3:$S$1048576,19,FALSE), IFERROR(VLOOKUP(C1721&amp;D1721,AUS_female_points_list!$A$3:$S$1048576,19,FALSE),""))</f>
        <v/>
      </c>
      <c r="J1721" s="2">
        <f>IFERROR(VLOOKUP(C1721&amp;D1721,AUS_male_Toplist_21!$F$3:$G$1048576,2,FALSE),IFERROR(VLOOKUP(C1721&amp;D1721,AUS_female_Toplist_21!$F$3:$G$1048576,2,FALSE),""))</f>
        <v>76</v>
      </c>
      <c r="K1721" s="2">
        <f>IFERROR(VLOOKUP(C1721&amp;D1721,AUS_male_Toplist_22!$F$3:$G$1048576,2,FALSE),IFERROR(VLOOKUP(C1721&amp;D1721,AUS_female_Toplist_22!$F$3:$G$1048576,2,FALSE),""))</f>
        <v>36</v>
      </c>
      <c r="L1721" s="3" t="str">
        <f>IFERROR(VLOOKUP(C1721&amp;D1721,Comms_male_list_21!$F$3:$G$1048576,2,FALSE),IFERROR(VLOOKUP(C1721&amp;D1721,Comms_female_list_21!$F$3:$G$1048576,2,FALSE),""))</f>
        <v/>
      </c>
      <c r="M1721" s="3">
        <f>IFERROR(VLOOKUP(C1721&amp;D1721,Comms_male_list_22!$F$3:$G$1048576,2,FALSE),IFERROR(VLOOKUP(C1721&amp;D1721,Comms_female_list_22!$F$3:$G$1048576,2,FALSE),""))</f>
        <v>65</v>
      </c>
      <c r="N1721" s="3">
        <f>IFERROR(VLOOKUP(C1721&amp;D1721,AUS_male_Toplist_21!$F$3:$H$1048576,3,FALSE), IFERROR(VLOOKUP(C1721&amp;D1721,AUS_female_Toplist_21!$F$3:$H$1048576,3,FALSE),""))</f>
        <v>959</v>
      </c>
      <c r="O1721" s="2">
        <f>IFERROR(VLOOKUP(C1721&amp;D1721,AUS_male_Toplist_22!$F$3:$H$1048576,3,FALSE), IFERROR(VLOOKUP(C1721&amp;D1721,AUS_female_Toplist_22!$F$3:$H$1048576,3,FALSE),""))</f>
        <v>987</v>
      </c>
      <c r="P1721" s="42">
        <f ca="1">DATEDIF(E1721,TODAY(),"y")</f>
        <v>116</v>
      </c>
      <c r="Q1721" s="2">
        <f>(COUNTIF($C$2:$C1721,$C1721)=1)+0</f>
        <v>0</v>
      </c>
      <c r="R1721" s="2" t="str">
        <f>IF(Q1721=1,RANK(F1721,$F$2:$F$1986,0),"Alternate event")</f>
        <v>Alternate event</v>
      </c>
    </row>
    <row r="1722" spans="1:18" x14ac:dyDescent="0.2">
      <c r="A1722" s="2">
        <v>1721</v>
      </c>
      <c r="B1722" s="2">
        <f>IF(Q1722=1,B1721+1,B1721)</f>
        <v>1190</v>
      </c>
      <c r="C1722" t="s">
        <v>202</v>
      </c>
      <c r="D1722" t="s">
        <v>2</v>
      </c>
      <c r="E1722" s="6">
        <v>37225</v>
      </c>
      <c r="F1722">
        <v>972</v>
      </c>
      <c r="G1722" s="2">
        <v>76</v>
      </c>
      <c r="H1722" s="43" t="str">
        <f>IFERROR(VLOOKUP(C1722&amp;D1722,AUS_male_points_list!$A$3:$S$1048576,19,FALSE), IFERROR(VLOOKUP(C1722&amp;D1722,AUS_female_points_list!$A$3:$S$1048576,19,FALSE),""))</f>
        <v/>
      </c>
      <c r="J1722" s="2">
        <f>IFERROR(VLOOKUP(C1722&amp;D1722,AUS_male_Toplist_21!$F$3:$G$1048576,2,FALSE),IFERROR(VLOOKUP(C1722&amp;D1722,AUS_female_Toplist_21!$F$3:$G$1048576,2,FALSE),""))</f>
        <v>76</v>
      </c>
      <c r="K1722" s="2">
        <f>IFERROR(VLOOKUP(C1722&amp;D1722,AUS_male_Toplist_22!$F$3:$G$1048576,2,FALSE),IFERROR(VLOOKUP(C1722&amp;D1722,AUS_female_Toplist_22!$F$3:$G$1048576,2,FALSE),""))</f>
        <v>45</v>
      </c>
      <c r="L1722" s="3" t="str">
        <f>IFERROR(VLOOKUP(C1722&amp;D1722,Comms_male_list_21!$F$3:$G$1048576,2,FALSE),IFERROR(VLOOKUP(C1722&amp;D1722,Comms_female_list_21!$F$3:$G$1048576,2,FALSE),""))</f>
        <v/>
      </c>
      <c r="M1722" s="3">
        <f>IFERROR(VLOOKUP(C1722&amp;D1722,Comms_male_list_22!$F$3:$G$1048576,2,FALSE),IFERROR(VLOOKUP(C1722&amp;D1722,Comms_female_list_22!$F$3:$G$1048576,2,FALSE),""))</f>
        <v>91</v>
      </c>
      <c r="N1722" s="3">
        <f>IFERROR(VLOOKUP(C1722&amp;D1722,AUS_male_Toplist_21!$F$3:$H$1048576,3,FALSE), IFERROR(VLOOKUP(C1722&amp;D1722,AUS_female_Toplist_21!$F$3:$H$1048576,3,FALSE),""))</f>
        <v>972</v>
      </c>
      <c r="O1722" s="2">
        <f>IFERROR(VLOOKUP(C1722&amp;D1722,AUS_male_Toplist_22!$F$3:$H$1048576,3,FALSE), IFERROR(VLOOKUP(C1722&amp;D1722,AUS_female_Toplist_22!$F$3:$H$1048576,3,FALSE),""))</f>
        <v>974</v>
      </c>
      <c r="P1722" s="42">
        <f ca="1">DATEDIF(E1722,TODAY(),"y")</f>
        <v>20</v>
      </c>
      <c r="Q1722" s="2">
        <f>(COUNTIF($C$2:$C1722,$C1722)=1)+0</f>
        <v>0</v>
      </c>
      <c r="R1722" s="2" t="str">
        <f>IF(Q1722=1,RANK(F1722,$F$2:$F$1986,0),"Alternate event")</f>
        <v>Alternate event</v>
      </c>
    </row>
    <row r="1723" spans="1:18" x14ac:dyDescent="0.2">
      <c r="A1723" s="2">
        <v>1722</v>
      </c>
      <c r="B1723" s="2">
        <f>IF(Q1723=1,B1722+1,B1722)</f>
        <v>1191</v>
      </c>
      <c r="C1723" t="s">
        <v>1195</v>
      </c>
      <c r="D1723" t="s">
        <v>29</v>
      </c>
      <c r="E1723" s="6">
        <v>37154</v>
      </c>
      <c r="F1723">
        <v>892</v>
      </c>
      <c r="G1723" s="2">
        <v>76</v>
      </c>
      <c r="H1723" s="43" t="str">
        <f>IFERROR(VLOOKUP(C1723&amp;D1723,AUS_male_points_list!$A$3:$S$1048576,19,FALSE), IFERROR(VLOOKUP(C1723&amp;D1723,AUS_female_points_list!$A$3:$S$1048576,19,FALSE),""))</f>
        <v/>
      </c>
      <c r="J1723" s="2">
        <f>IFERROR(VLOOKUP(C1723&amp;D1723,AUS_male_Toplist_21!$F$3:$G$1048576,2,FALSE),IFERROR(VLOOKUP(C1723&amp;D1723,AUS_female_Toplist_21!$F$3:$G$1048576,2,FALSE),""))</f>
        <v>76</v>
      </c>
      <c r="K1723" s="2">
        <f>IFERROR(VLOOKUP(C1723&amp;D1723,AUS_male_Toplist_22!$F$3:$G$1048576,2,FALSE),IFERROR(VLOOKUP(C1723&amp;D1723,AUS_female_Toplist_22!$F$3:$G$1048576,2,FALSE),""))</f>
        <v>48</v>
      </c>
      <c r="L1723" s="3" t="str">
        <f>IFERROR(VLOOKUP(C1723&amp;D1723,Comms_male_list_21!$F$3:$G$1048576,2,FALSE),IFERROR(VLOOKUP(C1723&amp;D1723,Comms_female_list_21!$F$3:$G$1048576,2,FALSE),""))</f>
        <v/>
      </c>
      <c r="M1723" s="3" t="str">
        <f>IFERROR(VLOOKUP(C1723&amp;D1723,Comms_male_list_22!$F$3:$G$1048576,2,FALSE),IFERROR(VLOOKUP(C1723&amp;D1723,Comms_female_list_22!$F$3:$G$1048576,2,FALSE),""))</f>
        <v/>
      </c>
      <c r="N1723" s="3">
        <f>IFERROR(VLOOKUP(C1723&amp;D1723,AUS_male_Toplist_21!$F$3:$H$1048576,3,FALSE), IFERROR(VLOOKUP(C1723&amp;D1723,AUS_female_Toplist_21!$F$3:$H$1048576,3,FALSE),""))</f>
        <v>892</v>
      </c>
      <c r="O1723" s="2">
        <f>IFERROR(VLOOKUP(C1723&amp;D1723,AUS_male_Toplist_22!$F$3:$H$1048576,3,FALSE), IFERROR(VLOOKUP(C1723&amp;D1723,AUS_female_Toplist_22!$F$3:$H$1048576,3,FALSE),""))</f>
        <v>883</v>
      </c>
      <c r="P1723" s="42">
        <f ca="1">DATEDIF(E1723,TODAY(),"y")</f>
        <v>20</v>
      </c>
      <c r="Q1723" s="2">
        <f>(COUNTIF($C$2:$C1723,$C1723)=1)+0</f>
        <v>1</v>
      </c>
      <c r="R1723" s="2">
        <f>IF(Q1723=1,RANK(F1723,$F$2:$F$1986,0),"Alternate event")</f>
        <v>1768</v>
      </c>
    </row>
    <row r="1724" spans="1:18" x14ac:dyDescent="0.2">
      <c r="A1724" s="2">
        <v>1723</v>
      </c>
      <c r="B1724" s="2">
        <f>IF(Q1724=1,B1723+1,B1723)</f>
        <v>1192</v>
      </c>
      <c r="C1724" t="s">
        <v>610</v>
      </c>
      <c r="D1724" t="s">
        <v>25</v>
      </c>
      <c r="E1724" s="6">
        <v>44671</v>
      </c>
      <c r="F1724">
        <v>961</v>
      </c>
      <c r="G1724" s="2">
        <v>76</v>
      </c>
      <c r="H1724" s="43" t="str">
        <f>IFERROR(VLOOKUP(C1724&amp;D1724,AUS_male_points_list!$A$3:$S$1048576,19,FALSE), IFERROR(VLOOKUP(C1724&amp;D1724,AUS_female_points_list!$A$3:$S$1048576,19,FALSE),""))</f>
        <v/>
      </c>
      <c r="J1724" s="2">
        <f>IFERROR(VLOOKUP(C1724&amp;D1724,AUS_male_Toplist_21!$F$3:$G$1048576,2,FALSE),IFERROR(VLOOKUP(C1724&amp;D1724,AUS_female_Toplist_21!$F$3:$G$1048576,2,FALSE),""))</f>
        <v>76</v>
      </c>
      <c r="K1724" s="2">
        <f>IFERROR(VLOOKUP(C1724&amp;D1724,AUS_male_Toplist_22!$F$3:$G$1048576,2,FALSE),IFERROR(VLOOKUP(C1724&amp;D1724,AUS_female_Toplist_22!$F$3:$G$1048576,2,FALSE),""))</f>
        <v>49</v>
      </c>
      <c r="L1724" s="3" t="str">
        <f>IFERROR(VLOOKUP(C1724&amp;D1724,Comms_male_list_21!$F$3:$G$1048576,2,FALSE),IFERROR(VLOOKUP(C1724&amp;D1724,Comms_female_list_21!$F$3:$G$1048576,2,FALSE),""))</f>
        <v/>
      </c>
      <c r="M1724" s="3">
        <f>IFERROR(VLOOKUP(C1724&amp;D1724,Comms_male_list_22!$F$3:$G$1048576,2,FALSE),IFERROR(VLOOKUP(C1724&amp;D1724,Comms_female_list_22!$F$3:$G$1048576,2,FALSE),""))</f>
        <v>90</v>
      </c>
      <c r="N1724" s="3">
        <f>IFERROR(VLOOKUP(C1724&amp;D1724,AUS_male_Toplist_21!$F$3:$H$1048576,3,FALSE), IFERROR(VLOOKUP(C1724&amp;D1724,AUS_female_Toplist_21!$F$3:$H$1048576,3,FALSE),""))</f>
        <v>961</v>
      </c>
      <c r="O1724" s="2">
        <f>IFERROR(VLOOKUP(C1724&amp;D1724,AUS_male_Toplist_22!$F$3:$H$1048576,3,FALSE), IFERROR(VLOOKUP(C1724&amp;D1724,AUS_female_Toplist_22!$F$3:$H$1048576,3,FALSE),""))</f>
        <v>966</v>
      </c>
      <c r="P1724" s="42" t="e">
        <f ca="1">DATEDIF(E1724,TODAY(),"y")</f>
        <v>#NUM!</v>
      </c>
      <c r="Q1724" s="2">
        <f>(COUNTIF($C$2:$C1724,$C1724)=1)+0</f>
        <v>1</v>
      </c>
      <c r="R1724" s="2">
        <f>IF(Q1724=1,RANK(F1724,$F$2:$F$1986,0),"Alternate event")</f>
        <v>1163</v>
      </c>
    </row>
    <row r="1725" spans="1:18" x14ac:dyDescent="0.2">
      <c r="A1725" s="2">
        <v>1724</v>
      </c>
      <c r="B1725" s="2">
        <f>IF(Q1725=1,B1724+1,B1724)</f>
        <v>1192</v>
      </c>
      <c r="C1725" t="s">
        <v>156</v>
      </c>
      <c r="D1725" t="s">
        <v>25</v>
      </c>
      <c r="E1725" s="6">
        <v>44732</v>
      </c>
      <c r="F1725">
        <v>958</v>
      </c>
      <c r="G1725" s="2">
        <v>76</v>
      </c>
      <c r="H1725" s="43" t="str">
        <f>IFERROR(VLOOKUP(C1725&amp;D1725,AUS_male_points_list!$A$3:$S$1048576,19,FALSE), IFERROR(VLOOKUP(C1725&amp;D1725,AUS_female_points_list!$A$3:$S$1048576,19,FALSE),""))</f>
        <v/>
      </c>
      <c r="J1725" s="2">
        <f>IFERROR(VLOOKUP(C1725&amp;D1725,AUS_male_Toplist_21!$F$3:$G$1048576,2,FALSE),IFERROR(VLOOKUP(C1725&amp;D1725,AUS_female_Toplist_21!$F$3:$G$1048576,2,FALSE),""))</f>
        <v>76</v>
      </c>
      <c r="K1725" s="2">
        <f>IFERROR(VLOOKUP(C1725&amp;D1725,AUS_male_Toplist_22!$F$3:$G$1048576,2,FALSE),IFERROR(VLOOKUP(C1725&amp;D1725,AUS_female_Toplist_22!$F$3:$G$1048576,2,FALSE),""))</f>
        <v>69</v>
      </c>
      <c r="L1725" s="3" t="str">
        <f>IFERROR(VLOOKUP(C1725&amp;D1725,Comms_male_list_21!$F$3:$G$1048576,2,FALSE),IFERROR(VLOOKUP(C1725&amp;D1725,Comms_female_list_21!$F$3:$G$1048576,2,FALSE),""))</f>
        <v/>
      </c>
      <c r="M1725" s="3" t="str">
        <f>IFERROR(VLOOKUP(C1725&amp;D1725,Comms_male_list_22!$F$3:$G$1048576,2,FALSE),IFERROR(VLOOKUP(C1725&amp;D1725,Comms_female_list_22!$F$3:$G$1048576,2,FALSE),""))</f>
        <v/>
      </c>
      <c r="N1725" s="3">
        <f>IFERROR(VLOOKUP(C1725&amp;D1725,AUS_male_Toplist_21!$F$3:$H$1048576,3,FALSE), IFERROR(VLOOKUP(C1725&amp;D1725,AUS_female_Toplist_21!$F$3:$H$1048576,3,FALSE),""))</f>
        <v>958</v>
      </c>
      <c r="O1725" s="2">
        <f>IFERROR(VLOOKUP(C1725&amp;D1725,AUS_male_Toplist_22!$F$3:$H$1048576,3,FALSE), IFERROR(VLOOKUP(C1725&amp;D1725,AUS_female_Toplist_22!$F$3:$H$1048576,3,FALSE),""))</f>
        <v>930</v>
      </c>
      <c r="P1725" s="42" t="e">
        <f ca="1">DATEDIF(E1725,TODAY(),"y")</f>
        <v>#NUM!</v>
      </c>
      <c r="Q1725" s="2">
        <f>(COUNTIF($C$2:$C1725,$C1725)=1)+0</f>
        <v>0</v>
      </c>
      <c r="R1725" s="2" t="str">
        <f>IF(Q1725=1,RANK(F1725,$F$2:$F$1986,0),"Alternate event")</f>
        <v>Alternate event</v>
      </c>
    </row>
    <row r="1726" spans="1:18" x14ac:dyDescent="0.2">
      <c r="A1726" s="2">
        <v>1725</v>
      </c>
      <c r="B1726" s="2">
        <f>IF(Q1726=1,B1725+1,B1725)</f>
        <v>1192</v>
      </c>
      <c r="C1726" t="s">
        <v>673</v>
      </c>
      <c r="D1726" t="s">
        <v>26</v>
      </c>
      <c r="E1726" s="6">
        <v>38240</v>
      </c>
      <c r="F1726">
        <v>939</v>
      </c>
      <c r="G1726" s="2">
        <v>76</v>
      </c>
      <c r="H1726" s="43" t="str">
        <f>IFERROR(VLOOKUP(C1726&amp;D1726,AUS_male_points_list!$A$3:$S$1048576,19,FALSE), IFERROR(VLOOKUP(C1726&amp;D1726,AUS_female_points_list!$A$3:$S$1048576,19,FALSE),""))</f>
        <v/>
      </c>
      <c r="J1726" s="2">
        <f>IFERROR(VLOOKUP(C1726&amp;D1726,AUS_male_Toplist_21!$F$3:$G$1048576,2,FALSE),IFERROR(VLOOKUP(C1726&amp;D1726,AUS_female_Toplist_21!$F$3:$G$1048576,2,FALSE),""))</f>
        <v>76</v>
      </c>
      <c r="K1726" s="2" t="str">
        <f>IFERROR(VLOOKUP(C1726&amp;D1726,AUS_male_Toplist_22!$F$3:$G$1048576,2,FALSE),IFERROR(VLOOKUP(C1726&amp;D1726,AUS_female_Toplist_22!$F$3:$G$1048576,2,FALSE),""))</f>
        <v/>
      </c>
      <c r="L1726" s="3" t="str">
        <f>IFERROR(VLOOKUP(C1726&amp;D1726,Comms_male_list_21!$F$3:$G$1048576,2,FALSE),IFERROR(VLOOKUP(C1726&amp;D1726,Comms_female_list_21!$F$3:$G$1048576,2,FALSE),""))</f>
        <v/>
      </c>
      <c r="M1726" s="3" t="str">
        <f>IFERROR(VLOOKUP(C1726&amp;D1726,Comms_male_list_22!$F$3:$G$1048576,2,FALSE),IFERROR(VLOOKUP(C1726&amp;D1726,Comms_female_list_22!$F$3:$G$1048576,2,FALSE),""))</f>
        <v/>
      </c>
      <c r="N1726" s="3">
        <f>IFERROR(VLOOKUP(C1726&amp;D1726,AUS_male_Toplist_21!$F$3:$H$1048576,3,FALSE), IFERROR(VLOOKUP(C1726&amp;D1726,AUS_female_Toplist_21!$F$3:$H$1048576,3,FALSE),""))</f>
        <v>939</v>
      </c>
      <c r="O1726" s="2" t="str">
        <f>IFERROR(VLOOKUP(C1726&amp;D1726,AUS_male_Toplist_22!$F$3:$H$1048576,3,FALSE), IFERROR(VLOOKUP(C1726&amp;D1726,AUS_female_Toplist_22!$F$3:$H$1048576,3,FALSE),""))</f>
        <v/>
      </c>
      <c r="P1726" s="42">
        <f ca="1">DATEDIF(E1726,TODAY(),"y")</f>
        <v>17</v>
      </c>
      <c r="Q1726" s="2">
        <f>(COUNTIF($C$2:$C1726,$C1726)=1)+0</f>
        <v>0</v>
      </c>
      <c r="R1726" s="2" t="str">
        <f>IF(Q1726=1,RANK(F1726,$F$2:$F$1986,0),"Alternate event")</f>
        <v>Alternate event</v>
      </c>
    </row>
    <row r="1727" spans="1:18" x14ac:dyDescent="0.2">
      <c r="A1727" s="2">
        <v>1726</v>
      </c>
      <c r="B1727" s="2">
        <f>IF(Q1727=1,B1726+1,B1726)</f>
        <v>1192</v>
      </c>
      <c r="C1727" t="s">
        <v>981</v>
      </c>
      <c r="D1727" t="s">
        <v>25</v>
      </c>
      <c r="E1727" s="6">
        <v>37176</v>
      </c>
      <c r="F1727">
        <v>961</v>
      </c>
      <c r="G1727" s="2">
        <v>76</v>
      </c>
      <c r="H1727" s="43" t="str">
        <f>IFERROR(VLOOKUP(C1727&amp;D1727,AUS_male_points_list!$A$3:$S$1048576,19,FALSE), IFERROR(VLOOKUP(C1727&amp;D1727,AUS_female_points_list!$A$3:$S$1048576,19,FALSE),""))</f>
        <v/>
      </c>
      <c r="J1727" s="2">
        <f>IFERROR(VLOOKUP(C1727&amp;D1727,AUS_male_Toplist_21!$F$3:$G$1048576,2,FALSE),IFERROR(VLOOKUP(C1727&amp;D1727,AUS_female_Toplist_21!$F$3:$G$1048576,2,FALSE),""))</f>
        <v>76</v>
      </c>
      <c r="K1727" s="2" t="str">
        <f>IFERROR(VLOOKUP(C1727&amp;D1727,AUS_male_Toplist_22!$F$3:$G$1048576,2,FALSE),IFERROR(VLOOKUP(C1727&amp;D1727,AUS_female_Toplist_22!$F$3:$G$1048576,2,FALSE),""))</f>
        <v/>
      </c>
      <c r="L1727" s="3" t="str">
        <f>IFERROR(VLOOKUP(C1727&amp;D1727,Comms_male_list_21!$F$3:$G$1048576,2,FALSE),IFERROR(VLOOKUP(C1727&amp;D1727,Comms_female_list_21!$F$3:$G$1048576,2,FALSE),""))</f>
        <v/>
      </c>
      <c r="M1727" s="3" t="str">
        <f>IFERROR(VLOOKUP(C1727&amp;D1727,Comms_male_list_22!$F$3:$G$1048576,2,FALSE),IFERROR(VLOOKUP(C1727&amp;D1727,Comms_female_list_22!$F$3:$G$1048576,2,FALSE),""))</f>
        <v/>
      </c>
      <c r="N1727" s="3">
        <f>IFERROR(VLOOKUP(C1727&amp;D1727,AUS_male_Toplist_21!$F$3:$H$1048576,3,FALSE), IFERROR(VLOOKUP(C1727&amp;D1727,AUS_female_Toplist_21!$F$3:$H$1048576,3,FALSE),""))</f>
        <v>961</v>
      </c>
      <c r="O1727" s="2" t="str">
        <f>IFERROR(VLOOKUP(C1727&amp;D1727,AUS_male_Toplist_22!$F$3:$H$1048576,3,FALSE), IFERROR(VLOOKUP(C1727&amp;D1727,AUS_female_Toplist_22!$F$3:$H$1048576,3,FALSE),""))</f>
        <v/>
      </c>
      <c r="P1727" s="42">
        <f ca="1">DATEDIF(E1727,TODAY(),"y")</f>
        <v>20</v>
      </c>
      <c r="Q1727" s="2">
        <f>(COUNTIF($C$2:$C1727,$C1727)=1)+0</f>
        <v>0</v>
      </c>
      <c r="R1727" s="2" t="str">
        <f>IF(Q1727=1,RANK(F1727,$F$2:$F$1986,0),"Alternate event")</f>
        <v>Alternate event</v>
      </c>
    </row>
    <row r="1728" spans="1:18" x14ac:dyDescent="0.2">
      <c r="A1728" s="2">
        <v>1727</v>
      </c>
      <c r="B1728" s="2">
        <f>IF(Q1728=1,B1727+1,B1727)</f>
        <v>1193</v>
      </c>
      <c r="C1728" t="s">
        <v>611</v>
      </c>
      <c r="D1728" t="s">
        <v>25</v>
      </c>
      <c r="E1728" s="6">
        <v>36678</v>
      </c>
      <c r="F1728">
        <v>963</v>
      </c>
      <c r="G1728" s="2">
        <v>76</v>
      </c>
      <c r="H1728" s="43" t="str">
        <f>IFERROR(VLOOKUP(C1728&amp;D1728,AUS_male_points_list!$A$3:$S$1048576,19,FALSE), IFERROR(VLOOKUP(C1728&amp;D1728,AUS_female_points_list!$A$3:$S$1048576,19,FALSE),""))</f>
        <v/>
      </c>
      <c r="J1728" s="2">
        <f>IFERROR(VLOOKUP(C1728&amp;D1728,AUS_male_Toplist_21!$F$3:$G$1048576,2,FALSE),IFERROR(VLOOKUP(C1728&amp;D1728,AUS_female_Toplist_21!$F$3:$G$1048576,2,FALSE),""))</f>
        <v>76</v>
      </c>
      <c r="K1728" s="2" t="str">
        <f>IFERROR(VLOOKUP(C1728&amp;D1728,AUS_male_Toplist_22!$F$3:$G$1048576,2,FALSE),IFERROR(VLOOKUP(C1728&amp;D1728,AUS_female_Toplist_22!$F$3:$G$1048576,2,FALSE),""))</f>
        <v/>
      </c>
      <c r="L1728" s="3" t="str">
        <f>IFERROR(VLOOKUP(C1728&amp;D1728,Comms_male_list_21!$F$3:$G$1048576,2,FALSE),IFERROR(VLOOKUP(C1728&amp;D1728,Comms_female_list_21!$F$3:$G$1048576,2,FALSE),""))</f>
        <v/>
      </c>
      <c r="M1728" s="3" t="str">
        <f>IFERROR(VLOOKUP(C1728&amp;D1728,Comms_male_list_22!$F$3:$G$1048576,2,FALSE),IFERROR(VLOOKUP(C1728&amp;D1728,Comms_female_list_22!$F$3:$G$1048576,2,FALSE),""))</f>
        <v/>
      </c>
      <c r="N1728" s="3">
        <f>IFERROR(VLOOKUP(C1728&amp;D1728,AUS_male_Toplist_21!$F$3:$H$1048576,3,FALSE), IFERROR(VLOOKUP(C1728&amp;D1728,AUS_female_Toplist_21!$F$3:$H$1048576,3,FALSE),""))</f>
        <v>963</v>
      </c>
      <c r="O1728" s="2" t="str">
        <f>IFERROR(VLOOKUP(C1728&amp;D1728,AUS_male_Toplist_22!$F$3:$H$1048576,3,FALSE), IFERROR(VLOOKUP(C1728&amp;D1728,AUS_female_Toplist_22!$F$3:$H$1048576,3,FALSE),""))</f>
        <v/>
      </c>
      <c r="P1728" s="42">
        <f ca="1">DATEDIF(E1728,TODAY(),"y")</f>
        <v>21</v>
      </c>
      <c r="Q1728" s="2">
        <f>(COUNTIF($C$2:$C1728,$C1728)=1)+0</f>
        <v>1</v>
      </c>
      <c r="R1728" s="2">
        <f>IF(Q1728=1,RANK(F1728,$F$2:$F$1986,0),"Alternate event")</f>
        <v>1135</v>
      </c>
    </row>
    <row r="1729" spans="1:18" x14ac:dyDescent="0.2">
      <c r="A1729" s="2">
        <v>1728</v>
      </c>
      <c r="B1729" s="2">
        <f>IF(Q1729=1,B1728+1,B1728)</f>
        <v>1193</v>
      </c>
      <c r="C1729" t="s">
        <v>1310</v>
      </c>
      <c r="D1729" s="6" t="s">
        <v>28</v>
      </c>
      <c r="E1729" s="6">
        <v>44671</v>
      </c>
      <c r="F1729">
        <v>968</v>
      </c>
      <c r="G1729" s="2">
        <v>76</v>
      </c>
      <c r="H1729" s="43" t="str">
        <f>IFERROR(VLOOKUP(C1729&amp;D1729,AUS_male_points_list!$A$3:$S$1048576,19,FALSE), IFERROR(VLOOKUP(C1729&amp;D1729,AUS_female_points_list!$A$3:$S$1048576,19,FALSE),""))</f>
        <v/>
      </c>
      <c r="J1729" s="2">
        <f>IFERROR(VLOOKUP(C1729&amp;D1729,AUS_male_Toplist_21!$F$3:$G$1048576,2,FALSE),IFERROR(VLOOKUP(C1729&amp;D1729,AUS_female_Toplist_21!$F$3:$G$1048576,2,FALSE),""))</f>
        <v>76</v>
      </c>
      <c r="K1729" s="2" t="str">
        <f>IFERROR(VLOOKUP(C1729&amp;D1729,AUS_male_Toplist_22!$F$3:$G$1048576,2,FALSE),IFERROR(VLOOKUP(C1729&amp;D1729,AUS_female_Toplist_22!$F$3:$G$1048576,2,FALSE),""))</f>
        <v/>
      </c>
      <c r="L1729" s="3" t="str">
        <f>IFERROR(VLOOKUP(C1729&amp;D1729,Comms_male_list_21!$F$3:$G$1048576,2,FALSE),IFERROR(VLOOKUP(C1729&amp;D1729,Comms_female_list_21!$F$3:$G$1048576,2,FALSE),""))</f>
        <v/>
      </c>
      <c r="M1729" s="3" t="str">
        <f>IFERROR(VLOOKUP(C1729&amp;D1729,Comms_male_list_22!$F$3:$G$1048576,2,FALSE),IFERROR(VLOOKUP(C1729&amp;D1729,Comms_female_list_22!$F$3:$G$1048576,2,FALSE),""))</f>
        <v/>
      </c>
      <c r="N1729" s="3">
        <f>IFERROR(VLOOKUP(C1729&amp;D1729,AUS_male_Toplist_21!$F$3:$H$1048576,3,FALSE), IFERROR(VLOOKUP(C1729&amp;D1729,AUS_female_Toplist_21!$F$3:$H$1048576,3,FALSE),""))</f>
        <v>968</v>
      </c>
      <c r="O1729" s="2" t="str">
        <f>IFERROR(VLOOKUP(C1729&amp;D1729,AUS_male_Toplist_22!$F$3:$H$1048576,3,FALSE), IFERROR(VLOOKUP(C1729&amp;D1729,AUS_female_Toplist_22!$F$3:$H$1048576,3,FALSE),""))</f>
        <v/>
      </c>
      <c r="P1729" s="42" t="e">
        <f ca="1">DATEDIF(E1729,TODAY(),"y")</f>
        <v>#NUM!</v>
      </c>
      <c r="Q1729" s="2">
        <f>(COUNTIF($C$2:$C1729,$C1729)=1)+0</f>
        <v>0</v>
      </c>
      <c r="R1729" s="2" t="str">
        <f>IF(Q1729=1,RANK(F1729,$F$2:$F$1986,0),"Alternate event")</f>
        <v>Alternate event</v>
      </c>
    </row>
    <row r="1730" spans="1:18" x14ac:dyDescent="0.2">
      <c r="A1730" s="2">
        <v>1729</v>
      </c>
      <c r="B1730" s="2">
        <f>IF(Q1730=1,B1729+1,B1729)</f>
        <v>1193</v>
      </c>
      <c r="C1730" t="s">
        <v>163</v>
      </c>
      <c r="D1730" t="s">
        <v>2</v>
      </c>
      <c r="E1730" s="6">
        <v>39075</v>
      </c>
      <c r="F1730">
        <v>972</v>
      </c>
      <c r="G1730" s="2">
        <v>76</v>
      </c>
      <c r="H1730" s="43" t="str">
        <f>IFERROR(VLOOKUP(C1730&amp;D1730,AUS_male_points_list!$A$3:$S$1048576,19,FALSE), IFERROR(VLOOKUP(C1730&amp;D1730,AUS_female_points_list!$A$3:$S$1048576,19,FALSE),""))</f>
        <v/>
      </c>
      <c r="J1730" s="2">
        <f>IFERROR(VLOOKUP(C1730&amp;D1730,AUS_male_Toplist_21!$F$3:$G$1048576,2,FALSE),IFERROR(VLOOKUP(C1730&amp;D1730,AUS_female_Toplist_21!$F$3:$G$1048576,2,FALSE),""))</f>
        <v>76</v>
      </c>
      <c r="K1730" s="2" t="str">
        <f>IFERROR(VLOOKUP(C1730&amp;D1730,AUS_male_Toplist_22!$F$3:$G$1048576,2,FALSE),IFERROR(VLOOKUP(C1730&amp;D1730,AUS_female_Toplist_22!$F$3:$G$1048576,2,FALSE),""))</f>
        <v/>
      </c>
      <c r="L1730" s="3" t="str">
        <f>IFERROR(VLOOKUP(C1730&amp;D1730,Comms_male_list_21!$F$3:$G$1048576,2,FALSE),IFERROR(VLOOKUP(C1730&amp;D1730,Comms_female_list_21!$F$3:$G$1048576,2,FALSE),""))</f>
        <v/>
      </c>
      <c r="M1730" s="3" t="str">
        <f>IFERROR(VLOOKUP(C1730&amp;D1730,Comms_male_list_22!$F$3:$G$1048576,2,FALSE),IFERROR(VLOOKUP(C1730&amp;D1730,Comms_female_list_22!$F$3:$G$1048576,2,FALSE),""))</f>
        <v/>
      </c>
      <c r="N1730" s="3">
        <f>IFERROR(VLOOKUP(C1730&amp;D1730,AUS_male_Toplist_21!$F$3:$H$1048576,3,FALSE), IFERROR(VLOOKUP(C1730&amp;D1730,AUS_female_Toplist_21!$F$3:$H$1048576,3,FALSE),""))</f>
        <v>972</v>
      </c>
      <c r="O1730" s="2" t="str">
        <f>IFERROR(VLOOKUP(C1730&amp;D1730,AUS_male_Toplist_22!$F$3:$H$1048576,3,FALSE), IFERROR(VLOOKUP(C1730&amp;D1730,AUS_female_Toplist_22!$F$3:$H$1048576,3,FALSE),""))</f>
        <v/>
      </c>
      <c r="P1730" s="42">
        <f ca="1">DATEDIF(E1730,TODAY(),"y")</f>
        <v>15</v>
      </c>
      <c r="Q1730" s="2">
        <f>(COUNTIF($C$2:$C1730,$C1730)=1)+0</f>
        <v>0</v>
      </c>
      <c r="R1730" s="2" t="str">
        <f>IF(Q1730=1,RANK(F1730,$F$2:$F$1986,0),"Alternate event")</f>
        <v>Alternate event</v>
      </c>
    </row>
    <row r="1731" spans="1:18" x14ac:dyDescent="0.2">
      <c r="A1731" s="2">
        <v>1730</v>
      </c>
      <c r="B1731" s="2">
        <f>IF(Q1731=1,B1730+1,B1730)</f>
        <v>1194</v>
      </c>
      <c r="C1731" t="s">
        <v>161</v>
      </c>
      <c r="D1731" t="s">
        <v>2</v>
      </c>
      <c r="E1731" s="6">
        <v>35777</v>
      </c>
      <c r="F1731">
        <v>972</v>
      </c>
      <c r="G1731" s="2">
        <v>76</v>
      </c>
      <c r="H1731" s="43" t="str">
        <f>IFERROR(VLOOKUP(C1731&amp;D1731,AUS_male_points_list!$A$3:$S$1048576,19,FALSE), IFERROR(VLOOKUP(C1731&amp;D1731,AUS_female_points_list!$A$3:$S$1048576,19,FALSE),""))</f>
        <v/>
      </c>
      <c r="J1731" s="2">
        <f>IFERROR(VLOOKUP(C1731&amp;D1731,AUS_male_Toplist_21!$F$3:$G$1048576,2,FALSE),IFERROR(VLOOKUP(C1731&amp;D1731,AUS_female_Toplist_21!$F$3:$G$1048576,2,FALSE),""))</f>
        <v>76</v>
      </c>
      <c r="K1731" s="2" t="str">
        <f>IFERROR(VLOOKUP(C1731&amp;D1731,AUS_male_Toplist_22!$F$3:$G$1048576,2,FALSE),IFERROR(VLOOKUP(C1731&amp;D1731,AUS_female_Toplist_22!$F$3:$G$1048576,2,FALSE),""))</f>
        <v/>
      </c>
      <c r="L1731" s="3" t="str">
        <f>IFERROR(VLOOKUP(C1731&amp;D1731,Comms_male_list_21!$F$3:$G$1048576,2,FALSE),IFERROR(VLOOKUP(C1731&amp;D1731,Comms_female_list_21!$F$3:$G$1048576,2,FALSE),""))</f>
        <v/>
      </c>
      <c r="M1731" s="3" t="str">
        <f>IFERROR(VLOOKUP(C1731&amp;D1731,Comms_male_list_22!$F$3:$G$1048576,2,FALSE),IFERROR(VLOOKUP(C1731&amp;D1731,Comms_female_list_22!$F$3:$G$1048576,2,FALSE),""))</f>
        <v/>
      </c>
      <c r="N1731" s="3">
        <f>IFERROR(VLOOKUP(C1731&amp;D1731,AUS_male_Toplist_21!$F$3:$H$1048576,3,FALSE), IFERROR(VLOOKUP(C1731&amp;D1731,AUS_female_Toplist_21!$F$3:$H$1048576,3,FALSE),""))</f>
        <v>972</v>
      </c>
      <c r="O1731" s="2" t="str">
        <f>IFERROR(VLOOKUP(C1731&amp;D1731,AUS_male_Toplist_22!$F$3:$H$1048576,3,FALSE), IFERROR(VLOOKUP(C1731&amp;D1731,AUS_female_Toplist_22!$F$3:$H$1048576,3,FALSE),""))</f>
        <v/>
      </c>
      <c r="P1731" s="42">
        <f ca="1">DATEDIF(E1731,TODAY(),"y")</f>
        <v>24</v>
      </c>
      <c r="Q1731" s="2">
        <f>(COUNTIF($C$2:$C1731,$C1731)=1)+0</f>
        <v>1</v>
      </c>
      <c r="R1731" s="2">
        <f>IF(Q1731=1,RANK(F1731,$F$2:$F$1986,0),"Alternate event")</f>
        <v>1010</v>
      </c>
    </row>
    <row r="1732" spans="1:18" x14ac:dyDescent="0.2">
      <c r="A1732" s="2">
        <v>1731</v>
      </c>
      <c r="B1732" s="2">
        <f>IF(Q1732=1,B1731+1,B1731)</f>
        <v>1195</v>
      </c>
      <c r="C1732" t="s">
        <v>301</v>
      </c>
      <c r="D1732" t="s">
        <v>27</v>
      </c>
      <c r="E1732" s="6">
        <v>44762</v>
      </c>
      <c r="F1732">
        <v>950</v>
      </c>
      <c r="G1732" s="2">
        <v>77</v>
      </c>
      <c r="H1732" s="43" t="str">
        <f>IFERROR(VLOOKUP(C1732&amp;D1732,AUS_male_points_list!$A$3:$S$1048576,19,FALSE), IFERROR(VLOOKUP(C1732&amp;D1732,AUS_female_points_list!$A$3:$S$1048576,19,FALSE),""))</f>
        <v/>
      </c>
      <c r="J1732" s="2">
        <f>IFERROR(VLOOKUP(C1732&amp;D1732,AUS_male_Toplist_21!$F$3:$G$1048576,2,FALSE),IFERROR(VLOOKUP(C1732&amp;D1732,AUS_female_Toplist_21!$F$3:$G$1048576,2,FALSE),""))</f>
        <v>77</v>
      </c>
      <c r="K1732" s="2">
        <f>IFERROR(VLOOKUP(C1732&amp;D1732,AUS_male_Toplist_22!$F$3:$G$1048576,2,FALSE),IFERROR(VLOOKUP(C1732&amp;D1732,AUS_female_Toplist_22!$F$3:$G$1048576,2,FALSE),""))</f>
        <v>32</v>
      </c>
      <c r="L1732" s="3" t="str">
        <f>IFERROR(VLOOKUP(C1732&amp;D1732,Comms_male_list_21!$F$3:$G$1048576,2,FALSE),IFERROR(VLOOKUP(C1732&amp;D1732,Comms_female_list_21!$F$3:$G$1048576,2,FALSE),""))</f>
        <v/>
      </c>
      <c r="M1732" s="3">
        <f>IFERROR(VLOOKUP(C1732&amp;D1732,Comms_male_list_22!$F$3:$G$1048576,2,FALSE),IFERROR(VLOOKUP(C1732&amp;D1732,Comms_female_list_22!$F$3:$G$1048576,2,FALSE),""))</f>
        <v>70</v>
      </c>
      <c r="N1732" s="3">
        <f>IFERROR(VLOOKUP(C1732&amp;D1732,AUS_male_Toplist_21!$F$3:$H$1048576,3,FALSE), IFERROR(VLOOKUP(C1732&amp;D1732,AUS_female_Toplist_21!$F$3:$H$1048576,3,FALSE),""))</f>
        <v>950</v>
      </c>
      <c r="O1732" s="2">
        <f>IFERROR(VLOOKUP(C1732&amp;D1732,AUS_male_Toplist_22!$F$3:$H$1048576,3,FALSE), IFERROR(VLOOKUP(C1732&amp;D1732,AUS_female_Toplist_22!$F$3:$H$1048576,3,FALSE),""))</f>
        <v>972</v>
      </c>
      <c r="P1732" s="42" t="e">
        <f ca="1">DATEDIF(E1732,TODAY(),"y")</f>
        <v>#NUM!</v>
      </c>
      <c r="Q1732" s="2">
        <f>(COUNTIF($C$2:$C1732,$C1732)=1)+0</f>
        <v>1</v>
      </c>
      <c r="R1732" s="2">
        <f>IF(Q1732=1,RANK(F1732,$F$2:$F$1986,0),"Alternate event")</f>
        <v>1296</v>
      </c>
    </row>
    <row r="1733" spans="1:18" x14ac:dyDescent="0.2">
      <c r="A1733" s="2">
        <v>1732</v>
      </c>
      <c r="B1733" s="2">
        <f>IF(Q1733=1,B1732+1,B1732)</f>
        <v>1196</v>
      </c>
      <c r="C1733" t="s">
        <v>660</v>
      </c>
      <c r="D1733" t="s">
        <v>26</v>
      </c>
      <c r="E1733" s="7">
        <v>44612</v>
      </c>
      <c r="F1733">
        <v>937</v>
      </c>
      <c r="G1733" s="2">
        <v>77</v>
      </c>
      <c r="H1733" s="43" t="str">
        <f>IFERROR(VLOOKUP(C1733&amp;D1733,AUS_male_points_list!$A$3:$S$1048576,19,FALSE), IFERROR(VLOOKUP(C1733&amp;D1733,AUS_female_points_list!$A$3:$S$1048576,19,FALSE),""))</f>
        <v/>
      </c>
      <c r="J1733" s="2">
        <f>IFERROR(VLOOKUP(C1733&amp;D1733,AUS_male_Toplist_21!$F$3:$G$1048576,2,FALSE),IFERROR(VLOOKUP(C1733&amp;D1733,AUS_female_Toplist_21!$F$3:$G$1048576,2,FALSE),""))</f>
        <v>77</v>
      </c>
      <c r="K1733" s="2">
        <f>IFERROR(VLOOKUP(C1733&amp;D1733,AUS_male_Toplist_22!$F$3:$G$1048576,2,FALSE),IFERROR(VLOOKUP(C1733&amp;D1733,AUS_female_Toplist_22!$F$3:$G$1048576,2,FALSE),""))</f>
        <v>46</v>
      </c>
      <c r="L1733" s="3" t="str">
        <f>IFERROR(VLOOKUP(C1733&amp;D1733,Comms_male_list_21!$F$3:$G$1048576,2,FALSE),IFERROR(VLOOKUP(C1733&amp;D1733,Comms_female_list_21!$F$3:$G$1048576,2,FALSE),""))</f>
        <v/>
      </c>
      <c r="M1733" s="3" t="str">
        <f>IFERROR(VLOOKUP(C1733&amp;D1733,Comms_male_list_22!$F$3:$G$1048576,2,FALSE),IFERROR(VLOOKUP(C1733&amp;D1733,Comms_female_list_22!$F$3:$G$1048576,2,FALSE),""))</f>
        <v/>
      </c>
      <c r="N1733" s="3">
        <f>IFERROR(VLOOKUP(C1733&amp;D1733,AUS_male_Toplist_21!$F$3:$H$1048576,3,FALSE), IFERROR(VLOOKUP(C1733&amp;D1733,AUS_female_Toplist_21!$F$3:$H$1048576,3,FALSE),""))</f>
        <v>937</v>
      </c>
      <c r="O1733" s="2">
        <f>IFERROR(VLOOKUP(C1733&amp;D1733,AUS_male_Toplist_22!$F$3:$H$1048576,3,FALSE), IFERROR(VLOOKUP(C1733&amp;D1733,AUS_female_Toplist_22!$F$3:$H$1048576,3,FALSE),""))</f>
        <v>936</v>
      </c>
      <c r="P1733" s="42">
        <f ca="1">DATEDIF(E1733,TODAY(),"y")</f>
        <v>0</v>
      </c>
      <c r="Q1733" s="2">
        <f>(COUNTIF($C$2:$C1733,$C1733)=1)+0</f>
        <v>1</v>
      </c>
      <c r="R1733" s="2">
        <f>IF(Q1733=1,RANK(F1733,$F$2:$F$1986,0),"Alternate event")</f>
        <v>1476</v>
      </c>
    </row>
    <row r="1734" spans="1:18" x14ac:dyDescent="0.2">
      <c r="A1734" s="2">
        <v>1733</v>
      </c>
      <c r="B1734" s="2">
        <f>IF(Q1734=1,B1733+1,B1733)</f>
        <v>1197</v>
      </c>
      <c r="C1734" t="s">
        <v>261</v>
      </c>
      <c r="D1734" t="s">
        <v>26</v>
      </c>
      <c r="E1734" s="7">
        <v>44640</v>
      </c>
      <c r="F1734">
        <v>944</v>
      </c>
      <c r="G1734" s="2">
        <v>77</v>
      </c>
      <c r="H1734" s="43" t="str">
        <f>IFERROR(VLOOKUP(C1734&amp;D1734,AUS_male_points_list!$A$3:$S$1048576,19,FALSE), IFERROR(VLOOKUP(C1734&amp;D1734,AUS_female_points_list!$A$3:$S$1048576,19,FALSE),""))</f>
        <v/>
      </c>
      <c r="J1734" s="2">
        <f>IFERROR(VLOOKUP(C1734&amp;D1734,AUS_male_Toplist_21!$F$3:$G$1048576,2,FALSE),IFERROR(VLOOKUP(C1734&amp;D1734,AUS_female_Toplist_21!$F$3:$G$1048576,2,FALSE),""))</f>
        <v>77</v>
      </c>
      <c r="K1734" s="2">
        <f>IFERROR(VLOOKUP(C1734&amp;D1734,AUS_male_Toplist_22!$F$3:$G$1048576,2,FALSE),IFERROR(VLOOKUP(C1734&amp;D1734,AUS_female_Toplist_22!$F$3:$G$1048576,2,FALSE),""))</f>
        <v>82</v>
      </c>
      <c r="L1734" s="3" t="str">
        <f>IFERROR(VLOOKUP(C1734&amp;D1734,Comms_male_list_21!$F$3:$G$1048576,2,FALSE),IFERROR(VLOOKUP(C1734&amp;D1734,Comms_female_list_21!$F$3:$G$1048576,2,FALSE),""))</f>
        <v/>
      </c>
      <c r="M1734" s="3" t="str">
        <f>IFERROR(VLOOKUP(C1734&amp;D1734,Comms_male_list_22!$F$3:$G$1048576,2,FALSE),IFERROR(VLOOKUP(C1734&amp;D1734,Comms_female_list_22!$F$3:$G$1048576,2,FALSE),""))</f>
        <v/>
      </c>
      <c r="N1734" s="3">
        <f>IFERROR(VLOOKUP(C1734&amp;D1734,AUS_male_Toplist_21!$F$3:$H$1048576,3,FALSE), IFERROR(VLOOKUP(C1734&amp;D1734,AUS_female_Toplist_21!$F$3:$H$1048576,3,FALSE),""))</f>
        <v>944</v>
      </c>
      <c r="O1734" s="2">
        <f>IFERROR(VLOOKUP(C1734&amp;D1734,AUS_male_Toplist_22!$F$3:$H$1048576,3,FALSE), IFERROR(VLOOKUP(C1734&amp;D1734,AUS_female_Toplist_22!$F$3:$H$1048576,3,FALSE),""))</f>
        <v>889</v>
      </c>
      <c r="P1734" s="42" t="e">
        <f ca="1">DATEDIF(E1734,TODAY(),"y")</f>
        <v>#NUM!</v>
      </c>
      <c r="Q1734" s="2">
        <f>(COUNTIF($C$2:$C1734,$C1734)=1)+0</f>
        <v>1</v>
      </c>
      <c r="R1734" s="2">
        <f>IF(Q1734=1,RANK(F1734,$F$2:$F$1986,0),"Alternate event")</f>
        <v>1374</v>
      </c>
    </row>
    <row r="1735" spans="1:18" x14ac:dyDescent="0.2">
      <c r="A1735" s="2">
        <v>1734</v>
      </c>
      <c r="B1735" s="2">
        <f>IF(Q1735=1,B1734+1,B1734)</f>
        <v>1198</v>
      </c>
      <c r="C1735" t="s">
        <v>1580</v>
      </c>
      <c r="D1735" t="s">
        <v>29</v>
      </c>
      <c r="E1735" s="6">
        <v>37714</v>
      </c>
      <c r="F1735">
        <v>892</v>
      </c>
      <c r="G1735" s="2">
        <v>77</v>
      </c>
      <c r="H1735" s="43" t="str">
        <f>IFERROR(VLOOKUP(C1735&amp;D1735,AUS_male_points_list!$A$3:$S$1048576,19,FALSE), IFERROR(VLOOKUP(C1735&amp;D1735,AUS_female_points_list!$A$3:$S$1048576,19,FALSE),""))</f>
        <v/>
      </c>
      <c r="J1735" s="2">
        <f>IFERROR(VLOOKUP(C1735&amp;D1735,AUS_male_Toplist_21!$F$3:$G$1048576,2,FALSE),IFERROR(VLOOKUP(C1735&amp;D1735,AUS_female_Toplist_21!$F$3:$G$1048576,2,FALSE),""))</f>
        <v>77</v>
      </c>
      <c r="K1735" s="2" t="str">
        <f>IFERROR(VLOOKUP(C1735&amp;D1735,AUS_male_Toplist_22!$F$3:$G$1048576,2,FALSE),IFERROR(VLOOKUP(C1735&amp;D1735,AUS_female_Toplist_22!$F$3:$G$1048576,2,FALSE),""))</f>
        <v/>
      </c>
      <c r="L1735" s="3" t="str">
        <f>IFERROR(VLOOKUP(C1735&amp;D1735,Comms_male_list_21!$F$3:$G$1048576,2,FALSE),IFERROR(VLOOKUP(C1735&amp;D1735,Comms_female_list_21!$F$3:$G$1048576,2,FALSE),""))</f>
        <v/>
      </c>
      <c r="M1735" s="3" t="str">
        <f>IFERROR(VLOOKUP(C1735&amp;D1735,Comms_male_list_22!$F$3:$G$1048576,2,FALSE),IFERROR(VLOOKUP(C1735&amp;D1735,Comms_female_list_22!$F$3:$G$1048576,2,FALSE),""))</f>
        <v/>
      </c>
      <c r="N1735" s="3">
        <f>IFERROR(VLOOKUP(C1735&amp;D1735,AUS_male_Toplist_21!$F$3:$H$1048576,3,FALSE), IFERROR(VLOOKUP(C1735&amp;D1735,AUS_female_Toplist_21!$F$3:$H$1048576,3,FALSE),""))</f>
        <v>892</v>
      </c>
      <c r="O1735" s="2" t="str">
        <f>IFERROR(VLOOKUP(C1735&amp;D1735,AUS_male_Toplist_22!$F$3:$H$1048576,3,FALSE), IFERROR(VLOOKUP(C1735&amp;D1735,AUS_female_Toplist_22!$F$3:$H$1048576,3,FALSE),""))</f>
        <v/>
      </c>
      <c r="P1735" s="42">
        <f ca="1">DATEDIF(E1735,TODAY(),"y")</f>
        <v>18</v>
      </c>
      <c r="Q1735" s="2">
        <f>(COUNTIF($C$2:$C1735,$C1735)=1)+0</f>
        <v>1</v>
      </c>
      <c r="R1735" s="2">
        <f>IF(Q1735=1,RANK(F1735,$F$2:$F$1986,0),"Alternate event")</f>
        <v>1768</v>
      </c>
    </row>
    <row r="1736" spans="1:18" x14ac:dyDescent="0.2">
      <c r="A1736" s="2">
        <v>1735</v>
      </c>
      <c r="B1736" s="2">
        <f>IF(Q1736=1,B1735+1,B1735)</f>
        <v>1199</v>
      </c>
      <c r="C1736" t="s">
        <v>1547</v>
      </c>
      <c r="D1736" t="s">
        <v>27</v>
      </c>
      <c r="E1736" s="6">
        <v>44612</v>
      </c>
      <c r="F1736">
        <v>935</v>
      </c>
      <c r="G1736" s="2">
        <v>77</v>
      </c>
      <c r="H1736" s="43" t="str">
        <f>IFERROR(VLOOKUP(C1736&amp;D1736,AUS_male_points_list!$A$3:$S$1048576,19,FALSE), IFERROR(VLOOKUP(C1736&amp;D1736,AUS_female_points_list!$A$3:$S$1048576,19,FALSE),""))</f>
        <v/>
      </c>
      <c r="J1736" s="2">
        <f>IFERROR(VLOOKUP(C1736&amp;D1736,AUS_male_Toplist_21!$F$3:$G$1048576,2,FALSE),IFERROR(VLOOKUP(C1736&amp;D1736,AUS_female_Toplist_21!$F$3:$G$1048576,2,FALSE),""))</f>
        <v>77</v>
      </c>
      <c r="K1736" s="2" t="str">
        <f>IFERROR(VLOOKUP(C1736&amp;D1736,AUS_male_Toplist_22!$F$3:$G$1048576,2,FALSE),IFERROR(VLOOKUP(C1736&amp;D1736,AUS_female_Toplist_22!$F$3:$G$1048576,2,FALSE),""))</f>
        <v/>
      </c>
      <c r="L1736" s="3" t="str">
        <f>IFERROR(VLOOKUP(C1736&amp;D1736,Comms_male_list_21!$F$3:$G$1048576,2,FALSE),IFERROR(VLOOKUP(C1736&amp;D1736,Comms_female_list_21!$F$3:$G$1048576,2,FALSE),""))</f>
        <v/>
      </c>
      <c r="M1736" s="3" t="str">
        <f>IFERROR(VLOOKUP(C1736&amp;D1736,Comms_male_list_22!$F$3:$G$1048576,2,FALSE),IFERROR(VLOOKUP(C1736&amp;D1736,Comms_female_list_22!$F$3:$G$1048576,2,FALSE),""))</f>
        <v/>
      </c>
      <c r="N1736" s="3">
        <f>IFERROR(VLOOKUP(C1736&amp;D1736,AUS_male_Toplist_21!$F$3:$H$1048576,3,FALSE), IFERROR(VLOOKUP(C1736&amp;D1736,AUS_female_Toplist_21!$F$3:$H$1048576,3,FALSE),""))</f>
        <v>935</v>
      </c>
      <c r="O1736" s="2" t="str">
        <f>IFERROR(VLOOKUP(C1736&amp;D1736,AUS_male_Toplist_22!$F$3:$H$1048576,3,FALSE), IFERROR(VLOOKUP(C1736&amp;D1736,AUS_female_Toplist_22!$F$3:$H$1048576,3,FALSE),""))</f>
        <v/>
      </c>
      <c r="P1736" s="42">
        <f ca="1">DATEDIF(E1736,TODAY(),"y")</f>
        <v>0</v>
      </c>
      <c r="Q1736" s="2">
        <f>(COUNTIF($C$2:$C1736,$C1736)=1)+0</f>
        <v>1</v>
      </c>
      <c r="R1736" s="2">
        <f>IF(Q1736=1,RANK(F1736,$F$2:$F$1986,0),"Alternate event")</f>
        <v>1502</v>
      </c>
    </row>
    <row r="1737" spans="1:18" x14ac:dyDescent="0.2">
      <c r="A1737" s="2">
        <v>1736</v>
      </c>
      <c r="B1737" s="2">
        <f>IF(Q1737=1,B1736+1,B1736)</f>
        <v>1200</v>
      </c>
      <c r="C1737" t="s">
        <v>1510</v>
      </c>
      <c r="D1737" t="s">
        <v>26</v>
      </c>
      <c r="E1737" s="6">
        <v>35463</v>
      </c>
      <c r="F1737">
        <v>937</v>
      </c>
      <c r="G1737" s="2">
        <v>77</v>
      </c>
      <c r="H1737" s="43" t="str">
        <f>IFERROR(VLOOKUP(C1737&amp;D1737,AUS_male_points_list!$A$3:$S$1048576,19,FALSE), IFERROR(VLOOKUP(C1737&amp;D1737,AUS_female_points_list!$A$3:$S$1048576,19,FALSE),""))</f>
        <v/>
      </c>
      <c r="J1737" s="2">
        <f>IFERROR(VLOOKUP(C1737&amp;D1737,AUS_male_Toplist_21!$F$3:$G$1048576,2,FALSE),IFERROR(VLOOKUP(C1737&amp;D1737,AUS_female_Toplist_21!$F$3:$G$1048576,2,FALSE),""))</f>
        <v>77</v>
      </c>
      <c r="K1737" s="2" t="str">
        <f>IFERROR(VLOOKUP(C1737&amp;D1737,AUS_male_Toplist_22!$F$3:$G$1048576,2,FALSE),IFERROR(VLOOKUP(C1737&amp;D1737,AUS_female_Toplist_22!$F$3:$G$1048576,2,FALSE),""))</f>
        <v/>
      </c>
      <c r="L1737" s="3" t="str">
        <f>IFERROR(VLOOKUP(C1737&amp;D1737,Comms_male_list_21!$F$3:$G$1048576,2,FALSE),IFERROR(VLOOKUP(C1737&amp;D1737,Comms_female_list_21!$F$3:$G$1048576,2,FALSE),""))</f>
        <v/>
      </c>
      <c r="M1737" s="3" t="str">
        <f>IFERROR(VLOOKUP(C1737&amp;D1737,Comms_male_list_22!$F$3:$G$1048576,2,FALSE),IFERROR(VLOOKUP(C1737&amp;D1737,Comms_female_list_22!$F$3:$G$1048576,2,FALSE),""))</f>
        <v/>
      </c>
      <c r="N1737" s="3">
        <f>IFERROR(VLOOKUP(C1737&amp;D1737,AUS_male_Toplist_21!$F$3:$H$1048576,3,FALSE), IFERROR(VLOOKUP(C1737&amp;D1737,AUS_female_Toplist_21!$F$3:$H$1048576,3,FALSE),""))</f>
        <v>937</v>
      </c>
      <c r="O1737" s="2" t="str">
        <f>IFERROR(VLOOKUP(C1737&amp;D1737,AUS_male_Toplist_22!$F$3:$H$1048576,3,FALSE), IFERROR(VLOOKUP(C1737&amp;D1737,AUS_female_Toplist_22!$F$3:$H$1048576,3,FALSE),""))</f>
        <v/>
      </c>
      <c r="P1737" s="42">
        <f ca="1">DATEDIF(E1737,TODAY(),"y")</f>
        <v>25</v>
      </c>
      <c r="Q1737" s="2">
        <f>(COUNTIF($C$2:$C1737,$C1737)=1)+0</f>
        <v>1</v>
      </c>
      <c r="R1737" s="2">
        <f>IF(Q1737=1,RANK(F1737,$F$2:$F$1986,0),"Alternate event")</f>
        <v>1476</v>
      </c>
    </row>
    <row r="1738" spans="1:18" x14ac:dyDescent="0.2">
      <c r="A1738" s="2">
        <v>1737</v>
      </c>
      <c r="B1738" s="2">
        <f>IF(Q1738=1,B1737+1,B1737)</f>
        <v>1200</v>
      </c>
      <c r="C1738" t="s">
        <v>287</v>
      </c>
      <c r="D1738" t="s">
        <v>26</v>
      </c>
      <c r="E1738" s="6">
        <v>37171</v>
      </c>
      <c r="F1738">
        <v>944</v>
      </c>
      <c r="G1738" s="2">
        <v>77</v>
      </c>
      <c r="H1738" s="43" t="str">
        <f>IFERROR(VLOOKUP(C1738&amp;D1738,AUS_male_points_list!$A$3:$S$1048576,19,FALSE), IFERROR(VLOOKUP(C1738&amp;D1738,AUS_female_points_list!$A$3:$S$1048576,19,FALSE),""))</f>
        <v/>
      </c>
      <c r="J1738" s="2">
        <f>IFERROR(VLOOKUP(C1738&amp;D1738,AUS_male_Toplist_21!$F$3:$G$1048576,2,FALSE),IFERROR(VLOOKUP(C1738&amp;D1738,AUS_female_Toplist_21!$F$3:$G$1048576,2,FALSE),""))</f>
        <v>77</v>
      </c>
      <c r="K1738" s="2" t="str">
        <f>IFERROR(VLOOKUP(C1738&amp;D1738,AUS_male_Toplist_22!$F$3:$G$1048576,2,FALSE),IFERROR(VLOOKUP(C1738&amp;D1738,AUS_female_Toplist_22!$F$3:$G$1048576,2,FALSE),""))</f>
        <v/>
      </c>
      <c r="L1738" s="3" t="str">
        <f>IFERROR(VLOOKUP(C1738&amp;D1738,Comms_male_list_21!$F$3:$G$1048576,2,FALSE),IFERROR(VLOOKUP(C1738&amp;D1738,Comms_female_list_21!$F$3:$G$1048576,2,FALSE),""))</f>
        <v/>
      </c>
      <c r="M1738" s="3" t="str">
        <f>IFERROR(VLOOKUP(C1738&amp;D1738,Comms_male_list_22!$F$3:$G$1048576,2,FALSE),IFERROR(VLOOKUP(C1738&amp;D1738,Comms_female_list_22!$F$3:$G$1048576,2,FALSE),""))</f>
        <v/>
      </c>
      <c r="N1738" s="3">
        <f>IFERROR(VLOOKUP(C1738&amp;D1738,AUS_male_Toplist_21!$F$3:$H$1048576,3,FALSE), IFERROR(VLOOKUP(C1738&amp;D1738,AUS_female_Toplist_21!$F$3:$H$1048576,3,FALSE),""))</f>
        <v>944</v>
      </c>
      <c r="O1738" s="2" t="str">
        <f>IFERROR(VLOOKUP(C1738&amp;D1738,AUS_male_Toplist_22!$F$3:$H$1048576,3,FALSE), IFERROR(VLOOKUP(C1738&amp;D1738,AUS_female_Toplist_22!$F$3:$H$1048576,3,FALSE),""))</f>
        <v/>
      </c>
      <c r="P1738" s="42">
        <f ca="1">DATEDIF(E1738,TODAY(),"y")</f>
        <v>20</v>
      </c>
      <c r="Q1738" s="2">
        <f>(COUNTIF($C$2:$C1738,$C1738)=1)+0</f>
        <v>0</v>
      </c>
      <c r="R1738" s="2" t="str">
        <f>IF(Q1738=1,RANK(F1738,$F$2:$F$1986,0),"Alternate event")</f>
        <v>Alternate event</v>
      </c>
    </row>
    <row r="1739" spans="1:18" x14ac:dyDescent="0.2">
      <c r="A1739" s="2">
        <v>1738</v>
      </c>
      <c r="B1739" s="2">
        <f>IF(Q1739=1,B1738+1,B1738)</f>
        <v>1201</v>
      </c>
      <c r="C1739" t="s">
        <v>1311</v>
      </c>
      <c r="D1739" t="s">
        <v>27</v>
      </c>
      <c r="E1739" s="7">
        <v>2000</v>
      </c>
      <c r="F1739">
        <v>950</v>
      </c>
      <c r="G1739" s="2">
        <v>77</v>
      </c>
      <c r="H1739" s="43" t="str">
        <f>IFERROR(VLOOKUP(C1739&amp;D1739,AUS_male_points_list!$A$3:$S$1048576,19,FALSE), IFERROR(VLOOKUP(C1739&amp;D1739,AUS_female_points_list!$A$3:$S$1048576,19,FALSE),""))</f>
        <v/>
      </c>
      <c r="J1739" s="2">
        <f>IFERROR(VLOOKUP(C1739&amp;D1739,AUS_male_Toplist_21!$F$3:$G$1048576,2,FALSE),IFERROR(VLOOKUP(C1739&amp;D1739,AUS_female_Toplist_21!$F$3:$G$1048576,2,FALSE),""))</f>
        <v>77</v>
      </c>
      <c r="K1739" s="2" t="str">
        <f>IFERROR(VLOOKUP(C1739&amp;D1739,AUS_male_Toplist_22!$F$3:$G$1048576,2,FALSE),IFERROR(VLOOKUP(C1739&amp;D1739,AUS_female_Toplist_22!$F$3:$G$1048576,2,FALSE),""))</f>
        <v/>
      </c>
      <c r="L1739" s="3" t="str">
        <f>IFERROR(VLOOKUP(C1739&amp;D1739,Comms_male_list_21!$F$3:$G$1048576,2,FALSE),IFERROR(VLOOKUP(C1739&amp;D1739,Comms_female_list_21!$F$3:$G$1048576,2,FALSE),""))</f>
        <v/>
      </c>
      <c r="M1739" s="3" t="str">
        <f>IFERROR(VLOOKUP(C1739&amp;D1739,Comms_male_list_22!$F$3:$G$1048576,2,FALSE),IFERROR(VLOOKUP(C1739&amp;D1739,Comms_female_list_22!$F$3:$G$1048576,2,FALSE),""))</f>
        <v/>
      </c>
      <c r="N1739" s="3">
        <f>IFERROR(VLOOKUP(C1739&amp;D1739,AUS_male_Toplist_21!$F$3:$H$1048576,3,FALSE), IFERROR(VLOOKUP(C1739&amp;D1739,AUS_female_Toplist_21!$F$3:$H$1048576,3,FALSE),""))</f>
        <v>950</v>
      </c>
      <c r="O1739" s="2" t="str">
        <f>IFERROR(VLOOKUP(C1739&amp;D1739,AUS_male_Toplist_22!$F$3:$H$1048576,3,FALSE), IFERROR(VLOOKUP(C1739&amp;D1739,AUS_female_Toplist_22!$F$3:$H$1048576,3,FALSE),""))</f>
        <v/>
      </c>
      <c r="P1739" s="42">
        <f ca="1">DATEDIF(E1739,TODAY(),"y")</f>
        <v>116</v>
      </c>
      <c r="Q1739" s="2">
        <f>(COUNTIF($C$2:$C1739,$C1739)=1)+0</f>
        <v>1</v>
      </c>
      <c r="R1739" s="2">
        <f>IF(Q1739=1,RANK(F1739,$F$2:$F$1986,0),"Alternate event")</f>
        <v>1296</v>
      </c>
    </row>
    <row r="1740" spans="1:18" x14ac:dyDescent="0.2">
      <c r="A1740" s="2">
        <v>1739</v>
      </c>
      <c r="B1740" s="2">
        <f>IF(Q1740=1,B1739+1,B1739)</f>
        <v>1202</v>
      </c>
      <c r="C1740" t="s">
        <v>1326</v>
      </c>
      <c r="D1740" t="s">
        <v>28</v>
      </c>
      <c r="E1740" s="7">
        <v>1996</v>
      </c>
      <c r="F1740">
        <v>967</v>
      </c>
      <c r="G1740" s="2">
        <v>77</v>
      </c>
      <c r="H1740" s="43" t="str">
        <f>IFERROR(VLOOKUP(C1740&amp;D1740,AUS_male_points_list!$A$3:$S$1048576,19,FALSE), IFERROR(VLOOKUP(C1740&amp;D1740,AUS_female_points_list!$A$3:$S$1048576,19,FALSE),""))</f>
        <v/>
      </c>
      <c r="J1740" s="2">
        <f>IFERROR(VLOOKUP(C1740&amp;D1740,AUS_male_Toplist_21!$F$3:$G$1048576,2,FALSE),IFERROR(VLOOKUP(C1740&amp;D1740,AUS_female_Toplist_21!$F$3:$G$1048576,2,FALSE),""))</f>
        <v>77</v>
      </c>
      <c r="K1740" s="2" t="str">
        <f>IFERROR(VLOOKUP(C1740&amp;D1740,AUS_male_Toplist_22!$F$3:$G$1048576,2,FALSE),IFERROR(VLOOKUP(C1740&amp;D1740,AUS_female_Toplist_22!$F$3:$G$1048576,2,FALSE),""))</f>
        <v/>
      </c>
      <c r="L1740" s="3" t="str">
        <f>IFERROR(VLOOKUP(C1740&amp;D1740,Comms_male_list_21!$F$3:$G$1048576,2,FALSE),IFERROR(VLOOKUP(C1740&amp;D1740,Comms_female_list_21!$F$3:$G$1048576,2,FALSE),""))</f>
        <v/>
      </c>
      <c r="M1740" s="3" t="str">
        <f>IFERROR(VLOOKUP(C1740&amp;D1740,Comms_male_list_22!$F$3:$G$1048576,2,FALSE),IFERROR(VLOOKUP(C1740&amp;D1740,Comms_female_list_22!$F$3:$G$1048576,2,FALSE),""))</f>
        <v/>
      </c>
      <c r="N1740" s="3">
        <f>IFERROR(VLOOKUP(C1740&amp;D1740,AUS_male_Toplist_21!$F$3:$H$1048576,3,FALSE), IFERROR(VLOOKUP(C1740&amp;D1740,AUS_female_Toplist_21!$F$3:$H$1048576,3,FALSE),""))</f>
        <v>967</v>
      </c>
      <c r="O1740" s="2" t="str">
        <f>IFERROR(VLOOKUP(C1740&amp;D1740,AUS_male_Toplist_22!$F$3:$H$1048576,3,FALSE), IFERROR(VLOOKUP(C1740&amp;D1740,AUS_female_Toplist_22!$F$3:$H$1048576,3,FALSE),""))</f>
        <v/>
      </c>
      <c r="P1740" s="42">
        <f ca="1">DATEDIF(E1740,TODAY(),"y")</f>
        <v>116</v>
      </c>
      <c r="Q1740" s="2">
        <f>(COUNTIF($C$2:$C1740,$C1740)=1)+0</f>
        <v>1</v>
      </c>
      <c r="R1740" s="2">
        <f>IF(Q1740=1,RANK(F1740,$F$2:$F$1986,0),"Alternate event")</f>
        <v>1083</v>
      </c>
    </row>
    <row r="1741" spans="1:18" x14ac:dyDescent="0.2">
      <c r="A1741" s="2">
        <v>1740</v>
      </c>
      <c r="B1741" s="2">
        <f>IF(Q1741=1,B1740+1,B1740)</f>
        <v>1203</v>
      </c>
      <c r="C1741" t="s">
        <v>1576</v>
      </c>
      <c r="D1741" t="s">
        <v>28</v>
      </c>
      <c r="E1741" s="6"/>
      <c r="F1741">
        <v>992</v>
      </c>
      <c r="G1741" s="2">
        <v>77</v>
      </c>
      <c r="H1741" s="43" t="str">
        <f>IFERROR(VLOOKUP(C1741&amp;D1741,AUS_male_points_list!$A$3:$S$1048576,19,FALSE), IFERROR(VLOOKUP(C1741&amp;D1741,AUS_female_points_list!$A$3:$S$1048576,19,FALSE),""))</f>
        <v/>
      </c>
      <c r="J1741" s="2">
        <f>IFERROR(VLOOKUP(C1741&amp;D1741,AUS_male_Toplist_21!$F$3:$G$1048576,2,FALSE),IFERROR(VLOOKUP(C1741&amp;D1741,AUS_female_Toplist_21!$F$3:$G$1048576,2,FALSE),""))</f>
        <v>77</v>
      </c>
      <c r="K1741" s="2" t="str">
        <f>IFERROR(VLOOKUP(C1741&amp;D1741,AUS_male_Toplist_22!$F$3:$G$1048576,2,FALSE),IFERROR(VLOOKUP(C1741&amp;D1741,AUS_female_Toplist_22!$F$3:$G$1048576,2,FALSE),""))</f>
        <v/>
      </c>
      <c r="L1741" s="3" t="str">
        <f>IFERROR(VLOOKUP(C1741&amp;D1741,Comms_male_list_21!$F$3:$G$1048576,2,FALSE),IFERROR(VLOOKUP(C1741&amp;D1741,Comms_female_list_21!$F$3:$G$1048576,2,FALSE),""))</f>
        <v/>
      </c>
      <c r="M1741" s="3" t="str">
        <f>IFERROR(VLOOKUP(C1741&amp;D1741,Comms_male_list_22!$F$3:$G$1048576,2,FALSE),IFERROR(VLOOKUP(C1741&amp;D1741,Comms_female_list_22!$F$3:$G$1048576,2,FALSE),""))</f>
        <v/>
      </c>
      <c r="N1741" s="3">
        <f>IFERROR(VLOOKUP(C1741&amp;D1741,AUS_male_Toplist_21!$F$3:$H$1048576,3,FALSE), IFERROR(VLOOKUP(C1741&amp;D1741,AUS_female_Toplist_21!$F$3:$H$1048576,3,FALSE),""))</f>
        <v>992</v>
      </c>
      <c r="O1741" s="2" t="str">
        <f>IFERROR(VLOOKUP(C1741&amp;D1741,AUS_male_Toplist_22!$F$3:$H$1048576,3,FALSE), IFERROR(VLOOKUP(C1741&amp;D1741,AUS_female_Toplist_22!$F$3:$H$1048576,3,FALSE),""))</f>
        <v/>
      </c>
      <c r="P1741" s="42">
        <f ca="1">DATEDIF(E1741,TODAY(),"y")</f>
        <v>122</v>
      </c>
      <c r="Q1741" s="2">
        <f>(COUNTIF($C$2:$C1741,$C1741)=1)+0</f>
        <v>1</v>
      </c>
      <c r="R1741" s="2">
        <f>IF(Q1741=1,RANK(F1741,$F$2:$F$1986,0),"Alternate event")</f>
        <v>791</v>
      </c>
    </row>
    <row r="1742" spans="1:18" x14ac:dyDescent="0.2">
      <c r="A1742" s="2">
        <v>1741</v>
      </c>
      <c r="B1742" s="2">
        <f>IF(Q1742=1,B1741+1,B1741)</f>
        <v>1204</v>
      </c>
      <c r="C1742" t="s">
        <v>1600</v>
      </c>
      <c r="D1742" t="s">
        <v>29</v>
      </c>
      <c r="E1742" s="6">
        <v>1998</v>
      </c>
      <c r="F1742">
        <v>889</v>
      </c>
      <c r="G1742" s="2">
        <v>78</v>
      </c>
      <c r="H1742" s="43" t="str">
        <f>IFERROR(VLOOKUP(C1742&amp;D1742,AUS_male_points_list!$A$3:$S$1048576,19,FALSE), IFERROR(VLOOKUP(C1742&amp;D1742,AUS_female_points_list!$A$3:$S$1048576,19,FALSE),""))</f>
        <v/>
      </c>
      <c r="J1742" s="2">
        <f>IFERROR(VLOOKUP(C1742&amp;D1742,AUS_male_Toplist_21!$F$3:$G$1048576,2,FALSE),IFERROR(VLOOKUP(C1742&amp;D1742,AUS_female_Toplist_21!$F$3:$G$1048576,2,FALSE),""))</f>
        <v>78</v>
      </c>
      <c r="K1742" s="2">
        <f>IFERROR(VLOOKUP(C1742&amp;D1742,AUS_male_Toplist_22!$F$3:$G$1048576,2,FALSE),IFERROR(VLOOKUP(C1742&amp;D1742,AUS_female_Toplist_22!$F$3:$G$1048576,2,FALSE),""))</f>
        <v>38</v>
      </c>
      <c r="L1742" s="3" t="str">
        <f>IFERROR(VLOOKUP(C1742&amp;D1742,Comms_male_list_21!$F$3:$G$1048576,2,FALSE),IFERROR(VLOOKUP(C1742&amp;D1742,Comms_female_list_21!$F$3:$G$1048576,2,FALSE),""))</f>
        <v/>
      </c>
      <c r="M1742" s="3" t="str">
        <f>IFERROR(VLOOKUP(C1742&amp;D1742,Comms_male_list_22!$F$3:$G$1048576,2,FALSE),IFERROR(VLOOKUP(C1742&amp;D1742,Comms_female_list_22!$F$3:$G$1048576,2,FALSE),""))</f>
        <v/>
      </c>
      <c r="N1742" s="3">
        <f>IFERROR(VLOOKUP(C1742&amp;D1742,AUS_male_Toplist_21!$F$3:$H$1048576,3,FALSE), IFERROR(VLOOKUP(C1742&amp;D1742,AUS_female_Toplist_21!$F$3:$H$1048576,3,FALSE),""))</f>
        <v>889</v>
      </c>
      <c r="O1742" s="2">
        <f>IFERROR(VLOOKUP(C1742&amp;D1742,AUS_male_Toplist_22!$F$3:$H$1048576,3,FALSE), IFERROR(VLOOKUP(C1742&amp;D1742,AUS_female_Toplist_22!$F$3:$H$1048576,3,FALSE),""))</f>
        <v>905</v>
      </c>
      <c r="P1742" s="42">
        <f ca="1">DATEDIF(E1742,TODAY(),"y")</f>
        <v>116</v>
      </c>
      <c r="Q1742" s="2">
        <f>(COUNTIF($C$2:$C1742,$C1742)=1)+0</f>
        <v>1</v>
      </c>
      <c r="R1742" s="2">
        <f>IF(Q1742=1,RANK(F1742,$F$2:$F$1986,0),"Alternate event")</f>
        <v>1775</v>
      </c>
    </row>
    <row r="1743" spans="1:18" x14ac:dyDescent="0.2">
      <c r="A1743" s="2">
        <v>1742</v>
      </c>
      <c r="B1743" s="2">
        <f>IF(Q1743=1,B1742+1,B1742)</f>
        <v>1205</v>
      </c>
      <c r="C1743" t="s">
        <v>942</v>
      </c>
      <c r="D1743" t="s">
        <v>28</v>
      </c>
      <c r="E1743" s="6">
        <v>35045</v>
      </c>
      <c r="F1743">
        <v>988</v>
      </c>
      <c r="G1743" s="2">
        <v>78</v>
      </c>
      <c r="H1743" s="43" t="str">
        <f>IFERROR(VLOOKUP(C1743&amp;D1743,AUS_male_points_list!$A$3:$S$1048576,19,FALSE), IFERROR(VLOOKUP(C1743&amp;D1743,AUS_female_points_list!$A$3:$S$1048576,19,FALSE),""))</f>
        <v/>
      </c>
      <c r="J1743" s="2">
        <f>IFERROR(VLOOKUP(C1743&amp;D1743,AUS_male_Toplist_21!$F$3:$G$1048576,2,FALSE),IFERROR(VLOOKUP(C1743&amp;D1743,AUS_female_Toplist_21!$F$3:$G$1048576,2,FALSE),""))</f>
        <v>78</v>
      </c>
      <c r="K1743" s="2">
        <f>IFERROR(VLOOKUP(C1743&amp;D1743,AUS_male_Toplist_22!$F$3:$G$1048576,2,FALSE),IFERROR(VLOOKUP(C1743&amp;D1743,AUS_female_Toplist_22!$F$3:$G$1048576,2,FALSE),""))</f>
        <v>46</v>
      </c>
      <c r="L1743" s="3" t="str">
        <f>IFERROR(VLOOKUP(C1743&amp;D1743,Comms_male_list_21!$F$3:$G$1048576,2,FALSE),IFERROR(VLOOKUP(C1743&amp;D1743,Comms_female_list_21!$F$3:$G$1048576,2,FALSE),""))</f>
        <v/>
      </c>
      <c r="M1743" s="3" t="str">
        <f>IFERROR(VLOOKUP(C1743&amp;D1743,Comms_male_list_22!$F$3:$G$1048576,2,FALSE),IFERROR(VLOOKUP(C1743&amp;D1743,Comms_female_list_22!$F$3:$G$1048576,2,FALSE),""))</f>
        <v/>
      </c>
      <c r="N1743" s="3">
        <f>IFERROR(VLOOKUP(C1743&amp;D1743,AUS_male_Toplist_21!$F$3:$H$1048576,3,FALSE), IFERROR(VLOOKUP(C1743&amp;D1743,AUS_female_Toplist_21!$F$3:$H$1048576,3,FALSE),""))</f>
        <v>988</v>
      </c>
      <c r="O1743" s="2">
        <f>IFERROR(VLOOKUP(C1743&amp;D1743,AUS_male_Toplist_22!$F$3:$H$1048576,3,FALSE), IFERROR(VLOOKUP(C1743&amp;D1743,AUS_female_Toplist_22!$F$3:$H$1048576,3,FALSE),""))</f>
        <v>937</v>
      </c>
      <c r="P1743" s="42">
        <f ca="1">DATEDIF(E1743,TODAY(),"y")</f>
        <v>26</v>
      </c>
      <c r="Q1743" s="2">
        <f>(COUNTIF($C$2:$C1743,$C1743)=1)+0</f>
        <v>1</v>
      </c>
      <c r="R1743" s="2">
        <f>IF(Q1743=1,RANK(F1743,$F$2:$F$1986,0),"Alternate event")</f>
        <v>825</v>
      </c>
    </row>
    <row r="1744" spans="1:18" x14ac:dyDescent="0.2">
      <c r="A1744" s="2">
        <v>1743</v>
      </c>
      <c r="B1744" s="2">
        <f>IF(Q1744=1,B1743+1,B1743)</f>
        <v>1206</v>
      </c>
      <c r="C1744" t="s">
        <v>1548</v>
      </c>
      <c r="D1744" t="s">
        <v>27</v>
      </c>
      <c r="E1744" s="6">
        <v>1999</v>
      </c>
      <c r="F1744">
        <v>933</v>
      </c>
      <c r="G1744" s="2">
        <v>78</v>
      </c>
      <c r="H1744" s="43" t="str">
        <f>IFERROR(VLOOKUP(C1744&amp;D1744,AUS_male_points_list!$A$3:$S$1048576,19,FALSE), IFERROR(VLOOKUP(C1744&amp;D1744,AUS_female_points_list!$A$3:$S$1048576,19,FALSE),""))</f>
        <v/>
      </c>
      <c r="J1744" s="2">
        <f>IFERROR(VLOOKUP(C1744&amp;D1744,AUS_male_Toplist_21!$F$3:$G$1048576,2,FALSE),IFERROR(VLOOKUP(C1744&amp;D1744,AUS_female_Toplist_21!$F$3:$G$1048576,2,FALSE),""))</f>
        <v>78</v>
      </c>
      <c r="K1744" s="2" t="str">
        <f>IFERROR(VLOOKUP(C1744&amp;D1744,AUS_male_Toplist_22!$F$3:$G$1048576,2,FALSE),IFERROR(VLOOKUP(C1744&amp;D1744,AUS_female_Toplist_22!$F$3:$G$1048576,2,FALSE),""))</f>
        <v/>
      </c>
      <c r="L1744" s="3" t="str">
        <f>IFERROR(VLOOKUP(C1744&amp;D1744,Comms_male_list_21!$F$3:$G$1048576,2,FALSE),IFERROR(VLOOKUP(C1744&amp;D1744,Comms_female_list_21!$F$3:$G$1048576,2,FALSE),""))</f>
        <v/>
      </c>
      <c r="M1744" s="3" t="str">
        <f>IFERROR(VLOOKUP(C1744&amp;D1744,Comms_male_list_22!$F$3:$G$1048576,2,FALSE),IFERROR(VLOOKUP(C1744&amp;D1744,Comms_female_list_22!$F$3:$G$1048576,2,FALSE),""))</f>
        <v/>
      </c>
      <c r="N1744" s="3">
        <f>IFERROR(VLOOKUP(C1744&amp;D1744,AUS_male_Toplist_21!$F$3:$H$1048576,3,FALSE), IFERROR(VLOOKUP(C1744&amp;D1744,AUS_female_Toplist_21!$F$3:$H$1048576,3,FALSE),""))</f>
        <v>933</v>
      </c>
      <c r="O1744" s="2" t="str">
        <f>IFERROR(VLOOKUP(C1744&amp;D1744,AUS_male_Toplist_22!$F$3:$H$1048576,3,FALSE), IFERROR(VLOOKUP(C1744&amp;D1744,AUS_female_Toplist_22!$F$3:$H$1048576,3,FALSE),""))</f>
        <v/>
      </c>
      <c r="P1744" s="42">
        <f ca="1">DATEDIF(E1744,TODAY(),"y")</f>
        <v>116</v>
      </c>
      <c r="Q1744" s="2">
        <f>(COUNTIF($C$2:$C1744,$C1744)=1)+0</f>
        <v>1</v>
      </c>
      <c r="R1744" s="2">
        <f>IF(Q1744=1,RANK(F1744,$F$2:$F$1986,0),"Alternate event")</f>
        <v>1525</v>
      </c>
    </row>
    <row r="1745" spans="1:18" x14ac:dyDescent="0.2">
      <c r="A1745" s="2">
        <v>1744</v>
      </c>
      <c r="B1745" s="2">
        <f>IF(Q1745=1,B1744+1,B1744)</f>
        <v>1207</v>
      </c>
      <c r="C1745" t="s">
        <v>192</v>
      </c>
      <c r="D1745" t="s">
        <v>25</v>
      </c>
      <c r="E1745" s="6">
        <v>37895</v>
      </c>
      <c r="F1745">
        <v>956</v>
      </c>
      <c r="G1745" s="2">
        <v>78</v>
      </c>
      <c r="H1745" s="43" t="str">
        <f>IFERROR(VLOOKUP(C1745&amp;D1745,AUS_male_points_list!$A$3:$S$1048576,19,FALSE), IFERROR(VLOOKUP(C1745&amp;D1745,AUS_female_points_list!$A$3:$S$1048576,19,FALSE),""))</f>
        <v/>
      </c>
      <c r="J1745" s="2">
        <f>IFERROR(VLOOKUP(C1745&amp;D1745,AUS_male_Toplist_21!$F$3:$G$1048576,2,FALSE),IFERROR(VLOOKUP(C1745&amp;D1745,AUS_female_Toplist_21!$F$3:$G$1048576,2,FALSE),""))</f>
        <v>78</v>
      </c>
      <c r="K1745" s="2" t="str">
        <f>IFERROR(VLOOKUP(C1745&amp;D1745,AUS_male_Toplist_22!$F$3:$G$1048576,2,FALSE),IFERROR(VLOOKUP(C1745&amp;D1745,AUS_female_Toplist_22!$F$3:$G$1048576,2,FALSE),""))</f>
        <v/>
      </c>
      <c r="L1745" s="3" t="str">
        <f>IFERROR(VLOOKUP(C1745&amp;D1745,Comms_male_list_21!$F$3:$G$1048576,2,FALSE),IFERROR(VLOOKUP(C1745&amp;D1745,Comms_female_list_21!$F$3:$G$1048576,2,FALSE),""))</f>
        <v/>
      </c>
      <c r="M1745" s="3" t="str">
        <f>IFERROR(VLOOKUP(C1745&amp;D1745,Comms_male_list_22!$F$3:$G$1048576,2,FALSE),IFERROR(VLOOKUP(C1745&amp;D1745,Comms_female_list_22!$F$3:$G$1048576,2,FALSE),""))</f>
        <v/>
      </c>
      <c r="N1745" s="3">
        <f>IFERROR(VLOOKUP(C1745&amp;D1745,AUS_male_Toplist_21!$F$3:$H$1048576,3,FALSE), IFERROR(VLOOKUP(C1745&amp;D1745,AUS_female_Toplist_21!$F$3:$H$1048576,3,FALSE),""))</f>
        <v>956</v>
      </c>
      <c r="O1745" s="2" t="str">
        <f>IFERROR(VLOOKUP(C1745&amp;D1745,AUS_male_Toplist_22!$F$3:$H$1048576,3,FALSE), IFERROR(VLOOKUP(C1745&amp;D1745,AUS_female_Toplist_22!$F$3:$H$1048576,3,FALSE),""))</f>
        <v/>
      </c>
      <c r="P1745" s="42">
        <f ca="1">DATEDIF(E1745,TODAY(),"y")</f>
        <v>18</v>
      </c>
      <c r="Q1745" s="2">
        <f>(COUNTIF($C$2:$C1745,$C1745)=1)+0</f>
        <v>1</v>
      </c>
      <c r="R1745" s="2">
        <f>IF(Q1745=1,RANK(F1745,$F$2:$F$1986,0),"Alternate event")</f>
        <v>1216</v>
      </c>
    </row>
    <row r="1746" spans="1:18" x14ac:dyDescent="0.2">
      <c r="A1746" s="2">
        <v>1745</v>
      </c>
      <c r="B1746" s="2">
        <f>IF(Q1746=1,B1745+1,B1745)</f>
        <v>1207</v>
      </c>
      <c r="C1746" t="s">
        <v>158</v>
      </c>
      <c r="D1746" t="s">
        <v>25</v>
      </c>
      <c r="E1746" s="7">
        <v>38808</v>
      </c>
      <c r="F1746">
        <v>956</v>
      </c>
      <c r="G1746" s="2">
        <v>78</v>
      </c>
      <c r="H1746" s="43" t="str">
        <f>IFERROR(VLOOKUP(C1746&amp;D1746,AUS_male_points_list!$A$3:$S$1048576,19,FALSE), IFERROR(VLOOKUP(C1746&amp;D1746,AUS_female_points_list!$A$3:$S$1048576,19,FALSE),""))</f>
        <v/>
      </c>
      <c r="J1746" s="2">
        <f>IFERROR(VLOOKUP(C1746&amp;D1746,AUS_male_Toplist_21!$F$3:$G$1048576,2,FALSE),IFERROR(VLOOKUP(C1746&amp;D1746,AUS_female_Toplist_21!$F$3:$G$1048576,2,FALSE),""))</f>
        <v>78</v>
      </c>
      <c r="K1746" s="2" t="str">
        <f>IFERROR(VLOOKUP(C1746&amp;D1746,AUS_male_Toplist_22!$F$3:$G$1048576,2,FALSE),IFERROR(VLOOKUP(C1746&amp;D1746,AUS_female_Toplist_22!$F$3:$G$1048576,2,FALSE),""))</f>
        <v/>
      </c>
      <c r="L1746" s="3" t="str">
        <f>IFERROR(VLOOKUP(C1746&amp;D1746,Comms_male_list_21!$F$3:$G$1048576,2,FALSE),IFERROR(VLOOKUP(C1746&amp;D1746,Comms_female_list_21!$F$3:$G$1048576,2,FALSE),""))</f>
        <v/>
      </c>
      <c r="M1746" s="3" t="str">
        <f>IFERROR(VLOOKUP(C1746&amp;D1746,Comms_male_list_22!$F$3:$G$1048576,2,FALSE),IFERROR(VLOOKUP(C1746&amp;D1746,Comms_female_list_22!$F$3:$G$1048576,2,FALSE),""))</f>
        <v/>
      </c>
      <c r="N1746" s="3">
        <f>IFERROR(VLOOKUP(C1746&amp;D1746,AUS_male_Toplist_21!$F$3:$H$1048576,3,FALSE), IFERROR(VLOOKUP(C1746&amp;D1746,AUS_female_Toplist_21!$F$3:$H$1048576,3,FALSE),""))</f>
        <v>956</v>
      </c>
      <c r="O1746" s="2" t="str">
        <f>IFERROR(VLOOKUP(C1746&amp;D1746,AUS_male_Toplist_22!$F$3:$H$1048576,3,FALSE), IFERROR(VLOOKUP(C1746&amp;D1746,AUS_female_Toplist_22!$F$3:$H$1048576,3,FALSE),""))</f>
        <v/>
      </c>
      <c r="P1746" s="42">
        <f ca="1">DATEDIF(E1746,TODAY(),"y")</f>
        <v>15</v>
      </c>
      <c r="Q1746" s="2">
        <f>(COUNTIF($C$2:$C1746,$C1746)=1)+0</f>
        <v>0</v>
      </c>
      <c r="R1746" s="2" t="str">
        <f>IF(Q1746=1,RANK(F1746,$F$2:$F$1986,0),"Alternate event")</f>
        <v>Alternate event</v>
      </c>
    </row>
    <row r="1747" spans="1:18" x14ac:dyDescent="0.2">
      <c r="A1747" s="2">
        <v>1746</v>
      </c>
      <c r="B1747" s="2">
        <f>IF(Q1747=1,B1746+1,B1746)</f>
        <v>1207</v>
      </c>
      <c r="C1747" t="s">
        <v>1129</v>
      </c>
      <c r="D1747" t="s">
        <v>28</v>
      </c>
      <c r="E1747" s="7">
        <v>1992</v>
      </c>
      <c r="F1747">
        <v>966</v>
      </c>
      <c r="G1747" s="2">
        <v>78</v>
      </c>
      <c r="H1747" s="43" t="str">
        <f>IFERROR(VLOOKUP(C1747&amp;D1747,AUS_male_points_list!$A$3:$S$1048576,19,FALSE), IFERROR(VLOOKUP(C1747&amp;D1747,AUS_female_points_list!$A$3:$S$1048576,19,FALSE),""))</f>
        <v/>
      </c>
      <c r="J1747" s="2">
        <f>IFERROR(VLOOKUP(C1747&amp;D1747,AUS_male_Toplist_21!$F$3:$G$1048576,2,FALSE),IFERROR(VLOOKUP(C1747&amp;D1747,AUS_female_Toplist_21!$F$3:$G$1048576,2,FALSE),""))</f>
        <v>78</v>
      </c>
      <c r="K1747" s="2" t="str">
        <f>IFERROR(VLOOKUP(C1747&amp;D1747,AUS_male_Toplist_22!$F$3:$G$1048576,2,FALSE),IFERROR(VLOOKUP(C1747&amp;D1747,AUS_female_Toplist_22!$F$3:$G$1048576,2,FALSE),""))</f>
        <v/>
      </c>
      <c r="L1747" s="3" t="str">
        <f>IFERROR(VLOOKUP(C1747&amp;D1747,Comms_male_list_21!$F$3:$G$1048576,2,FALSE),IFERROR(VLOOKUP(C1747&amp;D1747,Comms_female_list_21!$F$3:$G$1048576,2,FALSE),""))</f>
        <v/>
      </c>
      <c r="M1747" s="3" t="str">
        <f>IFERROR(VLOOKUP(C1747&amp;D1747,Comms_male_list_22!$F$3:$G$1048576,2,FALSE),IFERROR(VLOOKUP(C1747&amp;D1747,Comms_female_list_22!$F$3:$G$1048576,2,FALSE),""))</f>
        <v/>
      </c>
      <c r="N1747" s="3">
        <f>IFERROR(VLOOKUP(C1747&amp;D1747,AUS_male_Toplist_21!$F$3:$H$1048576,3,FALSE), IFERROR(VLOOKUP(C1747&amp;D1747,AUS_female_Toplist_21!$F$3:$H$1048576,3,FALSE),""))</f>
        <v>966</v>
      </c>
      <c r="O1747" s="2" t="str">
        <f>IFERROR(VLOOKUP(C1747&amp;D1747,AUS_male_Toplist_22!$F$3:$H$1048576,3,FALSE), IFERROR(VLOOKUP(C1747&amp;D1747,AUS_female_Toplist_22!$F$3:$H$1048576,3,FALSE),""))</f>
        <v/>
      </c>
      <c r="P1747" s="42">
        <f ca="1">DATEDIF(E1747,TODAY(),"y")</f>
        <v>116</v>
      </c>
      <c r="Q1747" s="2">
        <f>(COUNTIF($C$2:$C1747,$C1747)=1)+0</f>
        <v>0</v>
      </c>
      <c r="R1747" s="2" t="str">
        <f>IF(Q1747=1,RANK(F1747,$F$2:$F$1986,0),"Alternate event")</f>
        <v>Alternate event</v>
      </c>
    </row>
    <row r="1748" spans="1:18" x14ac:dyDescent="0.2">
      <c r="A1748" s="2">
        <v>1747</v>
      </c>
      <c r="B1748" s="2">
        <f>IF(Q1748=1,B1747+1,B1747)</f>
        <v>1207</v>
      </c>
      <c r="C1748" t="s">
        <v>676</v>
      </c>
      <c r="D1748" t="s">
        <v>28</v>
      </c>
      <c r="E1748" s="6">
        <v>36471</v>
      </c>
      <c r="F1748">
        <v>988</v>
      </c>
      <c r="G1748" s="2">
        <v>78</v>
      </c>
      <c r="H1748" s="43" t="str">
        <f>IFERROR(VLOOKUP(C1748&amp;D1748,AUS_male_points_list!$A$3:$S$1048576,19,FALSE), IFERROR(VLOOKUP(C1748&amp;D1748,AUS_female_points_list!$A$3:$S$1048576,19,FALSE),""))</f>
        <v/>
      </c>
      <c r="J1748" s="2">
        <f>IFERROR(VLOOKUP(C1748&amp;D1748,AUS_male_Toplist_21!$F$3:$G$1048576,2,FALSE),IFERROR(VLOOKUP(C1748&amp;D1748,AUS_female_Toplist_21!$F$3:$G$1048576,2,FALSE),""))</f>
        <v>78</v>
      </c>
      <c r="K1748" s="2" t="str">
        <f>IFERROR(VLOOKUP(C1748&amp;D1748,AUS_male_Toplist_22!$F$3:$G$1048576,2,FALSE),IFERROR(VLOOKUP(C1748&amp;D1748,AUS_female_Toplist_22!$F$3:$G$1048576,2,FALSE),""))</f>
        <v/>
      </c>
      <c r="L1748" s="3" t="str">
        <f>IFERROR(VLOOKUP(C1748&amp;D1748,Comms_male_list_21!$F$3:$G$1048576,2,FALSE),IFERROR(VLOOKUP(C1748&amp;D1748,Comms_female_list_21!$F$3:$G$1048576,2,FALSE),""))</f>
        <v/>
      </c>
      <c r="M1748" s="3" t="str">
        <f>IFERROR(VLOOKUP(C1748&amp;D1748,Comms_male_list_22!$F$3:$G$1048576,2,FALSE),IFERROR(VLOOKUP(C1748&amp;D1748,Comms_female_list_22!$F$3:$G$1048576,2,FALSE),""))</f>
        <v/>
      </c>
      <c r="N1748" s="3">
        <f>IFERROR(VLOOKUP(C1748&amp;D1748,AUS_male_Toplist_21!$F$3:$H$1048576,3,FALSE), IFERROR(VLOOKUP(C1748&amp;D1748,AUS_female_Toplist_21!$F$3:$H$1048576,3,FALSE),""))</f>
        <v>988</v>
      </c>
      <c r="O1748" s="2" t="str">
        <f>IFERROR(VLOOKUP(C1748&amp;D1748,AUS_male_Toplist_22!$F$3:$H$1048576,3,FALSE), IFERROR(VLOOKUP(C1748&amp;D1748,AUS_female_Toplist_22!$F$3:$H$1048576,3,FALSE),""))</f>
        <v/>
      </c>
      <c r="P1748" s="42">
        <f ca="1">DATEDIF(E1748,TODAY(),"y")</f>
        <v>22</v>
      </c>
      <c r="Q1748" s="2">
        <f>(COUNTIF($C$2:$C1748,$C1748)=1)+0</f>
        <v>0</v>
      </c>
      <c r="R1748" s="2" t="str">
        <f>IF(Q1748=1,RANK(F1748,$F$2:$F$1986,0),"Alternate event")</f>
        <v>Alternate event</v>
      </c>
    </row>
    <row r="1749" spans="1:18" x14ac:dyDescent="0.2">
      <c r="A1749" s="2">
        <v>1748</v>
      </c>
      <c r="B1749" s="2">
        <f>IF(Q1749=1,B1748+1,B1748)</f>
        <v>1207</v>
      </c>
      <c r="C1749" t="s">
        <v>1011</v>
      </c>
      <c r="D1749" t="s">
        <v>27</v>
      </c>
      <c r="E1749" s="6">
        <v>38691</v>
      </c>
      <c r="F1749">
        <v>950</v>
      </c>
      <c r="G1749" s="2">
        <v>79</v>
      </c>
      <c r="H1749" s="43" t="str">
        <f>IFERROR(VLOOKUP(C1749&amp;D1749,AUS_male_points_list!$A$3:$S$1048576,19,FALSE), IFERROR(VLOOKUP(C1749&amp;D1749,AUS_female_points_list!$A$3:$S$1048576,19,FALSE),""))</f>
        <v/>
      </c>
      <c r="J1749" s="2">
        <f>IFERROR(VLOOKUP(C1749&amp;D1749,AUS_male_Toplist_21!$F$3:$G$1048576,2,FALSE),IFERROR(VLOOKUP(C1749&amp;D1749,AUS_female_Toplist_21!$F$3:$G$1048576,2,FALSE),""))</f>
        <v>79</v>
      </c>
      <c r="K1749" s="2">
        <f>IFERROR(VLOOKUP(C1749&amp;D1749,AUS_male_Toplist_22!$F$3:$G$1048576,2,FALSE),IFERROR(VLOOKUP(C1749&amp;D1749,AUS_female_Toplist_22!$F$3:$G$1048576,2,FALSE),""))</f>
        <v>43</v>
      </c>
      <c r="L1749" s="3" t="str">
        <f>IFERROR(VLOOKUP(C1749&amp;D1749,Comms_male_list_21!$F$3:$G$1048576,2,FALSE),IFERROR(VLOOKUP(C1749&amp;D1749,Comms_female_list_21!$F$3:$G$1048576,2,FALSE),""))</f>
        <v/>
      </c>
      <c r="M1749" s="3">
        <f>IFERROR(VLOOKUP(C1749&amp;D1749,Comms_male_list_22!$F$3:$G$1048576,2,FALSE),IFERROR(VLOOKUP(C1749&amp;D1749,Comms_female_list_22!$F$3:$G$1048576,2,FALSE),""))</f>
        <v>94</v>
      </c>
      <c r="N1749" s="3">
        <f>IFERROR(VLOOKUP(C1749&amp;D1749,AUS_male_Toplist_21!$F$3:$H$1048576,3,FALSE), IFERROR(VLOOKUP(C1749&amp;D1749,AUS_female_Toplist_21!$F$3:$H$1048576,3,FALSE),""))</f>
        <v>950</v>
      </c>
      <c r="O1749" s="2">
        <f>IFERROR(VLOOKUP(C1749&amp;D1749,AUS_male_Toplist_22!$F$3:$H$1048576,3,FALSE), IFERROR(VLOOKUP(C1749&amp;D1749,AUS_female_Toplist_22!$F$3:$H$1048576,3,FALSE),""))</f>
        <v>954</v>
      </c>
      <c r="P1749" s="42">
        <f ca="1">DATEDIF(E1749,TODAY(),"y")</f>
        <v>16</v>
      </c>
      <c r="Q1749" s="2">
        <f>(COUNTIF($C$2:$C1749,$C1749)=1)+0</f>
        <v>0</v>
      </c>
      <c r="R1749" s="2" t="str">
        <f>IF(Q1749=1,RANK(F1749,$F$2:$F$1986,0),"Alternate event")</f>
        <v>Alternate event</v>
      </c>
    </row>
    <row r="1750" spans="1:18" x14ac:dyDescent="0.2">
      <c r="A1750" s="2">
        <v>1749</v>
      </c>
      <c r="B1750" s="2">
        <f>IF(Q1750=1,B1749+1,B1749)</f>
        <v>1208</v>
      </c>
      <c r="C1750" t="s">
        <v>1300</v>
      </c>
      <c r="D1750" t="s">
        <v>26</v>
      </c>
      <c r="E1750" s="6">
        <v>44732</v>
      </c>
      <c r="F1750">
        <v>943</v>
      </c>
      <c r="G1750" s="2">
        <v>79</v>
      </c>
      <c r="H1750" s="43" t="str">
        <f>IFERROR(VLOOKUP(C1750&amp;D1750,AUS_male_points_list!$A$3:$S$1048576,19,FALSE), IFERROR(VLOOKUP(C1750&amp;D1750,AUS_female_points_list!$A$3:$S$1048576,19,FALSE),""))</f>
        <v/>
      </c>
      <c r="J1750" s="2">
        <f>IFERROR(VLOOKUP(C1750&amp;D1750,AUS_male_Toplist_21!$F$3:$G$1048576,2,FALSE),IFERROR(VLOOKUP(C1750&amp;D1750,AUS_female_Toplist_21!$F$3:$G$1048576,2,FALSE),""))</f>
        <v>79</v>
      </c>
      <c r="K1750" s="2">
        <f>IFERROR(VLOOKUP(C1750&amp;D1750,AUS_male_Toplist_22!$F$3:$G$1048576,2,FALSE),IFERROR(VLOOKUP(C1750&amp;D1750,AUS_female_Toplist_22!$F$3:$G$1048576,2,FALSE),""))</f>
        <v>53</v>
      </c>
      <c r="L1750" s="3" t="str">
        <f>IFERROR(VLOOKUP(C1750&amp;D1750,Comms_male_list_21!$F$3:$G$1048576,2,FALSE),IFERROR(VLOOKUP(C1750&amp;D1750,Comms_female_list_21!$F$3:$G$1048576,2,FALSE),""))</f>
        <v/>
      </c>
      <c r="M1750" s="3" t="str">
        <f>IFERROR(VLOOKUP(C1750&amp;D1750,Comms_male_list_22!$F$3:$G$1048576,2,FALSE),IFERROR(VLOOKUP(C1750&amp;D1750,Comms_female_list_22!$F$3:$G$1048576,2,FALSE),""))</f>
        <v/>
      </c>
      <c r="N1750" s="3">
        <f>IFERROR(VLOOKUP(C1750&amp;D1750,AUS_male_Toplist_21!$F$3:$H$1048576,3,FALSE), IFERROR(VLOOKUP(C1750&amp;D1750,AUS_female_Toplist_21!$F$3:$H$1048576,3,FALSE),""))</f>
        <v>943</v>
      </c>
      <c r="O1750" s="2">
        <f>IFERROR(VLOOKUP(C1750&amp;D1750,AUS_male_Toplist_22!$F$3:$H$1048576,3,FALSE), IFERROR(VLOOKUP(C1750&amp;D1750,AUS_female_Toplist_22!$F$3:$H$1048576,3,FALSE),""))</f>
        <v>927</v>
      </c>
      <c r="P1750" s="42" t="e">
        <f ca="1">DATEDIF(E1750,TODAY(),"y")</f>
        <v>#NUM!</v>
      </c>
      <c r="Q1750" s="2">
        <f>(COUNTIF($C$2:$C1750,$C1750)=1)+0</f>
        <v>1</v>
      </c>
      <c r="R1750" s="2">
        <f>IF(Q1750=1,RANK(F1750,$F$2:$F$1986,0),"Alternate event")</f>
        <v>1389</v>
      </c>
    </row>
    <row r="1751" spans="1:18" x14ac:dyDescent="0.2">
      <c r="A1751" s="2">
        <v>1750</v>
      </c>
      <c r="B1751" s="2">
        <f>IF(Q1751=1,B1750+1,B1750)</f>
        <v>1209</v>
      </c>
      <c r="C1751" t="s">
        <v>1525</v>
      </c>
      <c r="D1751" t="s">
        <v>26</v>
      </c>
      <c r="E1751" s="6">
        <v>1998</v>
      </c>
      <c r="F1751">
        <v>936</v>
      </c>
      <c r="G1751" s="2">
        <v>79</v>
      </c>
      <c r="H1751" s="43" t="str">
        <f>IFERROR(VLOOKUP(C1751&amp;D1751,AUS_male_points_list!$A$3:$S$1048576,19,FALSE), IFERROR(VLOOKUP(C1751&amp;D1751,AUS_female_points_list!$A$3:$S$1048576,19,FALSE),""))</f>
        <v/>
      </c>
      <c r="J1751" s="2">
        <f>IFERROR(VLOOKUP(C1751&amp;D1751,AUS_male_Toplist_21!$F$3:$G$1048576,2,FALSE),IFERROR(VLOOKUP(C1751&amp;D1751,AUS_female_Toplist_21!$F$3:$G$1048576,2,FALSE),""))</f>
        <v>79</v>
      </c>
      <c r="K1751" s="2">
        <f>IFERROR(VLOOKUP(C1751&amp;D1751,AUS_male_Toplist_22!$F$3:$G$1048576,2,FALSE),IFERROR(VLOOKUP(C1751&amp;D1751,AUS_female_Toplist_22!$F$3:$G$1048576,2,FALSE),""))</f>
        <v>63</v>
      </c>
      <c r="L1751" s="3" t="str">
        <f>IFERROR(VLOOKUP(C1751&amp;D1751,Comms_male_list_21!$F$3:$G$1048576,2,FALSE),IFERROR(VLOOKUP(C1751&amp;D1751,Comms_female_list_21!$F$3:$G$1048576,2,FALSE),""))</f>
        <v/>
      </c>
      <c r="M1751" s="3" t="str">
        <f>IFERROR(VLOOKUP(C1751&amp;D1751,Comms_male_list_22!$F$3:$G$1048576,2,FALSE),IFERROR(VLOOKUP(C1751&amp;D1751,Comms_female_list_22!$F$3:$G$1048576,2,FALSE),""))</f>
        <v/>
      </c>
      <c r="N1751" s="3">
        <f>IFERROR(VLOOKUP(C1751&amp;D1751,AUS_male_Toplist_21!$F$3:$H$1048576,3,FALSE), IFERROR(VLOOKUP(C1751&amp;D1751,AUS_female_Toplist_21!$F$3:$H$1048576,3,FALSE),""))</f>
        <v>936</v>
      </c>
      <c r="O1751" s="2">
        <f>IFERROR(VLOOKUP(C1751&amp;D1751,AUS_male_Toplist_22!$F$3:$H$1048576,3,FALSE), IFERROR(VLOOKUP(C1751&amp;D1751,AUS_female_Toplist_22!$F$3:$H$1048576,3,FALSE),""))</f>
        <v>914</v>
      </c>
      <c r="P1751" s="42">
        <f ca="1">DATEDIF(E1751,TODAY(),"y")</f>
        <v>116</v>
      </c>
      <c r="Q1751" s="2">
        <f>(COUNTIF($C$2:$C1751,$C1751)=1)+0</f>
        <v>1</v>
      </c>
      <c r="R1751" s="2">
        <f>IF(Q1751=1,RANK(F1751,$F$2:$F$1986,0),"Alternate event")</f>
        <v>1489</v>
      </c>
    </row>
    <row r="1752" spans="1:18" x14ac:dyDescent="0.2">
      <c r="A1752" s="2">
        <v>1751</v>
      </c>
      <c r="B1752" s="2">
        <f>IF(Q1752=1,B1751+1,B1751)</f>
        <v>1209</v>
      </c>
      <c r="C1752" t="s">
        <v>633</v>
      </c>
      <c r="D1752" t="s">
        <v>25</v>
      </c>
      <c r="E1752" s="6">
        <v>37474</v>
      </c>
      <c r="F1752">
        <v>953</v>
      </c>
      <c r="G1752" s="2">
        <v>79</v>
      </c>
      <c r="H1752" s="43" t="str">
        <f>IFERROR(VLOOKUP(C1752&amp;D1752,AUS_male_points_list!$A$3:$S$1048576,19,FALSE), IFERROR(VLOOKUP(C1752&amp;D1752,AUS_female_points_list!$A$3:$S$1048576,19,FALSE),""))</f>
        <v/>
      </c>
      <c r="J1752" s="2">
        <f>IFERROR(VLOOKUP(C1752&amp;D1752,AUS_male_Toplist_21!$F$3:$G$1048576,2,FALSE),IFERROR(VLOOKUP(C1752&amp;D1752,AUS_female_Toplist_21!$F$3:$G$1048576,2,FALSE),""))</f>
        <v>79</v>
      </c>
      <c r="K1752" s="2">
        <f>IFERROR(VLOOKUP(C1752&amp;D1752,AUS_male_Toplist_22!$F$3:$G$1048576,2,FALSE),IFERROR(VLOOKUP(C1752&amp;D1752,AUS_female_Toplist_22!$F$3:$G$1048576,2,FALSE),""))</f>
        <v>72</v>
      </c>
      <c r="L1752" s="3" t="str">
        <f>IFERROR(VLOOKUP(C1752&amp;D1752,Comms_male_list_21!$F$3:$G$1048576,2,FALSE),IFERROR(VLOOKUP(C1752&amp;D1752,Comms_female_list_21!$F$3:$G$1048576,2,FALSE),""))</f>
        <v/>
      </c>
      <c r="M1752" s="3" t="str">
        <f>IFERROR(VLOOKUP(C1752&amp;D1752,Comms_male_list_22!$F$3:$G$1048576,2,FALSE),IFERROR(VLOOKUP(C1752&amp;D1752,Comms_female_list_22!$F$3:$G$1048576,2,FALSE),""))</f>
        <v/>
      </c>
      <c r="N1752" s="3">
        <f>IFERROR(VLOOKUP(C1752&amp;D1752,AUS_male_Toplist_21!$F$3:$H$1048576,3,FALSE), IFERROR(VLOOKUP(C1752&amp;D1752,AUS_female_Toplist_21!$F$3:$H$1048576,3,FALSE),""))</f>
        <v>953</v>
      </c>
      <c r="O1752" s="2">
        <f>IFERROR(VLOOKUP(C1752&amp;D1752,AUS_male_Toplist_22!$F$3:$H$1048576,3,FALSE), IFERROR(VLOOKUP(C1752&amp;D1752,AUS_female_Toplist_22!$F$3:$H$1048576,3,FALSE),""))</f>
        <v>934</v>
      </c>
      <c r="P1752" s="42">
        <f ca="1">DATEDIF(E1752,TODAY(),"y")</f>
        <v>19</v>
      </c>
      <c r="Q1752" s="2">
        <f>(COUNTIF($C$2:$C1752,$C1752)=1)+0</f>
        <v>0</v>
      </c>
      <c r="R1752" s="2" t="str">
        <f>IF(Q1752=1,RANK(F1752,$F$2:$F$1986,0),"Alternate event")</f>
        <v>Alternate event</v>
      </c>
    </row>
    <row r="1753" spans="1:18" x14ac:dyDescent="0.2">
      <c r="A1753" s="2">
        <v>1752</v>
      </c>
      <c r="B1753" s="2">
        <f>IF(Q1753=1,B1752+1,B1752)</f>
        <v>1209</v>
      </c>
      <c r="C1753" t="s">
        <v>600</v>
      </c>
      <c r="D1753" t="s">
        <v>25</v>
      </c>
      <c r="E1753" s="6">
        <v>44701</v>
      </c>
      <c r="F1753">
        <v>958</v>
      </c>
      <c r="G1753" s="2">
        <v>79</v>
      </c>
      <c r="H1753" s="43" t="str">
        <f>IFERROR(VLOOKUP(C1753&amp;D1753,AUS_male_points_list!$A$3:$S$1048576,19,FALSE), IFERROR(VLOOKUP(C1753&amp;D1753,AUS_female_points_list!$A$3:$S$1048576,19,FALSE),""))</f>
        <v/>
      </c>
      <c r="J1753" s="2">
        <f>IFERROR(VLOOKUP(C1753&amp;D1753,AUS_male_Toplist_21!$F$3:$G$1048576,2,FALSE),IFERROR(VLOOKUP(C1753&amp;D1753,AUS_female_Toplist_21!$F$3:$G$1048576,2,FALSE),""))</f>
        <v>79</v>
      </c>
      <c r="K1753" s="2">
        <f>IFERROR(VLOOKUP(C1753&amp;D1753,AUS_male_Toplist_22!$F$3:$G$1048576,2,FALSE),IFERROR(VLOOKUP(C1753&amp;D1753,AUS_female_Toplist_22!$F$3:$G$1048576,2,FALSE),""))</f>
        <v>85</v>
      </c>
      <c r="L1753" s="3" t="str">
        <f>IFERROR(VLOOKUP(C1753&amp;D1753,Comms_male_list_21!$F$3:$G$1048576,2,FALSE),IFERROR(VLOOKUP(C1753&amp;D1753,Comms_female_list_21!$F$3:$G$1048576,2,FALSE),""))</f>
        <v/>
      </c>
      <c r="M1753" s="3" t="str">
        <f>IFERROR(VLOOKUP(C1753&amp;D1753,Comms_male_list_22!$F$3:$G$1048576,2,FALSE),IFERROR(VLOOKUP(C1753&amp;D1753,Comms_female_list_22!$F$3:$G$1048576,2,FALSE),""))</f>
        <v/>
      </c>
      <c r="N1753" s="3">
        <f>IFERROR(VLOOKUP(C1753&amp;D1753,AUS_male_Toplist_21!$F$3:$H$1048576,3,FALSE), IFERROR(VLOOKUP(C1753&amp;D1753,AUS_female_Toplist_21!$F$3:$H$1048576,3,FALSE),""))</f>
        <v>958</v>
      </c>
      <c r="O1753" s="2">
        <f>IFERROR(VLOOKUP(C1753&amp;D1753,AUS_male_Toplist_22!$F$3:$H$1048576,3,FALSE), IFERROR(VLOOKUP(C1753&amp;D1753,AUS_female_Toplist_22!$F$3:$H$1048576,3,FALSE),""))</f>
        <v>925</v>
      </c>
      <c r="P1753" s="42" t="e">
        <f ca="1">DATEDIF(E1753,TODAY(),"y")</f>
        <v>#NUM!</v>
      </c>
      <c r="Q1753" s="2">
        <f>(COUNTIF($C$2:$C1753,$C1753)=1)+0</f>
        <v>0</v>
      </c>
      <c r="R1753" s="2" t="str">
        <f>IF(Q1753=1,RANK(F1753,$F$2:$F$1986,0),"Alternate event")</f>
        <v>Alternate event</v>
      </c>
    </row>
    <row r="1754" spans="1:18" x14ac:dyDescent="0.2">
      <c r="A1754" s="2">
        <v>1753</v>
      </c>
      <c r="B1754" s="2">
        <f>IF(Q1754=1,B1753+1,B1753)</f>
        <v>1210</v>
      </c>
      <c r="C1754" t="s">
        <v>1196</v>
      </c>
      <c r="D1754" t="s">
        <v>29</v>
      </c>
      <c r="E1754" s="6">
        <v>33599</v>
      </c>
      <c r="F1754">
        <v>888</v>
      </c>
      <c r="G1754" s="2">
        <v>79</v>
      </c>
      <c r="H1754" s="43" t="str">
        <f>IFERROR(VLOOKUP(C1754&amp;D1754,AUS_male_points_list!$A$3:$S$1048576,19,FALSE), IFERROR(VLOOKUP(C1754&amp;D1754,AUS_female_points_list!$A$3:$S$1048576,19,FALSE),""))</f>
        <v/>
      </c>
      <c r="J1754" s="2">
        <f>IFERROR(VLOOKUP(C1754&amp;D1754,AUS_male_Toplist_21!$F$3:$G$1048576,2,FALSE),IFERROR(VLOOKUP(C1754&amp;D1754,AUS_female_Toplist_21!$F$3:$G$1048576,2,FALSE),""))</f>
        <v>79</v>
      </c>
      <c r="K1754" s="2" t="str">
        <f>IFERROR(VLOOKUP(C1754&amp;D1754,AUS_male_Toplist_22!$F$3:$G$1048576,2,FALSE),IFERROR(VLOOKUP(C1754&amp;D1754,AUS_female_Toplist_22!$F$3:$G$1048576,2,FALSE),""))</f>
        <v/>
      </c>
      <c r="L1754" s="3" t="str">
        <f>IFERROR(VLOOKUP(C1754&amp;D1754,Comms_male_list_21!$F$3:$G$1048576,2,FALSE),IFERROR(VLOOKUP(C1754&amp;D1754,Comms_female_list_21!$F$3:$G$1048576,2,FALSE),""))</f>
        <v/>
      </c>
      <c r="M1754" s="3" t="str">
        <f>IFERROR(VLOOKUP(C1754&amp;D1754,Comms_male_list_22!$F$3:$G$1048576,2,FALSE),IFERROR(VLOOKUP(C1754&amp;D1754,Comms_female_list_22!$F$3:$G$1048576,2,FALSE),""))</f>
        <v/>
      </c>
      <c r="N1754" s="3">
        <f>IFERROR(VLOOKUP(C1754&amp;D1754,AUS_male_Toplist_21!$F$3:$H$1048576,3,FALSE), IFERROR(VLOOKUP(C1754&amp;D1754,AUS_female_Toplist_21!$F$3:$H$1048576,3,FALSE),""))</f>
        <v>888</v>
      </c>
      <c r="O1754" s="2" t="str">
        <f>IFERROR(VLOOKUP(C1754&amp;D1754,AUS_male_Toplist_22!$F$3:$H$1048576,3,FALSE), IFERROR(VLOOKUP(C1754&amp;D1754,AUS_female_Toplist_22!$F$3:$H$1048576,3,FALSE),""))</f>
        <v/>
      </c>
      <c r="P1754" s="42">
        <f ca="1">DATEDIF(E1754,TODAY(),"y")</f>
        <v>30</v>
      </c>
      <c r="Q1754" s="2">
        <f>(COUNTIF($C$2:$C1754,$C1754)=1)+0</f>
        <v>1</v>
      </c>
      <c r="R1754" s="2">
        <f>IF(Q1754=1,RANK(F1754,$F$2:$F$1986,0),"Alternate event")</f>
        <v>1776</v>
      </c>
    </row>
    <row r="1755" spans="1:18" x14ac:dyDescent="0.2">
      <c r="A1755" s="2">
        <v>1754</v>
      </c>
      <c r="B1755" s="2">
        <f>IF(Q1755=1,B1754+1,B1754)</f>
        <v>1210</v>
      </c>
      <c r="C1755" t="s">
        <v>1522</v>
      </c>
      <c r="D1755" t="s">
        <v>27</v>
      </c>
      <c r="E1755" s="7"/>
      <c r="F1755">
        <v>931</v>
      </c>
      <c r="G1755" s="2">
        <v>79</v>
      </c>
      <c r="H1755" s="43" t="str">
        <f>IFERROR(VLOOKUP(C1755&amp;D1755,AUS_male_points_list!$A$3:$S$1048576,19,FALSE), IFERROR(VLOOKUP(C1755&amp;D1755,AUS_female_points_list!$A$3:$S$1048576,19,FALSE),""))</f>
        <v/>
      </c>
      <c r="J1755" s="2">
        <f>IFERROR(VLOOKUP(C1755&amp;D1755,AUS_male_Toplist_21!$F$3:$G$1048576,2,FALSE),IFERROR(VLOOKUP(C1755&amp;D1755,AUS_female_Toplist_21!$F$3:$G$1048576,2,FALSE),""))</f>
        <v>79</v>
      </c>
      <c r="K1755" s="2" t="str">
        <f>IFERROR(VLOOKUP(C1755&amp;D1755,AUS_male_Toplist_22!$F$3:$G$1048576,2,FALSE),IFERROR(VLOOKUP(C1755&amp;D1755,AUS_female_Toplist_22!$F$3:$G$1048576,2,FALSE),""))</f>
        <v/>
      </c>
      <c r="L1755" s="3" t="str">
        <f>IFERROR(VLOOKUP(C1755&amp;D1755,Comms_male_list_21!$F$3:$G$1048576,2,FALSE),IFERROR(VLOOKUP(C1755&amp;D1755,Comms_female_list_21!$F$3:$G$1048576,2,FALSE),""))</f>
        <v/>
      </c>
      <c r="M1755" s="3" t="str">
        <f>IFERROR(VLOOKUP(C1755&amp;D1755,Comms_male_list_22!$F$3:$G$1048576,2,FALSE),IFERROR(VLOOKUP(C1755&amp;D1755,Comms_female_list_22!$F$3:$G$1048576,2,FALSE),""))</f>
        <v/>
      </c>
      <c r="N1755" s="3">
        <f>IFERROR(VLOOKUP(C1755&amp;D1755,AUS_male_Toplist_21!$F$3:$H$1048576,3,FALSE), IFERROR(VLOOKUP(C1755&amp;D1755,AUS_female_Toplist_21!$F$3:$H$1048576,3,FALSE),""))</f>
        <v>931</v>
      </c>
      <c r="O1755" s="2" t="str">
        <f>IFERROR(VLOOKUP(C1755&amp;D1755,AUS_male_Toplist_22!$F$3:$H$1048576,3,FALSE), IFERROR(VLOOKUP(C1755&amp;D1755,AUS_female_Toplist_22!$F$3:$H$1048576,3,FALSE),""))</f>
        <v/>
      </c>
      <c r="P1755" s="42">
        <f ca="1">DATEDIF(E1755,TODAY(),"y")</f>
        <v>122</v>
      </c>
      <c r="Q1755" s="2">
        <f>(COUNTIF($C$2:$C1755,$C1755)=1)+0</f>
        <v>0</v>
      </c>
      <c r="R1755" s="2" t="str">
        <f>IF(Q1755=1,RANK(F1755,$F$2:$F$1986,0),"Alternate event")</f>
        <v>Alternate event</v>
      </c>
    </row>
    <row r="1756" spans="1:18" x14ac:dyDescent="0.2">
      <c r="A1756" s="2">
        <v>1755</v>
      </c>
      <c r="B1756" s="2">
        <f>IF(Q1756=1,B1755+1,B1755)</f>
        <v>1211</v>
      </c>
      <c r="C1756" t="s">
        <v>1549</v>
      </c>
      <c r="D1756" t="s">
        <v>27</v>
      </c>
      <c r="E1756" s="6">
        <v>35053</v>
      </c>
      <c r="F1756">
        <v>931</v>
      </c>
      <c r="G1756" s="2">
        <v>79</v>
      </c>
      <c r="H1756" s="43" t="str">
        <f>IFERROR(VLOOKUP(C1756&amp;D1756,AUS_male_points_list!$A$3:$S$1048576,19,FALSE), IFERROR(VLOOKUP(C1756&amp;D1756,AUS_female_points_list!$A$3:$S$1048576,19,FALSE),""))</f>
        <v/>
      </c>
      <c r="J1756" s="2">
        <f>IFERROR(VLOOKUP(C1756&amp;D1756,AUS_male_Toplist_21!$F$3:$G$1048576,2,FALSE),IFERROR(VLOOKUP(C1756&amp;D1756,AUS_female_Toplist_21!$F$3:$G$1048576,2,FALSE),""))</f>
        <v>79</v>
      </c>
      <c r="K1756" s="2" t="str">
        <f>IFERROR(VLOOKUP(C1756&amp;D1756,AUS_male_Toplist_22!$F$3:$G$1048576,2,FALSE),IFERROR(VLOOKUP(C1756&amp;D1756,AUS_female_Toplist_22!$F$3:$G$1048576,2,FALSE),""))</f>
        <v/>
      </c>
      <c r="L1756" s="3" t="str">
        <f>IFERROR(VLOOKUP(C1756&amp;D1756,Comms_male_list_21!$F$3:$G$1048576,2,FALSE),IFERROR(VLOOKUP(C1756&amp;D1756,Comms_female_list_21!$F$3:$G$1048576,2,FALSE),""))</f>
        <v/>
      </c>
      <c r="M1756" s="3" t="str">
        <f>IFERROR(VLOOKUP(C1756&amp;D1756,Comms_male_list_22!$F$3:$G$1048576,2,FALSE),IFERROR(VLOOKUP(C1756&amp;D1756,Comms_female_list_22!$F$3:$G$1048576,2,FALSE),""))</f>
        <v/>
      </c>
      <c r="N1756" s="3">
        <f>IFERROR(VLOOKUP(C1756&amp;D1756,AUS_male_Toplist_21!$F$3:$H$1048576,3,FALSE), IFERROR(VLOOKUP(C1756&amp;D1756,AUS_female_Toplist_21!$F$3:$H$1048576,3,FALSE),""))</f>
        <v>931</v>
      </c>
      <c r="O1756" s="2" t="str">
        <f>IFERROR(VLOOKUP(C1756&amp;D1756,AUS_male_Toplist_22!$F$3:$H$1048576,3,FALSE), IFERROR(VLOOKUP(C1756&amp;D1756,AUS_female_Toplist_22!$F$3:$H$1048576,3,FALSE),""))</f>
        <v/>
      </c>
      <c r="P1756" s="42">
        <f ca="1">DATEDIF(E1756,TODAY(),"y")</f>
        <v>26</v>
      </c>
      <c r="Q1756" s="2">
        <f>(COUNTIF($C$2:$C1756,$C1756)=1)+0</f>
        <v>1</v>
      </c>
      <c r="R1756" s="2">
        <f>IF(Q1756=1,RANK(F1756,$F$2:$F$1986,0),"Alternate event")</f>
        <v>1546</v>
      </c>
    </row>
    <row r="1757" spans="1:18" x14ac:dyDescent="0.2">
      <c r="A1757" s="2">
        <v>1756</v>
      </c>
      <c r="B1757" s="2">
        <f>IF(Q1757=1,B1756+1,B1756)</f>
        <v>1212</v>
      </c>
      <c r="C1757" t="s">
        <v>1505</v>
      </c>
      <c r="D1757" s="6" t="s">
        <v>25</v>
      </c>
      <c r="E1757" s="6"/>
      <c r="F1757">
        <v>953</v>
      </c>
      <c r="G1757" s="2">
        <v>79</v>
      </c>
      <c r="H1757" s="43" t="str">
        <f>IFERROR(VLOOKUP(C1757&amp;D1757,AUS_male_points_list!$A$3:$S$1048576,19,FALSE), IFERROR(VLOOKUP(C1757&amp;D1757,AUS_female_points_list!$A$3:$S$1048576,19,FALSE),""))</f>
        <v/>
      </c>
      <c r="J1757" s="2">
        <f>IFERROR(VLOOKUP(C1757&amp;D1757,AUS_male_Toplist_21!$F$3:$G$1048576,2,FALSE),IFERROR(VLOOKUP(C1757&amp;D1757,AUS_female_Toplist_21!$F$3:$G$1048576,2,FALSE),""))</f>
        <v>79</v>
      </c>
      <c r="K1757" s="2" t="str">
        <f>IFERROR(VLOOKUP(C1757&amp;D1757,AUS_male_Toplist_22!$F$3:$G$1048576,2,FALSE),IFERROR(VLOOKUP(C1757&amp;D1757,AUS_female_Toplist_22!$F$3:$G$1048576,2,FALSE),""))</f>
        <v/>
      </c>
      <c r="L1757" s="3" t="str">
        <f>IFERROR(VLOOKUP(C1757&amp;D1757,Comms_male_list_21!$F$3:$G$1048576,2,FALSE),IFERROR(VLOOKUP(C1757&amp;D1757,Comms_female_list_21!$F$3:$G$1048576,2,FALSE),""))</f>
        <v/>
      </c>
      <c r="M1757" s="3" t="str">
        <f>IFERROR(VLOOKUP(C1757&amp;D1757,Comms_male_list_22!$F$3:$G$1048576,2,FALSE),IFERROR(VLOOKUP(C1757&amp;D1757,Comms_female_list_22!$F$3:$G$1048576,2,FALSE),""))</f>
        <v/>
      </c>
      <c r="N1757" s="3">
        <f>IFERROR(VLOOKUP(C1757&amp;D1757,AUS_male_Toplist_21!$F$3:$H$1048576,3,FALSE), IFERROR(VLOOKUP(C1757&amp;D1757,AUS_female_Toplist_21!$F$3:$H$1048576,3,FALSE),""))</f>
        <v>953</v>
      </c>
      <c r="O1757" s="2" t="str">
        <f>IFERROR(VLOOKUP(C1757&amp;D1757,AUS_male_Toplist_22!$F$3:$H$1048576,3,FALSE), IFERROR(VLOOKUP(C1757&amp;D1757,AUS_female_Toplist_22!$F$3:$H$1048576,3,FALSE),""))</f>
        <v/>
      </c>
      <c r="P1757" s="42">
        <f ca="1">DATEDIF(E1757,TODAY(),"y")</f>
        <v>122</v>
      </c>
      <c r="Q1757" s="2">
        <f>(COUNTIF($C$2:$C1757,$C1757)=1)+0</f>
        <v>1</v>
      </c>
      <c r="R1757" s="2">
        <f>IF(Q1757=1,RANK(F1757,$F$2:$F$1986,0),"Alternate event")</f>
        <v>1258</v>
      </c>
    </row>
    <row r="1758" spans="1:18" x14ac:dyDescent="0.2">
      <c r="A1758" s="2">
        <v>1757</v>
      </c>
      <c r="B1758" s="2">
        <f>IF(Q1758=1,B1757+1,B1757)</f>
        <v>1212</v>
      </c>
      <c r="C1758" t="s">
        <v>361</v>
      </c>
      <c r="D1758" t="s">
        <v>28</v>
      </c>
      <c r="E1758" s="6">
        <v>31746</v>
      </c>
      <c r="F1758">
        <v>961</v>
      </c>
      <c r="G1758" s="2">
        <v>79</v>
      </c>
      <c r="H1758" s="43" t="str">
        <f>IFERROR(VLOOKUP(C1758&amp;D1758,AUS_male_points_list!$A$3:$S$1048576,19,FALSE), IFERROR(VLOOKUP(C1758&amp;D1758,AUS_female_points_list!$A$3:$S$1048576,19,FALSE),""))</f>
        <v/>
      </c>
      <c r="J1758" s="2">
        <f>IFERROR(VLOOKUP(C1758&amp;D1758,AUS_male_Toplist_21!$F$3:$G$1048576,2,FALSE),IFERROR(VLOOKUP(C1758&amp;D1758,AUS_female_Toplist_21!$F$3:$G$1048576,2,FALSE),""))</f>
        <v>79</v>
      </c>
      <c r="K1758" s="2" t="str">
        <f>IFERROR(VLOOKUP(C1758&amp;D1758,AUS_male_Toplist_22!$F$3:$G$1048576,2,FALSE),IFERROR(VLOOKUP(C1758&amp;D1758,AUS_female_Toplist_22!$F$3:$G$1048576,2,FALSE),""))</f>
        <v/>
      </c>
      <c r="L1758" s="3" t="str">
        <f>IFERROR(VLOOKUP(C1758&amp;D1758,Comms_male_list_21!$F$3:$G$1048576,2,FALSE),IFERROR(VLOOKUP(C1758&amp;D1758,Comms_female_list_21!$F$3:$G$1048576,2,FALSE),""))</f>
        <v/>
      </c>
      <c r="M1758" s="3" t="str">
        <f>IFERROR(VLOOKUP(C1758&amp;D1758,Comms_male_list_22!$F$3:$G$1048576,2,FALSE),IFERROR(VLOOKUP(C1758&amp;D1758,Comms_female_list_22!$F$3:$G$1048576,2,FALSE),""))</f>
        <v/>
      </c>
      <c r="N1758" s="3">
        <f>IFERROR(VLOOKUP(C1758&amp;D1758,AUS_male_Toplist_21!$F$3:$H$1048576,3,FALSE), IFERROR(VLOOKUP(C1758&amp;D1758,AUS_female_Toplist_21!$F$3:$H$1048576,3,FALSE),""))</f>
        <v>961</v>
      </c>
      <c r="O1758" s="2" t="str">
        <f>IFERROR(VLOOKUP(C1758&amp;D1758,AUS_male_Toplist_22!$F$3:$H$1048576,3,FALSE), IFERROR(VLOOKUP(C1758&amp;D1758,AUS_female_Toplist_22!$F$3:$H$1048576,3,FALSE),""))</f>
        <v/>
      </c>
      <c r="P1758" s="42">
        <f ca="1">DATEDIF(E1758,TODAY(),"y")</f>
        <v>35</v>
      </c>
      <c r="Q1758" s="2">
        <f>(COUNTIF($C$2:$C1758,$C1758)=1)+0</f>
        <v>0</v>
      </c>
      <c r="R1758" s="2" t="str">
        <f>IF(Q1758=1,RANK(F1758,$F$2:$F$1986,0),"Alternate event")</f>
        <v>Alternate event</v>
      </c>
    </row>
    <row r="1759" spans="1:18" x14ac:dyDescent="0.2">
      <c r="A1759" s="2">
        <v>1758</v>
      </c>
      <c r="B1759" s="2">
        <f>IF(Q1759=1,B1758+1,B1758)</f>
        <v>1212</v>
      </c>
      <c r="C1759" t="s">
        <v>1504</v>
      </c>
      <c r="D1759" t="s">
        <v>25</v>
      </c>
      <c r="E1759" s="7">
        <v>33725</v>
      </c>
      <c r="F1759">
        <v>963</v>
      </c>
      <c r="G1759" s="2">
        <v>79</v>
      </c>
      <c r="H1759" s="43" t="str">
        <f>IFERROR(VLOOKUP(C1759&amp;D1759,AUS_male_points_list!$A$3:$S$1048576,19,FALSE), IFERROR(VLOOKUP(C1759&amp;D1759,AUS_female_points_list!$A$3:$S$1048576,19,FALSE),""))</f>
        <v/>
      </c>
      <c r="J1759" s="2">
        <f>IFERROR(VLOOKUP(C1759&amp;D1759,AUS_male_Toplist_21!$F$3:$G$1048576,2,FALSE),IFERROR(VLOOKUP(C1759&amp;D1759,AUS_female_Toplist_21!$F$3:$G$1048576,2,FALSE),""))</f>
        <v>79</v>
      </c>
      <c r="K1759" s="2" t="str">
        <f>IFERROR(VLOOKUP(C1759&amp;D1759,AUS_male_Toplist_22!$F$3:$G$1048576,2,FALSE),IFERROR(VLOOKUP(C1759&amp;D1759,AUS_female_Toplist_22!$F$3:$G$1048576,2,FALSE),""))</f>
        <v/>
      </c>
      <c r="L1759" s="3" t="str">
        <f>IFERROR(VLOOKUP(C1759&amp;D1759,Comms_male_list_21!$F$3:$G$1048576,2,FALSE),IFERROR(VLOOKUP(C1759&amp;D1759,Comms_female_list_21!$F$3:$G$1048576,2,FALSE),""))</f>
        <v/>
      </c>
      <c r="M1759" s="3" t="str">
        <f>IFERROR(VLOOKUP(C1759&amp;D1759,Comms_male_list_22!$F$3:$G$1048576,2,FALSE),IFERROR(VLOOKUP(C1759&amp;D1759,Comms_female_list_22!$F$3:$G$1048576,2,FALSE),""))</f>
        <v/>
      </c>
      <c r="N1759" s="3">
        <f>IFERROR(VLOOKUP(C1759&amp;D1759,AUS_male_Toplist_21!$F$3:$H$1048576,3,FALSE), IFERROR(VLOOKUP(C1759&amp;D1759,AUS_female_Toplist_21!$F$3:$H$1048576,3,FALSE),""))</f>
        <v>963</v>
      </c>
      <c r="O1759" s="2" t="str">
        <f>IFERROR(VLOOKUP(C1759&amp;D1759,AUS_male_Toplist_22!$F$3:$H$1048576,3,FALSE), IFERROR(VLOOKUP(C1759&amp;D1759,AUS_female_Toplist_22!$F$3:$H$1048576,3,FALSE),""))</f>
        <v/>
      </c>
      <c r="P1759" s="42">
        <f ca="1">DATEDIF(E1759,TODAY(),"y")</f>
        <v>29</v>
      </c>
      <c r="Q1759" s="2">
        <f>(COUNTIF($C$2:$C1759,$C1759)=1)+0</f>
        <v>0</v>
      </c>
      <c r="R1759" s="2" t="str">
        <f>IF(Q1759=1,RANK(F1759,$F$2:$F$1986,0),"Alternate event")</f>
        <v>Alternate event</v>
      </c>
    </row>
    <row r="1760" spans="1:18" x14ac:dyDescent="0.2">
      <c r="A1760" s="2">
        <v>1759</v>
      </c>
      <c r="B1760" s="2">
        <f>IF(Q1760=1,B1759+1,B1759)</f>
        <v>1213</v>
      </c>
      <c r="C1760" t="s">
        <v>300</v>
      </c>
      <c r="D1760" t="s">
        <v>28</v>
      </c>
      <c r="E1760" s="6">
        <v>44732</v>
      </c>
      <c r="F1760">
        <v>961</v>
      </c>
      <c r="G1760" s="2">
        <v>80</v>
      </c>
      <c r="H1760" s="43" t="str">
        <f>IFERROR(VLOOKUP(C1760&amp;D1760,AUS_male_points_list!$A$3:$S$1048576,19,FALSE), IFERROR(VLOOKUP(C1760&amp;D1760,AUS_female_points_list!$A$3:$S$1048576,19,FALSE),""))</f>
        <v/>
      </c>
      <c r="J1760" s="2">
        <f>IFERROR(VLOOKUP(C1760&amp;D1760,AUS_male_Toplist_21!$F$3:$G$1048576,2,FALSE),IFERROR(VLOOKUP(C1760&amp;D1760,AUS_female_Toplist_21!$F$3:$G$1048576,2,FALSE),""))</f>
        <v>80</v>
      </c>
      <c r="K1760" s="2">
        <f>IFERROR(VLOOKUP(C1760&amp;D1760,AUS_male_Toplist_22!$F$3:$G$1048576,2,FALSE),IFERROR(VLOOKUP(C1760&amp;D1760,AUS_female_Toplist_22!$F$3:$G$1048576,2,FALSE),""))</f>
        <v>12</v>
      </c>
      <c r="L1760" s="3" t="str">
        <f>IFERROR(VLOOKUP(C1760&amp;D1760,Comms_male_list_21!$F$3:$G$1048576,2,FALSE),IFERROR(VLOOKUP(C1760&amp;D1760,Comms_female_list_21!$F$3:$G$1048576,2,FALSE),""))</f>
        <v/>
      </c>
      <c r="M1760" s="3">
        <f>IFERROR(VLOOKUP(C1760&amp;D1760,Comms_male_list_22!$F$3:$G$1048576,2,FALSE),IFERROR(VLOOKUP(C1760&amp;D1760,Comms_female_list_22!$F$3:$G$1048576,2,FALSE),""))</f>
        <v>28</v>
      </c>
      <c r="N1760" s="3">
        <f>IFERROR(VLOOKUP(C1760&amp;D1760,AUS_male_Toplist_21!$F$3:$H$1048576,3,FALSE), IFERROR(VLOOKUP(C1760&amp;D1760,AUS_female_Toplist_21!$F$3:$H$1048576,3,FALSE),""))</f>
        <v>961</v>
      </c>
      <c r="O1760" s="2">
        <f>IFERROR(VLOOKUP(C1760&amp;D1760,AUS_male_Toplist_22!$F$3:$H$1048576,3,FALSE), IFERROR(VLOOKUP(C1760&amp;D1760,AUS_female_Toplist_22!$F$3:$H$1048576,3,FALSE),""))</f>
        <v>1014</v>
      </c>
      <c r="P1760" s="42" t="e">
        <f ca="1">DATEDIF(E1760,TODAY(),"y")</f>
        <v>#NUM!</v>
      </c>
      <c r="Q1760" s="2">
        <f>(COUNTIF($C$2:$C1760,$C1760)=1)+0</f>
        <v>1</v>
      </c>
      <c r="R1760" s="2">
        <f>IF(Q1760=1,RANK(F1760,$F$2:$F$1986,0),"Alternate event")</f>
        <v>1163</v>
      </c>
    </row>
    <row r="1761" spans="1:18" x14ac:dyDescent="0.2">
      <c r="A1761" s="2">
        <v>1760</v>
      </c>
      <c r="B1761" s="2">
        <f>IF(Q1761=1,B1760+1,B1760)</f>
        <v>1214</v>
      </c>
      <c r="C1761" t="s">
        <v>142</v>
      </c>
      <c r="D1761" t="s">
        <v>2</v>
      </c>
      <c r="E1761" s="6">
        <v>44671</v>
      </c>
      <c r="F1761">
        <v>986</v>
      </c>
      <c r="G1761" s="2">
        <v>80</v>
      </c>
      <c r="H1761" s="43" t="str">
        <f>IFERROR(VLOOKUP(C1761&amp;D1761,AUS_male_points_list!$A$3:$S$1048576,19,FALSE), IFERROR(VLOOKUP(C1761&amp;D1761,AUS_female_points_list!$A$3:$S$1048576,19,FALSE),""))</f>
        <v/>
      </c>
      <c r="J1761" s="2">
        <f>IFERROR(VLOOKUP(C1761&amp;D1761,AUS_male_Toplist_21!$F$3:$G$1048576,2,FALSE),IFERROR(VLOOKUP(C1761&amp;D1761,AUS_female_Toplist_21!$F$3:$G$1048576,2,FALSE),""))</f>
        <v>80</v>
      </c>
      <c r="K1761" s="2">
        <f>IFERROR(VLOOKUP(C1761&amp;D1761,AUS_male_Toplist_22!$F$3:$G$1048576,2,FALSE),IFERROR(VLOOKUP(C1761&amp;D1761,AUS_female_Toplist_22!$F$3:$G$1048576,2,FALSE),""))</f>
        <v>30</v>
      </c>
      <c r="L1761" s="3" t="str">
        <f>IFERROR(VLOOKUP(C1761&amp;D1761,Comms_male_list_21!$F$3:$G$1048576,2,FALSE),IFERROR(VLOOKUP(C1761&amp;D1761,Comms_female_list_21!$F$3:$G$1048576,2,FALSE),""))</f>
        <v/>
      </c>
      <c r="M1761" s="3">
        <f>IFERROR(VLOOKUP(C1761&amp;D1761,Comms_male_list_22!$F$3:$G$1048576,2,FALSE),IFERROR(VLOOKUP(C1761&amp;D1761,Comms_female_list_22!$F$3:$G$1048576,2,FALSE),""))</f>
        <v>54</v>
      </c>
      <c r="N1761" s="3">
        <f>IFERROR(VLOOKUP(C1761&amp;D1761,AUS_male_Toplist_21!$F$3:$H$1048576,3,FALSE), IFERROR(VLOOKUP(C1761&amp;D1761,AUS_female_Toplist_21!$F$3:$H$1048576,3,FALSE),""))</f>
        <v>986</v>
      </c>
      <c r="O1761" s="2">
        <f>IFERROR(VLOOKUP(C1761&amp;D1761,AUS_male_Toplist_22!$F$3:$H$1048576,3,FALSE), IFERROR(VLOOKUP(C1761&amp;D1761,AUS_female_Toplist_22!$F$3:$H$1048576,3,FALSE),""))</f>
        <v>1015</v>
      </c>
      <c r="P1761" s="42" t="e">
        <f ca="1">DATEDIF(E1761,TODAY(),"y")</f>
        <v>#NUM!</v>
      </c>
      <c r="Q1761" s="2">
        <f>(COUNTIF($C$2:$C1761,$C1761)=1)+0</f>
        <v>1</v>
      </c>
      <c r="R1761" s="2">
        <f>IF(Q1761=1,RANK(F1761,$F$2:$F$1986,0),"Alternate event")</f>
        <v>843</v>
      </c>
    </row>
    <row r="1762" spans="1:18" x14ac:dyDescent="0.2">
      <c r="A1762" s="2">
        <v>1761</v>
      </c>
      <c r="B1762" s="2">
        <f>IF(Q1762=1,B1761+1,B1761)</f>
        <v>1215</v>
      </c>
      <c r="C1762" t="s">
        <v>246</v>
      </c>
      <c r="D1762" t="s">
        <v>26</v>
      </c>
      <c r="E1762" s="7">
        <v>44581</v>
      </c>
      <c r="F1762">
        <v>943</v>
      </c>
      <c r="G1762" s="2">
        <v>80</v>
      </c>
      <c r="H1762" s="43" t="str">
        <f>IFERROR(VLOOKUP(C1762&amp;D1762,AUS_male_points_list!$A$3:$S$1048576,19,FALSE), IFERROR(VLOOKUP(C1762&amp;D1762,AUS_female_points_list!$A$3:$S$1048576,19,FALSE),""))</f>
        <v/>
      </c>
      <c r="J1762" s="2">
        <f>IFERROR(VLOOKUP(C1762&amp;D1762,AUS_male_Toplist_21!$F$3:$G$1048576,2,FALSE),IFERROR(VLOOKUP(C1762&amp;D1762,AUS_female_Toplist_21!$F$3:$G$1048576,2,FALSE),""))</f>
        <v>80</v>
      </c>
      <c r="K1762" s="2">
        <f>IFERROR(VLOOKUP(C1762&amp;D1762,AUS_male_Toplist_22!$F$3:$G$1048576,2,FALSE),IFERROR(VLOOKUP(C1762&amp;D1762,AUS_female_Toplist_22!$F$3:$G$1048576,2,FALSE),""))</f>
        <v>31</v>
      </c>
      <c r="L1762" s="3" t="str">
        <f>IFERROR(VLOOKUP(C1762&amp;D1762,Comms_male_list_21!$F$3:$G$1048576,2,FALSE),IFERROR(VLOOKUP(C1762&amp;D1762,Comms_female_list_21!$F$3:$G$1048576,2,FALSE),""))</f>
        <v/>
      </c>
      <c r="M1762" s="3" t="str">
        <f>IFERROR(VLOOKUP(C1762&amp;D1762,Comms_male_list_22!$F$3:$G$1048576,2,FALSE),IFERROR(VLOOKUP(C1762&amp;D1762,Comms_female_list_22!$F$3:$G$1048576,2,FALSE),""))</f>
        <v/>
      </c>
      <c r="N1762" s="3">
        <f>IFERROR(VLOOKUP(C1762&amp;D1762,AUS_male_Toplist_21!$F$3:$H$1048576,3,FALSE), IFERROR(VLOOKUP(C1762&amp;D1762,AUS_female_Toplist_21!$F$3:$H$1048576,3,FALSE),""))</f>
        <v>943</v>
      </c>
      <c r="O1762" s="2">
        <f>IFERROR(VLOOKUP(C1762&amp;D1762,AUS_male_Toplist_22!$F$3:$H$1048576,3,FALSE), IFERROR(VLOOKUP(C1762&amp;D1762,AUS_female_Toplist_22!$F$3:$H$1048576,3,FALSE),""))</f>
        <v>963</v>
      </c>
      <c r="P1762" s="42">
        <f ca="1">DATEDIF(E1762,TODAY(),"y")</f>
        <v>0</v>
      </c>
      <c r="Q1762" s="2">
        <f>(COUNTIF($C$2:$C1762,$C1762)=1)+0</f>
        <v>1</v>
      </c>
      <c r="R1762" s="2">
        <f>IF(Q1762=1,RANK(F1762,$F$2:$F$1986,0),"Alternate event")</f>
        <v>1389</v>
      </c>
    </row>
    <row r="1763" spans="1:18" x14ac:dyDescent="0.2">
      <c r="A1763" s="2">
        <v>1762</v>
      </c>
      <c r="B1763" s="2">
        <f>IF(Q1763=1,B1762+1,B1762)</f>
        <v>1216</v>
      </c>
      <c r="C1763" t="s">
        <v>1601</v>
      </c>
      <c r="D1763" t="s">
        <v>29</v>
      </c>
      <c r="E1763" s="6">
        <v>36298</v>
      </c>
      <c r="F1763">
        <v>887</v>
      </c>
      <c r="G1763" s="2">
        <v>80</v>
      </c>
      <c r="H1763" s="43" t="str">
        <f>IFERROR(VLOOKUP(C1763&amp;D1763,AUS_male_points_list!$A$3:$S$1048576,19,FALSE), IFERROR(VLOOKUP(C1763&amp;D1763,AUS_female_points_list!$A$3:$S$1048576,19,FALSE),""))</f>
        <v/>
      </c>
      <c r="J1763" s="2">
        <f>IFERROR(VLOOKUP(C1763&amp;D1763,AUS_male_Toplist_21!$F$3:$G$1048576,2,FALSE),IFERROR(VLOOKUP(C1763&amp;D1763,AUS_female_Toplist_21!$F$3:$G$1048576,2,FALSE),""))</f>
        <v>80</v>
      </c>
      <c r="K1763" s="2">
        <f>IFERROR(VLOOKUP(C1763&amp;D1763,AUS_male_Toplist_22!$F$3:$G$1048576,2,FALSE),IFERROR(VLOOKUP(C1763&amp;D1763,AUS_female_Toplist_22!$F$3:$G$1048576,2,FALSE),""))</f>
        <v>51</v>
      </c>
      <c r="L1763" s="3" t="str">
        <f>IFERROR(VLOOKUP(C1763&amp;D1763,Comms_male_list_21!$F$3:$G$1048576,2,FALSE),IFERROR(VLOOKUP(C1763&amp;D1763,Comms_female_list_21!$F$3:$G$1048576,2,FALSE),""))</f>
        <v/>
      </c>
      <c r="M1763" s="3" t="str">
        <f>IFERROR(VLOOKUP(C1763&amp;D1763,Comms_male_list_22!$F$3:$G$1048576,2,FALSE),IFERROR(VLOOKUP(C1763&amp;D1763,Comms_female_list_22!$F$3:$G$1048576,2,FALSE),""))</f>
        <v/>
      </c>
      <c r="N1763" s="3">
        <f>IFERROR(VLOOKUP(C1763&amp;D1763,AUS_male_Toplist_21!$F$3:$H$1048576,3,FALSE), IFERROR(VLOOKUP(C1763&amp;D1763,AUS_female_Toplist_21!$F$3:$H$1048576,3,FALSE),""))</f>
        <v>887</v>
      </c>
      <c r="O1763" s="2">
        <f>IFERROR(VLOOKUP(C1763&amp;D1763,AUS_male_Toplist_22!$F$3:$H$1048576,3,FALSE), IFERROR(VLOOKUP(C1763&amp;D1763,AUS_female_Toplist_22!$F$3:$H$1048576,3,FALSE),""))</f>
        <v>879</v>
      </c>
      <c r="P1763" s="42">
        <f ca="1">DATEDIF(E1763,TODAY(),"y")</f>
        <v>22</v>
      </c>
      <c r="Q1763" s="2">
        <f>(COUNTIF($C$2:$C1763,$C1763)=1)+0</f>
        <v>1</v>
      </c>
      <c r="R1763" s="2">
        <f>IF(Q1763=1,RANK(F1763,$F$2:$F$1986,0),"Alternate event")</f>
        <v>1778</v>
      </c>
    </row>
    <row r="1764" spans="1:18" x14ac:dyDescent="0.2">
      <c r="A1764" s="2">
        <v>1763</v>
      </c>
      <c r="B1764" s="2">
        <f>IF(Q1764=1,B1763+1,B1763)</f>
        <v>1216</v>
      </c>
      <c r="C1764" t="s">
        <v>183</v>
      </c>
      <c r="D1764" t="s">
        <v>25</v>
      </c>
      <c r="E1764" s="6">
        <v>1999</v>
      </c>
      <c r="F1764">
        <v>957</v>
      </c>
      <c r="G1764" s="2">
        <v>80</v>
      </c>
      <c r="H1764" s="43" t="str">
        <f>IFERROR(VLOOKUP(C1764&amp;D1764,AUS_male_points_list!$A$3:$S$1048576,19,FALSE), IFERROR(VLOOKUP(C1764&amp;D1764,AUS_female_points_list!$A$3:$S$1048576,19,FALSE),""))</f>
        <v/>
      </c>
      <c r="J1764" s="2">
        <f>IFERROR(VLOOKUP(C1764&amp;D1764,AUS_male_Toplist_21!$F$3:$G$1048576,2,FALSE),IFERROR(VLOOKUP(C1764&amp;D1764,AUS_female_Toplist_21!$F$3:$G$1048576,2,FALSE),""))</f>
        <v>80</v>
      </c>
      <c r="K1764" s="2">
        <f>IFERROR(VLOOKUP(C1764&amp;D1764,AUS_male_Toplist_22!$F$3:$G$1048576,2,FALSE),IFERROR(VLOOKUP(C1764&amp;D1764,AUS_female_Toplist_22!$F$3:$G$1048576,2,FALSE),""))</f>
        <v>53</v>
      </c>
      <c r="L1764" s="3" t="str">
        <f>IFERROR(VLOOKUP(C1764&amp;D1764,Comms_male_list_21!$F$3:$G$1048576,2,FALSE),IFERROR(VLOOKUP(C1764&amp;D1764,Comms_female_list_21!$F$3:$G$1048576,2,FALSE),""))</f>
        <v/>
      </c>
      <c r="M1764" s="3" t="str">
        <f>IFERROR(VLOOKUP(C1764&amp;D1764,Comms_male_list_22!$F$3:$G$1048576,2,FALSE),IFERROR(VLOOKUP(C1764&amp;D1764,Comms_female_list_22!$F$3:$G$1048576,2,FALSE),""))</f>
        <v/>
      </c>
      <c r="N1764" s="3">
        <f>IFERROR(VLOOKUP(C1764&amp;D1764,AUS_male_Toplist_21!$F$3:$H$1048576,3,FALSE), IFERROR(VLOOKUP(C1764&amp;D1764,AUS_female_Toplist_21!$F$3:$H$1048576,3,FALSE),""))</f>
        <v>957</v>
      </c>
      <c r="O1764" s="2">
        <f>IFERROR(VLOOKUP(C1764&amp;D1764,AUS_male_Toplist_22!$F$3:$H$1048576,3,FALSE), IFERROR(VLOOKUP(C1764&amp;D1764,AUS_female_Toplist_22!$F$3:$H$1048576,3,FALSE),""))</f>
        <v>955</v>
      </c>
      <c r="P1764" s="42">
        <f ca="1">DATEDIF(E1764,TODAY(),"y")</f>
        <v>116</v>
      </c>
      <c r="Q1764" s="2">
        <f>(COUNTIF($C$2:$C1764,$C1764)=1)+0</f>
        <v>0</v>
      </c>
      <c r="R1764" s="2" t="str">
        <f>IF(Q1764=1,RANK(F1764,$F$2:$F$1986,0),"Alternate event")</f>
        <v>Alternate event</v>
      </c>
    </row>
    <row r="1765" spans="1:18" x14ac:dyDescent="0.2">
      <c r="A1765" s="2">
        <v>1764</v>
      </c>
      <c r="B1765" s="2">
        <f>IF(Q1765=1,B1764+1,B1764)</f>
        <v>1217</v>
      </c>
      <c r="C1765" t="s">
        <v>712</v>
      </c>
      <c r="D1765" t="s">
        <v>26</v>
      </c>
      <c r="E1765" s="6">
        <v>1996</v>
      </c>
      <c r="F1765">
        <v>933</v>
      </c>
      <c r="G1765" s="2">
        <v>80</v>
      </c>
      <c r="H1765" s="43" t="str">
        <f>IFERROR(VLOOKUP(C1765&amp;D1765,AUS_male_points_list!$A$3:$S$1048576,19,FALSE), IFERROR(VLOOKUP(C1765&amp;D1765,AUS_female_points_list!$A$3:$S$1048576,19,FALSE),""))</f>
        <v/>
      </c>
      <c r="J1765" s="2">
        <f>IFERROR(VLOOKUP(C1765&amp;D1765,AUS_male_Toplist_21!$F$3:$G$1048576,2,FALSE),IFERROR(VLOOKUP(C1765&amp;D1765,AUS_female_Toplist_21!$F$3:$G$1048576,2,FALSE),""))</f>
        <v>80</v>
      </c>
      <c r="K1765" s="2">
        <f>IFERROR(VLOOKUP(C1765&amp;D1765,AUS_male_Toplist_22!$F$3:$G$1048576,2,FALSE),IFERROR(VLOOKUP(C1765&amp;D1765,AUS_female_Toplist_22!$F$3:$G$1048576,2,FALSE),""))</f>
        <v>66</v>
      </c>
      <c r="L1765" s="3" t="str">
        <f>IFERROR(VLOOKUP(C1765&amp;D1765,Comms_male_list_21!$F$3:$G$1048576,2,FALSE),IFERROR(VLOOKUP(C1765&amp;D1765,Comms_female_list_21!$F$3:$G$1048576,2,FALSE),""))</f>
        <v/>
      </c>
      <c r="M1765" s="3" t="str">
        <f>IFERROR(VLOOKUP(C1765&amp;D1765,Comms_male_list_22!$F$3:$G$1048576,2,FALSE),IFERROR(VLOOKUP(C1765&amp;D1765,Comms_female_list_22!$F$3:$G$1048576,2,FALSE),""))</f>
        <v/>
      </c>
      <c r="N1765" s="3">
        <f>IFERROR(VLOOKUP(C1765&amp;D1765,AUS_male_Toplist_21!$F$3:$H$1048576,3,FALSE), IFERROR(VLOOKUP(C1765&amp;D1765,AUS_female_Toplist_21!$F$3:$H$1048576,3,FALSE),""))</f>
        <v>933</v>
      </c>
      <c r="O1765" s="2">
        <f>IFERROR(VLOOKUP(C1765&amp;D1765,AUS_male_Toplist_22!$F$3:$H$1048576,3,FALSE), IFERROR(VLOOKUP(C1765&amp;D1765,AUS_female_Toplist_22!$F$3:$H$1048576,3,FALSE),""))</f>
        <v>903</v>
      </c>
      <c r="P1765" s="42">
        <f ca="1">DATEDIF(E1765,TODAY(),"y")</f>
        <v>116</v>
      </c>
      <c r="Q1765" s="2">
        <f>(COUNTIF($C$2:$C1765,$C1765)=1)+0</f>
        <v>1</v>
      </c>
      <c r="R1765" s="2">
        <f>IF(Q1765=1,RANK(F1765,$F$2:$F$1986,0),"Alternate event")</f>
        <v>1525</v>
      </c>
    </row>
    <row r="1766" spans="1:18" x14ac:dyDescent="0.2">
      <c r="A1766" s="2">
        <v>1765</v>
      </c>
      <c r="B1766" s="2">
        <f>IF(Q1766=1,B1765+1,B1765)</f>
        <v>1218</v>
      </c>
      <c r="C1766" t="s">
        <v>635</v>
      </c>
      <c r="D1766" t="s">
        <v>2</v>
      </c>
      <c r="E1766" s="6">
        <v>44612</v>
      </c>
      <c r="F1766">
        <v>943</v>
      </c>
      <c r="G1766" s="2">
        <v>80</v>
      </c>
      <c r="H1766" s="43" t="str">
        <f>IFERROR(VLOOKUP(C1766&amp;D1766,AUS_male_points_list!$A$3:$S$1048576,19,FALSE), IFERROR(VLOOKUP(C1766&amp;D1766,AUS_female_points_list!$A$3:$S$1048576,19,FALSE),""))</f>
        <v/>
      </c>
      <c r="J1766" s="2">
        <f>IFERROR(VLOOKUP(C1766&amp;D1766,AUS_male_Toplist_21!$F$3:$G$1048576,2,FALSE),IFERROR(VLOOKUP(C1766&amp;D1766,AUS_female_Toplist_21!$F$3:$G$1048576,2,FALSE),""))</f>
        <v>80</v>
      </c>
      <c r="K1766" s="2">
        <f>IFERROR(VLOOKUP(C1766&amp;D1766,AUS_male_Toplist_22!$F$3:$G$1048576,2,FALSE),IFERROR(VLOOKUP(C1766&amp;D1766,AUS_female_Toplist_22!$F$3:$G$1048576,2,FALSE),""))</f>
        <v>66</v>
      </c>
      <c r="L1766" s="3" t="str">
        <f>IFERROR(VLOOKUP(C1766&amp;D1766,Comms_male_list_21!$F$3:$G$1048576,2,FALSE),IFERROR(VLOOKUP(C1766&amp;D1766,Comms_female_list_21!$F$3:$G$1048576,2,FALSE),""))</f>
        <v/>
      </c>
      <c r="M1766" s="3" t="str">
        <f>IFERROR(VLOOKUP(C1766&amp;D1766,Comms_male_list_22!$F$3:$G$1048576,2,FALSE),IFERROR(VLOOKUP(C1766&amp;D1766,Comms_female_list_22!$F$3:$G$1048576,2,FALSE),""))</f>
        <v/>
      </c>
      <c r="N1766" s="3">
        <f>IFERROR(VLOOKUP(C1766&amp;D1766,AUS_male_Toplist_21!$F$3:$H$1048576,3,FALSE), IFERROR(VLOOKUP(C1766&amp;D1766,AUS_female_Toplist_21!$F$3:$H$1048576,3,FALSE),""))</f>
        <v>943</v>
      </c>
      <c r="O1766" s="2">
        <f>IFERROR(VLOOKUP(C1766&amp;D1766,AUS_male_Toplist_22!$F$3:$H$1048576,3,FALSE), IFERROR(VLOOKUP(C1766&amp;D1766,AUS_female_Toplist_22!$F$3:$H$1048576,3,FALSE),""))</f>
        <v>934</v>
      </c>
      <c r="P1766" s="42">
        <f ca="1">DATEDIF(E1766,TODAY(),"y")</f>
        <v>0</v>
      </c>
      <c r="Q1766" s="2">
        <f>(COUNTIF($C$2:$C1766,$C1766)=1)+0</f>
        <v>1</v>
      </c>
      <c r="R1766" s="2">
        <f>IF(Q1766=1,RANK(F1766,$F$2:$F$1986,0),"Alternate event")</f>
        <v>1389</v>
      </c>
    </row>
    <row r="1767" spans="1:18" x14ac:dyDescent="0.2">
      <c r="A1767" s="2">
        <v>1766</v>
      </c>
      <c r="B1767" s="2">
        <f>IF(Q1767=1,B1766+1,B1766)</f>
        <v>1219</v>
      </c>
      <c r="C1767" t="s">
        <v>1488</v>
      </c>
      <c r="D1767" t="s">
        <v>2</v>
      </c>
      <c r="E1767" s="6"/>
      <c r="F1767">
        <v>943</v>
      </c>
      <c r="G1767" s="2">
        <v>80</v>
      </c>
      <c r="H1767" s="43" t="str">
        <f>IFERROR(VLOOKUP(C1767&amp;D1767,AUS_male_points_list!$A$3:$S$1048576,19,FALSE), IFERROR(VLOOKUP(C1767&amp;D1767,AUS_female_points_list!$A$3:$S$1048576,19,FALSE),""))</f>
        <v/>
      </c>
      <c r="J1767" s="2">
        <f>IFERROR(VLOOKUP(C1767&amp;D1767,AUS_male_Toplist_21!$F$3:$G$1048576,2,FALSE),IFERROR(VLOOKUP(C1767&amp;D1767,AUS_female_Toplist_21!$F$3:$G$1048576,2,FALSE),""))</f>
        <v>80</v>
      </c>
      <c r="K1767" s="2">
        <f>IFERROR(VLOOKUP(C1767&amp;D1767,AUS_male_Toplist_22!$F$3:$G$1048576,2,FALSE),IFERROR(VLOOKUP(C1767&amp;D1767,AUS_female_Toplist_22!$F$3:$G$1048576,2,FALSE),""))</f>
        <v>92</v>
      </c>
      <c r="L1767" s="3" t="str">
        <f>IFERROR(VLOOKUP(C1767&amp;D1767,Comms_male_list_21!$F$3:$G$1048576,2,FALSE),IFERROR(VLOOKUP(C1767&amp;D1767,Comms_female_list_21!$F$3:$G$1048576,2,FALSE),""))</f>
        <v/>
      </c>
      <c r="M1767" s="3" t="str">
        <f>IFERROR(VLOOKUP(C1767&amp;D1767,Comms_male_list_22!$F$3:$G$1048576,2,FALSE),IFERROR(VLOOKUP(C1767&amp;D1767,Comms_female_list_22!$F$3:$G$1048576,2,FALSE),""))</f>
        <v/>
      </c>
      <c r="N1767" s="3">
        <f>IFERROR(VLOOKUP(C1767&amp;D1767,AUS_male_Toplist_21!$F$3:$H$1048576,3,FALSE), IFERROR(VLOOKUP(C1767&amp;D1767,AUS_female_Toplist_21!$F$3:$H$1048576,3,FALSE),""))</f>
        <v>943</v>
      </c>
      <c r="O1767" s="2">
        <f>IFERROR(VLOOKUP(C1767&amp;D1767,AUS_male_Toplist_22!$F$3:$H$1048576,3,FALSE), IFERROR(VLOOKUP(C1767&amp;D1767,AUS_female_Toplist_22!$F$3:$H$1048576,3,FALSE),""))</f>
        <v>913</v>
      </c>
      <c r="P1767" s="42">
        <f ca="1">DATEDIF(E1767,TODAY(),"y")</f>
        <v>122</v>
      </c>
      <c r="Q1767" s="2">
        <f>(COUNTIF($C$2:$C1767,$C1767)=1)+0</f>
        <v>1</v>
      </c>
      <c r="R1767" s="2">
        <f>IF(Q1767=1,RANK(F1767,$F$2:$F$1986,0),"Alternate event")</f>
        <v>1389</v>
      </c>
    </row>
    <row r="1768" spans="1:18" x14ac:dyDescent="0.2">
      <c r="A1768" s="2">
        <v>1767</v>
      </c>
      <c r="B1768" s="2">
        <f>IF(Q1768=1,B1767+1,B1767)</f>
        <v>1219</v>
      </c>
      <c r="C1768" t="s">
        <v>670</v>
      </c>
      <c r="D1768" t="s">
        <v>26</v>
      </c>
      <c r="E1768" s="6">
        <v>35944</v>
      </c>
      <c r="F1768">
        <v>933</v>
      </c>
      <c r="G1768" s="2">
        <v>80</v>
      </c>
      <c r="H1768" s="43" t="str">
        <f>IFERROR(VLOOKUP(C1768&amp;D1768,AUS_male_points_list!$A$3:$S$1048576,19,FALSE), IFERROR(VLOOKUP(C1768&amp;D1768,AUS_female_points_list!$A$3:$S$1048576,19,FALSE),""))</f>
        <v/>
      </c>
      <c r="J1768" s="2">
        <f>IFERROR(VLOOKUP(C1768&amp;D1768,AUS_male_Toplist_21!$F$3:$G$1048576,2,FALSE),IFERROR(VLOOKUP(C1768&amp;D1768,AUS_female_Toplist_21!$F$3:$G$1048576,2,FALSE),""))</f>
        <v>80</v>
      </c>
      <c r="K1768" s="2" t="str">
        <f>IFERROR(VLOOKUP(C1768&amp;D1768,AUS_male_Toplist_22!$F$3:$G$1048576,2,FALSE),IFERROR(VLOOKUP(C1768&amp;D1768,AUS_female_Toplist_22!$F$3:$G$1048576,2,FALSE),""))</f>
        <v/>
      </c>
      <c r="L1768" s="3" t="str">
        <f>IFERROR(VLOOKUP(C1768&amp;D1768,Comms_male_list_21!$F$3:$G$1048576,2,FALSE),IFERROR(VLOOKUP(C1768&amp;D1768,Comms_female_list_21!$F$3:$G$1048576,2,FALSE),""))</f>
        <v/>
      </c>
      <c r="M1768" s="3" t="str">
        <f>IFERROR(VLOOKUP(C1768&amp;D1768,Comms_male_list_22!$F$3:$G$1048576,2,FALSE),IFERROR(VLOOKUP(C1768&amp;D1768,Comms_female_list_22!$F$3:$G$1048576,2,FALSE),""))</f>
        <v/>
      </c>
      <c r="N1768" s="3">
        <f>IFERROR(VLOOKUP(C1768&amp;D1768,AUS_male_Toplist_21!$F$3:$H$1048576,3,FALSE), IFERROR(VLOOKUP(C1768&amp;D1768,AUS_female_Toplist_21!$F$3:$H$1048576,3,FALSE),""))</f>
        <v>933</v>
      </c>
      <c r="O1768" s="2" t="str">
        <f>IFERROR(VLOOKUP(C1768&amp;D1768,AUS_male_Toplist_22!$F$3:$H$1048576,3,FALSE), IFERROR(VLOOKUP(C1768&amp;D1768,AUS_female_Toplist_22!$F$3:$H$1048576,3,FALSE),""))</f>
        <v/>
      </c>
      <c r="P1768" s="42">
        <f ca="1">DATEDIF(E1768,TODAY(),"y")</f>
        <v>23</v>
      </c>
      <c r="Q1768" s="2">
        <f>(COUNTIF($C$2:$C1768,$C1768)=1)+0</f>
        <v>0</v>
      </c>
      <c r="R1768" s="2" t="str">
        <f>IF(Q1768=1,RANK(F1768,$F$2:$F$1986,0),"Alternate event")</f>
        <v>Alternate event</v>
      </c>
    </row>
    <row r="1769" spans="1:18" x14ac:dyDescent="0.2">
      <c r="A1769" s="2">
        <v>1768</v>
      </c>
      <c r="B1769" s="2">
        <f>IF(Q1769=1,B1768+1,B1768)</f>
        <v>1220</v>
      </c>
      <c r="C1769" t="s">
        <v>1487</v>
      </c>
      <c r="D1769" t="s">
        <v>2</v>
      </c>
      <c r="E1769" s="6"/>
      <c r="F1769">
        <v>943</v>
      </c>
      <c r="G1769" s="2">
        <v>80</v>
      </c>
      <c r="H1769" s="43" t="str">
        <f>IFERROR(VLOOKUP(C1769&amp;D1769,AUS_male_points_list!$A$3:$S$1048576,19,FALSE), IFERROR(VLOOKUP(C1769&amp;D1769,AUS_female_points_list!$A$3:$S$1048576,19,FALSE),""))</f>
        <v/>
      </c>
      <c r="J1769" s="2">
        <f>IFERROR(VLOOKUP(C1769&amp;D1769,AUS_male_Toplist_21!$F$3:$G$1048576,2,FALSE),IFERROR(VLOOKUP(C1769&amp;D1769,AUS_female_Toplist_21!$F$3:$G$1048576,2,FALSE),""))</f>
        <v>80</v>
      </c>
      <c r="K1769" s="2" t="str">
        <f>IFERROR(VLOOKUP(C1769&amp;D1769,AUS_male_Toplist_22!$F$3:$G$1048576,2,FALSE),IFERROR(VLOOKUP(C1769&amp;D1769,AUS_female_Toplist_22!$F$3:$G$1048576,2,FALSE),""))</f>
        <v/>
      </c>
      <c r="L1769" s="3" t="str">
        <f>IFERROR(VLOOKUP(C1769&amp;D1769,Comms_male_list_21!$F$3:$G$1048576,2,FALSE),IFERROR(VLOOKUP(C1769&amp;D1769,Comms_female_list_21!$F$3:$G$1048576,2,FALSE),""))</f>
        <v/>
      </c>
      <c r="M1769" s="3" t="str">
        <f>IFERROR(VLOOKUP(C1769&amp;D1769,Comms_male_list_22!$F$3:$G$1048576,2,FALSE),IFERROR(VLOOKUP(C1769&amp;D1769,Comms_female_list_22!$F$3:$G$1048576,2,FALSE),""))</f>
        <v/>
      </c>
      <c r="N1769" s="3">
        <f>IFERROR(VLOOKUP(C1769&amp;D1769,AUS_male_Toplist_21!$F$3:$H$1048576,3,FALSE), IFERROR(VLOOKUP(C1769&amp;D1769,AUS_female_Toplist_21!$F$3:$H$1048576,3,FALSE),""))</f>
        <v>943</v>
      </c>
      <c r="O1769" s="2" t="str">
        <f>IFERROR(VLOOKUP(C1769&amp;D1769,AUS_male_Toplist_22!$F$3:$H$1048576,3,FALSE), IFERROR(VLOOKUP(C1769&amp;D1769,AUS_female_Toplist_22!$F$3:$H$1048576,3,FALSE),""))</f>
        <v/>
      </c>
      <c r="P1769" s="42">
        <f ca="1">DATEDIF(E1769,TODAY(),"y")</f>
        <v>122</v>
      </c>
      <c r="Q1769" s="2">
        <f>(COUNTIF($C$2:$C1769,$C1769)=1)+0</f>
        <v>1</v>
      </c>
      <c r="R1769" s="2">
        <f>IF(Q1769=1,RANK(F1769,$F$2:$F$1986,0),"Alternate event")</f>
        <v>1389</v>
      </c>
    </row>
    <row r="1770" spans="1:18" x14ac:dyDescent="0.2">
      <c r="A1770" s="2">
        <v>1769</v>
      </c>
      <c r="B1770" s="2">
        <f>IF(Q1770=1,B1769+1,B1769)</f>
        <v>1220</v>
      </c>
      <c r="C1770" t="s">
        <v>794</v>
      </c>
      <c r="D1770" s="6" t="s">
        <v>2</v>
      </c>
      <c r="E1770" s="6">
        <v>34262</v>
      </c>
      <c r="F1770">
        <v>943</v>
      </c>
      <c r="G1770" s="2">
        <v>80</v>
      </c>
      <c r="H1770" s="43" t="str">
        <f>IFERROR(VLOOKUP(C1770&amp;D1770,AUS_male_points_list!$A$3:$S$1048576,19,FALSE), IFERROR(VLOOKUP(C1770&amp;D1770,AUS_female_points_list!$A$3:$S$1048576,19,FALSE),""))</f>
        <v/>
      </c>
      <c r="J1770" s="2">
        <f>IFERROR(VLOOKUP(C1770&amp;D1770,AUS_male_Toplist_21!$F$3:$G$1048576,2,FALSE),IFERROR(VLOOKUP(C1770&amp;D1770,AUS_female_Toplist_21!$F$3:$G$1048576,2,FALSE),""))</f>
        <v>80</v>
      </c>
      <c r="K1770" s="2" t="str">
        <f>IFERROR(VLOOKUP(C1770&amp;D1770,AUS_male_Toplist_22!$F$3:$G$1048576,2,FALSE),IFERROR(VLOOKUP(C1770&amp;D1770,AUS_female_Toplist_22!$F$3:$G$1048576,2,FALSE),""))</f>
        <v/>
      </c>
      <c r="L1770" s="3" t="str">
        <f>IFERROR(VLOOKUP(C1770&amp;D1770,Comms_male_list_21!$F$3:$G$1048576,2,FALSE),IFERROR(VLOOKUP(C1770&amp;D1770,Comms_female_list_21!$F$3:$G$1048576,2,FALSE),""))</f>
        <v/>
      </c>
      <c r="M1770" s="3" t="str">
        <f>IFERROR(VLOOKUP(C1770&amp;D1770,Comms_male_list_22!$F$3:$G$1048576,2,FALSE),IFERROR(VLOOKUP(C1770&amp;D1770,Comms_female_list_22!$F$3:$G$1048576,2,FALSE),""))</f>
        <v/>
      </c>
      <c r="N1770" s="3">
        <f>IFERROR(VLOOKUP(C1770&amp;D1770,AUS_male_Toplist_21!$F$3:$H$1048576,3,FALSE), IFERROR(VLOOKUP(C1770&amp;D1770,AUS_female_Toplist_21!$F$3:$H$1048576,3,FALSE),""))</f>
        <v>943</v>
      </c>
      <c r="O1770" s="2" t="str">
        <f>IFERROR(VLOOKUP(C1770&amp;D1770,AUS_male_Toplist_22!$F$3:$H$1048576,3,FALSE), IFERROR(VLOOKUP(C1770&amp;D1770,AUS_female_Toplist_22!$F$3:$H$1048576,3,FALSE),""))</f>
        <v/>
      </c>
      <c r="P1770" s="42">
        <f ca="1">DATEDIF(E1770,TODAY(),"y")</f>
        <v>28</v>
      </c>
      <c r="Q1770" s="2">
        <f>(COUNTIF($C$2:$C1770,$C1770)=1)+0</f>
        <v>0</v>
      </c>
      <c r="R1770" s="2" t="str">
        <f>IF(Q1770=1,RANK(F1770,$F$2:$F$1986,0),"Alternate event")</f>
        <v>Alternate event</v>
      </c>
    </row>
    <row r="1771" spans="1:18" x14ac:dyDescent="0.2">
      <c r="A1771" s="2">
        <v>1770</v>
      </c>
      <c r="B1771" s="2">
        <f>IF(Q1771=1,B1770+1,B1770)</f>
        <v>1220</v>
      </c>
      <c r="C1771" t="s">
        <v>957</v>
      </c>
      <c r="D1771" t="s">
        <v>27</v>
      </c>
      <c r="E1771" s="6">
        <v>37957</v>
      </c>
      <c r="F1771">
        <v>947</v>
      </c>
      <c r="G1771" s="2">
        <v>80</v>
      </c>
      <c r="H1771" s="43" t="str">
        <f>IFERROR(VLOOKUP(C1771&amp;D1771,AUS_male_points_list!$A$3:$S$1048576,19,FALSE), IFERROR(VLOOKUP(C1771&amp;D1771,AUS_female_points_list!$A$3:$S$1048576,19,FALSE),""))</f>
        <v/>
      </c>
      <c r="J1771" s="2">
        <f>IFERROR(VLOOKUP(C1771&amp;D1771,AUS_male_Toplist_21!$F$3:$G$1048576,2,FALSE),IFERROR(VLOOKUP(C1771&amp;D1771,AUS_female_Toplist_21!$F$3:$G$1048576,2,FALSE),""))</f>
        <v>80</v>
      </c>
      <c r="K1771" s="2" t="str">
        <f>IFERROR(VLOOKUP(C1771&amp;D1771,AUS_male_Toplist_22!$F$3:$G$1048576,2,FALSE),IFERROR(VLOOKUP(C1771&amp;D1771,AUS_female_Toplist_22!$F$3:$G$1048576,2,FALSE),""))</f>
        <v/>
      </c>
      <c r="L1771" s="3" t="str">
        <f>IFERROR(VLOOKUP(C1771&amp;D1771,Comms_male_list_21!$F$3:$G$1048576,2,FALSE),IFERROR(VLOOKUP(C1771&amp;D1771,Comms_female_list_21!$F$3:$G$1048576,2,FALSE),""))</f>
        <v/>
      </c>
      <c r="M1771" s="3" t="str">
        <f>IFERROR(VLOOKUP(C1771&amp;D1771,Comms_male_list_22!$F$3:$G$1048576,2,FALSE),IFERROR(VLOOKUP(C1771&amp;D1771,Comms_female_list_22!$F$3:$G$1048576,2,FALSE),""))</f>
        <v/>
      </c>
      <c r="N1771" s="3">
        <f>IFERROR(VLOOKUP(C1771&amp;D1771,AUS_male_Toplist_21!$F$3:$H$1048576,3,FALSE), IFERROR(VLOOKUP(C1771&amp;D1771,AUS_female_Toplist_21!$F$3:$H$1048576,3,FALSE),""))</f>
        <v>947</v>
      </c>
      <c r="O1771" s="2" t="str">
        <f>IFERROR(VLOOKUP(C1771&amp;D1771,AUS_male_Toplist_22!$F$3:$H$1048576,3,FALSE), IFERROR(VLOOKUP(C1771&amp;D1771,AUS_female_Toplist_22!$F$3:$H$1048576,3,FALSE),""))</f>
        <v/>
      </c>
      <c r="P1771" s="42">
        <f ca="1">DATEDIF(E1771,TODAY(),"y")</f>
        <v>18</v>
      </c>
      <c r="Q1771" s="2">
        <f>(COUNTIF($C$2:$C1771,$C1771)=1)+0</f>
        <v>0</v>
      </c>
      <c r="R1771" s="2" t="str">
        <f>IF(Q1771=1,RANK(F1771,$F$2:$F$1986,0),"Alternate event")</f>
        <v>Alternate event</v>
      </c>
    </row>
    <row r="1772" spans="1:18" x14ac:dyDescent="0.2">
      <c r="A1772" s="2">
        <v>1771</v>
      </c>
      <c r="B1772" s="2">
        <f>IF(Q1772=1,B1771+1,B1771)</f>
        <v>1220</v>
      </c>
      <c r="C1772" t="s">
        <v>544</v>
      </c>
      <c r="D1772" t="s">
        <v>25</v>
      </c>
      <c r="E1772" s="6">
        <v>36070</v>
      </c>
      <c r="F1772">
        <v>956</v>
      </c>
      <c r="G1772" s="2">
        <v>80</v>
      </c>
      <c r="H1772" s="43" t="str">
        <f>IFERROR(VLOOKUP(C1772&amp;D1772,AUS_male_points_list!$A$3:$S$1048576,19,FALSE), IFERROR(VLOOKUP(C1772&amp;D1772,AUS_female_points_list!$A$3:$S$1048576,19,FALSE),""))</f>
        <v/>
      </c>
      <c r="J1772" s="2">
        <f>IFERROR(VLOOKUP(C1772&amp;D1772,AUS_male_Toplist_21!$F$3:$G$1048576,2,FALSE),IFERROR(VLOOKUP(C1772&amp;D1772,AUS_female_Toplist_21!$F$3:$G$1048576,2,FALSE),""))</f>
        <v>80</v>
      </c>
      <c r="K1772" s="2" t="str">
        <f>IFERROR(VLOOKUP(C1772&amp;D1772,AUS_male_Toplist_22!$F$3:$G$1048576,2,FALSE),IFERROR(VLOOKUP(C1772&amp;D1772,AUS_female_Toplist_22!$F$3:$G$1048576,2,FALSE),""))</f>
        <v/>
      </c>
      <c r="L1772" s="3" t="str">
        <f>IFERROR(VLOOKUP(C1772&amp;D1772,Comms_male_list_21!$F$3:$G$1048576,2,FALSE),IFERROR(VLOOKUP(C1772&amp;D1772,Comms_female_list_21!$F$3:$G$1048576,2,FALSE),""))</f>
        <v/>
      </c>
      <c r="M1772" s="3" t="str">
        <f>IFERROR(VLOOKUP(C1772&amp;D1772,Comms_male_list_22!$F$3:$G$1048576,2,FALSE),IFERROR(VLOOKUP(C1772&amp;D1772,Comms_female_list_22!$F$3:$G$1048576,2,FALSE),""))</f>
        <v/>
      </c>
      <c r="N1772" s="3">
        <f>IFERROR(VLOOKUP(C1772&amp;D1772,AUS_male_Toplist_21!$F$3:$H$1048576,3,FALSE), IFERROR(VLOOKUP(C1772&amp;D1772,AUS_female_Toplist_21!$F$3:$H$1048576,3,FALSE),""))</f>
        <v>956</v>
      </c>
      <c r="O1772" s="2" t="str">
        <f>IFERROR(VLOOKUP(C1772&amp;D1772,AUS_male_Toplist_22!$F$3:$H$1048576,3,FALSE), IFERROR(VLOOKUP(C1772&amp;D1772,AUS_female_Toplist_22!$F$3:$H$1048576,3,FALSE),""))</f>
        <v/>
      </c>
      <c r="P1772" s="42">
        <f ca="1">DATEDIF(E1772,TODAY(),"y")</f>
        <v>23</v>
      </c>
      <c r="Q1772" s="2">
        <f>(COUNTIF($C$2:$C1772,$C1772)=1)+0</f>
        <v>0</v>
      </c>
      <c r="R1772" s="2" t="str">
        <f>IF(Q1772=1,RANK(F1772,$F$2:$F$1986,0),"Alternate event")</f>
        <v>Alternate event</v>
      </c>
    </row>
    <row r="1773" spans="1:18" x14ac:dyDescent="0.2">
      <c r="A1773" s="2">
        <v>1772</v>
      </c>
      <c r="B1773" s="2">
        <f>IF(Q1773=1,B1772+1,B1772)</f>
        <v>1221</v>
      </c>
      <c r="C1773" t="s">
        <v>1281</v>
      </c>
      <c r="D1773" t="s">
        <v>25</v>
      </c>
      <c r="E1773" s="7">
        <v>1994</v>
      </c>
      <c r="F1773">
        <v>960</v>
      </c>
      <c r="G1773" s="2">
        <v>80</v>
      </c>
      <c r="H1773" s="43" t="str">
        <f>IFERROR(VLOOKUP(C1773&amp;D1773,AUS_male_points_list!$A$3:$S$1048576,19,FALSE), IFERROR(VLOOKUP(C1773&amp;D1773,AUS_female_points_list!$A$3:$S$1048576,19,FALSE),""))</f>
        <v/>
      </c>
      <c r="J1773" s="2">
        <f>IFERROR(VLOOKUP(C1773&amp;D1773,AUS_male_Toplist_21!$F$3:$G$1048576,2,FALSE),IFERROR(VLOOKUP(C1773&amp;D1773,AUS_female_Toplist_21!$F$3:$G$1048576,2,FALSE),""))</f>
        <v>80</v>
      </c>
      <c r="K1773" s="2" t="str">
        <f>IFERROR(VLOOKUP(C1773&amp;D1773,AUS_male_Toplist_22!$F$3:$G$1048576,2,FALSE),IFERROR(VLOOKUP(C1773&amp;D1773,AUS_female_Toplist_22!$F$3:$G$1048576,2,FALSE),""))</f>
        <v/>
      </c>
      <c r="L1773" s="3" t="str">
        <f>IFERROR(VLOOKUP(C1773&amp;D1773,Comms_male_list_21!$F$3:$G$1048576,2,FALSE),IFERROR(VLOOKUP(C1773&amp;D1773,Comms_female_list_21!$F$3:$G$1048576,2,FALSE),""))</f>
        <v/>
      </c>
      <c r="M1773" s="3" t="str">
        <f>IFERROR(VLOOKUP(C1773&amp;D1773,Comms_male_list_22!$F$3:$G$1048576,2,FALSE),IFERROR(VLOOKUP(C1773&amp;D1773,Comms_female_list_22!$F$3:$G$1048576,2,FALSE),""))</f>
        <v/>
      </c>
      <c r="N1773" s="3">
        <f>IFERROR(VLOOKUP(C1773&amp;D1773,AUS_male_Toplist_21!$F$3:$H$1048576,3,FALSE), IFERROR(VLOOKUP(C1773&amp;D1773,AUS_female_Toplist_21!$F$3:$H$1048576,3,FALSE),""))</f>
        <v>960</v>
      </c>
      <c r="O1773" s="2" t="str">
        <f>IFERROR(VLOOKUP(C1773&amp;D1773,AUS_male_Toplist_22!$F$3:$H$1048576,3,FALSE), IFERROR(VLOOKUP(C1773&amp;D1773,AUS_female_Toplist_22!$F$3:$H$1048576,3,FALSE),""))</f>
        <v/>
      </c>
      <c r="P1773" s="42">
        <f ca="1">DATEDIF(E1773,TODAY(),"y")</f>
        <v>116</v>
      </c>
      <c r="Q1773" s="2">
        <f>(COUNTIF($C$2:$C1773,$C1773)=1)+0</f>
        <v>1</v>
      </c>
      <c r="R1773" s="2">
        <f>IF(Q1773=1,RANK(F1773,$F$2:$F$1986,0),"Alternate event")</f>
        <v>1174</v>
      </c>
    </row>
    <row r="1774" spans="1:18" x14ac:dyDescent="0.2">
      <c r="A1774" s="2">
        <v>1773</v>
      </c>
      <c r="B1774" s="2">
        <f>IF(Q1774=1,B1773+1,B1773)</f>
        <v>1221</v>
      </c>
      <c r="C1774" t="s">
        <v>1278</v>
      </c>
      <c r="D1774" t="s">
        <v>25</v>
      </c>
      <c r="E1774" s="6">
        <v>36172</v>
      </c>
      <c r="F1774">
        <v>965</v>
      </c>
      <c r="G1774" s="2">
        <v>80</v>
      </c>
      <c r="H1774" s="43" t="str">
        <f>IFERROR(VLOOKUP(C1774&amp;D1774,AUS_male_points_list!$A$3:$S$1048576,19,FALSE), IFERROR(VLOOKUP(C1774&amp;D1774,AUS_female_points_list!$A$3:$S$1048576,19,FALSE),""))</f>
        <v/>
      </c>
      <c r="J1774" s="2">
        <f>IFERROR(VLOOKUP(C1774&amp;D1774,AUS_male_Toplist_21!$F$3:$G$1048576,2,FALSE),IFERROR(VLOOKUP(C1774&amp;D1774,AUS_female_Toplist_21!$F$3:$G$1048576,2,FALSE),""))</f>
        <v>80</v>
      </c>
      <c r="K1774" s="2" t="str">
        <f>IFERROR(VLOOKUP(C1774&amp;D1774,AUS_male_Toplist_22!$F$3:$G$1048576,2,FALSE),IFERROR(VLOOKUP(C1774&amp;D1774,AUS_female_Toplist_22!$F$3:$G$1048576,2,FALSE),""))</f>
        <v/>
      </c>
      <c r="L1774" s="3" t="str">
        <f>IFERROR(VLOOKUP(C1774&amp;D1774,Comms_male_list_21!$F$3:$G$1048576,2,FALSE),IFERROR(VLOOKUP(C1774&amp;D1774,Comms_female_list_21!$F$3:$G$1048576,2,FALSE),""))</f>
        <v/>
      </c>
      <c r="M1774" s="3" t="str">
        <f>IFERROR(VLOOKUP(C1774&amp;D1774,Comms_male_list_22!$F$3:$G$1048576,2,FALSE),IFERROR(VLOOKUP(C1774&amp;D1774,Comms_female_list_22!$F$3:$G$1048576,2,FALSE),""))</f>
        <v/>
      </c>
      <c r="N1774" s="3">
        <f>IFERROR(VLOOKUP(C1774&amp;D1774,AUS_male_Toplist_21!$F$3:$H$1048576,3,FALSE), IFERROR(VLOOKUP(C1774&amp;D1774,AUS_female_Toplist_21!$F$3:$H$1048576,3,FALSE),""))</f>
        <v>965</v>
      </c>
      <c r="O1774" s="2" t="str">
        <f>IFERROR(VLOOKUP(C1774&amp;D1774,AUS_male_Toplist_22!$F$3:$H$1048576,3,FALSE), IFERROR(VLOOKUP(C1774&amp;D1774,AUS_female_Toplist_22!$F$3:$H$1048576,3,FALSE),""))</f>
        <v/>
      </c>
      <c r="P1774" s="42">
        <f ca="1">DATEDIF(E1774,TODAY(),"y")</f>
        <v>23</v>
      </c>
      <c r="Q1774" s="2">
        <f>(COUNTIF($C$2:$C1774,$C1774)=1)+0</f>
        <v>0</v>
      </c>
      <c r="R1774" s="2" t="str">
        <f>IF(Q1774=1,RANK(F1774,$F$2:$F$1986,0),"Alternate event")</f>
        <v>Alternate event</v>
      </c>
    </row>
    <row r="1775" spans="1:18" x14ac:dyDescent="0.2">
      <c r="A1775" s="2">
        <v>1774</v>
      </c>
      <c r="B1775" s="2">
        <f>IF(Q1775=1,B1774+1,B1774)</f>
        <v>1221</v>
      </c>
      <c r="C1775" t="s">
        <v>160</v>
      </c>
      <c r="D1775" t="s">
        <v>2</v>
      </c>
      <c r="E1775" s="7">
        <v>38952</v>
      </c>
      <c r="F1775">
        <v>970</v>
      </c>
      <c r="G1775" s="2">
        <v>80</v>
      </c>
      <c r="H1775" s="43" t="str">
        <f>IFERROR(VLOOKUP(C1775&amp;D1775,AUS_male_points_list!$A$3:$S$1048576,19,FALSE), IFERROR(VLOOKUP(C1775&amp;D1775,AUS_female_points_list!$A$3:$S$1048576,19,FALSE),""))</f>
        <v/>
      </c>
      <c r="J1775" s="2">
        <f>IFERROR(VLOOKUP(C1775&amp;D1775,AUS_male_Toplist_21!$F$3:$G$1048576,2,FALSE),IFERROR(VLOOKUP(C1775&amp;D1775,AUS_female_Toplist_21!$F$3:$G$1048576,2,FALSE),""))</f>
        <v>80</v>
      </c>
      <c r="K1775" s="2" t="str">
        <f>IFERROR(VLOOKUP(C1775&amp;D1775,AUS_male_Toplist_22!$F$3:$G$1048576,2,FALSE),IFERROR(VLOOKUP(C1775&amp;D1775,AUS_female_Toplist_22!$F$3:$G$1048576,2,FALSE),""))</f>
        <v/>
      </c>
      <c r="L1775" s="3" t="str">
        <f>IFERROR(VLOOKUP(C1775&amp;D1775,Comms_male_list_21!$F$3:$G$1048576,2,FALSE),IFERROR(VLOOKUP(C1775&amp;D1775,Comms_female_list_21!$F$3:$G$1048576,2,FALSE),""))</f>
        <v/>
      </c>
      <c r="M1775" s="3" t="str">
        <f>IFERROR(VLOOKUP(C1775&amp;D1775,Comms_male_list_22!$F$3:$G$1048576,2,FALSE),IFERROR(VLOOKUP(C1775&amp;D1775,Comms_female_list_22!$F$3:$G$1048576,2,FALSE),""))</f>
        <v/>
      </c>
      <c r="N1775" s="3">
        <f>IFERROR(VLOOKUP(C1775&amp;D1775,AUS_male_Toplist_21!$F$3:$H$1048576,3,FALSE), IFERROR(VLOOKUP(C1775&amp;D1775,AUS_female_Toplist_21!$F$3:$H$1048576,3,FALSE),""))</f>
        <v>970</v>
      </c>
      <c r="O1775" s="2" t="str">
        <f>IFERROR(VLOOKUP(C1775&amp;D1775,AUS_male_Toplist_22!$F$3:$H$1048576,3,FALSE), IFERROR(VLOOKUP(C1775&amp;D1775,AUS_female_Toplist_22!$F$3:$H$1048576,3,FALSE),""))</f>
        <v/>
      </c>
      <c r="P1775" s="42">
        <f ca="1">DATEDIF(E1775,TODAY(),"y")</f>
        <v>15</v>
      </c>
      <c r="Q1775" s="2">
        <f>(COUNTIF($C$2:$C1775,$C1775)=1)+0</f>
        <v>0</v>
      </c>
      <c r="R1775" s="2" t="str">
        <f>IF(Q1775=1,RANK(F1775,$F$2:$F$1986,0),"Alternate event")</f>
        <v>Alternate event</v>
      </c>
    </row>
    <row r="1776" spans="1:18" x14ac:dyDescent="0.2">
      <c r="A1776" s="2">
        <v>1775</v>
      </c>
      <c r="B1776" s="2">
        <f>IF(Q1776=1,B1775+1,B1775)</f>
        <v>1222</v>
      </c>
      <c r="C1776" t="s">
        <v>1560</v>
      </c>
      <c r="D1776" t="s">
        <v>28</v>
      </c>
      <c r="E1776" s="6">
        <v>36159</v>
      </c>
      <c r="F1776">
        <v>988</v>
      </c>
      <c r="G1776" s="2">
        <v>80</v>
      </c>
      <c r="H1776" s="43" t="str">
        <f>IFERROR(VLOOKUP(C1776&amp;D1776,AUS_male_points_list!$A$3:$S$1048576,19,FALSE), IFERROR(VLOOKUP(C1776&amp;D1776,AUS_female_points_list!$A$3:$S$1048576,19,FALSE),""))</f>
        <v/>
      </c>
      <c r="J1776" s="2">
        <f>IFERROR(VLOOKUP(C1776&amp;D1776,AUS_male_Toplist_21!$F$3:$G$1048576,2,FALSE),IFERROR(VLOOKUP(C1776&amp;D1776,AUS_female_Toplist_21!$F$3:$G$1048576,2,FALSE),""))</f>
        <v>80</v>
      </c>
      <c r="K1776" s="2" t="str">
        <f>IFERROR(VLOOKUP(C1776&amp;D1776,AUS_male_Toplist_22!$F$3:$G$1048576,2,FALSE),IFERROR(VLOOKUP(C1776&amp;D1776,AUS_female_Toplist_22!$F$3:$G$1048576,2,FALSE),""))</f>
        <v/>
      </c>
      <c r="L1776" s="3" t="str">
        <f>IFERROR(VLOOKUP(C1776&amp;D1776,Comms_male_list_21!$F$3:$G$1048576,2,FALSE),IFERROR(VLOOKUP(C1776&amp;D1776,Comms_female_list_21!$F$3:$G$1048576,2,FALSE),""))</f>
        <v/>
      </c>
      <c r="M1776" s="3" t="str">
        <f>IFERROR(VLOOKUP(C1776&amp;D1776,Comms_male_list_22!$F$3:$G$1048576,2,FALSE),IFERROR(VLOOKUP(C1776&amp;D1776,Comms_female_list_22!$F$3:$G$1048576,2,FALSE),""))</f>
        <v/>
      </c>
      <c r="N1776" s="3">
        <f>IFERROR(VLOOKUP(C1776&amp;D1776,AUS_male_Toplist_21!$F$3:$H$1048576,3,FALSE), IFERROR(VLOOKUP(C1776&amp;D1776,AUS_female_Toplist_21!$F$3:$H$1048576,3,FALSE),""))</f>
        <v>988</v>
      </c>
      <c r="O1776" s="2" t="str">
        <f>IFERROR(VLOOKUP(C1776&amp;D1776,AUS_male_Toplist_22!$F$3:$H$1048576,3,FALSE), IFERROR(VLOOKUP(C1776&amp;D1776,AUS_female_Toplist_22!$F$3:$H$1048576,3,FALSE),""))</f>
        <v/>
      </c>
      <c r="P1776" s="42">
        <f ca="1">DATEDIF(E1776,TODAY(),"y")</f>
        <v>23</v>
      </c>
      <c r="Q1776" s="2">
        <f>(COUNTIF($C$2:$C1776,$C1776)=1)+0</f>
        <v>1</v>
      </c>
      <c r="R1776" s="2">
        <f>IF(Q1776=1,RANK(F1776,$F$2:$F$1986,0),"Alternate event")</f>
        <v>825</v>
      </c>
    </row>
    <row r="1777" spans="1:18" x14ac:dyDescent="0.2">
      <c r="A1777" s="2">
        <v>1776</v>
      </c>
      <c r="B1777" s="2">
        <f>IF(Q1777=1,B1776+1,B1776)</f>
        <v>1222</v>
      </c>
      <c r="C1777" t="s">
        <v>328</v>
      </c>
      <c r="D1777" t="s">
        <v>28</v>
      </c>
      <c r="E1777" s="6">
        <v>44732</v>
      </c>
      <c r="F1777">
        <v>960</v>
      </c>
      <c r="G1777" s="2">
        <v>81</v>
      </c>
      <c r="H1777" s="43" t="str">
        <f>IFERROR(VLOOKUP(C1777&amp;D1777,AUS_male_points_list!$A$3:$S$1048576,19,FALSE), IFERROR(VLOOKUP(C1777&amp;D1777,AUS_female_points_list!$A$3:$S$1048576,19,FALSE),""))</f>
        <v/>
      </c>
      <c r="J1777" s="2">
        <f>IFERROR(VLOOKUP(C1777&amp;D1777,AUS_male_Toplist_21!$F$3:$G$1048576,2,FALSE),IFERROR(VLOOKUP(C1777&amp;D1777,AUS_female_Toplist_21!$F$3:$G$1048576,2,FALSE),""))</f>
        <v>81</v>
      </c>
      <c r="K1777" s="2">
        <f>IFERROR(VLOOKUP(C1777&amp;D1777,AUS_male_Toplist_22!$F$3:$G$1048576,2,FALSE),IFERROR(VLOOKUP(C1777&amp;D1777,AUS_female_Toplist_22!$F$3:$G$1048576,2,FALSE),""))</f>
        <v>34</v>
      </c>
      <c r="L1777" s="3" t="str">
        <f>IFERROR(VLOOKUP(C1777&amp;D1777,Comms_male_list_21!$F$3:$G$1048576,2,FALSE),IFERROR(VLOOKUP(C1777&amp;D1777,Comms_female_list_21!$F$3:$G$1048576,2,FALSE),""))</f>
        <v/>
      </c>
      <c r="M1777" s="3">
        <f>IFERROR(VLOOKUP(C1777&amp;D1777,Comms_male_list_22!$F$3:$G$1048576,2,FALSE),IFERROR(VLOOKUP(C1777&amp;D1777,Comms_female_list_22!$F$3:$G$1048576,2,FALSE),""))</f>
        <v>65</v>
      </c>
      <c r="N1777" s="3">
        <f>IFERROR(VLOOKUP(C1777&amp;D1777,AUS_male_Toplist_21!$F$3:$H$1048576,3,FALSE), IFERROR(VLOOKUP(C1777&amp;D1777,AUS_female_Toplist_21!$F$3:$H$1048576,3,FALSE),""))</f>
        <v>960</v>
      </c>
      <c r="O1777" s="2">
        <f>IFERROR(VLOOKUP(C1777&amp;D1777,AUS_male_Toplist_22!$F$3:$H$1048576,3,FALSE), IFERROR(VLOOKUP(C1777&amp;D1777,AUS_female_Toplist_22!$F$3:$H$1048576,3,FALSE),""))</f>
        <v>957</v>
      </c>
      <c r="P1777" s="42" t="e">
        <f ca="1">DATEDIF(E1777,TODAY(),"y")</f>
        <v>#NUM!</v>
      </c>
      <c r="Q1777" s="2">
        <f>(COUNTIF($C$2:$C1777,$C1777)=1)+0</f>
        <v>0</v>
      </c>
      <c r="R1777" s="2" t="str">
        <f>IF(Q1777=1,RANK(F1777,$F$2:$F$1986,0),"Alternate event")</f>
        <v>Alternate event</v>
      </c>
    </row>
    <row r="1778" spans="1:18" x14ac:dyDescent="0.2">
      <c r="A1778" s="2">
        <v>1777</v>
      </c>
      <c r="B1778" s="2">
        <f>IF(Q1778=1,B1777+1,B1777)</f>
        <v>1222</v>
      </c>
      <c r="C1778" t="s">
        <v>637</v>
      </c>
      <c r="D1778" t="s">
        <v>27</v>
      </c>
      <c r="E1778" s="6">
        <v>36178</v>
      </c>
      <c r="F1778">
        <v>931</v>
      </c>
      <c r="G1778" s="2">
        <v>81</v>
      </c>
      <c r="H1778" s="43" t="str">
        <f>IFERROR(VLOOKUP(C1778&amp;D1778,AUS_male_points_list!$A$3:$S$1048576,19,FALSE), IFERROR(VLOOKUP(C1778&amp;D1778,AUS_female_points_list!$A$3:$S$1048576,19,FALSE),""))</f>
        <v/>
      </c>
      <c r="J1778" s="2">
        <f>IFERROR(VLOOKUP(C1778&amp;D1778,AUS_male_Toplist_21!$F$3:$G$1048576,2,FALSE),IFERROR(VLOOKUP(C1778&amp;D1778,AUS_female_Toplist_21!$F$3:$G$1048576,2,FALSE),""))</f>
        <v>81</v>
      </c>
      <c r="K1778" s="2">
        <f>IFERROR(VLOOKUP(C1778&amp;D1778,AUS_male_Toplist_22!$F$3:$G$1048576,2,FALSE),IFERROR(VLOOKUP(C1778&amp;D1778,AUS_female_Toplist_22!$F$3:$G$1048576,2,FALSE),""))</f>
        <v>68</v>
      </c>
      <c r="L1778" s="3" t="str">
        <f>IFERROR(VLOOKUP(C1778&amp;D1778,Comms_male_list_21!$F$3:$G$1048576,2,FALSE),IFERROR(VLOOKUP(C1778&amp;D1778,Comms_female_list_21!$F$3:$G$1048576,2,FALSE),""))</f>
        <v/>
      </c>
      <c r="M1778" s="3" t="str">
        <f>IFERROR(VLOOKUP(C1778&amp;D1778,Comms_male_list_22!$F$3:$G$1048576,2,FALSE),IFERROR(VLOOKUP(C1778&amp;D1778,Comms_female_list_22!$F$3:$G$1048576,2,FALSE),""))</f>
        <v/>
      </c>
      <c r="N1778" s="3">
        <f>IFERROR(VLOOKUP(C1778&amp;D1778,AUS_male_Toplist_21!$F$3:$H$1048576,3,FALSE), IFERROR(VLOOKUP(C1778&amp;D1778,AUS_female_Toplist_21!$F$3:$H$1048576,3,FALSE),""))</f>
        <v>931</v>
      </c>
      <c r="O1778" s="2">
        <f>IFERROR(VLOOKUP(C1778&amp;D1778,AUS_male_Toplist_22!$F$3:$H$1048576,3,FALSE), IFERROR(VLOOKUP(C1778&amp;D1778,AUS_female_Toplist_22!$F$3:$H$1048576,3,FALSE),""))</f>
        <v>888</v>
      </c>
      <c r="P1778" s="42">
        <f ca="1">DATEDIF(E1778,TODAY(),"y")</f>
        <v>23</v>
      </c>
      <c r="Q1778" s="2">
        <f>(COUNTIF($C$2:$C1778,$C1778)=1)+0</f>
        <v>0</v>
      </c>
      <c r="R1778" s="2" t="str">
        <f>IF(Q1778=1,RANK(F1778,$F$2:$F$1986,0),"Alternate event")</f>
        <v>Alternate event</v>
      </c>
    </row>
    <row r="1779" spans="1:18" x14ac:dyDescent="0.2">
      <c r="A1779" s="2">
        <v>1778</v>
      </c>
      <c r="B1779" s="2">
        <f>IF(Q1779=1,B1778+1,B1778)</f>
        <v>1222</v>
      </c>
      <c r="C1779" t="s">
        <v>735</v>
      </c>
      <c r="D1779" t="s">
        <v>29</v>
      </c>
      <c r="E1779" s="6">
        <v>37826</v>
      </c>
      <c r="F1779">
        <v>886</v>
      </c>
      <c r="G1779" s="2">
        <v>81</v>
      </c>
      <c r="H1779" s="43" t="str">
        <f>IFERROR(VLOOKUP(C1779&amp;D1779,AUS_male_points_list!$A$3:$S$1048576,19,FALSE), IFERROR(VLOOKUP(C1779&amp;D1779,AUS_female_points_list!$A$3:$S$1048576,19,FALSE),""))</f>
        <v/>
      </c>
      <c r="J1779" s="2">
        <f>IFERROR(VLOOKUP(C1779&amp;D1779,AUS_male_Toplist_21!$F$3:$G$1048576,2,FALSE),IFERROR(VLOOKUP(C1779&amp;D1779,AUS_female_Toplist_21!$F$3:$G$1048576,2,FALSE),""))</f>
        <v>81</v>
      </c>
      <c r="K1779" s="2" t="str">
        <f>IFERROR(VLOOKUP(C1779&amp;D1779,AUS_male_Toplist_22!$F$3:$G$1048576,2,FALSE),IFERROR(VLOOKUP(C1779&amp;D1779,AUS_female_Toplist_22!$F$3:$G$1048576,2,FALSE),""))</f>
        <v/>
      </c>
      <c r="L1779" s="3" t="str">
        <f>IFERROR(VLOOKUP(C1779&amp;D1779,Comms_male_list_21!$F$3:$G$1048576,2,FALSE),IFERROR(VLOOKUP(C1779&amp;D1779,Comms_female_list_21!$F$3:$G$1048576,2,FALSE),""))</f>
        <v/>
      </c>
      <c r="M1779" s="3" t="str">
        <f>IFERROR(VLOOKUP(C1779&amp;D1779,Comms_male_list_22!$F$3:$G$1048576,2,FALSE),IFERROR(VLOOKUP(C1779&amp;D1779,Comms_female_list_22!$F$3:$G$1048576,2,FALSE),""))</f>
        <v/>
      </c>
      <c r="N1779" s="3">
        <f>IFERROR(VLOOKUP(C1779&amp;D1779,AUS_male_Toplist_21!$F$3:$H$1048576,3,FALSE), IFERROR(VLOOKUP(C1779&amp;D1779,AUS_female_Toplist_21!$F$3:$H$1048576,3,FALSE),""))</f>
        <v>886</v>
      </c>
      <c r="O1779" s="2" t="str">
        <f>IFERROR(VLOOKUP(C1779&amp;D1779,AUS_male_Toplist_22!$F$3:$H$1048576,3,FALSE), IFERROR(VLOOKUP(C1779&amp;D1779,AUS_female_Toplist_22!$F$3:$H$1048576,3,FALSE),""))</f>
        <v/>
      </c>
      <c r="P1779" s="42">
        <f ca="1">DATEDIF(E1779,TODAY(),"y")</f>
        <v>18</v>
      </c>
      <c r="Q1779" s="2">
        <f>(COUNTIF($C$2:$C1779,$C1779)=1)+0</f>
        <v>0</v>
      </c>
      <c r="R1779" s="2" t="str">
        <f>IF(Q1779=1,RANK(F1779,$F$2:$F$1986,0),"Alternate event")</f>
        <v>Alternate event</v>
      </c>
    </row>
    <row r="1780" spans="1:18" x14ac:dyDescent="0.2">
      <c r="A1780" s="2">
        <v>1779</v>
      </c>
      <c r="B1780" s="2">
        <f>IF(Q1780=1,B1779+1,B1779)</f>
        <v>1223</v>
      </c>
      <c r="C1780" t="s">
        <v>1550</v>
      </c>
      <c r="D1780" t="s">
        <v>27</v>
      </c>
      <c r="E1780" s="6">
        <v>2000</v>
      </c>
      <c r="F1780">
        <v>931</v>
      </c>
      <c r="G1780" s="2">
        <v>81</v>
      </c>
      <c r="H1780" s="43" t="str">
        <f>IFERROR(VLOOKUP(C1780&amp;D1780,AUS_male_points_list!$A$3:$S$1048576,19,FALSE), IFERROR(VLOOKUP(C1780&amp;D1780,AUS_female_points_list!$A$3:$S$1048576,19,FALSE),""))</f>
        <v/>
      </c>
      <c r="J1780" s="2">
        <f>IFERROR(VLOOKUP(C1780&amp;D1780,AUS_male_Toplist_21!$F$3:$G$1048576,2,FALSE),IFERROR(VLOOKUP(C1780&amp;D1780,AUS_female_Toplist_21!$F$3:$G$1048576,2,FALSE),""))</f>
        <v>81</v>
      </c>
      <c r="K1780" s="2" t="str">
        <f>IFERROR(VLOOKUP(C1780&amp;D1780,AUS_male_Toplist_22!$F$3:$G$1048576,2,FALSE),IFERROR(VLOOKUP(C1780&amp;D1780,AUS_female_Toplist_22!$F$3:$G$1048576,2,FALSE),""))</f>
        <v/>
      </c>
      <c r="L1780" s="3" t="str">
        <f>IFERROR(VLOOKUP(C1780&amp;D1780,Comms_male_list_21!$F$3:$G$1048576,2,FALSE),IFERROR(VLOOKUP(C1780&amp;D1780,Comms_female_list_21!$F$3:$G$1048576,2,FALSE),""))</f>
        <v/>
      </c>
      <c r="M1780" s="3" t="str">
        <f>IFERROR(VLOOKUP(C1780&amp;D1780,Comms_male_list_22!$F$3:$G$1048576,2,FALSE),IFERROR(VLOOKUP(C1780&amp;D1780,Comms_female_list_22!$F$3:$G$1048576,2,FALSE),""))</f>
        <v/>
      </c>
      <c r="N1780" s="3">
        <f>IFERROR(VLOOKUP(C1780&amp;D1780,AUS_male_Toplist_21!$F$3:$H$1048576,3,FALSE), IFERROR(VLOOKUP(C1780&amp;D1780,AUS_female_Toplist_21!$F$3:$H$1048576,3,FALSE),""))</f>
        <v>931</v>
      </c>
      <c r="O1780" s="2" t="str">
        <f>IFERROR(VLOOKUP(C1780&amp;D1780,AUS_male_Toplist_22!$F$3:$H$1048576,3,FALSE), IFERROR(VLOOKUP(C1780&amp;D1780,AUS_female_Toplist_22!$F$3:$H$1048576,3,FALSE),""))</f>
        <v/>
      </c>
      <c r="P1780" s="42">
        <f ca="1">DATEDIF(E1780,TODAY(),"y")</f>
        <v>116</v>
      </c>
      <c r="Q1780" s="2">
        <f>(COUNTIF($C$2:$C1780,$C1780)=1)+0</f>
        <v>1</v>
      </c>
      <c r="R1780" s="2">
        <f>IF(Q1780=1,RANK(F1780,$F$2:$F$1986,0),"Alternate event")</f>
        <v>1546</v>
      </c>
    </row>
    <row r="1781" spans="1:18" x14ac:dyDescent="0.2">
      <c r="A1781" s="2">
        <v>1780</v>
      </c>
      <c r="B1781" s="2">
        <f>IF(Q1781=1,B1780+1,B1780)</f>
        <v>1223</v>
      </c>
      <c r="C1781" t="s">
        <v>399</v>
      </c>
      <c r="D1781" t="s">
        <v>26</v>
      </c>
      <c r="E1781" s="6">
        <v>32482</v>
      </c>
      <c r="F1781">
        <v>942</v>
      </c>
      <c r="G1781" s="2">
        <v>81</v>
      </c>
      <c r="H1781" s="43" t="str">
        <f>IFERROR(VLOOKUP(C1781&amp;D1781,AUS_male_points_list!$A$3:$S$1048576,19,FALSE), IFERROR(VLOOKUP(C1781&amp;D1781,AUS_female_points_list!$A$3:$S$1048576,19,FALSE),""))</f>
        <v/>
      </c>
      <c r="J1781" s="2">
        <f>IFERROR(VLOOKUP(C1781&amp;D1781,AUS_male_Toplist_21!$F$3:$G$1048576,2,FALSE),IFERROR(VLOOKUP(C1781&amp;D1781,AUS_female_Toplist_21!$F$3:$G$1048576,2,FALSE),""))</f>
        <v>81</v>
      </c>
      <c r="K1781" s="2" t="str">
        <f>IFERROR(VLOOKUP(C1781&amp;D1781,AUS_male_Toplist_22!$F$3:$G$1048576,2,FALSE),IFERROR(VLOOKUP(C1781&amp;D1781,AUS_female_Toplist_22!$F$3:$G$1048576,2,FALSE),""))</f>
        <v/>
      </c>
      <c r="L1781" s="3" t="str">
        <f>IFERROR(VLOOKUP(C1781&amp;D1781,Comms_male_list_21!$F$3:$G$1048576,2,FALSE),IFERROR(VLOOKUP(C1781&amp;D1781,Comms_female_list_21!$F$3:$G$1048576,2,FALSE),""))</f>
        <v/>
      </c>
      <c r="M1781" s="3" t="str">
        <f>IFERROR(VLOOKUP(C1781&amp;D1781,Comms_male_list_22!$F$3:$G$1048576,2,FALSE),IFERROR(VLOOKUP(C1781&amp;D1781,Comms_female_list_22!$F$3:$G$1048576,2,FALSE),""))</f>
        <v/>
      </c>
      <c r="N1781" s="3">
        <f>IFERROR(VLOOKUP(C1781&amp;D1781,AUS_male_Toplist_21!$F$3:$H$1048576,3,FALSE), IFERROR(VLOOKUP(C1781&amp;D1781,AUS_female_Toplist_21!$F$3:$H$1048576,3,FALSE),""))</f>
        <v>942</v>
      </c>
      <c r="O1781" s="2" t="str">
        <f>IFERROR(VLOOKUP(C1781&amp;D1781,AUS_male_Toplist_22!$F$3:$H$1048576,3,FALSE), IFERROR(VLOOKUP(C1781&amp;D1781,AUS_female_Toplist_22!$F$3:$H$1048576,3,FALSE),""))</f>
        <v/>
      </c>
      <c r="P1781" s="42">
        <f ca="1">DATEDIF(E1781,TODAY(),"y")</f>
        <v>33</v>
      </c>
      <c r="Q1781" s="2">
        <f>(COUNTIF($C$2:$C1781,$C1781)=1)+0</f>
        <v>0</v>
      </c>
      <c r="R1781" s="2" t="str">
        <f>IF(Q1781=1,RANK(F1781,$F$2:$F$1986,0),"Alternate event")</f>
        <v>Alternate event</v>
      </c>
    </row>
    <row r="1782" spans="1:18" x14ac:dyDescent="0.2">
      <c r="A1782" s="2">
        <v>1781</v>
      </c>
      <c r="B1782" s="2">
        <f>IF(Q1782=1,B1781+1,B1781)</f>
        <v>1223</v>
      </c>
      <c r="C1782" t="s">
        <v>320</v>
      </c>
      <c r="D1782" t="s">
        <v>27</v>
      </c>
      <c r="E1782" s="6">
        <v>44581</v>
      </c>
      <c r="F1782">
        <v>945</v>
      </c>
      <c r="G1782" s="2">
        <v>81</v>
      </c>
      <c r="H1782" s="43" t="str">
        <f>IFERROR(VLOOKUP(C1782&amp;D1782,AUS_male_points_list!$A$3:$S$1048576,19,FALSE), IFERROR(VLOOKUP(C1782&amp;D1782,AUS_female_points_list!$A$3:$S$1048576,19,FALSE),""))</f>
        <v/>
      </c>
      <c r="J1782" s="2">
        <f>IFERROR(VLOOKUP(C1782&amp;D1782,AUS_male_Toplist_21!$F$3:$G$1048576,2,FALSE),IFERROR(VLOOKUP(C1782&amp;D1782,AUS_female_Toplist_21!$F$3:$G$1048576,2,FALSE),""))</f>
        <v>81</v>
      </c>
      <c r="K1782" s="2" t="str">
        <f>IFERROR(VLOOKUP(C1782&amp;D1782,AUS_male_Toplist_22!$F$3:$G$1048576,2,FALSE),IFERROR(VLOOKUP(C1782&amp;D1782,AUS_female_Toplist_22!$F$3:$G$1048576,2,FALSE),""))</f>
        <v/>
      </c>
      <c r="L1782" s="3" t="str">
        <f>IFERROR(VLOOKUP(C1782&amp;D1782,Comms_male_list_21!$F$3:$G$1048576,2,FALSE),IFERROR(VLOOKUP(C1782&amp;D1782,Comms_female_list_21!$F$3:$G$1048576,2,FALSE),""))</f>
        <v/>
      </c>
      <c r="M1782" s="3" t="str">
        <f>IFERROR(VLOOKUP(C1782&amp;D1782,Comms_male_list_22!$F$3:$G$1048576,2,FALSE),IFERROR(VLOOKUP(C1782&amp;D1782,Comms_female_list_22!$F$3:$G$1048576,2,FALSE),""))</f>
        <v/>
      </c>
      <c r="N1782" s="3">
        <f>IFERROR(VLOOKUP(C1782&amp;D1782,AUS_male_Toplist_21!$F$3:$H$1048576,3,FALSE), IFERROR(VLOOKUP(C1782&amp;D1782,AUS_female_Toplist_21!$F$3:$H$1048576,3,FALSE),""))</f>
        <v>945</v>
      </c>
      <c r="O1782" s="2" t="str">
        <f>IFERROR(VLOOKUP(C1782&amp;D1782,AUS_male_Toplist_22!$F$3:$H$1048576,3,FALSE), IFERROR(VLOOKUP(C1782&amp;D1782,AUS_female_Toplist_22!$F$3:$H$1048576,3,FALSE),""))</f>
        <v/>
      </c>
      <c r="P1782" s="42">
        <f ca="1">DATEDIF(E1782,TODAY(),"y")</f>
        <v>0</v>
      </c>
      <c r="Q1782" s="2">
        <f>(COUNTIF($C$2:$C1782,$C1782)=1)+0</f>
        <v>0</v>
      </c>
      <c r="R1782" s="2" t="str">
        <f>IF(Q1782=1,RANK(F1782,$F$2:$F$1986,0),"Alternate event")</f>
        <v>Alternate event</v>
      </c>
    </row>
    <row r="1783" spans="1:18" x14ac:dyDescent="0.2">
      <c r="A1783" s="2">
        <v>1782</v>
      </c>
      <c r="B1783" s="2">
        <f>IF(Q1783=1,B1782+1,B1782)</f>
        <v>1223</v>
      </c>
      <c r="C1783" t="s">
        <v>1538</v>
      </c>
      <c r="D1783" t="s">
        <v>28</v>
      </c>
      <c r="E1783" s="6">
        <v>34641</v>
      </c>
      <c r="F1783">
        <v>985</v>
      </c>
      <c r="G1783" s="2">
        <v>81</v>
      </c>
      <c r="H1783" s="43" t="str">
        <f>IFERROR(VLOOKUP(C1783&amp;D1783,AUS_male_points_list!$A$3:$S$1048576,19,FALSE), IFERROR(VLOOKUP(C1783&amp;D1783,AUS_female_points_list!$A$3:$S$1048576,19,FALSE),""))</f>
        <v/>
      </c>
      <c r="J1783" s="2">
        <f>IFERROR(VLOOKUP(C1783&amp;D1783,AUS_male_Toplist_21!$F$3:$G$1048576,2,FALSE),IFERROR(VLOOKUP(C1783&amp;D1783,AUS_female_Toplist_21!$F$3:$G$1048576,2,FALSE),""))</f>
        <v>81</v>
      </c>
      <c r="K1783" s="2" t="str">
        <f>IFERROR(VLOOKUP(C1783&amp;D1783,AUS_male_Toplist_22!$F$3:$G$1048576,2,FALSE),IFERROR(VLOOKUP(C1783&amp;D1783,AUS_female_Toplist_22!$F$3:$G$1048576,2,FALSE),""))</f>
        <v/>
      </c>
      <c r="L1783" s="3" t="str">
        <f>IFERROR(VLOOKUP(C1783&amp;D1783,Comms_male_list_21!$F$3:$G$1048576,2,FALSE),IFERROR(VLOOKUP(C1783&amp;D1783,Comms_female_list_21!$F$3:$G$1048576,2,FALSE),""))</f>
        <v/>
      </c>
      <c r="M1783" s="3" t="str">
        <f>IFERROR(VLOOKUP(C1783&amp;D1783,Comms_male_list_22!$F$3:$G$1048576,2,FALSE),IFERROR(VLOOKUP(C1783&amp;D1783,Comms_female_list_22!$F$3:$G$1048576,2,FALSE),""))</f>
        <v/>
      </c>
      <c r="N1783" s="3">
        <f>IFERROR(VLOOKUP(C1783&amp;D1783,AUS_male_Toplist_21!$F$3:$H$1048576,3,FALSE), IFERROR(VLOOKUP(C1783&amp;D1783,AUS_female_Toplist_21!$F$3:$H$1048576,3,FALSE),""))</f>
        <v>985</v>
      </c>
      <c r="O1783" s="2" t="str">
        <f>IFERROR(VLOOKUP(C1783&amp;D1783,AUS_male_Toplist_22!$F$3:$H$1048576,3,FALSE), IFERROR(VLOOKUP(C1783&amp;D1783,AUS_female_Toplist_22!$F$3:$H$1048576,3,FALSE),""))</f>
        <v/>
      </c>
      <c r="P1783" s="42">
        <f ca="1">DATEDIF(E1783,TODAY(),"y")</f>
        <v>27</v>
      </c>
      <c r="Q1783" s="2">
        <f>(COUNTIF($C$2:$C1783,$C1783)=1)+0</f>
        <v>0</v>
      </c>
      <c r="R1783" s="2" t="str">
        <f>IF(Q1783=1,RANK(F1783,$F$2:$F$1986,0),"Alternate event")</f>
        <v>Alternate event</v>
      </c>
    </row>
    <row r="1784" spans="1:18" x14ac:dyDescent="0.2">
      <c r="A1784" s="2">
        <v>1783</v>
      </c>
      <c r="B1784" s="2">
        <f>IF(Q1784=1,B1783+1,B1783)</f>
        <v>1223</v>
      </c>
      <c r="C1784" t="s">
        <v>999</v>
      </c>
      <c r="D1784" t="s">
        <v>2</v>
      </c>
      <c r="E1784" s="6">
        <v>38645</v>
      </c>
      <c r="F1784">
        <v>973</v>
      </c>
      <c r="G1784" s="2">
        <v>82</v>
      </c>
      <c r="H1784" s="43" t="str">
        <f>IFERROR(VLOOKUP(C1784&amp;D1784,AUS_male_points_list!$A$3:$S$1048576,19,FALSE), IFERROR(VLOOKUP(C1784&amp;D1784,AUS_female_points_list!$A$3:$S$1048576,19,FALSE),""))</f>
        <v/>
      </c>
      <c r="J1784" s="2">
        <f>IFERROR(VLOOKUP(C1784&amp;D1784,AUS_male_Toplist_21!$F$3:$G$1048576,2,FALSE),IFERROR(VLOOKUP(C1784&amp;D1784,AUS_female_Toplist_21!$F$3:$G$1048576,2,FALSE),""))</f>
        <v>82</v>
      </c>
      <c r="K1784" s="2">
        <f>IFERROR(VLOOKUP(C1784&amp;D1784,AUS_male_Toplist_22!$F$3:$G$1048576,2,FALSE),IFERROR(VLOOKUP(C1784&amp;D1784,AUS_female_Toplist_22!$F$3:$G$1048576,2,FALSE),""))</f>
        <v>23</v>
      </c>
      <c r="L1784" s="3" t="str">
        <f>IFERROR(VLOOKUP(C1784&amp;D1784,Comms_male_list_21!$F$3:$G$1048576,2,FALSE),IFERROR(VLOOKUP(C1784&amp;D1784,Comms_female_list_21!$F$3:$G$1048576,2,FALSE),""))</f>
        <v/>
      </c>
      <c r="M1784" s="3">
        <f>IFERROR(VLOOKUP(C1784&amp;D1784,Comms_male_list_22!$F$3:$G$1048576,2,FALSE),IFERROR(VLOOKUP(C1784&amp;D1784,Comms_female_list_22!$F$3:$G$1048576,2,FALSE),""))</f>
        <v>47</v>
      </c>
      <c r="N1784" s="3">
        <f>IFERROR(VLOOKUP(C1784&amp;D1784,AUS_male_Toplist_21!$F$3:$H$1048576,3,FALSE), IFERROR(VLOOKUP(C1784&amp;D1784,AUS_female_Toplist_21!$F$3:$H$1048576,3,FALSE),""))</f>
        <v>973</v>
      </c>
      <c r="O1784" s="2">
        <f>IFERROR(VLOOKUP(C1784&amp;D1784,AUS_male_Toplist_22!$F$3:$H$1048576,3,FALSE), IFERROR(VLOOKUP(C1784&amp;D1784,AUS_female_Toplist_22!$F$3:$H$1048576,3,FALSE),""))</f>
        <v>1021</v>
      </c>
      <c r="P1784" s="42">
        <f ca="1">DATEDIF(E1784,TODAY(),"y")</f>
        <v>16</v>
      </c>
      <c r="Q1784" s="2">
        <f>(COUNTIF($C$2:$C1784,$C1784)=1)+0</f>
        <v>0</v>
      </c>
      <c r="R1784" s="2" t="str">
        <f>IF(Q1784=1,RANK(F1784,$F$2:$F$1986,0),"Alternate event")</f>
        <v>Alternate event</v>
      </c>
    </row>
    <row r="1785" spans="1:18" x14ac:dyDescent="0.2">
      <c r="A1785" s="2">
        <v>1784</v>
      </c>
      <c r="B1785" s="2">
        <f>IF(Q1785=1,B1784+1,B1784)</f>
        <v>1224</v>
      </c>
      <c r="C1785" t="s">
        <v>738</v>
      </c>
      <c r="D1785" t="s">
        <v>28</v>
      </c>
      <c r="E1785" s="6">
        <v>34728</v>
      </c>
      <c r="F1785">
        <v>985</v>
      </c>
      <c r="G1785" s="2">
        <v>82</v>
      </c>
      <c r="H1785" s="43" t="str">
        <f>IFERROR(VLOOKUP(C1785&amp;D1785,AUS_male_points_list!$A$3:$S$1048576,19,FALSE), IFERROR(VLOOKUP(C1785&amp;D1785,AUS_female_points_list!$A$3:$S$1048576,19,FALSE),""))</f>
        <v/>
      </c>
      <c r="J1785" s="2">
        <f>IFERROR(VLOOKUP(C1785&amp;D1785,AUS_male_Toplist_21!$F$3:$G$1048576,2,FALSE),IFERROR(VLOOKUP(C1785&amp;D1785,AUS_female_Toplist_21!$F$3:$G$1048576,2,FALSE),""))</f>
        <v>82</v>
      </c>
      <c r="K1785" s="2">
        <f>IFERROR(VLOOKUP(C1785&amp;D1785,AUS_male_Toplist_22!$F$3:$G$1048576,2,FALSE),IFERROR(VLOOKUP(C1785&amp;D1785,AUS_female_Toplist_22!$F$3:$G$1048576,2,FALSE),""))</f>
        <v>29</v>
      </c>
      <c r="L1785" s="3" t="str">
        <f>IFERROR(VLOOKUP(C1785&amp;D1785,Comms_male_list_21!$F$3:$G$1048576,2,FALSE),IFERROR(VLOOKUP(C1785&amp;D1785,Comms_female_list_21!$F$3:$G$1048576,2,FALSE),""))</f>
        <v/>
      </c>
      <c r="M1785" s="3">
        <f>IFERROR(VLOOKUP(C1785&amp;D1785,Comms_male_list_22!$F$3:$G$1048576,2,FALSE),IFERROR(VLOOKUP(C1785&amp;D1785,Comms_female_list_22!$F$3:$G$1048576,2,FALSE),""))</f>
        <v>63</v>
      </c>
      <c r="N1785" s="3">
        <f>IFERROR(VLOOKUP(C1785&amp;D1785,AUS_male_Toplist_21!$F$3:$H$1048576,3,FALSE), IFERROR(VLOOKUP(C1785&amp;D1785,AUS_female_Toplist_21!$F$3:$H$1048576,3,FALSE),""))</f>
        <v>985</v>
      </c>
      <c r="O1785" s="2">
        <f>IFERROR(VLOOKUP(C1785&amp;D1785,AUS_male_Toplist_22!$F$3:$H$1048576,3,FALSE), IFERROR(VLOOKUP(C1785&amp;D1785,AUS_female_Toplist_22!$F$3:$H$1048576,3,FALSE),""))</f>
        <v>968</v>
      </c>
      <c r="P1785" s="42">
        <f ca="1">DATEDIF(E1785,TODAY(),"y")</f>
        <v>27</v>
      </c>
      <c r="Q1785" s="2">
        <f>(COUNTIF($C$2:$C1785,$C1785)=1)+0</f>
        <v>1</v>
      </c>
      <c r="R1785" s="2">
        <f>IF(Q1785=1,RANK(F1785,$F$2:$F$1986,0),"Alternate event")</f>
        <v>859</v>
      </c>
    </row>
    <row r="1786" spans="1:18" x14ac:dyDescent="0.2">
      <c r="A1786" s="2">
        <v>1785</v>
      </c>
      <c r="B1786" s="2">
        <f>IF(Q1786=1,B1785+1,B1785)</f>
        <v>1225</v>
      </c>
      <c r="C1786" t="s">
        <v>252</v>
      </c>
      <c r="D1786" t="s">
        <v>26</v>
      </c>
      <c r="E1786" s="6">
        <v>37635</v>
      </c>
      <c r="F1786">
        <v>942</v>
      </c>
      <c r="G1786" s="2">
        <v>82</v>
      </c>
      <c r="H1786" s="43" t="str">
        <f>IFERROR(VLOOKUP(C1786&amp;D1786,AUS_male_points_list!$A$3:$S$1048576,19,FALSE), IFERROR(VLOOKUP(C1786&amp;D1786,AUS_female_points_list!$A$3:$S$1048576,19,FALSE),""))</f>
        <v/>
      </c>
      <c r="J1786" s="2">
        <f>IFERROR(VLOOKUP(C1786&amp;D1786,AUS_male_Toplist_21!$F$3:$G$1048576,2,FALSE),IFERROR(VLOOKUP(C1786&amp;D1786,AUS_female_Toplist_21!$F$3:$G$1048576,2,FALSE),""))</f>
        <v>82</v>
      </c>
      <c r="K1786" s="2">
        <f>IFERROR(VLOOKUP(C1786&amp;D1786,AUS_male_Toplist_22!$F$3:$G$1048576,2,FALSE),IFERROR(VLOOKUP(C1786&amp;D1786,AUS_female_Toplist_22!$F$3:$G$1048576,2,FALSE),""))</f>
        <v>35</v>
      </c>
      <c r="L1786" s="3" t="str">
        <f>IFERROR(VLOOKUP(C1786&amp;D1786,Comms_male_list_21!$F$3:$G$1048576,2,FALSE),IFERROR(VLOOKUP(C1786&amp;D1786,Comms_female_list_21!$F$3:$G$1048576,2,FALSE),""))</f>
        <v/>
      </c>
      <c r="M1786" s="3" t="str">
        <f>IFERROR(VLOOKUP(C1786&amp;D1786,Comms_male_list_22!$F$3:$G$1048576,2,FALSE),IFERROR(VLOOKUP(C1786&amp;D1786,Comms_female_list_22!$F$3:$G$1048576,2,FALSE),""))</f>
        <v/>
      </c>
      <c r="N1786" s="3">
        <f>IFERROR(VLOOKUP(C1786&amp;D1786,AUS_male_Toplist_21!$F$3:$H$1048576,3,FALSE), IFERROR(VLOOKUP(C1786&amp;D1786,AUS_female_Toplist_21!$F$3:$H$1048576,3,FALSE),""))</f>
        <v>942</v>
      </c>
      <c r="O1786" s="2">
        <f>IFERROR(VLOOKUP(C1786&amp;D1786,AUS_male_Toplist_22!$F$3:$H$1048576,3,FALSE), IFERROR(VLOOKUP(C1786&amp;D1786,AUS_female_Toplist_22!$F$3:$H$1048576,3,FALSE),""))</f>
        <v>961</v>
      </c>
      <c r="P1786" s="42">
        <f ca="1">DATEDIF(E1786,TODAY(),"y")</f>
        <v>19</v>
      </c>
      <c r="Q1786" s="2">
        <f>(COUNTIF($C$2:$C1786,$C1786)=1)+0</f>
        <v>1</v>
      </c>
      <c r="R1786" s="2">
        <f>IF(Q1786=1,RANK(F1786,$F$2:$F$1986,0),"Alternate event")</f>
        <v>1405</v>
      </c>
    </row>
    <row r="1787" spans="1:18" x14ac:dyDescent="0.2">
      <c r="A1787" s="2">
        <v>1786</v>
      </c>
      <c r="B1787" s="2">
        <f>IF(Q1787=1,B1786+1,B1786)</f>
        <v>1226</v>
      </c>
      <c r="C1787" t="s">
        <v>789</v>
      </c>
      <c r="D1787" t="s">
        <v>29</v>
      </c>
      <c r="E1787" s="6">
        <v>37061</v>
      </c>
      <c r="F1787">
        <v>884</v>
      </c>
      <c r="G1787" s="2">
        <v>82</v>
      </c>
      <c r="H1787" s="43" t="str">
        <f>IFERROR(VLOOKUP(C1787&amp;D1787,AUS_male_points_list!$A$3:$S$1048576,19,FALSE), IFERROR(VLOOKUP(C1787&amp;D1787,AUS_female_points_list!$A$3:$S$1048576,19,FALSE),""))</f>
        <v/>
      </c>
      <c r="J1787" s="2">
        <f>IFERROR(VLOOKUP(C1787&amp;D1787,AUS_male_Toplist_21!$F$3:$G$1048576,2,FALSE),IFERROR(VLOOKUP(C1787&amp;D1787,AUS_female_Toplist_21!$F$3:$G$1048576,2,FALSE),""))</f>
        <v>82</v>
      </c>
      <c r="K1787" s="2">
        <f>IFERROR(VLOOKUP(C1787&amp;D1787,AUS_male_Toplist_22!$F$3:$G$1048576,2,FALSE),IFERROR(VLOOKUP(C1787&amp;D1787,AUS_female_Toplist_22!$F$3:$G$1048576,2,FALSE),""))</f>
        <v>43</v>
      </c>
      <c r="L1787" s="3" t="str">
        <f>IFERROR(VLOOKUP(C1787&amp;D1787,Comms_male_list_21!$F$3:$G$1048576,2,FALSE),IFERROR(VLOOKUP(C1787&amp;D1787,Comms_female_list_21!$F$3:$G$1048576,2,FALSE),""))</f>
        <v/>
      </c>
      <c r="M1787" s="3" t="str">
        <f>IFERROR(VLOOKUP(C1787&amp;D1787,Comms_male_list_22!$F$3:$G$1048576,2,FALSE),IFERROR(VLOOKUP(C1787&amp;D1787,Comms_female_list_22!$F$3:$G$1048576,2,FALSE),""))</f>
        <v/>
      </c>
      <c r="N1787" s="3">
        <f>IFERROR(VLOOKUP(C1787&amp;D1787,AUS_male_Toplist_21!$F$3:$H$1048576,3,FALSE), IFERROR(VLOOKUP(C1787&amp;D1787,AUS_female_Toplist_21!$F$3:$H$1048576,3,FALSE),""))</f>
        <v>884</v>
      </c>
      <c r="O1787" s="2">
        <f>IFERROR(VLOOKUP(C1787&amp;D1787,AUS_male_Toplist_22!$F$3:$H$1048576,3,FALSE), IFERROR(VLOOKUP(C1787&amp;D1787,AUS_female_Toplist_22!$F$3:$H$1048576,3,FALSE),""))</f>
        <v>891</v>
      </c>
      <c r="P1787" s="42">
        <f ca="1">DATEDIF(E1787,TODAY(),"y")</f>
        <v>20</v>
      </c>
      <c r="Q1787" s="2">
        <f>(COUNTIF($C$2:$C1787,$C1787)=1)+0</f>
        <v>1</v>
      </c>
      <c r="R1787" s="2">
        <f>IF(Q1787=1,RANK(F1787,$F$2:$F$1986,0),"Alternate event")</f>
        <v>1787</v>
      </c>
    </row>
    <row r="1788" spans="1:18" x14ac:dyDescent="0.2">
      <c r="A1788" s="2">
        <v>1787</v>
      </c>
      <c r="B1788" s="2">
        <f>IF(Q1788=1,B1787+1,B1787)</f>
        <v>1226</v>
      </c>
      <c r="C1788" t="s">
        <v>305</v>
      </c>
      <c r="D1788" t="s">
        <v>28</v>
      </c>
      <c r="E1788" s="6">
        <v>37741</v>
      </c>
      <c r="F1788">
        <v>957</v>
      </c>
      <c r="G1788" s="2">
        <v>82</v>
      </c>
      <c r="H1788" s="43" t="str">
        <f>IFERROR(VLOOKUP(C1788&amp;D1788,AUS_male_points_list!$A$3:$S$1048576,19,FALSE), IFERROR(VLOOKUP(C1788&amp;D1788,AUS_female_points_list!$A$3:$S$1048576,19,FALSE),""))</f>
        <v/>
      </c>
      <c r="J1788" s="2">
        <f>IFERROR(VLOOKUP(C1788&amp;D1788,AUS_male_Toplist_21!$F$3:$G$1048576,2,FALSE),IFERROR(VLOOKUP(C1788&amp;D1788,AUS_female_Toplist_21!$F$3:$G$1048576,2,FALSE),""))</f>
        <v>82</v>
      </c>
      <c r="K1788" s="2">
        <f>IFERROR(VLOOKUP(C1788&amp;D1788,AUS_male_Toplist_22!$F$3:$G$1048576,2,FALSE),IFERROR(VLOOKUP(C1788&amp;D1788,AUS_female_Toplist_22!$F$3:$G$1048576,2,FALSE),""))</f>
        <v>61</v>
      </c>
      <c r="L1788" s="3" t="str">
        <f>IFERROR(VLOOKUP(C1788&amp;D1788,Comms_male_list_21!$F$3:$G$1048576,2,FALSE),IFERROR(VLOOKUP(C1788&amp;D1788,Comms_female_list_21!$F$3:$G$1048576,2,FALSE),""))</f>
        <v/>
      </c>
      <c r="M1788" s="3" t="str">
        <f>IFERROR(VLOOKUP(C1788&amp;D1788,Comms_male_list_22!$F$3:$G$1048576,2,FALSE),IFERROR(VLOOKUP(C1788&amp;D1788,Comms_female_list_22!$F$3:$G$1048576,2,FALSE),""))</f>
        <v/>
      </c>
      <c r="N1788" s="3">
        <f>IFERROR(VLOOKUP(C1788&amp;D1788,AUS_male_Toplist_21!$F$3:$H$1048576,3,FALSE), IFERROR(VLOOKUP(C1788&amp;D1788,AUS_female_Toplist_21!$F$3:$H$1048576,3,FALSE),""))</f>
        <v>957</v>
      </c>
      <c r="O1788" s="2">
        <f>IFERROR(VLOOKUP(C1788&amp;D1788,AUS_male_Toplist_22!$F$3:$H$1048576,3,FALSE), IFERROR(VLOOKUP(C1788&amp;D1788,AUS_female_Toplist_22!$F$3:$H$1048576,3,FALSE),""))</f>
        <v>917</v>
      </c>
      <c r="P1788" s="42">
        <f ca="1">DATEDIF(E1788,TODAY(),"y")</f>
        <v>18</v>
      </c>
      <c r="Q1788" s="2">
        <f>(COUNTIF($C$2:$C1788,$C1788)=1)+0</f>
        <v>0</v>
      </c>
      <c r="R1788" s="2" t="str">
        <f>IF(Q1788=1,RANK(F1788,$F$2:$F$1986,0),"Alternate event")</f>
        <v>Alternate event</v>
      </c>
    </row>
    <row r="1789" spans="1:18" x14ac:dyDescent="0.2">
      <c r="A1789" s="2">
        <v>1788</v>
      </c>
      <c r="B1789" s="2">
        <f>IF(Q1789=1,B1788+1,B1788)</f>
        <v>1226</v>
      </c>
      <c r="C1789" t="s">
        <v>579</v>
      </c>
      <c r="D1789" t="s">
        <v>26</v>
      </c>
      <c r="E1789" s="6">
        <v>38240</v>
      </c>
      <c r="F1789">
        <v>932</v>
      </c>
      <c r="G1789" s="2">
        <v>82</v>
      </c>
      <c r="H1789" s="43" t="str">
        <f>IFERROR(VLOOKUP(C1789&amp;D1789,AUS_male_points_list!$A$3:$S$1048576,19,FALSE), IFERROR(VLOOKUP(C1789&amp;D1789,AUS_female_points_list!$A$3:$S$1048576,19,FALSE),""))</f>
        <v/>
      </c>
      <c r="J1789" s="2">
        <f>IFERROR(VLOOKUP(C1789&amp;D1789,AUS_male_Toplist_21!$F$3:$G$1048576,2,FALSE),IFERROR(VLOOKUP(C1789&amp;D1789,AUS_female_Toplist_21!$F$3:$G$1048576,2,FALSE),""))</f>
        <v>82</v>
      </c>
      <c r="K1789" s="2" t="str">
        <f>IFERROR(VLOOKUP(C1789&amp;D1789,AUS_male_Toplist_22!$F$3:$G$1048576,2,FALSE),IFERROR(VLOOKUP(C1789&amp;D1789,AUS_female_Toplist_22!$F$3:$G$1048576,2,FALSE),""))</f>
        <v/>
      </c>
      <c r="L1789" s="3" t="str">
        <f>IFERROR(VLOOKUP(C1789&amp;D1789,Comms_male_list_21!$F$3:$G$1048576,2,FALSE),IFERROR(VLOOKUP(C1789&amp;D1789,Comms_female_list_21!$F$3:$G$1048576,2,FALSE),""))</f>
        <v/>
      </c>
      <c r="M1789" s="3" t="str">
        <f>IFERROR(VLOOKUP(C1789&amp;D1789,Comms_male_list_22!$F$3:$G$1048576,2,FALSE),IFERROR(VLOOKUP(C1789&amp;D1789,Comms_female_list_22!$F$3:$G$1048576,2,FALSE),""))</f>
        <v/>
      </c>
      <c r="N1789" s="3">
        <f>IFERROR(VLOOKUP(C1789&amp;D1789,AUS_male_Toplist_21!$F$3:$H$1048576,3,FALSE), IFERROR(VLOOKUP(C1789&amp;D1789,AUS_female_Toplist_21!$F$3:$H$1048576,3,FALSE),""))</f>
        <v>932</v>
      </c>
      <c r="O1789" s="2" t="str">
        <f>IFERROR(VLOOKUP(C1789&amp;D1789,AUS_male_Toplist_22!$F$3:$H$1048576,3,FALSE), IFERROR(VLOOKUP(C1789&amp;D1789,AUS_female_Toplist_22!$F$3:$H$1048576,3,FALSE),""))</f>
        <v/>
      </c>
      <c r="P1789" s="42">
        <f ca="1">DATEDIF(E1789,TODAY(),"y")</f>
        <v>17</v>
      </c>
      <c r="Q1789" s="2">
        <f>(COUNTIF($C$2:$C1789,$C1789)=1)+0</f>
        <v>0</v>
      </c>
      <c r="R1789" s="2" t="str">
        <f>IF(Q1789=1,RANK(F1789,$F$2:$F$1986,0),"Alternate event")</f>
        <v>Alternate event</v>
      </c>
    </row>
    <row r="1790" spans="1:18" x14ac:dyDescent="0.2">
      <c r="A1790" s="2">
        <v>1789</v>
      </c>
      <c r="B1790" s="2">
        <f>IF(Q1790=1,B1789+1,B1789)</f>
        <v>1226</v>
      </c>
      <c r="C1790" t="s">
        <v>327</v>
      </c>
      <c r="D1790" t="s">
        <v>27</v>
      </c>
      <c r="E1790" s="6">
        <v>44701</v>
      </c>
      <c r="F1790">
        <v>943</v>
      </c>
      <c r="G1790" s="2">
        <v>82</v>
      </c>
      <c r="H1790" s="43" t="str">
        <f>IFERROR(VLOOKUP(C1790&amp;D1790,AUS_male_points_list!$A$3:$S$1048576,19,FALSE), IFERROR(VLOOKUP(C1790&amp;D1790,AUS_female_points_list!$A$3:$S$1048576,19,FALSE),""))</f>
        <v/>
      </c>
      <c r="J1790" s="2">
        <f>IFERROR(VLOOKUP(C1790&amp;D1790,AUS_male_Toplist_21!$F$3:$G$1048576,2,FALSE),IFERROR(VLOOKUP(C1790&amp;D1790,AUS_female_Toplist_21!$F$3:$G$1048576,2,FALSE),""))</f>
        <v>82</v>
      </c>
      <c r="K1790" s="2" t="str">
        <f>IFERROR(VLOOKUP(C1790&amp;D1790,AUS_male_Toplist_22!$F$3:$G$1048576,2,FALSE),IFERROR(VLOOKUP(C1790&amp;D1790,AUS_female_Toplist_22!$F$3:$G$1048576,2,FALSE),""))</f>
        <v/>
      </c>
      <c r="L1790" s="3" t="str">
        <f>IFERROR(VLOOKUP(C1790&amp;D1790,Comms_male_list_21!$F$3:$G$1048576,2,FALSE),IFERROR(VLOOKUP(C1790&amp;D1790,Comms_female_list_21!$F$3:$G$1048576,2,FALSE),""))</f>
        <v/>
      </c>
      <c r="M1790" s="3" t="str">
        <f>IFERROR(VLOOKUP(C1790&amp;D1790,Comms_male_list_22!$F$3:$G$1048576,2,FALSE),IFERROR(VLOOKUP(C1790&amp;D1790,Comms_female_list_22!$F$3:$G$1048576,2,FALSE),""))</f>
        <v/>
      </c>
      <c r="N1790" s="3">
        <f>IFERROR(VLOOKUP(C1790&amp;D1790,AUS_male_Toplist_21!$F$3:$H$1048576,3,FALSE), IFERROR(VLOOKUP(C1790&amp;D1790,AUS_female_Toplist_21!$F$3:$H$1048576,3,FALSE),""))</f>
        <v>943</v>
      </c>
      <c r="O1790" s="2" t="str">
        <f>IFERROR(VLOOKUP(C1790&amp;D1790,AUS_male_Toplist_22!$F$3:$H$1048576,3,FALSE), IFERROR(VLOOKUP(C1790&amp;D1790,AUS_female_Toplist_22!$F$3:$H$1048576,3,FALSE),""))</f>
        <v/>
      </c>
      <c r="P1790" s="42" t="e">
        <f ca="1">DATEDIF(E1790,TODAY(),"y")</f>
        <v>#NUM!</v>
      </c>
      <c r="Q1790" s="2">
        <f>(COUNTIF($C$2:$C1790,$C1790)=1)+0</f>
        <v>0</v>
      </c>
      <c r="R1790" s="2" t="str">
        <f>IF(Q1790=1,RANK(F1790,$F$2:$F$1986,0),"Alternate event")</f>
        <v>Alternate event</v>
      </c>
    </row>
    <row r="1791" spans="1:18" x14ac:dyDescent="0.2">
      <c r="A1791" s="2">
        <v>1790</v>
      </c>
      <c r="B1791" s="2">
        <f>IF(Q1791=1,B1790+1,B1790)</f>
        <v>1227</v>
      </c>
      <c r="C1791" t="s">
        <v>1010</v>
      </c>
      <c r="D1791" t="s">
        <v>27</v>
      </c>
      <c r="E1791" s="6">
        <v>44701</v>
      </c>
      <c r="F1791">
        <v>943</v>
      </c>
      <c r="G1791" s="2">
        <v>83</v>
      </c>
      <c r="H1791" s="43" t="str">
        <f>IFERROR(VLOOKUP(C1791&amp;D1791,AUS_male_points_list!$A$3:$S$1048576,19,FALSE), IFERROR(VLOOKUP(C1791&amp;D1791,AUS_female_points_list!$A$3:$S$1048576,19,FALSE),""))</f>
        <v/>
      </c>
      <c r="J1791" s="2">
        <f>IFERROR(VLOOKUP(C1791&amp;D1791,AUS_male_Toplist_21!$F$3:$G$1048576,2,FALSE),IFERROR(VLOOKUP(C1791&amp;D1791,AUS_female_Toplist_21!$F$3:$G$1048576,2,FALSE),""))</f>
        <v>83</v>
      </c>
      <c r="K1791" s="2">
        <f>IFERROR(VLOOKUP(C1791&amp;D1791,AUS_male_Toplist_22!$F$3:$G$1048576,2,FALSE),IFERROR(VLOOKUP(C1791&amp;D1791,AUS_female_Toplist_22!$F$3:$G$1048576,2,FALSE),""))</f>
        <v>41</v>
      </c>
      <c r="L1791" s="3" t="str">
        <f>IFERROR(VLOOKUP(C1791&amp;D1791,Comms_male_list_21!$F$3:$G$1048576,2,FALSE),IFERROR(VLOOKUP(C1791&amp;D1791,Comms_female_list_21!$F$3:$G$1048576,2,FALSE),""))</f>
        <v/>
      </c>
      <c r="M1791" s="3">
        <f>IFERROR(VLOOKUP(C1791&amp;D1791,Comms_male_list_22!$F$3:$G$1048576,2,FALSE),IFERROR(VLOOKUP(C1791&amp;D1791,Comms_female_list_22!$F$3:$G$1048576,2,FALSE),""))</f>
        <v>90</v>
      </c>
      <c r="N1791" s="3">
        <f>IFERROR(VLOOKUP(C1791&amp;D1791,AUS_male_Toplist_21!$F$3:$H$1048576,3,FALSE), IFERROR(VLOOKUP(C1791&amp;D1791,AUS_female_Toplist_21!$F$3:$H$1048576,3,FALSE),""))</f>
        <v>943</v>
      </c>
      <c r="O1791" s="2">
        <f>IFERROR(VLOOKUP(C1791&amp;D1791,AUS_male_Toplist_22!$F$3:$H$1048576,3,FALSE), IFERROR(VLOOKUP(C1791&amp;D1791,AUS_female_Toplist_22!$F$3:$H$1048576,3,FALSE),""))</f>
        <v>960</v>
      </c>
      <c r="P1791" s="42" t="e">
        <f ca="1">DATEDIF(E1791,TODAY(),"y")</f>
        <v>#NUM!</v>
      </c>
      <c r="Q1791" s="2">
        <f>(COUNTIF($C$2:$C1791,$C1791)=1)+0</f>
        <v>1</v>
      </c>
      <c r="R1791" s="2">
        <f>IF(Q1791=1,RANK(F1791,$F$2:$F$1986,0),"Alternate event")</f>
        <v>1389</v>
      </c>
    </row>
    <row r="1792" spans="1:18" x14ac:dyDescent="0.2">
      <c r="A1792" s="2">
        <v>1791</v>
      </c>
      <c r="B1792" s="2">
        <f>IF(Q1792=1,B1791+1,B1791)</f>
        <v>1228</v>
      </c>
      <c r="C1792" t="s">
        <v>1602</v>
      </c>
      <c r="D1792" t="s">
        <v>29</v>
      </c>
      <c r="E1792" s="6"/>
      <c r="F1792">
        <v>884</v>
      </c>
      <c r="G1792" s="2">
        <v>83</v>
      </c>
      <c r="H1792" s="43" t="str">
        <f>IFERROR(VLOOKUP(C1792&amp;D1792,AUS_male_points_list!$A$3:$S$1048576,19,FALSE), IFERROR(VLOOKUP(C1792&amp;D1792,AUS_female_points_list!$A$3:$S$1048576,19,FALSE),""))</f>
        <v/>
      </c>
      <c r="J1792" s="2">
        <f>IFERROR(VLOOKUP(C1792&amp;D1792,AUS_male_Toplist_21!$F$3:$G$1048576,2,FALSE),IFERROR(VLOOKUP(C1792&amp;D1792,AUS_female_Toplist_21!$F$3:$G$1048576,2,FALSE),""))</f>
        <v>83</v>
      </c>
      <c r="K1792" s="2">
        <f>IFERROR(VLOOKUP(C1792&amp;D1792,AUS_male_Toplist_22!$F$3:$G$1048576,2,FALSE),IFERROR(VLOOKUP(C1792&amp;D1792,AUS_female_Toplist_22!$F$3:$G$1048576,2,FALSE),""))</f>
        <v>50</v>
      </c>
      <c r="L1792" s="3" t="str">
        <f>IFERROR(VLOOKUP(C1792&amp;D1792,Comms_male_list_21!$F$3:$G$1048576,2,FALSE),IFERROR(VLOOKUP(C1792&amp;D1792,Comms_female_list_21!$F$3:$G$1048576,2,FALSE),""))</f>
        <v/>
      </c>
      <c r="M1792" s="3" t="str">
        <f>IFERROR(VLOOKUP(C1792&amp;D1792,Comms_male_list_22!$F$3:$G$1048576,2,FALSE),IFERROR(VLOOKUP(C1792&amp;D1792,Comms_female_list_22!$F$3:$G$1048576,2,FALSE),""))</f>
        <v/>
      </c>
      <c r="N1792" s="3">
        <f>IFERROR(VLOOKUP(C1792&amp;D1792,AUS_male_Toplist_21!$F$3:$H$1048576,3,FALSE), IFERROR(VLOOKUP(C1792&amp;D1792,AUS_female_Toplist_21!$F$3:$H$1048576,3,FALSE),""))</f>
        <v>884</v>
      </c>
      <c r="O1792" s="2">
        <f>IFERROR(VLOOKUP(C1792&amp;D1792,AUS_male_Toplist_22!$F$3:$H$1048576,3,FALSE), IFERROR(VLOOKUP(C1792&amp;D1792,AUS_female_Toplist_22!$F$3:$H$1048576,3,FALSE),""))</f>
        <v>880</v>
      </c>
      <c r="P1792" s="42">
        <f ca="1">DATEDIF(E1792,TODAY(),"y")</f>
        <v>122</v>
      </c>
      <c r="Q1792" s="2">
        <f>(COUNTIF($C$2:$C1792,$C1792)=1)+0</f>
        <v>1</v>
      </c>
      <c r="R1792" s="2">
        <f>IF(Q1792=1,RANK(F1792,$F$2:$F$1986,0),"Alternate event")</f>
        <v>1787</v>
      </c>
    </row>
    <row r="1793" spans="1:18" x14ac:dyDescent="0.2">
      <c r="A1793" s="2">
        <v>1792</v>
      </c>
      <c r="B1793" s="2">
        <f>IF(Q1793=1,B1792+1,B1792)</f>
        <v>1228</v>
      </c>
      <c r="C1793" t="s">
        <v>1279</v>
      </c>
      <c r="D1793" t="s">
        <v>2</v>
      </c>
      <c r="E1793" s="6">
        <v>36139</v>
      </c>
      <c r="F1793">
        <v>969</v>
      </c>
      <c r="G1793" s="2">
        <v>83</v>
      </c>
      <c r="H1793" s="43" t="str">
        <f>IFERROR(VLOOKUP(C1793&amp;D1793,AUS_male_points_list!$A$3:$S$1048576,19,FALSE), IFERROR(VLOOKUP(C1793&amp;D1793,AUS_female_points_list!$A$3:$S$1048576,19,FALSE),""))</f>
        <v/>
      </c>
      <c r="J1793" s="2">
        <f>IFERROR(VLOOKUP(C1793&amp;D1793,AUS_male_Toplist_21!$F$3:$G$1048576,2,FALSE),IFERROR(VLOOKUP(C1793&amp;D1793,AUS_female_Toplist_21!$F$3:$G$1048576,2,FALSE),""))</f>
        <v>83</v>
      </c>
      <c r="K1793" s="2">
        <f>IFERROR(VLOOKUP(C1793&amp;D1793,AUS_male_Toplist_22!$F$3:$G$1048576,2,FALSE),IFERROR(VLOOKUP(C1793&amp;D1793,AUS_female_Toplist_22!$F$3:$G$1048576,2,FALSE),""))</f>
        <v>57</v>
      </c>
      <c r="L1793" s="3" t="str">
        <f>IFERROR(VLOOKUP(C1793&amp;D1793,Comms_male_list_21!$F$3:$G$1048576,2,FALSE),IFERROR(VLOOKUP(C1793&amp;D1793,Comms_female_list_21!$F$3:$G$1048576,2,FALSE),""))</f>
        <v/>
      </c>
      <c r="M1793" s="3" t="str">
        <f>IFERROR(VLOOKUP(C1793&amp;D1793,Comms_male_list_22!$F$3:$G$1048576,2,FALSE),IFERROR(VLOOKUP(C1793&amp;D1793,Comms_female_list_22!$F$3:$G$1048576,2,FALSE),""))</f>
        <v/>
      </c>
      <c r="N1793" s="3">
        <f>IFERROR(VLOOKUP(C1793&amp;D1793,AUS_male_Toplist_21!$F$3:$H$1048576,3,FALSE), IFERROR(VLOOKUP(C1793&amp;D1793,AUS_female_Toplist_21!$F$3:$H$1048576,3,FALSE),""))</f>
        <v>969</v>
      </c>
      <c r="O1793" s="2">
        <f>IFERROR(VLOOKUP(C1793&amp;D1793,AUS_male_Toplist_22!$F$3:$H$1048576,3,FALSE), IFERROR(VLOOKUP(C1793&amp;D1793,AUS_female_Toplist_22!$F$3:$H$1048576,3,FALSE),""))</f>
        <v>958</v>
      </c>
      <c r="P1793" s="42">
        <f ca="1">DATEDIF(E1793,TODAY(),"y")</f>
        <v>23</v>
      </c>
      <c r="Q1793" s="2">
        <f>(COUNTIF($C$2:$C1793,$C1793)=1)+0</f>
        <v>0</v>
      </c>
      <c r="R1793" s="2" t="str">
        <f>IF(Q1793=1,RANK(F1793,$F$2:$F$1986,0),"Alternate event")</f>
        <v>Alternate event</v>
      </c>
    </row>
    <row r="1794" spans="1:18" x14ac:dyDescent="0.2">
      <c r="A1794" s="2">
        <v>1793</v>
      </c>
      <c r="B1794" s="2">
        <f>IF(Q1794=1,B1793+1,B1793)</f>
        <v>1228</v>
      </c>
      <c r="C1794" t="s">
        <v>253</v>
      </c>
      <c r="D1794" t="s">
        <v>26</v>
      </c>
      <c r="E1794" s="6">
        <v>44732</v>
      </c>
      <c r="F1794">
        <v>942</v>
      </c>
      <c r="G1794" s="2">
        <v>83</v>
      </c>
      <c r="H1794" s="43" t="str">
        <f>IFERROR(VLOOKUP(C1794&amp;D1794,AUS_male_points_list!$A$3:$S$1048576,19,FALSE), IFERROR(VLOOKUP(C1794&amp;D1794,AUS_female_points_list!$A$3:$S$1048576,19,FALSE),""))</f>
        <v/>
      </c>
      <c r="J1794" s="2">
        <f>IFERROR(VLOOKUP(C1794&amp;D1794,AUS_male_Toplist_21!$F$3:$G$1048576,2,FALSE),IFERROR(VLOOKUP(C1794&amp;D1794,AUS_female_Toplist_21!$F$3:$G$1048576,2,FALSE),""))</f>
        <v>83</v>
      </c>
      <c r="K1794" s="2">
        <f>IFERROR(VLOOKUP(C1794&amp;D1794,AUS_male_Toplist_22!$F$3:$G$1048576,2,FALSE),IFERROR(VLOOKUP(C1794&amp;D1794,AUS_female_Toplist_22!$F$3:$G$1048576,2,FALSE),""))</f>
        <v>65</v>
      </c>
      <c r="L1794" s="3" t="str">
        <f>IFERROR(VLOOKUP(C1794&amp;D1794,Comms_male_list_21!$F$3:$G$1048576,2,FALSE),IFERROR(VLOOKUP(C1794&amp;D1794,Comms_female_list_21!$F$3:$G$1048576,2,FALSE),""))</f>
        <v/>
      </c>
      <c r="M1794" s="3" t="str">
        <f>IFERROR(VLOOKUP(C1794&amp;D1794,Comms_male_list_22!$F$3:$G$1048576,2,FALSE),IFERROR(VLOOKUP(C1794&amp;D1794,Comms_female_list_22!$F$3:$G$1048576,2,FALSE),""))</f>
        <v/>
      </c>
      <c r="N1794" s="3">
        <f>IFERROR(VLOOKUP(C1794&amp;D1794,AUS_male_Toplist_21!$F$3:$H$1048576,3,FALSE), IFERROR(VLOOKUP(C1794&amp;D1794,AUS_female_Toplist_21!$F$3:$H$1048576,3,FALSE),""))</f>
        <v>942</v>
      </c>
      <c r="O1794" s="2">
        <f>IFERROR(VLOOKUP(C1794&amp;D1794,AUS_male_Toplist_22!$F$3:$H$1048576,3,FALSE), IFERROR(VLOOKUP(C1794&amp;D1794,AUS_female_Toplist_22!$F$3:$H$1048576,3,FALSE),""))</f>
        <v>911</v>
      </c>
      <c r="P1794" s="42" t="e">
        <f ca="1">DATEDIF(E1794,TODAY(),"y")</f>
        <v>#NUM!</v>
      </c>
      <c r="Q1794" s="2">
        <f>(COUNTIF($C$2:$C1794,$C1794)=1)+0</f>
        <v>0</v>
      </c>
      <c r="R1794" s="2" t="str">
        <f>IF(Q1794=1,RANK(F1794,$F$2:$F$1986,0),"Alternate event")</f>
        <v>Alternate event</v>
      </c>
    </row>
    <row r="1795" spans="1:18" x14ac:dyDescent="0.2">
      <c r="A1795" s="2">
        <v>1794</v>
      </c>
      <c r="B1795" s="2">
        <f>IF(Q1795=1,B1794+1,B1794)</f>
        <v>1229</v>
      </c>
      <c r="C1795" t="s">
        <v>162</v>
      </c>
      <c r="D1795" t="s">
        <v>2</v>
      </c>
      <c r="E1795" s="6">
        <v>44640</v>
      </c>
      <c r="F1795">
        <v>966</v>
      </c>
      <c r="G1795" s="2">
        <v>83</v>
      </c>
      <c r="H1795" s="43" t="str">
        <f>IFERROR(VLOOKUP(C1795&amp;D1795,AUS_male_points_list!$A$3:$S$1048576,19,FALSE), IFERROR(VLOOKUP(C1795&amp;D1795,AUS_female_points_list!$A$3:$S$1048576,19,FALSE),""))</f>
        <v/>
      </c>
      <c r="J1795" s="2">
        <f>IFERROR(VLOOKUP(C1795&amp;D1795,AUS_male_Toplist_21!$F$3:$G$1048576,2,FALSE),IFERROR(VLOOKUP(C1795&amp;D1795,AUS_female_Toplist_21!$F$3:$G$1048576,2,FALSE),""))</f>
        <v>83</v>
      </c>
      <c r="K1795" s="2">
        <f>IFERROR(VLOOKUP(C1795&amp;D1795,AUS_male_Toplist_22!$F$3:$G$1048576,2,FALSE),IFERROR(VLOOKUP(C1795&amp;D1795,AUS_female_Toplist_22!$F$3:$G$1048576,2,FALSE),""))</f>
        <v>65</v>
      </c>
      <c r="L1795" s="3" t="str">
        <f>IFERROR(VLOOKUP(C1795&amp;D1795,Comms_male_list_21!$F$3:$G$1048576,2,FALSE),IFERROR(VLOOKUP(C1795&amp;D1795,Comms_female_list_21!$F$3:$G$1048576,2,FALSE),""))</f>
        <v/>
      </c>
      <c r="M1795" s="3" t="str">
        <f>IFERROR(VLOOKUP(C1795&amp;D1795,Comms_male_list_22!$F$3:$G$1048576,2,FALSE),IFERROR(VLOOKUP(C1795&amp;D1795,Comms_female_list_22!$F$3:$G$1048576,2,FALSE),""))</f>
        <v/>
      </c>
      <c r="N1795" s="3">
        <f>IFERROR(VLOOKUP(C1795&amp;D1795,AUS_male_Toplist_21!$F$3:$H$1048576,3,FALSE), IFERROR(VLOOKUP(C1795&amp;D1795,AUS_female_Toplist_21!$F$3:$H$1048576,3,FALSE),""))</f>
        <v>966</v>
      </c>
      <c r="O1795" s="2">
        <f>IFERROR(VLOOKUP(C1795&amp;D1795,AUS_male_Toplist_22!$F$3:$H$1048576,3,FALSE), IFERROR(VLOOKUP(C1795&amp;D1795,AUS_female_Toplist_22!$F$3:$H$1048576,3,FALSE),""))</f>
        <v>946</v>
      </c>
      <c r="P1795" s="42" t="e">
        <f ca="1">DATEDIF(E1795,TODAY(),"y")</f>
        <v>#NUM!</v>
      </c>
      <c r="Q1795" s="2">
        <f>(COUNTIF($C$2:$C1795,$C1795)=1)+0</f>
        <v>1</v>
      </c>
      <c r="R1795" s="2">
        <f>IF(Q1795=1,RANK(F1795,$F$2:$F$1986,0),"Alternate event")</f>
        <v>1094</v>
      </c>
    </row>
    <row r="1796" spans="1:18" x14ac:dyDescent="0.2">
      <c r="A1796" s="2">
        <v>1795</v>
      </c>
      <c r="B1796" s="2">
        <f>IF(Q1796=1,B1795+1,B1795)</f>
        <v>1229</v>
      </c>
      <c r="C1796" t="s">
        <v>662</v>
      </c>
      <c r="D1796" t="s">
        <v>25</v>
      </c>
      <c r="E1796" s="7">
        <v>37861</v>
      </c>
      <c r="F1796">
        <v>952</v>
      </c>
      <c r="G1796" s="2">
        <v>83</v>
      </c>
      <c r="H1796" s="43" t="str">
        <f>IFERROR(VLOOKUP(C1796&amp;D1796,AUS_male_points_list!$A$3:$S$1048576,19,FALSE), IFERROR(VLOOKUP(C1796&amp;D1796,AUS_female_points_list!$A$3:$S$1048576,19,FALSE),""))</f>
        <v/>
      </c>
      <c r="J1796" s="2">
        <f>IFERROR(VLOOKUP(C1796&amp;D1796,AUS_male_Toplist_21!$F$3:$G$1048576,2,FALSE),IFERROR(VLOOKUP(C1796&amp;D1796,AUS_female_Toplist_21!$F$3:$G$1048576,2,FALSE),""))</f>
        <v>83</v>
      </c>
      <c r="K1796" s="2">
        <f>IFERROR(VLOOKUP(C1796&amp;D1796,AUS_male_Toplist_22!$F$3:$G$1048576,2,FALSE),IFERROR(VLOOKUP(C1796&amp;D1796,AUS_female_Toplist_22!$F$3:$G$1048576,2,FALSE),""))</f>
        <v>90</v>
      </c>
      <c r="L1796" s="3" t="str">
        <f>IFERROR(VLOOKUP(C1796&amp;D1796,Comms_male_list_21!$F$3:$G$1048576,2,FALSE),IFERROR(VLOOKUP(C1796&amp;D1796,Comms_female_list_21!$F$3:$G$1048576,2,FALSE),""))</f>
        <v/>
      </c>
      <c r="M1796" s="3" t="str">
        <f>IFERROR(VLOOKUP(C1796&amp;D1796,Comms_male_list_22!$F$3:$G$1048576,2,FALSE),IFERROR(VLOOKUP(C1796&amp;D1796,Comms_female_list_22!$F$3:$G$1048576,2,FALSE),""))</f>
        <v/>
      </c>
      <c r="N1796" s="3">
        <f>IFERROR(VLOOKUP(C1796&amp;D1796,AUS_male_Toplist_21!$F$3:$H$1048576,3,FALSE), IFERROR(VLOOKUP(C1796&amp;D1796,AUS_female_Toplist_21!$F$3:$H$1048576,3,FALSE),""))</f>
        <v>952</v>
      </c>
      <c r="O1796" s="2">
        <f>IFERROR(VLOOKUP(C1796&amp;D1796,AUS_male_Toplist_22!$F$3:$H$1048576,3,FALSE), IFERROR(VLOOKUP(C1796&amp;D1796,AUS_female_Toplist_22!$F$3:$H$1048576,3,FALSE),""))</f>
        <v>910</v>
      </c>
      <c r="P1796" s="42">
        <f ca="1">DATEDIF(E1796,TODAY(),"y")</f>
        <v>18</v>
      </c>
      <c r="Q1796" s="2">
        <f>(COUNTIF($C$2:$C1796,$C1796)=1)+0</f>
        <v>0</v>
      </c>
      <c r="R1796" s="2" t="str">
        <f>IF(Q1796=1,RANK(F1796,$F$2:$F$1986,0),"Alternate event")</f>
        <v>Alternate event</v>
      </c>
    </row>
    <row r="1797" spans="1:18" x14ac:dyDescent="0.2">
      <c r="A1797" s="2">
        <v>1796</v>
      </c>
      <c r="B1797" s="2">
        <f>IF(Q1797=1,B1796+1,B1796)</f>
        <v>1229</v>
      </c>
      <c r="C1797" t="s">
        <v>733</v>
      </c>
      <c r="D1797" t="s">
        <v>27</v>
      </c>
      <c r="E1797" s="6">
        <v>36906</v>
      </c>
      <c r="F1797">
        <v>930</v>
      </c>
      <c r="G1797" s="2">
        <v>83</v>
      </c>
      <c r="H1797" s="43" t="str">
        <f>IFERROR(VLOOKUP(C1797&amp;D1797,AUS_male_points_list!$A$3:$S$1048576,19,FALSE), IFERROR(VLOOKUP(C1797&amp;D1797,AUS_female_points_list!$A$3:$S$1048576,19,FALSE),""))</f>
        <v/>
      </c>
      <c r="J1797" s="2">
        <f>IFERROR(VLOOKUP(C1797&amp;D1797,AUS_male_Toplist_21!$F$3:$G$1048576,2,FALSE),IFERROR(VLOOKUP(C1797&amp;D1797,AUS_female_Toplist_21!$F$3:$G$1048576,2,FALSE),""))</f>
        <v>83</v>
      </c>
      <c r="K1797" s="2" t="str">
        <f>IFERROR(VLOOKUP(C1797&amp;D1797,AUS_male_Toplist_22!$F$3:$G$1048576,2,FALSE),IFERROR(VLOOKUP(C1797&amp;D1797,AUS_female_Toplist_22!$F$3:$G$1048576,2,FALSE),""))</f>
        <v/>
      </c>
      <c r="L1797" s="3" t="str">
        <f>IFERROR(VLOOKUP(C1797&amp;D1797,Comms_male_list_21!$F$3:$G$1048576,2,FALSE),IFERROR(VLOOKUP(C1797&amp;D1797,Comms_female_list_21!$F$3:$G$1048576,2,FALSE),""))</f>
        <v/>
      </c>
      <c r="M1797" s="3" t="str">
        <f>IFERROR(VLOOKUP(C1797&amp;D1797,Comms_male_list_22!$F$3:$G$1048576,2,FALSE),IFERROR(VLOOKUP(C1797&amp;D1797,Comms_female_list_22!$F$3:$G$1048576,2,FALSE),""))</f>
        <v/>
      </c>
      <c r="N1797" s="3">
        <f>IFERROR(VLOOKUP(C1797&amp;D1797,AUS_male_Toplist_21!$F$3:$H$1048576,3,FALSE), IFERROR(VLOOKUP(C1797&amp;D1797,AUS_female_Toplist_21!$F$3:$H$1048576,3,FALSE),""))</f>
        <v>930</v>
      </c>
      <c r="O1797" s="2" t="str">
        <f>IFERROR(VLOOKUP(C1797&amp;D1797,AUS_male_Toplist_22!$F$3:$H$1048576,3,FALSE), IFERROR(VLOOKUP(C1797&amp;D1797,AUS_female_Toplist_22!$F$3:$H$1048576,3,FALSE),""))</f>
        <v/>
      </c>
      <c r="P1797" s="42">
        <f ca="1">DATEDIF(E1797,TODAY(),"y")</f>
        <v>21</v>
      </c>
      <c r="Q1797" s="2">
        <f>(COUNTIF($C$2:$C1797,$C1797)=1)+0</f>
        <v>0</v>
      </c>
      <c r="R1797" s="2" t="str">
        <f>IF(Q1797=1,RANK(F1797,$F$2:$F$1986,0),"Alternate event")</f>
        <v>Alternate event</v>
      </c>
    </row>
    <row r="1798" spans="1:18" x14ac:dyDescent="0.2">
      <c r="A1798" s="2">
        <v>1797</v>
      </c>
      <c r="B1798" s="2">
        <f>IF(Q1798=1,B1797+1,B1797)</f>
        <v>1230</v>
      </c>
      <c r="C1798" t="s">
        <v>1551</v>
      </c>
      <c r="D1798" t="s">
        <v>27</v>
      </c>
      <c r="E1798" s="6"/>
      <c r="F1798">
        <v>930</v>
      </c>
      <c r="G1798" s="2">
        <v>83</v>
      </c>
      <c r="H1798" s="43" t="str">
        <f>IFERROR(VLOOKUP(C1798&amp;D1798,AUS_male_points_list!$A$3:$S$1048576,19,FALSE), IFERROR(VLOOKUP(C1798&amp;D1798,AUS_female_points_list!$A$3:$S$1048576,19,FALSE),""))</f>
        <v/>
      </c>
      <c r="J1798" s="2">
        <f>IFERROR(VLOOKUP(C1798&amp;D1798,AUS_male_Toplist_21!$F$3:$G$1048576,2,FALSE),IFERROR(VLOOKUP(C1798&amp;D1798,AUS_female_Toplist_21!$F$3:$G$1048576,2,FALSE),""))</f>
        <v>83</v>
      </c>
      <c r="K1798" s="2" t="str">
        <f>IFERROR(VLOOKUP(C1798&amp;D1798,AUS_male_Toplist_22!$F$3:$G$1048576,2,FALSE),IFERROR(VLOOKUP(C1798&amp;D1798,AUS_female_Toplist_22!$F$3:$G$1048576,2,FALSE),""))</f>
        <v/>
      </c>
      <c r="L1798" s="3" t="str">
        <f>IFERROR(VLOOKUP(C1798&amp;D1798,Comms_male_list_21!$F$3:$G$1048576,2,FALSE),IFERROR(VLOOKUP(C1798&amp;D1798,Comms_female_list_21!$F$3:$G$1048576,2,FALSE),""))</f>
        <v/>
      </c>
      <c r="M1798" s="3" t="str">
        <f>IFERROR(VLOOKUP(C1798&amp;D1798,Comms_male_list_22!$F$3:$G$1048576,2,FALSE),IFERROR(VLOOKUP(C1798&amp;D1798,Comms_female_list_22!$F$3:$G$1048576,2,FALSE),""))</f>
        <v/>
      </c>
      <c r="N1798" s="3">
        <f>IFERROR(VLOOKUP(C1798&amp;D1798,AUS_male_Toplist_21!$F$3:$H$1048576,3,FALSE), IFERROR(VLOOKUP(C1798&amp;D1798,AUS_female_Toplist_21!$F$3:$H$1048576,3,FALSE),""))</f>
        <v>930</v>
      </c>
      <c r="O1798" s="2" t="str">
        <f>IFERROR(VLOOKUP(C1798&amp;D1798,AUS_male_Toplist_22!$F$3:$H$1048576,3,FALSE), IFERROR(VLOOKUP(C1798&amp;D1798,AUS_female_Toplist_22!$F$3:$H$1048576,3,FALSE),""))</f>
        <v/>
      </c>
      <c r="P1798" s="42">
        <f ca="1">DATEDIF(E1798,TODAY(),"y")</f>
        <v>122</v>
      </c>
      <c r="Q1798" s="2">
        <f>(COUNTIF($C$2:$C1798,$C1798)=1)+0</f>
        <v>1</v>
      </c>
      <c r="R1798" s="2">
        <f>IF(Q1798=1,RANK(F1798,$F$2:$F$1986,0),"Alternate event")</f>
        <v>1554</v>
      </c>
    </row>
    <row r="1799" spans="1:18" x14ac:dyDescent="0.2">
      <c r="A1799" s="2">
        <v>1798</v>
      </c>
      <c r="B1799" s="2">
        <f>IF(Q1799=1,B1798+1,B1798)</f>
        <v>1230</v>
      </c>
      <c r="C1799" t="s">
        <v>711</v>
      </c>
      <c r="D1799" t="s">
        <v>26</v>
      </c>
      <c r="E1799" s="6">
        <v>44640</v>
      </c>
      <c r="F1799">
        <v>931</v>
      </c>
      <c r="G1799" s="2">
        <v>83</v>
      </c>
      <c r="H1799" s="43" t="str">
        <f>IFERROR(VLOOKUP(C1799&amp;D1799,AUS_male_points_list!$A$3:$S$1048576,19,FALSE), IFERROR(VLOOKUP(C1799&amp;D1799,AUS_female_points_list!$A$3:$S$1048576,19,FALSE),""))</f>
        <v/>
      </c>
      <c r="J1799" s="2">
        <f>IFERROR(VLOOKUP(C1799&amp;D1799,AUS_male_Toplist_21!$F$3:$G$1048576,2,FALSE),IFERROR(VLOOKUP(C1799&amp;D1799,AUS_female_Toplist_21!$F$3:$G$1048576,2,FALSE),""))</f>
        <v>83</v>
      </c>
      <c r="K1799" s="2" t="str">
        <f>IFERROR(VLOOKUP(C1799&amp;D1799,AUS_male_Toplist_22!$F$3:$G$1048576,2,FALSE),IFERROR(VLOOKUP(C1799&amp;D1799,AUS_female_Toplist_22!$F$3:$G$1048576,2,FALSE),""))</f>
        <v/>
      </c>
      <c r="L1799" s="3" t="str">
        <f>IFERROR(VLOOKUP(C1799&amp;D1799,Comms_male_list_21!$F$3:$G$1048576,2,FALSE),IFERROR(VLOOKUP(C1799&amp;D1799,Comms_female_list_21!$F$3:$G$1048576,2,FALSE),""))</f>
        <v/>
      </c>
      <c r="M1799" s="3" t="str">
        <f>IFERROR(VLOOKUP(C1799&amp;D1799,Comms_male_list_22!$F$3:$G$1048576,2,FALSE),IFERROR(VLOOKUP(C1799&amp;D1799,Comms_female_list_22!$F$3:$G$1048576,2,FALSE),""))</f>
        <v/>
      </c>
      <c r="N1799" s="3">
        <f>IFERROR(VLOOKUP(C1799&amp;D1799,AUS_male_Toplist_21!$F$3:$H$1048576,3,FALSE), IFERROR(VLOOKUP(C1799&amp;D1799,AUS_female_Toplist_21!$F$3:$H$1048576,3,FALSE),""))</f>
        <v>931</v>
      </c>
      <c r="O1799" s="2" t="str">
        <f>IFERROR(VLOOKUP(C1799&amp;D1799,AUS_male_Toplist_22!$F$3:$H$1048576,3,FALSE), IFERROR(VLOOKUP(C1799&amp;D1799,AUS_female_Toplist_22!$F$3:$H$1048576,3,FALSE),""))</f>
        <v/>
      </c>
      <c r="P1799" s="42" t="e">
        <f ca="1">DATEDIF(E1799,TODAY(),"y")</f>
        <v>#NUM!</v>
      </c>
      <c r="Q1799" s="2">
        <f>(COUNTIF($C$2:$C1799,$C1799)=1)+0</f>
        <v>0</v>
      </c>
      <c r="R1799" s="2" t="str">
        <f>IF(Q1799=1,RANK(F1799,$F$2:$F$1986,0),"Alternate event")</f>
        <v>Alternate event</v>
      </c>
    </row>
    <row r="1800" spans="1:18" x14ac:dyDescent="0.2">
      <c r="A1800" s="2">
        <v>1799</v>
      </c>
      <c r="B1800" s="2">
        <f>IF(Q1800=1,B1799+1,B1799)</f>
        <v>1231</v>
      </c>
      <c r="C1800" t="s">
        <v>1506</v>
      </c>
      <c r="D1800" t="s">
        <v>25</v>
      </c>
      <c r="E1800" s="6">
        <v>44612</v>
      </c>
      <c r="F1800">
        <v>952</v>
      </c>
      <c r="G1800" s="2">
        <v>83</v>
      </c>
      <c r="H1800" s="43" t="str">
        <f>IFERROR(VLOOKUP(C1800&amp;D1800,AUS_male_points_list!$A$3:$S$1048576,19,FALSE), IFERROR(VLOOKUP(C1800&amp;D1800,AUS_female_points_list!$A$3:$S$1048576,19,FALSE),""))</f>
        <v/>
      </c>
      <c r="J1800" s="2">
        <f>IFERROR(VLOOKUP(C1800&amp;D1800,AUS_male_Toplist_21!$F$3:$G$1048576,2,FALSE),IFERROR(VLOOKUP(C1800&amp;D1800,AUS_female_Toplist_21!$F$3:$G$1048576,2,FALSE),""))</f>
        <v>83</v>
      </c>
      <c r="K1800" s="2" t="str">
        <f>IFERROR(VLOOKUP(C1800&amp;D1800,AUS_male_Toplist_22!$F$3:$G$1048576,2,FALSE),IFERROR(VLOOKUP(C1800&amp;D1800,AUS_female_Toplist_22!$F$3:$G$1048576,2,FALSE),""))</f>
        <v/>
      </c>
      <c r="L1800" s="3" t="str">
        <f>IFERROR(VLOOKUP(C1800&amp;D1800,Comms_male_list_21!$F$3:$G$1048576,2,FALSE),IFERROR(VLOOKUP(C1800&amp;D1800,Comms_female_list_21!$F$3:$G$1048576,2,FALSE),""))</f>
        <v/>
      </c>
      <c r="M1800" s="3" t="str">
        <f>IFERROR(VLOOKUP(C1800&amp;D1800,Comms_male_list_22!$F$3:$G$1048576,2,FALSE),IFERROR(VLOOKUP(C1800&amp;D1800,Comms_female_list_22!$F$3:$G$1048576,2,FALSE),""))</f>
        <v/>
      </c>
      <c r="N1800" s="3">
        <f>IFERROR(VLOOKUP(C1800&amp;D1800,AUS_male_Toplist_21!$F$3:$H$1048576,3,FALSE), IFERROR(VLOOKUP(C1800&amp;D1800,AUS_female_Toplist_21!$F$3:$H$1048576,3,FALSE),""))</f>
        <v>952</v>
      </c>
      <c r="O1800" s="2" t="str">
        <f>IFERROR(VLOOKUP(C1800&amp;D1800,AUS_male_Toplist_22!$F$3:$H$1048576,3,FALSE), IFERROR(VLOOKUP(C1800&amp;D1800,AUS_female_Toplist_22!$F$3:$H$1048576,3,FALSE),""))</f>
        <v/>
      </c>
      <c r="P1800" s="42">
        <f ca="1">DATEDIF(E1800,TODAY(),"y")</f>
        <v>0</v>
      </c>
      <c r="Q1800" s="2">
        <f>(COUNTIF($C$2:$C1800,$C1800)=1)+0</f>
        <v>1</v>
      </c>
      <c r="R1800" s="2">
        <f>IF(Q1800=1,RANK(F1800,$F$2:$F$1986,0),"Alternate event")</f>
        <v>1269</v>
      </c>
    </row>
    <row r="1801" spans="1:18" x14ac:dyDescent="0.2">
      <c r="A1801" s="2">
        <v>1800</v>
      </c>
      <c r="B1801" s="2">
        <f>IF(Q1801=1,B1800+1,B1800)</f>
        <v>1232</v>
      </c>
      <c r="C1801" t="s">
        <v>940</v>
      </c>
      <c r="D1801" t="s">
        <v>25</v>
      </c>
      <c r="E1801" s="6">
        <v>44581</v>
      </c>
      <c r="F1801">
        <v>952</v>
      </c>
      <c r="G1801" s="2">
        <v>83</v>
      </c>
      <c r="H1801" s="43" t="str">
        <f>IFERROR(VLOOKUP(C1801&amp;D1801,AUS_male_points_list!$A$3:$S$1048576,19,FALSE), IFERROR(VLOOKUP(C1801&amp;D1801,AUS_female_points_list!$A$3:$S$1048576,19,FALSE),""))</f>
        <v/>
      </c>
      <c r="J1801" s="2">
        <f>IFERROR(VLOOKUP(C1801&amp;D1801,AUS_male_Toplist_21!$F$3:$G$1048576,2,FALSE),IFERROR(VLOOKUP(C1801&amp;D1801,AUS_female_Toplist_21!$F$3:$G$1048576,2,FALSE),""))</f>
        <v>83</v>
      </c>
      <c r="K1801" s="2" t="str">
        <f>IFERROR(VLOOKUP(C1801&amp;D1801,AUS_male_Toplist_22!$F$3:$G$1048576,2,FALSE),IFERROR(VLOOKUP(C1801&amp;D1801,AUS_female_Toplist_22!$F$3:$G$1048576,2,FALSE),""))</f>
        <v/>
      </c>
      <c r="L1801" s="3" t="str">
        <f>IFERROR(VLOOKUP(C1801&amp;D1801,Comms_male_list_21!$F$3:$G$1048576,2,FALSE),IFERROR(VLOOKUP(C1801&amp;D1801,Comms_female_list_21!$F$3:$G$1048576,2,FALSE),""))</f>
        <v/>
      </c>
      <c r="M1801" s="3" t="str">
        <f>IFERROR(VLOOKUP(C1801&amp;D1801,Comms_male_list_22!$F$3:$G$1048576,2,FALSE),IFERROR(VLOOKUP(C1801&amp;D1801,Comms_female_list_22!$F$3:$G$1048576,2,FALSE),""))</f>
        <v/>
      </c>
      <c r="N1801" s="3">
        <f>IFERROR(VLOOKUP(C1801&amp;D1801,AUS_male_Toplist_21!$F$3:$H$1048576,3,FALSE), IFERROR(VLOOKUP(C1801&amp;D1801,AUS_female_Toplist_21!$F$3:$H$1048576,3,FALSE),""))</f>
        <v>952</v>
      </c>
      <c r="O1801" s="2" t="str">
        <f>IFERROR(VLOOKUP(C1801&amp;D1801,AUS_male_Toplist_22!$F$3:$H$1048576,3,FALSE), IFERROR(VLOOKUP(C1801&amp;D1801,AUS_female_Toplist_22!$F$3:$H$1048576,3,FALSE),""))</f>
        <v/>
      </c>
      <c r="P1801" s="42">
        <f ca="1">DATEDIF(E1801,TODAY(),"y")</f>
        <v>0</v>
      </c>
      <c r="Q1801" s="2">
        <f>(COUNTIF($C$2:$C1801,$C1801)=1)+0</f>
        <v>1</v>
      </c>
      <c r="R1801" s="2">
        <f>IF(Q1801=1,RANK(F1801,$F$2:$F$1986,0),"Alternate event")</f>
        <v>1269</v>
      </c>
    </row>
    <row r="1802" spans="1:18" x14ac:dyDescent="0.2">
      <c r="A1802" s="2">
        <v>1801</v>
      </c>
      <c r="B1802" s="2">
        <f>IF(Q1802=1,B1801+1,B1801)</f>
        <v>1232</v>
      </c>
      <c r="C1802" t="s">
        <v>280</v>
      </c>
      <c r="D1802" s="6" t="s">
        <v>28</v>
      </c>
      <c r="E1802" s="6">
        <v>36929</v>
      </c>
      <c r="F1802">
        <v>957</v>
      </c>
      <c r="G1802" s="2">
        <v>83</v>
      </c>
      <c r="H1802" s="43" t="str">
        <f>IFERROR(VLOOKUP(C1802&amp;D1802,AUS_male_points_list!$A$3:$S$1048576,19,FALSE), IFERROR(VLOOKUP(C1802&amp;D1802,AUS_female_points_list!$A$3:$S$1048576,19,FALSE),""))</f>
        <v/>
      </c>
      <c r="J1802" s="2">
        <f>IFERROR(VLOOKUP(C1802&amp;D1802,AUS_male_Toplist_21!$F$3:$G$1048576,2,FALSE),IFERROR(VLOOKUP(C1802&amp;D1802,AUS_female_Toplist_21!$F$3:$G$1048576,2,FALSE),""))</f>
        <v>83</v>
      </c>
      <c r="K1802" s="2" t="str">
        <f>IFERROR(VLOOKUP(C1802&amp;D1802,AUS_male_Toplist_22!$F$3:$G$1048576,2,FALSE),IFERROR(VLOOKUP(C1802&amp;D1802,AUS_female_Toplist_22!$F$3:$G$1048576,2,FALSE),""))</f>
        <v/>
      </c>
      <c r="L1802" s="3" t="str">
        <f>IFERROR(VLOOKUP(C1802&amp;D1802,Comms_male_list_21!$F$3:$G$1048576,2,FALSE),IFERROR(VLOOKUP(C1802&amp;D1802,Comms_female_list_21!$F$3:$G$1048576,2,FALSE),""))</f>
        <v/>
      </c>
      <c r="M1802" s="3" t="str">
        <f>IFERROR(VLOOKUP(C1802&amp;D1802,Comms_male_list_22!$F$3:$G$1048576,2,FALSE),IFERROR(VLOOKUP(C1802&amp;D1802,Comms_female_list_22!$F$3:$G$1048576,2,FALSE),""))</f>
        <v/>
      </c>
      <c r="N1802" s="3">
        <f>IFERROR(VLOOKUP(C1802&amp;D1802,AUS_male_Toplist_21!$F$3:$H$1048576,3,FALSE), IFERROR(VLOOKUP(C1802&amp;D1802,AUS_female_Toplist_21!$F$3:$H$1048576,3,FALSE),""))</f>
        <v>957</v>
      </c>
      <c r="O1802" s="2" t="str">
        <f>IFERROR(VLOOKUP(C1802&amp;D1802,AUS_male_Toplist_22!$F$3:$H$1048576,3,FALSE), IFERROR(VLOOKUP(C1802&amp;D1802,AUS_female_Toplist_22!$F$3:$H$1048576,3,FALSE),""))</f>
        <v/>
      </c>
      <c r="P1802" s="42">
        <f ca="1">DATEDIF(E1802,TODAY(),"y")</f>
        <v>21</v>
      </c>
      <c r="Q1802" s="2">
        <f>(COUNTIF($C$2:$C1802,$C1802)=1)+0</f>
        <v>0</v>
      </c>
      <c r="R1802" s="2" t="str">
        <f>IF(Q1802=1,RANK(F1802,$F$2:$F$1986,0),"Alternate event")</f>
        <v>Alternate event</v>
      </c>
    </row>
    <row r="1803" spans="1:18" x14ac:dyDescent="0.2">
      <c r="A1803" s="2">
        <v>1802</v>
      </c>
      <c r="B1803" s="2">
        <f>IF(Q1803=1,B1802+1,B1802)</f>
        <v>1233</v>
      </c>
      <c r="C1803" t="s">
        <v>164</v>
      </c>
      <c r="D1803" t="s">
        <v>2</v>
      </c>
      <c r="E1803" s="6">
        <v>44732</v>
      </c>
      <c r="F1803">
        <v>966</v>
      </c>
      <c r="G1803" s="2">
        <v>83</v>
      </c>
      <c r="H1803" s="43" t="str">
        <f>IFERROR(VLOOKUP(C1803&amp;D1803,AUS_male_points_list!$A$3:$S$1048576,19,FALSE), IFERROR(VLOOKUP(C1803&amp;D1803,AUS_female_points_list!$A$3:$S$1048576,19,FALSE),""))</f>
        <v/>
      </c>
      <c r="J1803" s="2">
        <f>IFERROR(VLOOKUP(C1803&amp;D1803,AUS_male_Toplist_21!$F$3:$G$1048576,2,FALSE),IFERROR(VLOOKUP(C1803&amp;D1803,AUS_female_Toplist_21!$F$3:$G$1048576,2,FALSE),""))</f>
        <v>83</v>
      </c>
      <c r="K1803" s="2" t="str">
        <f>IFERROR(VLOOKUP(C1803&amp;D1803,AUS_male_Toplist_22!$F$3:$G$1048576,2,FALSE),IFERROR(VLOOKUP(C1803&amp;D1803,AUS_female_Toplist_22!$F$3:$G$1048576,2,FALSE),""))</f>
        <v/>
      </c>
      <c r="L1803" s="3" t="str">
        <f>IFERROR(VLOOKUP(C1803&amp;D1803,Comms_male_list_21!$F$3:$G$1048576,2,FALSE),IFERROR(VLOOKUP(C1803&amp;D1803,Comms_female_list_21!$F$3:$G$1048576,2,FALSE),""))</f>
        <v/>
      </c>
      <c r="M1803" s="3" t="str">
        <f>IFERROR(VLOOKUP(C1803&amp;D1803,Comms_male_list_22!$F$3:$G$1048576,2,FALSE),IFERROR(VLOOKUP(C1803&amp;D1803,Comms_female_list_22!$F$3:$G$1048576,2,FALSE),""))</f>
        <v/>
      </c>
      <c r="N1803" s="3">
        <f>IFERROR(VLOOKUP(C1803&amp;D1803,AUS_male_Toplist_21!$F$3:$H$1048576,3,FALSE), IFERROR(VLOOKUP(C1803&amp;D1803,AUS_female_Toplist_21!$F$3:$H$1048576,3,FALSE),""))</f>
        <v>966</v>
      </c>
      <c r="O1803" s="2" t="str">
        <f>IFERROR(VLOOKUP(C1803&amp;D1803,AUS_male_Toplist_22!$F$3:$H$1048576,3,FALSE), IFERROR(VLOOKUP(C1803&amp;D1803,AUS_female_Toplist_22!$F$3:$H$1048576,3,FALSE),""))</f>
        <v/>
      </c>
      <c r="P1803" s="42" t="e">
        <f ca="1">DATEDIF(E1803,TODAY(),"y")</f>
        <v>#NUM!</v>
      </c>
      <c r="Q1803" s="2">
        <f>(COUNTIF($C$2:$C1803,$C1803)=1)+0</f>
        <v>1</v>
      </c>
      <c r="R1803" s="2">
        <f>IF(Q1803=1,RANK(F1803,$F$2:$F$1986,0),"Alternate event")</f>
        <v>1094</v>
      </c>
    </row>
    <row r="1804" spans="1:18" x14ac:dyDescent="0.2">
      <c r="A1804" s="2">
        <v>1803</v>
      </c>
      <c r="B1804" s="2">
        <f>IF(Q1804=1,B1803+1,B1803)</f>
        <v>1233</v>
      </c>
      <c r="C1804" t="s">
        <v>1550</v>
      </c>
      <c r="D1804" t="s">
        <v>28</v>
      </c>
      <c r="E1804" s="6">
        <v>2000</v>
      </c>
      <c r="F1804">
        <v>984</v>
      </c>
      <c r="G1804" s="2">
        <v>83</v>
      </c>
      <c r="H1804" s="43" t="str">
        <f>IFERROR(VLOOKUP(C1804&amp;D1804,AUS_male_points_list!$A$3:$S$1048576,19,FALSE), IFERROR(VLOOKUP(C1804&amp;D1804,AUS_female_points_list!$A$3:$S$1048576,19,FALSE),""))</f>
        <v/>
      </c>
      <c r="J1804" s="2">
        <f>IFERROR(VLOOKUP(C1804&amp;D1804,AUS_male_Toplist_21!$F$3:$G$1048576,2,FALSE),IFERROR(VLOOKUP(C1804&amp;D1804,AUS_female_Toplist_21!$F$3:$G$1048576,2,FALSE),""))</f>
        <v>83</v>
      </c>
      <c r="K1804" s="2" t="str">
        <f>IFERROR(VLOOKUP(C1804&amp;D1804,AUS_male_Toplist_22!$F$3:$G$1048576,2,FALSE),IFERROR(VLOOKUP(C1804&amp;D1804,AUS_female_Toplist_22!$F$3:$G$1048576,2,FALSE),""))</f>
        <v/>
      </c>
      <c r="L1804" s="3" t="str">
        <f>IFERROR(VLOOKUP(C1804&amp;D1804,Comms_male_list_21!$F$3:$G$1048576,2,FALSE),IFERROR(VLOOKUP(C1804&amp;D1804,Comms_female_list_21!$F$3:$G$1048576,2,FALSE),""))</f>
        <v/>
      </c>
      <c r="M1804" s="3" t="str">
        <f>IFERROR(VLOOKUP(C1804&amp;D1804,Comms_male_list_22!$F$3:$G$1048576,2,FALSE),IFERROR(VLOOKUP(C1804&amp;D1804,Comms_female_list_22!$F$3:$G$1048576,2,FALSE),""))</f>
        <v/>
      </c>
      <c r="N1804" s="3">
        <f>IFERROR(VLOOKUP(C1804&amp;D1804,AUS_male_Toplist_21!$F$3:$H$1048576,3,FALSE), IFERROR(VLOOKUP(C1804&amp;D1804,AUS_female_Toplist_21!$F$3:$H$1048576,3,FALSE),""))</f>
        <v>984</v>
      </c>
      <c r="O1804" s="2" t="str">
        <f>IFERROR(VLOOKUP(C1804&amp;D1804,AUS_male_Toplist_22!$F$3:$H$1048576,3,FALSE), IFERROR(VLOOKUP(C1804&amp;D1804,AUS_female_Toplist_22!$F$3:$H$1048576,3,FALSE),""))</f>
        <v/>
      </c>
      <c r="P1804" s="42">
        <f ca="1">DATEDIF(E1804,TODAY(),"y")</f>
        <v>116</v>
      </c>
      <c r="Q1804" s="2">
        <f>(COUNTIF($C$2:$C1804,$C1804)=1)+0</f>
        <v>0</v>
      </c>
      <c r="R1804" s="2" t="str">
        <f>IF(Q1804=1,RANK(F1804,$F$2:$F$1986,0),"Alternate event")</f>
        <v>Alternate event</v>
      </c>
    </row>
    <row r="1805" spans="1:18" x14ac:dyDescent="0.2">
      <c r="A1805" s="2">
        <v>1804</v>
      </c>
      <c r="B1805" s="2">
        <f>IF(Q1805=1,B1804+1,B1804)</f>
        <v>1234</v>
      </c>
      <c r="C1805" t="s">
        <v>982</v>
      </c>
      <c r="D1805" t="s">
        <v>26</v>
      </c>
      <c r="E1805" s="6">
        <v>44581</v>
      </c>
      <c r="F1805">
        <v>929</v>
      </c>
      <c r="G1805" s="2">
        <v>84</v>
      </c>
      <c r="H1805" s="43" t="str">
        <f>IFERROR(VLOOKUP(C1805&amp;D1805,AUS_male_points_list!$A$3:$S$1048576,19,FALSE), IFERROR(VLOOKUP(C1805&amp;D1805,AUS_female_points_list!$A$3:$S$1048576,19,FALSE),""))</f>
        <v/>
      </c>
      <c r="J1805" s="2">
        <f>IFERROR(VLOOKUP(C1805&amp;D1805,AUS_male_Toplist_21!$F$3:$G$1048576,2,FALSE),IFERROR(VLOOKUP(C1805&amp;D1805,AUS_female_Toplist_21!$F$3:$G$1048576,2,FALSE),""))</f>
        <v>84</v>
      </c>
      <c r="K1805" s="2">
        <f>IFERROR(VLOOKUP(C1805&amp;D1805,AUS_male_Toplist_22!$F$3:$G$1048576,2,FALSE),IFERROR(VLOOKUP(C1805&amp;D1805,AUS_female_Toplist_22!$F$3:$G$1048576,2,FALSE),""))</f>
        <v>26</v>
      </c>
      <c r="L1805" s="3" t="str">
        <f>IFERROR(VLOOKUP(C1805&amp;D1805,Comms_male_list_21!$F$3:$G$1048576,2,FALSE),IFERROR(VLOOKUP(C1805&amp;D1805,Comms_female_list_21!$F$3:$G$1048576,2,FALSE),""))</f>
        <v/>
      </c>
      <c r="M1805" s="3" t="str">
        <f>IFERROR(VLOOKUP(C1805&amp;D1805,Comms_male_list_22!$F$3:$G$1048576,2,FALSE),IFERROR(VLOOKUP(C1805&amp;D1805,Comms_female_list_22!$F$3:$G$1048576,2,FALSE),""))</f>
        <v/>
      </c>
      <c r="N1805" s="3">
        <f>IFERROR(VLOOKUP(C1805&amp;D1805,AUS_male_Toplist_21!$F$3:$H$1048576,3,FALSE), IFERROR(VLOOKUP(C1805&amp;D1805,AUS_female_Toplist_21!$F$3:$H$1048576,3,FALSE),""))</f>
        <v>929</v>
      </c>
      <c r="O1805" s="2">
        <f>IFERROR(VLOOKUP(C1805&amp;D1805,AUS_male_Toplist_22!$F$3:$H$1048576,3,FALSE), IFERROR(VLOOKUP(C1805&amp;D1805,AUS_female_Toplist_22!$F$3:$H$1048576,3,FALSE),""))</f>
        <v>974</v>
      </c>
      <c r="P1805" s="42">
        <f ca="1">DATEDIF(E1805,TODAY(),"y")</f>
        <v>0</v>
      </c>
      <c r="Q1805" s="2">
        <f>(COUNTIF($C$2:$C1805,$C1805)=1)+0</f>
        <v>1</v>
      </c>
      <c r="R1805" s="2">
        <f>IF(Q1805=1,RANK(F1805,$F$2:$F$1986,0),"Alternate event")</f>
        <v>1560</v>
      </c>
    </row>
    <row r="1806" spans="1:18" x14ac:dyDescent="0.2">
      <c r="A1806" s="2">
        <v>1805</v>
      </c>
      <c r="B1806" s="2">
        <f>IF(Q1806=1,B1805+1,B1805)</f>
        <v>1234</v>
      </c>
      <c r="C1806" t="s">
        <v>275</v>
      </c>
      <c r="D1806" s="6" t="s">
        <v>28</v>
      </c>
      <c r="E1806" s="6">
        <v>38037</v>
      </c>
      <c r="F1806">
        <v>957</v>
      </c>
      <c r="G1806" s="2">
        <v>84</v>
      </c>
      <c r="H1806" s="43" t="str">
        <f>IFERROR(VLOOKUP(C1806&amp;D1806,AUS_male_points_list!$A$3:$S$1048576,19,FALSE), IFERROR(VLOOKUP(C1806&amp;D1806,AUS_female_points_list!$A$3:$S$1048576,19,FALSE),""))</f>
        <v/>
      </c>
      <c r="J1806" s="2">
        <f>IFERROR(VLOOKUP(C1806&amp;D1806,AUS_male_Toplist_21!$F$3:$G$1048576,2,FALSE),IFERROR(VLOOKUP(C1806&amp;D1806,AUS_female_Toplist_21!$F$3:$G$1048576,2,FALSE),""))</f>
        <v>84</v>
      </c>
      <c r="K1806" s="2">
        <f>IFERROR(VLOOKUP(C1806&amp;D1806,AUS_male_Toplist_22!$F$3:$G$1048576,2,FALSE),IFERROR(VLOOKUP(C1806&amp;D1806,AUS_female_Toplist_22!$F$3:$G$1048576,2,FALSE),""))</f>
        <v>27</v>
      </c>
      <c r="L1806" s="3" t="str">
        <f>IFERROR(VLOOKUP(C1806&amp;D1806,Comms_male_list_21!$F$3:$G$1048576,2,FALSE),IFERROR(VLOOKUP(C1806&amp;D1806,Comms_female_list_21!$F$3:$G$1048576,2,FALSE),""))</f>
        <v/>
      </c>
      <c r="M1806" s="3">
        <f>IFERROR(VLOOKUP(C1806&amp;D1806,Comms_male_list_22!$F$3:$G$1048576,2,FALSE),IFERROR(VLOOKUP(C1806&amp;D1806,Comms_female_list_22!$F$3:$G$1048576,2,FALSE),""))</f>
        <v>53</v>
      </c>
      <c r="N1806" s="3">
        <f>IFERROR(VLOOKUP(C1806&amp;D1806,AUS_male_Toplist_21!$F$3:$H$1048576,3,FALSE), IFERROR(VLOOKUP(C1806&amp;D1806,AUS_female_Toplist_21!$F$3:$H$1048576,3,FALSE),""))</f>
        <v>957</v>
      </c>
      <c r="O1806" s="2">
        <f>IFERROR(VLOOKUP(C1806&amp;D1806,AUS_male_Toplist_22!$F$3:$H$1048576,3,FALSE), IFERROR(VLOOKUP(C1806&amp;D1806,AUS_female_Toplist_22!$F$3:$H$1048576,3,FALSE),""))</f>
        <v>968</v>
      </c>
      <c r="P1806" s="42">
        <f ca="1">DATEDIF(E1806,TODAY(),"y")</f>
        <v>18</v>
      </c>
      <c r="Q1806" s="2">
        <f>(COUNTIF($C$2:$C1806,$C1806)=1)+0</f>
        <v>0</v>
      </c>
      <c r="R1806" s="2" t="str">
        <f>IF(Q1806=1,RANK(F1806,$F$2:$F$1986,0),"Alternate event")</f>
        <v>Alternate event</v>
      </c>
    </row>
    <row r="1807" spans="1:18" x14ac:dyDescent="0.2">
      <c r="A1807" s="2">
        <v>1806</v>
      </c>
      <c r="B1807" s="2">
        <f>IF(Q1807=1,B1806+1,B1806)</f>
        <v>1234</v>
      </c>
      <c r="C1807" t="s">
        <v>611</v>
      </c>
      <c r="D1807" t="s">
        <v>2</v>
      </c>
      <c r="E1807" s="6">
        <v>36678</v>
      </c>
      <c r="F1807">
        <v>942</v>
      </c>
      <c r="G1807" s="2">
        <v>84</v>
      </c>
      <c r="H1807" s="43" t="str">
        <f>IFERROR(VLOOKUP(C1807&amp;D1807,AUS_male_points_list!$A$3:$S$1048576,19,FALSE), IFERROR(VLOOKUP(C1807&amp;D1807,AUS_female_points_list!$A$3:$S$1048576,19,FALSE),""))</f>
        <v/>
      </c>
      <c r="J1807" s="2">
        <f>IFERROR(VLOOKUP(C1807&amp;D1807,AUS_male_Toplist_21!$F$3:$G$1048576,2,FALSE),IFERROR(VLOOKUP(C1807&amp;D1807,AUS_female_Toplist_21!$F$3:$G$1048576,2,FALSE),""))</f>
        <v>84</v>
      </c>
      <c r="K1807" s="2">
        <f>IFERROR(VLOOKUP(C1807&amp;D1807,AUS_male_Toplist_22!$F$3:$G$1048576,2,FALSE),IFERROR(VLOOKUP(C1807&amp;D1807,AUS_female_Toplist_22!$F$3:$G$1048576,2,FALSE),""))</f>
        <v>37</v>
      </c>
      <c r="L1807" s="3" t="str">
        <f>IFERROR(VLOOKUP(C1807&amp;D1807,Comms_male_list_21!$F$3:$G$1048576,2,FALSE),IFERROR(VLOOKUP(C1807&amp;D1807,Comms_female_list_21!$F$3:$G$1048576,2,FALSE),""))</f>
        <v/>
      </c>
      <c r="M1807" s="3">
        <f>IFERROR(VLOOKUP(C1807&amp;D1807,Comms_male_list_22!$F$3:$G$1048576,2,FALSE),IFERROR(VLOOKUP(C1807&amp;D1807,Comms_female_list_22!$F$3:$G$1048576,2,FALSE),""))</f>
        <v>77</v>
      </c>
      <c r="N1807" s="3">
        <f>IFERROR(VLOOKUP(C1807&amp;D1807,AUS_male_Toplist_21!$F$3:$H$1048576,3,FALSE), IFERROR(VLOOKUP(C1807&amp;D1807,AUS_female_Toplist_21!$F$3:$H$1048576,3,FALSE),""))</f>
        <v>942</v>
      </c>
      <c r="O1807" s="2">
        <f>IFERROR(VLOOKUP(C1807&amp;D1807,AUS_male_Toplist_22!$F$3:$H$1048576,3,FALSE), IFERROR(VLOOKUP(C1807&amp;D1807,AUS_female_Toplist_22!$F$3:$H$1048576,3,FALSE),""))</f>
        <v>980</v>
      </c>
      <c r="P1807" s="42">
        <f ca="1">DATEDIF(E1807,TODAY(),"y")</f>
        <v>21</v>
      </c>
      <c r="Q1807" s="2">
        <f>(COUNTIF($C$2:$C1807,$C1807)=1)+0</f>
        <v>0</v>
      </c>
      <c r="R1807" s="2" t="str">
        <f>IF(Q1807=1,RANK(F1807,$F$2:$F$1986,0),"Alternate event")</f>
        <v>Alternate event</v>
      </c>
    </row>
    <row r="1808" spans="1:18" x14ac:dyDescent="0.2">
      <c r="A1808" s="2">
        <v>1807</v>
      </c>
      <c r="B1808" s="2">
        <f>IF(Q1808=1,B1807+1,B1807)</f>
        <v>1234</v>
      </c>
      <c r="C1808" t="s">
        <v>792</v>
      </c>
      <c r="D1808" t="s">
        <v>29</v>
      </c>
      <c r="E1808" s="6">
        <v>32177</v>
      </c>
      <c r="F1808">
        <v>883</v>
      </c>
      <c r="G1808" s="2">
        <v>84</v>
      </c>
      <c r="H1808" s="43" t="str">
        <f>IFERROR(VLOOKUP(C1808&amp;D1808,AUS_male_points_list!$A$3:$S$1048576,19,FALSE), IFERROR(VLOOKUP(C1808&amp;D1808,AUS_female_points_list!$A$3:$S$1048576,19,FALSE),""))</f>
        <v/>
      </c>
      <c r="J1808" s="2">
        <f>IFERROR(VLOOKUP(C1808&amp;D1808,AUS_male_Toplist_21!$F$3:$G$1048576,2,FALSE),IFERROR(VLOOKUP(C1808&amp;D1808,AUS_female_Toplist_21!$F$3:$G$1048576,2,FALSE),""))</f>
        <v>84</v>
      </c>
      <c r="K1808" s="2">
        <f>IFERROR(VLOOKUP(C1808&amp;D1808,AUS_male_Toplist_22!$F$3:$G$1048576,2,FALSE),IFERROR(VLOOKUP(C1808&amp;D1808,AUS_female_Toplist_22!$F$3:$G$1048576,2,FALSE),""))</f>
        <v>39</v>
      </c>
      <c r="L1808" s="3" t="str">
        <f>IFERROR(VLOOKUP(C1808&amp;D1808,Comms_male_list_21!$F$3:$G$1048576,2,FALSE),IFERROR(VLOOKUP(C1808&amp;D1808,Comms_female_list_21!$F$3:$G$1048576,2,FALSE),""))</f>
        <v/>
      </c>
      <c r="M1808" s="3" t="str">
        <f>IFERROR(VLOOKUP(C1808&amp;D1808,Comms_male_list_22!$F$3:$G$1048576,2,FALSE),IFERROR(VLOOKUP(C1808&amp;D1808,Comms_female_list_22!$F$3:$G$1048576,2,FALSE),""))</f>
        <v/>
      </c>
      <c r="N1808" s="3">
        <f>IFERROR(VLOOKUP(C1808&amp;D1808,AUS_male_Toplist_21!$F$3:$H$1048576,3,FALSE), IFERROR(VLOOKUP(C1808&amp;D1808,AUS_female_Toplist_21!$F$3:$H$1048576,3,FALSE),""))</f>
        <v>883</v>
      </c>
      <c r="O1808" s="2">
        <f>IFERROR(VLOOKUP(C1808&amp;D1808,AUS_male_Toplist_22!$F$3:$H$1048576,3,FALSE), IFERROR(VLOOKUP(C1808&amp;D1808,AUS_female_Toplist_22!$F$3:$H$1048576,3,FALSE),""))</f>
        <v>904</v>
      </c>
      <c r="P1808" s="42">
        <f ca="1">DATEDIF(E1808,TODAY(),"y")</f>
        <v>34</v>
      </c>
      <c r="Q1808" s="2">
        <f>(COUNTIF($C$2:$C1808,$C1808)=1)+0</f>
        <v>0</v>
      </c>
      <c r="R1808" s="2" t="str">
        <f>IF(Q1808=1,RANK(F1808,$F$2:$F$1986,0),"Alternate event")</f>
        <v>Alternate event</v>
      </c>
    </row>
    <row r="1809" spans="1:18" x14ac:dyDescent="0.2">
      <c r="A1809" s="2">
        <v>1808</v>
      </c>
      <c r="B1809" s="2">
        <f>IF(Q1809=1,B1808+1,B1808)</f>
        <v>1234</v>
      </c>
      <c r="C1809" t="s">
        <v>228</v>
      </c>
      <c r="D1809" t="s">
        <v>25</v>
      </c>
      <c r="E1809" s="6">
        <v>37885</v>
      </c>
      <c r="F1809">
        <v>953</v>
      </c>
      <c r="G1809" s="2">
        <v>84</v>
      </c>
      <c r="H1809" s="43" t="str">
        <f>IFERROR(VLOOKUP(C1809&amp;D1809,AUS_male_points_list!$A$3:$S$1048576,19,FALSE), IFERROR(VLOOKUP(C1809&amp;D1809,AUS_female_points_list!$A$3:$S$1048576,19,FALSE),""))</f>
        <v/>
      </c>
      <c r="J1809" s="2">
        <f>IFERROR(VLOOKUP(C1809&amp;D1809,AUS_male_Toplist_21!$F$3:$G$1048576,2,FALSE),IFERROR(VLOOKUP(C1809&amp;D1809,AUS_female_Toplist_21!$F$3:$G$1048576,2,FALSE),""))</f>
        <v>84</v>
      </c>
      <c r="K1809" s="2">
        <f>IFERROR(VLOOKUP(C1809&amp;D1809,AUS_male_Toplist_22!$F$3:$G$1048576,2,FALSE),IFERROR(VLOOKUP(C1809&amp;D1809,AUS_female_Toplist_22!$F$3:$G$1048576,2,FALSE),""))</f>
        <v>41</v>
      </c>
      <c r="L1809" s="3" t="str">
        <f>IFERROR(VLOOKUP(C1809&amp;D1809,Comms_male_list_21!$F$3:$G$1048576,2,FALSE),IFERROR(VLOOKUP(C1809&amp;D1809,Comms_female_list_21!$F$3:$G$1048576,2,FALSE),""))</f>
        <v/>
      </c>
      <c r="M1809" s="3">
        <f>IFERROR(VLOOKUP(C1809&amp;D1809,Comms_male_list_22!$F$3:$G$1048576,2,FALSE),IFERROR(VLOOKUP(C1809&amp;D1809,Comms_female_list_22!$F$3:$G$1048576,2,FALSE),""))</f>
        <v>76</v>
      </c>
      <c r="N1809" s="3">
        <f>IFERROR(VLOOKUP(C1809&amp;D1809,AUS_male_Toplist_21!$F$3:$H$1048576,3,FALSE), IFERROR(VLOOKUP(C1809&amp;D1809,AUS_female_Toplist_21!$F$3:$H$1048576,3,FALSE),""))</f>
        <v>953</v>
      </c>
      <c r="O1809" s="2">
        <f>IFERROR(VLOOKUP(C1809&amp;D1809,AUS_male_Toplist_22!$F$3:$H$1048576,3,FALSE), IFERROR(VLOOKUP(C1809&amp;D1809,AUS_female_Toplist_22!$F$3:$H$1048576,3,FALSE),""))</f>
        <v>979</v>
      </c>
      <c r="P1809" s="42">
        <f ca="1">DATEDIF(E1809,TODAY(),"y")</f>
        <v>18</v>
      </c>
      <c r="Q1809" s="2">
        <f>(COUNTIF($C$2:$C1809,$C1809)=1)+0</f>
        <v>0</v>
      </c>
      <c r="R1809" s="2" t="str">
        <f>IF(Q1809=1,RANK(F1809,$F$2:$F$1986,0),"Alternate event")</f>
        <v>Alternate event</v>
      </c>
    </row>
    <row r="1810" spans="1:18" x14ac:dyDescent="0.2">
      <c r="A1810" s="2">
        <v>1809</v>
      </c>
      <c r="B1810" s="2">
        <f>IF(Q1810=1,B1809+1,B1809)</f>
        <v>1234</v>
      </c>
      <c r="C1810" t="s">
        <v>642</v>
      </c>
      <c r="D1810" t="s">
        <v>2</v>
      </c>
      <c r="E1810" s="6">
        <v>36456</v>
      </c>
      <c r="F1810">
        <v>946</v>
      </c>
      <c r="G1810" s="2">
        <v>84</v>
      </c>
      <c r="H1810" s="43" t="str">
        <f>IFERROR(VLOOKUP(C1810&amp;D1810,AUS_male_points_list!$A$3:$S$1048576,19,FALSE), IFERROR(VLOOKUP(C1810&amp;D1810,AUS_female_points_list!$A$3:$S$1048576,19,FALSE),""))</f>
        <v/>
      </c>
      <c r="J1810" s="2">
        <f>IFERROR(VLOOKUP(C1810&amp;D1810,AUS_male_Toplist_21!$F$3:$G$1048576,2,FALSE),IFERROR(VLOOKUP(C1810&amp;D1810,AUS_female_Toplist_21!$F$3:$G$1048576,2,FALSE),""))</f>
        <v>84</v>
      </c>
      <c r="K1810" s="2">
        <f>IFERROR(VLOOKUP(C1810&amp;D1810,AUS_male_Toplist_22!$F$3:$G$1048576,2,FALSE),IFERROR(VLOOKUP(C1810&amp;D1810,AUS_female_Toplist_22!$F$3:$G$1048576,2,FALSE),""))</f>
        <v>49</v>
      </c>
      <c r="L1810" s="3" t="str">
        <f>IFERROR(VLOOKUP(C1810&amp;D1810,Comms_male_list_21!$F$3:$G$1048576,2,FALSE),IFERROR(VLOOKUP(C1810&amp;D1810,Comms_female_list_21!$F$3:$G$1048576,2,FALSE),""))</f>
        <v/>
      </c>
      <c r="M1810" s="3" t="str">
        <f>IFERROR(VLOOKUP(C1810&amp;D1810,Comms_male_list_22!$F$3:$G$1048576,2,FALSE),IFERROR(VLOOKUP(C1810&amp;D1810,Comms_female_list_22!$F$3:$G$1048576,2,FALSE),""))</f>
        <v/>
      </c>
      <c r="N1810" s="3">
        <f>IFERROR(VLOOKUP(C1810&amp;D1810,AUS_male_Toplist_21!$F$3:$H$1048576,3,FALSE), IFERROR(VLOOKUP(C1810&amp;D1810,AUS_female_Toplist_21!$F$3:$H$1048576,3,FALSE),""))</f>
        <v>946</v>
      </c>
      <c r="O1810" s="2">
        <f>IFERROR(VLOOKUP(C1810&amp;D1810,AUS_male_Toplist_22!$F$3:$H$1048576,3,FALSE), IFERROR(VLOOKUP(C1810&amp;D1810,AUS_female_Toplist_22!$F$3:$H$1048576,3,FALSE),""))</f>
        <v>955</v>
      </c>
      <c r="P1810" s="42">
        <f ca="1">DATEDIF(E1810,TODAY(),"y")</f>
        <v>22</v>
      </c>
      <c r="Q1810" s="2">
        <f>(COUNTIF($C$2:$C1810,$C1810)=1)+0</f>
        <v>0</v>
      </c>
      <c r="R1810" s="2" t="str">
        <f>IF(Q1810=1,RANK(F1810,$F$2:$F$1986,0),"Alternate event")</f>
        <v>Alternate event</v>
      </c>
    </row>
    <row r="1811" spans="1:18" x14ac:dyDescent="0.2">
      <c r="A1811" s="2">
        <v>1810</v>
      </c>
      <c r="B1811" s="2">
        <f>IF(Q1811=1,B1810+1,B1810)</f>
        <v>1234</v>
      </c>
      <c r="C1811" t="s">
        <v>610</v>
      </c>
      <c r="D1811" t="s">
        <v>2</v>
      </c>
      <c r="E1811" s="6">
        <v>44671</v>
      </c>
      <c r="F1811">
        <v>940</v>
      </c>
      <c r="G1811" s="2">
        <v>84</v>
      </c>
      <c r="H1811" s="43" t="str">
        <f>IFERROR(VLOOKUP(C1811&amp;D1811,AUS_male_points_list!$A$3:$S$1048576,19,FALSE), IFERROR(VLOOKUP(C1811&amp;D1811,AUS_female_points_list!$A$3:$S$1048576,19,FALSE),""))</f>
        <v/>
      </c>
      <c r="J1811" s="2">
        <f>IFERROR(VLOOKUP(C1811&amp;D1811,AUS_male_Toplist_21!$F$3:$G$1048576,2,FALSE),IFERROR(VLOOKUP(C1811&amp;D1811,AUS_female_Toplist_21!$F$3:$G$1048576,2,FALSE),""))</f>
        <v>84</v>
      </c>
      <c r="K1811" s="2">
        <f>IFERROR(VLOOKUP(C1811&amp;D1811,AUS_male_Toplist_22!$F$3:$G$1048576,2,FALSE),IFERROR(VLOOKUP(C1811&amp;D1811,AUS_female_Toplist_22!$F$3:$G$1048576,2,FALSE),""))</f>
        <v>60</v>
      </c>
      <c r="L1811" s="3" t="str">
        <f>IFERROR(VLOOKUP(C1811&amp;D1811,Comms_male_list_21!$F$3:$G$1048576,2,FALSE),IFERROR(VLOOKUP(C1811&amp;D1811,Comms_female_list_21!$F$3:$G$1048576,2,FALSE),""))</f>
        <v/>
      </c>
      <c r="M1811" s="3" t="str">
        <f>IFERROR(VLOOKUP(C1811&amp;D1811,Comms_male_list_22!$F$3:$G$1048576,2,FALSE),IFERROR(VLOOKUP(C1811&amp;D1811,Comms_female_list_22!$F$3:$G$1048576,2,FALSE),""))</f>
        <v/>
      </c>
      <c r="N1811" s="3">
        <f>IFERROR(VLOOKUP(C1811&amp;D1811,AUS_male_Toplist_21!$F$3:$H$1048576,3,FALSE), IFERROR(VLOOKUP(C1811&amp;D1811,AUS_female_Toplist_21!$F$3:$H$1048576,3,FALSE),""))</f>
        <v>940</v>
      </c>
      <c r="O1811" s="2">
        <f>IFERROR(VLOOKUP(C1811&amp;D1811,AUS_male_Toplist_22!$F$3:$H$1048576,3,FALSE), IFERROR(VLOOKUP(C1811&amp;D1811,AUS_female_Toplist_22!$F$3:$H$1048576,3,FALSE),""))</f>
        <v>940</v>
      </c>
      <c r="P1811" s="42" t="e">
        <f ca="1">DATEDIF(E1811,TODAY(),"y")</f>
        <v>#NUM!</v>
      </c>
      <c r="Q1811" s="2">
        <f>(COUNTIF($C$2:$C1811,$C1811)=1)+0</f>
        <v>0</v>
      </c>
      <c r="R1811" s="2" t="str">
        <f>IF(Q1811=1,RANK(F1811,$F$2:$F$1986,0),"Alternate event")</f>
        <v>Alternate event</v>
      </c>
    </row>
    <row r="1812" spans="1:18" x14ac:dyDescent="0.2">
      <c r="A1812" s="2">
        <v>1811</v>
      </c>
      <c r="B1812" s="2">
        <f>IF(Q1812=1,B1811+1,B1811)</f>
        <v>1234</v>
      </c>
      <c r="C1812" t="s">
        <v>992</v>
      </c>
      <c r="D1812" t="s">
        <v>28</v>
      </c>
      <c r="E1812" s="6">
        <v>36711</v>
      </c>
      <c r="F1812">
        <v>984</v>
      </c>
      <c r="G1812" s="2">
        <v>84</v>
      </c>
      <c r="H1812" s="43" t="str">
        <f>IFERROR(VLOOKUP(C1812&amp;D1812,AUS_male_points_list!$A$3:$S$1048576,19,FALSE), IFERROR(VLOOKUP(C1812&amp;D1812,AUS_female_points_list!$A$3:$S$1048576,19,FALSE),""))</f>
        <v/>
      </c>
      <c r="J1812" s="2">
        <f>IFERROR(VLOOKUP(C1812&amp;D1812,AUS_male_Toplist_21!$F$3:$G$1048576,2,FALSE),IFERROR(VLOOKUP(C1812&amp;D1812,AUS_female_Toplist_21!$F$3:$G$1048576,2,FALSE),""))</f>
        <v>84</v>
      </c>
      <c r="K1812" s="2">
        <f>IFERROR(VLOOKUP(C1812&amp;D1812,AUS_male_Toplist_22!$F$3:$G$1048576,2,FALSE),IFERROR(VLOOKUP(C1812&amp;D1812,AUS_female_Toplist_22!$F$3:$G$1048576,2,FALSE),""))</f>
        <v>63</v>
      </c>
      <c r="L1812" s="3" t="str">
        <f>IFERROR(VLOOKUP(C1812&amp;D1812,Comms_male_list_21!$F$3:$G$1048576,2,FALSE),IFERROR(VLOOKUP(C1812&amp;D1812,Comms_female_list_21!$F$3:$G$1048576,2,FALSE),""))</f>
        <v/>
      </c>
      <c r="M1812" s="3" t="str">
        <f>IFERROR(VLOOKUP(C1812&amp;D1812,Comms_male_list_22!$F$3:$G$1048576,2,FALSE),IFERROR(VLOOKUP(C1812&amp;D1812,Comms_female_list_22!$F$3:$G$1048576,2,FALSE),""))</f>
        <v/>
      </c>
      <c r="N1812" s="3">
        <f>IFERROR(VLOOKUP(C1812&amp;D1812,AUS_male_Toplist_21!$F$3:$H$1048576,3,FALSE), IFERROR(VLOOKUP(C1812&amp;D1812,AUS_female_Toplist_21!$F$3:$H$1048576,3,FALSE),""))</f>
        <v>984</v>
      </c>
      <c r="O1812" s="2">
        <f>IFERROR(VLOOKUP(C1812&amp;D1812,AUS_male_Toplist_22!$F$3:$H$1048576,3,FALSE), IFERROR(VLOOKUP(C1812&amp;D1812,AUS_female_Toplist_22!$F$3:$H$1048576,3,FALSE),""))</f>
        <v>921</v>
      </c>
      <c r="P1812" s="42">
        <f ca="1">DATEDIF(E1812,TODAY(),"y")</f>
        <v>21</v>
      </c>
      <c r="Q1812" s="2">
        <f>(COUNTIF($C$2:$C1812,$C1812)=1)+0</f>
        <v>0</v>
      </c>
      <c r="R1812" s="2" t="str">
        <f>IF(Q1812=1,RANK(F1812,$F$2:$F$1986,0),"Alternate event")</f>
        <v>Alternate event</v>
      </c>
    </row>
    <row r="1813" spans="1:18" x14ac:dyDescent="0.2">
      <c r="A1813" s="2">
        <v>1812</v>
      </c>
      <c r="B1813" s="2">
        <f>IF(Q1813=1,B1812+1,B1812)</f>
        <v>1235</v>
      </c>
      <c r="C1813" t="s">
        <v>1489</v>
      </c>
      <c r="D1813" t="s">
        <v>2</v>
      </c>
      <c r="E1813" s="7">
        <v>37196</v>
      </c>
      <c r="F1813">
        <v>940</v>
      </c>
      <c r="G1813" s="2">
        <v>84</v>
      </c>
      <c r="H1813" s="43" t="str">
        <f>IFERROR(VLOOKUP(C1813&amp;D1813,AUS_male_points_list!$A$3:$S$1048576,19,FALSE), IFERROR(VLOOKUP(C1813&amp;D1813,AUS_female_points_list!$A$3:$S$1048576,19,FALSE),""))</f>
        <v/>
      </c>
      <c r="J1813" s="2">
        <f>IFERROR(VLOOKUP(C1813&amp;D1813,AUS_male_Toplist_21!$F$3:$G$1048576,2,FALSE),IFERROR(VLOOKUP(C1813&amp;D1813,AUS_female_Toplist_21!$F$3:$G$1048576,2,FALSE),""))</f>
        <v>84</v>
      </c>
      <c r="K1813" s="2" t="str">
        <f>IFERROR(VLOOKUP(C1813&amp;D1813,AUS_male_Toplist_22!$F$3:$G$1048576,2,FALSE),IFERROR(VLOOKUP(C1813&amp;D1813,AUS_female_Toplist_22!$F$3:$G$1048576,2,FALSE),""))</f>
        <v/>
      </c>
      <c r="L1813" s="3" t="str">
        <f>IFERROR(VLOOKUP(C1813&amp;D1813,Comms_male_list_21!$F$3:$G$1048576,2,FALSE),IFERROR(VLOOKUP(C1813&amp;D1813,Comms_female_list_21!$F$3:$G$1048576,2,FALSE),""))</f>
        <v/>
      </c>
      <c r="M1813" s="3" t="str">
        <f>IFERROR(VLOOKUP(C1813&amp;D1813,Comms_male_list_22!$F$3:$G$1048576,2,FALSE),IFERROR(VLOOKUP(C1813&amp;D1813,Comms_female_list_22!$F$3:$G$1048576,2,FALSE),""))</f>
        <v/>
      </c>
      <c r="N1813" s="3">
        <f>IFERROR(VLOOKUP(C1813&amp;D1813,AUS_male_Toplist_21!$F$3:$H$1048576,3,FALSE), IFERROR(VLOOKUP(C1813&amp;D1813,AUS_female_Toplist_21!$F$3:$H$1048576,3,FALSE),""))</f>
        <v>940</v>
      </c>
      <c r="O1813" s="2" t="str">
        <f>IFERROR(VLOOKUP(C1813&amp;D1813,AUS_male_Toplist_22!$F$3:$H$1048576,3,FALSE), IFERROR(VLOOKUP(C1813&amp;D1813,AUS_female_Toplist_22!$F$3:$H$1048576,3,FALSE),""))</f>
        <v/>
      </c>
      <c r="P1813" s="42">
        <f ca="1">DATEDIF(E1813,TODAY(),"y")</f>
        <v>20</v>
      </c>
      <c r="Q1813" s="2">
        <f>(COUNTIF($C$2:$C1813,$C1813)=1)+0</f>
        <v>1</v>
      </c>
      <c r="R1813" s="2">
        <f>IF(Q1813=1,RANK(F1813,$F$2:$F$1986,0),"Alternate event")</f>
        <v>1430</v>
      </c>
    </row>
    <row r="1814" spans="1:18" x14ac:dyDescent="0.2">
      <c r="A1814" s="2">
        <v>1813</v>
      </c>
      <c r="B1814" s="2">
        <f>IF(Q1814=1,B1813+1,B1813)</f>
        <v>1235</v>
      </c>
      <c r="C1814" t="s">
        <v>629</v>
      </c>
      <c r="D1814" t="s">
        <v>2</v>
      </c>
      <c r="E1814" s="6">
        <v>44640</v>
      </c>
      <c r="F1814">
        <v>940</v>
      </c>
      <c r="G1814" s="2">
        <v>84</v>
      </c>
      <c r="H1814" s="43" t="str">
        <f>IFERROR(VLOOKUP(C1814&amp;D1814,AUS_male_points_list!$A$3:$S$1048576,19,FALSE), IFERROR(VLOOKUP(C1814&amp;D1814,AUS_female_points_list!$A$3:$S$1048576,19,FALSE),""))</f>
        <v/>
      </c>
      <c r="J1814" s="2">
        <f>IFERROR(VLOOKUP(C1814&amp;D1814,AUS_male_Toplist_21!$F$3:$G$1048576,2,FALSE),IFERROR(VLOOKUP(C1814&amp;D1814,AUS_female_Toplist_21!$F$3:$G$1048576,2,FALSE),""))</f>
        <v>84</v>
      </c>
      <c r="K1814" s="2" t="str">
        <f>IFERROR(VLOOKUP(C1814&amp;D1814,AUS_male_Toplist_22!$F$3:$G$1048576,2,FALSE),IFERROR(VLOOKUP(C1814&amp;D1814,AUS_female_Toplist_22!$F$3:$G$1048576,2,FALSE),""))</f>
        <v/>
      </c>
      <c r="L1814" s="3" t="str">
        <f>IFERROR(VLOOKUP(C1814&amp;D1814,Comms_male_list_21!$F$3:$G$1048576,2,FALSE),IFERROR(VLOOKUP(C1814&amp;D1814,Comms_female_list_21!$F$3:$G$1048576,2,FALSE),""))</f>
        <v/>
      </c>
      <c r="M1814" s="3" t="str">
        <f>IFERROR(VLOOKUP(C1814&amp;D1814,Comms_male_list_22!$F$3:$G$1048576,2,FALSE),IFERROR(VLOOKUP(C1814&amp;D1814,Comms_female_list_22!$F$3:$G$1048576,2,FALSE),""))</f>
        <v/>
      </c>
      <c r="N1814" s="3">
        <f>IFERROR(VLOOKUP(C1814&amp;D1814,AUS_male_Toplist_21!$F$3:$H$1048576,3,FALSE), IFERROR(VLOOKUP(C1814&amp;D1814,AUS_female_Toplist_21!$F$3:$H$1048576,3,FALSE),""))</f>
        <v>940</v>
      </c>
      <c r="O1814" s="2" t="str">
        <f>IFERROR(VLOOKUP(C1814&amp;D1814,AUS_male_Toplist_22!$F$3:$H$1048576,3,FALSE), IFERROR(VLOOKUP(C1814&amp;D1814,AUS_female_Toplist_22!$F$3:$H$1048576,3,FALSE),""))</f>
        <v/>
      </c>
      <c r="P1814" s="42" t="e">
        <f ca="1">DATEDIF(E1814,TODAY(),"y")</f>
        <v>#NUM!</v>
      </c>
      <c r="Q1814" s="2">
        <f>(COUNTIF($C$2:$C1814,$C1814)=1)+0</f>
        <v>0</v>
      </c>
      <c r="R1814" s="2" t="str">
        <f>IF(Q1814=1,RANK(F1814,$F$2:$F$1986,0),"Alternate event")</f>
        <v>Alternate event</v>
      </c>
    </row>
    <row r="1815" spans="1:18" x14ac:dyDescent="0.2">
      <c r="A1815" s="2">
        <v>1814</v>
      </c>
      <c r="B1815" s="2">
        <f>IF(Q1815=1,B1814+1,B1814)</f>
        <v>1236</v>
      </c>
      <c r="C1815" t="s">
        <v>1490</v>
      </c>
      <c r="D1815" s="6" t="s">
        <v>2</v>
      </c>
      <c r="E1815" s="6">
        <v>44612</v>
      </c>
      <c r="F1815">
        <v>940</v>
      </c>
      <c r="G1815" s="2">
        <v>84</v>
      </c>
      <c r="H1815" s="43" t="str">
        <f>IFERROR(VLOOKUP(C1815&amp;D1815,AUS_male_points_list!$A$3:$S$1048576,19,FALSE), IFERROR(VLOOKUP(C1815&amp;D1815,AUS_female_points_list!$A$3:$S$1048576,19,FALSE),""))</f>
        <v/>
      </c>
      <c r="J1815" s="2">
        <f>IFERROR(VLOOKUP(C1815&amp;D1815,AUS_male_Toplist_21!$F$3:$G$1048576,2,FALSE),IFERROR(VLOOKUP(C1815&amp;D1815,AUS_female_Toplist_21!$F$3:$G$1048576,2,FALSE),""))</f>
        <v>84</v>
      </c>
      <c r="K1815" s="2" t="str">
        <f>IFERROR(VLOOKUP(C1815&amp;D1815,AUS_male_Toplist_22!$F$3:$G$1048576,2,FALSE),IFERROR(VLOOKUP(C1815&amp;D1815,AUS_female_Toplist_22!$F$3:$G$1048576,2,FALSE),""))</f>
        <v/>
      </c>
      <c r="L1815" s="3" t="str">
        <f>IFERROR(VLOOKUP(C1815&amp;D1815,Comms_male_list_21!$F$3:$G$1048576,2,FALSE),IFERROR(VLOOKUP(C1815&amp;D1815,Comms_female_list_21!$F$3:$G$1048576,2,FALSE),""))</f>
        <v/>
      </c>
      <c r="M1815" s="3" t="str">
        <f>IFERROR(VLOOKUP(C1815&amp;D1815,Comms_male_list_22!$F$3:$G$1048576,2,FALSE),IFERROR(VLOOKUP(C1815&amp;D1815,Comms_female_list_22!$F$3:$G$1048576,2,FALSE),""))</f>
        <v/>
      </c>
      <c r="N1815" s="3">
        <f>IFERROR(VLOOKUP(C1815&amp;D1815,AUS_male_Toplist_21!$F$3:$H$1048576,3,FALSE), IFERROR(VLOOKUP(C1815&amp;D1815,AUS_female_Toplist_21!$F$3:$H$1048576,3,FALSE),""))</f>
        <v>940</v>
      </c>
      <c r="O1815" s="2" t="str">
        <f>IFERROR(VLOOKUP(C1815&amp;D1815,AUS_male_Toplist_22!$F$3:$H$1048576,3,FALSE), IFERROR(VLOOKUP(C1815&amp;D1815,AUS_female_Toplist_22!$F$3:$H$1048576,3,FALSE),""))</f>
        <v/>
      </c>
      <c r="P1815" s="42">
        <f ca="1">DATEDIF(E1815,TODAY(),"y")</f>
        <v>0</v>
      </c>
      <c r="Q1815" s="2">
        <f>(COUNTIF($C$2:$C1815,$C1815)=1)+0</f>
        <v>1</v>
      </c>
      <c r="R1815" s="2">
        <f>IF(Q1815=1,RANK(F1815,$F$2:$F$1986,0),"Alternate event")</f>
        <v>1430</v>
      </c>
    </row>
    <row r="1816" spans="1:18" x14ac:dyDescent="0.2">
      <c r="A1816" s="2">
        <v>1815</v>
      </c>
      <c r="B1816" s="2">
        <f>IF(Q1816=1,B1815+1,B1815)</f>
        <v>1237</v>
      </c>
      <c r="C1816" t="s">
        <v>1301</v>
      </c>
      <c r="D1816" t="s">
        <v>26</v>
      </c>
      <c r="E1816" s="6">
        <v>44612</v>
      </c>
      <c r="F1816">
        <v>941</v>
      </c>
      <c r="G1816" s="2">
        <v>84</v>
      </c>
      <c r="H1816" s="43" t="str">
        <f>IFERROR(VLOOKUP(C1816&amp;D1816,AUS_male_points_list!$A$3:$S$1048576,19,FALSE), IFERROR(VLOOKUP(C1816&amp;D1816,AUS_female_points_list!$A$3:$S$1048576,19,FALSE),""))</f>
        <v/>
      </c>
      <c r="J1816" s="2">
        <f>IFERROR(VLOOKUP(C1816&amp;D1816,AUS_male_Toplist_21!$F$3:$G$1048576,2,FALSE),IFERROR(VLOOKUP(C1816&amp;D1816,AUS_female_Toplist_21!$F$3:$G$1048576,2,FALSE),""))</f>
        <v>84</v>
      </c>
      <c r="K1816" s="2" t="str">
        <f>IFERROR(VLOOKUP(C1816&amp;D1816,AUS_male_Toplist_22!$F$3:$G$1048576,2,FALSE),IFERROR(VLOOKUP(C1816&amp;D1816,AUS_female_Toplist_22!$F$3:$G$1048576,2,FALSE),""))</f>
        <v/>
      </c>
      <c r="L1816" s="3" t="str">
        <f>IFERROR(VLOOKUP(C1816&amp;D1816,Comms_male_list_21!$F$3:$G$1048576,2,FALSE),IFERROR(VLOOKUP(C1816&amp;D1816,Comms_female_list_21!$F$3:$G$1048576,2,FALSE),""))</f>
        <v/>
      </c>
      <c r="M1816" s="3" t="str">
        <f>IFERROR(VLOOKUP(C1816&amp;D1816,Comms_male_list_22!$F$3:$G$1048576,2,FALSE),IFERROR(VLOOKUP(C1816&amp;D1816,Comms_female_list_22!$F$3:$G$1048576,2,FALSE),""))</f>
        <v/>
      </c>
      <c r="N1816" s="3">
        <f>IFERROR(VLOOKUP(C1816&amp;D1816,AUS_male_Toplist_21!$F$3:$H$1048576,3,FALSE), IFERROR(VLOOKUP(C1816&amp;D1816,AUS_female_Toplist_21!$F$3:$H$1048576,3,FALSE),""))</f>
        <v>941</v>
      </c>
      <c r="O1816" s="2" t="str">
        <f>IFERROR(VLOOKUP(C1816&amp;D1816,AUS_male_Toplist_22!$F$3:$H$1048576,3,FALSE), IFERROR(VLOOKUP(C1816&amp;D1816,AUS_female_Toplist_22!$F$3:$H$1048576,3,FALSE),""))</f>
        <v/>
      </c>
      <c r="P1816" s="42">
        <f ca="1">DATEDIF(E1816,TODAY(),"y")</f>
        <v>0</v>
      </c>
      <c r="Q1816" s="2">
        <f>(COUNTIF($C$2:$C1816,$C1816)=1)+0</f>
        <v>1</v>
      </c>
      <c r="R1816" s="2">
        <f>IF(Q1816=1,RANK(F1816,$F$2:$F$1986,0),"Alternate event")</f>
        <v>1420</v>
      </c>
    </row>
    <row r="1817" spans="1:18" x14ac:dyDescent="0.2">
      <c r="A1817" s="2">
        <v>1816</v>
      </c>
      <c r="B1817" s="2">
        <f>IF(Q1817=1,B1816+1,B1816)</f>
        <v>1238</v>
      </c>
      <c r="C1817" t="s">
        <v>1312</v>
      </c>
      <c r="D1817" s="6" t="s">
        <v>27</v>
      </c>
      <c r="E1817" s="6"/>
      <c r="F1817">
        <v>942</v>
      </c>
      <c r="G1817" s="2">
        <v>84</v>
      </c>
      <c r="H1817" s="43" t="str">
        <f>IFERROR(VLOOKUP(C1817&amp;D1817,AUS_male_points_list!$A$3:$S$1048576,19,FALSE), IFERROR(VLOOKUP(C1817&amp;D1817,AUS_female_points_list!$A$3:$S$1048576,19,FALSE),""))</f>
        <v/>
      </c>
      <c r="J1817" s="2">
        <f>IFERROR(VLOOKUP(C1817&amp;D1817,AUS_male_Toplist_21!$F$3:$G$1048576,2,FALSE),IFERROR(VLOOKUP(C1817&amp;D1817,AUS_female_Toplist_21!$F$3:$G$1048576,2,FALSE),""))</f>
        <v>84</v>
      </c>
      <c r="K1817" s="2" t="str">
        <f>IFERROR(VLOOKUP(C1817&amp;D1817,AUS_male_Toplist_22!$F$3:$G$1048576,2,FALSE),IFERROR(VLOOKUP(C1817&amp;D1817,AUS_female_Toplist_22!$F$3:$G$1048576,2,FALSE),""))</f>
        <v/>
      </c>
      <c r="L1817" s="3" t="str">
        <f>IFERROR(VLOOKUP(C1817&amp;D1817,Comms_male_list_21!$F$3:$G$1048576,2,FALSE),IFERROR(VLOOKUP(C1817&amp;D1817,Comms_female_list_21!$F$3:$G$1048576,2,FALSE),""))</f>
        <v/>
      </c>
      <c r="M1817" s="3" t="str">
        <f>IFERROR(VLOOKUP(C1817&amp;D1817,Comms_male_list_22!$F$3:$G$1048576,2,FALSE),IFERROR(VLOOKUP(C1817&amp;D1817,Comms_female_list_22!$F$3:$G$1048576,2,FALSE),""))</f>
        <v/>
      </c>
      <c r="N1817" s="3">
        <f>IFERROR(VLOOKUP(C1817&amp;D1817,AUS_male_Toplist_21!$F$3:$H$1048576,3,FALSE), IFERROR(VLOOKUP(C1817&amp;D1817,AUS_female_Toplist_21!$F$3:$H$1048576,3,FALSE),""))</f>
        <v>942</v>
      </c>
      <c r="O1817" s="2" t="str">
        <f>IFERROR(VLOOKUP(C1817&amp;D1817,AUS_male_Toplist_22!$F$3:$H$1048576,3,FALSE), IFERROR(VLOOKUP(C1817&amp;D1817,AUS_female_Toplist_22!$F$3:$H$1048576,3,FALSE),""))</f>
        <v/>
      </c>
      <c r="P1817" s="42">
        <f ca="1">DATEDIF(E1817,TODAY(),"y")</f>
        <v>122</v>
      </c>
      <c r="Q1817" s="2">
        <f>(COUNTIF($C$2:$C1817,$C1817)=1)+0</f>
        <v>1</v>
      </c>
      <c r="R1817" s="2">
        <f>IF(Q1817=1,RANK(F1817,$F$2:$F$1986,0),"Alternate event")</f>
        <v>1405</v>
      </c>
    </row>
    <row r="1818" spans="1:18" x14ac:dyDescent="0.2">
      <c r="A1818" s="2">
        <v>1817</v>
      </c>
      <c r="B1818" s="2">
        <f>IF(Q1818=1,B1817+1,B1817)</f>
        <v>1239</v>
      </c>
      <c r="C1818" t="s">
        <v>255</v>
      </c>
      <c r="D1818" t="s">
        <v>26</v>
      </c>
      <c r="E1818" s="6">
        <v>37278</v>
      </c>
      <c r="F1818">
        <v>939</v>
      </c>
      <c r="G1818" s="2">
        <v>85</v>
      </c>
      <c r="H1818" s="43" t="str">
        <f>IFERROR(VLOOKUP(C1818&amp;D1818,AUS_male_points_list!$A$3:$S$1048576,19,FALSE), IFERROR(VLOOKUP(C1818&amp;D1818,AUS_female_points_list!$A$3:$S$1048576,19,FALSE),""))</f>
        <v/>
      </c>
      <c r="J1818" s="2">
        <f>IFERROR(VLOOKUP(C1818&amp;D1818,AUS_male_Toplist_21!$F$3:$G$1048576,2,FALSE),IFERROR(VLOOKUP(C1818&amp;D1818,AUS_female_Toplist_21!$F$3:$G$1048576,2,FALSE),""))</f>
        <v>85</v>
      </c>
      <c r="K1818" s="2">
        <f>IFERROR(VLOOKUP(C1818&amp;D1818,AUS_male_Toplist_22!$F$3:$G$1048576,2,FALSE),IFERROR(VLOOKUP(C1818&amp;D1818,AUS_female_Toplist_22!$F$3:$G$1048576,2,FALSE),""))</f>
        <v>25</v>
      </c>
      <c r="L1818" s="3" t="str">
        <f>IFERROR(VLOOKUP(C1818&amp;D1818,Comms_male_list_21!$F$3:$G$1048576,2,FALSE),IFERROR(VLOOKUP(C1818&amp;D1818,Comms_female_list_21!$F$3:$G$1048576,2,FALSE),""))</f>
        <v/>
      </c>
      <c r="M1818" s="3">
        <f>IFERROR(VLOOKUP(C1818&amp;D1818,Comms_male_list_22!$F$3:$G$1048576,2,FALSE),IFERROR(VLOOKUP(C1818&amp;D1818,Comms_female_list_22!$F$3:$G$1048576,2,FALSE),""))</f>
        <v>96</v>
      </c>
      <c r="N1818" s="3">
        <f>IFERROR(VLOOKUP(C1818&amp;D1818,AUS_male_Toplist_21!$F$3:$H$1048576,3,FALSE), IFERROR(VLOOKUP(C1818&amp;D1818,AUS_female_Toplist_21!$F$3:$H$1048576,3,FALSE),""))</f>
        <v>939</v>
      </c>
      <c r="O1818" s="2">
        <f>IFERROR(VLOOKUP(C1818&amp;D1818,AUS_male_Toplist_22!$F$3:$H$1048576,3,FALSE), IFERROR(VLOOKUP(C1818&amp;D1818,AUS_female_Toplist_22!$F$3:$H$1048576,3,FALSE),""))</f>
        <v>975</v>
      </c>
      <c r="P1818" s="42">
        <f ca="1">DATEDIF(E1818,TODAY(),"y")</f>
        <v>20</v>
      </c>
      <c r="Q1818" s="2">
        <f>(COUNTIF($C$2:$C1818,$C1818)=1)+0</f>
        <v>1</v>
      </c>
      <c r="R1818" s="2">
        <f>IF(Q1818=1,RANK(F1818,$F$2:$F$1986,0),"Alternate event")</f>
        <v>1451</v>
      </c>
    </row>
    <row r="1819" spans="1:18" x14ac:dyDescent="0.2">
      <c r="A1819" s="2">
        <v>1818</v>
      </c>
      <c r="B1819" s="2">
        <f>IF(Q1819=1,B1818+1,B1818)</f>
        <v>1239</v>
      </c>
      <c r="C1819" t="s">
        <v>686</v>
      </c>
      <c r="D1819" t="s">
        <v>26</v>
      </c>
      <c r="E1819" s="7">
        <v>32416</v>
      </c>
      <c r="F1819">
        <v>928</v>
      </c>
      <c r="G1819" s="2">
        <v>85</v>
      </c>
      <c r="H1819" s="43" t="str">
        <f>IFERROR(VLOOKUP(C1819&amp;D1819,AUS_male_points_list!$A$3:$S$1048576,19,FALSE), IFERROR(VLOOKUP(C1819&amp;D1819,AUS_female_points_list!$A$3:$S$1048576,19,FALSE),""))</f>
        <v/>
      </c>
      <c r="J1819" s="2">
        <f>IFERROR(VLOOKUP(C1819&amp;D1819,AUS_male_Toplist_21!$F$3:$G$1048576,2,FALSE),IFERROR(VLOOKUP(C1819&amp;D1819,AUS_female_Toplist_21!$F$3:$G$1048576,2,FALSE),""))</f>
        <v>85</v>
      </c>
      <c r="K1819" s="2">
        <f>IFERROR(VLOOKUP(C1819&amp;D1819,AUS_male_Toplist_22!$F$3:$G$1048576,2,FALSE),IFERROR(VLOOKUP(C1819&amp;D1819,AUS_female_Toplist_22!$F$3:$G$1048576,2,FALSE),""))</f>
        <v>48</v>
      </c>
      <c r="L1819" s="3" t="str">
        <f>IFERROR(VLOOKUP(C1819&amp;D1819,Comms_male_list_21!$F$3:$G$1048576,2,FALSE),IFERROR(VLOOKUP(C1819&amp;D1819,Comms_female_list_21!$F$3:$G$1048576,2,FALSE),""))</f>
        <v/>
      </c>
      <c r="M1819" s="3" t="str">
        <f>IFERROR(VLOOKUP(C1819&amp;D1819,Comms_male_list_22!$F$3:$G$1048576,2,FALSE),IFERROR(VLOOKUP(C1819&amp;D1819,Comms_female_list_22!$F$3:$G$1048576,2,FALSE),""))</f>
        <v/>
      </c>
      <c r="N1819" s="3">
        <f>IFERROR(VLOOKUP(C1819&amp;D1819,AUS_male_Toplist_21!$F$3:$H$1048576,3,FALSE), IFERROR(VLOOKUP(C1819&amp;D1819,AUS_female_Toplist_21!$F$3:$H$1048576,3,FALSE),""))</f>
        <v>928</v>
      </c>
      <c r="O1819" s="2">
        <f>IFERROR(VLOOKUP(C1819&amp;D1819,AUS_male_Toplist_22!$F$3:$H$1048576,3,FALSE), IFERROR(VLOOKUP(C1819&amp;D1819,AUS_female_Toplist_22!$F$3:$H$1048576,3,FALSE),""))</f>
        <v>934</v>
      </c>
      <c r="P1819" s="42">
        <f ca="1">DATEDIF(E1819,TODAY(),"y")</f>
        <v>33</v>
      </c>
      <c r="Q1819" s="2">
        <f>(COUNTIF($C$2:$C1819,$C1819)=1)+0</f>
        <v>0</v>
      </c>
      <c r="R1819" s="2" t="str">
        <f>IF(Q1819=1,RANK(F1819,$F$2:$F$1986,0),"Alternate event")</f>
        <v>Alternate event</v>
      </c>
    </row>
    <row r="1820" spans="1:18" x14ac:dyDescent="0.2">
      <c r="A1820" s="2">
        <v>1819</v>
      </c>
      <c r="B1820" s="2">
        <f>IF(Q1820=1,B1819+1,B1819)</f>
        <v>1239</v>
      </c>
      <c r="C1820" t="s">
        <v>1514</v>
      </c>
      <c r="D1820" t="s">
        <v>27</v>
      </c>
      <c r="E1820" s="6">
        <v>36402</v>
      </c>
      <c r="F1820">
        <v>929</v>
      </c>
      <c r="G1820" s="2">
        <v>85</v>
      </c>
      <c r="H1820" s="43" t="str">
        <f>IFERROR(VLOOKUP(C1820&amp;D1820,AUS_male_points_list!$A$3:$S$1048576,19,FALSE), IFERROR(VLOOKUP(C1820&amp;D1820,AUS_female_points_list!$A$3:$S$1048576,19,FALSE),""))</f>
        <v/>
      </c>
      <c r="J1820" s="2">
        <f>IFERROR(VLOOKUP(C1820&amp;D1820,AUS_male_Toplist_21!$F$3:$G$1048576,2,FALSE),IFERROR(VLOOKUP(C1820&amp;D1820,AUS_female_Toplist_21!$F$3:$G$1048576,2,FALSE),""))</f>
        <v>85</v>
      </c>
      <c r="K1820" s="2">
        <f>IFERROR(VLOOKUP(C1820&amp;D1820,AUS_male_Toplist_22!$F$3:$G$1048576,2,FALSE),IFERROR(VLOOKUP(C1820&amp;D1820,AUS_female_Toplist_22!$F$3:$G$1048576,2,FALSE),""))</f>
        <v>63</v>
      </c>
      <c r="L1820" s="3" t="str">
        <f>IFERROR(VLOOKUP(C1820&amp;D1820,Comms_male_list_21!$F$3:$G$1048576,2,FALSE),IFERROR(VLOOKUP(C1820&amp;D1820,Comms_female_list_21!$F$3:$G$1048576,2,FALSE),""))</f>
        <v/>
      </c>
      <c r="M1820" s="3" t="str">
        <f>IFERROR(VLOOKUP(C1820&amp;D1820,Comms_male_list_22!$F$3:$G$1048576,2,FALSE),IFERROR(VLOOKUP(C1820&amp;D1820,Comms_female_list_22!$F$3:$G$1048576,2,FALSE),""))</f>
        <v/>
      </c>
      <c r="N1820" s="3">
        <f>IFERROR(VLOOKUP(C1820&amp;D1820,AUS_male_Toplist_21!$F$3:$H$1048576,3,FALSE), IFERROR(VLOOKUP(C1820&amp;D1820,AUS_female_Toplist_21!$F$3:$H$1048576,3,FALSE),""))</f>
        <v>929</v>
      </c>
      <c r="O1820" s="2">
        <f>IFERROR(VLOOKUP(C1820&amp;D1820,AUS_male_Toplist_22!$F$3:$H$1048576,3,FALSE), IFERROR(VLOOKUP(C1820&amp;D1820,AUS_female_Toplist_22!$F$3:$H$1048576,3,FALSE),""))</f>
        <v>901</v>
      </c>
      <c r="P1820" s="42">
        <f ca="1">DATEDIF(E1820,TODAY(),"y")</f>
        <v>22</v>
      </c>
      <c r="Q1820" s="2">
        <f>(COUNTIF($C$2:$C1820,$C1820)=1)+0</f>
        <v>0</v>
      </c>
      <c r="R1820" s="2" t="str">
        <f>IF(Q1820=1,RANK(F1820,$F$2:$F$1986,0),"Alternate event")</f>
        <v>Alternate event</v>
      </c>
    </row>
    <row r="1821" spans="1:18" x14ac:dyDescent="0.2">
      <c r="A1821" s="2">
        <v>1820</v>
      </c>
      <c r="B1821" s="2">
        <f>IF(Q1821=1,B1820+1,B1820)</f>
        <v>1239</v>
      </c>
      <c r="C1821" t="s">
        <v>765</v>
      </c>
      <c r="D1821" t="s">
        <v>28</v>
      </c>
      <c r="E1821" s="6">
        <v>35349</v>
      </c>
      <c r="F1821">
        <v>982</v>
      </c>
      <c r="G1821" s="2">
        <v>85</v>
      </c>
      <c r="H1821" s="43" t="str">
        <f>IFERROR(VLOOKUP(C1821&amp;D1821,AUS_male_points_list!$A$3:$S$1048576,19,FALSE), IFERROR(VLOOKUP(C1821&amp;D1821,AUS_female_points_list!$A$3:$S$1048576,19,FALSE),""))</f>
        <v/>
      </c>
      <c r="J1821" s="2">
        <f>IFERROR(VLOOKUP(C1821&amp;D1821,AUS_male_Toplist_21!$F$3:$G$1048576,2,FALSE),IFERROR(VLOOKUP(C1821&amp;D1821,AUS_female_Toplist_21!$F$3:$G$1048576,2,FALSE),""))</f>
        <v>85</v>
      </c>
      <c r="K1821" s="2">
        <f>IFERROR(VLOOKUP(C1821&amp;D1821,AUS_male_Toplist_22!$F$3:$G$1048576,2,FALSE),IFERROR(VLOOKUP(C1821&amp;D1821,AUS_female_Toplist_22!$F$3:$G$1048576,2,FALSE),""))</f>
        <v>84</v>
      </c>
      <c r="L1821" s="3" t="str">
        <f>IFERROR(VLOOKUP(C1821&amp;D1821,Comms_male_list_21!$F$3:$G$1048576,2,FALSE),IFERROR(VLOOKUP(C1821&amp;D1821,Comms_female_list_21!$F$3:$G$1048576,2,FALSE),""))</f>
        <v/>
      </c>
      <c r="M1821" s="3" t="str">
        <f>IFERROR(VLOOKUP(C1821&amp;D1821,Comms_male_list_22!$F$3:$G$1048576,2,FALSE),IFERROR(VLOOKUP(C1821&amp;D1821,Comms_female_list_22!$F$3:$G$1048576,2,FALSE),""))</f>
        <v/>
      </c>
      <c r="N1821" s="3">
        <f>IFERROR(VLOOKUP(C1821&amp;D1821,AUS_male_Toplist_21!$F$3:$H$1048576,3,FALSE), IFERROR(VLOOKUP(C1821&amp;D1821,AUS_female_Toplist_21!$F$3:$H$1048576,3,FALSE),""))</f>
        <v>982</v>
      </c>
      <c r="O1821" s="2">
        <f>IFERROR(VLOOKUP(C1821&amp;D1821,AUS_male_Toplist_22!$F$3:$H$1048576,3,FALSE), IFERROR(VLOOKUP(C1821&amp;D1821,AUS_female_Toplist_22!$F$3:$H$1048576,3,FALSE),""))</f>
        <v>898</v>
      </c>
      <c r="P1821" s="42">
        <f ca="1">DATEDIF(E1821,TODAY(),"y")</f>
        <v>25</v>
      </c>
      <c r="Q1821" s="2">
        <f>(COUNTIF($C$2:$C1821,$C1821)=1)+0</f>
        <v>0</v>
      </c>
      <c r="R1821" s="2" t="str">
        <f>IF(Q1821=1,RANK(F1821,$F$2:$F$1986,0),"Alternate event")</f>
        <v>Alternate event</v>
      </c>
    </row>
    <row r="1822" spans="1:18" x14ac:dyDescent="0.2">
      <c r="A1822" s="2">
        <v>1821</v>
      </c>
      <c r="B1822" s="2">
        <f>IF(Q1822=1,B1821+1,B1821)</f>
        <v>1239</v>
      </c>
      <c r="C1822" t="s">
        <v>1568</v>
      </c>
      <c r="D1822" t="s">
        <v>29</v>
      </c>
      <c r="E1822" s="7">
        <v>35112</v>
      </c>
      <c r="F1822">
        <v>882</v>
      </c>
      <c r="G1822" s="2">
        <v>85</v>
      </c>
      <c r="H1822" s="43" t="str">
        <f>IFERROR(VLOOKUP(C1822&amp;D1822,AUS_male_points_list!$A$3:$S$1048576,19,FALSE), IFERROR(VLOOKUP(C1822&amp;D1822,AUS_female_points_list!$A$3:$S$1048576,19,FALSE),""))</f>
        <v/>
      </c>
      <c r="J1822" s="2">
        <f>IFERROR(VLOOKUP(C1822&amp;D1822,AUS_male_Toplist_21!$F$3:$G$1048576,2,FALSE),IFERROR(VLOOKUP(C1822&amp;D1822,AUS_female_Toplist_21!$F$3:$G$1048576,2,FALSE),""))</f>
        <v>85</v>
      </c>
      <c r="K1822" s="2" t="str">
        <f>IFERROR(VLOOKUP(C1822&amp;D1822,AUS_male_Toplist_22!$F$3:$G$1048576,2,FALSE),IFERROR(VLOOKUP(C1822&amp;D1822,AUS_female_Toplist_22!$F$3:$G$1048576,2,FALSE),""))</f>
        <v/>
      </c>
      <c r="L1822" s="3" t="str">
        <f>IFERROR(VLOOKUP(C1822&amp;D1822,Comms_male_list_21!$F$3:$G$1048576,2,FALSE),IFERROR(VLOOKUP(C1822&amp;D1822,Comms_female_list_21!$F$3:$G$1048576,2,FALSE),""))</f>
        <v/>
      </c>
      <c r="M1822" s="3" t="str">
        <f>IFERROR(VLOOKUP(C1822&amp;D1822,Comms_male_list_22!$F$3:$G$1048576,2,FALSE),IFERROR(VLOOKUP(C1822&amp;D1822,Comms_female_list_22!$F$3:$G$1048576,2,FALSE),""))</f>
        <v/>
      </c>
      <c r="N1822" s="3">
        <f>IFERROR(VLOOKUP(C1822&amp;D1822,AUS_male_Toplist_21!$F$3:$H$1048576,3,FALSE), IFERROR(VLOOKUP(C1822&amp;D1822,AUS_female_Toplist_21!$F$3:$H$1048576,3,FALSE),""))</f>
        <v>882</v>
      </c>
      <c r="O1822" s="2" t="str">
        <f>IFERROR(VLOOKUP(C1822&amp;D1822,AUS_male_Toplist_22!$F$3:$H$1048576,3,FALSE), IFERROR(VLOOKUP(C1822&amp;D1822,AUS_female_Toplist_22!$F$3:$H$1048576,3,FALSE),""))</f>
        <v/>
      </c>
      <c r="P1822" s="42">
        <f ca="1">DATEDIF(E1822,TODAY(),"y")</f>
        <v>26</v>
      </c>
      <c r="Q1822" s="2">
        <f>(COUNTIF($C$2:$C1822,$C1822)=1)+0</f>
        <v>0</v>
      </c>
      <c r="R1822" s="2" t="str">
        <f>IF(Q1822=1,RANK(F1822,$F$2:$F$1986,0),"Alternate event")</f>
        <v>Alternate event</v>
      </c>
    </row>
    <row r="1823" spans="1:18" x14ac:dyDescent="0.2">
      <c r="A1823" s="2">
        <v>1822</v>
      </c>
      <c r="B1823" s="2">
        <f>IF(Q1823=1,B1822+1,B1822)</f>
        <v>1240</v>
      </c>
      <c r="C1823" t="s">
        <v>1552</v>
      </c>
      <c r="D1823" t="s">
        <v>27</v>
      </c>
      <c r="E1823" s="6"/>
      <c r="F1823">
        <v>929</v>
      </c>
      <c r="G1823" s="2">
        <v>85</v>
      </c>
      <c r="H1823" s="43" t="str">
        <f>IFERROR(VLOOKUP(C1823&amp;D1823,AUS_male_points_list!$A$3:$S$1048576,19,FALSE), IFERROR(VLOOKUP(C1823&amp;D1823,AUS_female_points_list!$A$3:$S$1048576,19,FALSE),""))</f>
        <v/>
      </c>
      <c r="J1823" s="2">
        <f>IFERROR(VLOOKUP(C1823&amp;D1823,AUS_male_Toplist_21!$F$3:$G$1048576,2,FALSE),IFERROR(VLOOKUP(C1823&amp;D1823,AUS_female_Toplist_21!$F$3:$G$1048576,2,FALSE),""))</f>
        <v>85</v>
      </c>
      <c r="K1823" s="2" t="str">
        <f>IFERROR(VLOOKUP(C1823&amp;D1823,AUS_male_Toplist_22!$F$3:$G$1048576,2,FALSE),IFERROR(VLOOKUP(C1823&amp;D1823,AUS_female_Toplist_22!$F$3:$G$1048576,2,FALSE),""))</f>
        <v/>
      </c>
      <c r="L1823" s="3" t="str">
        <f>IFERROR(VLOOKUP(C1823&amp;D1823,Comms_male_list_21!$F$3:$G$1048576,2,FALSE),IFERROR(VLOOKUP(C1823&amp;D1823,Comms_female_list_21!$F$3:$G$1048576,2,FALSE),""))</f>
        <v/>
      </c>
      <c r="M1823" s="3" t="str">
        <f>IFERROR(VLOOKUP(C1823&amp;D1823,Comms_male_list_22!$F$3:$G$1048576,2,FALSE),IFERROR(VLOOKUP(C1823&amp;D1823,Comms_female_list_22!$F$3:$G$1048576,2,FALSE),""))</f>
        <v/>
      </c>
      <c r="N1823" s="3">
        <f>IFERROR(VLOOKUP(C1823&amp;D1823,AUS_male_Toplist_21!$F$3:$H$1048576,3,FALSE), IFERROR(VLOOKUP(C1823&amp;D1823,AUS_female_Toplist_21!$F$3:$H$1048576,3,FALSE),""))</f>
        <v>929</v>
      </c>
      <c r="O1823" s="2" t="str">
        <f>IFERROR(VLOOKUP(C1823&amp;D1823,AUS_male_Toplist_22!$F$3:$H$1048576,3,FALSE), IFERROR(VLOOKUP(C1823&amp;D1823,AUS_female_Toplist_22!$F$3:$H$1048576,3,FALSE),""))</f>
        <v/>
      </c>
      <c r="P1823" s="42">
        <f ca="1">DATEDIF(E1823,TODAY(),"y")</f>
        <v>122</v>
      </c>
      <c r="Q1823" s="2">
        <f>(COUNTIF($C$2:$C1823,$C1823)=1)+0</f>
        <v>1</v>
      </c>
      <c r="R1823" s="2">
        <f>IF(Q1823=1,RANK(F1823,$F$2:$F$1986,0),"Alternate event")</f>
        <v>1560</v>
      </c>
    </row>
    <row r="1824" spans="1:18" x14ac:dyDescent="0.2">
      <c r="A1824" s="2">
        <v>1823</v>
      </c>
      <c r="B1824" s="2">
        <f>IF(Q1824=1,B1823+1,B1823)</f>
        <v>1240</v>
      </c>
      <c r="C1824" t="s">
        <v>342</v>
      </c>
      <c r="D1824" t="s">
        <v>27</v>
      </c>
      <c r="E1824" s="6">
        <v>37253</v>
      </c>
      <c r="F1824">
        <v>942</v>
      </c>
      <c r="G1824" s="2">
        <v>85</v>
      </c>
      <c r="H1824" s="43" t="str">
        <f>IFERROR(VLOOKUP(C1824&amp;D1824,AUS_male_points_list!$A$3:$S$1048576,19,FALSE), IFERROR(VLOOKUP(C1824&amp;D1824,AUS_female_points_list!$A$3:$S$1048576,19,FALSE),""))</f>
        <v/>
      </c>
      <c r="J1824" s="2">
        <f>IFERROR(VLOOKUP(C1824&amp;D1824,AUS_male_Toplist_21!$F$3:$G$1048576,2,FALSE),IFERROR(VLOOKUP(C1824&amp;D1824,AUS_female_Toplist_21!$F$3:$G$1048576,2,FALSE),""))</f>
        <v>85</v>
      </c>
      <c r="K1824" s="2" t="str">
        <f>IFERROR(VLOOKUP(C1824&amp;D1824,AUS_male_Toplist_22!$F$3:$G$1048576,2,FALSE),IFERROR(VLOOKUP(C1824&amp;D1824,AUS_female_Toplist_22!$F$3:$G$1048576,2,FALSE),""))</f>
        <v/>
      </c>
      <c r="L1824" s="3" t="str">
        <f>IFERROR(VLOOKUP(C1824&amp;D1824,Comms_male_list_21!$F$3:$G$1048576,2,FALSE),IFERROR(VLOOKUP(C1824&amp;D1824,Comms_female_list_21!$F$3:$G$1048576,2,FALSE),""))</f>
        <v/>
      </c>
      <c r="M1824" s="3" t="str">
        <f>IFERROR(VLOOKUP(C1824&amp;D1824,Comms_male_list_22!$F$3:$G$1048576,2,FALSE),IFERROR(VLOOKUP(C1824&amp;D1824,Comms_female_list_22!$F$3:$G$1048576,2,FALSE),""))</f>
        <v/>
      </c>
      <c r="N1824" s="3">
        <f>IFERROR(VLOOKUP(C1824&amp;D1824,AUS_male_Toplist_21!$F$3:$H$1048576,3,FALSE), IFERROR(VLOOKUP(C1824&amp;D1824,AUS_female_Toplist_21!$F$3:$H$1048576,3,FALSE),""))</f>
        <v>942</v>
      </c>
      <c r="O1824" s="2" t="str">
        <f>IFERROR(VLOOKUP(C1824&amp;D1824,AUS_male_Toplist_22!$F$3:$H$1048576,3,FALSE), IFERROR(VLOOKUP(C1824&amp;D1824,AUS_female_Toplist_22!$F$3:$H$1048576,3,FALSE),""))</f>
        <v/>
      </c>
      <c r="P1824" s="42">
        <f ca="1">DATEDIF(E1824,TODAY(),"y")</f>
        <v>20</v>
      </c>
      <c r="Q1824" s="2">
        <f>(COUNTIF($C$2:$C1824,$C1824)=1)+0</f>
        <v>0</v>
      </c>
      <c r="R1824" s="2" t="str">
        <f>IF(Q1824=1,RANK(F1824,$F$2:$F$1986,0),"Alternate event")</f>
        <v>Alternate event</v>
      </c>
    </row>
    <row r="1825" spans="1:18" x14ac:dyDescent="0.2">
      <c r="A1825" s="2">
        <v>1824</v>
      </c>
      <c r="B1825" s="2">
        <f>IF(Q1825=1,B1824+1,B1824)</f>
        <v>1240</v>
      </c>
      <c r="C1825" t="s">
        <v>1287</v>
      </c>
      <c r="D1825" t="s">
        <v>25</v>
      </c>
      <c r="E1825" s="6">
        <v>37730</v>
      </c>
      <c r="F1825">
        <v>951</v>
      </c>
      <c r="G1825" s="2">
        <v>85</v>
      </c>
      <c r="H1825" s="43" t="str">
        <f>IFERROR(VLOOKUP(C1825&amp;D1825,AUS_male_points_list!$A$3:$S$1048576,19,FALSE), IFERROR(VLOOKUP(C1825&amp;D1825,AUS_female_points_list!$A$3:$S$1048576,19,FALSE),""))</f>
        <v/>
      </c>
      <c r="J1825" s="2">
        <f>IFERROR(VLOOKUP(C1825&amp;D1825,AUS_male_Toplist_21!$F$3:$G$1048576,2,FALSE),IFERROR(VLOOKUP(C1825&amp;D1825,AUS_female_Toplist_21!$F$3:$G$1048576,2,FALSE),""))</f>
        <v>85</v>
      </c>
      <c r="K1825" s="2" t="str">
        <f>IFERROR(VLOOKUP(C1825&amp;D1825,AUS_male_Toplist_22!$F$3:$G$1048576,2,FALSE),IFERROR(VLOOKUP(C1825&amp;D1825,AUS_female_Toplist_22!$F$3:$G$1048576,2,FALSE),""))</f>
        <v/>
      </c>
      <c r="L1825" s="3" t="str">
        <f>IFERROR(VLOOKUP(C1825&amp;D1825,Comms_male_list_21!$F$3:$G$1048576,2,FALSE),IFERROR(VLOOKUP(C1825&amp;D1825,Comms_female_list_21!$F$3:$G$1048576,2,FALSE),""))</f>
        <v/>
      </c>
      <c r="M1825" s="3" t="str">
        <f>IFERROR(VLOOKUP(C1825&amp;D1825,Comms_male_list_22!$F$3:$G$1048576,2,FALSE),IFERROR(VLOOKUP(C1825&amp;D1825,Comms_female_list_22!$F$3:$G$1048576,2,FALSE),""))</f>
        <v/>
      </c>
      <c r="N1825" s="3">
        <f>IFERROR(VLOOKUP(C1825&amp;D1825,AUS_male_Toplist_21!$F$3:$H$1048576,3,FALSE), IFERROR(VLOOKUP(C1825&amp;D1825,AUS_female_Toplist_21!$F$3:$H$1048576,3,FALSE),""))</f>
        <v>951</v>
      </c>
      <c r="O1825" s="2" t="str">
        <f>IFERROR(VLOOKUP(C1825&amp;D1825,AUS_male_Toplist_22!$F$3:$H$1048576,3,FALSE), IFERROR(VLOOKUP(C1825&amp;D1825,AUS_female_Toplist_22!$F$3:$H$1048576,3,FALSE),""))</f>
        <v/>
      </c>
      <c r="P1825" s="42">
        <f ca="1">DATEDIF(E1825,TODAY(),"y")</f>
        <v>18</v>
      </c>
      <c r="Q1825" s="2">
        <f>(COUNTIF($C$2:$C1825,$C1825)=1)+0</f>
        <v>0</v>
      </c>
      <c r="R1825" s="2" t="str">
        <f>IF(Q1825=1,RANK(F1825,$F$2:$F$1986,0),"Alternate event")</f>
        <v>Alternate event</v>
      </c>
    </row>
    <row r="1826" spans="1:18" x14ac:dyDescent="0.2">
      <c r="A1826" s="2">
        <v>1825</v>
      </c>
      <c r="B1826" s="2">
        <f>IF(Q1826=1,B1825+1,B1825)</f>
        <v>1241</v>
      </c>
      <c r="C1826" t="s">
        <v>331</v>
      </c>
      <c r="D1826" s="6" t="s">
        <v>28</v>
      </c>
      <c r="E1826" s="6">
        <v>44612</v>
      </c>
      <c r="F1826">
        <v>956</v>
      </c>
      <c r="G1826" s="2">
        <v>85</v>
      </c>
      <c r="H1826" s="43" t="str">
        <f>IFERROR(VLOOKUP(C1826&amp;D1826,AUS_male_points_list!$A$3:$S$1048576,19,FALSE), IFERROR(VLOOKUP(C1826&amp;D1826,AUS_female_points_list!$A$3:$S$1048576,19,FALSE),""))</f>
        <v/>
      </c>
      <c r="J1826" s="2">
        <f>IFERROR(VLOOKUP(C1826&amp;D1826,AUS_male_Toplist_21!$F$3:$G$1048576,2,FALSE),IFERROR(VLOOKUP(C1826&amp;D1826,AUS_female_Toplist_21!$F$3:$G$1048576,2,FALSE),""))</f>
        <v>85</v>
      </c>
      <c r="K1826" s="2" t="str">
        <f>IFERROR(VLOOKUP(C1826&amp;D1826,AUS_male_Toplist_22!$F$3:$G$1048576,2,FALSE),IFERROR(VLOOKUP(C1826&amp;D1826,AUS_female_Toplist_22!$F$3:$G$1048576,2,FALSE),""))</f>
        <v/>
      </c>
      <c r="L1826" s="3" t="str">
        <f>IFERROR(VLOOKUP(C1826&amp;D1826,Comms_male_list_21!$F$3:$G$1048576,2,FALSE),IFERROR(VLOOKUP(C1826&amp;D1826,Comms_female_list_21!$F$3:$G$1048576,2,FALSE),""))</f>
        <v/>
      </c>
      <c r="M1826" s="3" t="str">
        <f>IFERROR(VLOOKUP(C1826&amp;D1826,Comms_male_list_22!$F$3:$G$1048576,2,FALSE),IFERROR(VLOOKUP(C1826&amp;D1826,Comms_female_list_22!$F$3:$G$1048576,2,FALSE),""))</f>
        <v/>
      </c>
      <c r="N1826" s="3">
        <f>IFERROR(VLOOKUP(C1826&amp;D1826,AUS_male_Toplist_21!$F$3:$H$1048576,3,FALSE), IFERROR(VLOOKUP(C1826&amp;D1826,AUS_female_Toplist_21!$F$3:$H$1048576,3,FALSE),""))</f>
        <v>956</v>
      </c>
      <c r="O1826" s="2" t="str">
        <f>IFERROR(VLOOKUP(C1826&amp;D1826,AUS_male_Toplist_22!$F$3:$H$1048576,3,FALSE), IFERROR(VLOOKUP(C1826&amp;D1826,AUS_female_Toplist_22!$F$3:$H$1048576,3,FALSE),""))</f>
        <v/>
      </c>
      <c r="P1826" s="42">
        <f ca="1">DATEDIF(E1826,TODAY(),"y")</f>
        <v>0</v>
      </c>
      <c r="Q1826" s="2">
        <f>(COUNTIF($C$2:$C1826,$C1826)=1)+0</f>
        <v>1</v>
      </c>
      <c r="R1826" s="2">
        <f>IF(Q1826=1,RANK(F1826,$F$2:$F$1986,0),"Alternate event")</f>
        <v>1216</v>
      </c>
    </row>
    <row r="1827" spans="1:18" x14ac:dyDescent="0.2">
      <c r="A1827" s="2">
        <v>1826</v>
      </c>
      <c r="B1827" s="2">
        <f>IF(Q1827=1,B1826+1,B1826)</f>
        <v>1241</v>
      </c>
      <c r="C1827" t="s">
        <v>1009</v>
      </c>
      <c r="D1827" t="s">
        <v>28</v>
      </c>
      <c r="E1827" s="6">
        <v>37989</v>
      </c>
      <c r="F1827">
        <v>956</v>
      </c>
      <c r="G1827" s="2">
        <v>86</v>
      </c>
      <c r="H1827" s="43" t="str">
        <f>IFERROR(VLOOKUP(C1827&amp;D1827,AUS_male_points_list!$A$3:$S$1048576,19,FALSE), IFERROR(VLOOKUP(C1827&amp;D1827,AUS_female_points_list!$A$3:$S$1048576,19,FALSE),""))</f>
        <v/>
      </c>
      <c r="J1827" s="2">
        <f>IFERROR(VLOOKUP(C1827&amp;D1827,AUS_male_Toplist_21!$F$3:$G$1048576,2,FALSE),IFERROR(VLOOKUP(C1827&amp;D1827,AUS_female_Toplist_21!$F$3:$G$1048576,2,FALSE),""))</f>
        <v>86</v>
      </c>
      <c r="K1827" s="2">
        <f>IFERROR(VLOOKUP(C1827&amp;D1827,AUS_male_Toplist_22!$F$3:$G$1048576,2,FALSE),IFERROR(VLOOKUP(C1827&amp;D1827,AUS_female_Toplist_22!$F$3:$G$1048576,2,FALSE),""))</f>
        <v>21</v>
      </c>
      <c r="L1827" s="3" t="str">
        <f>IFERROR(VLOOKUP(C1827&amp;D1827,Comms_male_list_21!$F$3:$G$1048576,2,FALSE),IFERROR(VLOOKUP(C1827&amp;D1827,Comms_female_list_21!$F$3:$G$1048576,2,FALSE),""))</f>
        <v/>
      </c>
      <c r="M1827" s="3">
        <f>IFERROR(VLOOKUP(C1827&amp;D1827,Comms_male_list_22!$F$3:$G$1048576,2,FALSE),IFERROR(VLOOKUP(C1827&amp;D1827,Comms_female_list_22!$F$3:$G$1048576,2,FALSE),""))</f>
        <v>44</v>
      </c>
      <c r="N1827" s="3">
        <f>IFERROR(VLOOKUP(C1827&amp;D1827,AUS_male_Toplist_21!$F$3:$H$1048576,3,FALSE), IFERROR(VLOOKUP(C1827&amp;D1827,AUS_female_Toplist_21!$F$3:$H$1048576,3,FALSE),""))</f>
        <v>956</v>
      </c>
      <c r="O1827" s="2">
        <f>IFERROR(VLOOKUP(C1827&amp;D1827,AUS_male_Toplist_22!$F$3:$H$1048576,3,FALSE), IFERROR(VLOOKUP(C1827&amp;D1827,AUS_female_Toplist_22!$F$3:$H$1048576,3,FALSE),""))</f>
        <v>988</v>
      </c>
      <c r="P1827" s="42">
        <f ca="1">DATEDIF(E1827,TODAY(),"y")</f>
        <v>18</v>
      </c>
      <c r="Q1827" s="2">
        <f>(COUNTIF($C$2:$C1827,$C1827)=1)+0</f>
        <v>0</v>
      </c>
      <c r="R1827" s="2" t="str">
        <f>IF(Q1827=1,RANK(F1827,$F$2:$F$1986,0),"Alternate event")</f>
        <v>Alternate event</v>
      </c>
    </row>
    <row r="1828" spans="1:18" x14ac:dyDescent="0.2">
      <c r="A1828" s="2">
        <v>1827</v>
      </c>
      <c r="B1828" s="2">
        <f>IF(Q1828=1,B1827+1,B1827)</f>
        <v>1242</v>
      </c>
      <c r="C1828" t="s">
        <v>1192</v>
      </c>
      <c r="D1828" t="s">
        <v>29</v>
      </c>
      <c r="E1828" s="6">
        <v>34876</v>
      </c>
      <c r="F1828">
        <v>882</v>
      </c>
      <c r="G1828" s="2">
        <v>86</v>
      </c>
      <c r="H1828" s="43" t="str">
        <f>IFERROR(VLOOKUP(C1828&amp;D1828,AUS_male_points_list!$A$3:$S$1048576,19,FALSE), IFERROR(VLOOKUP(C1828&amp;D1828,AUS_female_points_list!$A$3:$S$1048576,19,FALSE),""))</f>
        <v/>
      </c>
      <c r="J1828" s="2">
        <f>IFERROR(VLOOKUP(C1828&amp;D1828,AUS_male_Toplist_21!$F$3:$G$1048576,2,FALSE),IFERROR(VLOOKUP(C1828&amp;D1828,AUS_female_Toplist_21!$F$3:$G$1048576,2,FALSE),""))</f>
        <v>86</v>
      </c>
      <c r="K1828" s="2">
        <f>IFERROR(VLOOKUP(C1828&amp;D1828,AUS_male_Toplist_22!$F$3:$G$1048576,2,FALSE),IFERROR(VLOOKUP(C1828&amp;D1828,AUS_female_Toplist_22!$F$3:$G$1048576,2,FALSE),""))</f>
        <v>33</v>
      </c>
      <c r="L1828" s="3" t="str">
        <f>IFERROR(VLOOKUP(C1828&amp;D1828,Comms_male_list_21!$F$3:$G$1048576,2,FALSE),IFERROR(VLOOKUP(C1828&amp;D1828,Comms_female_list_21!$F$3:$G$1048576,2,FALSE),""))</f>
        <v/>
      </c>
      <c r="M1828" s="3">
        <f>IFERROR(VLOOKUP(C1828&amp;D1828,Comms_male_list_22!$F$3:$G$1048576,2,FALSE),IFERROR(VLOOKUP(C1828&amp;D1828,Comms_female_list_22!$F$3:$G$1048576,2,FALSE),""))</f>
        <v>91</v>
      </c>
      <c r="N1828" s="3">
        <f>IFERROR(VLOOKUP(C1828&amp;D1828,AUS_male_Toplist_21!$F$3:$H$1048576,3,FALSE), IFERROR(VLOOKUP(C1828&amp;D1828,AUS_female_Toplist_21!$F$3:$H$1048576,3,FALSE),""))</f>
        <v>882</v>
      </c>
      <c r="O1828" s="2">
        <f>IFERROR(VLOOKUP(C1828&amp;D1828,AUS_male_Toplist_22!$F$3:$H$1048576,3,FALSE), IFERROR(VLOOKUP(C1828&amp;D1828,AUS_female_Toplist_22!$F$3:$H$1048576,3,FALSE),""))</f>
        <v>911</v>
      </c>
      <c r="P1828" s="42">
        <f ca="1">DATEDIF(E1828,TODAY(),"y")</f>
        <v>26</v>
      </c>
      <c r="Q1828" s="2">
        <f>(COUNTIF($C$2:$C1828,$C1828)=1)+0</f>
        <v>1</v>
      </c>
      <c r="R1828" s="2">
        <f>IF(Q1828=1,RANK(F1828,$F$2:$F$1986,0),"Alternate event")</f>
        <v>1795</v>
      </c>
    </row>
    <row r="1829" spans="1:18" x14ac:dyDescent="0.2">
      <c r="A1829" s="2">
        <v>1828</v>
      </c>
      <c r="B1829" s="2">
        <f>IF(Q1829=1,B1828+1,B1828)</f>
        <v>1242</v>
      </c>
      <c r="C1829" t="s">
        <v>630</v>
      </c>
      <c r="D1829" t="s">
        <v>25</v>
      </c>
      <c r="E1829" s="6">
        <v>35932</v>
      </c>
      <c r="F1829">
        <v>949</v>
      </c>
      <c r="G1829" s="2">
        <v>86</v>
      </c>
      <c r="H1829" s="43" t="str">
        <f>IFERROR(VLOOKUP(C1829&amp;D1829,AUS_male_points_list!$A$3:$S$1048576,19,FALSE), IFERROR(VLOOKUP(C1829&amp;D1829,AUS_female_points_list!$A$3:$S$1048576,19,FALSE),""))</f>
        <v/>
      </c>
      <c r="J1829" s="2">
        <f>IFERROR(VLOOKUP(C1829&amp;D1829,AUS_male_Toplist_21!$F$3:$G$1048576,2,FALSE),IFERROR(VLOOKUP(C1829&amp;D1829,AUS_female_Toplist_21!$F$3:$G$1048576,2,FALSE),""))</f>
        <v>86</v>
      </c>
      <c r="K1829" s="2">
        <f>IFERROR(VLOOKUP(C1829&amp;D1829,AUS_male_Toplist_22!$F$3:$G$1048576,2,FALSE),IFERROR(VLOOKUP(C1829&amp;D1829,AUS_female_Toplist_22!$F$3:$G$1048576,2,FALSE),""))</f>
        <v>38</v>
      </c>
      <c r="L1829" s="3" t="str">
        <f>IFERROR(VLOOKUP(C1829&amp;D1829,Comms_male_list_21!$F$3:$G$1048576,2,FALSE),IFERROR(VLOOKUP(C1829&amp;D1829,Comms_female_list_21!$F$3:$G$1048576,2,FALSE),""))</f>
        <v/>
      </c>
      <c r="M1829" s="3">
        <f>IFERROR(VLOOKUP(C1829&amp;D1829,Comms_male_list_22!$F$3:$G$1048576,2,FALSE),IFERROR(VLOOKUP(C1829&amp;D1829,Comms_female_list_22!$F$3:$G$1048576,2,FALSE),""))</f>
        <v>66</v>
      </c>
      <c r="N1829" s="3">
        <f>IFERROR(VLOOKUP(C1829&amp;D1829,AUS_male_Toplist_21!$F$3:$H$1048576,3,FALSE), IFERROR(VLOOKUP(C1829&amp;D1829,AUS_female_Toplist_21!$F$3:$H$1048576,3,FALSE),""))</f>
        <v>949</v>
      </c>
      <c r="O1829" s="2">
        <f>IFERROR(VLOOKUP(C1829&amp;D1829,AUS_male_Toplist_22!$F$3:$H$1048576,3,FALSE), IFERROR(VLOOKUP(C1829&amp;D1829,AUS_female_Toplist_22!$F$3:$H$1048576,3,FALSE),""))</f>
        <v>978</v>
      </c>
      <c r="P1829" s="42">
        <f ca="1">DATEDIF(E1829,TODAY(),"y")</f>
        <v>23</v>
      </c>
      <c r="Q1829" s="2">
        <f>(COUNTIF($C$2:$C1829,$C1829)=1)+0</f>
        <v>0</v>
      </c>
      <c r="R1829" s="2" t="str">
        <f>IF(Q1829=1,RANK(F1829,$F$2:$F$1986,0),"Alternate event")</f>
        <v>Alternate event</v>
      </c>
    </row>
    <row r="1830" spans="1:18" x14ac:dyDescent="0.2">
      <c r="A1830" s="2">
        <v>1829</v>
      </c>
      <c r="B1830" s="2">
        <f>IF(Q1830=1,B1829+1,B1829)</f>
        <v>1242</v>
      </c>
      <c r="C1830" t="s">
        <v>147</v>
      </c>
      <c r="D1830" t="s">
        <v>25</v>
      </c>
      <c r="E1830" s="6">
        <v>44640</v>
      </c>
      <c r="F1830">
        <v>950</v>
      </c>
      <c r="G1830" s="2">
        <v>86</v>
      </c>
      <c r="H1830" s="43" t="str">
        <f>IFERROR(VLOOKUP(C1830&amp;D1830,AUS_male_points_list!$A$3:$S$1048576,19,FALSE), IFERROR(VLOOKUP(C1830&amp;D1830,AUS_female_points_list!$A$3:$S$1048576,19,FALSE),""))</f>
        <v/>
      </c>
      <c r="J1830" s="2">
        <f>IFERROR(VLOOKUP(C1830&amp;D1830,AUS_male_Toplist_21!$F$3:$G$1048576,2,FALSE),IFERROR(VLOOKUP(C1830&amp;D1830,AUS_female_Toplist_21!$F$3:$G$1048576,2,FALSE),""))</f>
        <v>86</v>
      </c>
      <c r="K1830" s="2">
        <f>IFERROR(VLOOKUP(C1830&amp;D1830,AUS_male_Toplist_22!$F$3:$G$1048576,2,FALSE),IFERROR(VLOOKUP(C1830&amp;D1830,AUS_female_Toplist_22!$F$3:$G$1048576,2,FALSE),""))</f>
        <v>43</v>
      </c>
      <c r="L1830" s="3" t="str">
        <f>IFERROR(VLOOKUP(C1830&amp;D1830,Comms_male_list_21!$F$3:$G$1048576,2,FALSE),IFERROR(VLOOKUP(C1830&amp;D1830,Comms_female_list_21!$F$3:$G$1048576,2,FALSE),""))</f>
        <v/>
      </c>
      <c r="M1830" s="3">
        <f>IFERROR(VLOOKUP(C1830&amp;D1830,Comms_male_list_22!$F$3:$G$1048576,2,FALSE),IFERROR(VLOOKUP(C1830&amp;D1830,Comms_female_list_22!$F$3:$G$1048576,2,FALSE),""))</f>
        <v>81</v>
      </c>
      <c r="N1830" s="3">
        <f>IFERROR(VLOOKUP(C1830&amp;D1830,AUS_male_Toplist_21!$F$3:$H$1048576,3,FALSE), IFERROR(VLOOKUP(C1830&amp;D1830,AUS_female_Toplist_21!$F$3:$H$1048576,3,FALSE),""))</f>
        <v>950</v>
      </c>
      <c r="O1830" s="2">
        <f>IFERROR(VLOOKUP(C1830&amp;D1830,AUS_male_Toplist_22!$F$3:$H$1048576,3,FALSE), IFERROR(VLOOKUP(C1830&amp;D1830,AUS_female_Toplist_22!$F$3:$H$1048576,3,FALSE),""))</f>
        <v>981</v>
      </c>
      <c r="P1830" s="42" t="e">
        <f ca="1">DATEDIF(E1830,TODAY(),"y")</f>
        <v>#NUM!</v>
      </c>
      <c r="Q1830" s="2">
        <f>(COUNTIF($C$2:$C1830,$C1830)=1)+0</f>
        <v>0</v>
      </c>
      <c r="R1830" s="2" t="str">
        <f>IF(Q1830=1,RANK(F1830,$F$2:$F$1986,0),"Alternate event")</f>
        <v>Alternate event</v>
      </c>
    </row>
    <row r="1831" spans="1:18" x14ac:dyDescent="0.2">
      <c r="A1831" s="2">
        <v>1830</v>
      </c>
      <c r="B1831" s="2">
        <f>IF(Q1831=1,B1830+1,B1830)</f>
        <v>1243</v>
      </c>
      <c r="C1831" t="s">
        <v>1526</v>
      </c>
      <c r="D1831" t="s">
        <v>26</v>
      </c>
      <c r="E1831" s="6">
        <v>36166</v>
      </c>
      <c r="F1831">
        <v>928</v>
      </c>
      <c r="G1831" s="2">
        <v>86</v>
      </c>
      <c r="H1831" s="43" t="str">
        <f>IFERROR(VLOOKUP(C1831&amp;D1831,AUS_male_points_list!$A$3:$S$1048576,19,FALSE), IFERROR(VLOOKUP(C1831&amp;D1831,AUS_female_points_list!$A$3:$S$1048576,19,FALSE),""))</f>
        <v/>
      </c>
      <c r="J1831" s="2">
        <f>IFERROR(VLOOKUP(C1831&amp;D1831,AUS_male_Toplist_21!$F$3:$G$1048576,2,FALSE),IFERROR(VLOOKUP(C1831&amp;D1831,AUS_female_Toplist_21!$F$3:$G$1048576,2,FALSE),""))</f>
        <v>86</v>
      </c>
      <c r="K1831" s="2" t="str">
        <f>IFERROR(VLOOKUP(C1831&amp;D1831,AUS_male_Toplist_22!$F$3:$G$1048576,2,FALSE),IFERROR(VLOOKUP(C1831&amp;D1831,AUS_female_Toplist_22!$F$3:$G$1048576,2,FALSE),""))</f>
        <v/>
      </c>
      <c r="L1831" s="3" t="str">
        <f>IFERROR(VLOOKUP(C1831&amp;D1831,Comms_male_list_21!$F$3:$G$1048576,2,FALSE),IFERROR(VLOOKUP(C1831&amp;D1831,Comms_female_list_21!$F$3:$G$1048576,2,FALSE),""))</f>
        <v/>
      </c>
      <c r="M1831" s="3" t="str">
        <f>IFERROR(VLOOKUP(C1831&amp;D1831,Comms_male_list_22!$F$3:$G$1048576,2,FALSE),IFERROR(VLOOKUP(C1831&amp;D1831,Comms_female_list_22!$F$3:$G$1048576,2,FALSE),""))</f>
        <v/>
      </c>
      <c r="N1831" s="3">
        <f>IFERROR(VLOOKUP(C1831&amp;D1831,AUS_male_Toplist_21!$F$3:$H$1048576,3,FALSE), IFERROR(VLOOKUP(C1831&amp;D1831,AUS_female_Toplist_21!$F$3:$H$1048576,3,FALSE),""))</f>
        <v>928</v>
      </c>
      <c r="O1831" s="2" t="str">
        <f>IFERROR(VLOOKUP(C1831&amp;D1831,AUS_male_Toplist_22!$F$3:$H$1048576,3,FALSE), IFERROR(VLOOKUP(C1831&amp;D1831,AUS_female_Toplist_22!$F$3:$H$1048576,3,FALSE),""))</f>
        <v/>
      </c>
      <c r="P1831" s="42">
        <f ca="1">DATEDIF(E1831,TODAY(),"y")</f>
        <v>23</v>
      </c>
      <c r="Q1831" s="2">
        <f>(COUNTIF($C$2:$C1831,$C1831)=1)+0</f>
        <v>1</v>
      </c>
      <c r="R1831" s="2">
        <f>IF(Q1831=1,RANK(F1831,$F$2:$F$1986,0),"Alternate event")</f>
        <v>1571</v>
      </c>
    </row>
    <row r="1832" spans="1:18" x14ac:dyDescent="0.2">
      <c r="A1832" s="2">
        <v>1831</v>
      </c>
      <c r="B1832" s="2">
        <f>IF(Q1832=1,B1831+1,B1831)</f>
        <v>1244</v>
      </c>
      <c r="C1832" t="s">
        <v>1527</v>
      </c>
      <c r="D1832" t="s">
        <v>26</v>
      </c>
      <c r="E1832" s="7"/>
      <c r="F1832">
        <v>928</v>
      </c>
      <c r="G1832" s="2">
        <v>86</v>
      </c>
      <c r="H1832" s="43" t="str">
        <f>IFERROR(VLOOKUP(C1832&amp;D1832,AUS_male_points_list!$A$3:$S$1048576,19,FALSE), IFERROR(VLOOKUP(C1832&amp;D1832,AUS_female_points_list!$A$3:$S$1048576,19,FALSE),""))</f>
        <v/>
      </c>
      <c r="J1832" s="2">
        <f>IFERROR(VLOOKUP(C1832&amp;D1832,AUS_male_Toplist_21!$F$3:$G$1048576,2,FALSE),IFERROR(VLOOKUP(C1832&amp;D1832,AUS_female_Toplist_21!$F$3:$G$1048576,2,FALSE),""))</f>
        <v>86</v>
      </c>
      <c r="K1832" s="2" t="str">
        <f>IFERROR(VLOOKUP(C1832&amp;D1832,AUS_male_Toplist_22!$F$3:$G$1048576,2,FALSE),IFERROR(VLOOKUP(C1832&amp;D1832,AUS_female_Toplist_22!$F$3:$G$1048576,2,FALSE),""))</f>
        <v/>
      </c>
      <c r="L1832" s="3" t="str">
        <f>IFERROR(VLOOKUP(C1832&amp;D1832,Comms_male_list_21!$F$3:$G$1048576,2,FALSE),IFERROR(VLOOKUP(C1832&amp;D1832,Comms_female_list_21!$F$3:$G$1048576,2,FALSE),""))</f>
        <v/>
      </c>
      <c r="M1832" s="3" t="str">
        <f>IFERROR(VLOOKUP(C1832&amp;D1832,Comms_male_list_22!$F$3:$G$1048576,2,FALSE),IFERROR(VLOOKUP(C1832&amp;D1832,Comms_female_list_22!$F$3:$G$1048576,2,FALSE),""))</f>
        <v/>
      </c>
      <c r="N1832" s="3">
        <f>IFERROR(VLOOKUP(C1832&amp;D1832,AUS_male_Toplist_21!$F$3:$H$1048576,3,FALSE), IFERROR(VLOOKUP(C1832&amp;D1832,AUS_female_Toplist_21!$F$3:$H$1048576,3,FALSE),""))</f>
        <v>928</v>
      </c>
      <c r="O1832" s="2" t="str">
        <f>IFERROR(VLOOKUP(C1832&amp;D1832,AUS_male_Toplist_22!$F$3:$H$1048576,3,FALSE), IFERROR(VLOOKUP(C1832&amp;D1832,AUS_female_Toplist_22!$F$3:$H$1048576,3,FALSE),""))</f>
        <v/>
      </c>
      <c r="P1832" s="42">
        <f ca="1">DATEDIF(E1832,TODAY(),"y")</f>
        <v>122</v>
      </c>
      <c r="Q1832" s="2">
        <f>(COUNTIF($C$2:$C1832,$C1832)=1)+0</f>
        <v>1</v>
      </c>
      <c r="R1832" s="2">
        <f>IF(Q1832=1,RANK(F1832,$F$2:$F$1986,0),"Alternate event")</f>
        <v>1571</v>
      </c>
    </row>
    <row r="1833" spans="1:18" x14ac:dyDescent="0.2">
      <c r="A1833" s="2">
        <v>1832</v>
      </c>
      <c r="B1833" s="2">
        <f>IF(Q1833=1,B1832+1,B1832)</f>
        <v>1245</v>
      </c>
      <c r="C1833" t="s">
        <v>1302</v>
      </c>
      <c r="D1833" t="s">
        <v>26</v>
      </c>
      <c r="E1833" s="7">
        <v>44612</v>
      </c>
      <c r="F1833">
        <v>938</v>
      </c>
      <c r="G1833" s="2">
        <v>86</v>
      </c>
      <c r="H1833" s="43" t="str">
        <f>IFERROR(VLOOKUP(C1833&amp;D1833,AUS_male_points_list!$A$3:$S$1048576,19,FALSE), IFERROR(VLOOKUP(C1833&amp;D1833,AUS_female_points_list!$A$3:$S$1048576,19,FALSE),""))</f>
        <v/>
      </c>
      <c r="J1833" s="2">
        <f>IFERROR(VLOOKUP(C1833&amp;D1833,AUS_male_Toplist_21!$F$3:$G$1048576,2,FALSE),IFERROR(VLOOKUP(C1833&amp;D1833,AUS_female_Toplist_21!$F$3:$G$1048576,2,FALSE),""))</f>
        <v>86</v>
      </c>
      <c r="K1833" s="2" t="str">
        <f>IFERROR(VLOOKUP(C1833&amp;D1833,AUS_male_Toplist_22!$F$3:$G$1048576,2,FALSE),IFERROR(VLOOKUP(C1833&amp;D1833,AUS_female_Toplist_22!$F$3:$G$1048576,2,FALSE),""))</f>
        <v/>
      </c>
      <c r="L1833" s="3" t="str">
        <f>IFERROR(VLOOKUP(C1833&amp;D1833,Comms_male_list_21!$F$3:$G$1048576,2,FALSE),IFERROR(VLOOKUP(C1833&amp;D1833,Comms_female_list_21!$F$3:$G$1048576,2,FALSE),""))</f>
        <v/>
      </c>
      <c r="M1833" s="3" t="str">
        <f>IFERROR(VLOOKUP(C1833&amp;D1833,Comms_male_list_22!$F$3:$G$1048576,2,FALSE),IFERROR(VLOOKUP(C1833&amp;D1833,Comms_female_list_22!$F$3:$G$1048576,2,FALSE),""))</f>
        <v/>
      </c>
      <c r="N1833" s="3">
        <f>IFERROR(VLOOKUP(C1833&amp;D1833,AUS_male_Toplist_21!$F$3:$H$1048576,3,FALSE), IFERROR(VLOOKUP(C1833&amp;D1833,AUS_female_Toplist_21!$F$3:$H$1048576,3,FALSE),""))</f>
        <v>938</v>
      </c>
      <c r="O1833" s="2" t="str">
        <f>IFERROR(VLOOKUP(C1833&amp;D1833,AUS_male_Toplist_22!$F$3:$H$1048576,3,FALSE), IFERROR(VLOOKUP(C1833&amp;D1833,AUS_female_Toplist_22!$F$3:$H$1048576,3,FALSE),""))</f>
        <v/>
      </c>
      <c r="P1833" s="42">
        <f ca="1">DATEDIF(E1833,TODAY(),"y")</f>
        <v>0</v>
      </c>
      <c r="Q1833" s="2">
        <f>(COUNTIF($C$2:$C1833,$C1833)=1)+0</f>
        <v>1</v>
      </c>
      <c r="R1833" s="2">
        <f>IF(Q1833=1,RANK(F1833,$F$2:$F$1986,0),"Alternate event")</f>
        <v>1465</v>
      </c>
    </row>
    <row r="1834" spans="1:18" x14ac:dyDescent="0.2">
      <c r="A1834" s="2">
        <v>1833</v>
      </c>
      <c r="B1834" s="2">
        <f>IF(Q1834=1,B1833+1,B1833)</f>
        <v>1245</v>
      </c>
      <c r="C1834" t="s">
        <v>256</v>
      </c>
      <c r="D1834" t="s">
        <v>26</v>
      </c>
      <c r="E1834" s="6">
        <v>44640</v>
      </c>
      <c r="F1834">
        <v>938</v>
      </c>
      <c r="G1834" s="2">
        <v>86</v>
      </c>
      <c r="H1834" s="43" t="str">
        <f>IFERROR(VLOOKUP(C1834&amp;D1834,AUS_male_points_list!$A$3:$S$1048576,19,FALSE), IFERROR(VLOOKUP(C1834&amp;D1834,AUS_female_points_list!$A$3:$S$1048576,19,FALSE),""))</f>
        <v/>
      </c>
      <c r="J1834" s="2">
        <f>IFERROR(VLOOKUP(C1834&amp;D1834,AUS_male_Toplist_21!$F$3:$G$1048576,2,FALSE),IFERROR(VLOOKUP(C1834&amp;D1834,AUS_female_Toplist_21!$F$3:$G$1048576,2,FALSE),""))</f>
        <v>86</v>
      </c>
      <c r="K1834" s="2" t="str">
        <f>IFERROR(VLOOKUP(C1834&amp;D1834,AUS_male_Toplist_22!$F$3:$G$1048576,2,FALSE),IFERROR(VLOOKUP(C1834&amp;D1834,AUS_female_Toplist_22!$F$3:$G$1048576,2,FALSE),""))</f>
        <v/>
      </c>
      <c r="L1834" s="3" t="str">
        <f>IFERROR(VLOOKUP(C1834&amp;D1834,Comms_male_list_21!$F$3:$G$1048576,2,FALSE),IFERROR(VLOOKUP(C1834&amp;D1834,Comms_female_list_21!$F$3:$G$1048576,2,FALSE),""))</f>
        <v/>
      </c>
      <c r="M1834" s="3" t="str">
        <f>IFERROR(VLOOKUP(C1834&amp;D1834,Comms_male_list_22!$F$3:$G$1048576,2,FALSE),IFERROR(VLOOKUP(C1834&amp;D1834,Comms_female_list_22!$F$3:$G$1048576,2,FALSE),""))</f>
        <v/>
      </c>
      <c r="N1834" s="3">
        <f>IFERROR(VLOOKUP(C1834&amp;D1834,AUS_male_Toplist_21!$F$3:$H$1048576,3,FALSE), IFERROR(VLOOKUP(C1834&amp;D1834,AUS_female_Toplist_21!$F$3:$H$1048576,3,FALSE),""))</f>
        <v>938</v>
      </c>
      <c r="O1834" s="2" t="str">
        <f>IFERROR(VLOOKUP(C1834&amp;D1834,AUS_male_Toplist_22!$F$3:$H$1048576,3,FALSE), IFERROR(VLOOKUP(C1834&amp;D1834,AUS_female_Toplist_22!$F$3:$H$1048576,3,FALSE),""))</f>
        <v/>
      </c>
      <c r="P1834" s="42" t="e">
        <f ca="1">DATEDIF(E1834,TODAY(),"y")</f>
        <v>#NUM!</v>
      </c>
      <c r="Q1834" s="2">
        <f>(COUNTIF($C$2:$C1834,$C1834)=1)+0</f>
        <v>0</v>
      </c>
      <c r="R1834" s="2" t="str">
        <f>IF(Q1834=1,RANK(F1834,$F$2:$F$1986,0),"Alternate event")</f>
        <v>Alternate event</v>
      </c>
    </row>
    <row r="1835" spans="1:18" x14ac:dyDescent="0.2">
      <c r="A1835" s="2">
        <v>1834</v>
      </c>
      <c r="B1835" s="2">
        <f>IF(Q1835=1,B1834+1,B1834)</f>
        <v>1246</v>
      </c>
      <c r="C1835" t="s">
        <v>1313</v>
      </c>
      <c r="D1835" t="s">
        <v>27</v>
      </c>
      <c r="E1835" s="6">
        <v>44640</v>
      </c>
      <c r="F1835">
        <v>942</v>
      </c>
      <c r="G1835" s="2">
        <v>86</v>
      </c>
      <c r="H1835" s="43" t="str">
        <f>IFERROR(VLOOKUP(C1835&amp;D1835,AUS_male_points_list!$A$3:$S$1048576,19,FALSE), IFERROR(VLOOKUP(C1835&amp;D1835,AUS_female_points_list!$A$3:$S$1048576,19,FALSE),""))</f>
        <v/>
      </c>
      <c r="J1835" s="2">
        <f>IFERROR(VLOOKUP(C1835&amp;D1835,AUS_male_Toplist_21!$F$3:$G$1048576,2,FALSE),IFERROR(VLOOKUP(C1835&amp;D1835,AUS_female_Toplist_21!$F$3:$G$1048576,2,FALSE),""))</f>
        <v>86</v>
      </c>
      <c r="K1835" s="2" t="str">
        <f>IFERROR(VLOOKUP(C1835&amp;D1835,AUS_male_Toplist_22!$F$3:$G$1048576,2,FALSE),IFERROR(VLOOKUP(C1835&amp;D1835,AUS_female_Toplist_22!$F$3:$G$1048576,2,FALSE),""))</f>
        <v/>
      </c>
      <c r="L1835" s="3" t="str">
        <f>IFERROR(VLOOKUP(C1835&amp;D1835,Comms_male_list_21!$F$3:$G$1048576,2,FALSE),IFERROR(VLOOKUP(C1835&amp;D1835,Comms_female_list_21!$F$3:$G$1048576,2,FALSE),""))</f>
        <v/>
      </c>
      <c r="M1835" s="3" t="str">
        <f>IFERROR(VLOOKUP(C1835&amp;D1835,Comms_male_list_22!$F$3:$G$1048576,2,FALSE),IFERROR(VLOOKUP(C1835&amp;D1835,Comms_female_list_22!$F$3:$G$1048576,2,FALSE),""))</f>
        <v/>
      </c>
      <c r="N1835" s="3">
        <f>IFERROR(VLOOKUP(C1835&amp;D1835,AUS_male_Toplist_21!$F$3:$H$1048576,3,FALSE), IFERROR(VLOOKUP(C1835&amp;D1835,AUS_female_Toplist_21!$F$3:$H$1048576,3,FALSE),""))</f>
        <v>942</v>
      </c>
      <c r="O1835" s="2" t="str">
        <f>IFERROR(VLOOKUP(C1835&amp;D1835,AUS_male_Toplist_22!$F$3:$H$1048576,3,FALSE), IFERROR(VLOOKUP(C1835&amp;D1835,AUS_female_Toplist_22!$F$3:$H$1048576,3,FALSE),""))</f>
        <v/>
      </c>
      <c r="P1835" s="42" t="e">
        <f ca="1">DATEDIF(E1835,TODAY(),"y")</f>
        <v>#NUM!</v>
      </c>
      <c r="Q1835" s="2">
        <f>(COUNTIF($C$2:$C1835,$C1835)=1)+0</f>
        <v>1</v>
      </c>
      <c r="R1835" s="2">
        <f>IF(Q1835=1,RANK(F1835,$F$2:$F$1986,0),"Alternate event")</f>
        <v>1405</v>
      </c>
    </row>
    <row r="1836" spans="1:18" x14ac:dyDescent="0.2">
      <c r="A1836" s="2">
        <v>1835</v>
      </c>
      <c r="B1836" s="2">
        <f>IF(Q1836=1,B1835+1,B1835)</f>
        <v>1246</v>
      </c>
      <c r="C1836" t="s">
        <v>222</v>
      </c>
      <c r="D1836" t="s">
        <v>25</v>
      </c>
      <c r="E1836" s="6">
        <v>36633</v>
      </c>
      <c r="F1836">
        <v>950</v>
      </c>
      <c r="G1836" s="2">
        <v>86</v>
      </c>
      <c r="H1836" s="43" t="str">
        <f>IFERROR(VLOOKUP(C1836&amp;D1836,AUS_male_points_list!$A$3:$S$1048576,19,FALSE), IFERROR(VLOOKUP(C1836&amp;D1836,AUS_female_points_list!$A$3:$S$1048576,19,FALSE),""))</f>
        <v/>
      </c>
      <c r="J1836" s="2">
        <f>IFERROR(VLOOKUP(C1836&amp;D1836,AUS_male_Toplist_21!$F$3:$G$1048576,2,FALSE),IFERROR(VLOOKUP(C1836&amp;D1836,AUS_female_Toplist_21!$F$3:$G$1048576,2,FALSE),""))</f>
        <v>86</v>
      </c>
      <c r="K1836" s="2" t="str">
        <f>IFERROR(VLOOKUP(C1836&amp;D1836,AUS_male_Toplist_22!$F$3:$G$1048576,2,FALSE),IFERROR(VLOOKUP(C1836&amp;D1836,AUS_female_Toplist_22!$F$3:$G$1048576,2,FALSE),""))</f>
        <v/>
      </c>
      <c r="L1836" s="3" t="str">
        <f>IFERROR(VLOOKUP(C1836&amp;D1836,Comms_male_list_21!$F$3:$G$1048576,2,FALSE),IFERROR(VLOOKUP(C1836&amp;D1836,Comms_female_list_21!$F$3:$G$1048576,2,FALSE),""))</f>
        <v/>
      </c>
      <c r="M1836" s="3" t="str">
        <f>IFERROR(VLOOKUP(C1836&amp;D1836,Comms_male_list_22!$F$3:$G$1048576,2,FALSE),IFERROR(VLOOKUP(C1836&amp;D1836,Comms_female_list_22!$F$3:$G$1048576,2,FALSE),""))</f>
        <v/>
      </c>
      <c r="N1836" s="3">
        <f>IFERROR(VLOOKUP(C1836&amp;D1836,AUS_male_Toplist_21!$F$3:$H$1048576,3,FALSE), IFERROR(VLOOKUP(C1836&amp;D1836,AUS_female_Toplist_21!$F$3:$H$1048576,3,FALSE),""))</f>
        <v>950</v>
      </c>
      <c r="O1836" s="2" t="str">
        <f>IFERROR(VLOOKUP(C1836&amp;D1836,AUS_male_Toplist_22!$F$3:$H$1048576,3,FALSE), IFERROR(VLOOKUP(C1836&amp;D1836,AUS_female_Toplist_22!$F$3:$H$1048576,3,FALSE),""))</f>
        <v/>
      </c>
      <c r="P1836" s="42">
        <f ca="1">DATEDIF(E1836,TODAY(),"y")</f>
        <v>21</v>
      </c>
      <c r="Q1836" s="2">
        <f>(COUNTIF($C$2:$C1836,$C1836)=1)+0</f>
        <v>0</v>
      </c>
      <c r="R1836" s="2" t="str">
        <f>IF(Q1836=1,RANK(F1836,$F$2:$F$1986,0),"Alternate event")</f>
        <v>Alternate event</v>
      </c>
    </row>
    <row r="1837" spans="1:18" x14ac:dyDescent="0.2">
      <c r="A1837" s="2">
        <v>1836</v>
      </c>
      <c r="B1837" s="2">
        <f>IF(Q1837=1,B1836+1,B1836)</f>
        <v>1247</v>
      </c>
      <c r="C1837" t="s">
        <v>1280</v>
      </c>
      <c r="D1837" t="s">
        <v>2</v>
      </c>
      <c r="E1837" s="6">
        <v>44640</v>
      </c>
      <c r="F1837">
        <v>964</v>
      </c>
      <c r="G1837" s="2">
        <v>86</v>
      </c>
      <c r="H1837" s="43" t="str">
        <f>IFERROR(VLOOKUP(C1837&amp;D1837,AUS_male_points_list!$A$3:$S$1048576,19,FALSE), IFERROR(VLOOKUP(C1837&amp;D1837,AUS_female_points_list!$A$3:$S$1048576,19,FALSE),""))</f>
        <v/>
      </c>
      <c r="J1837" s="2">
        <f>IFERROR(VLOOKUP(C1837&amp;D1837,AUS_male_Toplist_21!$F$3:$G$1048576,2,FALSE),IFERROR(VLOOKUP(C1837&amp;D1837,AUS_female_Toplist_21!$F$3:$G$1048576,2,FALSE),""))</f>
        <v>86</v>
      </c>
      <c r="K1837" s="2" t="str">
        <f>IFERROR(VLOOKUP(C1837&amp;D1837,AUS_male_Toplist_22!$F$3:$G$1048576,2,FALSE),IFERROR(VLOOKUP(C1837&amp;D1837,AUS_female_Toplist_22!$F$3:$G$1048576,2,FALSE),""))</f>
        <v/>
      </c>
      <c r="L1837" s="3" t="str">
        <f>IFERROR(VLOOKUP(C1837&amp;D1837,Comms_male_list_21!$F$3:$G$1048576,2,FALSE),IFERROR(VLOOKUP(C1837&amp;D1837,Comms_female_list_21!$F$3:$G$1048576,2,FALSE),""))</f>
        <v/>
      </c>
      <c r="M1837" s="3" t="str">
        <f>IFERROR(VLOOKUP(C1837&amp;D1837,Comms_male_list_22!$F$3:$G$1048576,2,FALSE),IFERROR(VLOOKUP(C1837&amp;D1837,Comms_female_list_22!$F$3:$G$1048576,2,FALSE),""))</f>
        <v/>
      </c>
      <c r="N1837" s="3">
        <f>IFERROR(VLOOKUP(C1837&amp;D1837,AUS_male_Toplist_21!$F$3:$H$1048576,3,FALSE), IFERROR(VLOOKUP(C1837&amp;D1837,AUS_female_Toplist_21!$F$3:$H$1048576,3,FALSE),""))</f>
        <v>964</v>
      </c>
      <c r="O1837" s="2" t="str">
        <f>IFERROR(VLOOKUP(C1837&amp;D1837,AUS_male_Toplist_22!$F$3:$H$1048576,3,FALSE), IFERROR(VLOOKUP(C1837&amp;D1837,AUS_female_Toplist_22!$F$3:$H$1048576,3,FALSE),""))</f>
        <v/>
      </c>
      <c r="P1837" s="42" t="e">
        <f ca="1">DATEDIF(E1837,TODAY(),"y")</f>
        <v>#NUM!</v>
      </c>
      <c r="Q1837" s="2">
        <f>(COUNTIF($C$2:$C1837,$C1837)=1)+0</f>
        <v>1</v>
      </c>
      <c r="R1837" s="2">
        <f>IF(Q1837=1,RANK(F1837,$F$2:$F$1986,0),"Alternate event")</f>
        <v>1123</v>
      </c>
    </row>
    <row r="1838" spans="1:18" x14ac:dyDescent="0.2">
      <c r="A1838" s="2">
        <v>1837</v>
      </c>
      <c r="B1838" s="2">
        <f>IF(Q1838=1,B1837+1,B1837)</f>
        <v>1247</v>
      </c>
      <c r="C1838" t="s">
        <v>170</v>
      </c>
      <c r="D1838" t="s">
        <v>2</v>
      </c>
      <c r="E1838" s="6">
        <v>37915</v>
      </c>
      <c r="F1838">
        <v>964</v>
      </c>
      <c r="G1838" s="2">
        <v>86</v>
      </c>
      <c r="H1838" s="43" t="str">
        <f>IFERROR(VLOOKUP(C1838&amp;D1838,AUS_male_points_list!$A$3:$S$1048576,19,FALSE), IFERROR(VLOOKUP(C1838&amp;D1838,AUS_female_points_list!$A$3:$S$1048576,19,FALSE),""))</f>
        <v/>
      </c>
      <c r="J1838" s="2">
        <f>IFERROR(VLOOKUP(C1838&amp;D1838,AUS_male_Toplist_21!$F$3:$G$1048576,2,FALSE),IFERROR(VLOOKUP(C1838&amp;D1838,AUS_female_Toplist_21!$F$3:$G$1048576,2,FALSE),""))</f>
        <v>86</v>
      </c>
      <c r="K1838" s="2" t="str">
        <f>IFERROR(VLOOKUP(C1838&amp;D1838,AUS_male_Toplist_22!$F$3:$G$1048576,2,FALSE),IFERROR(VLOOKUP(C1838&amp;D1838,AUS_female_Toplist_22!$F$3:$G$1048576,2,FALSE),""))</f>
        <v/>
      </c>
      <c r="L1838" s="3" t="str">
        <f>IFERROR(VLOOKUP(C1838&amp;D1838,Comms_male_list_21!$F$3:$G$1048576,2,FALSE),IFERROR(VLOOKUP(C1838&amp;D1838,Comms_female_list_21!$F$3:$G$1048576,2,FALSE),""))</f>
        <v/>
      </c>
      <c r="M1838" s="3" t="str">
        <f>IFERROR(VLOOKUP(C1838&amp;D1838,Comms_male_list_22!$F$3:$G$1048576,2,FALSE),IFERROR(VLOOKUP(C1838&amp;D1838,Comms_female_list_22!$F$3:$G$1048576,2,FALSE),""))</f>
        <v/>
      </c>
      <c r="N1838" s="3">
        <f>IFERROR(VLOOKUP(C1838&amp;D1838,AUS_male_Toplist_21!$F$3:$H$1048576,3,FALSE), IFERROR(VLOOKUP(C1838&amp;D1838,AUS_female_Toplist_21!$F$3:$H$1048576,3,FALSE),""))</f>
        <v>964</v>
      </c>
      <c r="O1838" s="2" t="str">
        <f>IFERROR(VLOOKUP(C1838&amp;D1838,AUS_male_Toplist_22!$F$3:$H$1048576,3,FALSE), IFERROR(VLOOKUP(C1838&amp;D1838,AUS_female_Toplist_22!$F$3:$H$1048576,3,FALSE),""))</f>
        <v/>
      </c>
      <c r="P1838" s="42">
        <f ca="1">DATEDIF(E1838,TODAY(),"y")</f>
        <v>18</v>
      </c>
      <c r="Q1838" s="2">
        <f>(COUNTIF($C$2:$C1838,$C1838)=1)+0</f>
        <v>0</v>
      </c>
      <c r="R1838" s="2" t="str">
        <f>IF(Q1838=1,RANK(F1838,$F$2:$F$1986,0),"Alternate event")</f>
        <v>Alternate event</v>
      </c>
    </row>
    <row r="1839" spans="1:18" x14ac:dyDescent="0.2">
      <c r="A1839" s="2">
        <v>1838</v>
      </c>
      <c r="B1839" s="2">
        <f>IF(Q1839=1,B1838+1,B1838)</f>
        <v>1248</v>
      </c>
      <c r="C1839" t="s">
        <v>172</v>
      </c>
      <c r="D1839" t="s">
        <v>2</v>
      </c>
      <c r="E1839" s="7">
        <v>44640</v>
      </c>
      <c r="F1839">
        <v>964</v>
      </c>
      <c r="G1839" s="2">
        <v>86</v>
      </c>
      <c r="H1839" s="43" t="str">
        <f>IFERROR(VLOOKUP(C1839&amp;D1839,AUS_male_points_list!$A$3:$S$1048576,19,FALSE), IFERROR(VLOOKUP(C1839&amp;D1839,AUS_female_points_list!$A$3:$S$1048576,19,FALSE),""))</f>
        <v/>
      </c>
      <c r="J1839" s="2">
        <f>IFERROR(VLOOKUP(C1839&amp;D1839,AUS_male_Toplist_21!$F$3:$G$1048576,2,FALSE),IFERROR(VLOOKUP(C1839&amp;D1839,AUS_female_Toplist_21!$F$3:$G$1048576,2,FALSE),""))</f>
        <v>86</v>
      </c>
      <c r="K1839" s="2" t="str">
        <f>IFERROR(VLOOKUP(C1839&amp;D1839,AUS_male_Toplist_22!$F$3:$G$1048576,2,FALSE),IFERROR(VLOOKUP(C1839&amp;D1839,AUS_female_Toplist_22!$F$3:$G$1048576,2,FALSE),""))</f>
        <v/>
      </c>
      <c r="L1839" s="3" t="str">
        <f>IFERROR(VLOOKUP(C1839&amp;D1839,Comms_male_list_21!$F$3:$G$1048576,2,FALSE),IFERROR(VLOOKUP(C1839&amp;D1839,Comms_female_list_21!$F$3:$G$1048576,2,FALSE),""))</f>
        <v/>
      </c>
      <c r="M1839" s="3" t="str">
        <f>IFERROR(VLOOKUP(C1839&amp;D1839,Comms_male_list_22!$F$3:$G$1048576,2,FALSE),IFERROR(VLOOKUP(C1839&amp;D1839,Comms_female_list_22!$F$3:$G$1048576,2,FALSE),""))</f>
        <v/>
      </c>
      <c r="N1839" s="3">
        <f>IFERROR(VLOOKUP(C1839&amp;D1839,AUS_male_Toplist_21!$F$3:$H$1048576,3,FALSE), IFERROR(VLOOKUP(C1839&amp;D1839,AUS_female_Toplist_21!$F$3:$H$1048576,3,FALSE),""))</f>
        <v>964</v>
      </c>
      <c r="O1839" s="2" t="str">
        <f>IFERROR(VLOOKUP(C1839&amp;D1839,AUS_male_Toplist_22!$F$3:$H$1048576,3,FALSE), IFERROR(VLOOKUP(C1839&amp;D1839,AUS_female_Toplist_22!$F$3:$H$1048576,3,FALSE),""))</f>
        <v/>
      </c>
      <c r="P1839" s="42" t="e">
        <f ca="1">DATEDIF(E1839,TODAY(),"y")</f>
        <v>#NUM!</v>
      </c>
      <c r="Q1839" s="2">
        <f>(COUNTIF($C$2:$C1839,$C1839)=1)+0</f>
        <v>1</v>
      </c>
      <c r="R1839" s="2">
        <f>IF(Q1839=1,RANK(F1839,$F$2:$F$1986,0),"Alternate event")</f>
        <v>1123</v>
      </c>
    </row>
    <row r="1840" spans="1:18" x14ac:dyDescent="0.2">
      <c r="A1840" s="2">
        <v>1839</v>
      </c>
      <c r="B1840" s="2">
        <f>IF(Q1840=1,B1839+1,B1839)</f>
        <v>1249</v>
      </c>
      <c r="C1840" t="s">
        <v>1577</v>
      </c>
      <c r="D1840" t="s">
        <v>28</v>
      </c>
      <c r="E1840" s="7">
        <v>1995</v>
      </c>
      <c r="F1840">
        <v>978</v>
      </c>
      <c r="G1840" s="2">
        <v>86</v>
      </c>
      <c r="H1840" s="43" t="str">
        <f>IFERROR(VLOOKUP(C1840&amp;D1840,AUS_male_points_list!$A$3:$S$1048576,19,FALSE), IFERROR(VLOOKUP(C1840&amp;D1840,AUS_female_points_list!$A$3:$S$1048576,19,FALSE),""))</f>
        <v/>
      </c>
      <c r="J1840" s="2">
        <f>IFERROR(VLOOKUP(C1840&amp;D1840,AUS_male_Toplist_21!$F$3:$G$1048576,2,FALSE),IFERROR(VLOOKUP(C1840&amp;D1840,AUS_female_Toplist_21!$F$3:$G$1048576,2,FALSE),""))</f>
        <v>86</v>
      </c>
      <c r="K1840" s="2" t="str">
        <f>IFERROR(VLOOKUP(C1840&amp;D1840,AUS_male_Toplist_22!$F$3:$G$1048576,2,FALSE),IFERROR(VLOOKUP(C1840&amp;D1840,AUS_female_Toplist_22!$F$3:$G$1048576,2,FALSE),""))</f>
        <v/>
      </c>
      <c r="L1840" s="3" t="str">
        <f>IFERROR(VLOOKUP(C1840&amp;D1840,Comms_male_list_21!$F$3:$G$1048576,2,FALSE),IFERROR(VLOOKUP(C1840&amp;D1840,Comms_female_list_21!$F$3:$G$1048576,2,FALSE),""))</f>
        <v/>
      </c>
      <c r="M1840" s="3" t="str">
        <f>IFERROR(VLOOKUP(C1840&amp;D1840,Comms_male_list_22!$F$3:$G$1048576,2,FALSE),IFERROR(VLOOKUP(C1840&amp;D1840,Comms_female_list_22!$F$3:$G$1048576,2,FALSE),""))</f>
        <v/>
      </c>
      <c r="N1840" s="3">
        <f>IFERROR(VLOOKUP(C1840&amp;D1840,AUS_male_Toplist_21!$F$3:$H$1048576,3,FALSE), IFERROR(VLOOKUP(C1840&amp;D1840,AUS_female_Toplist_21!$F$3:$H$1048576,3,FALSE),""))</f>
        <v>978</v>
      </c>
      <c r="O1840" s="2" t="str">
        <f>IFERROR(VLOOKUP(C1840&amp;D1840,AUS_male_Toplist_22!$F$3:$H$1048576,3,FALSE), IFERROR(VLOOKUP(C1840&amp;D1840,AUS_female_Toplist_22!$F$3:$H$1048576,3,FALSE),""))</f>
        <v/>
      </c>
      <c r="P1840" s="42">
        <f ca="1">DATEDIF(E1840,TODAY(),"y")</f>
        <v>116</v>
      </c>
      <c r="Q1840" s="2">
        <f>(COUNTIF($C$2:$C1840,$C1840)=1)+0</f>
        <v>1</v>
      </c>
      <c r="R1840" s="2">
        <f>IF(Q1840=1,RANK(F1840,$F$2:$F$1986,0),"Alternate event")</f>
        <v>937</v>
      </c>
    </row>
    <row r="1841" spans="1:18" x14ac:dyDescent="0.2">
      <c r="A1841" s="2">
        <v>1840</v>
      </c>
      <c r="B1841" s="2">
        <f>IF(Q1841=1,B1840+1,B1840)</f>
        <v>1250</v>
      </c>
      <c r="C1841" t="s">
        <v>1507</v>
      </c>
      <c r="D1841" t="s">
        <v>25</v>
      </c>
      <c r="E1841" s="6">
        <v>2000</v>
      </c>
      <c r="F1841">
        <v>948</v>
      </c>
      <c r="G1841" s="2">
        <v>87</v>
      </c>
      <c r="H1841" s="43" t="str">
        <f>IFERROR(VLOOKUP(C1841&amp;D1841,AUS_male_points_list!$A$3:$S$1048576,19,FALSE), IFERROR(VLOOKUP(C1841&amp;D1841,AUS_female_points_list!$A$3:$S$1048576,19,FALSE),""))</f>
        <v/>
      </c>
      <c r="J1841" s="2">
        <f>IFERROR(VLOOKUP(C1841&amp;D1841,AUS_male_Toplist_21!$F$3:$G$1048576,2,FALSE),IFERROR(VLOOKUP(C1841&amp;D1841,AUS_female_Toplist_21!$F$3:$G$1048576,2,FALSE),""))</f>
        <v>87</v>
      </c>
      <c r="K1841" s="2">
        <f>IFERROR(VLOOKUP(C1841&amp;D1841,AUS_male_Toplist_22!$F$3:$G$1048576,2,FALSE),IFERROR(VLOOKUP(C1841&amp;D1841,AUS_female_Toplist_22!$F$3:$G$1048576,2,FALSE),""))</f>
        <v>62</v>
      </c>
      <c r="L1841" s="3" t="str">
        <f>IFERROR(VLOOKUP(C1841&amp;D1841,Comms_male_list_21!$F$3:$G$1048576,2,FALSE),IFERROR(VLOOKUP(C1841&amp;D1841,Comms_female_list_21!$F$3:$G$1048576,2,FALSE),""))</f>
        <v/>
      </c>
      <c r="M1841" s="3" t="str">
        <f>IFERROR(VLOOKUP(C1841&amp;D1841,Comms_male_list_22!$F$3:$G$1048576,2,FALSE),IFERROR(VLOOKUP(C1841&amp;D1841,Comms_female_list_22!$F$3:$G$1048576,2,FALSE),""))</f>
        <v/>
      </c>
      <c r="N1841" s="3">
        <f>IFERROR(VLOOKUP(C1841&amp;D1841,AUS_male_Toplist_21!$F$3:$H$1048576,3,FALSE), IFERROR(VLOOKUP(C1841&amp;D1841,AUS_female_Toplist_21!$F$3:$H$1048576,3,FALSE),""))</f>
        <v>948</v>
      </c>
      <c r="O1841" s="2">
        <f>IFERROR(VLOOKUP(C1841&amp;D1841,AUS_male_Toplist_22!$F$3:$H$1048576,3,FALSE), IFERROR(VLOOKUP(C1841&amp;D1841,AUS_female_Toplist_22!$F$3:$H$1048576,3,FALSE),""))</f>
        <v>952</v>
      </c>
      <c r="P1841" s="42">
        <f ca="1">DATEDIF(E1841,TODAY(),"y")</f>
        <v>116</v>
      </c>
      <c r="Q1841" s="2">
        <f>(COUNTIF($C$2:$C1841,$C1841)=1)+0</f>
        <v>1</v>
      </c>
      <c r="R1841" s="2">
        <f>IF(Q1841=1,RANK(F1841,$F$2:$F$1986,0),"Alternate event")</f>
        <v>1320</v>
      </c>
    </row>
    <row r="1842" spans="1:18" x14ac:dyDescent="0.2">
      <c r="A1842" s="2">
        <v>1841</v>
      </c>
      <c r="B1842" s="2">
        <f>IF(Q1842=1,B1841+1,B1841)</f>
        <v>1250</v>
      </c>
      <c r="C1842" t="s">
        <v>1196</v>
      </c>
      <c r="D1842" t="s">
        <v>28</v>
      </c>
      <c r="E1842" s="6">
        <v>33599</v>
      </c>
      <c r="F1842">
        <v>977</v>
      </c>
      <c r="G1842" s="2">
        <v>87</v>
      </c>
      <c r="H1842" s="43" t="str">
        <f>IFERROR(VLOOKUP(C1842&amp;D1842,AUS_male_points_list!$A$3:$S$1048576,19,FALSE), IFERROR(VLOOKUP(C1842&amp;D1842,AUS_female_points_list!$A$3:$S$1048576,19,FALSE),""))</f>
        <v/>
      </c>
      <c r="J1842" s="2">
        <f>IFERROR(VLOOKUP(C1842&amp;D1842,AUS_male_Toplist_21!$F$3:$G$1048576,2,FALSE),IFERROR(VLOOKUP(C1842&amp;D1842,AUS_female_Toplist_21!$F$3:$G$1048576,2,FALSE),""))</f>
        <v>87</v>
      </c>
      <c r="K1842" s="2">
        <f>IFERROR(VLOOKUP(C1842&amp;D1842,AUS_male_Toplist_22!$F$3:$G$1048576,2,FALSE),IFERROR(VLOOKUP(C1842&amp;D1842,AUS_female_Toplist_22!$F$3:$G$1048576,2,FALSE),""))</f>
        <v>97</v>
      </c>
      <c r="L1842" s="3" t="str">
        <f>IFERROR(VLOOKUP(C1842&amp;D1842,Comms_male_list_21!$F$3:$G$1048576,2,FALSE),IFERROR(VLOOKUP(C1842&amp;D1842,Comms_female_list_21!$F$3:$G$1048576,2,FALSE),""))</f>
        <v/>
      </c>
      <c r="M1842" s="3" t="str">
        <f>IFERROR(VLOOKUP(C1842&amp;D1842,Comms_male_list_22!$F$3:$G$1048576,2,FALSE),IFERROR(VLOOKUP(C1842&amp;D1842,Comms_female_list_22!$F$3:$G$1048576,2,FALSE),""))</f>
        <v/>
      </c>
      <c r="N1842" s="3">
        <f>IFERROR(VLOOKUP(C1842&amp;D1842,AUS_male_Toplist_21!$F$3:$H$1048576,3,FALSE), IFERROR(VLOOKUP(C1842&amp;D1842,AUS_female_Toplist_21!$F$3:$H$1048576,3,FALSE),""))</f>
        <v>977</v>
      </c>
      <c r="O1842" s="2">
        <f>IFERROR(VLOOKUP(C1842&amp;D1842,AUS_male_Toplist_22!$F$3:$H$1048576,3,FALSE), IFERROR(VLOOKUP(C1842&amp;D1842,AUS_female_Toplist_22!$F$3:$H$1048576,3,FALSE),""))</f>
        <v>885</v>
      </c>
      <c r="P1842" s="42">
        <f ca="1">DATEDIF(E1842,TODAY(),"y")</f>
        <v>30</v>
      </c>
      <c r="Q1842" s="2">
        <f>(COUNTIF($C$2:$C1842,$C1842)=1)+0</f>
        <v>0</v>
      </c>
      <c r="R1842" s="2" t="str">
        <f>IF(Q1842=1,RANK(F1842,$F$2:$F$1986,0),"Alternate event")</f>
        <v>Alternate event</v>
      </c>
    </row>
    <row r="1843" spans="1:18" x14ac:dyDescent="0.2">
      <c r="A1843" s="2">
        <v>1842</v>
      </c>
      <c r="B1843" s="2">
        <f>IF(Q1843=1,B1842+1,B1842)</f>
        <v>1251</v>
      </c>
      <c r="C1843" t="s">
        <v>1603</v>
      </c>
      <c r="D1843" t="s">
        <v>29</v>
      </c>
      <c r="E1843" s="6">
        <v>1999</v>
      </c>
      <c r="F1843">
        <v>879</v>
      </c>
      <c r="G1843" s="2">
        <v>87</v>
      </c>
      <c r="H1843" s="43" t="str">
        <f>IFERROR(VLOOKUP(C1843&amp;D1843,AUS_male_points_list!$A$3:$S$1048576,19,FALSE), IFERROR(VLOOKUP(C1843&amp;D1843,AUS_female_points_list!$A$3:$S$1048576,19,FALSE),""))</f>
        <v/>
      </c>
      <c r="J1843" s="2">
        <f>IFERROR(VLOOKUP(C1843&amp;D1843,AUS_male_Toplist_21!$F$3:$G$1048576,2,FALSE),IFERROR(VLOOKUP(C1843&amp;D1843,AUS_female_Toplist_21!$F$3:$G$1048576,2,FALSE),""))</f>
        <v>87</v>
      </c>
      <c r="K1843" s="2" t="str">
        <f>IFERROR(VLOOKUP(C1843&amp;D1843,AUS_male_Toplist_22!$F$3:$G$1048576,2,FALSE),IFERROR(VLOOKUP(C1843&amp;D1843,AUS_female_Toplist_22!$F$3:$G$1048576,2,FALSE),""))</f>
        <v/>
      </c>
      <c r="L1843" s="3" t="str">
        <f>IFERROR(VLOOKUP(C1843&amp;D1843,Comms_male_list_21!$F$3:$G$1048576,2,FALSE),IFERROR(VLOOKUP(C1843&amp;D1843,Comms_female_list_21!$F$3:$G$1048576,2,FALSE),""))</f>
        <v/>
      </c>
      <c r="M1843" s="3" t="str">
        <f>IFERROR(VLOOKUP(C1843&amp;D1843,Comms_male_list_22!$F$3:$G$1048576,2,FALSE),IFERROR(VLOOKUP(C1843&amp;D1843,Comms_female_list_22!$F$3:$G$1048576,2,FALSE),""))</f>
        <v/>
      </c>
      <c r="N1843" s="3">
        <f>IFERROR(VLOOKUP(C1843&amp;D1843,AUS_male_Toplist_21!$F$3:$H$1048576,3,FALSE), IFERROR(VLOOKUP(C1843&amp;D1843,AUS_female_Toplist_21!$F$3:$H$1048576,3,FALSE),""))</f>
        <v>879</v>
      </c>
      <c r="O1843" s="2" t="str">
        <f>IFERROR(VLOOKUP(C1843&amp;D1843,AUS_male_Toplist_22!$F$3:$H$1048576,3,FALSE), IFERROR(VLOOKUP(C1843&amp;D1843,AUS_female_Toplist_22!$F$3:$H$1048576,3,FALSE),""))</f>
        <v/>
      </c>
      <c r="P1843" s="42">
        <f ca="1">DATEDIF(E1843,TODAY(),"y")</f>
        <v>116</v>
      </c>
      <c r="Q1843" s="2">
        <f>(COUNTIF($C$2:$C1843,$C1843)=1)+0</f>
        <v>1</v>
      </c>
      <c r="R1843" s="2">
        <f>IF(Q1843=1,RANK(F1843,$F$2:$F$1986,0),"Alternate event")</f>
        <v>1804</v>
      </c>
    </row>
    <row r="1844" spans="1:18" x14ac:dyDescent="0.2">
      <c r="A1844" s="2">
        <v>1843</v>
      </c>
      <c r="B1844" s="2">
        <f>IF(Q1844=1,B1843+1,B1843)</f>
        <v>1252</v>
      </c>
      <c r="C1844" t="s">
        <v>1553</v>
      </c>
      <c r="D1844" t="s">
        <v>27</v>
      </c>
      <c r="E1844" s="7">
        <v>44701</v>
      </c>
      <c r="F1844">
        <v>929</v>
      </c>
      <c r="G1844" s="2">
        <v>87</v>
      </c>
      <c r="H1844" s="43" t="str">
        <f>IFERROR(VLOOKUP(C1844&amp;D1844,AUS_male_points_list!$A$3:$S$1048576,19,FALSE), IFERROR(VLOOKUP(C1844&amp;D1844,AUS_female_points_list!$A$3:$S$1048576,19,FALSE),""))</f>
        <v/>
      </c>
      <c r="J1844" s="2">
        <f>IFERROR(VLOOKUP(C1844&amp;D1844,AUS_male_Toplist_21!$F$3:$G$1048576,2,FALSE),IFERROR(VLOOKUP(C1844&amp;D1844,AUS_female_Toplist_21!$F$3:$G$1048576,2,FALSE),""))</f>
        <v>87</v>
      </c>
      <c r="K1844" s="2" t="str">
        <f>IFERROR(VLOOKUP(C1844&amp;D1844,AUS_male_Toplist_22!$F$3:$G$1048576,2,FALSE),IFERROR(VLOOKUP(C1844&amp;D1844,AUS_female_Toplist_22!$F$3:$G$1048576,2,FALSE),""))</f>
        <v/>
      </c>
      <c r="L1844" s="3" t="str">
        <f>IFERROR(VLOOKUP(C1844&amp;D1844,Comms_male_list_21!$F$3:$G$1048576,2,FALSE),IFERROR(VLOOKUP(C1844&amp;D1844,Comms_female_list_21!$F$3:$G$1048576,2,FALSE),""))</f>
        <v/>
      </c>
      <c r="M1844" s="3" t="str">
        <f>IFERROR(VLOOKUP(C1844&amp;D1844,Comms_male_list_22!$F$3:$G$1048576,2,FALSE),IFERROR(VLOOKUP(C1844&amp;D1844,Comms_female_list_22!$F$3:$G$1048576,2,FALSE),""))</f>
        <v/>
      </c>
      <c r="N1844" s="3">
        <f>IFERROR(VLOOKUP(C1844&amp;D1844,AUS_male_Toplist_21!$F$3:$H$1048576,3,FALSE), IFERROR(VLOOKUP(C1844&amp;D1844,AUS_female_Toplist_21!$F$3:$H$1048576,3,FALSE),""))</f>
        <v>929</v>
      </c>
      <c r="O1844" s="2" t="str">
        <f>IFERROR(VLOOKUP(C1844&amp;D1844,AUS_male_Toplist_22!$F$3:$H$1048576,3,FALSE), IFERROR(VLOOKUP(C1844&amp;D1844,AUS_female_Toplist_22!$F$3:$H$1048576,3,FALSE),""))</f>
        <v/>
      </c>
      <c r="P1844" s="42" t="e">
        <f ca="1">DATEDIF(E1844,TODAY(),"y")</f>
        <v>#NUM!</v>
      </c>
      <c r="Q1844" s="2">
        <f>(COUNTIF($C$2:$C1844,$C1844)=1)+0</f>
        <v>1</v>
      </c>
      <c r="R1844" s="2">
        <f>IF(Q1844=1,RANK(F1844,$F$2:$F$1986,0),"Alternate event")</f>
        <v>1560</v>
      </c>
    </row>
    <row r="1845" spans="1:18" x14ac:dyDescent="0.2">
      <c r="A1845" s="2">
        <v>1844</v>
      </c>
      <c r="B1845" s="2">
        <f>IF(Q1845=1,B1844+1,B1844)</f>
        <v>1252</v>
      </c>
      <c r="C1845" t="s">
        <v>321</v>
      </c>
      <c r="D1845" t="s">
        <v>27</v>
      </c>
      <c r="E1845" s="6">
        <v>36028</v>
      </c>
      <c r="F1845">
        <v>940</v>
      </c>
      <c r="G1845" s="2">
        <v>87</v>
      </c>
      <c r="H1845" s="43" t="str">
        <f>IFERROR(VLOOKUP(C1845&amp;D1845,AUS_male_points_list!$A$3:$S$1048576,19,FALSE), IFERROR(VLOOKUP(C1845&amp;D1845,AUS_female_points_list!$A$3:$S$1048576,19,FALSE),""))</f>
        <v/>
      </c>
      <c r="J1845" s="2">
        <f>IFERROR(VLOOKUP(C1845&amp;D1845,AUS_male_Toplist_21!$F$3:$G$1048576,2,FALSE),IFERROR(VLOOKUP(C1845&amp;D1845,AUS_female_Toplist_21!$F$3:$G$1048576,2,FALSE),""))</f>
        <v>87</v>
      </c>
      <c r="K1845" s="2" t="str">
        <f>IFERROR(VLOOKUP(C1845&amp;D1845,AUS_male_Toplist_22!$F$3:$G$1048576,2,FALSE),IFERROR(VLOOKUP(C1845&amp;D1845,AUS_female_Toplist_22!$F$3:$G$1048576,2,FALSE),""))</f>
        <v/>
      </c>
      <c r="L1845" s="3" t="str">
        <f>IFERROR(VLOOKUP(C1845&amp;D1845,Comms_male_list_21!$F$3:$G$1048576,2,FALSE),IFERROR(VLOOKUP(C1845&amp;D1845,Comms_female_list_21!$F$3:$G$1048576,2,FALSE),""))</f>
        <v/>
      </c>
      <c r="M1845" s="3" t="str">
        <f>IFERROR(VLOOKUP(C1845&amp;D1845,Comms_male_list_22!$F$3:$G$1048576,2,FALSE),IFERROR(VLOOKUP(C1845&amp;D1845,Comms_female_list_22!$F$3:$G$1048576,2,FALSE),""))</f>
        <v/>
      </c>
      <c r="N1845" s="3">
        <f>IFERROR(VLOOKUP(C1845&amp;D1845,AUS_male_Toplist_21!$F$3:$H$1048576,3,FALSE), IFERROR(VLOOKUP(C1845&amp;D1845,AUS_female_Toplist_21!$F$3:$H$1048576,3,FALSE),""))</f>
        <v>940</v>
      </c>
      <c r="O1845" s="2" t="str">
        <f>IFERROR(VLOOKUP(C1845&amp;D1845,AUS_male_Toplist_22!$F$3:$H$1048576,3,FALSE), IFERROR(VLOOKUP(C1845&amp;D1845,AUS_female_Toplist_22!$F$3:$H$1048576,3,FALSE),""))</f>
        <v/>
      </c>
      <c r="P1845" s="42">
        <f ca="1">DATEDIF(E1845,TODAY(),"y")</f>
        <v>23</v>
      </c>
      <c r="Q1845" s="2">
        <f>(COUNTIF($C$2:$C1845,$C1845)=1)+0</f>
        <v>0</v>
      </c>
      <c r="R1845" s="2" t="str">
        <f>IF(Q1845=1,RANK(F1845,$F$2:$F$1986,0),"Alternate event")</f>
        <v>Alternate event</v>
      </c>
    </row>
    <row r="1846" spans="1:18" x14ac:dyDescent="0.2">
      <c r="A1846" s="2">
        <v>1845</v>
      </c>
      <c r="B1846" s="2">
        <f>IF(Q1846=1,B1845+1,B1845)</f>
        <v>1253</v>
      </c>
      <c r="C1846" t="s">
        <v>1327</v>
      </c>
      <c r="D1846" t="s">
        <v>28</v>
      </c>
      <c r="E1846" s="6">
        <v>44701</v>
      </c>
      <c r="F1846">
        <v>955</v>
      </c>
      <c r="G1846" s="2">
        <v>87</v>
      </c>
      <c r="H1846" s="43" t="str">
        <f>IFERROR(VLOOKUP(C1846&amp;D1846,AUS_male_points_list!$A$3:$S$1048576,19,FALSE), IFERROR(VLOOKUP(C1846&amp;D1846,AUS_female_points_list!$A$3:$S$1048576,19,FALSE),""))</f>
        <v/>
      </c>
      <c r="J1846" s="2">
        <f>IFERROR(VLOOKUP(C1846&amp;D1846,AUS_male_Toplist_21!$F$3:$G$1048576,2,FALSE),IFERROR(VLOOKUP(C1846&amp;D1846,AUS_female_Toplist_21!$F$3:$G$1048576,2,FALSE),""))</f>
        <v>87</v>
      </c>
      <c r="K1846" s="2" t="str">
        <f>IFERROR(VLOOKUP(C1846&amp;D1846,AUS_male_Toplist_22!$F$3:$G$1048576,2,FALSE),IFERROR(VLOOKUP(C1846&amp;D1846,AUS_female_Toplist_22!$F$3:$G$1048576,2,FALSE),""))</f>
        <v/>
      </c>
      <c r="L1846" s="3" t="str">
        <f>IFERROR(VLOOKUP(C1846&amp;D1846,Comms_male_list_21!$F$3:$G$1048576,2,FALSE),IFERROR(VLOOKUP(C1846&amp;D1846,Comms_female_list_21!$F$3:$G$1048576,2,FALSE),""))</f>
        <v/>
      </c>
      <c r="M1846" s="3" t="str">
        <f>IFERROR(VLOOKUP(C1846&amp;D1846,Comms_male_list_22!$F$3:$G$1048576,2,FALSE),IFERROR(VLOOKUP(C1846&amp;D1846,Comms_female_list_22!$F$3:$G$1048576,2,FALSE),""))</f>
        <v/>
      </c>
      <c r="N1846" s="3">
        <f>IFERROR(VLOOKUP(C1846&amp;D1846,AUS_male_Toplist_21!$F$3:$H$1048576,3,FALSE), IFERROR(VLOOKUP(C1846&amp;D1846,AUS_female_Toplist_21!$F$3:$H$1048576,3,FALSE),""))</f>
        <v>955</v>
      </c>
      <c r="O1846" s="2" t="str">
        <f>IFERROR(VLOOKUP(C1846&amp;D1846,AUS_male_Toplist_22!$F$3:$H$1048576,3,FALSE), IFERROR(VLOOKUP(C1846&amp;D1846,AUS_female_Toplist_22!$F$3:$H$1048576,3,FALSE),""))</f>
        <v/>
      </c>
      <c r="P1846" s="42" t="e">
        <f ca="1">DATEDIF(E1846,TODAY(),"y")</f>
        <v>#NUM!</v>
      </c>
      <c r="Q1846" s="2">
        <f>(COUNTIF($C$2:$C1846,$C1846)=1)+0</f>
        <v>1</v>
      </c>
      <c r="R1846" s="2">
        <f>IF(Q1846=1,RANK(F1846,$F$2:$F$1986,0),"Alternate event")</f>
        <v>1234</v>
      </c>
    </row>
    <row r="1847" spans="1:18" x14ac:dyDescent="0.2">
      <c r="A1847" s="2">
        <v>1846</v>
      </c>
      <c r="B1847" s="2">
        <f>IF(Q1847=1,B1846+1,B1846)</f>
        <v>1254</v>
      </c>
      <c r="C1847" t="s">
        <v>297</v>
      </c>
      <c r="D1847" t="s">
        <v>27</v>
      </c>
      <c r="E1847" s="7">
        <v>44732</v>
      </c>
      <c r="F1847">
        <v>939</v>
      </c>
      <c r="G1847" s="2">
        <v>88</v>
      </c>
      <c r="H1847" s="43" t="str">
        <f>IFERROR(VLOOKUP(C1847&amp;D1847,AUS_male_points_list!$A$3:$S$1048576,19,FALSE), IFERROR(VLOOKUP(C1847&amp;D1847,AUS_female_points_list!$A$3:$S$1048576,19,FALSE),""))</f>
        <v/>
      </c>
      <c r="J1847" s="2">
        <f>IFERROR(VLOOKUP(C1847&amp;D1847,AUS_male_Toplist_21!$F$3:$G$1048576,2,FALSE),IFERROR(VLOOKUP(C1847&amp;D1847,AUS_female_Toplist_21!$F$3:$G$1048576,2,FALSE),""))</f>
        <v>88</v>
      </c>
      <c r="K1847" s="2">
        <f>IFERROR(VLOOKUP(C1847&amp;D1847,AUS_male_Toplist_22!$F$3:$G$1048576,2,FALSE),IFERROR(VLOOKUP(C1847&amp;D1847,AUS_female_Toplist_22!$F$3:$G$1048576,2,FALSE),""))</f>
        <v>33</v>
      </c>
      <c r="L1847" s="3" t="str">
        <f>IFERROR(VLOOKUP(C1847&amp;D1847,Comms_male_list_21!$F$3:$G$1048576,2,FALSE),IFERROR(VLOOKUP(C1847&amp;D1847,Comms_female_list_21!$F$3:$G$1048576,2,FALSE),""))</f>
        <v/>
      </c>
      <c r="M1847" s="3">
        <f>IFERROR(VLOOKUP(C1847&amp;D1847,Comms_male_list_22!$F$3:$G$1048576,2,FALSE),IFERROR(VLOOKUP(C1847&amp;D1847,Comms_female_list_22!$F$3:$G$1048576,2,FALSE),""))</f>
        <v>73</v>
      </c>
      <c r="N1847" s="3">
        <f>IFERROR(VLOOKUP(C1847&amp;D1847,AUS_male_Toplist_21!$F$3:$H$1048576,3,FALSE), IFERROR(VLOOKUP(C1847&amp;D1847,AUS_female_Toplist_21!$F$3:$H$1048576,3,FALSE),""))</f>
        <v>939</v>
      </c>
      <c r="O1847" s="2">
        <f>IFERROR(VLOOKUP(C1847&amp;D1847,AUS_male_Toplist_22!$F$3:$H$1048576,3,FALSE), IFERROR(VLOOKUP(C1847&amp;D1847,AUS_female_Toplist_22!$F$3:$H$1048576,3,FALSE),""))</f>
        <v>971</v>
      </c>
      <c r="P1847" s="42" t="e">
        <f ca="1">DATEDIF(E1847,TODAY(),"y")</f>
        <v>#NUM!</v>
      </c>
      <c r="Q1847" s="2">
        <f>(COUNTIF($C$2:$C1847,$C1847)=1)+0</f>
        <v>1</v>
      </c>
      <c r="R1847" s="2">
        <f>IF(Q1847=1,RANK(F1847,$F$2:$F$1986,0),"Alternate event")</f>
        <v>1451</v>
      </c>
    </row>
    <row r="1848" spans="1:18" x14ac:dyDescent="0.2">
      <c r="A1848" s="2">
        <v>1847</v>
      </c>
      <c r="B1848" s="2">
        <f>IF(Q1848=1,B1847+1,B1847)</f>
        <v>1255</v>
      </c>
      <c r="C1848" t="s">
        <v>212</v>
      </c>
      <c r="D1848" t="s">
        <v>25</v>
      </c>
      <c r="E1848" s="6">
        <v>44612</v>
      </c>
      <c r="F1848">
        <v>949</v>
      </c>
      <c r="G1848" s="2">
        <v>88</v>
      </c>
      <c r="H1848" s="43" t="str">
        <f>IFERROR(VLOOKUP(C1848&amp;D1848,AUS_male_points_list!$A$3:$S$1048576,19,FALSE), IFERROR(VLOOKUP(C1848&amp;D1848,AUS_female_points_list!$A$3:$S$1048576,19,FALSE),""))</f>
        <v/>
      </c>
      <c r="J1848" s="2">
        <f>IFERROR(VLOOKUP(C1848&amp;D1848,AUS_male_Toplist_21!$F$3:$G$1048576,2,FALSE),IFERROR(VLOOKUP(C1848&amp;D1848,AUS_female_Toplist_21!$F$3:$G$1048576,2,FALSE),""))</f>
        <v>88</v>
      </c>
      <c r="K1848" s="2">
        <f>IFERROR(VLOOKUP(C1848&amp;D1848,AUS_male_Toplist_22!$F$3:$G$1048576,2,FALSE),IFERROR(VLOOKUP(C1848&amp;D1848,AUS_female_Toplist_22!$F$3:$G$1048576,2,FALSE),""))</f>
        <v>61</v>
      </c>
      <c r="L1848" s="3" t="str">
        <f>IFERROR(VLOOKUP(C1848&amp;D1848,Comms_male_list_21!$F$3:$G$1048576,2,FALSE),IFERROR(VLOOKUP(C1848&amp;D1848,Comms_female_list_21!$F$3:$G$1048576,2,FALSE),""))</f>
        <v/>
      </c>
      <c r="M1848" s="3" t="str">
        <f>IFERROR(VLOOKUP(C1848&amp;D1848,Comms_male_list_22!$F$3:$G$1048576,2,FALSE),IFERROR(VLOOKUP(C1848&amp;D1848,Comms_female_list_22!$F$3:$G$1048576,2,FALSE),""))</f>
        <v/>
      </c>
      <c r="N1848" s="3">
        <f>IFERROR(VLOOKUP(C1848&amp;D1848,AUS_male_Toplist_21!$F$3:$H$1048576,3,FALSE), IFERROR(VLOOKUP(C1848&amp;D1848,AUS_female_Toplist_21!$F$3:$H$1048576,3,FALSE),""))</f>
        <v>949</v>
      </c>
      <c r="O1848" s="2">
        <f>IFERROR(VLOOKUP(C1848&amp;D1848,AUS_male_Toplist_22!$F$3:$H$1048576,3,FALSE), IFERROR(VLOOKUP(C1848&amp;D1848,AUS_female_Toplist_22!$F$3:$H$1048576,3,FALSE),""))</f>
        <v>938</v>
      </c>
      <c r="P1848" s="42">
        <f ca="1">DATEDIF(E1848,TODAY(),"y")</f>
        <v>0</v>
      </c>
      <c r="Q1848" s="2">
        <f>(COUNTIF($C$2:$C1848,$C1848)=1)+0</f>
        <v>1</v>
      </c>
      <c r="R1848" s="2">
        <f>IF(Q1848=1,RANK(F1848,$F$2:$F$1986,0),"Alternate event")</f>
        <v>1308</v>
      </c>
    </row>
    <row r="1849" spans="1:18" x14ac:dyDescent="0.2">
      <c r="A1849" s="2">
        <v>1848</v>
      </c>
      <c r="B1849" s="2">
        <f>IF(Q1849=1,B1848+1,B1848)</f>
        <v>1256</v>
      </c>
      <c r="C1849" t="s">
        <v>221</v>
      </c>
      <c r="D1849" s="6" t="s">
        <v>26</v>
      </c>
      <c r="E1849" s="6">
        <v>44581</v>
      </c>
      <c r="F1849">
        <v>937</v>
      </c>
      <c r="G1849" s="2">
        <v>88</v>
      </c>
      <c r="H1849" s="43" t="str">
        <f>IFERROR(VLOOKUP(C1849&amp;D1849,AUS_male_points_list!$A$3:$S$1048576,19,FALSE), IFERROR(VLOOKUP(C1849&amp;D1849,AUS_female_points_list!$A$3:$S$1048576,19,FALSE),""))</f>
        <v/>
      </c>
      <c r="J1849" s="2">
        <f>IFERROR(VLOOKUP(C1849&amp;D1849,AUS_male_Toplist_21!$F$3:$G$1048576,2,FALSE),IFERROR(VLOOKUP(C1849&amp;D1849,AUS_female_Toplist_21!$F$3:$G$1048576,2,FALSE),""))</f>
        <v>88</v>
      </c>
      <c r="K1849" s="2">
        <f>IFERROR(VLOOKUP(C1849&amp;D1849,AUS_male_Toplist_22!$F$3:$G$1048576,2,FALSE),IFERROR(VLOOKUP(C1849&amp;D1849,AUS_female_Toplist_22!$F$3:$G$1048576,2,FALSE),""))</f>
        <v>64</v>
      </c>
      <c r="L1849" s="3" t="str">
        <f>IFERROR(VLOOKUP(C1849&amp;D1849,Comms_male_list_21!$F$3:$G$1048576,2,FALSE),IFERROR(VLOOKUP(C1849&amp;D1849,Comms_female_list_21!$F$3:$G$1048576,2,FALSE),""))</f>
        <v/>
      </c>
      <c r="M1849" s="3" t="str">
        <f>IFERROR(VLOOKUP(C1849&amp;D1849,Comms_male_list_22!$F$3:$G$1048576,2,FALSE),IFERROR(VLOOKUP(C1849&amp;D1849,Comms_female_list_22!$F$3:$G$1048576,2,FALSE),""))</f>
        <v/>
      </c>
      <c r="N1849" s="3">
        <f>IFERROR(VLOOKUP(C1849&amp;D1849,AUS_male_Toplist_21!$F$3:$H$1048576,3,FALSE), IFERROR(VLOOKUP(C1849&amp;D1849,AUS_female_Toplist_21!$F$3:$H$1048576,3,FALSE),""))</f>
        <v>937</v>
      </c>
      <c r="O1849" s="2">
        <f>IFERROR(VLOOKUP(C1849&amp;D1849,AUS_male_Toplist_22!$F$3:$H$1048576,3,FALSE), IFERROR(VLOOKUP(C1849&amp;D1849,AUS_female_Toplist_22!$F$3:$H$1048576,3,FALSE),""))</f>
        <v>911</v>
      </c>
      <c r="P1849" s="42">
        <f ca="1">DATEDIF(E1849,TODAY(),"y")</f>
        <v>0</v>
      </c>
      <c r="Q1849" s="2">
        <f>(COUNTIF($C$2:$C1849,$C1849)=1)+0</f>
        <v>1</v>
      </c>
      <c r="R1849" s="2">
        <f>IF(Q1849=1,RANK(F1849,$F$2:$F$1986,0),"Alternate event")</f>
        <v>1476</v>
      </c>
    </row>
    <row r="1850" spans="1:18" x14ac:dyDescent="0.2">
      <c r="A1850" s="2">
        <v>1849</v>
      </c>
      <c r="B1850" s="2">
        <f>IF(Q1850=1,B1849+1,B1849)</f>
        <v>1257</v>
      </c>
      <c r="C1850" t="s">
        <v>612</v>
      </c>
      <c r="D1850" t="s">
        <v>25</v>
      </c>
      <c r="E1850" s="6">
        <v>37263</v>
      </c>
      <c r="F1850">
        <v>946</v>
      </c>
      <c r="G1850" s="2">
        <v>88</v>
      </c>
      <c r="H1850" s="43" t="str">
        <f>IFERROR(VLOOKUP(C1850&amp;D1850,AUS_male_points_list!$A$3:$S$1048576,19,FALSE), IFERROR(VLOOKUP(C1850&amp;D1850,AUS_female_points_list!$A$3:$S$1048576,19,FALSE),""))</f>
        <v/>
      </c>
      <c r="J1850" s="2">
        <f>IFERROR(VLOOKUP(C1850&amp;D1850,AUS_male_Toplist_21!$F$3:$G$1048576,2,FALSE),IFERROR(VLOOKUP(C1850&amp;D1850,AUS_female_Toplist_21!$F$3:$G$1048576,2,FALSE),""))</f>
        <v>88</v>
      </c>
      <c r="K1850" s="2">
        <f>IFERROR(VLOOKUP(C1850&amp;D1850,AUS_male_Toplist_22!$F$3:$G$1048576,2,FALSE),IFERROR(VLOOKUP(C1850&amp;D1850,AUS_female_Toplist_22!$F$3:$G$1048576,2,FALSE),""))</f>
        <v>76</v>
      </c>
      <c r="L1850" s="3" t="str">
        <f>IFERROR(VLOOKUP(C1850&amp;D1850,Comms_male_list_21!$F$3:$G$1048576,2,FALSE),IFERROR(VLOOKUP(C1850&amp;D1850,Comms_female_list_21!$F$3:$G$1048576,2,FALSE),""))</f>
        <v/>
      </c>
      <c r="M1850" s="3" t="str">
        <f>IFERROR(VLOOKUP(C1850&amp;D1850,Comms_male_list_22!$F$3:$G$1048576,2,FALSE),IFERROR(VLOOKUP(C1850&amp;D1850,Comms_female_list_22!$F$3:$G$1048576,2,FALSE),""))</f>
        <v/>
      </c>
      <c r="N1850" s="3">
        <f>IFERROR(VLOOKUP(C1850&amp;D1850,AUS_male_Toplist_21!$F$3:$H$1048576,3,FALSE), IFERROR(VLOOKUP(C1850&amp;D1850,AUS_female_Toplist_21!$F$3:$H$1048576,3,FALSE),""))</f>
        <v>946</v>
      </c>
      <c r="O1850" s="2">
        <f>IFERROR(VLOOKUP(C1850&amp;D1850,AUS_male_Toplist_22!$F$3:$H$1048576,3,FALSE), IFERROR(VLOOKUP(C1850&amp;D1850,AUS_female_Toplist_22!$F$3:$H$1048576,3,FALSE),""))</f>
        <v>933</v>
      </c>
      <c r="P1850" s="42">
        <f ca="1">DATEDIF(E1850,TODAY(),"y")</f>
        <v>20</v>
      </c>
      <c r="Q1850" s="2">
        <f>(COUNTIF($C$2:$C1850,$C1850)=1)+0</f>
        <v>1</v>
      </c>
      <c r="R1850" s="2">
        <f>IF(Q1850=1,RANK(F1850,$F$2:$F$1986,0),"Alternate event")</f>
        <v>1340</v>
      </c>
    </row>
    <row r="1851" spans="1:18" x14ac:dyDescent="0.2">
      <c r="A1851" s="2">
        <v>1850</v>
      </c>
      <c r="B1851" s="2">
        <f>IF(Q1851=1,B1850+1,B1850)</f>
        <v>1258</v>
      </c>
      <c r="C1851" t="s">
        <v>1604</v>
      </c>
      <c r="D1851" t="s">
        <v>29</v>
      </c>
      <c r="E1851" s="6">
        <v>44640</v>
      </c>
      <c r="F1851">
        <v>877</v>
      </c>
      <c r="G1851" s="2">
        <v>88</v>
      </c>
      <c r="H1851" s="43" t="str">
        <f>IFERROR(VLOOKUP(C1851&amp;D1851,AUS_male_points_list!$A$3:$S$1048576,19,FALSE), IFERROR(VLOOKUP(C1851&amp;D1851,AUS_female_points_list!$A$3:$S$1048576,19,FALSE),""))</f>
        <v/>
      </c>
      <c r="J1851" s="2">
        <f>IFERROR(VLOOKUP(C1851&amp;D1851,AUS_male_Toplist_21!$F$3:$G$1048576,2,FALSE),IFERROR(VLOOKUP(C1851&amp;D1851,AUS_female_Toplist_21!$F$3:$G$1048576,2,FALSE),""))</f>
        <v>88</v>
      </c>
      <c r="K1851" s="2" t="str">
        <f>IFERROR(VLOOKUP(C1851&amp;D1851,AUS_male_Toplist_22!$F$3:$G$1048576,2,FALSE),IFERROR(VLOOKUP(C1851&amp;D1851,AUS_female_Toplist_22!$F$3:$G$1048576,2,FALSE),""))</f>
        <v/>
      </c>
      <c r="L1851" s="3" t="str">
        <f>IFERROR(VLOOKUP(C1851&amp;D1851,Comms_male_list_21!$F$3:$G$1048576,2,FALSE),IFERROR(VLOOKUP(C1851&amp;D1851,Comms_female_list_21!$F$3:$G$1048576,2,FALSE),""))</f>
        <v/>
      </c>
      <c r="M1851" s="3" t="str">
        <f>IFERROR(VLOOKUP(C1851&amp;D1851,Comms_male_list_22!$F$3:$G$1048576,2,FALSE),IFERROR(VLOOKUP(C1851&amp;D1851,Comms_female_list_22!$F$3:$G$1048576,2,FALSE),""))</f>
        <v/>
      </c>
      <c r="N1851" s="3">
        <f>IFERROR(VLOOKUP(C1851&amp;D1851,AUS_male_Toplist_21!$F$3:$H$1048576,3,FALSE), IFERROR(VLOOKUP(C1851&amp;D1851,AUS_female_Toplist_21!$F$3:$H$1048576,3,FALSE),""))</f>
        <v>877</v>
      </c>
      <c r="O1851" s="2" t="str">
        <f>IFERROR(VLOOKUP(C1851&amp;D1851,AUS_male_Toplist_22!$F$3:$H$1048576,3,FALSE), IFERROR(VLOOKUP(C1851&amp;D1851,AUS_female_Toplist_22!$F$3:$H$1048576,3,FALSE),""))</f>
        <v/>
      </c>
      <c r="P1851" s="42" t="e">
        <f ca="1">DATEDIF(E1851,TODAY(),"y")</f>
        <v>#NUM!</v>
      </c>
      <c r="Q1851" s="2">
        <f>(COUNTIF($C$2:$C1851,$C1851)=1)+0</f>
        <v>1</v>
      </c>
      <c r="R1851" s="2">
        <f>IF(Q1851=1,RANK(F1851,$F$2:$F$1986,0),"Alternate event")</f>
        <v>1810</v>
      </c>
    </row>
    <row r="1852" spans="1:18" x14ac:dyDescent="0.2">
      <c r="A1852" s="2">
        <v>1851</v>
      </c>
      <c r="B1852" s="2">
        <f>IF(Q1852=1,B1851+1,B1851)</f>
        <v>1258</v>
      </c>
      <c r="C1852" t="s">
        <v>1528</v>
      </c>
      <c r="D1852" t="s">
        <v>26</v>
      </c>
      <c r="E1852" s="6">
        <v>35079</v>
      </c>
      <c r="F1852">
        <v>924</v>
      </c>
      <c r="G1852" s="2">
        <v>88</v>
      </c>
      <c r="H1852" s="43" t="str">
        <f>IFERROR(VLOOKUP(C1852&amp;D1852,AUS_male_points_list!$A$3:$S$1048576,19,FALSE), IFERROR(VLOOKUP(C1852&amp;D1852,AUS_female_points_list!$A$3:$S$1048576,19,FALSE),""))</f>
        <v/>
      </c>
      <c r="J1852" s="2">
        <f>IFERROR(VLOOKUP(C1852&amp;D1852,AUS_male_Toplist_21!$F$3:$G$1048576,2,FALSE),IFERROR(VLOOKUP(C1852&amp;D1852,AUS_female_Toplist_21!$F$3:$G$1048576,2,FALSE),""))</f>
        <v>88</v>
      </c>
      <c r="K1852" s="2" t="str">
        <f>IFERROR(VLOOKUP(C1852&amp;D1852,AUS_male_Toplist_22!$F$3:$G$1048576,2,FALSE),IFERROR(VLOOKUP(C1852&amp;D1852,AUS_female_Toplist_22!$F$3:$G$1048576,2,FALSE),""))</f>
        <v/>
      </c>
      <c r="L1852" s="3" t="str">
        <f>IFERROR(VLOOKUP(C1852&amp;D1852,Comms_male_list_21!$F$3:$G$1048576,2,FALSE),IFERROR(VLOOKUP(C1852&amp;D1852,Comms_female_list_21!$F$3:$G$1048576,2,FALSE),""))</f>
        <v/>
      </c>
      <c r="M1852" s="3" t="str">
        <f>IFERROR(VLOOKUP(C1852&amp;D1852,Comms_male_list_22!$F$3:$G$1048576,2,FALSE),IFERROR(VLOOKUP(C1852&amp;D1852,Comms_female_list_22!$F$3:$G$1048576,2,FALSE),""))</f>
        <v/>
      </c>
      <c r="N1852" s="3">
        <f>IFERROR(VLOOKUP(C1852&amp;D1852,AUS_male_Toplist_21!$F$3:$H$1048576,3,FALSE), IFERROR(VLOOKUP(C1852&amp;D1852,AUS_female_Toplist_21!$F$3:$H$1048576,3,FALSE),""))</f>
        <v>924</v>
      </c>
      <c r="O1852" s="2" t="str">
        <f>IFERROR(VLOOKUP(C1852&amp;D1852,AUS_male_Toplist_22!$F$3:$H$1048576,3,FALSE), IFERROR(VLOOKUP(C1852&amp;D1852,AUS_female_Toplist_22!$F$3:$H$1048576,3,FALSE),""))</f>
        <v/>
      </c>
      <c r="P1852" s="42">
        <f ca="1">DATEDIF(E1852,TODAY(),"y")</f>
        <v>26</v>
      </c>
      <c r="Q1852" s="2">
        <f>(COUNTIF($C$2:$C1852,$C1852)=1)+0</f>
        <v>0</v>
      </c>
      <c r="R1852" s="2" t="str">
        <f>IF(Q1852=1,RANK(F1852,$F$2:$F$1986,0),"Alternate event")</f>
        <v>Alternate event</v>
      </c>
    </row>
    <row r="1853" spans="1:18" x14ac:dyDescent="0.2">
      <c r="A1853" s="2">
        <v>1852</v>
      </c>
      <c r="B1853" s="2">
        <f>IF(Q1853=1,B1852+1,B1852)</f>
        <v>1258</v>
      </c>
      <c r="C1853" t="s">
        <v>1159</v>
      </c>
      <c r="D1853" t="s">
        <v>26</v>
      </c>
      <c r="E1853" s="6">
        <v>36872</v>
      </c>
      <c r="F1853">
        <v>924</v>
      </c>
      <c r="G1853" s="2">
        <v>88</v>
      </c>
      <c r="H1853" s="43" t="str">
        <f>IFERROR(VLOOKUP(C1853&amp;D1853,AUS_male_points_list!$A$3:$S$1048576,19,FALSE), IFERROR(VLOOKUP(C1853&amp;D1853,AUS_female_points_list!$A$3:$S$1048576,19,FALSE),""))</f>
        <v/>
      </c>
      <c r="J1853" s="2">
        <f>IFERROR(VLOOKUP(C1853&amp;D1853,AUS_male_Toplist_21!$F$3:$G$1048576,2,FALSE),IFERROR(VLOOKUP(C1853&amp;D1853,AUS_female_Toplist_21!$F$3:$G$1048576,2,FALSE),""))</f>
        <v>88</v>
      </c>
      <c r="K1853" s="2" t="str">
        <f>IFERROR(VLOOKUP(C1853&amp;D1853,AUS_male_Toplist_22!$F$3:$G$1048576,2,FALSE),IFERROR(VLOOKUP(C1853&amp;D1853,AUS_female_Toplist_22!$F$3:$G$1048576,2,FALSE),""))</f>
        <v/>
      </c>
      <c r="L1853" s="3" t="str">
        <f>IFERROR(VLOOKUP(C1853&amp;D1853,Comms_male_list_21!$F$3:$G$1048576,2,FALSE),IFERROR(VLOOKUP(C1853&amp;D1853,Comms_female_list_21!$F$3:$G$1048576,2,FALSE),""))</f>
        <v/>
      </c>
      <c r="M1853" s="3" t="str">
        <f>IFERROR(VLOOKUP(C1853&amp;D1853,Comms_male_list_22!$F$3:$G$1048576,2,FALSE),IFERROR(VLOOKUP(C1853&amp;D1853,Comms_female_list_22!$F$3:$G$1048576,2,FALSE),""))</f>
        <v/>
      </c>
      <c r="N1853" s="3">
        <f>IFERROR(VLOOKUP(C1853&amp;D1853,AUS_male_Toplist_21!$F$3:$H$1048576,3,FALSE), IFERROR(VLOOKUP(C1853&amp;D1853,AUS_female_Toplist_21!$F$3:$H$1048576,3,FALSE),""))</f>
        <v>924</v>
      </c>
      <c r="O1853" s="2" t="str">
        <f>IFERROR(VLOOKUP(C1853&amp;D1853,AUS_male_Toplist_22!$F$3:$H$1048576,3,FALSE), IFERROR(VLOOKUP(C1853&amp;D1853,AUS_female_Toplist_22!$F$3:$H$1048576,3,FALSE),""))</f>
        <v/>
      </c>
      <c r="P1853" s="42">
        <f ca="1">DATEDIF(E1853,TODAY(),"y")</f>
        <v>21</v>
      </c>
      <c r="Q1853" s="2">
        <f>(COUNTIF($C$2:$C1853,$C1853)=1)+0</f>
        <v>0</v>
      </c>
      <c r="R1853" s="2" t="str">
        <f>IF(Q1853=1,RANK(F1853,$F$2:$F$1986,0),"Alternate event")</f>
        <v>Alternate event</v>
      </c>
    </row>
    <row r="1854" spans="1:18" x14ac:dyDescent="0.2">
      <c r="A1854" s="2">
        <v>1853</v>
      </c>
      <c r="B1854" s="2">
        <f>IF(Q1854=1,B1853+1,B1853)</f>
        <v>1259</v>
      </c>
      <c r="C1854" t="s">
        <v>706</v>
      </c>
      <c r="D1854" t="s">
        <v>27</v>
      </c>
      <c r="E1854" s="6">
        <v>44581</v>
      </c>
      <c r="F1854">
        <v>928</v>
      </c>
      <c r="G1854" s="2">
        <v>88</v>
      </c>
      <c r="H1854" s="43" t="str">
        <f>IFERROR(VLOOKUP(C1854&amp;D1854,AUS_male_points_list!$A$3:$S$1048576,19,FALSE), IFERROR(VLOOKUP(C1854&amp;D1854,AUS_female_points_list!$A$3:$S$1048576,19,FALSE),""))</f>
        <v/>
      </c>
      <c r="J1854" s="2">
        <f>IFERROR(VLOOKUP(C1854&amp;D1854,AUS_male_Toplist_21!$F$3:$G$1048576,2,FALSE),IFERROR(VLOOKUP(C1854&amp;D1854,AUS_female_Toplist_21!$F$3:$G$1048576,2,FALSE),""))</f>
        <v>88</v>
      </c>
      <c r="K1854" s="2" t="str">
        <f>IFERROR(VLOOKUP(C1854&amp;D1854,AUS_male_Toplist_22!$F$3:$G$1048576,2,FALSE),IFERROR(VLOOKUP(C1854&amp;D1854,AUS_female_Toplist_22!$F$3:$G$1048576,2,FALSE),""))</f>
        <v/>
      </c>
      <c r="L1854" s="3" t="str">
        <f>IFERROR(VLOOKUP(C1854&amp;D1854,Comms_male_list_21!$F$3:$G$1048576,2,FALSE),IFERROR(VLOOKUP(C1854&amp;D1854,Comms_female_list_21!$F$3:$G$1048576,2,FALSE),""))</f>
        <v/>
      </c>
      <c r="M1854" s="3" t="str">
        <f>IFERROR(VLOOKUP(C1854&amp;D1854,Comms_male_list_22!$F$3:$G$1048576,2,FALSE),IFERROR(VLOOKUP(C1854&amp;D1854,Comms_female_list_22!$F$3:$G$1048576,2,FALSE),""))</f>
        <v/>
      </c>
      <c r="N1854" s="3">
        <f>IFERROR(VLOOKUP(C1854&amp;D1854,AUS_male_Toplist_21!$F$3:$H$1048576,3,FALSE), IFERROR(VLOOKUP(C1854&amp;D1854,AUS_female_Toplist_21!$F$3:$H$1048576,3,FALSE),""))</f>
        <v>928</v>
      </c>
      <c r="O1854" s="2" t="str">
        <f>IFERROR(VLOOKUP(C1854&amp;D1854,AUS_male_Toplist_22!$F$3:$H$1048576,3,FALSE), IFERROR(VLOOKUP(C1854&amp;D1854,AUS_female_Toplist_22!$F$3:$H$1048576,3,FALSE),""))</f>
        <v/>
      </c>
      <c r="P1854" s="42">
        <f ca="1">DATEDIF(E1854,TODAY(),"y")</f>
        <v>0</v>
      </c>
      <c r="Q1854" s="2">
        <f>(COUNTIF($C$2:$C1854,$C1854)=1)+0</f>
        <v>1</v>
      </c>
      <c r="R1854" s="2">
        <f>IF(Q1854=1,RANK(F1854,$F$2:$F$1986,0),"Alternate event")</f>
        <v>1571</v>
      </c>
    </row>
    <row r="1855" spans="1:18" x14ac:dyDescent="0.2">
      <c r="A1855" s="2">
        <v>1854</v>
      </c>
      <c r="B1855" s="2">
        <f>IF(Q1855=1,B1854+1,B1854)</f>
        <v>1260</v>
      </c>
      <c r="C1855" t="s">
        <v>1023</v>
      </c>
      <c r="D1855" t="s">
        <v>27</v>
      </c>
      <c r="E1855" s="7">
        <v>33588</v>
      </c>
      <c r="F1855">
        <v>939</v>
      </c>
      <c r="G1855" s="2">
        <v>88</v>
      </c>
      <c r="H1855" s="43" t="str">
        <f>IFERROR(VLOOKUP(C1855&amp;D1855,AUS_male_points_list!$A$3:$S$1048576,19,FALSE), IFERROR(VLOOKUP(C1855&amp;D1855,AUS_female_points_list!$A$3:$S$1048576,19,FALSE),""))</f>
        <v/>
      </c>
      <c r="J1855" s="2">
        <f>IFERROR(VLOOKUP(C1855&amp;D1855,AUS_male_Toplist_21!$F$3:$G$1048576,2,FALSE),IFERROR(VLOOKUP(C1855&amp;D1855,AUS_female_Toplist_21!$F$3:$G$1048576,2,FALSE),""))</f>
        <v>88</v>
      </c>
      <c r="K1855" s="2" t="str">
        <f>IFERROR(VLOOKUP(C1855&amp;D1855,AUS_male_Toplist_22!$F$3:$G$1048576,2,FALSE),IFERROR(VLOOKUP(C1855&amp;D1855,AUS_female_Toplist_22!$F$3:$G$1048576,2,FALSE),""))</f>
        <v/>
      </c>
      <c r="L1855" s="3" t="str">
        <f>IFERROR(VLOOKUP(C1855&amp;D1855,Comms_male_list_21!$F$3:$G$1048576,2,FALSE),IFERROR(VLOOKUP(C1855&amp;D1855,Comms_female_list_21!$F$3:$G$1048576,2,FALSE),""))</f>
        <v/>
      </c>
      <c r="M1855" s="3" t="str">
        <f>IFERROR(VLOOKUP(C1855&amp;D1855,Comms_male_list_22!$F$3:$G$1048576,2,FALSE),IFERROR(VLOOKUP(C1855&amp;D1855,Comms_female_list_22!$F$3:$G$1048576,2,FALSE),""))</f>
        <v/>
      </c>
      <c r="N1855" s="3">
        <f>IFERROR(VLOOKUP(C1855&amp;D1855,AUS_male_Toplist_21!$F$3:$H$1048576,3,FALSE), IFERROR(VLOOKUP(C1855&amp;D1855,AUS_female_Toplist_21!$F$3:$H$1048576,3,FALSE),""))</f>
        <v>939</v>
      </c>
      <c r="O1855" s="2" t="str">
        <f>IFERROR(VLOOKUP(C1855&amp;D1855,AUS_male_Toplist_22!$F$3:$H$1048576,3,FALSE), IFERROR(VLOOKUP(C1855&amp;D1855,AUS_female_Toplist_22!$F$3:$H$1048576,3,FALSE),""))</f>
        <v/>
      </c>
      <c r="P1855" s="42">
        <f ca="1">DATEDIF(E1855,TODAY(),"y")</f>
        <v>30</v>
      </c>
      <c r="Q1855" s="2">
        <f>(COUNTIF($C$2:$C1855,$C1855)=1)+0</f>
        <v>1</v>
      </c>
      <c r="R1855" s="2">
        <f>IF(Q1855=1,RANK(F1855,$F$2:$F$1986,0),"Alternate event")</f>
        <v>1451</v>
      </c>
    </row>
    <row r="1856" spans="1:18" x14ac:dyDescent="0.2">
      <c r="A1856" s="2">
        <v>1855</v>
      </c>
      <c r="B1856" s="2">
        <f>IF(Q1856=1,B1855+1,B1855)</f>
        <v>1260</v>
      </c>
      <c r="C1856" t="s">
        <v>343</v>
      </c>
      <c r="D1856" t="s">
        <v>28</v>
      </c>
      <c r="E1856" s="6">
        <v>1999</v>
      </c>
      <c r="F1856">
        <v>952</v>
      </c>
      <c r="G1856" s="2">
        <v>88</v>
      </c>
      <c r="H1856" s="43" t="str">
        <f>IFERROR(VLOOKUP(C1856&amp;D1856,AUS_male_points_list!$A$3:$S$1048576,19,FALSE), IFERROR(VLOOKUP(C1856&amp;D1856,AUS_female_points_list!$A$3:$S$1048576,19,FALSE),""))</f>
        <v/>
      </c>
      <c r="J1856" s="2">
        <f>IFERROR(VLOOKUP(C1856&amp;D1856,AUS_male_Toplist_21!$F$3:$G$1048576,2,FALSE),IFERROR(VLOOKUP(C1856&amp;D1856,AUS_female_Toplist_21!$F$3:$G$1048576,2,FALSE),""))</f>
        <v>88</v>
      </c>
      <c r="K1856" s="2" t="str">
        <f>IFERROR(VLOOKUP(C1856&amp;D1856,AUS_male_Toplist_22!$F$3:$G$1048576,2,FALSE),IFERROR(VLOOKUP(C1856&amp;D1856,AUS_female_Toplist_22!$F$3:$G$1048576,2,FALSE),""))</f>
        <v/>
      </c>
      <c r="L1856" s="3" t="str">
        <f>IFERROR(VLOOKUP(C1856&amp;D1856,Comms_male_list_21!$F$3:$G$1048576,2,FALSE),IFERROR(VLOOKUP(C1856&amp;D1856,Comms_female_list_21!$F$3:$G$1048576,2,FALSE),""))</f>
        <v/>
      </c>
      <c r="M1856" s="3" t="str">
        <f>IFERROR(VLOOKUP(C1856&amp;D1856,Comms_male_list_22!$F$3:$G$1048576,2,FALSE),IFERROR(VLOOKUP(C1856&amp;D1856,Comms_female_list_22!$F$3:$G$1048576,2,FALSE),""))</f>
        <v/>
      </c>
      <c r="N1856" s="3">
        <f>IFERROR(VLOOKUP(C1856&amp;D1856,AUS_male_Toplist_21!$F$3:$H$1048576,3,FALSE), IFERROR(VLOOKUP(C1856&amp;D1856,AUS_female_Toplist_21!$F$3:$H$1048576,3,FALSE),""))</f>
        <v>952</v>
      </c>
      <c r="O1856" s="2" t="str">
        <f>IFERROR(VLOOKUP(C1856&amp;D1856,AUS_male_Toplist_22!$F$3:$H$1048576,3,FALSE), IFERROR(VLOOKUP(C1856&amp;D1856,AUS_female_Toplist_22!$F$3:$H$1048576,3,FALSE),""))</f>
        <v/>
      </c>
      <c r="P1856" s="42">
        <f ca="1">DATEDIF(E1856,TODAY(),"y")</f>
        <v>116</v>
      </c>
      <c r="Q1856" s="2">
        <f>(COUNTIF($C$2:$C1856,$C1856)=1)+0</f>
        <v>0</v>
      </c>
      <c r="R1856" s="2" t="str">
        <f>IF(Q1856=1,RANK(F1856,$F$2:$F$1986,0),"Alternate event")</f>
        <v>Alternate event</v>
      </c>
    </row>
    <row r="1857" spans="1:18" x14ac:dyDescent="0.2">
      <c r="A1857" s="2">
        <v>1856</v>
      </c>
      <c r="B1857" s="2">
        <f>IF(Q1857=1,B1856+1,B1856)</f>
        <v>1261</v>
      </c>
      <c r="C1857" t="s">
        <v>1578</v>
      </c>
      <c r="D1857" t="s">
        <v>28</v>
      </c>
      <c r="E1857" s="6">
        <v>44671</v>
      </c>
      <c r="F1857">
        <v>977</v>
      </c>
      <c r="G1857" s="2">
        <v>88</v>
      </c>
      <c r="H1857" s="43" t="str">
        <f>IFERROR(VLOOKUP(C1857&amp;D1857,AUS_male_points_list!$A$3:$S$1048576,19,FALSE), IFERROR(VLOOKUP(C1857&amp;D1857,AUS_female_points_list!$A$3:$S$1048576,19,FALSE),""))</f>
        <v/>
      </c>
      <c r="J1857" s="2">
        <f>IFERROR(VLOOKUP(C1857&amp;D1857,AUS_male_Toplist_21!$F$3:$G$1048576,2,FALSE),IFERROR(VLOOKUP(C1857&amp;D1857,AUS_female_Toplist_21!$F$3:$G$1048576,2,FALSE),""))</f>
        <v>88</v>
      </c>
      <c r="K1857" s="2" t="str">
        <f>IFERROR(VLOOKUP(C1857&amp;D1857,AUS_male_Toplist_22!$F$3:$G$1048576,2,FALSE),IFERROR(VLOOKUP(C1857&amp;D1857,AUS_female_Toplist_22!$F$3:$G$1048576,2,FALSE),""))</f>
        <v/>
      </c>
      <c r="L1857" s="3" t="str">
        <f>IFERROR(VLOOKUP(C1857&amp;D1857,Comms_male_list_21!$F$3:$G$1048576,2,FALSE),IFERROR(VLOOKUP(C1857&amp;D1857,Comms_female_list_21!$F$3:$G$1048576,2,FALSE),""))</f>
        <v/>
      </c>
      <c r="M1857" s="3" t="str">
        <f>IFERROR(VLOOKUP(C1857&amp;D1857,Comms_male_list_22!$F$3:$G$1048576,2,FALSE),IFERROR(VLOOKUP(C1857&amp;D1857,Comms_female_list_22!$F$3:$G$1048576,2,FALSE),""))</f>
        <v/>
      </c>
      <c r="N1857" s="3">
        <f>IFERROR(VLOOKUP(C1857&amp;D1857,AUS_male_Toplist_21!$F$3:$H$1048576,3,FALSE), IFERROR(VLOOKUP(C1857&amp;D1857,AUS_female_Toplist_21!$F$3:$H$1048576,3,FALSE),""))</f>
        <v>977</v>
      </c>
      <c r="O1857" s="2" t="str">
        <f>IFERROR(VLOOKUP(C1857&amp;D1857,AUS_male_Toplist_22!$F$3:$H$1048576,3,FALSE), IFERROR(VLOOKUP(C1857&amp;D1857,AUS_female_Toplist_22!$F$3:$H$1048576,3,FALSE),""))</f>
        <v/>
      </c>
      <c r="P1857" s="42" t="e">
        <f ca="1">DATEDIF(E1857,TODAY(),"y")</f>
        <v>#NUM!</v>
      </c>
      <c r="Q1857" s="2">
        <f>(COUNTIF($C$2:$C1857,$C1857)=1)+0</f>
        <v>1</v>
      </c>
      <c r="R1857" s="2">
        <f>IF(Q1857=1,RANK(F1857,$F$2:$F$1986,0),"Alternate event")</f>
        <v>949</v>
      </c>
    </row>
    <row r="1858" spans="1:18" x14ac:dyDescent="0.2">
      <c r="A1858" s="2">
        <v>1857</v>
      </c>
      <c r="B1858" s="2">
        <f>IF(Q1858=1,B1857+1,B1857)</f>
        <v>1262</v>
      </c>
      <c r="C1858" t="s">
        <v>1016</v>
      </c>
      <c r="D1858" t="s">
        <v>28</v>
      </c>
      <c r="E1858" s="6">
        <v>36653</v>
      </c>
      <c r="F1858">
        <v>949</v>
      </c>
      <c r="G1858" s="2">
        <v>89</v>
      </c>
      <c r="H1858" s="43" t="str">
        <f>IFERROR(VLOOKUP(C1858&amp;D1858,AUS_male_points_list!$A$3:$S$1048576,19,FALSE), IFERROR(VLOOKUP(C1858&amp;D1858,AUS_female_points_list!$A$3:$S$1048576,19,FALSE),""))</f>
        <v/>
      </c>
      <c r="J1858" s="2">
        <f>IFERROR(VLOOKUP(C1858&amp;D1858,AUS_male_Toplist_21!$F$3:$G$1048576,2,FALSE),IFERROR(VLOOKUP(C1858&amp;D1858,AUS_female_Toplist_21!$F$3:$G$1048576,2,FALSE),""))</f>
        <v>89</v>
      </c>
      <c r="K1858" s="2">
        <f>IFERROR(VLOOKUP(C1858&amp;D1858,AUS_male_Toplist_22!$F$3:$G$1048576,2,FALSE),IFERROR(VLOOKUP(C1858&amp;D1858,AUS_female_Toplist_22!$F$3:$G$1048576,2,FALSE),""))</f>
        <v>24</v>
      </c>
      <c r="L1858" s="3" t="str">
        <f>IFERROR(VLOOKUP(C1858&amp;D1858,Comms_male_list_21!$F$3:$G$1048576,2,FALSE),IFERROR(VLOOKUP(C1858&amp;D1858,Comms_female_list_21!$F$3:$G$1048576,2,FALSE),""))</f>
        <v/>
      </c>
      <c r="M1858" s="3">
        <f>IFERROR(VLOOKUP(C1858&amp;D1858,Comms_male_list_22!$F$3:$G$1048576,2,FALSE),IFERROR(VLOOKUP(C1858&amp;D1858,Comms_female_list_22!$F$3:$G$1048576,2,FALSE),""))</f>
        <v>47</v>
      </c>
      <c r="N1858" s="3">
        <f>IFERROR(VLOOKUP(C1858&amp;D1858,AUS_male_Toplist_21!$F$3:$H$1048576,3,FALSE), IFERROR(VLOOKUP(C1858&amp;D1858,AUS_female_Toplist_21!$F$3:$H$1048576,3,FALSE),""))</f>
        <v>949</v>
      </c>
      <c r="O1858" s="2">
        <f>IFERROR(VLOOKUP(C1858&amp;D1858,AUS_male_Toplist_22!$F$3:$H$1048576,3,FALSE), IFERROR(VLOOKUP(C1858&amp;D1858,AUS_female_Toplist_22!$F$3:$H$1048576,3,FALSE),""))</f>
        <v>979</v>
      </c>
      <c r="P1858" s="42">
        <f ca="1">DATEDIF(E1858,TODAY(),"y")</f>
        <v>21</v>
      </c>
      <c r="Q1858" s="2">
        <f>(COUNTIF($C$2:$C1858,$C1858)=1)+0</f>
        <v>1</v>
      </c>
      <c r="R1858" s="2">
        <f>IF(Q1858=1,RANK(F1858,$F$2:$F$1986,0),"Alternate event")</f>
        <v>1308</v>
      </c>
    </row>
    <row r="1859" spans="1:18" x14ac:dyDescent="0.2">
      <c r="A1859" s="2">
        <v>1858</v>
      </c>
      <c r="B1859" s="2">
        <f>IF(Q1859=1,B1858+1,B1858)</f>
        <v>1263</v>
      </c>
      <c r="C1859" t="s">
        <v>745</v>
      </c>
      <c r="D1859" t="s">
        <v>28</v>
      </c>
      <c r="E1859" s="7">
        <v>44612</v>
      </c>
      <c r="F1859">
        <v>976</v>
      </c>
      <c r="G1859" s="2">
        <v>89</v>
      </c>
      <c r="H1859" s="43" t="str">
        <f>IFERROR(VLOOKUP(C1859&amp;D1859,AUS_male_points_list!$A$3:$S$1048576,19,FALSE), IFERROR(VLOOKUP(C1859&amp;D1859,AUS_female_points_list!$A$3:$S$1048576,19,FALSE),""))</f>
        <v/>
      </c>
      <c r="J1859" s="2">
        <f>IFERROR(VLOOKUP(C1859&amp;D1859,AUS_male_Toplist_21!$F$3:$G$1048576,2,FALSE),IFERROR(VLOOKUP(C1859&amp;D1859,AUS_female_Toplist_21!$F$3:$G$1048576,2,FALSE),""))</f>
        <v>89</v>
      </c>
      <c r="K1859" s="2">
        <f>IFERROR(VLOOKUP(C1859&amp;D1859,AUS_male_Toplist_22!$F$3:$G$1048576,2,FALSE),IFERROR(VLOOKUP(C1859&amp;D1859,AUS_female_Toplist_22!$F$3:$G$1048576,2,FALSE),""))</f>
        <v>44</v>
      </c>
      <c r="L1859" s="3" t="str">
        <f>IFERROR(VLOOKUP(C1859&amp;D1859,Comms_male_list_21!$F$3:$G$1048576,2,FALSE),IFERROR(VLOOKUP(C1859&amp;D1859,Comms_female_list_21!$F$3:$G$1048576,2,FALSE),""))</f>
        <v/>
      </c>
      <c r="M1859" s="3" t="str">
        <f>IFERROR(VLOOKUP(C1859&amp;D1859,Comms_male_list_22!$F$3:$G$1048576,2,FALSE),IFERROR(VLOOKUP(C1859&amp;D1859,Comms_female_list_22!$F$3:$G$1048576,2,FALSE),""))</f>
        <v/>
      </c>
      <c r="N1859" s="3">
        <f>IFERROR(VLOOKUP(C1859&amp;D1859,AUS_male_Toplist_21!$F$3:$H$1048576,3,FALSE), IFERROR(VLOOKUP(C1859&amp;D1859,AUS_female_Toplist_21!$F$3:$H$1048576,3,FALSE),""))</f>
        <v>976</v>
      </c>
      <c r="O1859" s="2">
        <f>IFERROR(VLOOKUP(C1859&amp;D1859,AUS_male_Toplist_22!$F$3:$H$1048576,3,FALSE), IFERROR(VLOOKUP(C1859&amp;D1859,AUS_female_Toplist_22!$F$3:$H$1048576,3,FALSE),""))</f>
        <v>940</v>
      </c>
      <c r="P1859" s="42">
        <f ca="1">DATEDIF(E1859,TODAY(),"y")</f>
        <v>0</v>
      </c>
      <c r="Q1859" s="2">
        <f>(COUNTIF($C$2:$C1859,$C1859)=1)+0</f>
        <v>1</v>
      </c>
      <c r="R1859" s="2">
        <f>IF(Q1859=1,RANK(F1859,$F$2:$F$1986,0),"Alternate event")</f>
        <v>964</v>
      </c>
    </row>
    <row r="1860" spans="1:18" x14ac:dyDescent="0.2">
      <c r="A1860" s="2">
        <v>1859</v>
      </c>
      <c r="B1860" s="2">
        <f>IF(Q1860=1,B1859+1,B1859)</f>
        <v>1264</v>
      </c>
      <c r="C1860" t="s">
        <v>181</v>
      </c>
      <c r="D1860" t="s">
        <v>2</v>
      </c>
      <c r="E1860" s="6">
        <v>1997</v>
      </c>
      <c r="F1860">
        <v>962</v>
      </c>
      <c r="G1860" s="2">
        <v>89</v>
      </c>
      <c r="H1860" s="43" t="str">
        <f>IFERROR(VLOOKUP(C1860&amp;D1860,AUS_male_points_list!$A$3:$S$1048576,19,FALSE), IFERROR(VLOOKUP(C1860&amp;D1860,AUS_female_points_list!$A$3:$S$1048576,19,FALSE),""))</f>
        <v/>
      </c>
      <c r="J1860" s="2">
        <f>IFERROR(VLOOKUP(C1860&amp;D1860,AUS_male_Toplist_21!$F$3:$G$1048576,2,FALSE),IFERROR(VLOOKUP(C1860&amp;D1860,AUS_female_Toplist_21!$F$3:$G$1048576,2,FALSE),""))</f>
        <v>89</v>
      </c>
      <c r="K1860" s="2">
        <f>IFERROR(VLOOKUP(C1860&amp;D1860,AUS_male_Toplist_22!$F$3:$G$1048576,2,FALSE),IFERROR(VLOOKUP(C1860&amp;D1860,AUS_female_Toplist_22!$F$3:$G$1048576,2,FALSE),""))</f>
        <v>54</v>
      </c>
      <c r="L1860" s="3" t="str">
        <f>IFERROR(VLOOKUP(C1860&amp;D1860,Comms_male_list_21!$F$3:$G$1048576,2,FALSE),IFERROR(VLOOKUP(C1860&amp;D1860,Comms_female_list_21!$F$3:$G$1048576,2,FALSE),""))</f>
        <v/>
      </c>
      <c r="M1860" s="3" t="str">
        <f>IFERROR(VLOOKUP(C1860&amp;D1860,Comms_male_list_22!$F$3:$G$1048576,2,FALSE),IFERROR(VLOOKUP(C1860&amp;D1860,Comms_female_list_22!$F$3:$G$1048576,2,FALSE),""))</f>
        <v/>
      </c>
      <c r="N1860" s="3">
        <f>IFERROR(VLOOKUP(C1860&amp;D1860,AUS_male_Toplist_21!$F$3:$H$1048576,3,FALSE), IFERROR(VLOOKUP(C1860&amp;D1860,AUS_female_Toplist_21!$F$3:$H$1048576,3,FALSE),""))</f>
        <v>962</v>
      </c>
      <c r="O1860" s="2">
        <f>IFERROR(VLOOKUP(C1860&amp;D1860,AUS_male_Toplist_22!$F$3:$H$1048576,3,FALSE), IFERROR(VLOOKUP(C1860&amp;D1860,AUS_female_Toplist_22!$F$3:$H$1048576,3,FALSE),""))</f>
        <v>960</v>
      </c>
      <c r="P1860" s="42">
        <f ca="1">DATEDIF(E1860,TODAY(),"y")</f>
        <v>116</v>
      </c>
      <c r="Q1860" s="2">
        <f>(COUNTIF($C$2:$C1860,$C1860)=1)+0</f>
        <v>1</v>
      </c>
      <c r="R1860" s="2">
        <f>IF(Q1860=1,RANK(F1860,$F$2:$F$1986,0),"Alternate event")</f>
        <v>1151</v>
      </c>
    </row>
    <row r="1861" spans="1:18" x14ac:dyDescent="0.2">
      <c r="A1861" s="2">
        <v>1860</v>
      </c>
      <c r="B1861" s="2">
        <f>IF(Q1861=1,B1860+1,B1860)</f>
        <v>1265</v>
      </c>
      <c r="C1861" t="s">
        <v>210</v>
      </c>
      <c r="D1861" t="s">
        <v>25</v>
      </c>
      <c r="E1861" s="6">
        <v>31646</v>
      </c>
      <c r="F1861">
        <v>947</v>
      </c>
      <c r="G1861" s="2">
        <v>89</v>
      </c>
      <c r="H1861" s="43" t="str">
        <f>IFERROR(VLOOKUP(C1861&amp;D1861,AUS_male_points_list!$A$3:$S$1048576,19,FALSE), IFERROR(VLOOKUP(C1861&amp;D1861,AUS_female_points_list!$A$3:$S$1048576,19,FALSE),""))</f>
        <v/>
      </c>
      <c r="J1861" s="2">
        <f>IFERROR(VLOOKUP(C1861&amp;D1861,AUS_male_Toplist_21!$F$3:$G$1048576,2,FALSE),IFERROR(VLOOKUP(C1861&amp;D1861,AUS_female_Toplist_21!$F$3:$G$1048576,2,FALSE),""))</f>
        <v>89</v>
      </c>
      <c r="K1861" s="2">
        <f>IFERROR(VLOOKUP(C1861&amp;D1861,AUS_male_Toplist_22!$F$3:$G$1048576,2,FALSE),IFERROR(VLOOKUP(C1861&amp;D1861,AUS_female_Toplist_22!$F$3:$G$1048576,2,FALSE),""))</f>
        <v>78</v>
      </c>
      <c r="L1861" s="3" t="str">
        <f>IFERROR(VLOOKUP(C1861&amp;D1861,Comms_male_list_21!$F$3:$G$1048576,2,FALSE),IFERROR(VLOOKUP(C1861&amp;D1861,Comms_female_list_21!$F$3:$G$1048576,2,FALSE),""))</f>
        <v/>
      </c>
      <c r="M1861" s="3" t="str">
        <f>IFERROR(VLOOKUP(C1861&amp;D1861,Comms_male_list_22!$F$3:$G$1048576,2,FALSE),IFERROR(VLOOKUP(C1861&amp;D1861,Comms_female_list_22!$F$3:$G$1048576,2,FALSE),""))</f>
        <v/>
      </c>
      <c r="N1861" s="3">
        <f>IFERROR(VLOOKUP(C1861&amp;D1861,AUS_male_Toplist_21!$F$3:$H$1048576,3,FALSE), IFERROR(VLOOKUP(C1861&amp;D1861,AUS_female_Toplist_21!$F$3:$H$1048576,3,FALSE),""))</f>
        <v>947</v>
      </c>
      <c r="O1861" s="2">
        <f>IFERROR(VLOOKUP(C1861&amp;D1861,AUS_male_Toplist_22!$F$3:$H$1048576,3,FALSE), IFERROR(VLOOKUP(C1861&amp;D1861,AUS_female_Toplist_22!$F$3:$H$1048576,3,FALSE),""))</f>
        <v>917</v>
      </c>
      <c r="P1861" s="42">
        <f ca="1">DATEDIF(E1861,TODAY(),"y")</f>
        <v>35</v>
      </c>
      <c r="Q1861" s="2">
        <f>(COUNTIF($C$2:$C1861,$C1861)=1)+0</f>
        <v>1</v>
      </c>
      <c r="R1861" s="2">
        <f>IF(Q1861=1,RANK(F1861,$F$2:$F$1986,0),"Alternate event")</f>
        <v>1330</v>
      </c>
    </row>
    <row r="1862" spans="1:18" x14ac:dyDescent="0.2">
      <c r="A1862" s="2">
        <v>1861</v>
      </c>
      <c r="B1862" s="2">
        <f>IF(Q1862=1,B1861+1,B1861)</f>
        <v>1265</v>
      </c>
      <c r="C1862" t="s">
        <v>1550</v>
      </c>
      <c r="D1862" s="6" t="s">
        <v>29</v>
      </c>
      <c r="E1862" s="6">
        <v>2000</v>
      </c>
      <c r="F1862">
        <v>874</v>
      </c>
      <c r="G1862" s="2">
        <v>89</v>
      </c>
      <c r="H1862" s="43" t="str">
        <f>IFERROR(VLOOKUP(C1862&amp;D1862,AUS_male_points_list!$A$3:$S$1048576,19,FALSE), IFERROR(VLOOKUP(C1862&amp;D1862,AUS_female_points_list!$A$3:$S$1048576,19,FALSE),""))</f>
        <v/>
      </c>
      <c r="J1862" s="2">
        <f>IFERROR(VLOOKUP(C1862&amp;D1862,AUS_male_Toplist_21!$F$3:$G$1048576,2,FALSE),IFERROR(VLOOKUP(C1862&amp;D1862,AUS_female_Toplist_21!$F$3:$G$1048576,2,FALSE),""))</f>
        <v>89</v>
      </c>
      <c r="K1862" s="2" t="str">
        <f>IFERROR(VLOOKUP(C1862&amp;D1862,AUS_male_Toplist_22!$F$3:$G$1048576,2,FALSE),IFERROR(VLOOKUP(C1862&amp;D1862,AUS_female_Toplist_22!$F$3:$G$1048576,2,FALSE),""))</f>
        <v/>
      </c>
      <c r="L1862" s="3" t="str">
        <f>IFERROR(VLOOKUP(C1862&amp;D1862,Comms_male_list_21!$F$3:$G$1048576,2,FALSE),IFERROR(VLOOKUP(C1862&amp;D1862,Comms_female_list_21!$F$3:$G$1048576,2,FALSE),""))</f>
        <v/>
      </c>
      <c r="M1862" s="3" t="str">
        <f>IFERROR(VLOOKUP(C1862&amp;D1862,Comms_male_list_22!$F$3:$G$1048576,2,FALSE),IFERROR(VLOOKUP(C1862&amp;D1862,Comms_female_list_22!$F$3:$G$1048576,2,FALSE),""))</f>
        <v/>
      </c>
      <c r="N1862" s="3">
        <f>IFERROR(VLOOKUP(C1862&amp;D1862,AUS_male_Toplist_21!$F$3:$H$1048576,3,FALSE), IFERROR(VLOOKUP(C1862&amp;D1862,AUS_female_Toplist_21!$F$3:$H$1048576,3,FALSE),""))</f>
        <v>874</v>
      </c>
      <c r="O1862" s="2" t="str">
        <f>IFERROR(VLOOKUP(C1862&amp;D1862,AUS_male_Toplist_22!$F$3:$H$1048576,3,FALSE), IFERROR(VLOOKUP(C1862&amp;D1862,AUS_female_Toplist_22!$F$3:$H$1048576,3,FALSE),""))</f>
        <v/>
      </c>
      <c r="P1862" s="42">
        <f ca="1">DATEDIF(E1862,TODAY(),"y")</f>
        <v>116</v>
      </c>
      <c r="Q1862" s="2">
        <f>(COUNTIF($C$2:$C1862,$C1862)=1)+0</f>
        <v>0</v>
      </c>
      <c r="R1862" s="2" t="str">
        <f>IF(Q1862=1,RANK(F1862,$F$2:$F$1986,0),"Alternate event")</f>
        <v>Alternate event</v>
      </c>
    </row>
    <row r="1863" spans="1:18" x14ac:dyDescent="0.2">
      <c r="A1863" s="2">
        <v>1862</v>
      </c>
      <c r="B1863" s="2">
        <f>IF(Q1863=1,B1862+1,B1862)</f>
        <v>1266</v>
      </c>
      <c r="C1863" t="s">
        <v>1554</v>
      </c>
      <c r="D1863" t="s">
        <v>27</v>
      </c>
      <c r="E1863" s="6"/>
      <c r="F1863">
        <v>928</v>
      </c>
      <c r="G1863" s="2">
        <v>89</v>
      </c>
      <c r="H1863" s="43" t="str">
        <f>IFERROR(VLOOKUP(C1863&amp;D1863,AUS_male_points_list!$A$3:$S$1048576,19,FALSE), IFERROR(VLOOKUP(C1863&amp;D1863,AUS_female_points_list!$A$3:$S$1048576,19,FALSE),""))</f>
        <v/>
      </c>
      <c r="J1863" s="2">
        <f>IFERROR(VLOOKUP(C1863&amp;D1863,AUS_male_Toplist_21!$F$3:$G$1048576,2,FALSE),IFERROR(VLOOKUP(C1863&amp;D1863,AUS_female_Toplist_21!$F$3:$G$1048576,2,FALSE),""))</f>
        <v>89</v>
      </c>
      <c r="K1863" s="2" t="str">
        <f>IFERROR(VLOOKUP(C1863&amp;D1863,AUS_male_Toplist_22!$F$3:$G$1048576,2,FALSE),IFERROR(VLOOKUP(C1863&amp;D1863,AUS_female_Toplist_22!$F$3:$G$1048576,2,FALSE),""))</f>
        <v/>
      </c>
      <c r="L1863" s="3" t="str">
        <f>IFERROR(VLOOKUP(C1863&amp;D1863,Comms_male_list_21!$F$3:$G$1048576,2,FALSE),IFERROR(VLOOKUP(C1863&amp;D1863,Comms_female_list_21!$F$3:$G$1048576,2,FALSE),""))</f>
        <v/>
      </c>
      <c r="M1863" s="3" t="str">
        <f>IFERROR(VLOOKUP(C1863&amp;D1863,Comms_male_list_22!$F$3:$G$1048576,2,FALSE),IFERROR(VLOOKUP(C1863&amp;D1863,Comms_female_list_22!$F$3:$G$1048576,2,FALSE),""))</f>
        <v/>
      </c>
      <c r="N1863" s="3">
        <f>IFERROR(VLOOKUP(C1863&amp;D1863,AUS_male_Toplist_21!$F$3:$H$1048576,3,FALSE), IFERROR(VLOOKUP(C1863&amp;D1863,AUS_female_Toplist_21!$F$3:$H$1048576,3,FALSE),""))</f>
        <v>928</v>
      </c>
      <c r="O1863" s="2" t="str">
        <f>IFERROR(VLOOKUP(C1863&amp;D1863,AUS_male_Toplist_22!$F$3:$H$1048576,3,FALSE), IFERROR(VLOOKUP(C1863&amp;D1863,AUS_female_Toplist_22!$F$3:$H$1048576,3,FALSE),""))</f>
        <v/>
      </c>
      <c r="P1863" s="42">
        <f ca="1">DATEDIF(E1863,TODAY(),"y")</f>
        <v>122</v>
      </c>
      <c r="Q1863" s="2">
        <f>(COUNTIF($C$2:$C1863,$C1863)=1)+0</f>
        <v>1</v>
      </c>
      <c r="R1863" s="2">
        <f>IF(Q1863=1,RANK(F1863,$F$2:$F$1986,0),"Alternate event")</f>
        <v>1571</v>
      </c>
    </row>
    <row r="1864" spans="1:18" x14ac:dyDescent="0.2">
      <c r="A1864" s="2">
        <v>1863</v>
      </c>
      <c r="B1864" s="2">
        <f>IF(Q1864=1,B1863+1,B1863)</f>
        <v>1266</v>
      </c>
      <c r="C1864" t="s">
        <v>212</v>
      </c>
      <c r="D1864" t="s">
        <v>26</v>
      </c>
      <c r="E1864" s="6">
        <v>44612</v>
      </c>
      <c r="F1864">
        <v>936</v>
      </c>
      <c r="G1864" s="2">
        <v>89</v>
      </c>
      <c r="H1864" s="43" t="str">
        <f>IFERROR(VLOOKUP(C1864&amp;D1864,AUS_male_points_list!$A$3:$S$1048576,19,FALSE), IFERROR(VLOOKUP(C1864&amp;D1864,AUS_female_points_list!$A$3:$S$1048576,19,FALSE),""))</f>
        <v/>
      </c>
      <c r="J1864" s="2">
        <f>IFERROR(VLOOKUP(C1864&amp;D1864,AUS_male_Toplist_21!$F$3:$G$1048576,2,FALSE),IFERROR(VLOOKUP(C1864&amp;D1864,AUS_female_Toplist_21!$F$3:$G$1048576,2,FALSE),""))</f>
        <v>89</v>
      </c>
      <c r="K1864" s="2" t="str">
        <f>IFERROR(VLOOKUP(C1864&amp;D1864,AUS_male_Toplist_22!$F$3:$G$1048576,2,FALSE),IFERROR(VLOOKUP(C1864&amp;D1864,AUS_female_Toplist_22!$F$3:$G$1048576,2,FALSE),""))</f>
        <v/>
      </c>
      <c r="L1864" s="3" t="str">
        <f>IFERROR(VLOOKUP(C1864&amp;D1864,Comms_male_list_21!$F$3:$G$1048576,2,FALSE),IFERROR(VLOOKUP(C1864&amp;D1864,Comms_female_list_21!$F$3:$G$1048576,2,FALSE),""))</f>
        <v/>
      </c>
      <c r="M1864" s="3" t="str">
        <f>IFERROR(VLOOKUP(C1864&amp;D1864,Comms_male_list_22!$F$3:$G$1048576,2,FALSE),IFERROR(VLOOKUP(C1864&amp;D1864,Comms_female_list_22!$F$3:$G$1048576,2,FALSE),""))</f>
        <v/>
      </c>
      <c r="N1864" s="3">
        <f>IFERROR(VLOOKUP(C1864&amp;D1864,AUS_male_Toplist_21!$F$3:$H$1048576,3,FALSE), IFERROR(VLOOKUP(C1864&amp;D1864,AUS_female_Toplist_21!$F$3:$H$1048576,3,FALSE),""))</f>
        <v>936</v>
      </c>
      <c r="O1864" s="2" t="str">
        <f>IFERROR(VLOOKUP(C1864&amp;D1864,AUS_male_Toplist_22!$F$3:$H$1048576,3,FALSE), IFERROR(VLOOKUP(C1864&amp;D1864,AUS_female_Toplist_22!$F$3:$H$1048576,3,FALSE),""))</f>
        <v/>
      </c>
      <c r="P1864" s="42">
        <f ca="1">DATEDIF(E1864,TODAY(),"y")</f>
        <v>0</v>
      </c>
      <c r="Q1864" s="2">
        <f>(COUNTIF($C$2:$C1864,$C1864)=1)+0</f>
        <v>0</v>
      </c>
      <c r="R1864" s="2" t="str">
        <f>IF(Q1864=1,RANK(F1864,$F$2:$F$1986,0),"Alternate event")</f>
        <v>Alternate event</v>
      </c>
    </row>
    <row r="1865" spans="1:18" x14ac:dyDescent="0.2">
      <c r="A1865" s="2">
        <v>1864</v>
      </c>
      <c r="B1865" s="2">
        <f>IF(Q1865=1,B1864+1,B1864)</f>
        <v>1266</v>
      </c>
      <c r="C1865" t="s">
        <v>150</v>
      </c>
      <c r="D1865" t="s">
        <v>25</v>
      </c>
      <c r="E1865" s="6">
        <v>44732</v>
      </c>
      <c r="F1865">
        <v>947</v>
      </c>
      <c r="G1865" s="2">
        <v>89</v>
      </c>
      <c r="H1865" s="43" t="str">
        <f>IFERROR(VLOOKUP(C1865&amp;D1865,AUS_male_points_list!$A$3:$S$1048576,19,FALSE), IFERROR(VLOOKUP(C1865&amp;D1865,AUS_female_points_list!$A$3:$S$1048576,19,FALSE),""))</f>
        <v/>
      </c>
      <c r="J1865" s="2">
        <f>IFERROR(VLOOKUP(C1865&amp;D1865,AUS_male_Toplist_21!$F$3:$G$1048576,2,FALSE),IFERROR(VLOOKUP(C1865&amp;D1865,AUS_female_Toplist_21!$F$3:$G$1048576,2,FALSE),""))</f>
        <v>89</v>
      </c>
      <c r="K1865" s="2" t="str">
        <f>IFERROR(VLOOKUP(C1865&amp;D1865,AUS_male_Toplist_22!$F$3:$G$1048576,2,FALSE),IFERROR(VLOOKUP(C1865&amp;D1865,AUS_female_Toplist_22!$F$3:$G$1048576,2,FALSE),""))</f>
        <v/>
      </c>
      <c r="L1865" s="3" t="str">
        <f>IFERROR(VLOOKUP(C1865&amp;D1865,Comms_male_list_21!$F$3:$G$1048576,2,FALSE),IFERROR(VLOOKUP(C1865&amp;D1865,Comms_female_list_21!$F$3:$G$1048576,2,FALSE),""))</f>
        <v/>
      </c>
      <c r="M1865" s="3" t="str">
        <f>IFERROR(VLOOKUP(C1865&amp;D1865,Comms_male_list_22!$F$3:$G$1048576,2,FALSE),IFERROR(VLOOKUP(C1865&amp;D1865,Comms_female_list_22!$F$3:$G$1048576,2,FALSE),""))</f>
        <v/>
      </c>
      <c r="N1865" s="3">
        <f>IFERROR(VLOOKUP(C1865&amp;D1865,AUS_male_Toplist_21!$F$3:$H$1048576,3,FALSE), IFERROR(VLOOKUP(C1865&amp;D1865,AUS_female_Toplist_21!$F$3:$H$1048576,3,FALSE),""))</f>
        <v>947</v>
      </c>
      <c r="O1865" s="2" t="str">
        <f>IFERROR(VLOOKUP(C1865&amp;D1865,AUS_male_Toplist_22!$F$3:$H$1048576,3,FALSE), IFERROR(VLOOKUP(C1865&amp;D1865,AUS_female_Toplist_22!$F$3:$H$1048576,3,FALSE),""))</f>
        <v/>
      </c>
      <c r="P1865" s="42" t="e">
        <f ca="1">DATEDIF(E1865,TODAY(),"y")</f>
        <v>#NUM!</v>
      </c>
      <c r="Q1865" s="2">
        <f>(COUNTIF($C$2:$C1865,$C1865)=1)+0</f>
        <v>0</v>
      </c>
      <c r="R1865" s="2" t="str">
        <f>IF(Q1865=1,RANK(F1865,$F$2:$F$1986,0),"Alternate event")</f>
        <v>Alternate event</v>
      </c>
    </row>
    <row r="1866" spans="1:18" x14ac:dyDescent="0.2">
      <c r="A1866" s="2">
        <v>1865</v>
      </c>
      <c r="B1866" s="2">
        <f>IF(Q1866=1,B1865+1,B1865)</f>
        <v>1267</v>
      </c>
      <c r="C1866" t="s">
        <v>1508</v>
      </c>
      <c r="D1866" t="s">
        <v>25</v>
      </c>
      <c r="E1866" s="6">
        <v>33567</v>
      </c>
      <c r="F1866">
        <v>954</v>
      </c>
      <c r="G1866" s="2">
        <v>89</v>
      </c>
      <c r="H1866" s="43" t="str">
        <f>IFERROR(VLOOKUP(C1866&amp;D1866,AUS_male_points_list!$A$3:$S$1048576,19,FALSE), IFERROR(VLOOKUP(C1866&amp;D1866,AUS_female_points_list!$A$3:$S$1048576,19,FALSE),""))</f>
        <v/>
      </c>
      <c r="J1866" s="2">
        <f>IFERROR(VLOOKUP(C1866&amp;D1866,AUS_male_Toplist_21!$F$3:$G$1048576,2,FALSE),IFERROR(VLOOKUP(C1866&amp;D1866,AUS_female_Toplist_21!$F$3:$G$1048576,2,FALSE),""))</f>
        <v>89</v>
      </c>
      <c r="K1866" s="2" t="str">
        <f>IFERROR(VLOOKUP(C1866&amp;D1866,AUS_male_Toplist_22!$F$3:$G$1048576,2,FALSE),IFERROR(VLOOKUP(C1866&amp;D1866,AUS_female_Toplist_22!$F$3:$G$1048576,2,FALSE),""))</f>
        <v/>
      </c>
      <c r="L1866" s="3" t="str">
        <f>IFERROR(VLOOKUP(C1866&amp;D1866,Comms_male_list_21!$F$3:$G$1048576,2,FALSE),IFERROR(VLOOKUP(C1866&amp;D1866,Comms_female_list_21!$F$3:$G$1048576,2,FALSE),""))</f>
        <v/>
      </c>
      <c r="M1866" s="3" t="str">
        <f>IFERROR(VLOOKUP(C1866&amp;D1866,Comms_male_list_22!$F$3:$G$1048576,2,FALSE),IFERROR(VLOOKUP(C1866&amp;D1866,Comms_female_list_22!$F$3:$G$1048576,2,FALSE),""))</f>
        <v/>
      </c>
      <c r="N1866" s="3">
        <f>IFERROR(VLOOKUP(C1866&amp;D1866,AUS_male_Toplist_21!$F$3:$H$1048576,3,FALSE), IFERROR(VLOOKUP(C1866&amp;D1866,AUS_female_Toplist_21!$F$3:$H$1048576,3,FALSE),""))</f>
        <v>954</v>
      </c>
      <c r="O1866" s="2" t="str">
        <f>IFERROR(VLOOKUP(C1866&amp;D1866,AUS_male_Toplist_22!$F$3:$H$1048576,3,FALSE), IFERROR(VLOOKUP(C1866&amp;D1866,AUS_female_Toplist_22!$F$3:$H$1048576,3,FALSE),""))</f>
        <v/>
      </c>
      <c r="P1866" s="42">
        <f ca="1">DATEDIF(E1866,TODAY(),"y")</f>
        <v>30</v>
      </c>
      <c r="Q1866" s="2">
        <f>(COUNTIF($C$2:$C1866,$C1866)=1)+0</f>
        <v>1</v>
      </c>
      <c r="R1866" s="2">
        <f>IF(Q1866=1,RANK(F1866,$F$2:$F$1986,0),"Alternate event")</f>
        <v>1249</v>
      </c>
    </row>
    <row r="1867" spans="1:18" x14ac:dyDescent="0.2">
      <c r="A1867" s="2">
        <v>1866</v>
      </c>
      <c r="B1867" s="2">
        <f>IF(Q1867=1,B1866+1,B1866)</f>
        <v>1268</v>
      </c>
      <c r="C1867" t="s">
        <v>153</v>
      </c>
      <c r="D1867" t="s">
        <v>2</v>
      </c>
      <c r="E1867" s="7">
        <v>1988</v>
      </c>
      <c r="F1867">
        <v>962</v>
      </c>
      <c r="G1867" s="2">
        <v>89</v>
      </c>
      <c r="H1867" s="43" t="str">
        <f>IFERROR(VLOOKUP(C1867&amp;D1867,AUS_male_points_list!$A$3:$S$1048576,19,FALSE), IFERROR(VLOOKUP(C1867&amp;D1867,AUS_female_points_list!$A$3:$S$1048576,19,FALSE),""))</f>
        <v/>
      </c>
      <c r="J1867" s="2">
        <f>IFERROR(VLOOKUP(C1867&amp;D1867,AUS_male_Toplist_21!$F$3:$G$1048576,2,FALSE),IFERROR(VLOOKUP(C1867&amp;D1867,AUS_female_Toplist_21!$F$3:$G$1048576,2,FALSE),""))</f>
        <v>89</v>
      </c>
      <c r="K1867" s="2" t="str">
        <f>IFERROR(VLOOKUP(C1867&amp;D1867,AUS_male_Toplist_22!$F$3:$G$1048576,2,FALSE),IFERROR(VLOOKUP(C1867&amp;D1867,AUS_female_Toplist_22!$F$3:$G$1048576,2,FALSE),""))</f>
        <v/>
      </c>
      <c r="L1867" s="3" t="str">
        <f>IFERROR(VLOOKUP(C1867&amp;D1867,Comms_male_list_21!$F$3:$G$1048576,2,FALSE),IFERROR(VLOOKUP(C1867&amp;D1867,Comms_female_list_21!$F$3:$G$1048576,2,FALSE),""))</f>
        <v/>
      </c>
      <c r="M1867" s="3" t="str">
        <f>IFERROR(VLOOKUP(C1867&amp;D1867,Comms_male_list_22!$F$3:$G$1048576,2,FALSE),IFERROR(VLOOKUP(C1867&amp;D1867,Comms_female_list_22!$F$3:$G$1048576,2,FALSE),""))</f>
        <v/>
      </c>
      <c r="N1867" s="3">
        <f>IFERROR(VLOOKUP(C1867&amp;D1867,AUS_male_Toplist_21!$F$3:$H$1048576,3,FALSE), IFERROR(VLOOKUP(C1867&amp;D1867,AUS_female_Toplist_21!$F$3:$H$1048576,3,FALSE),""))</f>
        <v>962</v>
      </c>
      <c r="O1867" s="2" t="str">
        <f>IFERROR(VLOOKUP(C1867&amp;D1867,AUS_male_Toplist_22!$F$3:$H$1048576,3,FALSE), IFERROR(VLOOKUP(C1867&amp;D1867,AUS_female_Toplist_22!$F$3:$H$1048576,3,FALSE),""))</f>
        <v/>
      </c>
      <c r="P1867" s="42">
        <f ca="1">DATEDIF(E1867,TODAY(),"y")</f>
        <v>116</v>
      </c>
      <c r="Q1867" s="2">
        <f>(COUNTIF($C$2:$C1867,$C1867)=1)+0</f>
        <v>1</v>
      </c>
      <c r="R1867" s="2">
        <f>IF(Q1867=1,RANK(F1867,$F$2:$F$1986,0),"Alternate event")</f>
        <v>1151</v>
      </c>
    </row>
    <row r="1868" spans="1:18" x14ac:dyDescent="0.2">
      <c r="A1868" s="2">
        <v>1867</v>
      </c>
      <c r="B1868" s="2">
        <f>IF(Q1868=1,B1867+1,B1867)</f>
        <v>1269</v>
      </c>
      <c r="C1868" t="s">
        <v>166</v>
      </c>
      <c r="D1868" t="s">
        <v>2</v>
      </c>
      <c r="E1868" s="6">
        <v>44701</v>
      </c>
      <c r="F1868">
        <v>967</v>
      </c>
      <c r="G1868" s="2">
        <v>89</v>
      </c>
      <c r="H1868" s="43" t="str">
        <f>IFERROR(VLOOKUP(C1868&amp;D1868,AUS_male_points_list!$A$3:$S$1048576,19,FALSE), IFERROR(VLOOKUP(C1868&amp;D1868,AUS_female_points_list!$A$3:$S$1048576,19,FALSE),""))</f>
        <v/>
      </c>
      <c r="J1868" s="2">
        <f>IFERROR(VLOOKUP(C1868&amp;D1868,AUS_male_Toplist_21!$F$3:$G$1048576,2,FALSE),IFERROR(VLOOKUP(C1868&amp;D1868,AUS_female_Toplist_21!$F$3:$G$1048576,2,FALSE),""))</f>
        <v>89</v>
      </c>
      <c r="K1868" s="2" t="str">
        <f>IFERROR(VLOOKUP(C1868&amp;D1868,AUS_male_Toplist_22!$F$3:$G$1048576,2,FALSE),IFERROR(VLOOKUP(C1868&amp;D1868,AUS_female_Toplist_22!$F$3:$G$1048576,2,FALSE),""))</f>
        <v/>
      </c>
      <c r="L1868" s="3" t="str">
        <f>IFERROR(VLOOKUP(C1868&amp;D1868,Comms_male_list_21!$F$3:$G$1048576,2,FALSE),IFERROR(VLOOKUP(C1868&amp;D1868,Comms_female_list_21!$F$3:$G$1048576,2,FALSE),""))</f>
        <v/>
      </c>
      <c r="M1868" s="3" t="str">
        <f>IFERROR(VLOOKUP(C1868&amp;D1868,Comms_male_list_22!$F$3:$G$1048576,2,FALSE),IFERROR(VLOOKUP(C1868&amp;D1868,Comms_female_list_22!$F$3:$G$1048576,2,FALSE),""))</f>
        <v/>
      </c>
      <c r="N1868" s="3">
        <f>IFERROR(VLOOKUP(C1868&amp;D1868,AUS_male_Toplist_21!$F$3:$H$1048576,3,FALSE), IFERROR(VLOOKUP(C1868&amp;D1868,AUS_female_Toplist_21!$F$3:$H$1048576,3,FALSE),""))</f>
        <v>967</v>
      </c>
      <c r="O1868" s="2" t="str">
        <f>IFERROR(VLOOKUP(C1868&amp;D1868,AUS_male_Toplist_22!$F$3:$H$1048576,3,FALSE), IFERROR(VLOOKUP(C1868&amp;D1868,AUS_female_Toplist_22!$F$3:$H$1048576,3,FALSE),""))</f>
        <v/>
      </c>
      <c r="P1868" s="42" t="e">
        <f ca="1">DATEDIF(E1868,TODAY(),"y")</f>
        <v>#NUM!</v>
      </c>
      <c r="Q1868" s="2">
        <f>(COUNTIF($C$2:$C1868,$C1868)=1)+0</f>
        <v>1</v>
      </c>
      <c r="R1868" s="2">
        <f>IF(Q1868=1,RANK(F1868,$F$2:$F$1986,0),"Alternate event")</f>
        <v>1083</v>
      </c>
    </row>
    <row r="1869" spans="1:18" x14ac:dyDescent="0.2">
      <c r="A1869" s="2">
        <v>1868</v>
      </c>
      <c r="B1869" s="2">
        <f>IF(Q1869=1,B1868+1,B1868)</f>
        <v>1270</v>
      </c>
      <c r="C1869" t="s">
        <v>606</v>
      </c>
      <c r="D1869" t="s">
        <v>2</v>
      </c>
      <c r="E1869" s="6">
        <v>44701</v>
      </c>
      <c r="F1869">
        <v>940</v>
      </c>
      <c r="G1869" s="2">
        <v>90</v>
      </c>
      <c r="H1869" s="43" t="str">
        <f>IFERROR(VLOOKUP(C1869&amp;D1869,AUS_male_points_list!$A$3:$S$1048576,19,FALSE), IFERROR(VLOOKUP(C1869&amp;D1869,AUS_female_points_list!$A$3:$S$1048576,19,FALSE),""))</f>
        <v/>
      </c>
      <c r="J1869" s="2">
        <f>IFERROR(VLOOKUP(C1869&amp;D1869,AUS_male_Toplist_21!$F$3:$G$1048576,2,FALSE),IFERROR(VLOOKUP(C1869&amp;D1869,AUS_female_Toplist_21!$F$3:$G$1048576,2,FALSE),""))</f>
        <v>90</v>
      </c>
      <c r="K1869" s="2">
        <f>IFERROR(VLOOKUP(C1869&amp;D1869,AUS_male_Toplist_22!$F$3:$G$1048576,2,FALSE),IFERROR(VLOOKUP(C1869&amp;D1869,AUS_female_Toplist_22!$F$3:$G$1048576,2,FALSE),""))</f>
        <v>42</v>
      </c>
      <c r="L1869" s="3" t="str">
        <f>IFERROR(VLOOKUP(C1869&amp;D1869,Comms_male_list_21!$F$3:$G$1048576,2,FALSE),IFERROR(VLOOKUP(C1869&amp;D1869,Comms_female_list_21!$F$3:$G$1048576,2,FALSE),""))</f>
        <v/>
      </c>
      <c r="M1869" s="3">
        <f>IFERROR(VLOOKUP(C1869&amp;D1869,Comms_male_list_22!$F$3:$G$1048576,2,FALSE),IFERROR(VLOOKUP(C1869&amp;D1869,Comms_female_list_22!$F$3:$G$1048576,2,FALSE),""))</f>
        <v>94</v>
      </c>
      <c r="N1869" s="3">
        <f>IFERROR(VLOOKUP(C1869&amp;D1869,AUS_male_Toplist_21!$F$3:$H$1048576,3,FALSE), IFERROR(VLOOKUP(C1869&amp;D1869,AUS_female_Toplist_21!$F$3:$H$1048576,3,FALSE),""))</f>
        <v>940</v>
      </c>
      <c r="O1869" s="2">
        <f>IFERROR(VLOOKUP(C1869&amp;D1869,AUS_male_Toplist_22!$F$3:$H$1048576,3,FALSE), IFERROR(VLOOKUP(C1869&amp;D1869,AUS_female_Toplist_22!$F$3:$H$1048576,3,FALSE),""))</f>
        <v>965</v>
      </c>
      <c r="P1869" s="42" t="e">
        <f ca="1">DATEDIF(E1869,TODAY(),"y")</f>
        <v>#NUM!</v>
      </c>
      <c r="Q1869" s="2">
        <f>(COUNTIF($C$2:$C1869,$C1869)=1)+0</f>
        <v>1</v>
      </c>
      <c r="R1869" s="2">
        <f>IF(Q1869=1,RANK(F1869,$F$2:$F$1986,0),"Alternate event")</f>
        <v>1430</v>
      </c>
    </row>
    <row r="1870" spans="1:18" x14ac:dyDescent="0.2">
      <c r="A1870" s="2">
        <v>1869</v>
      </c>
      <c r="B1870" s="2">
        <f>IF(Q1870=1,B1869+1,B1869)</f>
        <v>1271</v>
      </c>
      <c r="C1870" t="s">
        <v>1180</v>
      </c>
      <c r="D1870" t="s">
        <v>27</v>
      </c>
      <c r="E1870" s="6">
        <v>38201</v>
      </c>
      <c r="F1870">
        <v>927</v>
      </c>
      <c r="G1870" s="2">
        <v>90</v>
      </c>
      <c r="H1870" s="43" t="str">
        <f>IFERROR(VLOOKUP(C1870&amp;D1870,AUS_male_points_list!$A$3:$S$1048576,19,FALSE), IFERROR(VLOOKUP(C1870&amp;D1870,AUS_female_points_list!$A$3:$S$1048576,19,FALSE),""))</f>
        <v/>
      </c>
      <c r="J1870" s="2">
        <f>IFERROR(VLOOKUP(C1870&amp;D1870,AUS_male_Toplist_21!$F$3:$G$1048576,2,FALSE),IFERROR(VLOOKUP(C1870&amp;D1870,AUS_female_Toplist_21!$F$3:$G$1048576,2,FALSE),""))</f>
        <v>90</v>
      </c>
      <c r="K1870" s="2">
        <f>IFERROR(VLOOKUP(C1870&amp;D1870,AUS_male_Toplist_22!$F$3:$G$1048576,2,FALSE),IFERROR(VLOOKUP(C1870&amp;D1870,AUS_female_Toplist_22!$F$3:$G$1048576,2,FALSE),""))</f>
        <v>44</v>
      </c>
      <c r="L1870" s="3" t="str">
        <f>IFERROR(VLOOKUP(C1870&amp;D1870,Comms_male_list_21!$F$3:$G$1048576,2,FALSE),IFERROR(VLOOKUP(C1870&amp;D1870,Comms_female_list_21!$F$3:$G$1048576,2,FALSE),""))</f>
        <v/>
      </c>
      <c r="M1870" s="3" t="str">
        <f>IFERROR(VLOOKUP(C1870&amp;D1870,Comms_male_list_22!$F$3:$G$1048576,2,FALSE),IFERROR(VLOOKUP(C1870&amp;D1870,Comms_female_list_22!$F$3:$G$1048576,2,FALSE),""))</f>
        <v/>
      </c>
      <c r="N1870" s="3">
        <f>IFERROR(VLOOKUP(C1870&amp;D1870,AUS_male_Toplist_21!$F$3:$H$1048576,3,FALSE), IFERROR(VLOOKUP(C1870&amp;D1870,AUS_female_Toplist_21!$F$3:$H$1048576,3,FALSE),""))</f>
        <v>927</v>
      </c>
      <c r="O1870" s="2">
        <f>IFERROR(VLOOKUP(C1870&amp;D1870,AUS_male_Toplist_22!$F$3:$H$1048576,3,FALSE), IFERROR(VLOOKUP(C1870&amp;D1870,AUS_female_Toplist_22!$F$3:$H$1048576,3,FALSE),""))</f>
        <v>949</v>
      </c>
      <c r="P1870" s="42">
        <f ca="1">DATEDIF(E1870,TODAY(),"y")</f>
        <v>17</v>
      </c>
      <c r="Q1870" s="2">
        <f>(COUNTIF($C$2:$C1870,$C1870)=1)+0</f>
        <v>1</v>
      </c>
      <c r="R1870" s="2">
        <f>IF(Q1870=1,RANK(F1870,$F$2:$F$1986,0),"Alternate event")</f>
        <v>1580</v>
      </c>
    </row>
    <row r="1871" spans="1:18" x14ac:dyDescent="0.2">
      <c r="A1871" s="2">
        <v>1870</v>
      </c>
      <c r="B1871" s="2">
        <f>IF(Q1871=1,B1870+1,B1870)</f>
        <v>1272</v>
      </c>
      <c r="C1871" t="s">
        <v>329</v>
      </c>
      <c r="D1871" s="6" t="s">
        <v>28</v>
      </c>
      <c r="E1871" s="6">
        <v>44640</v>
      </c>
      <c r="F1871">
        <v>946</v>
      </c>
      <c r="G1871" s="2">
        <v>90</v>
      </c>
      <c r="H1871" s="43" t="str">
        <f>IFERROR(VLOOKUP(C1871&amp;D1871,AUS_male_points_list!$A$3:$S$1048576,19,FALSE), IFERROR(VLOOKUP(C1871&amp;D1871,AUS_female_points_list!$A$3:$S$1048576,19,FALSE),""))</f>
        <v/>
      </c>
      <c r="J1871" s="2">
        <f>IFERROR(VLOOKUP(C1871&amp;D1871,AUS_male_Toplist_21!$F$3:$G$1048576,2,FALSE),IFERROR(VLOOKUP(C1871&amp;D1871,AUS_female_Toplist_21!$F$3:$G$1048576,2,FALSE),""))</f>
        <v>90</v>
      </c>
      <c r="K1871" s="2">
        <f>IFERROR(VLOOKUP(C1871&amp;D1871,AUS_male_Toplist_22!$F$3:$G$1048576,2,FALSE),IFERROR(VLOOKUP(C1871&amp;D1871,AUS_female_Toplist_22!$F$3:$G$1048576,2,FALSE),""))</f>
        <v>49</v>
      </c>
      <c r="L1871" s="3" t="str">
        <f>IFERROR(VLOOKUP(C1871&amp;D1871,Comms_male_list_21!$F$3:$G$1048576,2,FALSE),IFERROR(VLOOKUP(C1871&amp;D1871,Comms_female_list_21!$F$3:$G$1048576,2,FALSE),""))</f>
        <v/>
      </c>
      <c r="M1871" s="3">
        <f>IFERROR(VLOOKUP(C1871&amp;D1871,Comms_male_list_22!$F$3:$G$1048576,2,FALSE),IFERROR(VLOOKUP(C1871&amp;D1871,Comms_female_list_22!$F$3:$G$1048576,2,FALSE),""))</f>
        <v>85</v>
      </c>
      <c r="N1871" s="3">
        <f>IFERROR(VLOOKUP(C1871&amp;D1871,AUS_male_Toplist_21!$F$3:$H$1048576,3,FALSE), IFERROR(VLOOKUP(C1871&amp;D1871,AUS_female_Toplist_21!$F$3:$H$1048576,3,FALSE),""))</f>
        <v>946</v>
      </c>
      <c r="O1871" s="2">
        <f>IFERROR(VLOOKUP(C1871&amp;D1871,AUS_male_Toplist_22!$F$3:$H$1048576,3,FALSE), IFERROR(VLOOKUP(C1871&amp;D1871,AUS_female_Toplist_22!$F$3:$H$1048576,3,FALSE),""))</f>
        <v>935</v>
      </c>
      <c r="P1871" s="42" t="e">
        <f ca="1">DATEDIF(E1871,TODAY(),"y")</f>
        <v>#NUM!</v>
      </c>
      <c r="Q1871" s="2">
        <f>(COUNTIF($C$2:$C1871,$C1871)=1)+0</f>
        <v>1</v>
      </c>
      <c r="R1871" s="2">
        <f>IF(Q1871=1,RANK(F1871,$F$2:$F$1986,0),"Alternate event")</f>
        <v>1340</v>
      </c>
    </row>
    <row r="1872" spans="1:18" x14ac:dyDescent="0.2">
      <c r="A1872" s="2">
        <v>1871</v>
      </c>
      <c r="B1872" s="2">
        <f>IF(Q1872=1,B1871+1,B1871)</f>
        <v>1273</v>
      </c>
      <c r="C1872" t="s">
        <v>983</v>
      </c>
      <c r="D1872" t="s">
        <v>26</v>
      </c>
      <c r="E1872" s="6">
        <v>32699</v>
      </c>
      <c r="F1872">
        <v>923</v>
      </c>
      <c r="G1872" s="2">
        <v>90</v>
      </c>
      <c r="H1872" s="43" t="str">
        <f>IFERROR(VLOOKUP(C1872&amp;D1872,AUS_male_points_list!$A$3:$S$1048576,19,FALSE), IFERROR(VLOOKUP(C1872&amp;D1872,AUS_female_points_list!$A$3:$S$1048576,19,FALSE),""))</f>
        <v/>
      </c>
      <c r="J1872" s="2">
        <f>IFERROR(VLOOKUP(C1872&amp;D1872,AUS_male_Toplist_21!$F$3:$G$1048576,2,FALSE),IFERROR(VLOOKUP(C1872&amp;D1872,AUS_female_Toplist_21!$F$3:$G$1048576,2,FALSE),""))</f>
        <v>90</v>
      </c>
      <c r="K1872" s="2">
        <f>IFERROR(VLOOKUP(C1872&amp;D1872,AUS_male_Toplist_22!$F$3:$G$1048576,2,FALSE),IFERROR(VLOOKUP(C1872&amp;D1872,AUS_female_Toplist_22!$F$3:$G$1048576,2,FALSE),""))</f>
        <v>51</v>
      </c>
      <c r="L1872" s="3" t="str">
        <f>IFERROR(VLOOKUP(C1872&amp;D1872,Comms_male_list_21!$F$3:$G$1048576,2,FALSE),IFERROR(VLOOKUP(C1872&amp;D1872,Comms_female_list_21!$F$3:$G$1048576,2,FALSE),""))</f>
        <v/>
      </c>
      <c r="M1872" s="3" t="str">
        <f>IFERROR(VLOOKUP(C1872&amp;D1872,Comms_male_list_22!$F$3:$G$1048576,2,FALSE),IFERROR(VLOOKUP(C1872&amp;D1872,Comms_female_list_22!$F$3:$G$1048576,2,FALSE),""))</f>
        <v/>
      </c>
      <c r="N1872" s="3">
        <f>IFERROR(VLOOKUP(C1872&amp;D1872,AUS_male_Toplist_21!$F$3:$H$1048576,3,FALSE), IFERROR(VLOOKUP(C1872&amp;D1872,AUS_female_Toplist_21!$F$3:$H$1048576,3,FALSE),""))</f>
        <v>923</v>
      </c>
      <c r="O1872" s="2">
        <f>IFERROR(VLOOKUP(C1872&amp;D1872,AUS_male_Toplist_22!$F$3:$H$1048576,3,FALSE), IFERROR(VLOOKUP(C1872&amp;D1872,AUS_female_Toplist_22!$F$3:$H$1048576,3,FALSE),""))</f>
        <v>928</v>
      </c>
      <c r="P1872" s="42">
        <f ca="1">DATEDIF(E1872,TODAY(),"y")</f>
        <v>32</v>
      </c>
      <c r="Q1872" s="2">
        <f>(COUNTIF($C$2:$C1872,$C1872)=1)+0</f>
        <v>1</v>
      </c>
      <c r="R1872" s="2">
        <f>IF(Q1872=1,RANK(F1872,$F$2:$F$1986,0),"Alternate event")</f>
        <v>1622</v>
      </c>
    </row>
    <row r="1873" spans="1:18" x14ac:dyDescent="0.2">
      <c r="A1873" s="2">
        <v>1872</v>
      </c>
      <c r="B1873" s="2">
        <f>IF(Q1873=1,B1872+1,B1872)</f>
        <v>1274</v>
      </c>
      <c r="C1873" t="s">
        <v>262</v>
      </c>
      <c r="D1873" s="6" t="s">
        <v>26</v>
      </c>
      <c r="E1873" s="6"/>
      <c r="F1873">
        <v>933</v>
      </c>
      <c r="G1873" s="2">
        <v>90</v>
      </c>
      <c r="H1873" s="43" t="str">
        <f>IFERROR(VLOOKUP(C1873&amp;D1873,AUS_male_points_list!$A$3:$S$1048576,19,FALSE), IFERROR(VLOOKUP(C1873&amp;D1873,AUS_female_points_list!$A$3:$S$1048576,19,FALSE),""))</f>
        <v/>
      </c>
      <c r="J1873" s="2">
        <f>IFERROR(VLOOKUP(C1873&amp;D1873,AUS_male_Toplist_21!$F$3:$G$1048576,2,FALSE),IFERROR(VLOOKUP(C1873&amp;D1873,AUS_female_Toplist_21!$F$3:$G$1048576,2,FALSE),""))</f>
        <v>90</v>
      </c>
      <c r="K1873" s="2">
        <f>IFERROR(VLOOKUP(C1873&amp;D1873,AUS_male_Toplist_22!$F$3:$G$1048576,2,FALSE),IFERROR(VLOOKUP(C1873&amp;D1873,AUS_female_Toplist_22!$F$3:$G$1048576,2,FALSE),""))</f>
        <v>55</v>
      </c>
      <c r="L1873" s="3" t="str">
        <f>IFERROR(VLOOKUP(C1873&amp;D1873,Comms_male_list_21!$F$3:$G$1048576,2,FALSE),IFERROR(VLOOKUP(C1873&amp;D1873,Comms_female_list_21!$F$3:$G$1048576,2,FALSE),""))</f>
        <v/>
      </c>
      <c r="M1873" s="3" t="str">
        <f>IFERROR(VLOOKUP(C1873&amp;D1873,Comms_male_list_22!$F$3:$G$1048576,2,FALSE),IFERROR(VLOOKUP(C1873&amp;D1873,Comms_female_list_22!$F$3:$G$1048576,2,FALSE),""))</f>
        <v/>
      </c>
      <c r="N1873" s="3">
        <f>IFERROR(VLOOKUP(C1873&amp;D1873,AUS_male_Toplist_21!$F$3:$H$1048576,3,FALSE), IFERROR(VLOOKUP(C1873&amp;D1873,AUS_female_Toplist_21!$F$3:$H$1048576,3,FALSE),""))</f>
        <v>933</v>
      </c>
      <c r="O1873" s="2">
        <f>IFERROR(VLOOKUP(C1873&amp;D1873,AUS_male_Toplist_22!$F$3:$H$1048576,3,FALSE), IFERROR(VLOOKUP(C1873&amp;D1873,AUS_female_Toplist_22!$F$3:$H$1048576,3,FALSE),""))</f>
        <v>922</v>
      </c>
      <c r="P1873" s="42">
        <f ca="1">DATEDIF(E1873,TODAY(),"y")</f>
        <v>122</v>
      </c>
      <c r="Q1873" s="2">
        <f>(COUNTIF($C$2:$C1873,$C1873)=1)+0</f>
        <v>1</v>
      </c>
      <c r="R1873" s="2">
        <f>IF(Q1873=1,RANK(F1873,$F$2:$F$1986,0),"Alternate event")</f>
        <v>1525</v>
      </c>
    </row>
    <row r="1874" spans="1:18" x14ac:dyDescent="0.2">
      <c r="A1874" s="2">
        <v>1873</v>
      </c>
      <c r="B1874" s="2">
        <f>IF(Q1874=1,B1873+1,B1873)</f>
        <v>1275</v>
      </c>
      <c r="C1874" t="s">
        <v>1529</v>
      </c>
      <c r="D1874" t="s">
        <v>26</v>
      </c>
      <c r="E1874" s="7">
        <v>2000</v>
      </c>
      <c r="F1874">
        <v>923</v>
      </c>
      <c r="G1874" s="2">
        <v>90</v>
      </c>
      <c r="H1874" s="43" t="str">
        <f>IFERROR(VLOOKUP(C1874&amp;D1874,AUS_male_points_list!$A$3:$S$1048576,19,FALSE), IFERROR(VLOOKUP(C1874&amp;D1874,AUS_female_points_list!$A$3:$S$1048576,19,FALSE),""))</f>
        <v/>
      </c>
      <c r="J1874" s="2">
        <f>IFERROR(VLOOKUP(C1874&amp;D1874,AUS_male_Toplist_21!$F$3:$G$1048576,2,FALSE),IFERROR(VLOOKUP(C1874&amp;D1874,AUS_female_Toplist_21!$F$3:$G$1048576,2,FALSE),""))</f>
        <v>90</v>
      </c>
      <c r="K1874" s="2">
        <f>IFERROR(VLOOKUP(C1874&amp;D1874,AUS_male_Toplist_22!$F$3:$G$1048576,2,FALSE),IFERROR(VLOOKUP(C1874&amp;D1874,AUS_female_Toplist_22!$F$3:$G$1048576,2,FALSE),""))</f>
        <v>87</v>
      </c>
      <c r="L1874" s="3" t="str">
        <f>IFERROR(VLOOKUP(C1874&amp;D1874,Comms_male_list_21!$F$3:$G$1048576,2,FALSE),IFERROR(VLOOKUP(C1874&amp;D1874,Comms_female_list_21!$F$3:$G$1048576,2,FALSE),""))</f>
        <v/>
      </c>
      <c r="M1874" s="3" t="str">
        <f>IFERROR(VLOOKUP(C1874&amp;D1874,Comms_male_list_22!$F$3:$G$1048576,2,FALSE),IFERROR(VLOOKUP(C1874&amp;D1874,Comms_female_list_22!$F$3:$G$1048576,2,FALSE),""))</f>
        <v/>
      </c>
      <c r="N1874" s="3">
        <f>IFERROR(VLOOKUP(C1874&amp;D1874,AUS_male_Toplist_21!$F$3:$H$1048576,3,FALSE), IFERROR(VLOOKUP(C1874&amp;D1874,AUS_female_Toplist_21!$F$3:$H$1048576,3,FALSE),""))</f>
        <v>923</v>
      </c>
      <c r="O1874" s="2">
        <f>IFERROR(VLOOKUP(C1874&amp;D1874,AUS_male_Toplist_22!$F$3:$H$1048576,3,FALSE), IFERROR(VLOOKUP(C1874&amp;D1874,AUS_female_Toplist_22!$F$3:$H$1048576,3,FALSE),""))</f>
        <v>884</v>
      </c>
      <c r="P1874" s="42">
        <f ca="1">DATEDIF(E1874,TODAY(),"y")</f>
        <v>116</v>
      </c>
      <c r="Q1874" s="2">
        <f>(COUNTIF($C$2:$C1874,$C1874)=1)+0</f>
        <v>1</v>
      </c>
      <c r="R1874" s="2">
        <f>IF(Q1874=1,RANK(F1874,$F$2:$F$1986,0),"Alternate event")</f>
        <v>1622</v>
      </c>
    </row>
    <row r="1875" spans="1:18" x14ac:dyDescent="0.2">
      <c r="A1875" s="2">
        <v>1874</v>
      </c>
      <c r="B1875" s="2">
        <f>IF(Q1875=1,B1874+1,B1874)</f>
        <v>1275</v>
      </c>
      <c r="C1875" t="s">
        <v>745</v>
      </c>
      <c r="D1875" t="s">
        <v>29</v>
      </c>
      <c r="E1875" s="6">
        <v>44612</v>
      </c>
      <c r="F1875">
        <v>869</v>
      </c>
      <c r="G1875" s="2">
        <v>90</v>
      </c>
      <c r="H1875" s="43" t="str">
        <f>IFERROR(VLOOKUP(C1875&amp;D1875,AUS_male_points_list!$A$3:$S$1048576,19,FALSE), IFERROR(VLOOKUP(C1875&amp;D1875,AUS_female_points_list!$A$3:$S$1048576,19,FALSE),""))</f>
        <v/>
      </c>
      <c r="J1875" s="2">
        <f>IFERROR(VLOOKUP(C1875&amp;D1875,AUS_male_Toplist_21!$F$3:$G$1048576,2,FALSE),IFERROR(VLOOKUP(C1875&amp;D1875,AUS_female_Toplist_21!$F$3:$G$1048576,2,FALSE),""))</f>
        <v>90</v>
      </c>
      <c r="K1875" s="2" t="str">
        <f>IFERROR(VLOOKUP(C1875&amp;D1875,AUS_male_Toplist_22!$F$3:$G$1048576,2,FALSE),IFERROR(VLOOKUP(C1875&amp;D1875,AUS_female_Toplist_22!$F$3:$G$1048576,2,FALSE),""))</f>
        <v/>
      </c>
      <c r="L1875" s="3" t="str">
        <f>IFERROR(VLOOKUP(C1875&amp;D1875,Comms_male_list_21!$F$3:$G$1048576,2,FALSE),IFERROR(VLOOKUP(C1875&amp;D1875,Comms_female_list_21!$F$3:$G$1048576,2,FALSE),""))</f>
        <v/>
      </c>
      <c r="M1875" s="3" t="str">
        <f>IFERROR(VLOOKUP(C1875&amp;D1875,Comms_male_list_22!$F$3:$G$1048576,2,FALSE),IFERROR(VLOOKUP(C1875&amp;D1875,Comms_female_list_22!$F$3:$G$1048576,2,FALSE),""))</f>
        <v/>
      </c>
      <c r="N1875" s="3">
        <f>IFERROR(VLOOKUP(C1875&amp;D1875,AUS_male_Toplist_21!$F$3:$H$1048576,3,FALSE), IFERROR(VLOOKUP(C1875&amp;D1875,AUS_female_Toplist_21!$F$3:$H$1048576,3,FALSE),""))</f>
        <v>869</v>
      </c>
      <c r="O1875" s="2" t="str">
        <f>IFERROR(VLOOKUP(C1875&amp;D1875,AUS_male_Toplist_22!$F$3:$H$1048576,3,FALSE), IFERROR(VLOOKUP(C1875&amp;D1875,AUS_female_Toplist_22!$F$3:$H$1048576,3,FALSE),""))</f>
        <v/>
      </c>
      <c r="P1875" s="42">
        <f ca="1">DATEDIF(E1875,TODAY(),"y")</f>
        <v>0</v>
      </c>
      <c r="Q1875" s="2">
        <f>(COUNTIF($C$2:$C1875,$C1875)=1)+0</f>
        <v>0</v>
      </c>
      <c r="R1875" s="2" t="str">
        <f>IF(Q1875=1,RANK(F1875,$F$2:$F$1986,0),"Alternate event")</f>
        <v>Alternate event</v>
      </c>
    </row>
    <row r="1876" spans="1:18" x14ac:dyDescent="0.2">
      <c r="A1876" s="2">
        <v>1875</v>
      </c>
      <c r="B1876" s="2">
        <f>IF(Q1876=1,B1875+1,B1875)</f>
        <v>1276</v>
      </c>
      <c r="C1876" t="s">
        <v>213</v>
      </c>
      <c r="D1876" s="6" t="s">
        <v>26</v>
      </c>
      <c r="E1876" s="6">
        <v>44671</v>
      </c>
      <c r="F1876">
        <v>933</v>
      </c>
      <c r="G1876" s="2">
        <v>90</v>
      </c>
      <c r="H1876" s="43" t="str">
        <f>IFERROR(VLOOKUP(C1876&amp;D1876,AUS_male_points_list!$A$3:$S$1048576,19,FALSE), IFERROR(VLOOKUP(C1876&amp;D1876,AUS_female_points_list!$A$3:$S$1048576,19,FALSE),""))</f>
        <v/>
      </c>
      <c r="J1876" s="2">
        <f>IFERROR(VLOOKUP(C1876&amp;D1876,AUS_male_Toplist_21!$F$3:$G$1048576,2,FALSE),IFERROR(VLOOKUP(C1876&amp;D1876,AUS_female_Toplist_21!$F$3:$G$1048576,2,FALSE),""))</f>
        <v>90</v>
      </c>
      <c r="K1876" s="2" t="str">
        <f>IFERROR(VLOOKUP(C1876&amp;D1876,AUS_male_Toplist_22!$F$3:$G$1048576,2,FALSE),IFERROR(VLOOKUP(C1876&amp;D1876,AUS_female_Toplist_22!$F$3:$G$1048576,2,FALSE),""))</f>
        <v/>
      </c>
      <c r="L1876" s="3" t="str">
        <f>IFERROR(VLOOKUP(C1876&amp;D1876,Comms_male_list_21!$F$3:$G$1048576,2,FALSE),IFERROR(VLOOKUP(C1876&amp;D1876,Comms_female_list_21!$F$3:$G$1048576,2,FALSE),""))</f>
        <v/>
      </c>
      <c r="M1876" s="3" t="str">
        <f>IFERROR(VLOOKUP(C1876&amp;D1876,Comms_male_list_22!$F$3:$G$1048576,2,FALSE),IFERROR(VLOOKUP(C1876&amp;D1876,Comms_female_list_22!$F$3:$G$1048576,2,FALSE),""))</f>
        <v/>
      </c>
      <c r="N1876" s="3">
        <f>IFERROR(VLOOKUP(C1876&amp;D1876,AUS_male_Toplist_21!$F$3:$H$1048576,3,FALSE), IFERROR(VLOOKUP(C1876&amp;D1876,AUS_female_Toplist_21!$F$3:$H$1048576,3,FALSE),""))</f>
        <v>933</v>
      </c>
      <c r="O1876" s="2" t="str">
        <f>IFERROR(VLOOKUP(C1876&amp;D1876,AUS_male_Toplist_22!$F$3:$H$1048576,3,FALSE), IFERROR(VLOOKUP(C1876&amp;D1876,AUS_female_Toplist_22!$F$3:$H$1048576,3,FALSE),""))</f>
        <v/>
      </c>
      <c r="P1876" s="42" t="e">
        <f ca="1">DATEDIF(E1876,TODAY(),"y")</f>
        <v>#NUM!</v>
      </c>
      <c r="Q1876" s="2">
        <f>(COUNTIF($C$2:$C1876,$C1876)=1)+0</f>
        <v>1</v>
      </c>
      <c r="R1876" s="2">
        <f>IF(Q1876=1,RANK(F1876,$F$2:$F$1986,0),"Alternate event")</f>
        <v>1525</v>
      </c>
    </row>
    <row r="1877" spans="1:18" x14ac:dyDescent="0.2">
      <c r="A1877" s="2">
        <v>1876</v>
      </c>
      <c r="B1877" s="2">
        <f>IF(Q1877=1,B1876+1,B1876)</f>
        <v>1276</v>
      </c>
      <c r="C1877" t="s">
        <v>828</v>
      </c>
      <c r="D1877" t="s">
        <v>2</v>
      </c>
      <c r="E1877" s="6">
        <v>37117</v>
      </c>
      <c r="F1877">
        <v>937</v>
      </c>
      <c r="G1877" s="2">
        <v>90</v>
      </c>
      <c r="H1877" s="43" t="str">
        <f>IFERROR(VLOOKUP(C1877&amp;D1877,AUS_male_points_list!$A$3:$S$1048576,19,FALSE), IFERROR(VLOOKUP(C1877&amp;D1877,AUS_female_points_list!$A$3:$S$1048576,19,FALSE),""))</f>
        <v/>
      </c>
      <c r="J1877" s="2">
        <f>IFERROR(VLOOKUP(C1877&amp;D1877,AUS_male_Toplist_21!$F$3:$G$1048576,2,FALSE),IFERROR(VLOOKUP(C1877&amp;D1877,AUS_female_Toplist_21!$F$3:$G$1048576,2,FALSE),""))</f>
        <v>90</v>
      </c>
      <c r="K1877" s="2" t="str">
        <f>IFERROR(VLOOKUP(C1877&amp;D1877,AUS_male_Toplist_22!$F$3:$G$1048576,2,FALSE),IFERROR(VLOOKUP(C1877&amp;D1877,AUS_female_Toplist_22!$F$3:$G$1048576,2,FALSE),""))</f>
        <v/>
      </c>
      <c r="L1877" s="3" t="str">
        <f>IFERROR(VLOOKUP(C1877&amp;D1877,Comms_male_list_21!$F$3:$G$1048576,2,FALSE),IFERROR(VLOOKUP(C1877&amp;D1877,Comms_female_list_21!$F$3:$G$1048576,2,FALSE),""))</f>
        <v/>
      </c>
      <c r="M1877" s="3" t="str">
        <f>IFERROR(VLOOKUP(C1877&amp;D1877,Comms_male_list_22!$F$3:$G$1048576,2,FALSE),IFERROR(VLOOKUP(C1877&amp;D1877,Comms_female_list_22!$F$3:$G$1048576,2,FALSE),""))</f>
        <v/>
      </c>
      <c r="N1877" s="3">
        <f>IFERROR(VLOOKUP(C1877&amp;D1877,AUS_male_Toplist_21!$F$3:$H$1048576,3,FALSE), IFERROR(VLOOKUP(C1877&amp;D1877,AUS_female_Toplist_21!$F$3:$H$1048576,3,FALSE),""))</f>
        <v>937</v>
      </c>
      <c r="O1877" s="2" t="str">
        <f>IFERROR(VLOOKUP(C1877&amp;D1877,AUS_male_Toplist_22!$F$3:$H$1048576,3,FALSE), IFERROR(VLOOKUP(C1877&amp;D1877,AUS_female_Toplist_22!$F$3:$H$1048576,3,FALSE),""))</f>
        <v/>
      </c>
      <c r="P1877" s="42">
        <f ca="1">DATEDIF(E1877,TODAY(),"y")</f>
        <v>20</v>
      </c>
      <c r="Q1877" s="2">
        <f>(COUNTIF($C$2:$C1877,$C1877)=1)+0</f>
        <v>0</v>
      </c>
      <c r="R1877" s="2" t="str">
        <f>IF(Q1877=1,RANK(F1877,$F$2:$F$1986,0),"Alternate event")</f>
        <v>Alternate event</v>
      </c>
    </row>
    <row r="1878" spans="1:18" x14ac:dyDescent="0.2">
      <c r="A1878" s="2">
        <v>1877</v>
      </c>
      <c r="B1878" s="2">
        <f>IF(Q1878=1,B1877+1,B1877)</f>
        <v>1277</v>
      </c>
      <c r="C1878" t="s">
        <v>1491</v>
      </c>
      <c r="D1878" t="s">
        <v>2</v>
      </c>
      <c r="E1878" s="6">
        <v>35295</v>
      </c>
      <c r="F1878">
        <v>937</v>
      </c>
      <c r="G1878" s="2">
        <v>90</v>
      </c>
      <c r="H1878" s="43" t="str">
        <f>IFERROR(VLOOKUP(C1878&amp;D1878,AUS_male_points_list!$A$3:$S$1048576,19,FALSE), IFERROR(VLOOKUP(C1878&amp;D1878,AUS_female_points_list!$A$3:$S$1048576,19,FALSE),""))</f>
        <v/>
      </c>
      <c r="J1878" s="2">
        <f>IFERROR(VLOOKUP(C1878&amp;D1878,AUS_male_Toplist_21!$F$3:$G$1048576,2,FALSE),IFERROR(VLOOKUP(C1878&amp;D1878,AUS_female_Toplist_21!$F$3:$G$1048576,2,FALSE),""))</f>
        <v>90</v>
      </c>
      <c r="K1878" s="2" t="str">
        <f>IFERROR(VLOOKUP(C1878&amp;D1878,AUS_male_Toplist_22!$F$3:$G$1048576,2,FALSE),IFERROR(VLOOKUP(C1878&amp;D1878,AUS_female_Toplist_22!$F$3:$G$1048576,2,FALSE),""))</f>
        <v/>
      </c>
      <c r="L1878" s="3" t="str">
        <f>IFERROR(VLOOKUP(C1878&amp;D1878,Comms_male_list_21!$F$3:$G$1048576,2,FALSE),IFERROR(VLOOKUP(C1878&amp;D1878,Comms_female_list_21!$F$3:$G$1048576,2,FALSE),""))</f>
        <v/>
      </c>
      <c r="M1878" s="3" t="str">
        <f>IFERROR(VLOOKUP(C1878&amp;D1878,Comms_male_list_22!$F$3:$G$1048576,2,FALSE),IFERROR(VLOOKUP(C1878&amp;D1878,Comms_female_list_22!$F$3:$G$1048576,2,FALSE),""))</f>
        <v/>
      </c>
      <c r="N1878" s="3">
        <f>IFERROR(VLOOKUP(C1878&amp;D1878,AUS_male_Toplist_21!$F$3:$H$1048576,3,FALSE), IFERROR(VLOOKUP(C1878&amp;D1878,AUS_female_Toplist_21!$F$3:$H$1048576,3,FALSE),""))</f>
        <v>937</v>
      </c>
      <c r="O1878" s="2" t="str">
        <f>IFERROR(VLOOKUP(C1878&amp;D1878,AUS_male_Toplist_22!$F$3:$H$1048576,3,FALSE), IFERROR(VLOOKUP(C1878&amp;D1878,AUS_female_Toplist_22!$F$3:$H$1048576,3,FALSE),""))</f>
        <v/>
      </c>
      <c r="P1878" s="42">
        <f ca="1">DATEDIF(E1878,TODAY(),"y")</f>
        <v>25</v>
      </c>
      <c r="Q1878" s="2">
        <f>(COUNTIF($C$2:$C1878,$C1878)=1)+0</f>
        <v>1</v>
      </c>
      <c r="R1878" s="2">
        <f>IF(Q1878=1,RANK(F1878,$F$2:$F$1986,0),"Alternate event")</f>
        <v>1476</v>
      </c>
    </row>
    <row r="1879" spans="1:18" x14ac:dyDescent="0.2">
      <c r="A1879" s="2">
        <v>1878</v>
      </c>
      <c r="B1879" s="2">
        <f>IF(Q1879=1,B1878+1,B1878)</f>
        <v>1277</v>
      </c>
      <c r="C1879" t="s">
        <v>813</v>
      </c>
      <c r="D1879" s="6" t="s">
        <v>2</v>
      </c>
      <c r="E1879" s="6">
        <v>33911</v>
      </c>
      <c r="F1879">
        <v>937</v>
      </c>
      <c r="G1879" s="2">
        <v>90</v>
      </c>
      <c r="H1879" s="43" t="str">
        <f>IFERROR(VLOOKUP(C1879&amp;D1879,AUS_male_points_list!$A$3:$S$1048576,19,FALSE), IFERROR(VLOOKUP(C1879&amp;D1879,AUS_female_points_list!$A$3:$S$1048576,19,FALSE),""))</f>
        <v/>
      </c>
      <c r="J1879" s="2">
        <f>IFERROR(VLOOKUP(C1879&amp;D1879,AUS_male_Toplist_21!$F$3:$G$1048576,2,FALSE),IFERROR(VLOOKUP(C1879&amp;D1879,AUS_female_Toplist_21!$F$3:$G$1048576,2,FALSE),""))</f>
        <v>90</v>
      </c>
      <c r="K1879" s="2" t="str">
        <f>IFERROR(VLOOKUP(C1879&amp;D1879,AUS_male_Toplist_22!$F$3:$G$1048576,2,FALSE),IFERROR(VLOOKUP(C1879&amp;D1879,AUS_female_Toplist_22!$F$3:$G$1048576,2,FALSE),""))</f>
        <v/>
      </c>
      <c r="L1879" s="3" t="str">
        <f>IFERROR(VLOOKUP(C1879&amp;D1879,Comms_male_list_21!$F$3:$G$1048576,2,FALSE),IFERROR(VLOOKUP(C1879&amp;D1879,Comms_female_list_21!$F$3:$G$1048576,2,FALSE),""))</f>
        <v/>
      </c>
      <c r="M1879" s="3" t="str">
        <f>IFERROR(VLOOKUP(C1879&amp;D1879,Comms_male_list_22!$F$3:$G$1048576,2,FALSE),IFERROR(VLOOKUP(C1879&amp;D1879,Comms_female_list_22!$F$3:$G$1048576,2,FALSE),""))</f>
        <v/>
      </c>
      <c r="N1879" s="3">
        <f>IFERROR(VLOOKUP(C1879&amp;D1879,AUS_male_Toplist_21!$F$3:$H$1048576,3,FALSE), IFERROR(VLOOKUP(C1879&amp;D1879,AUS_female_Toplist_21!$F$3:$H$1048576,3,FALSE),""))</f>
        <v>937</v>
      </c>
      <c r="O1879" s="2" t="str">
        <f>IFERROR(VLOOKUP(C1879&amp;D1879,AUS_male_Toplist_22!$F$3:$H$1048576,3,FALSE), IFERROR(VLOOKUP(C1879&amp;D1879,AUS_female_Toplist_22!$F$3:$H$1048576,3,FALSE),""))</f>
        <v/>
      </c>
      <c r="P1879" s="42">
        <f ca="1">DATEDIF(E1879,TODAY(),"y")</f>
        <v>29</v>
      </c>
      <c r="Q1879" s="2">
        <f>(COUNTIF($C$2:$C1879,$C1879)=1)+0</f>
        <v>0</v>
      </c>
      <c r="R1879" s="2" t="str">
        <f>IF(Q1879=1,RANK(F1879,$F$2:$F$1986,0),"Alternate event")</f>
        <v>Alternate event</v>
      </c>
    </row>
    <row r="1880" spans="1:18" x14ac:dyDescent="0.2">
      <c r="A1880" s="2">
        <v>1879</v>
      </c>
      <c r="B1880" s="2">
        <f>IF(Q1880=1,B1879+1,B1879)</f>
        <v>1278</v>
      </c>
      <c r="C1880" t="s">
        <v>954</v>
      </c>
      <c r="D1880" t="s">
        <v>27</v>
      </c>
      <c r="E1880" s="6">
        <v>44581</v>
      </c>
      <c r="F1880">
        <v>938</v>
      </c>
      <c r="G1880" s="2">
        <v>90</v>
      </c>
      <c r="H1880" s="43" t="str">
        <f>IFERROR(VLOOKUP(C1880&amp;D1880,AUS_male_points_list!$A$3:$S$1048576,19,FALSE), IFERROR(VLOOKUP(C1880&amp;D1880,AUS_female_points_list!$A$3:$S$1048576,19,FALSE),""))</f>
        <v/>
      </c>
      <c r="J1880" s="2">
        <f>IFERROR(VLOOKUP(C1880&amp;D1880,AUS_male_Toplist_21!$F$3:$G$1048576,2,FALSE),IFERROR(VLOOKUP(C1880&amp;D1880,AUS_female_Toplist_21!$F$3:$G$1048576,2,FALSE),""))</f>
        <v>90</v>
      </c>
      <c r="K1880" s="2" t="str">
        <f>IFERROR(VLOOKUP(C1880&amp;D1880,AUS_male_Toplist_22!$F$3:$G$1048576,2,FALSE),IFERROR(VLOOKUP(C1880&amp;D1880,AUS_female_Toplist_22!$F$3:$G$1048576,2,FALSE),""))</f>
        <v/>
      </c>
      <c r="L1880" s="3" t="str">
        <f>IFERROR(VLOOKUP(C1880&amp;D1880,Comms_male_list_21!$F$3:$G$1048576,2,FALSE),IFERROR(VLOOKUP(C1880&amp;D1880,Comms_female_list_21!$F$3:$G$1048576,2,FALSE),""))</f>
        <v/>
      </c>
      <c r="M1880" s="3" t="str">
        <f>IFERROR(VLOOKUP(C1880&amp;D1880,Comms_male_list_22!$F$3:$G$1048576,2,FALSE),IFERROR(VLOOKUP(C1880&amp;D1880,Comms_female_list_22!$F$3:$G$1048576,2,FALSE),""))</f>
        <v/>
      </c>
      <c r="N1880" s="3">
        <f>IFERROR(VLOOKUP(C1880&amp;D1880,AUS_male_Toplist_21!$F$3:$H$1048576,3,FALSE), IFERROR(VLOOKUP(C1880&amp;D1880,AUS_female_Toplist_21!$F$3:$H$1048576,3,FALSE),""))</f>
        <v>938</v>
      </c>
      <c r="O1880" s="2" t="str">
        <f>IFERROR(VLOOKUP(C1880&amp;D1880,AUS_male_Toplist_22!$F$3:$H$1048576,3,FALSE), IFERROR(VLOOKUP(C1880&amp;D1880,AUS_female_Toplist_22!$F$3:$H$1048576,3,FALSE),""))</f>
        <v/>
      </c>
      <c r="P1880" s="42">
        <f ca="1">DATEDIF(E1880,TODAY(),"y")</f>
        <v>0</v>
      </c>
      <c r="Q1880" s="2">
        <f>(COUNTIF($C$2:$C1880,$C1880)=1)+0</f>
        <v>1</v>
      </c>
      <c r="R1880" s="2">
        <f>IF(Q1880=1,RANK(F1880,$F$2:$F$1986,0),"Alternate event")</f>
        <v>1465</v>
      </c>
    </row>
    <row r="1881" spans="1:18" x14ac:dyDescent="0.2">
      <c r="A1881" s="2">
        <v>1880</v>
      </c>
      <c r="B1881" s="2">
        <f>IF(Q1881=1,B1880+1,B1880)</f>
        <v>1279</v>
      </c>
      <c r="C1881" t="s">
        <v>1509</v>
      </c>
      <c r="D1881" t="s">
        <v>25</v>
      </c>
      <c r="E1881" s="6">
        <v>1990</v>
      </c>
      <c r="F1881">
        <v>942</v>
      </c>
      <c r="G1881" s="2">
        <v>90</v>
      </c>
      <c r="H1881" s="43" t="str">
        <f>IFERROR(VLOOKUP(C1881&amp;D1881,AUS_male_points_list!$A$3:$S$1048576,19,FALSE), IFERROR(VLOOKUP(C1881&amp;D1881,AUS_female_points_list!$A$3:$S$1048576,19,FALSE),""))</f>
        <v/>
      </c>
      <c r="J1881" s="2">
        <f>IFERROR(VLOOKUP(C1881&amp;D1881,AUS_male_Toplist_21!$F$3:$G$1048576,2,FALSE),IFERROR(VLOOKUP(C1881&amp;D1881,AUS_female_Toplist_21!$F$3:$G$1048576,2,FALSE),""))</f>
        <v>90</v>
      </c>
      <c r="K1881" s="2" t="str">
        <f>IFERROR(VLOOKUP(C1881&amp;D1881,AUS_male_Toplist_22!$F$3:$G$1048576,2,FALSE),IFERROR(VLOOKUP(C1881&amp;D1881,AUS_female_Toplist_22!$F$3:$G$1048576,2,FALSE),""))</f>
        <v/>
      </c>
      <c r="L1881" s="3" t="str">
        <f>IFERROR(VLOOKUP(C1881&amp;D1881,Comms_male_list_21!$F$3:$G$1048576,2,FALSE),IFERROR(VLOOKUP(C1881&amp;D1881,Comms_female_list_21!$F$3:$G$1048576,2,FALSE),""))</f>
        <v/>
      </c>
      <c r="M1881" s="3" t="str">
        <f>IFERROR(VLOOKUP(C1881&amp;D1881,Comms_male_list_22!$F$3:$G$1048576,2,FALSE),IFERROR(VLOOKUP(C1881&amp;D1881,Comms_female_list_22!$F$3:$G$1048576,2,FALSE),""))</f>
        <v/>
      </c>
      <c r="N1881" s="3">
        <f>IFERROR(VLOOKUP(C1881&amp;D1881,AUS_male_Toplist_21!$F$3:$H$1048576,3,FALSE), IFERROR(VLOOKUP(C1881&amp;D1881,AUS_female_Toplist_21!$F$3:$H$1048576,3,FALSE),""))</f>
        <v>942</v>
      </c>
      <c r="O1881" s="2" t="str">
        <f>IFERROR(VLOOKUP(C1881&amp;D1881,AUS_male_Toplist_22!$F$3:$H$1048576,3,FALSE), IFERROR(VLOOKUP(C1881&amp;D1881,AUS_female_Toplist_22!$F$3:$H$1048576,3,FALSE),""))</f>
        <v/>
      </c>
      <c r="P1881" s="42">
        <f ca="1">DATEDIF(E1881,TODAY(),"y")</f>
        <v>116</v>
      </c>
      <c r="Q1881" s="2">
        <f>(COUNTIF($C$2:$C1881,$C1881)=1)+0</f>
        <v>1</v>
      </c>
      <c r="R1881" s="2">
        <f>IF(Q1881=1,RANK(F1881,$F$2:$F$1986,0),"Alternate event")</f>
        <v>1405</v>
      </c>
    </row>
    <row r="1882" spans="1:18" x14ac:dyDescent="0.2">
      <c r="A1882" s="2">
        <v>1881</v>
      </c>
      <c r="B1882" s="2">
        <f>IF(Q1882=1,B1881+1,B1881)</f>
        <v>1279</v>
      </c>
      <c r="C1882" t="s">
        <v>1510</v>
      </c>
      <c r="D1882" t="s">
        <v>25</v>
      </c>
      <c r="E1882" s="6">
        <v>35463</v>
      </c>
      <c r="F1882">
        <v>942</v>
      </c>
      <c r="G1882" s="2">
        <v>90</v>
      </c>
      <c r="H1882" s="43" t="str">
        <f>IFERROR(VLOOKUP(C1882&amp;D1882,AUS_male_points_list!$A$3:$S$1048576,19,FALSE), IFERROR(VLOOKUP(C1882&amp;D1882,AUS_female_points_list!$A$3:$S$1048576,19,FALSE),""))</f>
        <v/>
      </c>
      <c r="J1882" s="2">
        <f>IFERROR(VLOOKUP(C1882&amp;D1882,AUS_male_Toplist_21!$F$3:$G$1048576,2,FALSE),IFERROR(VLOOKUP(C1882&amp;D1882,AUS_female_Toplist_21!$F$3:$G$1048576,2,FALSE),""))</f>
        <v>90</v>
      </c>
      <c r="K1882" s="2" t="str">
        <f>IFERROR(VLOOKUP(C1882&amp;D1882,AUS_male_Toplist_22!$F$3:$G$1048576,2,FALSE),IFERROR(VLOOKUP(C1882&amp;D1882,AUS_female_Toplist_22!$F$3:$G$1048576,2,FALSE),""))</f>
        <v/>
      </c>
      <c r="L1882" s="3" t="str">
        <f>IFERROR(VLOOKUP(C1882&amp;D1882,Comms_male_list_21!$F$3:$G$1048576,2,FALSE),IFERROR(VLOOKUP(C1882&amp;D1882,Comms_female_list_21!$F$3:$G$1048576,2,FALSE),""))</f>
        <v/>
      </c>
      <c r="M1882" s="3" t="str">
        <f>IFERROR(VLOOKUP(C1882&amp;D1882,Comms_male_list_22!$F$3:$G$1048576,2,FALSE),IFERROR(VLOOKUP(C1882&amp;D1882,Comms_female_list_22!$F$3:$G$1048576,2,FALSE),""))</f>
        <v/>
      </c>
      <c r="N1882" s="3">
        <f>IFERROR(VLOOKUP(C1882&amp;D1882,AUS_male_Toplist_21!$F$3:$H$1048576,3,FALSE), IFERROR(VLOOKUP(C1882&amp;D1882,AUS_female_Toplist_21!$F$3:$H$1048576,3,FALSE),""))</f>
        <v>942</v>
      </c>
      <c r="O1882" s="2" t="str">
        <f>IFERROR(VLOOKUP(C1882&amp;D1882,AUS_male_Toplist_22!$F$3:$H$1048576,3,FALSE), IFERROR(VLOOKUP(C1882&amp;D1882,AUS_female_Toplist_22!$F$3:$H$1048576,3,FALSE),""))</f>
        <v/>
      </c>
      <c r="P1882" s="42">
        <f ca="1">DATEDIF(E1882,TODAY(),"y")</f>
        <v>25</v>
      </c>
      <c r="Q1882" s="2">
        <f>(COUNTIF($C$2:$C1882,$C1882)=1)+0</f>
        <v>0</v>
      </c>
      <c r="R1882" s="2" t="str">
        <f>IF(Q1882=1,RANK(F1882,$F$2:$F$1986,0),"Alternate event")</f>
        <v>Alternate event</v>
      </c>
    </row>
    <row r="1883" spans="1:18" x14ac:dyDescent="0.2">
      <c r="A1883" s="2">
        <v>1882</v>
      </c>
      <c r="B1883" s="2">
        <f>IF(Q1883=1,B1882+1,B1882)</f>
        <v>1279</v>
      </c>
      <c r="C1883" t="s">
        <v>762</v>
      </c>
      <c r="D1883" t="s">
        <v>28</v>
      </c>
      <c r="E1883" s="6">
        <v>1999</v>
      </c>
      <c r="F1883">
        <v>976</v>
      </c>
      <c r="G1883" s="2">
        <v>90</v>
      </c>
      <c r="H1883" s="43" t="str">
        <f>IFERROR(VLOOKUP(C1883&amp;D1883,AUS_male_points_list!$A$3:$S$1048576,19,FALSE), IFERROR(VLOOKUP(C1883&amp;D1883,AUS_female_points_list!$A$3:$S$1048576,19,FALSE),""))</f>
        <v/>
      </c>
      <c r="J1883" s="2">
        <f>IFERROR(VLOOKUP(C1883&amp;D1883,AUS_male_Toplist_21!$F$3:$G$1048576,2,FALSE),IFERROR(VLOOKUP(C1883&amp;D1883,AUS_female_Toplist_21!$F$3:$G$1048576,2,FALSE),""))</f>
        <v>90</v>
      </c>
      <c r="K1883" s="2" t="str">
        <f>IFERROR(VLOOKUP(C1883&amp;D1883,AUS_male_Toplist_22!$F$3:$G$1048576,2,FALSE),IFERROR(VLOOKUP(C1883&amp;D1883,AUS_female_Toplist_22!$F$3:$G$1048576,2,FALSE),""))</f>
        <v/>
      </c>
      <c r="L1883" s="3" t="str">
        <f>IFERROR(VLOOKUP(C1883&amp;D1883,Comms_male_list_21!$F$3:$G$1048576,2,FALSE),IFERROR(VLOOKUP(C1883&amp;D1883,Comms_female_list_21!$F$3:$G$1048576,2,FALSE),""))</f>
        <v/>
      </c>
      <c r="M1883" s="3" t="str">
        <f>IFERROR(VLOOKUP(C1883&amp;D1883,Comms_male_list_22!$F$3:$G$1048576,2,FALSE),IFERROR(VLOOKUP(C1883&amp;D1883,Comms_female_list_22!$F$3:$G$1048576,2,FALSE),""))</f>
        <v/>
      </c>
      <c r="N1883" s="3">
        <f>IFERROR(VLOOKUP(C1883&amp;D1883,AUS_male_Toplist_21!$F$3:$H$1048576,3,FALSE), IFERROR(VLOOKUP(C1883&amp;D1883,AUS_female_Toplist_21!$F$3:$H$1048576,3,FALSE),""))</f>
        <v>976</v>
      </c>
      <c r="O1883" s="2" t="str">
        <f>IFERROR(VLOOKUP(C1883&amp;D1883,AUS_male_Toplist_22!$F$3:$H$1048576,3,FALSE), IFERROR(VLOOKUP(C1883&amp;D1883,AUS_female_Toplist_22!$F$3:$H$1048576,3,FALSE),""))</f>
        <v/>
      </c>
      <c r="P1883" s="42">
        <f ca="1">DATEDIF(E1883,TODAY(),"y")</f>
        <v>116</v>
      </c>
      <c r="Q1883" s="2">
        <f>(COUNTIF($C$2:$C1883,$C1883)=1)+0</f>
        <v>0</v>
      </c>
      <c r="R1883" s="2" t="str">
        <f>IF(Q1883=1,RANK(F1883,$F$2:$F$1986,0),"Alternate event")</f>
        <v>Alternate event</v>
      </c>
    </row>
    <row r="1884" spans="1:18" x14ac:dyDescent="0.2">
      <c r="A1884" s="2">
        <v>1883</v>
      </c>
      <c r="B1884" s="2">
        <f>IF(Q1884=1,B1883+1,B1883)</f>
        <v>1279</v>
      </c>
      <c r="C1884" t="s">
        <v>705</v>
      </c>
      <c r="D1884" s="6" t="s">
        <v>27</v>
      </c>
      <c r="E1884" s="6">
        <v>44701</v>
      </c>
      <c r="F1884">
        <v>926</v>
      </c>
      <c r="G1884" s="2">
        <v>91</v>
      </c>
      <c r="H1884" s="43" t="str">
        <f>IFERROR(VLOOKUP(C1884&amp;D1884,AUS_male_points_list!$A$3:$S$1048576,19,FALSE), IFERROR(VLOOKUP(C1884&amp;D1884,AUS_female_points_list!$A$3:$S$1048576,19,FALSE),""))</f>
        <v/>
      </c>
      <c r="J1884" s="2">
        <f>IFERROR(VLOOKUP(C1884&amp;D1884,AUS_male_Toplist_21!$F$3:$G$1048576,2,FALSE),IFERROR(VLOOKUP(C1884&amp;D1884,AUS_female_Toplist_21!$F$3:$G$1048576,2,FALSE),""))</f>
        <v>91</v>
      </c>
      <c r="K1884" s="2">
        <f>IFERROR(VLOOKUP(C1884&amp;D1884,AUS_male_Toplist_22!$F$3:$G$1048576,2,FALSE),IFERROR(VLOOKUP(C1884&amp;D1884,AUS_female_Toplist_22!$F$3:$G$1048576,2,FALSE),""))</f>
        <v>30</v>
      </c>
      <c r="L1884" s="3" t="str">
        <f>IFERROR(VLOOKUP(C1884&amp;D1884,Comms_male_list_21!$F$3:$G$1048576,2,FALSE),IFERROR(VLOOKUP(C1884&amp;D1884,Comms_female_list_21!$F$3:$G$1048576,2,FALSE),""))</f>
        <v/>
      </c>
      <c r="M1884" s="3">
        <f>IFERROR(VLOOKUP(C1884&amp;D1884,Comms_male_list_22!$F$3:$G$1048576,2,FALSE),IFERROR(VLOOKUP(C1884&amp;D1884,Comms_female_list_22!$F$3:$G$1048576,2,FALSE),""))</f>
        <v>82</v>
      </c>
      <c r="N1884" s="3">
        <f>IFERROR(VLOOKUP(C1884&amp;D1884,AUS_male_Toplist_21!$F$3:$H$1048576,3,FALSE), IFERROR(VLOOKUP(C1884&amp;D1884,AUS_female_Toplist_21!$F$3:$H$1048576,3,FALSE),""))</f>
        <v>926</v>
      </c>
      <c r="O1884" s="2">
        <f>IFERROR(VLOOKUP(C1884&amp;D1884,AUS_male_Toplist_22!$F$3:$H$1048576,3,FALSE), IFERROR(VLOOKUP(C1884&amp;D1884,AUS_female_Toplist_22!$F$3:$H$1048576,3,FALSE),""))</f>
        <v>964</v>
      </c>
      <c r="P1884" s="42" t="e">
        <f ca="1">DATEDIF(E1884,TODAY(),"y")</f>
        <v>#NUM!</v>
      </c>
      <c r="Q1884" s="2">
        <f>(COUNTIF($C$2:$C1884,$C1884)=1)+0</f>
        <v>0</v>
      </c>
      <c r="R1884" s="2" t="str">
        <f>IF(Q1884=1,RANK(F1884,$F$2:$F$1986,0),"Alternate event")</f>
        <v>Alternate event</v>
      </c>
    </row>
    <row r="1885" spans="1:18" x14ac:dyDescent="0.2">
      <c r="A1885" s="2">
        <v>1884</v>
      </c>
      <c r="B1885" s="2">
        <f>IF(Q1885=1,B1884+1,B1884)</f>
        <v>1279</v>
      </c>
      <c r="C1885" t="s">
        <v>1178</v>
      </c>
      <c r="D1885" t="s">
        <v>28</v>
      </c>
      <c r="E1885" s="6">
        <v>35217</v>
      </c>
      <c r="F1885">
        <v>975</v>
      </c>
      <c r="G1885" s="2">
        <v>91</v>
      </c>
      <c r="H1885" s="43" t="str">
        <f>IFERROR(VLOOKUP(C1885&amp;D1885,AUS_male_points_list!$A$3:$S$1048576,19,FALSE), IFERROR(VLOOKUP(C1885&amp;D1885,AUS_female_points_list!$A$3:$S$1048576,19,FALSE),""))</f>
        <v/>
      </c>
      <c r="J1885" s="2">
        <f>IFERROR(VLOOKUP(C1885&amp;D1885,AUS_male_Toplist_21!$F$3:$G$1048576,2,FALSE),IFERROR(VLOOKUP(C1885&amp;D1885,AUS_female_Toplist_21!$F$3:$G$1048576,2,FALSE),""))</f>
        <v>91</v>
      </c>
      <c r="K1885" s="2">
        <f>IFERROR(VLOOKUP(C1885&amp;D1885,AUS_male_Toplist_22!$F$3:$G$1048576,2,FALSE),IFERROR(VLOOKUP(C1885&amp;D1885,AUS_female_Toplist_22!$F$3:$G$1048576,2,FALSE),""))</f>
        <v>33</v>
      </c>
      <c r="L1885" s="3" t="str">
        <f>IFERROR(VLOOKUP(C1885&amp;D1885,Comms_male_list_21!$F$3:$G$1048576,2,FALSE),IFERROR(VLOOKUP(C1885&amp;D1885,Comms_female_list_21!$F$3:$G$1048576,2,FALSE),""))</f>
        <v/>
      </c>
      <c r="M1885" s="3">
        <f>IFERROR(VLOOKUP(C1885&amp;D1885,Comms_male_list_22!$F$3:$G$1048576,2,FALSE),IFERROR(VLOOKUP(C1885&amp;D1885,Comms_female_list_22!$F$3:$G$1048576,2,FALSE),""))</f>
        <v>78</v>
      </c>
      <c r="N1885" s="3">
        <f>IFERROR(VLOOKUP(C1885&amp;D1885,AUS_male_Toplist_21!$F$3:$H$1048576,3,FALSE), IFERROR(VLOOKUP(C1885&amp;D1885,AUS_female_Toplist_21!$F$3:$H$1048576,3,FALSE),""))</f>
        <v>975</v>
      </c>
      <c r="O1885" s="2">
        <f>IFERROR(VLOOKUP(C1885&amp;D1885,AUS_male_Toplist_22!$F$3:$H$1048576,3,FALSE), IFERROR(VLOOKUP(C1885&amp;D1885,AUS_female_Toplist_22!$F$3:$H$1048576,3,FALSE),""))</f>
        <v>956</v>
      </c>
      <c r="P1885" s="42">
        <f ca="1">DATEDIF(E1885,TODAY(),"y")</f>
        <v>25</v>
      </c>
      <c r="Q1885" s="2">
        <f>(COUNTIF($C$2:$C1885,$C1885)=1)+0</f>
        <v>0</v>
      </c>
      <c r="R1885" s="2" t="str">
        <f>IF(Q1885=1,RANK(F1885,$F$2:$F$1986,0),"Alternate event")</f>
        <v>Alternate event</v>
      </c>
    </row>
    <row r="1886" spans="1:18" x14ac:dyDescent="0.2">
      <c r="A1886" s="2">
        <v>1885</v>
      </c>
      <c r="B1886" s="2">
        <f>IF(Q1886=1,B1885+1,B1885)</f>
        <v>1280</v>
      </c>
      <c r="C1886" t="s">
        <v>295</v>
      </c>
      <c r="D1886" t="s">
        <v>27</v>
      </c>
      <c r="E1886" s="6">
        <v>44671</v>
      </c>
      <c r="F1886">
        <v>937</v>
      </c>
      <c r="G1886" s="2">
        <v>91</v>
      </c>
      <c r="H1886" s="43" t="str">
        <f>IFERROR(VLOOKUP(C1886&amp;D1886,AUS_male_points_list!$A$3:$S$1048576,19,FALSE), IFERROR(VLOOKUP(C1886&amp;D1886,AUS_female_points_list!$A$3:$S$1048576,19,FALSE),""))</f>
        <v/>
      </c>
      <c r="J1886" s="2">
        <f>IFERROR(VLOOKUP(C1886&amp;D1886,AUS_male_Toplist_21!$F$3:$G$1048576,2,FALSE),IFERROR(VLOOKUP(C1886&amp;D1886,AUS_female_Toplist_21!$F$3:$G$1048576,2,FALSE),""))</f>
        <v>91</v>
      </c>
      <c r="K1886" s="2">
        <f>IFERROR(VLOOKUP(C1886&amp;D1886,AUS_male_Toplist_22!$F$3:$G$1048576,2,FALSE),IFERROR(VLOOKUP(C1886&amp;D1886,AUS_female_Toplist_22!$F$3:$G$1048576,2,FALSE),""))</f>
        <v>59</v>
      </c>
      <c r="L1886" s="3" t="str">
        <f>IFERROR(VLOOKUP(C1886&amp;D1886,Comms_male_list_21!$F$3:$G$1048576,2,FALSE),IFERROR(VLOOKUP(C1886&amp;D1886,Comms_female_list_21!$F$3:$G$1048576,2,FALSE),""))</f>
        <v/>
      </c>
      <c r="M1886" s="3" t="str">
        <f>IFERROR(VLOOKUP(C1886&amp;D1886,Comms_male_list_22!$F$3:$G$1048576,2,FALSE),IFERROR(VLOOKUP(C1886&amp;D1886,Comms_female_list_22!$F$3:$G$1048576,2,FALSE),""))</f>
        <v/>
      </c>
      <c r="N1886" s="3">
        <f>IFERROR(VLOOKUP(C1886&amp;D1886,AUS_male_Toplist_21!$F$3:$H$1048576,3,FALSE), IFERROR(VLOOKUP(C1886&amp;D1886,AUS_female_Toplist_21!$F$3:$H$1048576,3,FALSE),""))</f>
        <v>937</v>
      </c>
      <c r="O1886" s="2">
        <f>IFERROR(VLOOKUP(C1886&amp;D1886,AUS_male_Toplist_22!$F$3:$H$1048576,3,FALSE), IFERROR(VLOOKUP(C1886&amp;D1886,AUS_female_Toplist_22!$F$3:$H$1048576,3,FALSE),""))</f>
        <v>930</v>
      </c>
      <c r="P1886" s="42" t="e">
        <f ca="1">DATEDIF(E1886,TODAY(),"y")</f>
        <v>#NUM!</v>
      </c>
      <c r="Q1886" s="2">
        <f>(COUNTIF($C$2:$C1886,$C1886)=1)+0</f>
        <v>1</v>
      </c>
      <c r="R1886" s="2">
        <f>IF(Q1886=1,RANK(F1886,$F$2:$F$1986,0),"Alternate event")</f>
        <v>1476</v>
      </c>
    </row>
    <row r="1887" spans="1:18" x14ac:dyDescent="0.2">
      <c r="A1887" s="2">
        <v>1886</v>
      </c>
      <c r="B1887" s="2">
        <f>IF(Q1887=1,B1886+1,B1886)</f>
        <v>1281</v>
      </c>
      <c r="C1887" t="s">
        <v>1605</v>
      </c>
      <c r="D1887" t="s">
        <v>29</v>
      </c>
      <c r="E1887" s="6">
        <v>37710</v>
      </c>
      <c r="F1887">
        <v>866</v>
      </c>
      <c r="G1887" s="2">
        <v>91</v>
      </c>
      <c r="H1887" s="43" t="str">
        <f>IFERROR(VLOOKUP(C1887&amp;D1887,AUS_male_points_list!$A$3:$S$1048576,19,FALSE), IFERROR(VLOOKUP(C1887&amp;D1887,AUS_female_points_list!$A$3:$S$1048576,19,FALSE),""))</f>
        <v/>
      </c>
      <c r="J1887" s="2">
        <f>IFERROR(VLOOKUP(C1887&amp;D1887,AUS_male_Toplist_21!$F$3:$G$1048576,2,FALSE),IFERROR(VLOOKUP(C1887&amp;D1887,AUS_female_Toplist_21!$F$3:$G$1048576,2,FALSE),""))</f>
        <v>91</v>
      </c>
      <c r="K1887" s="2" t="str">
        <f>IFERROR(VLOOKUP(C1887&amp;D1887,AUS_male_Toplist_22!$F$3:$G$1048576,2,FALSE),IFERROR(VLOOKUP(C1887&amp;D1887,AUS_female_Toplist_22!$F$3:$G$1048576,2,FALSE),""))</f>
        <v/>
      </c>
      <c r="L1887" s="3" t="str">
        <f>IFERROR(VLOOKUP(C1887&amp;D1887,Comms_male_list_21!$F$3:$G$1048576,2,FALSE),IFERROR(VLOOKUP(C1887&amp;D1887,Comms_female_list_21!$F$3:$G$1048576,2,FALSE),""))</f>
        <v/>
      </c>
      <c r="M1887" s="3" t="str">
        <f>IFERROR(VLOOKUP(C1887&amp;D1887,Comms_male_list_22!$F$3:$G$1048576,2,FALSE),IFERROR(VLOOKUP(C1887&amp;D1887,Comms_female_list_22!$F$3:$G$1048576,2,FALSE),""))</f>
        <v/>
      </c>
      <c r="N1887" s="3">
        <f>IFERROR(VLOOKUP(C1887&amp;D1887,AUS_male_Toplist_21!$F$3:$H$1048576,3,FALSE), IFERROR(VLOOKUP(C1887&amp;D1887,AUS_female_Toplist_21!$F$3:$H$1048576,3,FALSE),""))</f>
        <v>866</v>
      </c>
      <c r="O1887" s="2" t="str">
        <f>IFERROR(VLOOKUP(C1887&amp;D1887,AUS_male_Toplist_22!$F$3:$H$1048576,3,FALSE), IFERROR(VLOOKUP(C1887&amp;D1887,AUS_female_Toplist_22!$F$3:$H$1048576,3,FALSE),""))</f>
        <v/>
      </c>
      <c r="P1887" s="42">
        <f ca="1">DATEDIF(E1887,TODAY(),"y")</f>
        <v>18</v>
      </c>
      <c r="Q1887" s="2">
        <f>(COUNTIF($C$2:$C1887,$C1887)=1)+0</f>
        <v>1</v>
      </c>
      <c r="R1887" s="2">
        <f>IF(Q1887=1,RANK(F1887,$F$2:$F$1986,0),"Alternate event")</f>
        <v>1829</v>
      </c>
    </row>
    <row r="1888" spans="1:18" x14ac:dyDescent="0.2">
      <c r="A1888" s="2">
        <v>1887</v>
      </c>
      <c r="B1888" s="2">
        <f>IF(Q1888=1,B1887+1,B1887)</f>
        <v>1281</v>
      </c>
      <c r="C1888" t="s">
        <v>1288</v>
      </c>
      <c r="D1888" t="s">
        <v>25</v>
      </c>
      <c r="E1888" s="6">
        <v>33605</v>
      </c>
      <c r="F1888">
        <v>944</v>
      </c>
      <c r="G1888" s="2">
        <v>91</v>
      </c>
      <c r="H1888" s="43" t="str">
        <f>IFERROR(VLOOKUP(C1888&amp;D1888,AUS_male_points_list!$A$3:$S$1048576,19,FALSE), IFERROR(VLOOKUP(C1888&amp;D1888,AUS_female_points_list!$A$3:$S$1048576,19,FALSE),""))</f>
        <v/>
      </c>
      <c r="J1888" s="2">
        <f>IFERROR(VLOOKUP(C1888&amp;D1888,AUS_male_Toplist_21!$F$3:$G$1048576,2,FALSE),IFERROR(VLOOKUP(C1888&amp;D1888,AUS_female_Toplist_21!$F$3:$G$1048576,2,FALSE),""))</f>
        <v>91</v>
      </c>
      <c r="K1888" s="2" t="str">
        <f>IFERROR(VLOOKUP(C1888&amp;D1888,AUS_male_Toplist_22!$F$3:$G$1048576,2,FALSE),IFERROR(VLOOKUP(C1888&amp;D1888,AUS_female_Toplist_22!$F$3:$G$1048576,2,FALSE),""))</f>
        <v/>
      </c>
      <c r="L1888" s="3" t="str">
        <f>IFERROR(VLOOKUP(C1888&amp;D1888,Comms_male_list_21!$F$3:$G$1048576,2,FALSE),IFERROR(VLOOKUP(C1888&amp;D1888,Comms_female_list_21!$F$3:$G$1048576,2,FALSE),""))</f>
        <v/>
      </c>
      <c r="M1888" s="3" t="str">
        <f>IFERROR(VLOOKUP(C1888&amp;D1888,Comms_male_list_22!$F$3:$G$1048576,2,FALSE),IFERROR(VLOOKUP(C1888&amp;D1888,Comms_female_list_22!$F$3:$G$1048576,2,FALSE),""))</f>
        <v/>
      </c>
      <c r="N1888" s="3">
        <f>IFERROR(VLOOKUP(C1888&amp;D1888,AUS_male_Toplist_21!$F$3:$H$1048576,3,FALSE), IFERROR(VLOOKUP(C1888&amp;D1888,AUS_female_Toplist_21!$F$3:$H$1048576,3,FALSE),""))</f>
        <v>944</v>
      </c>
      <c r="O1888" s="2" t="str">
        <f>IFERROR(VLOOKUP(C1888&amp;D1888,AUS_male_Toplist_22!$F$3:$H$1048576,3,FALSE), IFERROR(VLOOKUP(C1888&amp;D1888,AUS_female_Toplist_22!$F$3:$H$1048576,3,FALSE),""))</f>
        <v/>
      </c>
      <c r="P1888" s="42">
        <f ca="1">DATEDIF(E1888,TODAY(),"y")</f>
        <v>30</v>
      </c>
      <c r="Q1888" s="2">
        <f>(COUNTIF($C$2:$C1888,$C1888)=1)+0</f>
        <v>0</v>
      </c>
      <c r="R1888" s="2" t="str">
        <f>IF(Q1888=1,RANK(F1888,$F$2:$F$1986,0),"Alternate event")</f>
        <v>Alternate event</v>
      </c>
    </row>
    <row r="1889" spans="1:18" x14ac:dyDescent="0.2">
      <c r="A1889" s="2">
        <v>1888</v>
      </c>
      <c r="B1889" s="2">
        <f>IF(Q1889=1,B1888+1,B1888)</f>
        <v>1282</v>
      </c>
      <c r="C1889" t="s">
        <v>1289</v>
      </c>
      <c r="D1889" t="s">
        <v>25</v>
      </c>
      <c r="E1889" s="6">
        <v>33035</v>
      </c>
      <c r="F1889">
        <v>944</v>
      </c>
      <c r="G1889" s="2">
        <v>91</v>
      </c>
      <c r="H1889" s="43" t="str">
        <f>IFERROR(VLOOKUP(C1889&amp;D1889,AUS_male_points_list!$A$3:$S$1048576,19,FALSE), IFERROR(VLOOKUP(C1889&amp;D1889,AUS_female_points_list!$A$3:$S$1048576,19,FALSE),""))</f>
        <v/>
      </c>
      <c r="J1889" s="2">
        <f>IFERROR(VLOOKUP(C1889&amp;D1889,AUS_male_Toplist_21!$F$3:$G$1048576,2,FALSE),IFERROR(VLOOKUP(C1889&amp;D1889,AUS_female_Toplist_21!$F$3:$G$1048576,2,FALSE),""))</f>
        <v>91</v>
      </c>
      <c r="K1889" s="2" t="str">
        <f>IFERROR(VLOOKUP(C1889&amp;D1889,AUS_male_Toplist_22!$F$3:$G$1048576,2,FALSE),IFERROR(VLOOKUP(C1889&amp;D1889,AUS_female_Toplist_22!$F$3:$G$1048576,2,FALSE),""))</f>
        <v/>
      </c>
      <c r="L1889" s="3" t="str">
        <f>IFERROR(VLOOKUP(C1889&amp;D1889,Comms_male_list_21!$F$3:$G$1048576,2,FALSE),IFERROR(VLOOKUP(C1889&amp;D1889,Comms_female_list_21!$F$3:$G$1048576,2,FALSE),""))</f>
        <v/>
      </c>
      <c r="M1889" s="3" t="str">
        <f>IFERROR(VLOOKUP(C1889&amp;D1889,Comms_male_list_22!$F$3:$G$1048576,2,FALSE),IFERROR(VLOOKUP(C1889&amp;D1889,Comms_female_list_22!$F$3:$G$1048576,2,FALSE),""))</f>
        <v/>
      </c>
      <c r="N1889" s="3">
        <f>IFERROR(VLOOKUP(C1889&amp;D1889,AUS_male_Toplist_21!$F$3:$H$1048576,3,FALSE), IFERROR(VLOOKUP(C1889&amp;D1889,AUS_female_Toplist_21!$F$3:$H$1048576,3,FALSE),""))</f>
        <v>944</v>
      </c>
      <c r="O1889" s="2" t="str">
        <f>IFERROR(VLOOKUP(C1889&amp;D1889,AUS_male_Toplist_22!$F$3:$H$1048576,3,FALSE), IFERROR(VLOOKUP(C1889&amp;D1889,AUS_female_Toplist_22!$F$3:$H$1048576,3,FALSE),""))</f>
        <v/>
      </c>
      <c r="P1889" s="42">
        <f ca="1">DATEDIF(E1889,TODAY(),"y")</f>
        <v>31</v>
      </c>
      <c r="Q1889" s="2">
        <f>(COUNTIF($C$2:$C1889,$C1889)=1)+0</f>
        <v>1</v>
      </c>
      <c r="R1889" s="2">
        <f>IF(Q1889=1,RANK(F1889,$F$2:$F$1986,0),"Alternate event")</f>
        <v>1374</v>
      </c>
    </row>
    <row r="1890" spans="1:18" x14ac:dyDescent="0.2">
      <c r="A1890" s="2">
        <v>1889</v>
      </c>
      <c r="B1890" s="2">
        <f>IF(Q1890=1,B1889+1,B1889)</f>
        <v>1282</v>
      </c>
      <c r="C1890" t="s">
        <v>301</v>
      </c>
      <c r="D1890" t="s">
        <v>28</v>
      </c>
      <c r="E1890" s="6">
        <v>44762</v>
      </c>
      <c r="F1890">
        <v>945</v>
      </c>
      <c r="G1890" s="2">
        <v>91</v>
      </c>
      <c r="H1890" s="43" t="str">
        <f>IFERROR(VLOOKUP(C1890&amp;D1890,AUS_male_points_list!$A$3:$S$1048576,19,FALSE), IFERROR(VLOOKUP(C1890&amp;D1890,AUS_female_points_list!$A$3:$S$1048576,19,FALSE),""))</f>
        <v/>
      </c>
      <c r="J1890" s="2">
        <f>IFERROR(VLOOKUP(C1890&amp;D1890,AUS_male_Toplist_21!$F$3:$G$1048576,2,FALSE),IFERROR(VLOOKUP(C1890&amp;D1890,AUS_female_Toplist_21!$F$3:$G$1048576,2,FALSE),""))</f>
        <v>91</v>
      </c>
      <c r="K1890" s="2" t="str">
        <f>IFERROR(VLOOKUP(C1890&amp;D1890,AUS_male_Toplist_22!$F$3:$G$1048576,2,FALSE),IFERROR(VLOOKUP(C1890&amp;D1890,AUS_female_Toplist_22!$F$3:$G$1048576,2,FALSE),""))</f>
        <v/>
      </c>
      <c r="L1890" s="3" t="str">
        <f>IFERROR(VLOOKUP(C1890&amp;D1890,Comms_male_list_21!$F$3:$G$1048576,2,FALSE),IFERROR(VLOOKUP(C1890&amp;D1890,Comms_female_list_21!$F$3:$G$1048576,2,FALSE),""))</f>
        <v/>
      </c>
      <c r="M1890" s="3" t="str">
        <f>IFERROR(VLOOKUP(C1890&amp;D1890,Comms_male_list_22!$F$3:$G$1048576,2,FALSE),IFERROR(VLOOKUP(C1890&amp;D1890,Comms_female_list_22!$F$3:$G$1048576,2,FALSE),""))</f>
        <v/>
      </c>
      <c r="N1890" s="3">
        <f>IFERROR(VLOOKUP(C1890&amp;D1890,AUS_male_Toplist_21!$F$3:$H$1048576,3,FALSE), IFERROR(VLOOKUP(C1890&amp;D1890,AUS_female_Toplist_21!$F$3:$H$1048576,3,FALSE),""))</f>
        <v>945</v>
      </c>
      <c r="O1890" s="2" t="str">
        <f>IFERROR(VLOOKUP(C1890&amp;D1890,AUS_male_Toplist_22!$F$3:$H$1048576,3,FALSE), IFERROR(VLOOKUP(C1890&amp;D1890,AUS_female_Toplist_22!$F$3:$H$1048576,3,FALSE),""))</f>
        <v/>
      </c>
      <c r="P1890" s="42" t="e">
        <f ca="1">DATEDIF(E1890,TODAY(),"y")</f>
        <v>#NUM!</v>
      </c>
      <c r="Q1890" s="2">
        <f>(COUNTIF($C$2:$C1890,$C1890)=1)+0</f>
        <v>0</v>
      </c>
      <c r="R1890" s="2" t="str">
        <f>IF(Q1890=1,RANK(F1890,$F$2:$F$1986,0),"Alternate event")</f>
        <v>Alternate event</v>
      </c>
    </row>
    <row r="1891" spans="1:18" x14ac:dyDescent="0.2">
      <c r="A1891" s="2">
        <v>1890</v>
      </c>
      <c r="B1891" s="2">
        <f>IF(Q1891=1,B1890+1,B1890)</f>
        <v>1283</v>
      </c>
      <c r="C1891" t="s">
        <v>118</v>
      </c>
      <c r="D1891" t="s">
        <v>2</v>
      </c>
      <c r="E1891" s="6">
        <v>36241</v>
      </c>
      <c r="F1891">
        <v>961</v>
      </c>
      <c r="G1891" s="2">
        <v>92</v>
      </c>
      <c r="H1891" s="43" t="str">
        <f>IFERROR(VLOOKUP(C1891&amp;D1891,AUS_male_points_list!$A$3:$S$1048576,19,FALSE), IFERROR(VLOOKUP(C1891&amp;D1891,AUS_female_points_list!$A$3:$S$1048576,19,FALSE),""))</f>
        <v/>
      </c>
      <c r="J1891" s="2">
        <f>IFERROR(VLOOKUP(C1891&amp;D1891,AUS_male_Toplist_21!$F$3:$G$1048576,2,FALSE),IFERROR(VLOOKUP(C1891&amp;D1891,AUS_female_Toplist_21!$F$3:$G$1048576,2,FALSE),""))</f>
        <v>92</v>
      </c>
      <c r="K1891" s="2">
        <f>IFERROR(VLOOKUP(C1891&amp;D1891,AUS_male_Toplist_22!$F$3:$G$1048576,2,FALSE),IFERROR(VLOOKUP(C1891&amp;D1891,AUS_female_Toplist_22!$F$3:$G$1048576,2,FALSE),""))</f>
        <v>16</v>
      </c>
      <c r="L1891" s="3" t="str">
        <f>IFERROR(VLOOKUP(C1891&amp;D1891,Comms_male_list_21!$F$3:$G$1048576,2,FALSE),IFERROR(VLOOKUP(C1891&amp;D1891,Comms_female_list_21!$F$3:$G$1048576,2,FALSE),""))</f>
        <v/>
      </c>
      <c r="M1891" s="3">
        <f>IFERROR(VLOOKUP(C1891&amp;D1891,Comms_male_list_22!$F$3:$G$1048576,2,FALSE),IFERROR(VLOOKUP(C1891&amp;D1891,Comms_female_list_22!$F$3:$G$1048576,2,FALSE),""))</f>
        <v>28</v>
      </c>
      <c r="N1891" s="3">
        <f>IFERROR(VLOOKUP(C1891&amp;D1891,AUS_male_Toplist_21!$F$3:$H$1048576,3,FALSE), IFERROR(VLOOKUP(C1891&amp;D1891,AUS_female_Toplist_21!$F$3:$H$1048576,3,FALSE),""))</f>
        <v>961</v>
      </c>
      <c r="O1891" s="2">
        <f>IFERROR(VLOOKUP(C1891&amp;D1891,AUS_male_Toplist_22!$F$3:$H$1048576,3,FALSE), IFERROR(VLOOKUP(C1891&amp;D1891,AUS_female_Toplist_22!$F$3:$H$1048576,3,FALSE),""))</f>
        <v>1044</v>
      </c>
      <c r="P1891" s="42">
        <f ca="1">DATEDIF(E1891,TODAY(),"y")</f>
        <v>22</v>
      </c>
      <c r="Q1891" s="2">
        <f>(COUNTIF($C$2:$C1891,$C1891)=1)+0</f>
        <v>1</v>
      </c>
      <c r="R1891" s="2">
        <f>IF(Q1891=1,RANK(F1891,$F$2:$F$1986,0),"Alternate event")</f>
        <v>1163</v>
      </c>
    </row>
    <row r="1892" spans="1:18" x14ac:dyDescent="0.2">
      <c r="A1892" s="2">
        <v>1891</v>
      </c>
      <c r="B1892" s="2">
        <f>IF(Q1892=1,B1891+1,B1891)</f>
        <v>1284</v>
      </c>
      <c r="C1892" t="s">
        <v>219</v>
      </c>
      <c r="D1892" t="s">
        <v>26</v>
      </c>
      <c r="E1892" s="7">
        <v>44762</v>
      </c>
      <c r="F1892">
        <v>933</v>
      </c>
      <c r="G1892" s="2">
        <v>92</v>
      </c>
      <c r="H1892" s="43" t="str">
        <f>IFERROR(VLOOKUP(C1892&amp;D1892,AUS_male_points_list!$A$3:$S$1048576,19,FALSE), IFERROR(VLOOKUP(C1892&amp;D1892,AUS_female_points_list!$A$3:$S$1048576,19,FALSE),""))</f>
        <v/>
      </c>
      <c r="J1892" s="2">
        <f>IFERROR(VLOOKUP(C1892&amp;D1892,AUS_male_Toplist_21!$F$3:$G$1048576,2,FALSE),IFERROR(VLOOKUP(C1892&amp;D1892,AUS_female_Toplist_21!$F$3:$G$1048576,2,FALSE),""))</f>
        <v>92</v>
      </c>
      <c r="K1892" s="2">
        <f>IFERROR(VLOOKUP(C1892&amp;D1892,AUS_male_Toplist_22!$F$3:$G$1048576,2,FALSE),IFERROR(VLOOKUP(C1892&amp;D1892,AUS_female_Toplist_22!$F$3:$G$1048576,2,FALSE),""))</f>
        <v>26</v>
      </c>
      <c r="L1892" s="3" t="str">
        <f>IFERROR(VLOOKUP(C1892&amp;D1892,Comms_male_list_21!$F$3:$G$1048576,2,FALSE),IFERROR(VLOOKUP(C1892&amp;D1892,Comms_female_list_21!$F$3:$G$1048576,2,FALSE),""))</f>
        <v/>
      </c>
      <c r="M1892" s="3">
        <f>IFERROR(VLOOKUP(C1892&amp;D1892,Comms_male_list_22!$F$3:$G$1048576,2,FALSE),IFERROR(VLOOKUP(C1892&amp;D1892,Comms_female_list_22!$F$3:$G$1048576,2,FALSE),""))</f>
        <v>97</v>
      </c>
      <c r="N1892" s="3">
        <f>IFERROR(VLOOKUP(C1892&amp;D1892,AUS_male_Toplist_21!$F$3:$H$1048576,3,FALSE), IFERROR(VLOOKUP(C1892&amp;D1892,AUS_female_Toplist_21!$F$3:$H$1048576,3,FALSE),""))</f>
        <v>933</v>
      </c>
      <c r="O1892" s="2">
        <f>IFERROR(VLOOKUP(C1892&amp;D1892,AUS_male_Toplist_22!$F$3:$H$1048576,3,FALSE), IFERROR(VLOOKUP(C1892&amp;D1892,AUS_female_Toplist_22!$F$3:$H$1048576,3,FALSE),""))</f>
        <v>974</v>
      </c>
      <c r="P1892" s="42" t="e">
        <f ca="1">DATEDIF(E1892,TODAY(),"y")</f>
        <v>#NUM!</v>
      </c>
      <c r="Q1892" s="2">
        <f>(COUNTIF($C$2:$C1892,$C1892)=1)+0</f>
        <v>1</v>
      </c>
      <c r="R1892" s="2">
        <f>IF(Q1892=1,RANK(F1892,$F$2:$F$1986,0),"Alternate event")</f>
        <v>1525</v>
      </c>
    </row>
    <row r="1893" spans="1:18" x14ac:dyDescent="0.2">
      <c r="A1893" s="2">
        <v>1892</v>
      </c>
      <c r="B1893" s="2">
        <f>IF(Q1893=1,B1892+1,B1892)</f>
        <v>1285</v>
      </c>
      <c r="C1893" t="s">
        <v>1181</v>
      </c>
      <c r="D1893" t="s">
        <v>28</v>
      </c>
      <c r="E1893" s="6"/>
      <c r="F1893">
        <v>974</v>
      </c>
      <c r="G1893" s="2">
        <v>92</v>
      </c>
      <c r="H1893" s="43" t="str">
        <f>IFERROR(VLOOKUP(C1893&amp;D1893,AUS_male_points_list!$A$3:$S$1048576,19,FALSE), IFERROR(VLOOKUP(C1893&amp;D1893,AUS_female_points_list!$A$3:$S$1048576,19,FALSE),""))</f>
        <v/>
      </c>
      <c r="J1893" s="2">
        <f>IFERROR(VLOOKUP(C1893&amp;D1893,AUS_male_Toplist_21!$F$3:$G$1048576,2,FALSE),IFERROR(VLOOKUP(C1893&amp;D1893,AUS_female_Toplist_21!$F$3:$G$1048576,2,FALSE),""))</f>
        <v>92</v>
      </c>
      <c r="K1893" s="2">
        <f>IFERROR(VLOOKUP(C1893&amp;D1893,AUS_male_Toplist_22!$F$3:$G$1048576,2,FALSE),IFERROR(VLOOKUP(C1893&amp;D1893,AUS_female_Toplist_22!$F$3:$G$1048576,2,FALSE),""))</f>
        <v>38</v>
      </c>
      <c r="L1893" s="3" t="str">
        <f>IFERROR(VLOOKUP(C1893&amp;D1893,Comms_male_list_21!$F$3:$G$1048576,2,FALSE),IFERROR(VLOOKUP(C1893&amp;D1893,Comms_female_list_21!$F$3:$G$1048576,2,FALSE),""))</f>
        <v/>
      </c>
      <c r="M1893" s="3">
        <f>IFERROR(VLOOKUP(C1893&amp;D1893,Comms_male_list_22!$F$3:$G$1048576,2,FALSE),IFERROR(VLOOKUP(C1893&amp;D1893,Comms_female_list_22!$F$3:$G$1048576,2,FALSE),""))</f>
        <v>94</v>
      </c>
      <c r="N1893" s="3">
        <f>IFERROR(VLOOKUP(C1893&amp;D1893,AUS_male_Toplist_21!$F$3:$H$1048576,3,FALSE), IFERROR(VLOOKUP(C1893&amp;D1893,AUS_female_Toplist_21!$F$3:$H$1048576,3,FALSE),""))</f>
        <v>974</v>
      </c>
      <c r="O1893" s="2">
        <f>IFERROR(VLOOKUP(C1893&amp;D1893,AUS_male_Toplist_22!$F$3:$H$1048576,3,FALSE), IFERROR(VLOOKUP(C1893&amp;D1893,AUS_female_Toplist_22!$F$3:$H$1048576,3,FALSE),""))</f>
        <v>945</v>
      </c>
      <c r="P1893" s="42">
        <f ca="1">DATEDIF(E1893,TODAY(),"y")</f>
        <v>122</v>
      </c>
      <c r="Q1893" s="2">
        <f>(COUNTIF($C$2:$C1893,$C1893)=1)+0</f>
        <v>1</v>
      </c>
      <c r="R1893" s="2">
        <f>IF(Q1893=1,RANK(F1893,$F$2:$F$1986,0),"Alternate event")</f>
        <v>985</v>
      </c>
    </row>
    <row r="1894" spans="1:18" x14ac:dyDescent="0.2">
      <c r="A1894" s="2">
        <v>1893</v>
      </c>
      <c r="B1894" s="2">
        <f>IF(Q1894=1,B1893+1,B1893)</f>
        <v>1286</v>
      </c>
      <c r="C1894" t="s">
        <v>1530</v>
      </c>
      <c r="D1894" t="s">
        <v>26</v>
      </c>
      <c r="E1894" s="7">
        <v>36852</v>
      </c>
      <c r="F1894">
        <v>921</v>
      </c>
      <c r="G1894" s="2">
        <v>92</v>
      </c>
      <c r="H1894" s="43" t="str">
        <f>IFERROR(VLOOKUP(C1894&amp;D1894,AUS_male_points_list!$A$3:$S$1048576,19,FALSE), IFERROR(VLOOKUP(C1894&amp;D1894,AUS_female_points_list!$A$3:$S$1048576,19,FALSE),""))</f>
        <v/>
      </c>
      <c r="J1894" s="2">
        <f>IFERROR(VLOOKUP(C1894&amp;D1894,AUS_male_Toplist_21!$F$3:$G$1048576,2,FALSE),IFERROR(VLOOKUP(C1894&amp;D1894,AUS_female_Toplist_21!$F$3:$G$1048576,2,FALSE),""))</f>
        <v>92</v>
      </c>
      <c r="K1894" s="2">
        <f>IFERROR(VLOOKUP(C1894&amp;D1894,AUS_male_Toplist_22!$F$3:$G$1048576,2,FALSE),IFERROR(VLOOKUP(C1894&amp;D1894,AUS_female_Toplist_22!$F$3:$G$1048576,2,FALSE),""))</f>
        <v>41</v>
      </c>
      <c r="L1894" s="3" t="str">
        <f>IFERROR(VLOOKUP(C1894&amp;D1894,Comms_male_list_21!$F$3:$G$1048576,2,FALSE),IFERROR(VLOOKUP(C1894&amp;D1894,Comms_female_list_21!$F$3:$G$1048576,2,FALSE),""))</f>
        <v/>
      </c>
      <c r="M1894" s="3" t="str">
        <f>IFERROR(VLOOKUP(C1894&amp;D1894,Comms_male_list_22!$F$3:$G$1048576,2,FALSE),IFERROR(VLOOKUP(C1894&amp;D1894,Comms_female_list_22!$F$3:$G$1048576,2,FALSE),""))</f>
        <v/>
      </c>
      <c r="N1894" s="3">
        <f>IFERROR(VLOOKUP(C1894&amp;D1894,AUS_male_Toplist_21!$F$3:$H$1048576,3,FALSE), IFERROR(VLOOKUP(C1894&amp;D1894,AUS_female_Toplist_21!$F$3:$H$1048576,3,FALSE),""))</f>
        <v>921</v>
      </c>
      <c r="O1894" s="2">
        <f>IFERROR(VLOOKUP(C1894&amp;D1894,AUS_male_Toplist_22!$F$3:$H$1048576,3,FALSE), IFERROR(VLOOKUP(C1894&amp;D1894,AUS_female_Toplist_22!$F$3:$H$1048576,3,FALSE),""))</f>
        <v>940</v>
      </c>
      <c r="P1894" s="42">
        <f ca="1">DATEDIF(E1894,TODAY(),"y")</f>
        <v>21</v>
      </c>
      <c r="Q1894" s="2">
        <f>(COUNTIF($C$2:$C1894,$C1894)=1)+0</f>
        <v>1</v>
      </c>
      <c r="R1894" s="2">
        <f>IF(Q1894=1,RANK(F1894,$F$2:$F$1986,0),"Alternate event")</f>
        <v>1637</v>
      </c>
    </row>
    <row r="1895" spans="1:18" x14ac:dyDescent="0.2">
      <c r="A1895" s="2">
        <v>1894</v>
      </c>
      <c r="B1895" s="2">
        <f>IF(Q1895=1,B1894+1,B1894)</f>
        <v>1287</v>
      </c>
      <c r="C1895" t="s">
        <v>1511</v>
      </c>
      <c r="D1895" t="s">
        <v>25</v>
      </c>
      <c r="E1895" s="6">
        <v>44612</v>
      </c>
      <c r="F1895">
        <v>940</v>
      </c>
      <c r="G1895" s="2">
        <v>92</v>
      </c>
      <c r="H1895" s="43" t="str">
        <f>IFERROR(VLOOKUP(C1895&amp;D1895,AUS_male_points_list!$A$3:$S$1048576,19,FALSE), IFERROR(VLOOKUP(C1895&amp;D1895,AUS_female_points_list!$A$3:$S$1048576,19,FALSE),""))</f>
        <v/>
      </c>
      <c r="J1895" s="2">
        <f>IFERROR(VLOOKUP(C1895&amp;D1895,AUS_male_Toplist_21!$F$3:$G$1048576,2,FALSE),IFERROR(VLOOKUP(C1895&amp;D1895,AUS_female_Toplist_21!$F$3:$G$1048576,2,FALSE),""))</f>
        <v>92</v>
      </c>
      <c r="K1895" s="2">
        <f>IFERROR(VLOOKUP(C1895&amp;D1895,AUS_male_Toplist_22!$F$3:$G$1048576,2,FALSE),IFERROR(VLOOKUP(C1895&amp;D1895,AUS_female_Toplist_22!$F$3:$G$1048576,2,FALSE),""))</f>
        <v>88</v>
      </c>
      <c r="L1895" s="3" t="str">
        <f>IFERROR(VLOOKUP(C1895&amp;D1895,Comms_male_list_21!$F$3:$G$1048576,2,FALSE),IFERROR(VLOOKUP(C1895&amp;D1895,Comms_female_list_21!$F$3:$G$1048576,2,FALSE),""))</f>
        <v/>
      </c>
      <c r="M1895" s="3" t="str">
        <f>IFERROR(VLOOKUP(C1895&amp;D1895,Comms_male_list_22!$F$3:$G$1048576,2,FALSE),IFERROR(VLOOKUP(C1895&amp;D1895,Comms_female_list_22!$F$3:$G$1048576,2,FALSE),""))</f>
        <v/>
      </c>
      <c r="N1895" s="3">
        <f>IFERROR(VLOOKUP(C1895&amp;D1895,AUS_male_Toplist_21!$F$3:$H$1048576,3,FALSE), IFERROR(VLOOKUP(C1895&amp;D1895,AUS_female_Toplist_21!$F$3:$H$1048576,3,FALSE),""))</f>
        <v>940</v>
      </c>
      <c r="O1895" s="2">
        <f>IFERROR(VLOOKUP(C1895&amp;D1895,AUS_male_Toplist_22!$F$3:$H$1048576,3,FALSE), IFERROR(VLOOKUP(C1895&amp;D1895,AUS_female_Toplist_22!$F$3:$H$1048576,3,FALSE),""))</f>
        <v>921</v>
      </c>
      <c r="P1895" s="42">
        <f ca="1">DATEDIF(E1895,TODAY(),"y")</f>
        <v>0</v>
      </c>
      <c r="Q1895" s="2">
        <f>(COUNTIF($C$2:$C1895,$C1895)=1)+0</f>
        <v>1</v>
      </c>
      <c r="R1895" s="2">
        <f>IF(Q1895=1,RANK(F1895,$F$2:$F$1986,0),"Alternate event")</f>
        <v>1430</v>
      </c>
    </row>
    <row r="1896" spans="1:18" x14ac:dyDescent="0.2">
      <c r="A1896" s="2">
        <v>1895</v>
      </c>
      <c r="B1896" s="2">
        <f>IF(Q1896=1,B1895+1,B1895)</f>
        <v>1288</v>
      </c>
      <c r="C1896" t="s">
        <v>1606</v>
      </c>
      <c r="D1896" t="s">
        <v>29</v>
      </c>
      <c r="E1896" s="7"/>
      <c r="F1896">
        <v>866</v>
      </c>
      <c r="G1896" s="2">
        <v>92</v>
      </c>
      <c r="H1896" s="43" t="str">
        <f>IFERROR(VLOOKUP(C1896&amp;D1896,AUS_male_points_list!$A$3:$S$1048576,19,FALSE), IFERROR(VLOOKUP(C1896&amp;D1896,AUS_female_points_list!$A$3:$S$1048576,19,FALSE),""))</f>
        <v/>
      </c>
      <c r="J1896" s="2">
        <f>IFERROR(VLOOKUP(C1896&amp;D1896,AUS_male_Toplist_21!$F$3:$G$1048576,2,FALSE),IFERROR(VLOOKUP(C1896&amp;D1896,AUS_female_Toplist_21!$F$3:$G$1048576,2,FALSE),""))</f>
        <v>92</v>
      </c>
      <c r="K1896" s="2" t="str">
        <f>IFERROR(VLOOKUP(C1896&amp;D1896,AUS_male_Toplist_22!$F$3:$G$1048576,2,FALSE),IFERROR(VLOOKUP(C1896&amp;D1896,AUS_female_Toplist_22!$F$3:$G$1048576,2,FALSE),""))</f>
        <v/>
      </c>
      <c r="L1896" s="3" t="str">
        <f>IFERROR(VLOOKUP(C1896&amp;D1896,Comms_male_list_21!$F$3:$G$1048576,2,FALSE),IFERROR(VLOOKUP(C1896&amp;D1896,Comms_female_list_21!$F$3:$G$1048576,2,FALSE),""))</f>
        <v/>
      </c>
      <c r="M1896" s="3" t="str">
        <f>IFERROR(VLOOKUP(C1896&amp;D1896,Comms_male_list_22!$F$3:$G$1048576,2,FALSE),IFERROR(VLOOKUP(C1896&amp;D1896,Comms_female_list_22!$F$3:$G$1048576,2,FALSE),""))</f>
        <v/>
      </c>
      <c r="N1896" s="3">
        <f>IFERROR(VLOOKUP(C1896&amp;D1896,AUS_male_Toplist_21!$F$3:$H$1048576,3,FALSE), IFERROR(VLOOKUP(C1896&amp;D1896,AUS_female_Toplist_21!$F$3:$H$1048576,3,FALSE),""))</f>
        <v>866</v>
      </c>
      <c r="O1896" s="2" t="str">
        <f>IFERROR(VLOOKUP(C1896&amp;D1896,AUS_male_Toplist_22!$F$3:$H$1048576,3,FALSE), IFERROR(VLOOKUP(C1896&amp;D1896,AUS_female_Toplist_22!$F$3:$H$1048576,3,FALSE),""))</f>
        <v/>
      </c>
      <c r="P1896" s="42">
        <f ca="1">DATEDIF(E1896,TODAY(),"y")</f>
        <v>122</v>
      </c>
      <c r="Q1896" s="2">
        <f>(COUNTIF($C$2:$C1896,$C1896)=1)+0</f>
        <v>1</v>
      </c>
      <c r="R1896" s="2">
        <f>IF(Q1896=1,RANK(F1896,$F$2:$F$1986,0),"Alternate event")</f>
        <v>1829</v>
      </c>
    </row>
    <row r="1897" spans="1:18" x14ac:dyDescent="0.2">
      <c r="A1897" s="2">
        <v>1896</v>
      </c>
      <c r="B1897" s="2">
        <f>IF(Q1897=1,B1896+1,B1896)</f>
        <v>1289</v>
      </c>
      <c r="C1897" t="s">
        <v>1555</v>
      </c>
      <c r="D1897" t="s">
        <v>27</v>
      </c>
      <c r="E1897" s="6">
        <v>1997</v>
      </c>
      <c r="F1897">
        <v>925</v>
      </c>
      <c r="G1897" s="2">
        <v>92</v>
      </c>
      <c r="H1897" s="43" t="str">
        <f>IFERROR(VLOOKUP(C1897&amp;D1897,AUS_male_points_list!$A$3:$S$1048576,19,FALSE), IFERROR(VLOOKUP(C1897&amp;D1897,AUS_female_points_list!$A$3:$S$1048576,19,FALSE),""))</f>
        <v/>
      </c>
      <c r="J1897" s="2">
        <f>IFERROR(VLOOKUP(C1897&amp;D1897,AUS_male_Toplist_21!$F$3:$G$1048576,2,FALSE),IFERROR(VLOOKUP(C1897&amp;D1897,AUS_female_Toplist_21!$F$3:$G$1048576,2,FALSE),""))</f>
        <v>92</v>
      </c>
      <c r="K1897" s="2" t="str">
        <f>IFERROR(VLOOKUP(C1897&amp;D1897,AUS_male_Toplist_22!$F$3:$G$1048576,2,FALSE),IFERROR(VLOOKUP(C1897&amp;D1897,AUS_female_Toplist_22!$F$3:$G$1048576,2,FALSE),""))</f>
        <v/>
      </c>
      <c r="L1897" s="3" t="str">
        <f>IFERROR(VLOOKUP(C1897&amp;D1897,Comms_male_list_21!$F$3:$G$1048576,2,FALSE),IFERROR(VLOOKUP(C1897&amp;D1897,Comms_female_list_21!$F$3:$G$1048576,2,FALSE),""))</f>
        <v/>
      </c>
      <c r="M1897" s="3" t="str">
        <f>IFERROR(VLOOKUP(C1897&amp;D1897,Comms_male_list_22!$F$3:$G$1048576,2,FALSE),IFERROR(VLOOKUP(C1897&amp;D1897,Comms_female_list_22!$F$3:$G$1048576,2,FALSE),""))</f>
        <v/>
      </c>
      <c r="N1897" s="3">
        <f>IFERROR(VLOOKUP(C1897&amp;D1897,AUS_male_Toplist_21!$F$3:$H$1048576,3,FALSE), IFERROR(VLOOKUP(C1897&amp;D1897,AUS_female_Toplist_21!$F$3:$H$1048576,3,FALSE),""))</f>
        <v>925</v>
      </c>
      <c r="O1897" s="2" t="str">
        <f>IFERROR(VLOOKUP(C1897&amp;D1897,AUS_male_Toplist_22!$F$3:$H$1048576,3,FALSE), IFERROR(VLOOKUP(C1897&amp;D1897,AUS_female_Toplist_22!$F$3:$H$1048576,3,FALSE),""))</f>
        <v/>
      </c>
      <c r="P1897" s="42">
        <f ca="1">DATEDIF(E1897,TODAY(),"y")</f>
        <v>116</v>
      </c>
      <c r="Q1897" s="2">
        <f>(COUNTIF($C$2:$C1897,$C1897)=1)+0</f>
        <v>1</v>
      </c>
      <c r="R1897" s="2">
        <f>IF(Q1897=1,RANK(F1897,$F$2:$F$1986,0),"Alternate event")</f>
        <v>1609</v>
      </c>
    </row>
    <row r="1898" spans="1:18" x14ac:dyDescent="0.2">
      <c r="A1898" s="2">
        <v>1897</v>
      </c>
      <c r="B1898" s="2">
        <f>IF(Q1898=1,B1897+1,B1897)</f>
        <v>1289</v>
      </c>
      <c r="C1898" t="s">
        <v>1314</v>
      </c>
      <c r="D1898" t="s">
        <v>27</v>
      </c>
      <c r="E1898" s="6">
        <v>37689</v>
      </c>
      <c r="F1898">
        <v>937</v>
      </c>
      <c r="G1898" s="2">
        <v>92</v>
      </c>
      <c r="H1898" s="43" t="str">
        <f>IFERROR(VLOOKUP(C1898&amp;D1898,AUS_male_points_list!$A$3:$S$1048576,19,FALSE), IFERROR(VLOOKUP(C1898&amp;D1898,AUS_female_points_list!$A$3:$S$1048576,19,FALSE),""))</f>
        <v/>
      </c>
      <c r="J1898" s="2">
        <f>IFERROR(VLOOKUP(C1898&amp;D1898,AUS_male_Toplist_21!$F$3:$G$1048576,2,FALSE),IFERROR(VLOOKUP(C1898&amp;D1898,AUS_female_Toplist_21!$F$3:$G$1048576,2,FALSE),""))</f>
        <v>92</v>
      </c>
      <c r="K1898" s="2" t="str">
        <f>IFERROR(VLOOKUP(C1898&amp;D1898,AUS_male_Toplist_22!$F$3:$G$1048576,2,FALSE),IFERROR(VLOOKUP(C1898&amp;D1898,AUS_female_Toplist_22!$F$3:$G$1048576,2,FALSE),""))</f>
        <v/>
      </c>
      <c r="L1898" s="3" t="str">
        <f>IFERROR(VLOOKUP(C1898&amp;D1898,Comms_male_list_21!$F$3:$G$1048576,2,FALSE),IFERROR(VLOOKUP(C1898&amp;D1898,Comms_female_list_21!$F$3:$G$1048576,2,FALSE),""))</f>
        <v/>
      </c>
      <c r="M1898" s="3" t="str">
        <f>IFERROR(VLOOKUP(C1898&amp;D1898,Comms_male_list_22!$F$3:$G$1048576,2,FALSE),IFERROR(VLOOKUP(C1898&amp;D1898,Comms_female_list_22!$F$3:$G$1048576,2,FALSE),""))</f>
        <v/>
      </c>
      <c r="N1898" s="3">
        <f>IFERROR(VLOOKUP(C1898&amp;D1898,AUS_male_Toplist_21!$F$3:$H$1048576,3,FALSE), IFERROR(VLOOKUP(C1898&amp;D1898,AUS_female_Toplist_21!$F$3:$H$1048576,3,FALSE),""))</f>
        <v>937</v>
      </c>
      <c r="O1898" s="2" t="str">
        <f>IFERROR(VLOOKUP(C1898&amp;D1898,AUS_male_Toplist_22!$F$3:$H$1048576,3,FALSE), IFERROR(VLOOKUP(C1898&amp;D1898,AUS_female_Toplist_22!$F$3:$H$1048576,3,FALSE),""))</f>
        <v/>
      </c>
      <c r="P1898" s="42">
        <f ca="1">DATEDIF(E1898,TODAY(),"y")</f>
        <v>18</v>
      </c>
      <c r="Q1898" s="2">
        <f>(COUNTIF($C$2:$C1898,$C1898)=1)+0</f>
        <v>0</v>
      </c>
      <c r="R1898" s="2" t="str">
        <f>IF(Q1898=1,RANK(F1898,$F$2:$F$1986,0),"Alternate event")</f>
        <v>Alternate event</v>
      </c>
    </row>
    <row r="1899" spans="1:18" x14ac:dyDescent="0.2">
      <c r="A1899" s="2">
        <v>1898</v>
      </c>
      <c r="B1899" s="2">
        <f>IF(Q1899=1,B1898+1,B1898)</f>
        <v>1290</v>
      </c>
      <c r="C1899" t="s">
        <v>1328</v>
      </c>
      <c r="D1899" t="s">
        <v>28</v>
      </c>
      <c r="E1899" s="6">
        <v>44671</v>
      </c>
      <c r="F1899">
        <v>945</v>
      </c>
      <c r="G1899" s="2">
        <v>92</v>
      </c>
      <c r="H1899" s="43" t="str">
        <f>IFERROR(VLOOKUP(C1899&amp;D1899,AUS_male_points_list!$A$3:$S$1048576,19,FALSE), IFERROR(VLOOKUP(C1899&amp;D1899,AUS_female_points_list!$A$3:$S$1048576,19,FALSE),""))</f>
        <v/>
      </c>
      <c r="J1899" s="2">
        <f>IFERROR(VLOOKUP(C1899&amp;D1899,AUS_male_Toplist_21!$F$3:$G$1048576,2,FALSE),IFERROR(VLOOKUP(C1899&amp;D1899,AUS_female_Toplist_21!$F$3:$G$1048576,2,FALSE),""))</f>
        <v>92</v>
      </c>
      <c r="K1899" s="2" t="str">
        <f>IFERROR(VLOOKUP(C1899&amp;D1899,AUS_male_Toplist_22!$F$3:$G$1048576,2,FALSE),IFERROR(VLOOKUP(C1899&amp;D1899,AUS_female_Toplist_22!$F$3:$G$1048576,2,FALSE),""))</f>
        <v/>
      </c>
      <c r="L1899" s="3" t="str">
        <f>IFERROR(VLOOKUP(C1899&amp;D1899,Comms_male_list_21!$F$3:$G$1048576,2,FALSE),IFERROR(VLOOKUP(C1899&amp;D1899,Comms_female_list_21!$F$3:$G$1048576,2,FALSE),""))</f>
        <v/>
      </c>
      <c r="M1899" s="3" t="str">
        <f>IFERROR(VLOOKUP(C1899&amp;D1899,Comms_male_list_22!$F$3:$G$1048576,2,FALSE),IFERROR(VLOOKUP(C1899&amp;D1899,Comms_female_list_22!$F$3:$G$1048576,2,FALSE),""))</f>
        <v/>
      </c>
      <c r="N1899" s="3">
        <f>IFERROR(VLOOKUP(C1899&amp;D1899,AUS_male_Toplist_21!$F$3:$H$1048576,3,FALSE), IFERROR(VLOOKUP(C1899&amp;D1899,AUS_female_Toplist_21!$F$3:$H$1048576,3,FALSE),""))</f>
        <v>945</v>
      </c>
      <c r="O1899" s="2" t="str">
        <f>IFERROR(VLOOKUP(C1899&amp;D1899,AUS_male_Toplist_22!$F$3:$H$1048576,3,FALSE), IFERROR(VLOOKUP(C1899&amp;D1899,AUS_female_Toplist_22!$F$3:$H$1048576,3,FALSE),""))</f>
        <v/>
      </c>
      <c r="P1899" s="42" t="e">
        <f ca="1">DATEDIF(E1899,TODAY(),"y")</f>
        <v>#NUM!</v>
      </c>
      <c r="Q1899" s="2">
        <f>(COUNTIF($C$2:$C1899,$C1899)=1)+0</f>
        <v>1</v>
      </c>
      <c r="R1899" s="2">
        <f>IF(Q1899=1,RANK(F1899,$F$2:$F$1986,0),"Alternate event")</f>
        <v>1357</v>
      </c>
    </row>
    <row r="1900" spans="1:18" x14ac:dyDescent="0.2">
      <c r="A1900" s="2">
        <v>1899</v>
      </c>
      <c r="B1900" s="2">
        <f>IF(Q1900=1,B1899+1,B1899)</f>
        <v>1291</v>
      </c>
      <c r="C1900" t="s">
        <v>302</v>
      </c>
      <c r="D1900" t="s">
        <v>27</v>
      </c>
      <c r="E1900" s="7">
        <v>44701</v>
      </c>
      <c r="F1900">
        <v>936</v>
      </c>
      <c r="G1900" s="2">
        <v>93</v>
      </c>
      <c r="H1900" s="43" t="str">
        <f>IFERROR(VLOOKUP(C1900&amp;D1900,AUS_male_points_list!$A$3:$S$1048576,19,FALSE), IFERROR(VLOOKUP(C1900&amp;D1900,AUS_female_points_list!$A$3:$S$1048576,19,FALSE),""))</f>
        <v/>
      </c>
      <c r="J1900" s="2">
        <f>IFERROR(VLOOKUP(C1900&amp;D1900,AUS_male_Toplist_21!$F$3:$G$1048576,2,FALSE),IFERROR(VLOOKUP(C1900&amp;D1900,AUS_female_Toplist_21!$F$3:$G$1048576,2,FALSE),""))</f>
        <v>93</v>
      </c>
      <c r="K1900" s="2">
        <f>IFERROR(VLOOKUP(C1900&amp;D1900,AUS_male_Toplist_22!$F$3:$G$1048576,2,FALSE),IFERROR(VLOOKUP(C1900&amp;D1900,AUS_female_Toplist_22!$F$3:$G$1048576,2,FALSE),""))</f>
        <v>35</v>
      </c>
      <c r="L1900" s="3" t="str">
        <f>IFERROR(VLOOKUP(C1900&amp;D1900,Comms_male_list_21!$F$3:$G$1048576,2,FALSE),IFERROR(VLOOKUP(C1900&amp;D1900,Comms_female_list_21!$F$3:$G$1048576,2,FALSE),""))</f>
        <v/>
      </c>
      <c r="M1900" s="3">
        <f>IFERROR(VLOOKUP(C1900&amp;D1900,Comms_male_list_22!$F$3:$G$1048576,2,FALSE),IFERROR(VLOOKUP(C1900&amp;D1900,Comms_female_list_22!$F$3:$G$1048576,2,FALSE),""))</f>
        <v>78</v>
      </c>
      <c r="N1900" s="3">
        <f>IFERROR(VLOOKUP(C1900&amp;D1900,AUS_male_Toplist_21!$F$3:$H$1048576,3,FALSE), IFERROR(VLOOKUP(C1900&amp;D1900,AUS_female_Toplist_21!$F$3:$H$1048576,3,FALSE),""))</f>
        <v>936</v>
      </c>
      <c r="O1900" s="2">
        <f>IFERROR(VLOOKUP(C1900&amp;D1900,AUS_male_Toplist_22!$F$3:$H$1048576,3,FALSE), IFERROR(VLOOKUP(C1900&amp;D1900,AUS_female_Toplist_22!$F$3:$H$1048576,3,FALSE),""))</f>
        <v>967</v>
      </c>
      <c r="P1900" s="42" t="e">
        <f ca="1">DATEDIF(E1900,TODAY(),"y")</f>
        <v>#NUM!</v>
      </c>
      <c r="Q1900" s="2">
        <f>(COUNTIF($C$2:$C1900,$C1900)=1)+0</f>
        <v>1</v>
      </c>
      <c r="R1900" s="2">
        <f>IF(Q1900=1,RANK(F1900,$F$2:$F$1986,0),"Alternate event")</f>
        <v>1489</v>
      </c>
    </row>
    <row r="1901" spans="1:18" x14ac:dyDescent="0.2">
      <c r="A1901" s="2">
        <v>1900</v>
      </c>
      <c r="B1901" s="2">
        <f>IF(Q1901=1,B1900+1,B1900)</f>
        <v>1291</v>
      </c>
      <c r="C1901" t="s">
        <v>168</v>
      </c>
      <c r="D1901" s="6" t="s">
        <v>2</v>
      </c>
      <c r="E1901" s="6">
        <v>38353</v>
      </c>
      <c r="F1901">
        <v>956</v>
      </c>
      <c r="G1901" s="2">
        <v>93</v>
      </c>
      <c r="H1901" s="43" t="str">
        <f>IFERROR(VLOOKUP(C1901&amp;D1901,AUS_male_points_list!$A$3:$S$1048576,19,FALSE), IFERROR(VLOOKUP(C1901&amp;D1901,AUS_female_points_list!$A$3:$S$1048576,19,FALSE),""))</f>
        <v/>
      </c>
      <c r="J1901" s="2">
        <f>IFERROR(VLOOKUP(C1901&amp;D1901,AUS_male_Toplist_21!$F$3:$G$1048576,2,FALSE),IFERROR(VLOOKUP(C1901&amp;D1901,AUS_female_Toplist_21!$F$3:$G$1048576,2,FALSE),""))</f>
        <v>93</v>
      </c>
      <c r="K1901" s="2">
        <f>IFERROR(VLOOKUP(C1901&amp;D1901,AUS_male_Toplist_22!$F$3:$G$1048576,2,FALSE),IFERROR(VLOOKUP(C1901&amp;D1901,AUS_female_Toplist_22!$F$3:$G$1048576,2,FALSE),""))</f>
        <v>49</v>
      </c>
      <c r="L1901" s="3" t="str">
        <f>IFERROR(VLOOKUP(C1901&amp;D1901,Comms_male_list_21!$F$3:$G$1048576,2,FALSE),IFERROR(VLOOKUP(C1901&amp;D1901,Comms_female_list_21!$F$3:$G$1048576,2,FALSE),""))</f>
        <v/>
      </c>
      <c r="M1901" s="3" t="str">
        <f>IFERROR(VLOOKUP(C1901&amp;D1901,Comms_male_list_22!$F$3:$G$1048576,2,FALSE),IFERROR(VLOOKUP(C1901&amp;D1901,Comms_female_list_22!$F$3:$G$1048576,2,FALSE),""))</f>
        <v/>
      </c>
      <c r="N1901" s="3">
        <f>IFERROR(VLOOKUP(C1901&amp;D1901,AUS_male_Toplist_21!$F$3:$H$1048576,3,FALSE), IFERROR(VLOOKUP(C1901&amp;D1901,AUS_female_Toplist_21!$F$3:$H$1048576,3,FALSE),""))</f>
        <v>956</v>
      </c>
      <c r="O1901" s="2">
        <f>IFERROR(VLOOKUP(C1901&amp;D1901,AUS_male_Toplist_22!$F$3:$H$1048576,3,FALSE), IFERROR(VLOOKUP(C1901&amp;D1901,AUS_female_Toplist_22!$F$3:$H$1048576,3,FALSE),""))</f>
        <v>975</v>
      </c>
      <c r="P1901" s="42">
        <f ca="1">DATEDIF(E1901,TODAY(),"y")</f>
        <v>17</v>
      </c>
      <c r="Q1901" s="2">
        <f>(COUNTIF($C$2:$C1901,$C1901)=1)+0</f>
        <v>0</v>
      </c>
      <c r="R1901" s="2" t="str">
        <f>IF(Q1901=1,RANK(F1901,$F$2:$F$1986,0),"Alternate event")</f>
        <v>Alternate event</v>
      </c>
    </row>
    <row r="1902" spans="1:18" x14ac:dyDescent="0.2">
      <c r="A1902" s="2">
        <v>1901</v>
      </c>
      <c r="B1902" s="2">
        <f>IF(Q1902=1,B1901+1,B1901)</f>
        <v>1292</v>
      </c>
      <c r="C1902" t="s">
        <v>1290</v>
      </c>
      <c r="D1902" s="6" t="s">
        <v>25</v>
      </c>
      <c r="E1902" s="6">
        <v>44732</v>
      </c>
      <c r="F1902">
        <v>944</v>
      </c>
      <c r="G1902" s="2">
        <v>93</v>
      </c>
      <c r="H1902" s="43" t="str">
        <f>IFERROR(VLOOKUP(C1902&amp;D1902,AUS_male_points_list!$A$3:$S$1048576,19,FALSE), IFERROR(VLOOKUP(C1902&amp;D1902,AUS_female_points_list!$A$3:$S$1048576,19,FALSE),""))</f>
        <v/>
      </c>
      <c r="J1902" s="2">
        <f>IFERROR(VLOOKUP(C1902&amp;D1902,AUS_male_Toplist_21!$F$3:$G$1048576,2,FALSE),IFERROR(VLOOKUP(C1902&amp;D1902,AUS_female_Toplist_21!$F$3:$G$1048576,2,FALSE),""))</f>
        <v>93</v>
      </c>
      <c r="K1902" s="2">
        <f>IFERROR(VLOOKUP(C1902&amp;D1902,AUS_male_Toplist_22!$F$3:$G$1048576,2,FALSE),IFERROR(VLOOKUP(C1902&amp;D1902,AUS_female_Toplist_22!$F$3:$G$1048576,2,FALSE),""))</f>
        <v>82</v>
      </c>
      <c r="L1902" s="3" t="str">
        <f>IFERROR(VLOOKUP(C1902&amp;D1902,Comms_male_list_21!$F$3:$G$1048576,2,FALSE),IFERROR(VLOOKUP(C1902&amp;D1902,Comms_female_list_21!$F$3:$G$1048576,2,FALSE),""))</f>
        <v/>
      </c>
      <c r="M1902" s="3" t="str">
        <f>IFERROR(VLOOKUP(C1902&amp;D1902,Comms_male_list_22!$F$3:$G$1048576,2,FALSE),IFERROR(VLOOKUP(C1902&amp;D1902,Comms_female_list_22!$F$3:$G$1048576,2,FALSE),""))</f>
        <v/>
      </c>
      <c r="N1902" s="3">
        <f>IFERROR(VLOOKUP(C1902&amp;D1902,AUS_male_Toplist_21!$F$3:$H$1048576,3,FALSE), IFERROR(VLOOKUP(C1902&amp;D1902,AUS_female_Toplist_21!$F$3:$H$1048576,3,FALSE),""))</f>
        <v>944</v>
      </c>
      <c r="O1902" s="2">
        <f>IFERROR(VLOOKUP(C1902&amp;D1902,AUS_male_Toplist_22!$F$3:$H$1048576,3,FALSE), IFERROR(VLOOKUP(C1902&amp;D1902,AUS_female_Toplist_22!$F$3:$H$1048576,3,FALSE),""))</f>
        <v>912</v>
      </c>
      <c r="P1902" s="42" t="e">
        <f ca="1">DATEDIF(E1902,TODAY(),"y")</f>
        <v>#NUM!</v>
      </c>
      <c r="Q1902" s="2">
        <f>(COUNTIF($C$2:$C1902,$C1902)=1)+0</f>
        <v>1</v>
      </c>
      <c r="R1902" s="2">
        <f>IF(Q1902=1,RANK(F1902,$F$2:$F$1986,0),"Alternate event")</f>
        <v>1374</v>
      </c>
    </row>
    <row r="1903" spans="1:18" x14ac:dyDescent="0.2">
      <c r="A1903" s="2">
        <v>1902</v>
      </c>
      <c r="B1903" s="2">
        <f>IF(Q1903=1,B1902+1,B1902)</f>
        <v>1292</v>
      </c>
      <c r="C1903" t="s">
        <v>721</v>
      </c>
      <c r="D1903" t="s">
        <v>29</v>
      </c>
      <c r="E1903" s="6">
        <v>36759</v>
      </c>
      <c r="F1903">
        <v>863</v>
      </c>
      <c r="G1903" s="2">
        <v>93</v>
      </c>
      <c r="H1903" s="43" t="str">
        <f>IFERROR(VLOOKUP(C1903&amp;D1903,AUS_male_points_list!$A$3:$S$1048576,19,FALSE), IFERROR(VLOOKUP(C1903&amp;D1903,AUS_female_points_list!$A$3:$S$1048576,19,FALSE),""))</f>
        <v/>
      </c>
      <c r="J1903" s="2">
        <f>IFERROR(VLOOKUP(C1903&amp;D1903,AUS_male_Toplist_21!$F$3:$G$1048576,2,FALSE),IFERROR(VLOOKUP(C1903&amp;D1903,AUS_female_Toplist_21!$F$3:$G$1048576,2,FALSE),""))</f>
        <v>93</v>
      </c>
      <c r="K1903" s="2" t="str">
        <f>IFERROR(VLOOKUP(C1903&amp;D1903,AUS_male_Toplist_22!$F$3:$G$1048576,2,FALSE),IFERROR(VLOOKUP(C1903&amp;D1903,AUS_female_Toplist_22!$F$3:$G$1048576,2,FALSE),""))</f>
        <v/>
      </c>
      <c r="L1903" s="3" t="str">
        <f>IFERROR(VLOOKUP(C1903&amp;D1903,Comms_male_list_21!$F$3:$G$1048576,2,FALSE),IFERROR(VLOOKUP(C1903&amp;D1903,Comms_female_list_21!$F$3:$G$1048576,2,FALSE),""))</f>
        <v/>
      </c>
      <c r="M1903" s="3" t="str">
        <f>IFERROR(VLOOKUP(C1903&amp;D1903,Comms_male_list_22!$F$3:$G$1048576,2,FALSE),IFERROR(VLOOKUP(C1903&amp;D1903,Comms_female_list_22!$F$3:$G$1048576,2,FALSE),""))</f>
        <v/>
      </c>
      <c r="N1903" s="3">
        <f>IFERROR(VLOOKUP(C1903&amp;D1903,AUS_male_Toplist_21!$F$3:$H$1048576,3,FALSE), IFERROR(VLOOKUP(C1903&amp;D1903,AUS_female_Toplist_21!$F$3:$H$1048576,3,FALSE),""))</f>
        <v>863</v>
      </c>
      <c r="O1903" s="2" t="str">
        <f>IFERROR(VLOOKUP(C1903&amp;D1903,AUS_male_Toplist_22!$F$3:$H$1048576,3,FALSE), IFERROR(VLOOKUP(C1903&amp;D1903,AUS_female_Toplist_22!$F$3:$H$1048576,3,FALSE),""))</f>
        <v/>
      </c>
      <c r="P1903" s="42">
        <f ca="1">DATEDIF(E1903,TODAY(),"y")</f>
        <v>21</v>
      </c>
      <c r="Q1903" s="2">
        <f>(COUNTIF($C$2:$C1903,$C1903)=1)+0</f>
        <v>0</v>
      </c>
      <c r="R1903" s="2" t="str">
        <f>IF(Q1903=1,RANK(F1903,$F$2:$F$1986,0),"Alternate event")</f>
        <v>Alternate event</v>
      </c>
    </row>
    <row r="1904" spans="1:18" x14ac:dyDescent="0.2">
      <c r="A1904" s="2">
        <v>1903</v>
      </c>
      <c r="B1904" s="2">
        <f>IF(Q1904=1,B1903+1,B1903)</f>
        <v>1293</v>
      </c>
      <c r="C1904" t="s">
        <v>1531</v>
      </c>
      <c r="D1904" t="s">
        <v>26</v>
      </c>
      <c r="E1904" s="6">
        <v>44701</v>
      </c>
      <c r="F1904">
        <v>918</v>
      </c>
      <c r="G1904" s="2">
        <v>93</v>
      </c>
      <c r="H1904" s="43" t="str">
        <f>IFERROR(VLOOKUP(C1904&amp;D1904,AUS_male_points_list!$A$3:$S$1048576,19,FALSE), IFERROR(VLOOKUP(C1904&amp;D1904,AUS_female_points_list!$A$3:$S$1048576,19,FALSE),""))</f>
        <v/>
      </c>
      <c r="J1904" s="2">
        <f>IFERROR(VLOOKUP(C1904&amp;D1904,AUS_male_Toplist_21!$F$3:$G$1048576,2,FALSE),IFERROR(VLOOKUP(C1904&amp;D1904,AUS_female_Toplist_21!$F$3:$G$1048576,2,FALSE),""))</f>
        <v>93</v>
      </c>
      <c r="K1904" s="2" t="str">
        <f>IFERROR(VLOOKUP(C1904&amp;D1904,AUS_male_Toplist_22!$F$3:$G$1048576,2,FALSE),IFERROR(VLOOKUP(C1904&amp;D1904,AUS_female_Toplist_22!$F$3:$G$1048576,2,FALSE),""))</f>
        <v/>
      </c>
      <c r="L1904" s="3" t="str">
        <f>IFERROR(VLOOKUP(C1904&amp;D1904,Comms_male_list_21!$F$3:$G$1048576,2,FALSE),IFERROR(VLOOKUP(C1904&amp;D1904,Comms_female_list_21!$F$3:$G$1048576,2,FALSE),""))</f>
        <v/>
      </c>
      <c r="M1904" s="3" t="str">
        <f>IFERROR(VLOOKUP(C1904&amp;D1904,Comms_male_list_22!$F$3:$G$1048576,2,FALSE),IFERROR(VLOOKUP(C1904&amp;D1904,Comms_female_list_22!$F$3:$G$1048576,2,FALSE),""))</f>
        <v/>
      </c>
      <c r="N1904" s="3">
        <f>IFERROR(VLOOKUP(C1904&amp;D1904,AUS_male_Toplist_21!$F$3:$H$1048576,3,FALSE), IFERROR(VLOOKUP(C1904&amp;D1904,AUS_female_Toplist_21!$F$3:$H$1048576,3,FALSE),""))</f>
        <v>918</v>
      </c>
      <c r="O1904" s="2" t="str">
        <f>IFERROR(VLOOKUP(C1904&amp;D1904,AUS_male_Toplist_22!$F$3:$H$1048576,3,FALSE), IFERROR(VLOOKUP(C1904&amp;D1904,AUS_female_Toplist_22!$F$3:$H$1048576,3,FALSE),""))</f>
        <v/>
      </c>
      <c r="P1904" s="42" t="e">
        <f ca="1">DATEDIF(E1904,TODAY(),"y")</f>
        <v>#NUM!</v>
      </c>
      <c r="Q1904" s="2">
        <f>(COUNTIF($C$2:$C1904,$C1904)=1)+0</f>
        <v>1</v>
      </c>
      <c r="R1904" s="2">
        <f>IF(Q1904=1,RANK(F1904,$F$2:$F$1986,0),"Alternate event")</f>
        <v>1648</v>
      </c>
    </row>
    <row r="1905" spans="1:18" x14ac:dyDescent="0.2">
      <c r="A1905" s="2">
        <v>1904</v>
      </c>
      <c r="B1905" s="2">
        <f>IF(Q1905=1,B1904+1,B1904)</f>
        <v>1294</v>
      </c>
      <c r="C1905" t="s">
        <v>1556</v>
      </c>
      <c r="D1905" t="s">
        <v>27</v>
      </c>
      <c r="E1905" s="6">
        <v>36654</v>
      </c>
      <c r="F1905">
        <v>924</v>
      </c>
      <c r="G1905" s="2">
        <v>93</v>
      </c>
      <c r="H1905" s="43" t="str">
        <f>IFERROR(VLOOKUP(C1905&amp;D1905,AUS_male_points_list!$A$3:$S$1048576,19,FALSE), IFERROR(VLOOKUP(C1905&amp;D1905,AUS_female_points_list!$A$3:$S$1048576,19,FALSE),""))</f>
        <v/>
      </c>
      <c r="J1905" s="2">
        <f>IFERROR(VLOOKUP(C1905&amp;D1905,AUS_male_Toplist_21!$F$3:$G$1048576,2,FALSE),IFERROR(VLOOKUP(C1905&amp;D1905,AUS_female_Toplist_21!$F$3:$G$1048576,2,FALSE),""))</f>
        <v>93</v>
      </c>
      <c r="K1905" s="2" t="str">
        <f>IFERROR(VLOOKUP(C1905&amp;D1905,AUS_male_Toplist_22!$F$3:$G$1048576,2,FALSE),IFERROR(VLOOKUP(C1905&amp;D1905,AUS_female_Toplist_22!$F$3:$G$1048576,2,FALSE),""))</f>
        <v/>
      </c>
      <c r="L1905" s="3" t="str">
        <f>IFERROR(VLOOKUP(C1905&amp;D1905,Comms_male_list_21!$F$3:$G$1048576,2,FALSE),IFERROR(VLOOKUP(C1905&amp;D1905,Comms_female_list_21!$F$3:$G$1048576,2,FALSE),""))</f>
        <v/>
      </c>
      <c r="M1905" s="3" t="str">
        <f>IFERROR(VLOOKUP(C1905&amp;D1905,Comms_male_list_22!$F$3:$G$1048576,2,FALSE),IFERROR(VLOOKUP(C1905&amp;D1905,Comms_female_list_22!$F$3:$G$1048576,2,FALSE),""))</f>
        <v/>
      </c>
      <c r="N1905" s="3">
        <f>IFERROR(VLOOKUP(C1905&amp;D1905,AUS_male_Toplist_21!$F$3:$H$1048576,3,FALSE), IFERROR(VLOOKUP(C1905&amp;D1905,AUS_female_Toplist_21!$F$3:$H$1048576,3,FALSE),""))</f>
        <v>924</v>
      </c>
      <c r="O1905" s="2" t="str">
        <f>IFERROR(VLOOKUP(C1905&amp;D1905,AUS_male_Toplist_22!$F$3:$H$1048576,3,FALSE), IFERROR(VLOOKUP(C1905&amp;D1905,AUS_female_Toplist_22!$F$3:$H$1048576,3,FALSE),""))</f>
        <v/>
      </c>
      <c r="P1905" s="42">
        <f ca="1">DATEDIF(E1905,TODAY(),"y")</f>
        <v>21</v>
      </c>
      <c r="Q1905" s="2">
        <f>(COUNTIF($C$2:$C1905,$C1905)=1)+0</f>
        <v>1</v>
      </c>
      <c r="R1905" s="2">
        <f>IF(Q1905=1,RANK(F1905,$F$2:$F$1986,0),"Alternate event")</f>
        <v>1613</v>
      </c>
    </row>
    <row r="1906" spans="1:18" x14ac:dyDescent="0.2">
      <c r="A1906" s="2">
        <v>1905</v>
      </c>
      <c r="B1906" s="2">
        <f>IF(Q1906=1,B1905+1,B1905)</f>
        <v>1294</v>
      </c>
      <c r="C1906" t="s">
        <v>138</v>
      </c>
      <c r="D1906" t="s">
        <v>26</v>
      </c>
      <c r="E1906" s="6">
        <v>37295</v>
      </c>
      <c r="F1906">
        <v>932</v>
      </c>
      <c r="G1906" s="2">
        <v>93</v>
      </c>
      <c r="H1906" s="43" t="str">
        <f>IFERROR(VLOOKUP(C1906&amp;D1906,AUS_male_points_list!$A$3:$S$1048576,19,FALSE), IFERROR(VLOOKUP(C1906&amp;D1906,AUS_female_points_list!$A$3:$S$1048576,19,FALSE),""))</f>
        <v/>
      </c>
      <c r="J1906" s="2">
        <f>IFERROR(VLOOKUP(C1906&amp;D1906,AUS_male_Toplist_21!$F$3:$G$1048576,2,FALSE),IFERROR(VLOOKUP(C1906&amp;D1906,AUS_female_Toplist_21!$F$3:$G$1048576,2,FALSE),""))</f>
        <v>93</v>
      </c>
      <c r="K1906" s="2" t="str">
        <f>IFERROR(VLOOKUP(C1906&amp;D1906,AUS_male_Toplist_22!$F$3:$G$1048576,2,FALSE),IFERROR(VLOOKUP(C1906&amp;D1906,AUS_female_Toplist_22!$F$3:$G$1048576,2,FALSE),""))</f>
        <v/>
      </c>
      <c r="L1906" s="3" t="str">
        <f>IFERROR(VLOOKUP(C1906&amp;D1906,Comms_male_list_21!$F$3:$G$1048576,2,FALSE),IFERROR(VLOOKUP(C1906&amp;D1906,Comms_female_list_21!$F$3:$G$1048576,2,FALSE),""))</f>
        <v/>
      </c>
      <c r="M1906" s="3" t="str">
        <f>IFERROR(VLOOKUP(C1906&amp;D1906,Comms_male_list_22!$F$3:$G$1048576,2,FALSE),IFERROR(VLOOKUP(C1906&amp;D1906,Comms_female_list_22!$F$3:$G$1048576,2,FALSE),""))</f>
        <v/>
      </c>
      <c r="N1906" s="3">
        <f>IFERROR(VLOOKUP(C1906&amp;D1906,AUS_male_Toplist_21!$F$3:$H$1048576,3,FALSE), IFERROR(VLOOKUP(C1906&amp;D1906,AUS_female_Toplist_21!$F$3:$H$1048576,3,FALSE),""))</f>
        <v>932</v>
      </c>
      <c r="O1906" s="2" t="str">
        <f>IFERROR(VLOOKUP(C1906&amp;D1906,AUS_male_Toplist_22!$F$3:$H$1048576,3,FALSE), IFERROR(VLOOKUP(C1906&amp;D1906,AUS_female_Toplist_22!$F$3:$H$1048576,3,FALSE),""))</f>
        <v/>
      </c>
      <c r="P1906" s="42">
        <f ca="1">DATEDIF(E1906,TODAY(),"y")</f>
        <v>20</v>
      </c>
      <c r="Q1906" s="2">
        <f>(COUNTIF($C$2:$C1906,$C1906)=1)+0</f>
        <v>0</v>
      </c>
      <c r="R1906" s="2" t="str">
        <f>IF(Q1906=1,RANK(F1906,$F$2:$F$1986,0),"Alternate event")</f>
        <v>Alternate event</v>
      </c>
    </row>
    <row r="1907" spans="1:18" x14ac:dyDescent="0.2">
      <c r="A1907" s="2">
        <v>1906</v>
      </c>
      <c r="B1907" s="2">
        <f>IF(Q1907=1,B1906+1,B1906)</f>
        <v>1294</v>
      </c>
      <c r="C1907" t="s">
        <v>1512</v>
      </c>
      <c r="D1907" t="s">
        <v>25</v>
      </c>
      <c r="E1907" s="6">
        <v>37698</v>
      </c>
      <c r="F1907">
        <v>939</v>
      </c>
      <c r="G1907" s="2">
        <v>93</v>
      </c>
      <c r="H1907" s="43" t="str">
        <f>IFERROR(VLOOKUP(C1907&amp;D1907,AUS_male_points_list!$A$3:$S$1048576,19,FALSE), IFERROR(VLOOKUP(C1907&amp;D1907,AUS_female_points_list!$A$3:$S$1048576,19,FALSE),""))</f>
        <v/>
      </c>
      <c r="J1907" s="2">
        <f>IFERROR(VLOOKUP(C1907&amp;D1907,AUS_male_Toplist_21!$F$3:$G$1048576,2,FALSE),IFERROR(VLOOKUP(C1907&amp;D1907,AUS_female_Toplist_21!$F$3:$G$1048576,2,FALSE),""))</f>
        <v>93</v>
      </c>
      <c r="K1907" s="2" t="str">
        <f>IFERROR(VLOOKUP(C1907&amp;D1907,AUS_male_Toplist_22!$F$3:$G$1048576,2,FALSE),IFERROR(VLOOKUP(C1907&amp;D1907,AUS_female_Toplist_22!$F$3:$G$1048576,2,FALSE),""))</f>
        <v/>
      </c>
      <c r="L1907" s="3" t="str">
        <f>IFERROR(VLOOKUP(C1907&amp;D1907,Comms_male_list_21!$F$3:$G$1048576,2,FALSE),IFERROR(VLOOKUP(C1907&amp;D1907,Comms_female_list_21!$F$3:$G$1048576,2,FALSE),""))</f>
        <v/>
      </c>
      <c r="M1907" s="3" t="str">
        <f>IFERROR(VLOOKUP(C1907&amp;D1907,Comms_male_list_22!$F$3:$G$1048576,2,FALSE),IFERROR(VLOOKUP(C1907&amp;D1907,Comms_female_list_22!$F$3:$G$1048576,2,FALSE),""))</f>
        <v/>
      </c>
      <c r="N1907" s="3">
        <f>IFERROR(VLOOKUP(C1907&amp;D1907,AUS_male_Toplist_21!$F$3:$H$1048576,3,FALSE), IFERROR(VLOOKUP(C1907&amp;D1907,AUS_female_Toplist_21!$F$3:$H$1048576,3,FALSE),""))</f>
        <v>939</v>
      </c>
      <c r="O1907" s="2" t="str">
        <f>IFERROR(VLOOKUP(C1907&amp;D1907,AUS_male_Toplist_22!$F$3:$H$1048576,3,FALSE), IFERROR(VLOOKUP(C1907&amp;D1907,AUS_female_Toplist_22!$F$3:$H$1048576,3,FALSE),""))</f>
        <v/>
      </c>
      <c r="P1907" s="42">
        <f ca="1">DATEDIF(E1907,TODAY(),"y")</f>
        <v>18</v>
      </c>
      <c r="Q1907" s="2">
        <f>(COUNTIF($C$2:$C1907,$C1907)=1)+0</f>
        <v>0</v>
      </c>
      <c r="R1907" s="2" t="str">
        <f>IF(Q1907=1,RANK(F1907,$F$2:$F$1986,0),"Alternate event")</f>
        <v>Alternate event</v>
      </c>
    </row>
    <row r="1908" spans="1:18" x14ac:dyDescent="0.2">
      <c r="A1908" s="2">
        <v>1907</v>
      </c>
      <c r="B1908" s="2">
        <f>IF(Q1908=1,B1907+1,B1907)</f>
        <v>1294</v>
      </c>
      <c r="C1908" t="s">
        <v>606</v>
      </c>
      <c r="D1908" t="s">
        <v>25</v>
      </c>
      <c r="E1908" s="7">
        <v>44701</v>
      </c>
      <c r="F1908">
        <v>939</v>
      </c>
      <c r="G1908" s="2">
        <v>93</v>
      </c>
      <c r="H1908" s="43" t="str">
        <f>IFERROR(VLOOKUP(C1908&amp;D1908,AUS_male_points_list!$A$3:$S$1048576,19,FALSE), IFERROR(VLOOKUP(C1908&amp;D1908,AUS_female_points_list!$A$3:$S$1048576,19,FALSE),""))</f>
        <v/>
      </c>
      <c r="J1908" s="2">
        <f>IFERROR(VLOOKUP(C1908&amp;D1908,AUS_male_Toplist_21!$F$3:$G$1048576,2,FALSE),IFERROR(VLOOKUP(C1908&amp;D1908,AUS_female_Toplist_21!$F$3:$G$1048576,2,FALSE),""))</f>
        <v>93</v>
      </c>
      <c r="K1908" s="2" t="str">
        <f>IFERROR(VLOOKUP(C1908&amp;D1908,AUS_male_Toplist_22!$F$3:$G$1048576,2,FALSE),IFERROR(VLOOKUP(C1908&amp;D1908,AUS_female_Toplist_22!$F$3:$G$1048576,2,FALSE),""))</f>
        <v/>
      </c>
      <c r="L1908" s="3" t="str">
        <f>IFERROR(VLOOKUP(C1908&amp;D1908,Comms_male_list_21!$F$3:$G$1048576,2,FALSE),IFERROR(VLOOKUP(C1908&amp;D1908,Comms_female_list_21!$F$3:$G$1048576,2,FALSE),""))</f>
        <v/>
      </c>
      <c r="M1908" s="3" t="str">
        <f>IFERROR(VLOOKUP(C1908&amp;D1908,Comms_male_list_22!$F$3:$G$1048576,2,FALSE),IFERROR(VLOOKUP(C1908&amp;D1908,Comms_female_list_22!$F$3:$G$1048576,2,FALSE),""))</f>
        <v/>
      </c>
      <c r="N1908" s="3">
        <f>IFERROR(VLOOKUP(C1908&amp;D1908,AUS_male_Toplist_21!$F$3:$H$1048576,3,FALSE), IFERROR(VLOOKUP(C1908&amp;D1908,AUS_female_Toplist_21!$F$3:$H$1048576,3,FALSE),""))</f>
        <v>939</v>
      </c>
      <c r="O1908" s="2" t="str">
        <f>IFERROR(VLOOKUP(C1908&amp;D1908,AUS_male_Toplist_22!$F$3:$H$1048576,3,FALSE), IFERROR(VLOOKUP(C1908&amp;D1908,AUS_female_Toplist_22!$F$3:$H$1048576,3,FALSE),""))</f>
        <v/>
      </c>
      <c r="P1908" s="42" t="e">
        <f ca="1">DATEDIF(E1908,TODAY(),"y")</f>
        <v>#NUM!</v>
      </c>
      <c r="Q1908" s="2">
        <f>(COUNTIF($C$2:$C1908,$C1908)=1)+0</f>
        <v>0</v>
      </c>
      <c r="R1908" s="2" t="str">
        <f>IF(Q1908=1,RANK(F1908,$F$2:$F$1986,0),"Alternate event")</f>
        <v>Alternate event</v>
      </c>
    </row>
    <row r="1909" spans="1:18" x14ac:dyDescent="0.2">
      <c r="A1909" s="2">
        <v>1908</v>
      </c>
      <c r="B1909" s="2">
        <f>IF(Q1909=1,B1908+1,B1908)</f>
        <v>1294</v>
      </c>
      <c r="C1909" t="s">
        <v>1046</v>
      </c>
      <c r="D1909" t="s">
        <v>28</v>
      </c>
      <c r="E1909" s="7">
        <v>36573</v>
      </c>
      <c r="F1909">
        <v>944</v>
      </c>
      <c r="G1909" s="2">
        <v>93</v>
      </c>
      <c r="H1909" s="43" t="str">
        <f>IFERROR(VLOOKUP(C1909&amp;D1909,AUS_male_points_list!$A$3:$S$1048576,19,FALSE), IFERROR(VLOOKUP(C1909&amp;D1909,AUS_female_points_list!$A$3:$S$1048576,19,FALSE),""))</f>
        <v/>
      </c>
      <c r="J1909" s="2">
        <f>IFERROR(VLOOKUP(C1909&amp;D1909,AUS_male_Toplist_21!$F$3:$G$1048576,2,FALSE),IFERROR(VLOOKUP(C1909&amp;D1909,AUS_female_Toplist_21!$F$3:$G$1048576,2,FALSE),""))</f>
        <v>93</v>
      </c>
      <c r="K1909" s="2" t="str">
        <f>IFERROR(VLOOKUP(C1909&amp;D1909,AUS_male_Toplist_22!$F$3:$G$1048576,2,FALSE),IFERROR(VLOOKUP(C1909&amp;D1909,AUS_female_Toplist_22!$F$3:$G$1048576,2,FALSE),""))</f>
        <v/>
      </c>
      <c r="L1909" s="3" t="str">
        <f>IFERROR(VLOOKUP(C1909&amp;D1909,Comms_male_list_21!$F$3:$G$1048576,2,FALSE),IFERROR(VLOOKUP(C1909&amp;D1909,Comms_female_list_21!$F$3:$G$1048576,2,FALSE),""))</f>
        <v/>
      </c>
      <c r="M1909" s="3" t="str">
        <f>IFERROR(VLOOKUP(C1909&amp;D1909,Comms_male_list_22!$F$3:$G$1048576,2,FALSE),IFERROR(VLOOKUP(C1909&amp;D1909,Comms_female_list_22!$F$3:$G$1048576,2,FALSE),""))</f>
        <v/>
      </c>
      <c r="N1909" s="3">
        <f>IFERROR(VLOOKUP(C1909&amp;D1909,AUS_male_Toplist_21!$F$3:$H$1048576,3,FALSE), IFERROR(VLOOKUP(C1909&amp;D1909,AUS_female_Toplist_21!$F$3:$H$1048576,3,FALSE),""))</f>
        <v>944</v>
      </c>
      <c r="O1909" s="2" t="str">
        <f>IFERROR(VLOOKUP(C1909&amp;D1909,AUS_male_Toplist_22!$F$3:$H$1048576,3,FALSE), IFERROR(VLOOKUP(C1909&amp;D1909,AUS_female_Toplist_22!$F$3:$H$1048576,3,FALSE),""))</f>
        <v/>
      </c>
      <c r="P1909" s="42">
        <f ca="1">DATEDIF(E1909,TODAY(),"y")</f>
        <v>22</v>
      </c>
      <c r="Q1909" s="2">
        <f>(COUNTIF($C$2:$C1909,$C1909)=1)+0</f>
        <v>0</v>
      </c>
      <c r="R1909" s="2" t="str">
        <f>IF(Q1909=1,RANK(F1909,$F$2:$F$1986,0),"Alternate event")</f>
        <v>Alternate event</v>
      </c>
    </row>
    <row r="1910" spans="1:18" x14ac:dyDescent="0.2">
      <c r="A1910" s="2">
        <v>1909</v>
      </c>
      <c r="B1910" s="2">
        <f>IF(Q1910=1,B1909+1,B1909)</f>
        <v>1295</v>
      </c>
      <c r="C1910" t="s">
        <v>167</v>
      </c>
      <c r="D1910" t="s">
        <v>2</v>
      </c>
      <c r="E1910" s="6">
        <v>34500</v>
      </c>
      <c r="F1910">
        <v>956</v>
      </c>
      <c r="G1910" s="2">
        <v>93</v>
      </c>
      <c r="H1910" s="43" t="str">
        <f>IFERROR(VLOOKUP(C1910&amp;D1910,AUS_male_points_list!$A$3:$S$1048576,19,FALSE), IFERROR(VLOOKUP(C1910&amp;D1910,AUS_female_points_list!$A$3:$S$1048576,19,FALSE),""))</f>
        <v/>
      </c>
      <c r="J1910" s="2">
        <f>IFERROR(VLOOKUP(C1910&amp;D1910,AUS_male_Toplist_21!$F$3:$G$1048576,2,FALSE),IFERROR(VLOOKUP(C1910&amp;D1910,AUS_female_Toplist_21!$F$3:$G$1048576,2,FALSE),""))</f>
        <v>93</v>
      </c>
      <c r="K1910" s="2" t="str">
        <f>IFERROR(VLOOKUP(C1910&amp;D1910,AUS_male_Toplist_22!$F$3:$G$1048576,2,FALSE),IFERROR(VLOOKUP(C1910&amp;D1910,AUS_female_Toplist_22!$F$3:$G$1048576,2,FALSE),""))</f>
        <v/>
      </c>
      <c r="L1910" s="3" t="str">
        <f>IFERROR(VLOOKUP(C1910&amp;D1910,Comms_male_list_21!$F$3:$G$1048576,2,FALSE),IFERROR(VLOOKUP(C1910&amp;D1910,Comms_female_list_21!$F$3:$G$1048576,2,FALSE),""))</f>
        <v/>
      </c>
      <c r="M1910" s="3" t="str">
        <f>IFERROR(VLOOKUP(C1910&amp;D1910,Comms_male_list_22!$F$3:$G$1048576,2,FALSE),IFERROR(VLOOKUP(C1910&amp;D1910,Comms_female_list_22!$F$3:$G$1048576,2,FALSE),""))</f>
        <v/>
      </c>
      <c r="N1910" s="3">
        <f>IFERROR(VLOOKUP(C1910&amp;D1910,AUS_male_Toplist_21!$F$3:$H$1048576,3,FALSE), IFERROR(VLOOKUP(C1910&amp;D1910,AUS_female_Toplist_21!$F$3:$H$1048576,3,FALSE),""))</f>
        <v>956</v>
      </c>
      <c r="O1910" s="2" t="str">
        <f>IFERROR(VLOOKUP(C1910&amp;D1910,AUS_male_Toplist_22!$F$3:$H$1048576,3,FALSE), IFERROR(VLOOKUP(C1910&amp;D1910,AUS_female_Toplist_22!$F$3:$H$1048576,3,FALSE),""))</f>
        <v/>
      </c>
      <c r="P1910" s="42">
        <f ca="1">DATEDIF(E1910,TODAY(),"y")</f>
        <v>27</v>
      </c>
      <c r="Q1910" s="2">
        <f>(COUNTIF($C$2:$C1910,$C1910)=1)+0</f>
        <v>1</v>
      </c>
      <c r="R1910" s="2">
        <f>IF(Q1910=1,RANK(F1910,$F$2:$F$1986,0),"Alternate event")</f>
        <v>1216</v>
      </c>
    </row>
    <row r="1911" spans="1:18" x14ac:dyDescent="0.2">
      <c r="A1911" s="2">
        <v>1910</v>
      </c>
      <c r="B1911" s="2">
        <f>IF(Q1911=1,B1910+1,B1910)</f>
        <v>1295</v>
      </c>
      <c r="C1911" t="s">
        <v>192</v>
      </c>
      <c r="D1911" t="s">
        <v>2</v>
      </c>
      <c r="E1911" s="7">
        <v>37895</v>
      </c>
      <c r="F1911">
        <v>956</v>
      </c>
      <c r="G1911" s="2">
        <v>93</v>
      </c>
      <c r="H1911" s="43" t="str">
        <f>IFERROR(VLOOKUP(C1911&amp;D1911,AUS_male_points_list!$A$3:$S$1048576,19,FALSE), IFERROR(VLOOKUP(C1911&amp;D1911,AUS_female_points_list!$A$3:$S$1048576,19,FALSE),""))</f>
        <v/>
      </c>
      <c r="J1911" s="2">
        <f>IFERROR(VLOOKUP(C1911&amp;D1911,AUS_male_Toplist_21!$F$3:$G$1048576,2,FALSE),IFERROR(VLOOKUP(C1911&amp;D1911,AUS_female_Toplist_21!$F$3:$G$1048576,2,FALSE),""))</f>
        <v>93</v>
      </c>
      <c r="K1911" s="2" t="str">
        <f>IFERROR(VLOOKUP(C1911&amp;D1911,AUS_male_Toplist_22!$F$3:$G$1048576,2,FALSE),IFERROR(VLOOKUP(C1911&amp;D1911,AUS_female_Toplist_22!$F$3:$G$1048576,2,FALSE),""))</f>
        <v/>
      </c>
      <c r="L1911" s="3" t="str">
        <f>IFERROR(VLOOKUP(C1911&amp;D1911,Comms_male_list_21!$F$3:$G$1048576,2,FALSE),IFERROR(VLOOKUP(C1911&amp;D1911,Comms_female_list_21!$F$3:$G$1048576,2,FALSE),""))</f>
        <v/>
      </c>
      <c r="M1911" s="3" t="str">
        <f>IFERROR(VLOOKUP(C1911&amp;D1911,Comms_male_list_22!$F$3:$G$1048576,2,FALSE),IFERROR(VLOOKUP(C1911&amp;D1911,Comms_female_list_22!$F$3:$G$1048576,2,FALSE),""))</f>
        <v/>
      </c>
      <c r="N1911" s="3">
        <f>IFERROR(VLOOKUP(C1911&amp;D1911,AUS_male_Toplist_21!$F$3:$H$1048576,3,FALSE), IFERROR(VLOOKUP(C1911&amp;D1911,AUS_female_Toplist_21!$F$3:$H$1048576,3,FALSE),""))</f>
        <v>956</v>
      </c>
      <c r="O1911" s="2" t="str">
        <f>IFERROR(VLOOKUP(C1911&amp;D1911,AUS_male_Toplist_22!$F$3:$H$1048576,3,FALSE), IFERROR(VLOOKUP(C1911&amp;D1911,AUS_female_Toplist_22!$F$3:$H$1048576,3,FALSE),""))</f>
        <v/>
      </c>
      <c r="P1911" s="42">
        <f ca="1">DATEDIF(E1911,TODAY(),"y")</f>
        <v>18</v>
      </c>
      <c r="Q1911" s="2">
        <f>(COUNTIF($C$2:$C1911,$C1911)=1)+0</f>
        <v>0</v>
      </c>
      <c r="R1911" s="2" t="str">
        <f>IF(Q1911=1,RANK(F1911,$F$2:$F$1986,0),"Alternate event")</f>
        <v>Alternate event</v>
      </c>
    </row>
    <row r="1912" spans="1:18" x14ac:dyDescent="0.2">
      <c r="A1912" s="2">
        <v>1911</v>
      </c>
      <c r="B1912" s="2">
        <f>IF(Q1912=1,B1911+1,B1911)</f>
        <v>1295</v>
      </c>
      <c r="C1912" t="s">
        <v>247</v>
      </c>
      <c r="D1912" t="s">
        <v>2</v>
      </c>
      <c r="E1912" s="6">
        <v>44612</v>
      </c>
      <c r="F1912">
        <v>962</v>
      </c>
      <c r="G1912" s="2">
        <v>93</v>
      </c>
      <c r="H1912" s="43" t="str">
        <f>IFERROR(VLOOKUP(C1912&amp;D1912,AUS_male_points_list!$A$3:$S$1048576,19,FALSE), IFERROR(VLOOKUP(C1912&amp;D1912,AUS_female_points_list!$A$3:$S$1048576,19,FALSE),""))</f>
        <v/>
      </c>
      <c r="J1912" s="2">
        <f>IFERROR(VLOOKUP(C1912&amp;D1912,AUS_male_Toplist_21!$F$3:$G$1048576,2,FALSE),IFERROR(VLOOKUP(C1912&amp;D1912,AUS_female_Toplist_21!$F$3:$G$1048576,2,FALSE),""))</f>
        <v>93</v>
      </c>
      <c r="K1912" s="2" t="str">
        <f>IFERROR(VLOOKUP(C1912&amp;D1912,AUS_male_Toplist_22!$F$3:$G$1048576,2,FALSE),IFERROR(VLOOKUP(C1912&amp;D1912,AUS_female_Toplist_22!$F$3:$G$1048576,2,FALSE),""))</f>
        <v/>
      </c>
      <c r="L1912" s="3" t="str">
        <f>IFERROR(VLOOKUP(C1912&amp;D1912,Comms_male_list_21!$F$3:$G$1048576,2,FALSE),IFERROR(VLOOKUP(C1912&amp;D1912,Comms_female_list_21!$F$3:$G$1048576,2,FALSE),""))</f>
        <v/>
      </c>
      <c r="M1912" s="3" t="str">
        <f>IFERROR(VLOOKUP(C1912&amp;D1912,Comms_male_list_22!$F$3:$G$1048576,2,FALSE),IFERROR(VLOOKUP(C1912&amp;D1912,Comms_female_list_22!$F$3:$G$1048576,2,FALSE),""))</f>
        <v/>
      </c>
      <c r="N1912" s="3">
        <f>IFERROR(VLOOKUP(C1912&amp;D1912,AUS_male_Toplist_21!$F$3:$H$1048576,3,FALSE), IFERROR(VLOOKUP(C1912&amp;D1912,AUS_female_Toplist_21!$F$3:$H$1048576,3,FALSE),""))</f>
        <v>962</v>
      </c>
      <c r="O1912" s="2" t="str">
        <f>IFERROR(VLOOKUP(C1912&amp;D1912,AUS_male_Toplist_22!$F$3:$H$1048576,3,FALSE), IFERROR(VLOOKUP(C1912&amp;D1912,AUS_female_Toplist_22!$F$3:$H$1048576,3,FALSE),""))</f>
        <v/>
      </c>
      <c r="P1912" s="42">
        <f ca="1">DATEDIF(E1912,TODAY(),"y")</f>
        <v>0</v>
      </c>
      <c r="Q1912" s="2">
        <f>(COUNTIF($C$2:$C1912,$C1912)=1)+0</f>
        <v>0</v>
      </c>
      <c r="R1912" s="2" t="str">
        <f>IF(Q1912=1,RANK(F1912,$F$2:$F$1986,0),"Alternate event")</f>
        <v>Alternate event</v>
      </c>
    </row>
    <row r="1913" spans="1:18" x14ac:dyDescent="0.2">
      <c r="A1913" s="2">
        <v>1912</v>
      </c>
      <c r="B1913" s="2">
        <f>IF(Q1913=1,B1912+1,B1912)</f>
        <v>1296</v>
      </c>
      <c r="C1913" t="s">
        <v>1579</v>
      </c>
      <c r="D1913" s="6" t="s">
        <v>28</v>
      </c>
      <c r="E1913" s="6">
        <v>44640</v>
      </c>
      <c r="F1913">
        <v>974</v>
      </c>
      <c r="G1913" s="2">
        <v>93</v>
      </c>
      <c r="H1913" s="43" t="str">
        <f>IFERROR(VLOOKUP(C1913&amp;D1913,AUS_male_points_list!$A$3:$S$1048576,19,FALSE), IFERROR(VLOOKUP(C1913&amp;D1913,AUS_female_points_list!$A$3:$S$1048576,19,FALSE),""))</f>
        <v/>
      </c>
      <c r="J1913" s="2">
        <f>IFERROR(VLOOKUP(C1913&amp;D1913,AUS_male_Toplist_21!$F$3:$G$1048576,2,FALSE),IFERROR(VLOOKUP(C1913&amp;D1913,AUS_female_Toplist_21!$F$3:$G$1048576,2,FALSE),""))</f>
        <v>93</v>
      </c>
      <c r="K1913" s="2" t="str">
        <f>IFERROR(VLOOKUP(C1913&amp;D1913,AUS_male_Toplist_22!$F$3:$G$1048576,2,FALSE),IFERROR(VLOOKUP(C1913&amp;D1913,AUS_female_Toplist_22!$F$3:$G$1048576,2,FALSE),""))</f>
        <v/>
      </c>
      <c r="L1913" s="3" t="str">
        <f>IFERROR(VLOOKUP(C1913&amp;D1913,Comms_male_list_21!$F$3:$G$1048576,2,FALSE),IFERROR(VLOOKUP(C1913&amp;D1913,Comms_female_list_21!$F$3:$G$1048576,2,FALSE),""))</f>
        <v/>
      </c>
      <c r="M1913" s="3" t="str">
        <f>IFERROR(VLOOKUP(C1913&amp;D1913,Comms_male_list_22!$F$3:$G$1048576,2,FALSE),IFERROR(VLOOKUP(C1913&amp;D1913,Comms_female_list_22!$F$3:$G$1048576,2,FALSE),""))</f>
        <v/>
      </c>
      <c r="N1913" s="3">
        <f>IFERROR(VLOOKUP(C1913&amp;D1913,AUS_male_Toplist_21!$F$3:$H$1048576,3,FALSE), IFERROR(VLOOKUP(C1913&amp;D1913,AUS_female_Toplist_21!$F$3:$H$1048576,3,FALSE),""))</f>
        <v>974</v>
      </c>
      <c r="O1913" s="2" t="str">
        <f>IFERROR(VLOOKUP(C1913&amp;D1913,AUS_male_Toplist_22!$F$3:$H$1048576,3,FALSE), IFERROR(VLOOKUP(C1913&amp;D1913,AUS_female_Toplist_22!$F$3:$H$1048576,3,FALSE),""))</f>
        <v/>
      </c>
      <c r="P1913" s="42" t="e">
        <f ca="1">DATEDIF(E1913,TODAY(),"y")</f>
        <v>#NUM!</v>
      </c>
      <c r="Q1913" s="2">
        <f>(COUNTIF($C$2:$C1913,$C1913)=1)+0</f>
        <v>1</v>
      </c>
      <c r="R1913" s="2">
        <f>IF(Q1913=1,RANK(F1913,$F$2:$F$1986,0),"Alternate event")</f>
        <v>985</v>
      </c>
    </row>
    <row r="1914" spans="1:18" x14ac:dyDescent="0.2">
      <c r="A1914" s="2">
        <v>1913</v>
      </c>
      <c r="B1914" s="2">
        <f>IF(Q1914=1,B1913+1,B1913)</f>
        <v>1296</v>
      </c>
      <c r="C1914" t="s">
        <v>1150</v>
      </c>
      <c r="D1914" t="s">
        <v>2</v>
      </c>
      <c r="E1914" s="6">
        <v>36251</v>
      </c>
      <c r="F1914">
        <v>935</v>
      </c>
      <c r="G1914" s="2">
        <v>94</v>
      </c>
      <c r="H1914" s="43" t="str">
        <f>IFERROR(VLOOKUP(C1914&amp;D1914,AUS_male_points_list!$A$3:$S$1048576,19,FALSE), IFERROR(VLOOKUP(C1914&amp;D1914,AUS_female_points_list!$A$3:$S$1048576,19,FALSE),""))</f>
        <v/>
      </c>
      <c r="J1914" s="2">
        <f>IFERROR(VLOOKUP(C1914&amp;D1914,AUS_male_Toplist_21!$F$3:$G$1048576,2,FALSE),IFERROR(VLOOKUP(C1914&amp;D1914,AUS_female_Toplist_21!$F$3:$G$1048576,2,FALSE),""))</f>
        <v>94</v>
      </c>
      <c r="K1914" s="2">
        <f>IFERROR(VLOOKUP(C1914&amp;D1914,AUS_male_Toplist_22!$F$3:$G$1048576,2,FALSE),IFERROR(VLOOKUP(C1914&amp;D1914,AUS_female_Toplist_22!$F$3:$G$1048576,2,FALSE),""))</f>
        <v>13</v>
      </c>
      <c r="L1914" s="3" t="str">
        <f>IFERROR(VLOOKUP(C1914&amp;D1914,Comms_male_list_21!$F$3:$G$1048576,2,FALSE),IFERROR(VLOOKUP(C1914&amp;D1914,Comms_female_list_21!$F$3:$G$1048576,2,FALSE),""))</f>
        <v/>
      </c>
      <c r="M1914" s="3">
        <f>IFERROR(VLOOKUP(C1914&amp;D1914,Comms_male_list_22!$F$3:$G$1048576,2,FALSE),IFERROR(VLOOKUP(C1914&amp;D1914,Comms_female_list_22!$F$3:$G$1048576,2,FALSE),""))</f>
        <v>20</v>
      </c>
      <c r="N1914" s="3">
        <f>IFERROR(VLOOKUP(C1914&amp;D1914,AUS_male_Toplist_21!$F$3:$H$1048576,3,FALSE), IFERROR(VLOOKUP(C1914&amp;D1914,AUS_female_Toplist_21!$F$3:$H$1048576,3,FALSE),""))</f>
        <v>935</v>
      </c>
      <c r="O1914" s="2">
        <f>IFERROR(VLOOKUP(C1914&amp;D1914,AUS_male_Toplist_22!$F$3:$H$1048576,3,FALSE), IFERROR(VLOOKUP(C1914&amp;D1914,AUS_female_Toplist_22!$F$3:$H$1048576,3,FALSE),""))</f>
        <v>1050</v>
      </c>
      <c r="P1914" s="42">
        <f ca="1">DATEDIF(E1914,TODAY(),"y")</f>
        <v>22</v>
      </c>
      <c r="Q1914" s="2">
        <f>(COUNTIF($C$2:$C1914,$C1914)=1)+0</f>
        <v>0</v>
      </c>
      <c r="R1914" s="2" t="str">
        <f>IF(Q1914=1,RANK(F1914,$F$2:$F$1986,0),"Alternate event")</f>
        <v>Alternate event</v>
      </c>
    </row>
    <row r="1915" spans="1:18" x14ac:dyDescent="0.2">
      <c r="A1915" s="2">
        <v>1914</v>
      </c>
      <c r="B1915" s="2">
        <f>IF(Q1915=1,B1914+1,B1914)</f>
        <v>1297</v>
      </c>
      <c r="C1915" t="s">
        <v>597</v>
      </c>
      <c r="D1915" t="s">
        <v>2</v>
      </c>
      <c r="E1915" s="6">
        <v>35801</v>
      </c>
      <c r="F1915">
        <v>934</v>
      </c>
      <c r="G1915" s="2">
        <v>94</v>
      </c>
      <c r="H1915" s="43" t="str">
        <f>IFERROR(VLOOKUP(C1915&amp;D1915,AUS_male_points_list!$A$3:$S$1048576,19,FALSE), IFERROR(VLOOKUP(C1915&amp;D1915,AUS_female_points_list!$A$3:$S$1048576,19,FALSE),""))</f>
        <v/>
      </c>
      <c r="J1915" s="2">
        <f>IFERROR(VLOOKUP(C1915&amp;D1915,AUS_male_Toplist_21!$F$3:$G$1048576,2,FALSE),IFERROR(VLOOKUP(C1915&amp;D1915,AUS_female_Toplist_21!$F$3:$G$1048576,2,FALSE),""))</f>
        <v>94</v>
      </c>
      <c r="K1915" s="2">
        <f>IFERROR(VLOOKUP(C1915&amp;D1915,AUS_male_Toplist_22!$F$3:$G$1048576,2,FALSE),IFERROR(VLOOKUP(C1915&amp;D1915,AUS_female_Toplist_22!$F$3:$G$1048576,2,FALSE),""))</f>
        <v>38</v>
      </c>
      <c r="L1915" s="3" t="str">
        <f>IFERROR(VLOOKUP(C1915&amp;D1915,Comms_male_list_21!$F$3:$G$1048576,2,FALSE),IFERROR(VLOOKUP(C1915&amp;D1915,Comms_female_list_21!$F$3:$G$1048576,2,FALSE),""))</f>
        <v/>
      </c>
      <c r="M1915" s="3">
        <f>IFERROR(VLOOKUP(C1915&amp;D1915,Comms_male_list_22!$F$3:$G$1048576,2,FALSE),IFERROR(VLOOKUP(C1915&amp;D1915,Comms_female_list_22!$F$3:$G$1048576,2,FALSE),""))</f>
        <v>83</v>
      </c>
      <c r="N1915" s="3">
        <f>IFERROR(VLOOKUP(C1915&amp;D1915,AUS_male_Toplist_21!$F$3:$H$1048576,3,FALSE), IFERROR(VLOOKUP(C1915&amp;D1915,AUS_female_Toplist_21!$F$3:$H$1048576,3,FALSE),""))</f>
        <v>934</v>
      </c>
      <c r="O1915" s="2">
        <f>IFERROR(VLOOKUP(C1915&amp;D1915,AUS_male_Toplist_22!$F$3:$H$1048576,3,FALSE), IFERROR(VLOOKUP(C1915&amp;D1915,AUS_female_Toplist_22!$F$3:$H$1048576,3,FALSE),""))</f>
        <v>974</v>
      </c>
      <c r="P1915" s="42">
        <f ca="1">DATEDIF(E1915,TODAY(),"y")</f>
        <v>24</v>
      </c>
      <c r="Q1915" s="2">
        <f>(COUNTIF($C$2:$C1915,$C1915)=1)+0</f>
        <v>1</v>
      </c>
      <c r="R1915" s="2">
        <f>IF(Q1915=1,RANK(F1915,$F$2:$F$1986,0),"Alternate event")</f>
        <v>1516</v>
      </c>
    </row>
    <row r="1916" spans="1:18" x14ac:dyDescent="0.2">
      <c r="A1916" s="2">
        <v>1915</v>
      </c>
      <c r="B1916" s="2">
        <f>IF(Q1916=1,B1915+1,B1915)</f>
        <v>1297</v>
      </c>
      <c r="C1916" t="s">
        <v>1300</v>
      </c>
      <c r="D1916" t="s">
        <v>27</v>
      </c>
      <c r="E1916" s="6">
        <v>44732</v>
      </c>
      <c r="F1916">
        <v>934</v>
      </c>
      <c r="G1916" s="2">
        <v>94</v>
      </c>
      <c r="H1916" s="43" t="str">
        <f>IFERROR(VLOOKUP(C1916&amp;D1916,AUS_male_points_list!$A$3:$S$1048576,19,FALSE), IFERROR(VLOOKUP(C1916&amp;D1916,AUS_female_points_list!$A$3:$S$1048576,19,FALSE),""))</f>
        <v/>
      </c>
      <c r="J1916" s="2">
        <f>IFERROR(VLOOKUP(C1916&amp;D1916,AUS_male_Toplist_21!$F$3:$G$1048576,2,FALSE),IFERROR(VLOOKUP(C1916&amp;D1916,AUS_female_Toplist_21!$F$3:$G$1048576,2,FALSE),""))</f>
        <v>94</v>
      </c>
      <c r="K1916" s="2">
        <f>IFERROR(VLOOKUP(C1916&amp;D1916,AUS_male_Toplist_22!$F$3:$G$1048576,2,FALSE),IFERROR(VLOOKUP(C1916&amp;D1916,AUS_female_Toplist_22!$F$3:$G$1048576,2,FALSE),""))</f>
        <v>49</v>
      </c>
      <c r="L1916" s="3" t="str">
        <f>IFERROR(VLOOKUP(C1916&amp;D1916,Comms_male_list_21!$F$3:$G$1048576,2,FALSE),IFERROR(VLOOKUP(C1916&amp;D1916,Comms_female_list_21!$F$3:$G$1048576,2,FALSE),""))</f>
        <v/>
      </c>
      <c r="M1916" s="3" t="str">
        <f>IFERROR(VLOOKUP(C1916&amp;D1916,Comms_male_list_22!$F$3:$G$1048576,2,FALSE),IFERROR(VLOOKUP(C1916&amp;D1916,Comms_female_list_22!$F$3:$G$1048576,2,FALSE),""))</f>
        <v/>
      </c>
      <c r="N1916" s="3">
        <f>IFERROR(VLOOKUP(C1916&amp;D1916,AUS_male_Toplist_21!$F$3:$H$1048576,3,FALSE), IFERROR(VLOOKUP(C1916&amp;D1916,AUS_female_Toplist_21!$F$3:$H$1048576,3,FALSE),""))</f>
        <v>934</v>
      </c>
      <c r="O1916" s="2">
        <f>IFERROR(VLOOKUP(C1916&amp;D1916,AUS_male_Toplist_22!$F$3:$H$1048576,3,FALSE), IFERROR(VLOOKUP(C1916&amp;D1916,AUS_female_Toplist_22!$F$3:$H$1048576,3,FALSE),""))</f>
        <v>945</v>
      </c>
      <c r="P1916" s="42" t="e">
        <f ca="1">DATEDIF(E1916,TODAY(),"y")</f>
        <v>#NUM!</v>
      </c>
      <c r="Q1916" s="2">
        <f>(COUNTIF($C$2:$C1916,$C1916)=1)+0</f>
        <v>0</v>
      </c>
      <c r="R1916" s="2" t="str">
        <f>IF(Q1916=1,RANK(F1916,$F$2:$F$1986,0),"Alternate event")</f>
        <v>Alternate event</v>
      </c>
    </row>
    <row r="1917" spans="1:18" x14ac:dyDescent="0.2">
      <c r="A1917" s="2">
        <v>1916</v>
      </c>
      <c r="B1917" s="2">
        <f>IF(Q1917=1,B1916+1,B1916)</f>
        <v>1297</v>
      </c>
      <c r="C1917" t="s">
        <v>596</v>
      </c>
      <c r="D1917" t="s">
        <v>2</v>
      </c>
      <c r="E1917" s="6">
        <v>36414</v>
      </c>
      <c r="F1917">
        <v>935</v>
      </c>
      <c r="G1917" s="2">
        <v>94</v>
      </c>
      <c r="H1917" s="43" t="str">
        <f>IFERROR(VLOOKUP(C1917&amp;D1917,AUS_male_points_list!$A$3:$S$1048576,19,FALSE), IFERROR(VLOOKUP(C1917&amp;D1917,AUS_female_points_list!$A$3:$S$1048576,19,FALSE),""))</f>
        <v/>
      </c>
      <c r="J1917" s="2">
        <f>IFERROR(VLOOKUP(C1917&amp;D1917,AUS_male_Toplist_21!$F$3:$G$1048576,2,FALSE),IFERROR(VLOOKUP(C1917&amp;D1917,AUS_female_Toplist_21!$F$3:$G$1048576,2,FALSE),""))</f>
        <v>94</v>
      </c>
      <c r="K1917" s="2">
        <f>IFERROR(VLOOKUP(C1917&amp;D1917,AUS_male_Toplist_22!$F$3:$G$1048576,2,FALSE),IFERROR(VLOOKUP(C1917&amp;D1917,AUS_female_Toplist_22!$F$3:$G$1048576,2,FALSE),""))</f>
        <v>63</v>
      </c>
      <c r="L1917" s="3" t="str">
        <f>IFERROR(VLOOKUP(C1917&amp;D1917,Comms_male_list_21!$F$3:$G$1048576,2,FALSE),IFERROR(VLOOKUP(C1917&amp;D1917,Comms_female_list_21!$F$3:$G$1048576,2,FALSE),""))</f>
        <v/>
      </c>
      <c r="M1917" s="3" t="str">
        <f>IFERROR(VLOOKUP(C1917&amp;D1917,Comms_male_list_22!$F$3:$G$1048576,2,FALSE),IFERROR(VLOOKUP(C1917&amp;D1917,Comms_female_list_22!$F$3:$G$1048576,2,FALSE),""))</f>
        <v/>
      </c>
      <c r="N1917" s="3">
        <f>IFERROR(VLOOKUP(C1917&amp;D1917,AUS_male_Toplist_21!$F$3:$H$1048576,3,FALSE), IFERROR(VLOOKUP(C1917&amp;D1917,AUS_female_Toplist_21!$F$3:$H$1048576,3,FALSE),""))</f>
        <v>935</v>
      </c>
      <c r="O1917" s="2">
        <f>IFERROR(VLOOKUP(C1917&amp;D1917,AUS_male_Toplist_22!$F$3:$H$1048576,3,FALSE), IFERROR(VLOOKUP(C1917&amp;D1917,AUS_female_Toplist_22!$F$3:$H$1048576,3,FALSE),""))</f>
        <v>937</v>
      </c>
      <c r="P1917" s="42">
        <f ca="1">DATEDIF(E1917,TODAY(),"y")</f>
        <v>22</v>
      </c>
      <c r="Q1917" s="2">
        <f>(COUNTIF($C$2:$C1917,$C1917)=1)+0</f>
        <v>0</v>
      </c>
      <c r="R1917" s="2" t="str">
        <f>IF(Q1917=1,RANK(F1917,$F$2:$F$1986,0),"Alternate event")</f>
        <v>Alternate event</v>
      </c>
    </row>
    <row r="1918" spans="1:18" x14ac:dyDescent="0.2">
      <c r="A1918" s="2">
        <v>1917</v>
      </c>
      <c r="B1918" s="2">
        <f>IF(Q1918=1,B1917+1,B1917)</f>
        <v>1297</v>
      </c>
      <c r="C1918" t="s">
        <v>1532</v>
      </c>
      <c r="D1918" t="s">
        <v>26</v>
      </c>
      <c r="E1918" s="6"/>
      <c r="F1918">
        <v>917</v>
      </c>
      <c r="G1918" s="2">
        <v>94</v>
      </c>
      <c r="H1918" s="43" t="str">
        <f>IFERROR(VLOOKUP(C1918&amp;D1918,AUS_male_points_list!$A$3:$S$1048576,19,FALSE), IFERROR(VLOOKUP(C1918&amp;D1918,AUS_female_points_list!$A$3:$S$1048576,19,FALSE),""))</f>
        <v/>
      </c>
      <c r="J1918" s="2">
        <f>IFERROR(VLOOKUP(C1918&amp;D1918,AUS_male_Toplist_21!$F$3:$G$1048576,2,FALSE),IFERROR(VLOOKUP(C1918&amp;D1918,AUS_female_Toplist_21!$F$3:$G$1048576,2,FALSE),""))</f>
        <v>94</v>
      </c>
      <c r="K1918" s="2">
        <f>IFERROR(VLOOKUP(C1918&amp;D1918,AUS_male_Toplist_22!$F$3:$G$1048576,2,FALSE),IFERROR(VLOOKUP(C1918&amp;D1918,AUS_female_Toplist_22!$F$3:$G$1048576,2,FALSE),""))</f>
        <v>94</v>
      </c>
      <c r="L1918" s="3" t="str">
        <f>IFERROR(VLOOKUP(C1918&amp;D1918,Comms_male_list_21!$F$3:$G$1048576,2,FALSE),IFERROR(VLOOKUP(C1918&amp;D1918,Comms_female_list_21!$F$3:$G$1048576,2,FALSE),""))</f>
        <v/>
      </c>
      <c r="M1918" s="3" t="str">
        <f>IFERROR(VLOOKUP(C1918&amp;D1918,Comms_male_list_22!$F$3:$G$1048576,2,FALSE),IFERROR(VLOOKUP(C1918&amp;D1918,Comms_female_list_22!$F$3:$G$1048576,2,FALSE),""))</f>
        <v/>
      </c>
      <c r="N1918" s="3">
        <f>IFERROR(VLOOKUP(C1918&amp;D1918,AUS_male_Toplist_21!$F$3:$H$1048576,3,FALSE), IFERROR(VLOOKUP(C1918&amp;D1918,AUS_female_Toplist_21!$F$3:$H$1048576,3,FALSE),""))</f>
        <v>917</v>
      </c>
      <c r="O1918" s="2">
        <f>IFERROR(VLOOKUP(C1918&amp;D1918,AUS_male_Toplist_22!$F$3:$H$1048576,3,FALSE), IFERROR(VLOOKUP(C1918&amp;D1918,AUS_female_Toplist_22!$F$3:$H$1048576,3,FALSE),""))</f>
        <v>875</v>
      </c>
      <c r="P1918" s="42">
        <f ca="1">DATEDIF(E1918,TODAY(),"y")</f>
        <v>122</v>
      </c>
      <c r="Q1918" s="2">
        <f>(COUNTIF($C$2:$C1918,$C1918)=1)+0</f>
        <v>0</v>
      </c>
      <c r="R1918" s="2" t="str">
        <f>IF(Q1918=1,RANK(F1918,$F$2:$F$1986,0),"Alternate event")</f>
        <v>Alternate event</v>
      </c>
    </row>
    <row r="1919" spans="1:18" x14ac:dyDescent="0.2">
      <c r="A1919" s="2">
        <v>1918</v>
      </c>
      <c r="B1919" s="2">
        <f>IF(Q1919=1,B1918+1,B1918)</f>
        <v>1298</v>
      </c>
      <c r="C1919" t="s">
        <v>1607</v>
      </c>
      <c r="D1919" t="s">
        <v>29</v>
      </c>
      <c r="E1919" s="6"/>
      <c r="F1919">
        <v>863</v>
      </c>
      <c r="G1919" s="2">
        <v>94</v>
      </c>
      <c r="H1919" s="43" t="str">
        <f>IFERROR(VLOOKUP(C1919&amp;D1919,AUS_male_points_list!$A$3:$S$1048576,19,FALSE), IFERROR(VLOOKUP(C1919&amp;D1919,AUS_female_points_list!$A$3:$S$1048576,19,FALSE),""))</f>
        <v/>
      </c>
      <c r="J1919" s="2">
        <f>IFERROR(VLOOKUP(C1919&amp;D1919,AUS_male_Toplist_21!$F$3:$G$1048576,2,FALSE),IFERROR(VLOOKUP(C1919&amp;D1919,AUS_female_Toplist_21!$F$3:$G$1048576,2,FALSE),""))</f>
        <v>94</v>
      </c>
      <c r="K1919" s="2" t="str">
        <f>IFERROR(VLOOKUP(C1919&amp;D1919,AUS_male_Toplist_22!$F$3:$G$1048576,2,FALSE),IFERROR(VLOOKUP(C1919&amp;D1919,AUS_female_Toplist_22!$F$3:$G$1048576,2,FALSE),""))</f>
        <v/>
      </c>
      <c r="L1919" s="3" t="str">
        <f>IFERROR(VLOOKUP(C1919&amp;D1919,Comms_male_list_21!$F$3:$G$1048576,2,FALSE),IFERROR(VLOOKUP(C1919&amp;D1919,Comms_female_list_21!$F$3:$G$1048576,2,FALSE),""))</f>
        <v/>
      </c>
      <c r="M1919" s="3" t="str">
        <f>IFERROR(VLOOKUP(C1919&amp;D1919,Comms_male_list_22!$F$3:$G$1048576,2,FALSE),IFERROR(VLOOKUP(C1919&amp;D1919,Comms_female_list_22!$F$3:$G$1048576,2,FALSE),""))</f>
        <v/>
      </c>
      <c r="N1919" s="3">
        <f>IFERROR(VLOOKUP(C1919&amp;D1919,AUS_male_Toplist_21!$F$3:$H$1048576,3,FALSE), IFERROR(VLOOKUP(C1919&amp;D1919,AUS_female_Toplist_21!$F$3:$H$1048576,3,FALSE),""))</f>
        <v>863</v>
      </c>
      <c r="O1919" s="2" t="str">
        <f>IFERROR(VLOOKUP(C1919&amp;D1919,AUS_male_Toplist_22!$F$3:$H$1048576,3,FALSE), IFERROR(VLOOKUP(C1919&amp;D1919,AUS_female_Toplist_22!$F$3:$H$1048576,3,FALSE),""))</f>
        <v/>
      </c>
      <c r="P1919" s="42">
        <f ca="1">DATEDIF(E1919,TODAY(),"y")</f>
        <v>122</v>
      </c>
      <c r="Q1919" s="2">
        <f>(COUNTIF($C$2:$C1919,$C1919)=1)+0</f>
        <v>1</v>
      </c>
      <c r="R1919" s="2">
        <f>IF(Q1919=1,RANK(F1919,$F$2:$F$1986,0),"Alternate event")</f>
        <v>1834</v>
      </c>
    </row>
    <row r="1920" spans="1:18" x14ac:dyDescent="0.2">
      <c r="A1920" s="2">
        <v>1919</v>
      </c>
      <c r="B1920" s="2">
        <f>IF(Q1920=1,B1919+1,B1919)</f>
        <v>1299</v>
      </c>
      <c r="C1920" t="s">
        <v>1557</v>
      </c>
      <c r="D1920" t="s">
        <v>27</v>
      </c>
      <c r="E1920" s="6">
        <v>36597</v>
      </c>
      <c r="F1920">
        <v>923</v>
      </c>
      <c r="G1920" s="2">
        <v>94</v>
      </c>
      <c r="H1920" s="43" t="str">
        <f>IFERROR(VLOOKUP(C1920&amp;D1920,AUS_male_points_list!$A$3:$S$1048576,19,FALSE), IFERROR(VLOOKUP(C1920&amp;D1920,AUS_female_points_list!$A$3:$S$1048576,19,FALSE),""))</f>
        <v/>
      </c>
      <c r="J1920" s="2">
        <f>IFERROR(VLOOKUP(C1920&amp;D1920,AUS_male_Toplist_21!$F$3:$G$1048576,2,FALSE),IFERROR(VLOOKUP(C1920&amp;D1920,AUS_female_Toplist_21!$F$3:$G$1048576,2,FALSE),""))</f>
        <v>94</v>
      </c>
      <c r="K1920" s="2" t="str">
        <f>IFERROR(VLOOKUP(C1920&amp;D1920,AUS_male_Toplist_22!$F$3:$G$1048576,2,FALSE),IFERROR(VLOOKUP(C1920&amp;D1920,AUS_female_Toplist_22!$F$3:$G$1048576,2,FALSE),""))</f>
        <v/>
      </c>
      <c r="L1920" s="3" t="str">
        <f>IFERROR(VLOOKUP(C1920&amp;D1920,Comms_male_list_21!$F$3:$G$1048576,2,FALSE),IFERROR(VLOOKUP(C1920&amp;D1920,Comms_female_list_21!$F$3:$G$1048576,2,FALSE),""))</f>
        <v/>
      </c>
      <c r="M1920" s="3" t="str">
        <f>IFERROR(VLOOKUP(C1920&amp;D1920,Comms_male_list_22!$F$3:$G$1048576,2,FALSE),IFERROR(VLOOKUP(C1920&amp;D1920,Comms_female_list_22!$F$3:$G$1048576,2,FALSE),""))</f>
        <v/>
      </c>
      <c r="N1920" s="3">
        <f>IFERROR(VLOOKUP(C1920&amp;D1920,AUS_male_Toplist_21!$F$3:$H$1048576,3,FALSE), IFERROR(VLOOKUP(C1920&amp;D1920,AUS_female_Toplist_21!$F$3:$H$1048576,3,FALSE),""))</f>
        <v>923</v>
      </c>
      <c r="O1920" s="2" t="str">
        <f>IFERROR(VLOOKUP(C1920&amp;D1920,AUS_male_Toplist_22!$F$3:$H$1048576,3,FALSE), IFERROR(VLOOKUP(C1920&amp;D1920,AUS_female_Toplist_22!$F$3:$H$1048576,3,FALSE),""))</f>
        <v/>
      </c>
      <c r="P1920" s="42">
        <f ca="1">DATEDIF(E1920,TODAY(),"y")</f>
        <v>21</v>
      </c>
      <c r="Q1920" s="2">
        <f>(COUNTIF($C$2:$C1920,$C1920)=1)+0</f>
        <v>1</v>
      </c>
      <c r="R1920" s="2">
        <f>IF(Q1920=1,RANK(F1920,$F$2:$F$1986,0),"Alternate event")</f>
        <v>1622</v>
      </c>
    </row>
    <row r="1921" spans="1:18" x14ac:dyDescent="0.2">
      <c r="A1921" s="2">
        <v>1920</v>
      </c>
      <c r="B1921" s="2">
        <f>IF(Q1921=1,B1920+1,B1920)</f>
        <v>1299</v>
      </c>
      <c r="C1921" t="s">
        <v>258</v>
      </c>
      <c r="D1921" t="s">
        <v>26</v>
      </c>
      <c r="E1921" s="7">
        <v>34245</v>
      </c>
      <c r="F1921">
        <v>931</v>
      </c>
      <c r="G1921" s="2">
        <v>94</v>
      </c>
      <c r="H1921" s="43" t="str">
        <f>IFERROR(VLOOKUP(C1921&amp;D1921,AUS_male_points_list!$A$3:$S$1048576,19,FALSE), IFERROR(VLOOKUP(C1921&amp;D1921,AUS_female_points_list!$A$3:$S$1048576,19,FALSE),""))</f>
        <v/>
      </c>
      <c r="J1921" s="2">
        <f>IFERROR(VLOOKUP(C1921&amp;D1921,AUS_male_Toplist_21!$F$3:$G$1048576,2,FALSE),IFERROR(VLOOKUP(C1921&amp;D1921,AUS_female_Toplist_21!$F$3:$G$1048576,2,FALSE),""))</f>
        <v>94</v>
      </c>
      <c r="K1921" s="2" t="str">
        <f>IFERROR(VLOOKUP(C1921&amp;D1921,AUS_male_Toplist_22!$F$3:$G$1048576,2,FALSE),IFERROR(VLOOKUP(C1921&amp;D1921,AUS_female_Toplist_22!$F$3:$G$1048576,2,FALSE),""))</f>
        <v/>
      </c>
      <c r="L1921" s="3" t="str">
        <f>IFERROR(VLOOKUP(C1921&amp;D1921,Comms_male_list_21!$F$3:$G$1048576,2,FALSE),IFERROR(VLOOKUP(C1921&amp;D1921,Comms_female_list_21!$F$3:$G$1048576,2,FALSE),""))</f>
        <v/>
      </c>
      <c r="M1921" s="3" t="str">
        <f>IFERROR(VLOOKUP(C1921&amp;D1921,Comms_male_list_22!$F$3:$G$1048576,2,FALSE),IFERROR(VLOOKUP(C1921&amp;D1921,Comms_female_list_22!$F$3:$G$1048576,2,FALSE),""))</f>
        <v/>
      </c>
      <c r="N1921" s="3">
        <f>IFERROR(VLOOKUP(C1921&amp;D1921,AUS_male_Toplist_21!$F$3:$H$1048576,3,FALSE), IFERROR(VLOOKUP(C1921&amp;D1921,AUS_female_Toplist_21!$F$3:$H$1048576,3,FALSE),""))</f>
        <v>931</v>
      </c>
      <c r="O1921" s="2" t="str">
        <f>IFERROR(VLOOKUP(C1921&amp;D1921,AUS_male_Toplist_22!$F$3:$H$1048576,3,FALSE), IFERROR(VLOOKUP(C1921&amp;D1921,AUS_female_Toplist_22!$F$3:$H$1048576,3,FALSE),""))</f>
        <v/>
      </c>
      <c r="P1921" s="42">
        <f ca="1">DATEDIF(E1921,TODAY(),"y")</f>
        <v>28</v>
      </c>
      <c r="Q1921" s="2">
        <f>(COUNTIF($C$2:$C1921,$C1921)=1)+0</f>
        <v>0</v>
      </c>
      <c r="R1921" s="2" t="str">
        <f>IF(Q1921=1,RANK(F1921,$F$2:$F$1986,0),"Alternate event")</f>
        <v>Alternate event</v>
      </c>
    </row>
    <row r="1922" spans="1:18" x14ac:dyDescent="0.2">
      <c r="A1922" s="2">
        <v>1921</v>
      </c>
      <c r="B1922" s="2">
        <f>IF(Q1922=1,B1921+1,B1921)</f>
        <v>1299</v>
      </c>
      <c r="C1922" t="s">
        <v>1492</v>
      </c>
      <c r="D1922" t="s">
        <v>2</v>
      </c>
      <c r="E1922" s="7">
        <v>44581</v>
      </c>
      <c r="F1922">
        <v>934</v>
      </c>
      <c r="G1922" s="2">
        <v>94</v>
      </c>
      <c r="H1922" s="43" t="str">
        <f>IFERROR(VLOOKUP(C1922&amp;D1922,AUS_male_points_list!$A$3:$S$1048576,19,FALSE), IFERROR(VLOOKUP(C1922&amp;D1922,AUS_female_points_list!$A$3:$S$1048576,19,FALSE),""))</f>
        <v/>
      </c>
      <c r="J1922" s="2">
        <f>IFERROR(VLOOKUP(C1922&amp;D1922,AUS_male_Toplist_21!$F$3:$G$1048576,2,FALSE),IFERROR(VLOOKUP(C1922&amp;D1922,AUS_female_Toplist_21!$F$3:$G$1048576,2,FALSE),""))</f>
        <v>94</v>
      </c>
      <c r="K1922" s="2" t="str">
        <f>IFERROR(VLOOKUP(C1922&amp;D1922,AUS_male_Toplist_22!$F$3:$G$1048576,2,FALSE),IFERROR(VLOOKUP(C1922&amp;D1922,AUS_female_Toplist_22!$F$3:$G$1048576,2,FALSE),""))</f>
        <v/>
      </c>
      <c r="L1922" s="3" t="str">
        <f>IFERROR(VLOOKUP(C1922&amp;D1922,Comms_male_list_21!$F$3:$G$1048576,2,FALSE),IFERROR(VLOOKUP(C1922&amp;D1922,Comms_female_list_21!$F$3:$G$1048576,2,FALSE),""))</f>
        <v/>
      </c>
      <c r="M1922" s="3" t="str">
        <f>IFERROR(VLOOKUP(C1922&amp;D1922,Comms_male_list_22!$F$3:$G$1048576,2,FALSE),IFERROR(VLOOKUP(C1922&amp;D1922,Comms_female_list_22!$F$3:$G$1048576,2,FALSE),""))</f>
        <v/>
      </c>
      <c r="N1922" s="3">
        <f>IFERROR(VLOOKUP(C1922&amp;D1922,AUS_male_Toplist_21!$F$3:$H$1048576,3,FALSE), IFERROR(VLOOKUP(C1922&amp;D1922,AUS_female_Toplist_21!$F$3:$H$1048576,3,FALSE),""))</f>
        <v>934</v>
      </c>
      <c r="O1922" s="2" t="str">
        <f>IFERROR(VLOOKUP(C1922&amp;D1922,AUS_male_Toplist_22!$F$3:$H$1048576,3,FALSE), IFERROR(VLOOKUP(C1922&amp;D1922,AUS_female_Toplist_22!$F$3:$H$1048576,3,FALSE),""))</f>
        <v/>
      </c>
      <c r="P1922" s="42">
        <f ca="1">DATEDIF(E1922,TODAY(),"y")</f>
        <v>0</v>
      </c>
      <c r="Q1922" s="2">
        <f>(COUNTIF($C$2:$C1922,$C1922)=1)+0</f>
        <v>0</v>
      </c>
      <c r="R1922" s="2" t="str">
        <f>IF(Q1922=1,RANK(F1922,$F$2:$F$1986,0),"Alternate event")</f>
        <v>Alternate event</v>
      </c>
    </row>
    <row r="1923" spans="1:18" x14ac:dyDescent="0.2">
      <c r="A1923" s="2">
        <v>1922</v>
      </c>
      <c r="B1923" s="2">
        <f>IF(Q1923=1,B1922+1,B1922)</f>
        <v>1299</v>
      </c>
      <c r="C1923" t="s">
        <v>1493</v>
      </c>
      <c r="D1923" t="s">
        <v>2</v>
      </c>
      <c r="E1923" s="6">
        <v>44612</v>
      </c>
      <c r="F1923">
        <v>934</v>
      </c>
      <c r="G1923" s="2">
        <v>94</v>
      </c>
      <c r="H1923" s="43" t="str">
        <f>IFERROR(VLOOKUP(C1923&amp;D1923,AUS_male_points_list!$A$3:$S$1048576,19,FALSE), IFERROR(VLOOKUP(C1923&amp;D1923,AUS_female_points_list!$A$3:$S$1048576,19,FALSE),""))</f>
        <v/>
      </c>
      <c r="J1923" s="2">
        <f>IFERROR(VLOOKUP(C1923&amp;D1923,AUS_male_Toplist_21!$F$3:$G$1048576,2,FALSE),IFERROR(VLOOKUP(C1923&amp;D1923,AUS_female_Toplist_21!$F$3:$G$1048576,2,FALSE),""))</f>
        <v>94</v>
      </c>
      <c r="K1923" s="2" t="str">
        <f>IFERROR(VLOOKUP(C1923&amp;D1923,AUS_male_Toplist_22!$F$3:$G$1048576,2,FALSE),IFERROR(VLOOKUP(C1923&amp;D1923,AUS_female_Toplist_22!$F$3:$G$1048576,2,FALSE),""))</f>
        <v/>
      </c>
      <c r="L1923" s="3" t="str">
        <f>IFERROR(VLOOKUP(C1923&amp;D1923,Comms_male_list_21!$F$3:$G$1048576,2,FALSE),IFERROR(VLOOKUP(C1923&amp;D1923,Comms_female_list_21!$F$3:$G$1048576,2,FALSE),""))</f>
        <v/>
      </c>
      <c r="M1923" s="3" t="str">
        <f>IFERROR(VLOOKUP(C1923&amp;D1923,Comms_male_list_22!$F$3:$G$1048576,2,FALSE),IFERROR(VLOOKUP(C1923&amp;D1923,Comms_female_list_22!$F$3:$G$1048576,2,FALSE),""))</f>
        <v/>
      </c>
      <c r="N1923" s="3">
        <f>IFERROR(VLOOKUP(C1923&amp;D1923,AUS_male_Toplist_21!$F$3:$H$1048576,3,FALSE), IFERROR(VLOOKUP(C1923&amp;D1923,AUS_female_Toplist_21!$F$3:$H$1048576,3,FALSE),""))</f>
        <v>934</v>
      </c>
      <c r="O1923" s="2" t="str">
        <f>IFERROR(VLOOKUP(C1923&amp;D1923,AUS_male_Toplist_22!$F$3:$H$1048576,3,FALSE), IFERROR(VLOOKUP(C1923&amp;D1923,AUS_female_Toplist_22!$F$3:$H$1048576,3,FALSE),""))</f>
        <v/>
      </c>
      <c r="P1923" s="42">
        <f ca="1">DATEDIF(E1923,TODAY(),"y")</f>
        <v>0</v>
      </c>
      <c r="Q1923" s="2">
        <f>(COUNTIF($C$2:$C1923,$C1923)=1)+0</f>
        <v>0</v>
      </c>
      <c r="R1923" s="2" t="str">
        <f>IF(Q1923=1,RANK(F1923,$F$2:$F$1986,0),"Alternate event")</f>
        <v>Alternate event</v>
      </c>
    </row>
    <row r="1924" spans="1:18" x14ac:dyDescent="0.2">
      <c r="A1924" s="2">
        <v>1923</v>
      </c>
      <c r="B1924" s="2">
        <f>IF(Q1924=1,B1923+1,B1923)</f>
        <v>1300</v>
      </c>
      <c r="C1924" t="s">
        <v>1494</v>
      </c>
      <c r="D1924" s="6" t="s">
        <v>2</v>
      </c>
      <c r="E1924" s="6"/>
      <c r="F1924">
        <v>934</v>
      </c>
      <c r="G1924" s="2">
        <v>94</v>
      </c>
      <c r="H1924" s="43" t="str">
        <f>IFERROR(VLOOKUP(C1924&amp;D1924,AUS_male_points_list!$A$3:$S$1048576,19,FALSE), IFERROR(VLOOKUP(C1924&amp;D1924,AUS_female_points_list!$A$3:$S$1048576,19,FALSE),""))</f>
        <v/>
      </c>
      <c r="J1924" s="2">
        <f>IFERROR(VLOOKUP(C1924&amp;D1924,AUS_male_Toplist_21!$F$3:$G$1048576,2,FALSE),IFERROR(VLOOKUP(C1924&amp;D1924,AUS_female_Toplist_21!$F$3:$G$1048576,2,FALSE),""))</f>
        <v>94</v>
      </c>
      <c r="K1924" s="2" t="str">
        <f>IFERROR(VLOOKUP(C1924&amp;D1924,AUS_male_Toplist_22!$F$3:$G$1048576,2,FALSE),IFERROR(VLOOKUP(C1924&amp;D1924,AUS_female_Toplist_22!$F$3:$G$1048576,2,FALSE),""))</f>
        <v/>
      </c>
      <c r="L1924" s="3" t="str">
        <f>IFERROR(VLOOKUP(C1924&amp;D1924,Comms_male_list_21!$F$3:$G$1048576,2,FALSE),IFERROR(VLOOKUP(C1924&amp;D1924,Comms_female_list_21!$F$3:$G$1048576,2,FALSE),""))</f>
        <v/>
      </c>
      <c r="M1924" s="3" t="str">
        <f>IFERROR(VLOOKUP(C1924&amp;D1924,Comms_male_list_22!$F$3:$G$1048576,2,FALSE),IFERROR(VLOOKUP(C1924&amp;D1924,Comms_female_list_22!$F$3:$G$1048576,2,FALSE),""))</f>
        <v/>
      </c>
      <c r="N1924" s="3">
        <f>IFERROR(VLOOKUP(C1924&amp;D1924,AUS_male_Toplist_21!$F$3:$H$1048576,3,FALSE), IFERROR(VLOOKUP(C1924&amp;D1924,AUS_female_Toplist_21!$F$3:$H$1048576,3,FALSE),""))</f>
        <v>934</v>
      </c>
      <c r="O1924" s="2" t="str">
        <f>IFERROR(VLOOKUP(C1924&amp;D1924,AUS_male_Toplist_22!$F$3:$H$1048576,3,FALSE), IFERROR(VLOOKUP(C1924&amp;D1924,AUS_female_Toplist_22!$F$3:$H$1048576,3,FALSE),""))</f>
        <v/>
      </c>
      <c r="P1924" s="42">
        <f ca="1">DATEDIF(E1924,TODAY(),"y")</f>
        <v>122</v>
      </c>
      <c r="Q1924" s="2">
        <f>(COUNTIF($C$2:$C1924,$C1924)=1)+0</f>
        <v>1</v>
      </c>
      <c r="R1924" s="2">
        <f>IF(Q1924=1,RANK(F1924,$F$2:$F$1986,0),"Alternate event")</f>
        <v>1516</v>
      </c>
    </row>
    <row r="1925" spans="1:18" x14ac:dyDescent="0.2">
      <c r="A1925" s="2">
        <v>1924</v>
      </c>
      <c r="B1925" s="2">
        <f>IF(Q1925=1,B1924+1,B1924)</f>
        <v>1300</v>
      </c>
      <c r="C1925" t="s">
        <v>797</v>
      </c>
      <c r="D1925" t="s">
        <v>2</v>
      </c>
      <c r="E1925" s="6">
        <v>34712</v>
      </c>
      <c r="F1925">
        <v>934</v>
      </c>
      <c r="G1925" s="2">
        <v>94</v>
      </c>
      <c r="H1925" s="43" t="str">
        <f>IFERROR(VLOOKUP(C1925&amp;D1925,AUS_male_points_list!$A$3:$S$1048576,19,FALSE), IFERROR(VLOOKUP(C1925&amp;D1925,AUS_female_points_list!$A$3:$S$1048576,19,FALSE),""))</f>
        <v/>
      </c>
      <c r="J1925" s="2">
        <f>IFERROR(VLOOKUP(C1925&amp;D1925,AUS_male_Toplist_21!$F$3:$G$1048576,2,FALSE),IFERROR(VLOOKUP(C1925&amp;D1925,AUS_female_Toplist_21!$F$3:$G$1048576,2,FALSE),""))</f>
        <v>94</v>
      </c>
      <c r="K1925" s="2" t="str">
        <f>IFERROR(VLOOKUP(C1925&amp;D1925,AUS_male_Toplist_22!$F$3:$G$1048576,2,FALSE),IFERROR(VLOOKUP(C1925&amp;D1925,AUS_female_Toplist_22!$F$3:$G$1048576,2,FALSE),""))</f>
        <v/>
      </c>
      <c r="L1925" s="3" t="str">
        <f>IFERROR(VLOOKUP(C1925&amp;D1925,Comms_male_list_21!$F$3:$G$1048576,2,FALSE),IFERROR(VLOOKUP(C1925&amp;D1925,Comms_female_list_21!$F$3:$G$1048576,2,FALSE),""))</f>
        <v/>
      </c>
      <c r="M1925" s="3" t="str">
        <f>IFERROR(VLOOKUP(C1925&amp;D1925,Comms_male_list_22!$F$3:$G$1048576,2,FALSE),IFERROR(VLOOKUP(C1925&amp;D1925,Comms_female_list_22!$F$3:$G$1048576,2,FALSE),""))</f>
        <v/>
      </c>
      <c r="N1925" s="3">
        <f>IFERROR(VLOOKUP(C1925&amp;D1925,AUS_male_Toplist_21!$F$3:$H$1048576,3,FALSE), IFERROR(VLOOKUP(C1925&amp;D1925,AUS_female_Toplist_21!$F$3:$H$1048576,3,FALSE),""))</f>
        <v>934</v>
      </c>
      <c r="O1925" s="2" t="str">
        <f>IFERROR(VLOOKUP(C1925&amp;D1925,AUS_male_Toplist_22!$F$3:$H$1048576,3,FALSE), IFERROR(VLOOKUP(C1925&amp;D1925,AUS_female_Toplist_22!$F$3:$H$1048576,3,FALSE),""))</f>
        <v/>
      </c>
      <c r="P1925" s="42">
        <f ca="1">DATEDIF(E1925,TODAY(),"y")</f>
        <v>27</v>
      </c>
      <c r="Q1925" s="2">
        <f>(COUNTIF($C$2:$C1925,$C1925)=1)+0</f>
        <v>0</v>
      </c>
      <c r="R1925" s="2" t="str">
        <f>IF(Q1925=1,RANK(F1925,$F$2:$F$1986,0),"Alternate event")</f>
        <v>Alternate event</v>
      </c>
    </row>
    <row r="1926" spans="1:18" x14ac:dyDescent="0.2">
      <c r="A1926" s="2">
        <v>1925</v>
      </c>
      <c r="B1926" s="2">
        <f>IF(Q1926=1,B1925+1,B1925)</f>
        <v>1301</v>
      </c>
      <c r="C1926" t="s">
        <v>1291</v>
      </c>
      <c r="D1926" t="s">
        <v>25</v>
      </c>
      <c r="E1926" s="6"/>
      <c r="F1926">
        <v>943</v>
      </c>
      <c r="G1926" s="2">
        <v>94</v>
      </c>
      <c r="H1926" s="43" t="str">
        <f>IFERROR(VLOOKUP(C1926&amp;D1926,AUS_male_points_list!$A$3:$S$1048576,19,FALSE), IFERROR(VLOOKUP(C1926&amp;D1926,AUS_female_points_list!$A$3:$S$1048576,19,FALSE),""))</f>
        <v/>
      </c>
      <c r="J1926" s="2">
        <f>IFERROR(VLOOKUP(C1926&amp;D1926,AUS_male_Toplist_21!$F$3:$G$1048576,2,FALSE),IFERROR(VLOOKUP(C1926&amp;D1926,AUS_female_Toplist_21!$F$3:$G$1048576,2,FALSE),""))</f>
        <v>94</v>
      </c>
      <c r="K1926" s="2" t="str">
        <f>IFERROR(VLOOKUP(C1926&amp;D1926,AUS_male_Toplist_22!$F$3:$G$1048576,2,FALSE),IFERROR(VLOOKUP(C1926&amp;D1926,AUS_female_Toplist_22!$F$3:$G$1048576,2,FALSE),""))</f>
        <v/>
      </c>
      <c r="L1926" s="3" t="str">
        <f>IFERROR(VLOOKUP(C1926&amp;D1926,Comms_male_list_21!$F$3:$G$1048576,2,FALSE),IFERROR(VLOOKUP(C1926&amp;D1926,Comms_female_list_21!$F$3:$G$1048576,2,FALSE),""))</f>
        <v/>
      </c>
      <c r="M1926" s="3" t="str">
        <f>IFERROR(VLOOKUP(C1926&amp;D1926,Comms_male_list_22!$F$3:$G$1048576,2,FALSE),IFERROR(VLOOKUP(C1926&amp;D1926,Comms_female_list_22!$F$3:$G$1048576,2,FALSE),""))</f>
        <v/>
      </c>
      <c r="N1926" s="3">
        <f>IFERROR(VLOOKUP(C1926&amp;D1926,AUS_male_Toplist_21!$F$3:$H$1048576,3,FALSE), IFERROR(VLOOKUP(C1926&amp;D1926,AUS_female_Toplist_21!$F$3:$H$1048576,3,FALSE),""))</f>
        <v>943</v>
      </c>
      <c r="O1926" s="2" t="str">
        <f>IFERROR(VLOOKUP(C1926&amp;D1926,AUS_male_Toplist_22!$F$3:$H$1048576,3,FALSE), IFERROR(VLOOKUP(C1926&amp;D1926,AUS_female_Toplist_22!$F$3:$H$1048576,3,FALSE),""))</f>
        <v/>
      </c>
      <c r="P1926" s="42">
        <f ca="1">DATEDIF(E1926,TODAY(),"y")</f>
        <v>122</v>
      </c>
      <c r="Q1926" s="2">
        <f>(COUNTIF($C$2:$C1926,$C1926)=1)+0</f>
        <v>1</v>
      </c>
      <c r="R1926" s="2">
        <f>IF(Q1926=1,RANK(F1926,$F$2:$F$1986,0),"Alternate event")</f>
        <v>1389</v>
      </c>
    </row>
    <row r="1927" spans="1:18" x14ac:dyDescent="0.2">
      <c r="A1927" s="2">
        <v>1926</v>
      </c>
      <c r="B1927" s="2">
        <f>IF(Q1927=1,B1926+1,B1926)</f>
        <v>1301</v>
      </c>
      <c r="C1927" t="s">
        <v>358</v>
      </c>
      <c r="D1927" t="s">
        <v>28</v>
      </c>
      <c r="E1927" s="7">
        <v>36554</v>
      </c>
      <c r="F1927">
        <v>944</v>
      </c>
      <c r="G1927" s="2">
        <v>94</v>
      </c>
      <c r="H1927" s="43" t="str">
        <f>IFERROR(VLOOKUP(C1927&amp;D1927,AUS_male_points_list!$A$3:$S$1048576,19,FALSE), IFERROR(VLOOKUP(C1927&amp;D1927,AUS_female_points_list!$A$3:$S$1048576,19,FALSE),""))</f>
        <v/>
      </c>
      <c r="J1927" s="2">
        <f>IFERROR(VLOOKUP(C1927&amp;D1927,AUS_male_Toplist_21!$F$3:$G$1048576,2,FALSE),IFERROR(VLOOKUP(C1927&amp;D1927,AUS_female_Toplist_21!$F$3:$G$1048576,2,FALSE),""))</f>
        <v>94</v>
      </c>
      <c r="K1927" s="2" t="str">
        <f>IFERROR(VLOOKUP(C1927&amp;D1927,AUS_male_Toplist_22!$F$3:$G$1048576,2,FALSE),IFERROR(VLOOKUP(C1927&amp;D1927,AUS_female_Toplist_22!$F$3:$G$1048576,2,FALSE),""))</f>
        <v/>
      </c>
      <c r="L1927" s="3" t="str">
        <f>IFERROR(VLOOKUP(C1927&amp;D1927,Comms_male_list_21!$F$3:$G$1048576,2,FALSE),IFERROR(VLOOKUP(C1927&amp;D1927,Comms_female_list_21!$F$3:$G$1048576,2,FALSE),""))</f>
        <v/>
      </c>
      <c r="M1927" s="3" t="str">
        <f>IFERROR(VLOOKUP(C1927&amp;D1927,Comms_male_list_22!$F$3:$G$1048576,2,FALSE),IFERROR(VLOOKUP(C1927&amp;D1927,Comms_female_list_22!$F$3:$G$1048576,2,FALSE),""))</f>
        <v/>
      </c>
      <c r="N1927" s="3">
        <f>IFERROR(VLOOKUP(C1927&amp;D1927,AUS_male_Toplist_21!$F$3:$H$1048576,3,FALSE), IFERROR(VLOOKUP(C1927&amp;D1927,AUS_female_Toplist_21!$F$3:$H$1048576,3,FALSE),""))</f>
        <v>944</v>
      </c>
      <c r="O1927" s="2" t="str">
        <f>IFERROR(VLOOKUP(C1927&amp;D1927,AUS_male_Toplist_22!$F$3:$H$1048576,3,FALSE), IFERROR(VLOOKUP(C1927&amp;D1927,AUS_female_Toplist_22!$F$3:$H$1048576,3,FALSE),""))</f>
        <v/>
      </c>
      <c r="P1927" s="42">
        <f ca="1">DATEDIF(E1927,TODAY(),"y")</f>
        <v>22</v>
      </c>
      <c r="Q1927" s="2">
        <f>(COUNTIF($C$2:$C1927,$C1927)=1)+0</f>
        <v>0</v>
      </c>
      <c r="R1927" s="2" t="str">
        <f>IF(Q1927=1,RANK(F1927,$F$2:$F$1986,0),"Alternate event")</f>
        <v>Alternate event</v>
      </c>
    </row>
    <row r="1928" spans="1:18" x14ac:dyDescent="0.2">
      <c r="A1928" s="2">
        <v>1927</v>
      </c>
      <c r="B1928" s="2">
        <f>IF(Q1928=1,B1927+1,B1927)</f>
        <v>1301</v>
      </c>
      <c r="C1928" t="s">
        <v>670</v>
      </c>
      <c r="D1928" t="s">
        <v>28</v>
      </c>
      <c r="E1928" s="6">
        <v>35944</v>
      </c>
      <c r="F1928">
        <v>973</v>
      </c>
      <c r="G1928" s="2">
        <v>94</v>
      </c>
      <c r="H1928" s="43" t="str">
        <f>IFERROR(VLOOKUP(C1928&amp;D1928,AUS_male_points_list!$A$3:$S$1048576,19,FALSE), IFERROR(VLOOKUP(C1928&amp;D1928,AUS_female_points_list!$A$3:$S$1048576,19,FALSE),""))</f>
        <v/>
      </c>
      <c r="J1928" s="2">
        <f>IFERROR(VLOOKUP(C1928&amp;D1928,AUS_male_Toplist_21!$F$3:$G$1048576,2,FALSE),IFERROR(VLOOKUP(C1928&amp;D1928,AUS_female_Toplist_21!$F$3:$G$1048576,2,FALSE),""))</f>
        <v>94</v>
      </c>
      <c r="K1928" s="2" t="str">
        <f>IFERROR(VLOOKUP(C1928&amp;D1928,AUS_male_Toplist_22!$F$3:$G$1048576,2,FALSE),IFERROR(VLOOKUP(C1928&amp;D1928,AUS_female_Toplist_22!$F$3:$G$1048576,2,FALSE),""))</f>
        <v/>
      </c>
      <c r="L1928" s="3" t="str">
        <f>IFERROR(VLOOKUP(C1928&amp;D1928,Comms_male_list_21!$F$3:$G$1048576,2,FALSE),IFERROR(VLOOKUP(C1928&amp;D1928,Comms_female_list_21!$F$3:$G$1048576,2,FALSE),""))</f>
        <v/>
      </c>
      <c r="M1928" s="3" t="str">
        <f>IFERROR(VLOOKUP(C1928&amp;D1928,Comms_male_list_22!$F$3:$G$1048576,2,FALSE),IFERROR(VLOOKUP(C1928&amp;D1928,Comms_female_list_22!$F$3:$G$1048576,2,FALSE),""))</f>
        <v/>
      </c>
      <c r="N1928" s="3">
        <f>IFERROR(VLOOKUP(C1928&amp;D1928,AUS_male_Toplist_21!$F$3:$H$1048576,3,FALSE), IFERROR(VLOOKUP(C1928&amp;D1928,AUS_female_Toplist_21!$F$3:$H$1048576,3,FALSE),""))</f>
        <v>973</v>
      </c>
      <c r="O1928" s="2" t="str">
        <f>IFERROR(VLOOKUP(C1928&amp;D1928,AUS_male_Toplist_22!$F$3:$H$1048576,3,FALSE), IFERROR(VLOOKUP(C1928&amp;D1928,AUS_female_Toplist_22!$F$3:$H$1048576,3,FALSE),""))</f>
        <v/>
      </c>
      <c r="P1928" s="42">
        <f ca="1">DATEDIF(E1928,TODAY(),"y")</f>
        <v>23</v>
      </c>
      <c r="Q1928" s="2">
        <f>(COUNTIF($C$2:$C1928,$C1928)=1)+0</f>
        <v>0</v>
      </c>
      <c r="R1928" s="2" t="str">
        <f>IF(Q1928=1,RANK(F1928,$F$2:$F$1986,0),"Alternate event")</f>
        <v>Alternate event</v>
      </c>
    </row>
    <row r="1929" spans="1:18" x14ac:dyDescent="0.2">
      <c r="A1929" s="2">
        <v>1928</v>
      </c>
      <c r="B1929" s="2">
        <f>IF(Q1929=1,B1928+1,B1928)</f>
        <v>1301</v>
      </c>
      <c r="C1929" t="s">
        <v>941</v>
      </c>
      <c r="D1929" s="6" t="s">
        <v>28</v>
      </c>
      <c r="E1929" s="6">
        <v>36760</v>
      </c>
      <c r="F1929">
        <v>972</v>
      </c>
      <c r="G1929" s="2">
        <v>95</v>
      </c>
      <c r="H1929" s="43" t="str">
        <f>IFERROR(VLOOKUP(C1929&amp;D1929,AUS_male_points_list!$A$3:$S$1048576,19,FALSE), IFERROR(VLOOKUP(C1929&amp;D1929,AUS_female_points_list!$A$3:$S$1048576,19,FALSE),""))</f>
        <v/>
      </c>
      <c r="J1929" s="2">
        <f>IFERROR(VLOOKUP(C1929&amp;D1929,AUS_male_Toplist_21!$F$3:$G$1048576,2,FALSE),IFERROR(VLOOKUP(C1929&amp;D1929,AUS_female_Toplist_21!$F$3:$G$1048576,2,FALSE),""))</f>
        <v>95</v>
      </c>
      <c r="K1929" s="2">
        <f>IFERROR(VLOOKUP(C1929&amp;D1929,AUS_male_Toplist_22!$F$3:$G$1048576,2,FALSE),IFERROR(VLOOKUP(C1929&amp;D1929,AUS_female_Toplist_22!$F$3:$G$1048576,2,FALSE),""))</f>
        <v>12</v>
      </c>
      <c r="L1929" s="3" t="str">
        <f>IFERROR(VLOOKUP(C1929&amp;D1929,Comms_male_list_21!$F$3:$G$1048576,2,FALSE),IFERROR(VLOOKUP(C1929&amp;D1929,Comms_female_list_21!$F$3:$G$1048576,2,FALSE),""))</f>
        <v/>
      </c>
      <c r="M1929" s="3">
        <f>IFERROR(VLOOKUP(C1929&amp;D1929,Comms_male_list_22!$F$3:$G$1048576,2,FALSE),IFERROR(VLOOKUP(C1929&amp;D1929,Comms_female_list_22!$F$3:$G$1048576,2,FALSE),""))</f>
        <v>27</v>
      </c>
      <c r="N1929" s="3">
        <f>IFERROR(VLOOKUP(C1929&amp;D1929,AUS_male_Toplist_21!$F$3:$H$1048576,3,FALSE), IFERROR(VLOOKUP(C1929&amp;D1929,AUS_female_Toplist_21!$F$3:$H$1048576,3,FALSE),""))</f>
        <v>972</v>
      </c>
      <c r="O1929" s="2">
        <f>IFERROR(VLOOKUP(C1929&amp;D1929,AUS_male_Toplist_22!$F$3:$H$1048576,3,FALSE), IFERROR(VLOOKUP(C1929&amp;D1929,AUS_female_Toplist_22!$F$3:$H$1048576,3,FALSE),""))</f>
        <v>996</v>
      </c>
      <c r="P1929" s="42">
        <f ca="1">DATEDIF(E1929,TODAY(),"y")</f>
        <v>21</v>
      </c>
      <c r="Q1929" s="2">
        <f>(COUNTIF($C$2:$C1929,$C1929)=1)+0</f>
        <v>0</v>
      </c>
      <c r="R1929" s="2" t="str">
        <f>IF(Q1929=1,RANK(F1929,$F$2:$F$1986,0),"Alternate event")</f>
        <v>Alternate event</v>
      </c>
    </row>
    <row r="1930" spans="1:18" x14ac:dyDescent="0.2">
      <c r="A1930" s="2">
        <v>1929</v>
      </c>
      <c r="B1930" s="2">
        <f>IF(Q1930=1,B1929+1,B1929)</f>
        <v>1302</v>
      </c>
      <c r="C1930" t="s">
        <v>952</v>
      </c>
      <c r="D1930" t="s">
        <v>26</v>
      </c>
      <c r="E1930" s="6">
        <v>35576</v>
      </c>
      <c r="F1930">
        <v>930</v>
      </c>
      <c r="G1930" s="2">
        <v>95</v>
      </c>
      <c r="H1930" s="43" t="str">
        <f>IFERROR(VLOOKUP(C1930&amp;D1930,AUS_male_points_list!$A$3:$S$1048576,19,FALSE), IFERROR(VLOOKUP(C1930&amp;D1930,AUS_female_points_list!$A$3:$S$1048576,19,FALSE),""))</f>
        <v/>
      </c>
      <c r="J1930" s="2">
        <f>IFERROR(VLOOKUP(C1930&amp;D1930,AUS_male_Toplist_21!$F$3:$G$1048576,2,FALSE),IFERROR(VLOOKUP(C1930&amp;D1930,AUS_female_Toplist_21!$F$3:$G$1048576,2,FALSE),""))</f>
        <v>95</v>
      </c>
      <c r="K1930" s="2">
        <f>IFERROR(VLOOKUP(C1930&amp;D1930,AUS_male_Toplist_22!$F$3:$G$1048576,2,FALSE),IFERROR(VLOOKUP(C1930&amp;D1930,AUS_female_Toplist_22!$F$3:$G$1048576,2,FALSE),""))</f>
        <v>13</v>
      </c>
      <c r="L1930" s="3" t="str">
        <f>IFERROR(VLOOKUP(C1930&amp;D1930,Comms_male_list_21!$F$3:$G$1048576,2,FALSE),IFERROR(VLOOKUP(C1930&amp;D1930,Comms_female_list_21!$F$3:$G$1048576,2,FALSE),""))</f>
        <v/>
      </c>
      <c r="M1930" s="3">
        <f>IFERROR(VLOOKUP(C1930&amp;D1930,Comms_male_list_22!$F$3:$G$1048576,2,FALSE),IFERROR(VLOOKUP(C1930&amp;D1930,Comms_female_list_22!$F$3:$G$1048576,2,FALSE),""))</f>
        <v>66</v>
      </c>
      <c r="N1930" s="3">
        <f>IFERROR(VLOOKUP(C1930&amp;D1930,AUS_male_Toplist_21!$F$3:$H$1048576,3,FALSE), IFERROR(VLOOKUP(C1930&amp;D1930,AUS_female_Toplist_21!$F$3:$H$1048576,3,FALSE),""))</f>
        <v>930</v>
      </c>
      <c r="O1930" s="2">
        <f>IFERROR(VLOOKUP(C1930&amp;D1930,AUS_male_Toplist_22!$F$3:$H$1048576,3,FALSE), IFERROR(VLOOKUP(C1930&amp;D1930,AUS_female_Toplist_22!$F$3:$H$1048576,3,FALSE),""))</f>
        <v>1000</v>
      </c>
      <c r="P1930" s="42">
        <f ca="1">DATEDIF(E1930,TODAY(),"y")</f>
        <v>24</v>
      </c>
      <c r="Q1930" s="2">
        <f>(COUNTIF($C$2:$C1930,$C1930)=1)+0</f>
        <v>1</v>
      </c>
      <c r="R1930" s="2">
        <f>IF(Q1930=1,RANK(F1930,$F$2:$F$1986,0),"Alternate event")</f>
        <v>1554</v>
      </c>
    </row>
    <row r="1931" spans="1:18" x14ac:dyDescent="0.2">
      <c r="A1931" s="2">
        <v>1930</v>
      </c>
      <c r="B1931" s="2">
        <f>IF(Q1931=1,B1930+1,B1930)</f>
        <v>1303</v>
      </c>
      <c r="C1931" t="s">
        <v>1190</v>
      </c>
      <c r="D1931" t="s">
        <v>29</v>
      </c>
      <c r="E1931" s="6">
        <v>1998</v>
      </c>
      <c r="F1931">
        <v>862</v>
      </c>
      <c r="G1931" s="2">
        <v>95</v>
      </c>
      <c r="H1931" s="43" t="str">
        <f>IFERROR(VLOOKUP(C1931&amp;D1931,AUS_male_points_list!$A$3:$S$1048576,19,FALSE), IFERROR(VLOOKUP(C1931&amp;D1931,AUS_female_points_list!$A$3:$S$1048576,19,FALSE),""))</f>
        <v/>
      </c>
      <c r="J1931" s="2">
        <f>IFERROR(VLOOKUP(C1931&amp;D1931,AUS_male_Toplist_21!$F$3:$G$1048576,2,FALSE),IFERROR(VLOOKUP(C1931&amp;D1931,AUS_female_Toplist_21!$F$3:$G$1048576,2,FALSE),""))</f>
        <v>95</v>
      </c>
      <c r="K1931" s="2">
        <f>IFERROR(VLOOKUP(C1931&amp;D1931,AUS_male_Toplist_22!$F$3:$G$1048576,2,FALSE),IFERROR(VLOOKUP(C1931&amp;D1931,AUS_female_Toplist_22!$F$3:$G$1048576,2,FALSE),""))</f>
        <v>27</v>
      </c>
      <c r="L1931" s="3" t="str">
        <f>IFERROR(VLOOKUP(C1931&amp;D1931,Comms_male_list_21!$F$3:$G$1048576,2,FALSE),IFERROR(VLOOKUP(C1931&amp;D1931,Comms_female_list_21!$F$3:$G$1048576,2,FALSE),""))</f>
        <v/>
      </c>
      <c r="M1931" s="3">
        <f>IFERROR(VLOOKUP(C1931&amp;D1931,Comms_male_list_22!$F$3:$G$1048576,2,FALSE),IFERROR(VLOOKUP(C1931&amp;D1931,Comms_female_list_22!$F$3:$G$1048576,2,FALSE),""))</f>
        <v>63</v>
      </c>
      <c r="N1931" s="3">
        <f>IFERROR(VLOOKUP(C1931&amp;D1931,AUS_male_Toplist_21!$F$3:$H$1048576,3,FALSE), IFERROR(VLOOKUP(C1931&amp;D1931,AUS_female_Toplist_21!$F$3:$H$1048576,3,FALSE),""))</f>
        <v>862</v>
      </c>
      <c r="O1931" s="2">
        <f>IFERROR(VLOOKUP(C1931&amp;D1931,AUS_male_Toplist_22!$F$3:$H$1048576,3,FALSE), IFERROR(VLOOKUP(C1931&amp;D1931,AUS_female_Toplist_22!$F$3:$H$1048576,3,FALSE),""))</f>
        <v>940</v>
      </c>
      <c r="P1931" s="42">
        <f ca="1">DATEDIF(E1931,TODAY(),"y")</f>
        <v>116</v>
      </c>
      <c r="Q1931" s="2">
        <f>(COUNTIF($C$2:$C1931,$C1931)=1)+0</f>
        <v>1</v>
      </c>
      <c r="R1931" s="2">
        <f>IF(Q1931=1,RANK(F1931,$F$2:$F$1986,0),"Alternate event")</f>
        <v>1836</v>
      </c>
    </row>
    <row r="1932" spans="1:18" x14ac:dyDescent="0.2">
      <c r="A1932" s="2">
        <v>1931</v>
      </c>
      <c r="B1932" s="2">
        <f>IF(Q1932=1,B1931+1,B1931)</f>
        <v>1303</v>
      </c>
      <c r="C1932" t="s">
        <v>635</v>
      </c>
      <c r="D1932" t="s">
        <v>25</v>
      </c>
      <c r="E1932" s="6">
        <v>44612</v>
      </c>
      <c r="F1932">
        <v>936</v>
      </c>
      <c r="G1932" s="2">
        <v>95</v>
      </c>
      <c r="H1932" s="43" t="str">
        <f>IFERROR(VLOOKUP(C1932&amp;D1932,AUS_male_points_list!$A$3:$S$1048576,19,FALSE), IFERROR(VLOOKUP(C1932&amp;D1932,AUS_female_points_list!$A$3:$S$1048576,19,FALSE),""))</f>
        <v/>
      </c>
      <c r="J1932" s="2">
        <f>IFERROR(VLOOKUP(C1932&amp;D1932,AUS_male_Toplist_21!$F$3:$G$1048576,2,FALSE),IFERROR(VLOOKUP(C1932&amp;D1932,AUS_female_Toplist_21!$F$3:$G$1048576,2,FALSE),""))</f>
        <v>95</v>
      </c>
      <c r="K1932" s="2">
        <f>IFERROR(VLOOKUP(C1932&amp;D1932,AUS_male_Toplist_22!$F$3:$G$1048576,2,FALSE),IFERROR(VLOOKUP(C1932&amp;D1932,AUS_female_Toplist_22!$F$3:$G$1048576,2,FALSE),""))</f>
        <v>61</v>
      </c>
      <c r="L1932" s="3" t="str">
        <f>IFERROR(VLOOKUP(C1932&amp;D1932,Comms_male_list_21!$F$3:$G$1048576,2,FALSE),IFERROR(VLOOKUP(C1932&amp;D1932,Comms_female_list_21!$F$3:$G$1048576,2,FALSE),""))</f>
        <v/>
      </c>
      <c r="M1932" s="3" t="str">
        <f>IFERROR(VLOOKUP(C1932&amp;D1932,Comms_male_list_22!$F$3:$G$1048576,2,FALSE),IFERROR(VLOOKUP(C1932&amp;D1932,Comms_female_list_22!$F$3:$G$1048576,2,FALSE),""))</f>
        <v/>
      </c>
      <c r="N1932" s="3">
        <f>IFERROR(VLOOKUP(C1932&amp;D1932,AUS_male_Toplist_21!$F$3:$H$1048576,3,FALSE), IFERROR(VLOOKUP(C1932&amp;D1932,AUS_female_Toplist_21!$F$3:$H$1048576,3,FALSE),""))</f>
        <v>936</v>
      </c>
      <c r="O1932" s="2">
        <f>IFERROR(VLOOKUP(C1932&amp;D1932,AUS_male_Toplist_22!$F$3:$H$1048576,3,FALSE), IFERROR(VLOOKUP(C1932&amp;D1932,AUS_female_Toplist_22!$F$3:$H$1048576,3,FALSE),""))</f>
        <v>963</v>
      </c>
      <c r="P1932" s="42">
        <f ca="1">DATEDIF(E1932,TODAY(),"y")</f>
        <v>0</v>
      </c>
      <c r="Q1932" s="2">
        <f>(COUNTIF($C$2:$C1932,$C1932)=1)+0</f>
        <v>0</v>
      </c>
      <c r="R1932" s="2" t="str">
        <f>IF(Q1932=1,RANK(F1932,$F$2:$F$1986,0),"Alternate event")</f>
        <v>Alternate event</v>
      </c>
    </row>
    <row r="1933" spans="1:18" x14ac:dyDescent="0.2">
      <c r="A1933" s="2">
        <v>1932</v>
      </c>
      <c r="B1933" s="2">
        <f>IF(Q1933=1,B1932+1,B1932)</f>
        <v>1303</v>
      </c>
      <c r="C1933" t="s">
        <v>596</v>
      </c>
      <c r="D1933" t="s">
        <v>25</v>
      </c>
      <c r="E1933" s="6">
        <v>36414</v>
      </c>
      <c r="F1933">
        <v>936</v>
      </c>
      <c r="G1933" s="2">
        <v>95</v>
      </c>
      <c r="H1933" s="43" t="str">
        <f>IFERROR(VLOOKUP(C1933&amp;D1933,AUS_male_points_list!$A$3:$S$1048576,19,FALSE), IFERROR(VLOOKUP(C1933&amp;D1933,AUS_female_points_list!$A$3:$S$1048576,19,FALSE),""))</f>
        <v/>
      </c>
      <c r="J1933" s="2">
        <f>IFERROR(VLOOKUP(C1933&amp;D1933,AUS_male_Toplist_21!$F$3:$G$1048576,2,FALSE),IFERROR(VLOOKUP(C1933&amp;D1933,AUS_female_Toplist_21!$F$3:$G$1048576,2,FALSE),""))</f>
        <v>95</v>
      </c>
      <c r="K1933" s="2">
        <f>IFERROR(VLOOKUP(C1933&amp;D1933,AUS_male_Toplist_22!$F$3:$G$1048576,2,FALSE),IFERROR(VLOOKUP(C1933&amp;D1933,AUS_female_Toplist_22!$F$3:$G$1048576,2,FALSE),""))</f>
        <v>63</v>
      </c>
      <c r="L1933" s="3" t="str">
        <f>IFERROR(VLOOKUP(C1933&amp;D1933,Comms_male_list_21!$F$3:$G$1048576,2,FALSE),IFERROR(VLOOKUP(C1933&amp;D1933,Comms_female_list_21!$F$3:$G$1048576,2,FALSE),""))</f>
        <v/>
      </c>
      <c r="M1933" s="3" t="str">
        <f>IFERROR(VLOOKUP(C1933&amp;D1933,Comms_male_list_22!$F$3:$G$1048576,2,FALSE),IFERROR(VLOOKUP(C1933&amp;D1933,Comms_female_list_22!$F$3:$G$1048576,2,FALSE),""))</f>
        <v/>
      </c>
      <c r="N1933" s="3">
        <f>IFERROR(VLOOKUP(C1933&amp;D1933,AUS_male_Toplist_21!$F$3:$H$1048576,3,FALSE), IFERROR(VLOOKUP(C1933&amp;D1933,AUS_female_Toplist_21!$F$3:$H$1048576,3,FALSE),""))</f>
        <v>936</v>
      </c>
      <c r="O1933" s="2">
        <f>IFERROR(VLOOKUP(C1933&amp;D1933,AUS_male_Toplist_22!$F$3:$H$1048576,3,FALSE), IFERROR(VLOOKUP(C1933&amp;D1933,AUS_female_Toplist_22!$F$3:$H$1048576,3,FALSE),""))</f>
        <v>949</v>
      </c>
      <c r="P1933" s="42">
        <f ca="1">DATEDIF(E1933,TODAY(),"y")</f>
        <v>22</v>
      </c>
      <c r="Q1933" s="2">
        <f>(COUNTIF($C$2:$C1933,$C1933)=1)+0</f>
        <v>0</v>
      </c>
      <c r="R1933" s="2" t="str">
        <f>IF(Q1933=1,RANK(F1933,$F$2:$F$1986,0),"Alternate event")</f>
        <v>Alternate event</v>
      </c>
    </row>
    <row r="1934" spans="1:18" x14ac:dyDescent="0.2">
      <c r="A1934" s="2">
        <v>1933</v>
      </c>
      <c r="B1934" s="2">
        <f>IF(Q1934=1,B1933+1,B1933)</f>
        <v>1303</v>
      </c>
      <c r="C1934" t="s">
        <v>576</v>
      </c>
      <c r="D1934" t="s">
        <v>26</v>
      </c>
      <c r="E1934" s="6">
        <v>37986</v>
      </c>
      <c r="F1934">
        <v>915</v>
      </c>
      <c r="G1934" s="2">
        <v>95</v>
      </c>
      <c r="H1934" s="43" t="str">
        <f>IFERROR(VLOOKUP(C1934&amp;D1934,AUS_male_points_list!$A$3:$S$1048576,19,FALSE), IFERROR(VLOOKUP(C1934&amp;D1934,AUS_female_points_list!$A$3:$S$1048576,19,FALSE),""))</f>
        <v/>
      </c>
      <c r="J1934" s="2">
        <f>IFERROR(VLOOKUP(C1934&amp;D1934,AUS_male_Toplist_21!$F$3:$G$1048576,2,FALSE),IFERROR(VLOOKUP(C1934&amp;D1934,AUS_female_Toplist_21!$F$3:$G$1048576,2,FALSE),""))</f>
        <v>95</v>
      </c>
      <c r="K1934" s="2" t="str">
        <f>IFERROR(VLOOKUP(C1934&amp;D1934,AUS_male_Toplist_22!$F$3:$G$1048576,2,FALSE),IFERROR(VLOOKUP(C1934&amp;D1934,AUS_female_Toplist_22!$F$3:$G$1048576,2,FALSE),""))</f>
        <v/>
      </c>
      <c r="L1934" s="3" t="str">
        <f>IFERROR(VLOOKUP(C1934&amp;D1934,Comms_male_list_21!$F$3:$G$1048576,2,FALSE),IFERROR(VLOOKUP(C1934&amp;D1934,Comms_female_list_21!$F$3:$G$1048576,2,FALSE),""))</f>
        <v/>
      </c>
      <c r="M1934" s="3" t="str">
        <f>IFERROR(VLOOKUP(C1934&amp;D1934,Comms_male_list_22!$F$3:$G$1048576,2,FALSE),IFERROR(VLOOKUP(C1934&amp;D1934,Comms_female_list_22!$F$3:$G$1048576,2,FALSE),""))</f>
        <v/>
      </c>
      <c r="N1934" s="3">
        <f>IFERROR(VLOOKUP(C1934&amp;D1934,AUS_male_Toplist_21!$F$3:$H$1048576,3,FALSE), IFERROR(VLOOKUP(C1934&amp;D1934,AUS_female_Toplist_21!$F$3:$H$1048576,3,FALSE),""))</f>
        <v>915</v>
      </c>
      <c r="O1934" s="2" t="str">
        <f>IFERROR(VLOOKUP(C1934&amp;D1934,AUS_male_Toplist_22!$F$3:$H$1048576,3,FALSE), IFERROR(VLOOKUP(C1934&amp;D1934,AUS_female_Toplist_22!$F$3:$H$1048576,3,FALSE),""))</f>
        <v/>
      </c>
      <c r="P1934" s="42">
        <f ca="1">DATEDIF(E1934,TODAY(),"y")</f>
        <v>18</v>
      </c>
      <c r="Q1934" s="2">
        <f>(COUNTIF($C$2:$C1934,$C1934)=1)+0</f>
        <v>0</v>
      </c>
      <c r="R1934" s="2" t="str">
        <f>IF(Q1934=1,RANK(F1934,$F$2:$F$1986,0),"Alternate event")</f>
        <v>Alternate event</v>
      </c>
    </row>
    <row r="1935" spans="1:18" x14ac:dyDescent="0.2">
      <c r="A1935" s="2">
        <v>1934</v>
      </c>
      <c r="B1935" s="2">
        <f>IF(Q1935=1,B1934+1,B1934)</f>
        <v>1303</v>
      </c>
      <c r="C1935" t="s">
        <v>1533</v>
      </c>
      <c r="D1935" t="s">
        <v>26</v>
      </c>
      <c r="E1935" s="6">
        <v>37219</v>
      </c>
      <c r="F1935">
        <v>915</v>
      </c>
      <c r="G1935" s="2">
        <v>95</v>
      </c>
      <c r="H1935" s="43" t="str">
        <f>IFERROR(VLOOKUP(C1935&amp;D1935,AUS_male_points_list!$A$3:$S$1048576,19,FALSE), IFERROR(VLOOKUP(C1935&amp;D1935,AUS_female_points_list!$A$3:$S$1048576,19,FALSE),""))</f>
        <v/>
      </c>
      <c r="J1935" s="2">
        <f>IFERROR(VLOOKUP(C1935&amp;D1935,AUS_male_Toplist_21!$F$3:$G$1048576,2,FALSE),IFERROR(VLOOKUP(C1935&amp;D1935,AUS_female_Toplist_21!$F$3:$G$1048576,2,FALSE),""))</f>
        <v>95</v>
      </c>
      <c r="K1935" s="2" t="str">
        <f>IFERROR(VLOOKUP(C1935&amp;D1935,AUS_male_Toplist_22!$F$3:$G$1048576,2,FALSE),IFERROR(VLOOKUP(C1935&amp;D1935,AUS_female_Toplist_22!$F$3:$G$1048576,2,FALSE),""))</f>
        <v/>
      </c>
      <c r="L1935" s="3" t="str">
        <f>IFERROR(VLOOKUP(C1935&amp;D1935,Comms_male_list_21!$F$3:$G$1048576,2,FALSE),IFERROR(VLOOKUP(C1935&amp;D1935,Comms_female_list_21!$F$3:$G$1048576,2,FALSE),""))</f>
        <v/>
      </c>
      <c r="M1935" s="3" t="str">
        <f>IFERROR(VLOOKUP(C1935&amp;D1935,Comms_male_list_22!$F$3:$G$1048576,2,FALSE),IFERROR(VLOOKUP(C1935&amp;D1935,Comms_female_list_22!$F$3:$G$1048576,2,FALSE),""))</f>
        <v/>
      </c>
      <c r="N1935" s="3">
        <f>IFERROR(VLOOKUP(C1935&amp;D1935,AUS_male_Toplist_21!$F$3:$H$1048576,3,FALSE), IFERROR(VLOOKUP(C1935&amp;D1935,AUS_female_Toplist_21!$F$3:$H$1048576,3,FALSE),""))</f>
        <v>915</v>
      </c>
      <c r="O1935" s="2" t="str">
        <f>IFERROR(VLOOKUP(C1935&amp;D1935,AUS_male_Toplist_22!$F$3:$H$1048576,3,FALSE), IFERROR(VLOOKUP(C1935&amp;D1935,AUS_female_Toplist_22!$F$3:$H$1048576,3,FALSE),""))</f>
        <v/>
      </c>
      <c r="P1935" s="42">
        <f ca="1">DATEDIF(E1935,TODAY(),"y")</f>
        <v>20</v>
      </c>
      <c r="Q1935" s="2">
        <f>(COUNTIF($C$2:$C1935,$C1935)=1)+0</f>
        <v>0</v>
      </c>
      <c r="R1935" s="2" t="str">
        <f>IF(Q1935=1,RANK(F1935,$F$2:$F$1986,0),"Alternate event")</f>
        <v>Alternate event</v>
      </c>
    </row>
    <row r="1936" spans="1:18" x14ac:dyDescent="0.2">
      <c r="A1936" s="2">
        <v>1935</v>
      </c>
      <c r="B1936" s="2">
        <f>IF(Q1936=1,B1935+1,B1935)</f>
        <v>1304</v>
      </c>
      <c r="C1936" t="s">
        <v>1558</v>
      </c>
      <c r="D1936" t="s">
        <v>27</v>
      </c>
      <c r="E1936" s="6">
        <v>34417</v>
      </c>
      <c r="F1936">
        <v>922</v>
      </c>
      <c r="G1936" s="2">
        <v>95</v>
      </c>
      <c r="H1936" s="43" t="str">
        <f>IFERROR(VLOOKUP(C1936&amp;D1936,AUS_male_points_list!$A$3:$S$1048576,19,FALSE), IFERROR(VLOOKUP(C1936&amp;D1936,AUS_female_points_list!$A$3:$S$1048576,19,FALSE),""))</f>
        <v/>
      </c>
      <c r="J1936" s="2">
        <f>IFERROR(VLOOKUP(C1936&amp;D1936,AUS_male_Toplist_21!$F$3:$G$1048576,2,FALSE),IFERROR(VLOOKUP(C1936&amp;D1936,AUS_female_Toplist_21!$F$3:$G$1048576,2,FALSE),""))</f>
        <v>95</v>
      </c>
      <c r="K1936" s="2" t="str">
        <f>IFERROR(VLOOKUP(C1936&amp;D1936,AUS_male_Toplist_22!$F$3:$G$1048576,2,FALSE),IFERROR(VLOOKUP(C1936&amp;D1936,AUS_female_Toplist_22!$F$3:$G$1048576,2,FALSE),""))</f>
        <v/>
      </c>
      <c r="L1936" s="3" t="str">
        <f>IFERROR(VLOOKUP(C1936&amp;D1936,Comms_male_list_21!$F$3:$G$1048576,2,FALSE),IFERROR(VLOOKUP(C1936&amp;D1936,Comms_female_list_21!$F$3:$G$1048576,2,FALSE),""))</f>
        <v/>
      </c>
      <c r="M1936" s="3" t="str">
        <f>IFERROR(VLOOKUP(C1936&amp;D1936,Comms_male_list_22!$F$3:$G$1048576,2,FALSE),IFERROR(VLOOKUP(C1936&amp;D1936,Comms_female_list_22!$F$3:$G$1048576,2,FALSE),""))</f>
        <v/>
      </c>
      <c r="N1936" s="3">
        <f>IFERROR(VLOOKUP(C1936&amp;D1936,AUS_male_Toplist_21!$F$3:$H$1048576,3,FALSE), IFERROR(VLOOKUP(C1936&amp;D1936,AUS_female_Toplist_21!$F$3:$H$1048576,3,FALSE),""))</f>
        <v>922</v>
      </c>
      <c r="O1936" s="2" t="str">
        <f>IFERROR(VLOOKUP(C1936&amp;D1936,AUS_male_Toplist_22!$F$3:$H$1048576,3,FALSE), IFERROR(VLOOKUP(C1936&amp;D1936,AUS_female_Toplist_22!$F$3:$H$1048576,3,FALSE),""))</f>
        <v/>
      </c>
      <c r="P1936" s="42">
        <f ca="1">DATEDIF(E1936,TODAY(),"y")</f>
        <v>27</v>
      </c>
      <c r="Q1936" s="2">
        <f>(COUNTIF($C$2:$C1936,$C1936)=1)+0</f>
        <v>1</v>
      </c>
      <c r="R1936" s="2">
        <f>IF(Q1936=1,RANK(F1936,$F$2:$F$1986,0),"Alternate event")</f>
        <v>1630</v>
      </c>
    </row>
    <row r="1937" spans="1:18" x14ac:dyDescent="0.2">
      <c r="A1937" s="2">
        <v>1936</v>
      </c>
      <c r="B1937" s="2">
        <f>IF(Q1937=1,B1936+1,B1936)</f>
        <v>1304</v>
      </c>
      <c r="C1937" t="s">
        <v>305</v>
      </c>
      <c r="D1937" t="s">
        <v>27</v>
      </c>
      <c r="E1937" s="6">
        <v>37741</v>
      </c>
      <c r="F1937">
        <v>934</v>
      </c>
      <c r="G1937" s="2">
        <v>95</v>
      </c>
      <c r="H1937" s="43" t="str">
        <f>IFERROR(VLOOKUP(C1937&amp;D1937,AUS_male_points_list!$A$3:$S$1048576,19,FALSE), IFERROR(VLOOKUP(C1937&amp;D1937,AUS_female_points_list!$A$3:$S$1048576,19,FALSE),""))</f>
        <v/>
      </c>
      <c r="J1937" s="2">
        <f>IFERROR(VLOOKUP(C1937&amp;D1937,AUS_male_Toplist_21!$F$3:$G$1048576,2,FALSE),IFERROR(VLOOKUP(C1937&amp;D1937,AUS_female_Toplist_21!$F$3:$G$1048576,2,FALSE),""))</f>
        <v>95</v>
      </c>
      <c r="K1937" s="2" t="str">
        <f>IFERROR(VLOOKUP(C1937&amp;D1937,AUS_male_Toplist_22!$F$3:$G$1048576,2,FALSE),IFERROR(VLOOKUP(C1937&amp;D1937,AUS_female_Toplist_22!$F$3:$G$1048576,2,FALSE),""))</f>
        <v/>
      </c>
      <c r="L1937" s="3" t="str">
        <f>IFERROR(VLOOKUP(C1937&amp;D1937,Comms_male_list_21!$F$3:$G$1048576,2,FALSE),IFERROR(VLOOKUP(C1937&amp;D1937,Comms_female_list_21!$F$3:$G$1048576,2,FALSE),""))</f>
        <v/>
      </c>
      <c r="M1937" s="3" t="str">
        <f>IFERROR(VLOOKUP(C1937&amp;D1937,Comms_male_list_22!$F$3:$G$1048576,2,FALSE),IFERROR(VLOOKUP(C1937&amp;D1937,Comms_female_list_22!$F$3:$G$1048576,2,FALSE),""))</f>
        <v/>
      </c>
      <c r="N1937" s="3">
        <f>IFERROR(VLOOKUP(C1937&amp;D1937,AUS_male_Toplist_21!$F$3:$H$1048576,3,FALSE), IFERROR(VLOOKUP(C1937&amp;D1937,AUS_female_Toplist_21!$F$3:$H$1048576,3,FALSE),""))</f>
        <v>934</v>
      </c>
      <c r="O1937" s="2" t="str">
        <f>IFERROR(VLOOKUP(C1937&amp;D1937,AUS_male_Toplist_22!$F$3:$H$1048576,3,FALSE), IFERROR(VLOOKUP(C1937&amp;D1937,AUS_female_Toplist_22!$F$3:$H$1048576,3,FALSE),""))</f>
        <v/>
      </c>
      <c r="P1937" s="42">
        <f ca="1">DATEDIF(E1937,TODAY(),"y")</f>
        <v>18</v>
      </c>
      <c r="Q1937" s="2">
        <f>(COUNTIF($C$2:$C1937,$C1937)=1)+0</f>
        <v>0</v>
      </c>
      <c r="R1937" s="2" t="str">
        <f>IF(Q1937=1,RANK(F1937,$F$2:$F$1986,0),"Alternate event")</f>
        <v>Alternate event</v>
      </c>
    </row>
    <row r="1938" spans="1:18" x14ac:dyDescent="0.2">
      <c r="A1938" s="2">
        <v>1937</v>
      </c>
      <c r="B1938" s="2">
        <f>IF(Q1938=1,B1937+1,B1937)</f>
        <v>1305</v>
      </c>
      <c r="C1938" t="s">
        <v>176</v>
      </c>
      <c r="D1938" t="s">
        <v>25</v>
      </c>
      <c r="E1938" s="6">
        <v>1996</v>
      </c>
      <c r="F1938">
        <v>942</v>
      </c>
      <c r="G1938" s="2">
        <v>95</v>
      </c>
      <c r="H1938" s="43" t="str">
        <f>IFERROR(VLOOKUP(C1938&amp;D1938,AUS_male_points_list!$A$3:$S$1048576,19,FALSE), IFERROR(VLOOKUP(C1938&amp;D1938,AUS_female_points_list!$A$3:$S$1048576,19,FALSE),""))</f>
        <v/>
      </c>
      <c r="J1938" s="2">
        <f>IFERROR(VLOOKUP(C1938&amp;D1938,AUS_male_Toplist_21!$F$3:$G$1048576,2,FALSE),IFERROR(VLOOKUP(C1938&amp;D1938,AUS_female_Toplist_21!$F$3:$G$1048576,2,FALSE),""))</f>
        <v>95</v>
      </c>
      <c r="K1938" s="2" t="str">
        <f>IFERROR(VLOOKUP(C1938&amp;D1938,AUS_male_Toplist_22!$F$3:$G$1048576,2,FALSE),IFERROR(VLOOKUP(C1938&amp;D1938,AUS_female_Toplist_22!$F$3:$G$1048576,2,FALSE),""))</f>
        <v/>
      </c>
      <c r="L1938" s="3" t="str">
        <f>IFERROR(VLOOKUP(C1938&amp;D1938,Comms_male_list_21!$F$3:$G$1048576,2,FALSE),IFERROR(VLOOKUP(C1938&amp;D1938,Comms_female_list_21!$F$3:$G$1048576,2,FALSE),""))</f>
        <v/>
      </c>
      <c r="M1938" s="3" t="str">
        <f>IFERROR(VLOOKUP(C1938&amp;D1938,Comms_male_list_22!$F$3:$G$1048576,2,FALSE),IFERROR(VLOOKUP(C1938&amp;D1938,Comms_female_list_22!$F$3:$G$1048576,2,FALSE),""))</f>
        <v/>
      </c>
      <c r="N1938" s="3">
        <f>IFERROR(VLOOKUP(C1938&amp;D1938,AUS_male_Toplist_21!$F$3:$H$1048576,3,FALSE), IFERROR(VLOOKUP(C1938&amp;D1938,AUS_female_Toplist_21!$F$3:$H$1048576,3,FALSE),""))</f>
        <v>942</v>
      </c>
      <c r="O1938" s="2" t="str">
        <f>IFERROR(VLOOKUP(C1938&amp;D1938,AUS_male_Toplist_22!$F$3:$H$1048576,3,FALSE), IFERROR(VLOOKUP(C1938&amp;D1938,AUS_female_Toplist_22!$F$3:$H$1048576,3,FALSE),""))</f>
        <v/>
      </c>
      <c r="P1938" s="42">
        <f ca="1">DATEDIF(E1938,TODAY(),"y")</f>
        <v>116</v>
      </c>
      <c r="Q1938" s="2">
        <f>(COUNTIF($C$2:$C1938,$C1938)=1)+0</f>
        <v>1</v>
      </c>
      <c r="R1938" s="2">
        <f>IF(Q1938=1,RANK(F1938,$F$2:$F$1986,0),"Alternate event")</f>
        <v>1405</v>
      </c>
    </row>
    <row r="1939" spans="1:18" x14ac:dyDescent="0.2">
      <c r="A1939" s="2">
        <v>1938</v>
      </c>
      <c r="B1939" s="2">
        <f>IF(Q1939=1,B1938+1,B1938)</f>
        <v>1305</v>
      </c>
      <c r="C1939" t="s">
        <v>283</v>
      </c>
      <c r="D1939" t="s">
        <v>28</v>
      </c>
      <c r="E1939" s="6">
        <v>44732</v>
      </c>
      <c r="F1939">
        <v>943</v>
      </c>
      <c r="G1939" s="2">
        <v>95</v>
      </c>
      <c r="H1939" s="43" t="str">
        <f>IFERROR(VLOOKUP(C1939&amp;D1939,AUS_male_points_list!$A$3:$S$1048576,19,FALSE), IFERROR(VLOOKUP(C1939&amp;D1939,AUS_female_points_list!$A$3:$S$1048576,19,FALSE),""))</f>
        <v/>
      </c>
      <c r="J1939" s="2">
        <f>IFERROR(VLOOKUP(C1939&amp;D1939,AUS_male_Toplist_21!$F$3:$G$1048576,2,FALSE),IFERROR(VLOOKUP(C1939&amp;D1939,AUS_female_Toplist_21!$F$3:$G$1048576,2,FALSE),""))</f>
        <v>95</v>
      </c>
      <c r="K1939" s="2" t="str">
        <f>IFERROR(VLOOKUP(C1939&amp;D1939,AUS_male_Toplist_22!$F$3:$G$1048576,2,FALSE),IFERROR(VLOOKUP(C1939&amp;D1939,AUS_female_Toplist_22!$F$3:$G$1048576,2,FALSE),""))</f>
        <v/>
      </c>
      <c r="L1939" s="3" t="str">
        <f>IFERROR(VLOOKUP(C1939&amp;D1939,Comms_male_list_21!$F$3:$G$1048576,2,FALSE),IFERROR(VLOOKUP(C1939&amp;D1939,Comms_female_list_21!$F$3:$G$1048576,2,FALSE),""))</f>
        <v/>
      </c>
      <c r="M1939" s="3" t="str">
        <f>IFERROR(VLOOKUP(C1939&amp;D1939,Comms_male_list_22!$F$3:$G$1048576,2,FALSE),IFERROR(VLOOKUP(C1939&amp;D1939,Comms_female_list_22!$F$3:$G$1048576,2,FALSE),""))</f>
        <v/>
      </c>
      <c r="N1939" s="3">
        <f>IFERROR(VLOOKUP(C1939&amp;D1939,AUS_male_Toplist_21!$F$3:$H$1048576,3,FALSE), IFERROR(VLOOKUP(C1939&amp;D1939,AUS_female_Toplist_21!$F$3:$H$1048576,3,FALSE),""))</f>
        <v>943</v>
      </c>
      <c r="O1939" s="2" t="str">
        <f>IFERROR(VLOOKUP(C1939&amp;D1939,AUS_male_Toplist_22!$F$3:$H$1048576,3,FALSE), IFERROR(VLOOKUP(C1939&amp;D1939,AUS_female_Toplist_22!$F$3:$H$1048576,3,FALSE),""))</f>
        <v/>
      </c>
      <c r="P1939" s="42" t="e">
        <f ca="1">DATEDIF(E1939,TODAY(),"y")</f>
        <v>#NUM!</v>
      </c>
      <c r="Q1939" s="2">
        <f>(COUNTIF($C$2:$C1939,$C1939)=1)+0</f>
        <v>0</v>
      </c>
      <c r="R1939" s="2" t="str">
        <f>IF(Q1939=1,RANK(F1939,$F$2:$F$1986,0),"Alternate event")</f>
        <v>Alternate event</v>
      </c>
    </row>
    <row r="1940" spans="1:18" x14ac:dyDescent="0.2">
      <c r="A1940" s="2">
        <v>1939</v>
      </c>
      <c r="B1940" s="2">
        <f>IF(Q1940=1,B1939+1,B1939)</f>
        <v>1305</v>
      </c>
      <c r="C1940" t="s">
        <v>790</v>
      </c>
      <c r="D1940" t="s">
        <v>29</v>
      </c>
      <c r="E1940" s="7">
        <v>34589</v>
      </c>
      <c r="F1940">
        <v>862</v>
      </c>
      <c r="G1940" s="2">
        <v>96</v>
      </c>
      <c r="H1940" s="43" t="str">
        <f>IFERROR(VLOOKUP(C1940&amp;D1940,AUS_male_points_list!$A$3:$S$1048576,19,FALSE), IFERROR(VLOOKUP(C1940&amp;D1940,AUS_female_points_list!$A$3:$S$1048576,19,FALSE),""))</f>
        <v/>
      </c>
      <c r="J1940" s="2">
        <f>IFERROR(VLOOKUP(C1940&amp;D1940,AUS_male_Toplist_21!$F$3:$G$1048576,2,FALSE),IFERROR(VLOOKUP(C1940&amp;D1940,AUS_female_Toplist_21!$F$3:$G$1048576,2,FALSE),""))</f>
        <v>96</v>
      </c>
      <c r="K1940" s="2">
        <f>IFERROR(VLOOKUP(C1940&amp;D1940,AUS_male_Toplist_22!$F$3:$G$1048576,2,FALSE),IFERROR(VLOOKUP(C1940&amp;D1940,AUS_female_Toplist_22!$F$3:$G$1048576,2,FALSE),""))</f>
        <v>41</v>
      </c>
      <c r="L1940" s="3" t="str">
        <f>IFERROR(VLOOKUP(C1940&amp;D1940,Comms_male_list_21!$F$3:$G$1048576,2,FALSE),IFERROR(VLOOKUP(C1940&amp;D1940,Comms_female_list_21!$F$3:$G$1048576,2,FALSE),""))</f>
        <v/>
      </c>
      <c r="M1940" s="3" t="str">
        <f>IFERROR(VLOOKUP(C1940&amp;D1940,Comms_male_list_22!$F$3:$G$1048576,2,FALSE),IFERROR(VLOOKUP(C1940&amp;D1940,Comms_female_list_22!$F$3:$G$1048576,2,FALSE),""))</f>
        <v/>
      </c>
      <c r="N1940" s="3">
        <f>IFERROR(VLOOKUP(C1940&amp;D1940,AUS_male_Toplist_21!$F$3:$H$1048576,3,FALSE), IFERROR(VLOOKUP(C1940&amp;D1940,AUS_female_Toplist_21!$F$3:$H$1048576,3,FALSE),""))</f>
        <v>862</v>
      </c>
      <c r="O1940" s="2">
        <f>IFERROR(VLOOKUP(C1940&amp;D1940,AUS_male_Toplist_22!$F$3:$H$1048576,3,FALSE), IFERROR(VLOOKUP(C1940&amp;D1940,AUS_female_Toplist_22!$F$3:$H$1048576,3,FALSE),""))</f>
        <v>893</v>
      </c>
      <c r="P1940" s="42">
        <f ca="1">DATEDIF(E1940,TODAY(),"y")</f>
        <v>27</v>
      </c>
      <c r="Q1940" s="2">
        <f>(COUNTIF($C$2:$C1940,$C1940)=1)+0</f>
        <v>0</v>
      </c>
      <c r="R1940" s="2" t="str">
        <f>IF(Q1940=1,RANK(F1940,$F$2:$F$1986,0),"Alternate event")</f>
        <v>Alternate event</v>
      </c>
    </row>
    <row r="1941" spans="1:18" x14ac:dyDescent="0.2">
      <c r="A1941" s="2">
        <v>1940</v>
      </c>
      <c r="B1941" s="2">
        <f>IF(Q1941=1,B1940+1,B1940)</f>
        <v>1305</v>
      </c>
      <c r="C1941" t="s">
        <v>1580</v>
      </c>
      <c r="D1941" t="s">
        <v>28</v>
      </c>
      <c r="E1941" s="6">
        <v>37714</v>
      </c>
      <c r="F1941">
        <v>970</v>
      </c>
      <c r="G1941" s="2">
        <v>96</v>
      </c>
      <c r="H1941" s="43" t="str">
        <f>IFERROR(VLOOKUP(C1941&amp;D1941,AUS_male_points_list!$A$3:$S$1048576,19,FALSE), IFERROR(VLOOKUP(C1941&amp;D1941,AUS_female_points_list!$A$3:$S$1048576,19,FALSE),""))</f>
        <v/>
      </c>
      <c r="J1941" s="2">
        <f>IFERROR(VLOOKUP(C1941&amp;D1941,AUS_male_Toplist_21!$F$3:$G$1048576,2,FALSE),IFERROR(VLOOKUP(C1941&amp;D1941,AUS_female_Toplist_21!$F$3:$G$1048576,2,FALSE),""))</f>
        <v>96</v>
      </c>
      <c r="K1941" s="2">
        <f>IFERROR(VLOOKUP(C1941&amp;D1941,AUS_male_Toplist_22!$F$3:$G$1048576,2,FALSE),IFERROR(VLOOKUP(C1941&amp;D1941,AUS_female_Toplist_22!$F$3:$G$1048576,2,FALSE),""))</f>
        <v>55</v>
      </c>
      <c r="L1941" s="3" t="str">
        <f>IFERROR(VLOOKUP(C1941&amp;D1941,Comms_male_list_21!$F$3:$G$1048576,2,FALSE),IFERROR(VLOOKUP(C1941&amp;D1941,Comms_female_list_21!$F$3:$G$1048576,2,FALSE),""))</f>
        <v/>
      </c>
      <c r="M1941" s="3" t="str">
        <f>IFERROR(VLOOKUP(C1941&amp;D1941,Comms_male_list_22!$F$3:$G$1048576,2,FALSE),IFERROR(VLOOKUP(C1941&amp;D1941,Comms_female_list_22!$F$3:$G$1048576,2,FALSE),""))</f>
        <v/>
      </c>
      <c r="N1941" s="3">
        <f>IFERROR(VLOOKUP(C1941&amp;D1941,AUS_male_Toplist_21!$F$3:$H$1048576,3,FALSE), IFERROR(VLOOKUP(C1941&amp;D1941,AUS_female_Toplist_21!$F$3:$H$1048576,3,FALSE),""))</f>
        <v>970</v>
      </c>
      <c r="O1941" s="2">
        <f>IFERROR(VLOOKUP(C1941&amp;D1941,AUS_male_Toplist_22!$F$3:$H$1048576,3,FALSE), IFERROR(VLOOKUP(C1941&amp;D1941,AUS_female_Toplist_22!$F$3:$H$1048576,3,FALSE),""))</f>
        <v>929</v>
      </c>
      <c r="P1941" s="42">
        <f ca="1">DATEDIF(E1941,TODAY(),"y")</f>
        <v>18</v>
      </c>
      <c r="Q1941" s="2">
        <f>(COUNTIF($C$2:$C1941,$C1941)=1)+0</f>
        <v>0</v>
      </c>
      <c r="R1941" s="2" t="str">
        <f>IF(Q1941=1,RANK(F1941,$F$2:$F$1986,0),"Alternate event")</f>
        <v>Alternate event</v>
      </c>
    </row>
    <row r="1942" spans="1:18" x14ac:dyDescent="0.2">
      <c r="A1942" s="2">
        <v>1941</v>
      </c>
      <c r="B1942" s="2">
        <f>IF(Q1942=1,B1941+1,B1941)</f>
        <v>1306</v>
      </c>
      <c r="C1942" t="s">
        <v>1559</v>
      </c>
      <c r="D1942" t="s">
        <v>27</v>
      </c>
      <c r="E1942" s="6">
        <v>44732</v>
      </c>
      <c r="F1942">
        <v>921</v>
      </c>
      <c r="G1942" s="2">
        <v>96</v>
      </c>
      <c r="H1942" s="43" t="str">
        <f>IFERROR(VLOOKUP(C1942&amp;D1942,AUS_male_points_list!$A$3:$S$1048576,19,FALSE), IFERROR(VLOOKUP(C1942&amp;D1942,AUS_female_points_list!$A$3:$S$1048576,19,FALSE),""))</f>
        <v/>
      </c>
      <c r="J1942" s="2">
        <f>IFERROR(VLOOKUP(C1942&amp;D1942,AUS_male_Toplist_21!$F$3:$G$1048576,2,FALSE),IFERROR(VLOOKUP(C1942&amp;D1942,AUS_female_Toplist_21!$F$3:$G$1048576,2,FALSE),""))</f>
        <v>96</v>
      </c>
      <c r="K1942" s="2">
        <f>IFERROR(VLOOKUP(C1942&amp;D1942,AUS_male_Toplist_22!$F$3:$G$1048576,2,FALSE),IFERROR(VLOOKUP(C1942&amp;D1942,AUS_female_Toplist_22!$F$3:$G$1048576,2,FALSE),""))</f>
        <v>67</v>
      </c>
      <c r="L1942" s="3" t="str">
        <f>IFERROR(VLOOKUP(C1942&amp;D1942,Comms_male_list_21!$F$3:$G$1048576,2,FALSE),IFERROR(VLOOKUP(C1942&amp;D1942,Comms_female_list_21!$F$3:$G$1048576,2,FALSE),""))</f>
        <v/>
      </c>
      <c r="M1942" s="3" t="str">
        <f>IFERROR(VLOOKUP(C1942&amp;D1942,Comms_male_list_22!$F$3:$G$1048576,2,FALSE),IFERROR(VLOOKUP(C1942&amp;D1942,Comms_female_list_22!$F$3:$G$1048576,2,FALSE),""))</f>
        <v/>
      </c>
      <c r="N1942" s="3">
        <f>IFERROR(VLOOKUP(C1942&amp;D1942,AUS_male_Toplist_21!$F$3:$H$1048576,3,FALSE), IFERROR(VLOOKUP(C1942&amp;D1942,AUS_female_Toplist_21!$F$3:$H$1048576,3,FALSE),""))</f>
        <v>921</v>
      </c>
      <c r="O1942" s="2">
        <f>IFERROR(VLOOKUP(C1942&amp;D1942,AUS_male_Toplist_22!$F$3:$H$1048576,3,FALSE), IFERROR(VLOOKUP(C1942&amp;D1942,AUS_female_Toplist_22!$F$3:$H$1048576,3,FALSE),""))</f>
        <v>891</v>
      </c>
      <c r="P1942" s="42" t="e">
        <f ca="1">DATEDIF(E1942,TODAY(),"y")</f>
        <v>#NUM!</v>
      </c>
      <c r="Q1942" s="2">
        <f>(COUNTIF($C$2:$C1942,$C1942)=1)+0</f>
        <v>1</v>
      </c>
      <c r="R1942" s="2">
        <f>IF(Q1942=1,RANK(F1942,$F$2:$F$1986,0),"Alternate event")</f>
        <v>1637</v>
      </c>
    </row>
    <row r="1943" spans="1:18" x14ac:dyDescent="0.2">
      <c r="A1943" s="2">
        <v>1942</v>
      </c>
      <c r="B1943" s="2">
        <f>IF(Q1943=1,B1942+1,B1942)</f>
        <v>1306</v>
      </c>
      <c r="C1943" t="s">
        <v>254</v>
      </c>
      <c r="D1943" t="s">
        <v>26</v>
      </c>
      <c r="E1943" s="6">
        <v>31811</v>
      </c>
      <c r="F1943">
        <v>929</v>
      </c>
      <c r="G1943" s="2">
        <v>96</v>
      </c>
      <c r="H1943" s="43" t="str">
        <f>IFERROR(VLOOKUP(C1943&amp;D1943,AUS_male_points_list!$A$3:$S$1048576,19,FALSE), IFERROR(VLOOKUP(C1943&amp;D1943,AUS_female_points_list!$A$3:$S$1048576,19,FALSE),""))</f>
        <v/>
      </c>
      <c r="J1943" s="2">
        <f>IFERROR(VLOOKUP(C1943&amp;D1943,AUS_male_Toplist_21!$F$3:$G$1048576,2,FALSE),IFERROR(VLOOKUP(C1943&amp;D1943,AUS_female_Toplist_21!$F$3:$G$1048576,2,FALSE),""))</f>
        <v>96</v>
      </c>
      <c r="K1943" s="2" t="str">
        <f>IFERROR(VLOOKUP(C1943&amp;D1943,AUS_male_Toplist_22!$F$3:$G$1048576,2,FALSE),IFERROR(VLOOKUP(C1943&amp;D1943,AUS_female_Toplist_22!$F$3:$G$1048576,2,FALSE),""))</f>
        <v/>
      </c>
      <c r="L1943" s="3" t="str">
        <f>IFERROR(VLOOKUP(C1943&amp;D1943,Comms_male_list_21!$F$3:$G$1048576,2,FALSE),IFERROR(VLOOKUP(C1943&amp;D1943,Comms_female_list_21!$F$3:$G$1048576,2,FALSE),""))</f>
        <v/>
      </c>
      <c r="M1943" s="3" t="str">
        <f>IFERROR(VLOOKUP(C1943&amp;D1943,Comms_male_list_22!$F$3:$G$1048576,2,FALSE),IFERROR(VLOOKUP(C1943&amp;D1943,Comms_female_list_22!$F$3:$G$1048576,2,FALSE),""))</f>
        <v/>
      </c>
      <c r="N1943" s="3">
        <f>IFERROR(VLOOKUP(C1943&amp;D1943,AUS_male_Toplist_21!$F$3:$H$1048576,3,FALSE), IFERROR(VLOOKUP(C1943&amp;D1943,AUS_female_Toplist_21!$F$3:$H$1048576,3,FALSE),""))</f>
        <v>929</v>
      </c>
      <c r="O1943" s="2" t="str">
        <f>IFERROR(VLOOKUP(C1943&amp;D1943,AUS_male_Toplist_22!$F$3:$H$1048576,3,FALSE), IFERROR(VLOOKUP(C1943&amp;D1943,AUS_female_Toplist_22!$F$3:$H$1048576,3,FALSE),""))</f>
        <v/>
      </c>
      <c r="P1943" s="42">
        <f ca="1">DATEDIF(E1943,TODAY(),"y")</f>
        <v>35</v>
      </c>
      <c r="Q1943" s="2">
        <f>(COUNTIF($C$2:$C1943,$C1943)=1)+0</f>
        <v>0</v>
      </c>
      <c r="R1943" s="2" t="str">
        <f>IF(Q1943=1,RANK(F1943,$F$2:$F$1986,0),"Alternate event")</f>
        <v>Alternate event</v>
      </c>
    </row>
    <row r="1944" spans="1:18" x14ac:dyDescent="0.2">
      <c r="A1944" s="2">
        <v>1943</v>
      </c>
      <c r="B1944" s="2">
        <f>IF(Q1944=1,B1943+1,B1943)</f>
        <v>1307</v>
      </c>
      <c r="C1944" t="s">
        <v>298</v>
      </c>
      <c r="D1944" t="s">
        <v>27</v>
      </c>
      <c r="E1944"/>
      <c r="F1944">
        <v>932</v>
      </c>
      <c r="G1944" s="2">
        <v>96</v>
      </c>
      <c r="H1944" s="43" t="str">
        <f>IFERROR(VLOOKUP(C1944&amp;D1944,AUS_male_points_list!$A$3:$S$1048576,19,FALSE), IFERROR(VLOOKUP(C1944&amp;D1944,AUS_female_points_list!$A$3:$S$1048576,19,FALSE),""))</f>
        <v/>
      </c>
      <c r="J1944" s="2">
        <f>IFERROR(VLOOKUP(C1944&amp;D1944,AUS_male_Toplist_21!$F$3:$G$1048576,2,FALSE),IFERROR(VLOOKUP(C1944&amp;D1944,AUS_female_Toplist_21!$F$3:$G$1048576,2,FALSE),""))</f>
        <v>96</v>
      </c>
      <c r="K1944" s="2" t="str">
        <f>IFERROR(VLOOKUP(C1944&amp;D1944,AUS_male_Toplist_22!$F$3:$G$1048576,2,FALSE),IFERROR(VLOOKUP(C1944&amp;D1944,AUS_female_Toplist_22!$F$3:$G$1048576,2,FALSE),""))</f>
        <v/>
      </c>
      <c r="L1944" s="3" t="str">
        <f>IFERROR(VLOOKUP(C1944&amp;D1944,Comms_male_list_21!$F$3:$G$1048576,2,FALSE),IFERROR(VLOOKUP(C1944&amp;D1944,Comms_female_list_21!$F$3:$G$1048576,2,FALSE),""))</f>
        <v/>
      </c>
      <c r="M1944" s="3" t="str">
        <f>IFERROR(VLOOKUP(C1944&amp;D1944,Comms_male_list_22!$F$3:$G$1048576,2,FALSE),IFERROR(VLOOKUP(C1944&amp;D1944,Comms_female_list_22!$F$3:$G$1048576,2,FALSE),""))</f>
        <v/>
      </c>
      <c r="N1944" s="3">
        <f>IFERROR(VLOOKUP(C1944&amp;D1944,AUS_male_Toplist_21!$F$3:$H$1048576,3,FALSE), IFERROR(VLOOKUP(C1944&amp;D1944,AUS_female_Toplist_21!$F$3:$H$1048576,3,FALSE),""))</f>
        <v>932</v>
      </c>
      <c r="O1944" s="2" t="str">
        <f>IFERROR(VLOOKUP(C1944&amp;D1944,AUS_male_Toplist_22!$F$3:$H$1048576,3,FALSE), IFERROR(VLOOKUP(C1944&amp;D1944,AUS_female_Toplist_22!$F$3:$H$1048576,3,FALSE),""))</f>
        <v/>
      </c>
      <c r="P1944" s="42">
        <f ca="1">DATEDIF(E1944,TODAY(),"y")</f>
        <v>122</v>
      </c>
      <c r="Q1944" s="2">
        <f>(COUNTIF($C$2:$C1944,$C1944)=1)+0</f>
        <v>1</v>
      </c>
      <c r="R1944" s="2">
        <f>IF(Q1944=1,RANK(F1944,$F$2:$F$1986,0),"Alternate event")</f>
        <v>1534</v>
      </c>
    </row>
    <row r="1945" spans="1:18" x14ac:dyDescent="0.2">
      <c r="A1945" s="2">
        <v>1944</v>
      </c>
      <c r="B1945" s="2">
        <f>IF(Q1945=1,B1944+1,B1944)</f>
        <v>1307</v>
      </c>
      <c r="C1945" t="s">
        <v>388</v>
      </c>
      <c r="D1945" t="s">
        <v>25</v>
      </c>
      <c r="E1945" s="6">
        <v>36419</v>
      </c>
      <c r="F1945">
        <v>941</v>
      </c>
      <c r="G1945" s="2">
        <v>96</v>
      </c>
      <c r="H1945" s="43" t="str">
        <f>IFERROR(VLOOKUP(C1945&amp;D1945,AUS_male_points_list!$A$3:$S$1048576,19,FALSE), IFERROR(VLOOKUP(C1945&amp;D1945,AUS_female_points_list!$A$3:$S$1048576,19,FALSE),""))</f>
        <v/>
      </c>
      <c r="J1945" s="2">
        <f>IFERROR(VLOOKUP(C1945&amp;D1945,AUS_male_Toplist_21!$F$3:$G$1048576,2,FALSE),IFERROR(VLOOKUP(C1945&amp;D1945,AUS_female_Toplist_21!$F$3:$G$1048576,2,FALSE),""))</f>
        <v>96</v>
      </c>
      <c r="K1945" s="2" t="str">
        <f>IFERROR(VLOOKUP(C1945&amp;D1945,AUS_male_Toplist_22!$F$3:$G$1048576,2,FALSE),IFERROR(VLOOKUP(C1945&amp;D1945,AUS_female_Toplist_22!$F$3:$G$1048576,2,FALSE),""))</f>
        <v/>
      </c>
      <c r="L1945" s="3" t="str">
        <f>IFERROR(VLOOKUP(C1945&amp;D1945,Comms_male_list_21!$F$3:$G$1048576,2,FALSE),IFERROR(VLOOKUP(C1945&amp;D1945,Comms_female_list_21!$F$3:$G$1048576,2,FALSE),""))</f>
        <v/>
      </c>
      <c r="M1945" s="3" t="str">
        <f>IFERROR(VLOOKUP(C1945&amp;D1945,Comms_male_list_22!$F$3:$G$1048576,2,FALSE),IFERROR(VLOOKUP(C1945&amp;D1945,Comms_female_list_22!$F$3:$G$1048576,2,FALSE),""))</f>
        <v/>
      </c>
      <c r="N1945" s="3">
        <f>IFERROR(VLOOKUP(C1945&amp;D1945,AUS_male_Toplist_21!$F$3:$H$1048576,3,FALSE), IFERROR(VLOOKUP(C1945&amp;D1945,AUS_female_Toplist_21!$F$3:$H$1048576,3,FALSE),""))</f>
        <v>941</v>
      </c>
      <c r="O1945" s="2" t="str">
        <f>IFERROR(VLOOKUP(C1945&amp;D1945,AUS_male_Toplist_22!$F$3:$H$1048576,3,FALSE), IFERROR(VLOOKUP(C1945&amp;D1945,AUS_female_Toplist_22!$F$3:$H$1048576,3,FALSE),""))</f>
        <v/>
      </c>
      <c r="P1945" s="42">
        <f ca="1">DATEDIF(E1945,TODAY(),"y")</f>
        <v>22</v>
      </c>
      <c r="Q1945" s="2">
        <f>(COUNTIF($C$2:$C1945,$C1945)=1)+0</f>
        <v>0</v>
      </c>
      <c r="R1945" s="2" t="str">
        <f>IF(Q1945=1,RANK(F1945,$F$2:$F$1986,0),"Alternate event")</f>
        <v>Alternate event</v>
      </c>
    </row>
    <row r="1946" spans="1:18" x14ac:dyDescent="0.2">
      <c r="A1946" s="2">
        <v>1945</v>
      </c>
      <c r="B1946" s="2">
        <f>IF(Q1946=1,B1945+1,B1945)</f>
        <v>1307</v>
      </c>
      <c r="C1946" t="s">
        <v>369</v>
      </c>
      <c r="D1946" t="s">
        <v>28</v>
      </c>
      <c r="E1946" s="6"/>
      <c r="F1946">
        <v>941</v>
      </c>
      <c r="G1946" s="2">
        <v>96</v>
      </c>
      <c r="H1946" s="43" t="str">
        <f>IFERROR(VLOOKUP(C1946&amp;D1946,AUS_male_points_list!$A$3:$S$1048576,19,FALSE), IFERROR(VLOOKUP(C1946&amp;D1946,AUS_female_points_list!$A$3:$S$1048576,19,FALSE),""))</f>
        <v/>
      </c>
      <c r="J1946" s="2">
        <f>IFERROR(VLOOKUP(C1946&amp;D1946,AUS_male_Toplist_21!$F$3:$G$1048576,2,FALSE),IFERROR(VLOOKUP(C1946&amp;D1946,AUS_female_Toplist_21!$F$3:$G$1048576,2,FALSE),""))</f>
        <v>96</v>
      </c>
      <c r="K1946" s="2" t="str">
        <f>IFERROR(VLOOKUP(C1946&amp;D1946,AUS_male_Toplist_22!$F$3:$G$1048576,2,FALSE),IFERROR(VLOOKUP(C1946&amp;D1946,AUS_female_Toplist_22!$F$3:$G$1048576,2,FALSE),""))</f>
        <v/>
      </c>
      <c r="L1946" s="3" t="str">
        <f>IFERROR(VLOOKUP(C1946&amp;D1946,Comms_male_list_21!$F$3:$G$1048576,2,FALSE),IFERROR(VLOOKUP(C1946&amp;D1946,Comms_female_list_21!$F$3:$G$1048576,2,FALSE),""))</f>
        <v/>
      </c>
      <c r="M1946" s="3" t="str">
        <f>IFERROR(VLOOKUP(C1946&amp;D1946,Comms_male_list_22!$F$3:$G$1048576,2,FALSE),IFERROR(VLOOKUP(C1946&amp;D1946,Comms_female_list_22!$F$3:$G$1048576,2,FALSE),""))</f>
        <v/>
      </c>
      <c r="N1946" s="3">
        <f>IFERROR(VLOOKUP(C1946&amp;D1946,AUS_male_Toplist_21!$F$3:$H$1048576,3,FALSE), IFERROR(VLOOKUP(C1946&amp;D1946,AUS_female_Toplist_21!$F$3:$H$1048576,3,FALSE),""))</f>
        <v>941</v>
      </c>
      <c r="O1946" s="2" t="str">
        <f>IFERROR(VLOOKUP(C1946&amp;D1946,AUS_male_Toplist_22!$F$3:$H$1048576,3,FALSE), IFERROR(VLOOKUP(C1946&amp;D1946,AUS_female_Toplist_22!$F$3:$H$1048576,3,FALSE),""))</f>
        <v/>
      </c>
      <c r="P1946" s="42">
        <f ca="1">DATEDIF(E1946,TODAY(),"y")</f>
        <v>122</v>
      </c>
      <c r="Q1946" s="2">
        <f>(COUNTIF($C$2:$C1946,$C1946)=1)+0</f>
        <v>0</v>
      </c>
      <c r="R1946" s="2" t="str">
        <f>IF(Q1946=1,RANK(F1946,$F$2:$F$1986,0),"Alternate event")</f>
        <v>Alternate event</v>
      </c>
    </row>
    <row r="1947" spans="1:18" x14ac:dyDescent="0.2">
      <c r="A1947" s="2">
        <v>1946</v>
      </c>
      <c r="B1947" s="2">
        <f>IF(Q1947=1,B1946+1,B1946)</f>
        <v>1307</v>
      </c>
      <c r="C1947" t="s">
        <v>595</v>
      </c>
      <c r="D1947" t="s">
        <v>25</v>
      </c>
      <c r="E1947" s="6">
        <v>44671</v>
      </c>
      <c r="F1947">
        <v>935</v>
      </c>
      <c r="G1947" s="2">
        <v>97</v>
      </c>
      <c r="H1947" s="43" t="str">
        <f>IFERROR(VLOOKUP(C1947&amp;D1947,AUS_male_points_list!$A$3:$S$1048576,19,FALSE), IFERROR(VLOOKUP(C1947&amp;D1947,AUS_female_points_list!$A$3:$S$1048576,19,FALSE),""))</f>
        <v/>
      </c>
      <c r="J1947" s="2">
        <f>IFERROR(VLOOKUP(C1947&amp;D1947,AUS_male_Toplist_21!$F$3:$G$1048576,2,FALSE),IFERROR(VLOOKUP(C1947&amp;D1947,AUS_female_Toplist_21!$F$3:$G$1048576,2,FALSE),""))</f>
        <v>97</v>
      </c>
      <c r="K1947" s="2">
        <f>IFERROR(VLOOKUP(C1947&amp;D1947,AUS_male_Toplist_22!$F$3:$G$1048576,2,FALSE),IFERROR(VLOOKUP(C1947&amp;D1947,AUS_female_Toplist_22!$F$3:$G$1048576,2,FALSE),""))</f>
        <v>49</v>
      </c>
      <c r="L1947" s="3" t="str">
        <f>IFERROR(VLOOKUP(C1947&amp;D1947,Comms_male_list_21!$F$3:$G$1048576,2,FALSE),IFERROR(VLOOKUP(C1947&amp;D1947,Comms_female_list_21!$F$3:$G$1048576,2,FALSE),""))</f>
        <v/>
      </c>
      <c r="M1947" s="3">
        <f>IFERROR(VLOOKUP(C1947&amp;D1947,Comms_male_list_22!$F$3:$G$1048576,2,FALSE),IFERROR(VLOOKUP(C1947&amp;D1947,Comms_female_list_22!$F$3:$G$1048576,2,FALSE),""))</f>
        <v>90</v>
      </c>
      <c r="N1947" s="3">
        <f>IFERROR(VLOOKUP(C1947&amp;D1947,AUS_male_Toplist_21!$F$3:$H$1048576,3,FALSE), IFERROR(VLOOKUP(C1947&amp;D1947,AUS_female_Toplist_21!$F$3:$H$1048576,3,FALSE),""))</f>
        <v>935</v>
      </c>
      <c r="O1947" s="2">
        <f>IFERROR(VLOOKUP(C1947&amp;D1947,AUS_male_Toplist_22!$F$3:$H$1048576,3,FALSE), IFERROR(VLOOKUP(C1947&amp;D1947,AUS_female_Toplist_22!$F$3:$H$1048576,3,FALSE),""))</f>
        <v>969</v>
      </c>
      <c r="P1947" s="42" t="e">
        <f ca="1">DATEDIF(E1947,TODAY(),"y")</f>
        <v>#NUM!</v>
      </c>
      <c r="Q1947" s="2">
        <f>(COUNTIF($C$2:$C1947,$C1947)=1)+0</f>
        <v>0</v>
      </c>
      <c r="R1947" s="2" t="str">
        <f>IF(Q1947=1,RANK(F1947,$F$2:$F$1986,0),"Alternate event")</f>
        <v>Alternate event</v>
      </c>
    </row>
    <row r="1948" spans="1:18" x14ac:dyDescent="0.2">
      <c r="A1948" s="2">
        <v>1947</v>
      </c>
      <c r="B1948" s="2">
        <f>IF(Q1948=1,B1947+1,B1947)</f>
        <v>1308</v>
      </c>
      <c r="C1948" t="s">
        <v>1608</v>
      </c>
      <c r="D1948" t="s">
        <v>29</v>
      </c>
      <c r="E1948" s="6"/>
      <c r="F1948">
        <v>862</v>
      </c>
      <c r="G1948" s="2">
        <v>97</v>
      </c>
      <c r="H1948" s="43" t="str">
        <f>IFERROR(VLOOKUP(C1948&amp;D1948,AUS_male_points_list!$A$3:$S$1048576,19,FALSE), IFERROR(VLOOKUP(C1948&amp;D1948,AUS_female_points_list!$A$3:$S$1048576,19,FALSE),""))</f>
        <v/>
      </c>
      <c r="J1948" s="2">
        <f>IFERROR(VLOOKUP(C1948&amp;D1948,AUS_male_Toplist_21!$F$3:$G$1048576,2,FALSE),IFERROR(VLOOKUP(C1948&amp;D1948,AUS_female_Toplist_21!$F$3:$G$1048576,2,FALSE),""))</f>
        <v>97</v>
      </c>
      <c r="K1948" s="2">
        <f>IFERROR(VLOOKUP(C1948&amp;D1948,AUS_male_Toplist_22!$F$3:$G$1048576,2,FALSE),IFERROR(VLOOKUP(C1948&amp;D1948,AUS_female_Toplist_22!$F$3:$G$1048576,2,FALSE),""))</f>
        <v>58</v>
      </c>
      <c r="L1948" s="3" t="str">
        <f>IFERROR(VLOOKUP(C1948&amp;D1948,Comms_male_list_21!$F$3:$G$1048576,2,FALSE),IFERROR(VLOOKUP(C1948&amp;D1948,Comms_female_list_21!$F$3:$G$1048576,2,FALSE),""))</f>
        <v/>
      </c>
      <c r="M1948" s="3" t="str">
        <f>IFERROR(VLOOKUP(C1948&amp;D1948,Comms_male_list_22!$F$3:$G$1048576,2,FALSE),IFERROR(VLOOKUP(C1948&amp;D1948,Comms_female_list_22!$F$3:$G$1048576,2,FALSE),""))</f>
        <v/>
      </c>
      <c r="N1948" s="3">
        <f>IFERROR(VLOOKUP(C1948&amp;D1948,AUS_male_Toplist_21!$F$3:$H$1048576,3,FALSE), IFERROR(VLOOKUP(C1948&amp;D1948,AUS_female_Toplist_21!$F$3:$H$1048576,3,FALSE),""))</f>
        <v>862</v>
      </c>
      <c r="O1948" s="2">
        <f>IFERROR(VLOOKUP(C1948&amp;D1948,AUS_male_Toplist_22!$F$3:$H$1048576,3,FALSE), IFERROR(VLOOKUP(C1948&amp;D1948,AUS_female_Toplist_22!$F$3:$H$1048576,3,FALSE),""))</f>
        <v>861</v>
      </c>
      <c r="P1948" s="42">
        <f ca="1">DATEDIF(E1948,TODAY(),"y")</f>
        <v>122</v>
      </c>
      <c r="Q1948" s="2">
        <f>(COUNTIF($C$2:$C1948,$C1948)=1)+0</f>
        <v>1</v>
      </c>
      <c r="R1948" s="2">
        <f>IF(Q1948=1,RANK(F1948,$F$2:$F$1986,0),"Alternate event")</f>
        <v>1836</v>
      </c>
    </row>
    <row r="1949" spans="1:18" x14ac:dyDescent="0.2">
      <c r="A1949" s="2">
        <v>1948</v>
      </c>
      <c r="B1949" s="2">
        <f>IF(Q1949=1,B1948+1,B1948)</f>
        <v>1308</v>
      </c>
      <c r="C1949" t="s">
        <v>985</v>
      </c>
      <c r="D1949" t="s">
        <v>26</v>
      </c>
      <c r="E1949" s="6">
        <v>1996</v>
      </c>
      <c r="F1949">
        <v>914</v>
      </c>
      <c r="G1949" s="2">
        <v>97</v>
      </c>
      <c r="H1949" s="43" t="str">
        <f>IFERROR(VLOOKUP(C1949&amp;D1949,AUS_male_points_list!$A$3:$S$1048576,19,FALSE), IFERROR(VLOOKUP(C1949&amp;D1949,AUS_female_points_list!$A$3:$S$1048576,19,FALSE),""))</f>
        <v/>
      </c>
      <c r="J1949" s="2">
        <f>IFERROR(VLOOKUP(C1949&amp;D1949,AUS_male_Toplist_21!$F$3:$G$1048576,2,FALSE),IFERROR(VLOOKUP(C1949&amp;D1949,AUS_female_Toplist_21!$F$3:$G$1048576,2,FALSE),""))</f>
        <v>97</v>
      </c>
      <c r="K1949" s="2">
        <f>IFERROR(VLOOKUP(C1949&amp;D1949,AUS_male_Toplist_22!$F$3:$G$1048576,2,FALSE),IFERROR(VLOOKUP(C1949&amp;D1949,AUS_female_Toplist_22!$F$3:$G$1048576,2,FALSE),""))</f>
        <v>68</v>
      </c>
      <c r="L1949" s="3" t="str">
        <f>IFERROR(VLOOKUP(C1949&amp;D1949,Comms_male_list_21!$F$3:$G$1048576,2,FALSE),IFERROR(VLOOKUP(C1949&amp;D1949,Comms_female_list_21!$F$3:$G$1048576,2,FALSE),""))</f>
        <v/>
      </c>
      <c r="M1949" s="3" t="str">
        <f>IFERROR(VLOOKUP(C1949&amp;D1949,Comms_male_list_22!$F$3:$G$1048576,2,FALSE),IFERROR(VLOOKUP(C1949&amp;D1949,Comms_female_list_22!$F$3:$G$1048576,2,FALSE),""))</f>
        <v/>
      </c>
      <c r="N1949" s="3">
        <f>IFERROR(VLOOKUP(C1949&amp;D1949,AUS_male_Toplist_21!$F$3:$H$1048576,3,FALSE), IFERROR(VLOOKUP(C1949&amp;D1949,AUS_female_Toplist_21!$F$3:$H$1048576,3,FALSE),""))</f>
        <v>914</v>
      </c>
      <c r="O1949" s="2">
        <f>IFERROR(VLOOKUP(C1949&amp;D1949,AUS_male_Toplist_22!$F$3:$H$1048576,3,FALSE), IFERROR(VLOOKUP(C1949&amp;D1949,AUS_female_Toplist_22!$F$3:$H$1048576,3,FALSE),""))</f>
        <v>901</v>
      </c>
      <c r="P1949" s="42">
        <f ca="1">DATEDIF(E1949,TODAY(),"y")</f>
        <v>116</v>
      </c>
      <c r="Q1949" s="2">
        <f>(COUNTIF($C$2:$C1949,$C1949)=1)+0</f>
        <v>0</v>
      </c>
      <c r="R1949" s="2" t="str">
        <f>IF(Q1949=1,RANK(F1949,$F$2:$F$1986,0),"Alternate event")</f>
        <v>Alternate event</v>
      </c>
    </row>
    <row r="1950" spans="1:18" x14ac:dyDescent="0.2">
      <c r="A1950" s="2">
        <v>1949</v>
      </c>
      <c r="B1950" s="2">
        <f>IF(Q1950=1,B1949+1,B1949)</f>
        <v>1309</v>
      </c>
      <c r="C1950" t="s">
        <v>178</v>
      </c>
      <c r="D1950" t="s">
        <v>2</v>
      </c>
      <c r="E1950" s="6">
        <v>44793</v>
      </c>
      <c r="F1950">
        <v>954</v>
      </c>
      <c r="G1950" s="2">
        <v>97</v>
      </c>
      <c r="H1950" s="43" t="str">
        <f>IFERROR(VLOOKUP(C1950&amp;D1950,AUS_male_points_list!$A$3:$S$1048576,19,FALSE), IFERROR(VLOOKUP(C1950&amp;D1950,AUS_female_points_list!$A$3:$S$1048576,19,FALSE),""))</f>
        <v/>
      </c>
      <c r="J1950" s="2">
        <f>IFERROR(VLOOKUP(C1950&amp;D1950,AUS_male_Toplist_21!$F$3:$G$1048576,2,FALSE),IFERROR(VLOOKUP(C1950&amp;D1950,AUS_female_Toplist_21!$F$3:$G$1048576,2,FALSE),""))</f>
        <v>97</v>
      </c>
      <c r="K1950" s="2">
        <f>IFERROR(VLOOKUP(C1950&amp;D1950,AUS_male_Toplist_22!$F$3:$G$1048576,2,FALSE),IFERROR(VLOOKUP(C1950&amp;D1950,AUS_female_Toplist_22!$F$3:$G$1048576,2,FALSE),""))</f>
        <v>78</v>
      </c>
      <c r="L1950" s="3" t="str">
        <f>IFERROR(VLOOKUP(C1950&amp;D1950,Comms_male_list_21!$F$3:$G$1048576,2,FALSE),IFERROR(VLOOKUP(C1950&amp;D1950,Comms_female_list_21!$F$3:$G$1048576,2,FALSE),""))</f>
        <v/>
      </c>
      <c r="M1950" s="3" t="str">
        <f>IFERROR(VLOOKUP(C1950&amp;D1950,Comms_male_list_22!$F$3:$G$1048576,2,FALSE),IFERROR(VLOOKUP(C1950&amp;D1950,Comms_female_list_22!$F$3:$G$1048576,2,FALSE),""))</f>
        <v/>
      </c>
      <c r="N1950" s="3">
        <f>IFERROR(VLOOKUP(C1950&amp;D1950,AUS_male_Toplist_21!$F$3:$H$1048576,3,FALSE), IFERROR(VLOOKUP(C1950&amp;D1950,AUS_female_Toplist_21!$F$3:$H$1048576,3,FALSE),""))</f>
        <v>954</v>
      </c>
      <c r="O1950" s="2">
        <f>IFERROR(VLOOKUP(C1950&amp;D1950,AUS_male_Toplist_22!$F$3:$H$1048576,3,FALSE), IFERROR(VLOOKUP(C1950&amp;D1950,AUS_female_Toplist_22!$F$3:$H$1048576,3,FALSE),""))</f>
        <v>935</v>
      </c>
      <c r="P1950" s="42" t="e">
        <f ca="1">DATEDIF(E1950,TODAY(),"y")</f>
        <v>#NUM!</v>
      </c>
      <c r="Q1950" s="2">
        <f>(COUNTIF($C$2:$C1950,$C1950)=1)+0</f>
        <v>1</v>
      </c>
      <c r="R1950" s="2">
        <f>IF(Q1950=1,RANK(F1950,$F$2:$F$1986,0),"Alternate event")</f>
        <v>1249</v>
      </c>
    </row>
    <row r="1951" spans="1:18" x14ac:dyDescent="0.2">
      <c r="A1951" s="2">
        <v>1950</v>
      </c>
      <c r="B1951" s="2">
        <f>IF(Q1951=1,B1950+1,B1950)</f>
        <v>1309</v>
      </c>
      <c r="C1951" t="s">
        <v>1210</v>
      </c>
      <c r="D1951" t="s">
        <v>25</v>
      </c>
      <c r="E1951" s="6">
        <v>34342</v>
      </c>
      <c r="F1951">
        <v>939</v>
      </c>
      <c r="G1951" s="2">
        <v>97</v>
      </c>
      <c r="H1951" s="43" t="str">
        <f>IFERROR(VLOOKUP(C1951&amp;D1951,AUS_male_points_list!$A$3:$S$1048576,19,FALSE), IFERROR(VLOOKUP(C1951&amp;D1951,AUS_female_points_list!$A$3:$S$1048576,19,FALSE),""))</f>
        <v/>
      </c>
      <c r="J1951" s="2">
        <f>IFERROR(VLOOKUP(C1951&amp;D1951,AUS_male_Toplist_21!$F$3:$G$1048576,2,FALSE),IFERROR(VLOOKUP(C1951&amp;D1951,AUS_female_Toplist_21!$F$3:$G$1048576,2,FALSE),""))</f>
        <v>97</v>
      </c>
      <c r="K1951" s="2">
        <f>IFERROR(VLOOKUP(C1951&amp;D1951,AUS_male_Toplist_22!$F$3:$G$1048576,2,FALSE),IFERROR(VLOOKUP(C1951&amp;D1951,AUS_female_Toplist_22!$F$3:$G$1048576,2,FALSE),""))</f>
        <v>99</v>
      </c>
      <c r="L1951" s="3" t="str">
        <f>IFERROR(VLOOKUP(C1951&amp;D1951,Comms_male_list_21!$F$3:$G$1048576,2,FALSE),IFERROR(VLOOKUP(C1951&amp;D1951,Comms_female_list_21!$F$3:$G$1048576,2,FALSE),""))</f>
        <v/>
      </c>
      <c r="M1951" s="3" t="str">
        <f>IFERROR(VLOOKUP(C1951&amp;D1951,Comms_male_list_22!$F$3:$G$1048576,2,FALSE),IFERROR(VLOOKUP(C1951&amp;D1951,Comms_female_list_22!$F$3:$G$1048576,2,FALSE),""))</f>
        <v/>
      </c>
      <c r="N1951" s="3">
        <f>IFERROR(VLOOKUP(C1951&amp;D1951,AUS_male_Toplist_21!$F$3:$H$1048576,3,FALSE), IFERROR(VLOOKUP(C1951&amp;D1951,AUS_female_Toplist_21!$F$3:$H$1048576,3,FALSE),""))</f>
        <v>939</v>
      </c>
      <c r="O1951" s="2">
        <f>IFERROR(VLOOKUP(C1951&amp;D1951,AUS_male_Toplist_22!$F$3:$H$1048576,3,FALSE), IFERROR(VLOOKUP(C1951&amp;D1951,AUS_female_Toplist_22!$F$3:$H$1048576,3,FALSE),""))</f>
        <v>901</v>
      </c>
      <c r="P1951" s="42">
        <f ca="1">DATEDIF(E1951,TODAY(),"y")</f>
        <v>28</v>
      </c>
      <c r="Q1951" s="2">
        <f>(COUNTIF($C$2:$C1951,$C1951)=1)+0</f>
        <v>0</v>
      </c>
      <c r="R1951" s="2" t="str">
        <f>IF(Q1951=1,RANK(F1951,$F$2:$F$1986,0),"Alternate event")</f>
        <v>Alternate event</v>
      </c>
    </row>
    <row r="1952" spans="1:18" x14ac:dyDescent="0.2">
      <c r="A1952" s="2">
        <v>1951</v>
      </c>
      <c r="B1952" s="2">
        <f>IF(Q1952=1,B1951+1,B1951)</f>
        <v>1309</v>
      </c>
      <c r="C1952" t="s">
        <v>589</v>
      </c>
      <c r="D1952" t="s">
        <v>26</v>
      </c>
      <c r="E1952" s="7">
        <v>36381</v>
      </c>
      <c r="F1952">
        <v>914</v>
      </c>
      <c r="G1952" s="2">
        <v>97</v>
      </c>
      <c r="H1952" s="43" t="str">
        <f>IFERROR(VLOOKUP(C1952&amp;D1952,AUS_male_points_list!$A$3:$S$1048576,19,FALSE), IFERROR(VLOOKUP(C1952&amp;D1952,AUS_female_points_list!$A$3:$S$1048576,19,FALSE),""))</f>
        <v/>
      </c>
      <c r="J1952" s="2">
        <f>IFERROR(VLOOKUP(C1952&amp;D1952,AUS_male_Toplist_21!$F$3:$G$1048576,2,FALSE),IFERROR(VLOOKUP(C1952&amp;D1952,AUS_female_Toplist_21!$F$3:$G$1048576,2,FALSE),""))</f>
        <v>97</v>
      </c>
      <c r="K1952" s="2" t="str">
        <f>IFERROR(VLOOKUP(C1952&amp;D1952,AUS_male_Toplist_22!$F$3:$G$1048576,2,FALSE),IFERROR(VLOOKUP(C1952&amp;D1952,AUS_female_Toplist_22!$F$3:$G$1048576,2,FALSE),""))</f>
        <v/>
      </c>
      <c r="L1952" s="3" t="str">
        <f>IFERROR(VLOOKUP(C1952&amp;D1952,Comms_male_list_21!$F$3:$G$1048576,2,FALSE),IFERROR(VLOOKUP(C1952&amp;D1952,Comms_female_list_21!$F$3:$G$1048576,2,FALSE),""))</f>
        <v/>
      </c>
      <c r="M1952" s="3" t="str">
        <f>IFERROR(VLOOKUP(C1952&amp;D1952,Comms_male_list_22!$F$3:$G$1048576,2,FALSE),IFERROR(VLOOKUP(C1952&amp;D1952,Comms_female_list_22!$F$3:$G$1048576,2,FALSE),""))</f>
        <v/>
      </c>
      <c r="N1952" s="3">
        <f>IFERROR(VLOOKUP(C1952&amp;D1952,AUS_male_Toplist_21!$F$3:$H$1048576,3,FALSE), IFERROR(VLOOKUP(C1952&amp;D1952,AUS_female_Toplist_21!$F$3:$H$1048576,3,FALSE),""))</f>
        <v>914</v>
      </c>
      <c r="O1952" s="2" t="str">
        <f>IFERROR(VLOOKUP(C1952&amp;D1952,AUS_male_Toplist_22!$F$3:$H$1048576,3,FALSE), IFERROR(VLOOKUP(C1952&amp;D1952,AUS_female_Toplist_22!$F$3:$H$1048576,3,FALSE),""))</f>
        <v/>
      </c>
      <c r="P1952" s="42">
        <f ca="1">DATEDIF(E1952,TODAY(),"y")</f>
        <v>22</v>
      </c>
      <c r="Q1952" s="2">
        <f>(COUNTIF($C$2:$C1952,$C1952)=1)+0</f>
        <v>0</v>
      </c>
      <c r="R1952" s="2" t="str">
        <f>IF(Q1952=1,RANK(F1952,$F$2:$F$1986,0),"Alternate event")</f>
        <v>Alternate event</v>
      </c>
    </row>
    <row r="1953" spans="1:18" x14ac:dyDescent="0.2">
      <c r="A1953" s="2">
        <v>1952</v>
      </c>
      <c r="B1953" s="2">
        <f>IF(Q1953=1,B1952+1,B1952)</f>
        <v>1309</v>
      </c>
      <c r="C1953" t="s">
        <v>1560</v>
      </c>
      <c r="D1953" t="s">
        <v>27</v>
      </c>
      <c r="E1953" s="6">
        <v>36159</v>
      </c>
      <c r="F1953">
        <v>920</v>
      </c>
      <c r="G1953" s="2">
        <v>97</v>
      </c>
      <c r="H1953" s="43" t="str">
        <f>IFERROR(VLOOKUP(C1953&amp;D1953,AUS_male_points_list!$A$3:$S$1048576,19,FALSE), IFERROR(VLOOKUP(C1953&amp;D1953,AUS_female_points_list!$A$3:$S$1048576,19,FALSE),""))</f>
        <v/>
      </c>
      <c r="J1953" s="2">
        <f>IFERROR(VLOOKUP(C1953&amp;D1953,AUS_male_Toplist_21!$F$3:$G$1048576,2,FALSE),IFERROR(VLOOKUP(C1953&amp;D1953,AUS_female_Toplist_21!$F$3:$G$1048576,2,FALSE),""))</f>
        <v>97</v>
      </c>
      <c r="K1953" s="2" t="str">
        <f>IFERROR(VLOOKUP(C1953&amp;D1953,AUS_male_Toplist_22!$F$3:$G$1048576,2,FALSE),IFERROR(VLOOKUP(C1953&amp;D1953,AUS_female_Toplist_22!$F$3:$G$1048576,2,FALSE),""))</f>
        <v/>
      </c>
      <c r="L1953" s="3" t="str">
        <f>IFERROR(VLOOKUP(C1953&amp;D1953,Comms_male_list_21!$F$3:$G$1048576,2,FALSE),IFERROR(VLOOKUP(C1953&amp;D1953,Comms_female_list_21!$F$3:$G$1048576,2,FALSE),""))</f>
        <v/>
      </c>
      <c r="M1953" s="3" t="str">
        <f>IFERROR(VLOOKUP(C1953&amp;D1953,Comms_male_list_22!$F$3:$G$1048576,2,FALSE),IFERROR(VLOOKUP(C1953&amp;D1953,Comms_female_list_22!$F$3:$G$1048576,2,FALSE),""))</f>
        <v/>
      </c>
      <c r="N1953" s="3">
        <f>IFERROR(VLOOKUP(C1953&amp;D1953,AUS_male_Toplist_21!$F$3:$H$1048576,3,FALSE), IFERROR(VLOOKUP(C1953&amp;D1953,AUS_female_Toplist_21!$F$3:$H$1048576,3,FALSE),""))</f>
        <v>920</v>
      </c>
      <c r="O1953" s="2" t="str">
        <f>IFERROR(VLOOKUP(C1953&amp;D1953,AUS_male_Toplist_22!$F$3:$H$1048576,3,FALSE), IFERROR(VLOOKUP(C1953&amp;D1953,AUS_female_Toplist_22!$F$3:$H$1048576,3,FALSE),""))</f>
        <v/>
      </c>
      <c r="P1953" s="42">
        <f ca="1">DATEDIF(E1953,TODAY(),"y")</f>
        <v>23</v>
      </c>
      <c r="Q1953" s="2">
        <f>(COUNTIF($C$2:$C1953,$C1953)=1)+0</f>
        <v>0</v>
      </c>
      <c r="R1953" s="2" t="str">
        <f>IF(Q1953=1,RANK(F1953,$F$2:$F$1986,0),"Alternate event")</f>
        <v>Alternate event</v>
      </c>
    </row>
    <row r="1954" spans="1:18" x14ac:dyDescent="0.2">
      <c r="A1954" s="2">
        <v>1953</v>
      </c>
      <c r="B1954" s="2">
        <f>IF(Q1954=1,B1953+1,B1953)</f>
        <v>1309</v>
      </c>
      <c r="C1954" t="s">
        <v>1303</v>
      </c>
      <c r="D1954" t="s">
        <v>26</v>
      </c>
      <c r="E1954" s="6">
        <v>1999</v>
      </c>
      <c r="F1954">
        <v>927</v>
      </c>
      <c r="G1954" s="2">
        <v>97</v>
      </c>
      <c r="H1954" s="43" t="str">
        <f>IFERROR(VLOOKUP(C1954&amp;D1954,AUS_male_points_list!$A$3:$S$1048576,19,FALSE), IFERROR(VLOOKUP(C1954&amp;D1954,AUS_female_points_list!$A$3:$S$1048576,19,FALSE),""))</f>
        <v/>
      </c>
      <c r="J1954" s="2">
        <f>IFERROR(VLOOKUP(C1954&amp;D1954,AUS_male_Toplist_21!$F$3:$G$1048576,2,FALSE),IFERROR(VLOOKUP(C1954&amp;D1954,AUS_female_Toplist_21!$F$3:$G$1048576,2,FALSE),""))</f>
        <v>97</v>
      </c>
      <c r="K1954" s="2" t="str">
        <f>IFERROR(VLOOKUP(C1954&amp;D1954,AUS_male_Toplist_22!$F$3:$G$1048576,2,FALSE),IFERROR(VLOOKUP(C1954&amp;D1954,AUS_female_Toplist_22!$F$3:$G$1048576,2,FALSE),""))</f>
        <v/>
      </c>
      <c r="L1954" s="3" t="str">
        <f>IFERROR(VLOOKUP(C1954&amp;D1954,Comms_male_list_21!$F$3:$G$1048576,2,FALSE),IFERROR(VLOOKUP(C1954&amp;D1954,Comms_female_list_21!$F$3:$G$1048576,2,FALSE),""))</f>
        <v/>
      </c>
      <c r="M1954" s="3" t="str">
        <f>IFERROR(VLOOKUP(C1954&amp;D1954,Comms_male_list_22!$F$3:$G$1048576,2,FALSE),IFERROR(VLOOKUP(C1954&amp;D1954,Comms_female_list_22!$F$3:$G$1048576,2,FALSE),""))</f>
        <v/>
      </c>
      <c r="N1954" s="3">
        <f>IFERROR(VLOOKUP(C1954&amp;D1954,AUS_male_Toplist_21!$F$3:$H$1048576,3,FALSE), IFERROR(VLOOKUP(C1954&amp;D1954,AUS_female_Toplist_21!$F$3:$H$1048576,3,FALSE),""))</f>
        <v>927</v>
      </c>
      <c r="O1954" s="2" t="str">
        <f>IFERROR(VLOOKUP(C1954&amp;D1954,AUS_male_Toplist_22!$F$3:$H$1048576,3,FALSE), IFERROR(VLOOKUP(C1954&amp;D1954,AUS_female_Toplist_22!$F$3:$H$1048576,3,FALSE),""))</f>
        <v/>
      </c>
      <c r="P1954" s="42">
        <f ca="1">DATEDIF(E1954,TODAY(),"y")</f>
        <v>116</v>
      </c>
      <c r="Q1954" s="2">
        <f>(COUNTIF($C$2:$C1954,$C1954)=1)+0</f>
        <v>0</v>
      </c>
      <c r="R1954" s="2" t="str">
        <f>IF(Q1954=1,RANK(F1954,$F$2:$F$1986,0),"Alternate event")</f>
        <v>Alternate event</v>
      </c>
    </row>
    <row r="1955" spans="1:18" x14ac:dyDescent="0.2">
      <c r="A1955" s="2">
        <v>1954</v>
      </c>
      <c r="B1955" s="2">
        <f>IF(Q1955=1,B1954+1,B1954)</f>
        <v>1310</v>
      </c>
      <c r="C1955" t="s">
        <v>1315</v>
      </c>
      <c r="D1955" t="s">
        <v>27</v>
      </c>
      <c r="E1955" s="6">
        <v>44762</v>
      </c>
      <c r="F1955">
        <v>932</v>
      </c>
      <c r="G1955" s="2">
        <v>97</v>
      </c>
      <c r="H1955" s="43" t="str">
        <f>IFERROR(VLOOKUP(C1955&amp;D1955,AUS_male_points_list!$A$3:$S$1048576,19,FALSE), IFERROR(VLOOKUP(C1955&amp;D1955,AUS_female_points_list!$A$3:$S$1048576,19,FALSE),""))</f>
        <v/>
      </c>
      <c r="J1955" s="2">
        <f>IFERROR(VLOOKUP(C1955&amp;D1955,AUS_male_Toplist_21!$F$3:$G$1048576,2,FALSE),IFERROR(VLOOKUP(C1955&amp;D1955,AUS_female_Toplist_21!$F$3:$G$1048576,2,FALSE),""))</f>
        <v>97</v>
      </c>
      <c r="K1955" s="2" t="str">
        <f>IFERROR(VLOOKUP(C1955&amp;D1955,AUS_male_Toplist_22!$F$3:$G$1048576,2,FALSE),IFERROR(VLOOKUP(C1955&amp;D1955,AUS_female_Toplist_22!$F$3:$G$1048576,2,FALSE),""))</f>
        <v/>
      </c>
      <c r="L1955" s="3" t="str">
        <f>IFERROR(VLOOKUP(C1955&amp;D1955,Comms_male_list_21!$F$3:$G$1048576,2,FALSE),IFERROR(VLOOKUP(C1955&amp;D1955,Comms_female_list_21!$F$3:$G$1048576,2,FALSE),""))</f>
        <v/>
      </c>
      <c r="M1955" s="3" t="str">
        <f>IFERROR(VLOOKUP(C1955&amp;D1955,Comms_male_list_22!$F$3:$G$1048576,2,FALSE),IFERROR(VLOOKUP(C1955&amp;D1955,Comms_female_list_22!$F$3:$G$1048576,2,FALSE),""))</f>
        <v/>
      </c>
      <c r="N1955" s="3">
        <f>IFERROR(VLOOKUP(C1955&amp;D1955,AUS_male_Toplist_21!$F$3:$H$1048576,3,FALSE), IFERROR(VLOOKUP(C1955&amp;D1955,AUS_female_Toplist_21!$F$3:$H$1048576,3,FALSE),""))</f>
        <v>932</v>
      </c>
      <c r="O1955" s="2" t="str">
        <f>IFERROR(VLOOKUP(C1955&amp;D1955,AUS_male_Toplist_22!$F$3:$H$1048576,3,FALSE), IFERROR(VLOOKUP(C1955&amp;D1955,AUS_female_Toplist_22!$F$3:$H$1048576,3,FALSE),""))</f>
        <v/>
      </c>
      <c r="P1955" s="42" t="e">
        <f ca="1">DATEDIF(E1955,TODAY(),"y")</f>
        <v>#NUM!</v>
      </c>
      <c r="Q1955" s="2">
        <f>(COUNTIF($C$2:$C1955,$C1955)=1)+0</f>
        <v>1</v>
      </c>
      <c r="R1955" s="2">
        <f>IF(Q1955=1,RANK(F1955,$F$2:$F$1986,0),"Alternate event")</f>
        <v>1534</v>
      </c>
    </row>
    <row r="1956" spans="1:18" x14ac:dyDescent="0.2">
      <c r="A1956" s="2">
        <v>1955</v>
      </c>
      <c r="B1956" s="2">
        <f>IF(Q1956=1,B1955+1,B1955)</f>
        <v>1310</v>
      </c>
      <c r="C1956" t="s">
        <v>636</v>
      </c>
      <c r="D1956" t="s">
        <v>25</v>
      </c>
      <c r="E1956" s="6">
        <v>44640</v>
      </c>
      <c r="F1956">
        <v>935</v>
      </c>
      <c r="G1956" s="2">
        <v>97</v>
      </c>
      <c r="H1956" s="43" t="str">
        <f>IFERROR(VLOOKUP(C1956&amp;D1956,AUS_male_points_list!$A$3:$S$1048576,19,FALSE), IFERROR(VLOOKUP(C1956&amp;D1956,AUS_female_points_list!$A$3:$S$1048576,19,FALSE),""))</f>
        <v/>
      </c>
      <c r="J1956" s="2">
        <f>IFERROR(VLOOKUP(C1956&amp;D1956,AUS_male_Toplist_21!$F$3:$G$1048576,2,FALSE),IFERROR(VLOOKUP(C1956&amp;D1956,AUS_female_Toplist_21!$F$3:$G$1048576,2,FALSE),""))</f>
        <v>97</v>
      </c>
      <c r="K1956" s="2" t="str">
        <f>IFERROR(VLOOKUP(C1956&amp;D1956,AUS_male_Toplist_22!$F$3:$G$1048576,2,FALSE),IFERROR(VLOOKUP(C1956&amp;D1956,AUS_female_Toplist_22!$F$3:$G$1048576,2,FALSE),""))</f>
        <v/>
      </c>
      <c r="L1956" s="3" t="str">
        <f>IFERROR(VLOOKUP(C1956&amp;D1956,Comms_male_list_21!$F$3:$G$1048576,2,FALSE),IFERROR(VLOOKUP(C1956&amp;D1956,Comms_female_list_21!$F$3:$G$1048576,2,FALSE),""))</f>
        <v/>
      </c>
      <c r="M1956" s="3" t="str">
        <f>IFERROR(VLOOKUP(C1956&amp;D1956,Comms_male_list_22!$F$3:$G$1048576,2,FALSE),IFERROR(VLOOKUP(C1956&amp;D1956,Comms_female_list_22!$F$3:$G$1048576,2,FALSE),""))</f>
        <v/>
      </c>
      <c r="N1956" s="3">
        <f>IFERROR(VLOOKUP(C1956&amp;D1956,AUS_male_Toplist_21!$F$3:$H$1048576,3,FALSE), IFERROR(VLOOKUP(C1956&amp;D1956,AUS_female_Toplist_21!$F$3:$H$1048576,3,FALSE),""))</f>
        <v>935</v>
      </c>
      <c r="O1956" s="2" t="str">
        <f>IFERROR(VLOOKUP(C1956&amp;D1956,AUS_male_Toplist_22!$F$3:$H$1048576,3,FALSE), IFERROR(VLOOKUP(C1956&amp;D1956,AUS_female_Toplist_22!$F$3:$H$1048576,3,FALSE),""))</f>
        <v/>
      </c>
      <c r="P1956" s="42" t="e">
        <f ca="1">DATEDIF(E1956,TODAY(),"y")</f>
        <v>#NUM!</v>
      </c>
      <c r="Q1956" s="2">
        <f>(COUNTIF($C$2:$C1956,$C1956)=1)+0</f>
        <v>0</v>
      </c>
      <c r="R1956" s="2" t="str">
        <f>IF(Q1956=1,RANK(F1956,$F$2:$F$1986,0),"Alternate event")</f>
        <v>Alternate event</v>
      </c>
    </row>
    <row r="1957" spans="1:18" x14ac:dyDescent="0.2">
      <c r="A1957" s="2">
        <v>1956</v>
      </c>
      <c r="B1957" s="2">
        <f>IF(Q1957=1,B1956+1,B1956)</f>
        <v>1310</v>
      </c>
      <c r="C1957" t="s">
        <v>154</v>
      </c>
      <c r="D1957" t="s">
        <v>25</v>
      </c>
      <c r="E1957" s="7">
        <v>44640</v>
      </c>
      <c r="F1957">
        <v>940</v>
      </c>
      <c r="G1957" s="2">
        <v>97</v>
      </c>
      <c r="H1957" s="43" t="str">
        <f>IFERROR(VLOOKUP(C1957&amp;D1957,AUS_male_points_list!$A$3:$S$1048576,19,FALSE), IFERROR(VLOOKUP(C1957&amp;D1957,AUS_female_points_list!$A$3:$S$1048576,19,FALSE),""))</f>
        <v/>
      </c>
      <c r="J1957" s="2">
        <f>IFERROR(VLOOKUP(C1957&amp;D1957,AUS_male_Toplist_21!$F$3:$G$1048576,2,FALSE),IFERROR(VLOOKUP(C1957&amp;D1957,AUS_female_Toplist_21!$F$3:$G$1048576,2,FALSE),""))</f>
        <v>97</v>
      </c>
      <c r="K1957" s="2" t="str">
        <f>IFERROR(VLOOKUP(C1957&amp;D1957,AUS_male_Toplist_22!$F$3:$G$1048576,2,FALSE),IFERROR(VLOOKUP(C1957&amp;D1957,AUS_female_Toplist_22!$F$3:$G$1048576,2,FALSE),""))</f>
        <v/>
      </c>
      <c r="L1957" s="3" t="str">
        <f>IFERROR(VLOOKUP(C1957&amp;D1957,Comms_male_list_21!$F$3:$G$1048576,2,FALSE),IFERROR(VLOOKUP(C1957&amp;D1957,Comms_female_list_21!$F$3:$G$1048576,2,FALSE),""))</f>
        <v/>
      </c>
      <c r="M1957" s="3" t="str">
        <f>IFERROR(VLOOKUP(C1957&amp;D1957,Comms_male_list_22!$F$3:$G$1048576,2,FALSE),IFERROR(VLOOKUP(C1957&amp;D1957,Comms_female_list_22!$F$3:$G$1048576,2,FALSE),""))</f>
        <v/>
      </c>
      <c r="N1957" s="3">
        <f>IFERROR(VLOOKUP(C1957&amp;D1957,AUS_male_Toplist_21!$F$3:$H$1048576,3,FALSE), IFERROR(VLOOKUP(C1957&amp;D1957,AUS_female_Toplist_21!$F$3:$H$1048576,3,FALSE),""))</f>
        <v>940</v>
      </c>
      <c r="O1957" s="2" t="str">
        <f>IFERROR(VLOOKUP(C1957&amp;D1957,AUS_male_Toplist_22!$F$3:$H$1048576,3,FALSE), IFERROR(VLOOKUP(C1957&amp;D1957,AUS_female_Toplist_22!$F$3:$H$1048576,3,FALSE),""))</f>
        <v/>
      </c>
      <c r="P1957" s="42" t="e">
        <f ca="1">DATEDIF(E1957,TODAY(),"y")</f>
        <v>#NUM!</v>
      </c>
      <c r="Q1957" s="2">
        <f>(COUNTIF($C$2:$C1957,$C1957)=1)+0</f>
        <v>0</v>
      </c>
      <c r="R1957" s="2" t="str">
        <f>IF(Q1957=1,RANK(F1957,$F$2:$F$1986,0),"Alternate event")</f>
        <v>Alternate event</v>
      </c>
    </row>
    <row r="1958" spans="1:18" x14ac:dyDescent="0.2">
      <c r="A1958" s="2">
        <v>1957</v>
      </c>
      <c r="B1958" s="2">
        <f>IF(Q1958=1,B1957+1,B1957)</f>
        <v>1311</v>
      </c>
      <c r="C1958" t="s">
        <v>211</v>
      </c>
      <c r="D1958" t="s">
        <v>25</v>
      </c>
      <c r="E1958" s="6">
        <v>44732</v>
      </c>
      <c r="F1958">
        <v>940</v>
      </c>
      <c r="G1958" s="2">
        <v>97</v>
      </c>
      <c r="H1958" s="43" t="str">
        <f>IFERROR(VLOOKUP(C1958&amp;D1958,AUS_male_points_list!$A$3:$S$1048576,19,FALSE), IFERROR(VLOOKUP(C1958&amp;D1958,AUS_female_points_list!$A$3:$S$1048576,19,FALSE),""))</f>
        <v/>
      </c>
      <c r="J1958" s="2">
        <f>IFERROR(VLOOKUP(C1958&amp;D1958,AUS_male_Toplist_21!$F$3:$G$1048576,2,FALSE),IFERROR(VLOOKUP(C1958&amp;D1958,AUS_female_Toplist_21!$F$3:$G$1048576,2,FALSE),""))</f>
        <v>97</v>
      </c>
      <c r="K1958" s="2" t="str">
        <f>IFERROR(VLOOKUP(C1958&amp;D1958,AUS_male_Toplist_22!$F$3:$G$1048576,2,FALSE),IFERROR(VLOOKUP(C1958&amp;D1958,AUS_female_Toplist_22!$F$3:$G$1048576,2,FALSE),""))</f>
        <v/>
      </c>
      <c r="L1958" s="3" t="str">
        <f>IFERROR(VLOOKUP(C1958&amp;D1958,Comms_male_list_21!$F$3:$G$1048576,2,FALSE),IFERROR(VLOOKUP(C1958&amp;D1958,Comms_female_list_21!$F$3:$G$1048576,2,FALSE),""))</f>
        <v/>
      </c>
      <c r="M1958" s="3" t="str">
        <f>IFERROR(VLOOKUP(C1958&amp;D1958,Comms_male_list_22!$F$3:$G$1048576,2,FALSE),IFERROR(VLOOKUP(C1958&amp;D1958,Comms_female_list_22!$F$3:$G$1048576,2,FALSE),""))</f>
        <v/>
      </c>
      <c r="N1958" s="3">
        <f>IFERROR(VLOOKUP(C1958&amp;D1958,AUS_male_Toplist_21!$F$3:$H$1048576,3,FALSE), IFERROR(VLOOKUP(C1958&amp;D1958,AUS_female_Toplist_21!$F$3:$H$1048576,3,FALSE),""))</f>
        <v>940</v>
      </c>
      <c r="O1958" s="2" t="str">
        <f>IFERROR(VLOOKUP(C1958&amp;D1958,AUS_male_Toplist_22!$F$3:$H$1048576,3,FALSE), IFERROR(VLOOKUP(C1958&amp;D1958,AUS_female_Toplist_22!$F$3:$H$1048576,3,FALSE),""))</f>
        <v/>
      </c>
      <c r="P1958" s="42" t="e">
        <f ca="1">DATEDIF(E1958,TODAY(),"y")</f>
        <v>#NUM!</v>
      </c>
      <c r="Q1958" s="2">
        <f>(COUNTIF($C$2:$C1958,$C1958)=1)+0</f>
        <v>1</v>
      </c>
      <c r="R1958" s="2">
        <f>IF(Q1958=1,RANK(F1958,$F$2:$F$1986,0),"Alternate event")</f>
        <v>1430</v>
      </c>
    </row>
    <row r="1959" spans="1:18" x14ac:dyDescent="0.2">
      <c r="A1959" s="2">
        <v>1958</v>
      </c>
      <c r="B1959" s="2">
        <f>IF(Q1959=1,B1958+1,B1958)</f>
        <v>1311</v>
      </c>
      <c r="C1959" t="s">
        <v>292</v>
      </c>
      <c r="D1959" t="s">
        <v>28</v>
      </c>
      <c r="E1959" s="6">
        <v>44671</v>
      </c>
      <c r="F1959">
        <v>941</v>
      </c>
      <c r="G1959" s="2">
        <v>97</v>
      </c>
      <c r="H1959" s="43" t="str">
        <f>IFERROR(VLOOKUP(C1959&amp;D1959,AUS_male_points_list!$A$3:$S$1048576,19,FALSE), IFERROR(VLOOKUP(C1959&amp;D1959,AUS_female_points_list!$A$3:$S$1048576,19,FALSE),""))</f>
        <v/>
      </c>
      <c r="J1959" s="2">
        <f>IFERROR(VLOOKUP(C1959&amp;D1959,AUS_male_Toplist_21!$F$3:$G$1048576,2,FALSE),IFERROR(VLOOKUP(C1959&amp;D1959,AUS_female_Toplist_21!$F$3:$G$1048576,2,FALSE),""))</f>
        <v>97</v>
      </c>
      <c r="K1959" s="2" t="str">
        <f>IFERROR(VLOOKUP(C1959&amp;D1959,AUS_male_Toplist_22!$F$3:$G$1048576,2,FALSE),IFERROR(VLOOKUP(C1959&amp;D1959,AUS_female_Toplist_22!$F$3:$G$1048576,2,FALSE),""))</f>
        <v/>
      </c>
      <c r="L1959" s="3" t="str">
        <f>IFERROR(VLOOKUP(C1959&amp;D1959,Comms_male_list_21!$F$3:$G$1048576,2,FALSE),IFERROR(VLOOKUP(C1959&amp;D1959,Comms_female_list_21!$F$3:$G$1048576,2,FALSE),""))</f>
        <v/>
      </c>
      <c r="M1959" s="3" t="str">
        <f>IFERROR(VLOOKUP(C1959&amp;D1959,Comms_male_list_22!$F$3:$G$1048576,2,FALSE),IFERROR(VLOOKUP(C1959&amp;D1959,Comms_female_list_22!$F$3:$G$1048576,2,FALSE),""))</f>
        <v/>
      </c>
      <c r="N1959" s="3">
        <f>IFERROR(VLOOKUP(C1959&amp;D1959,AUS_male_Toplist_21!$F$3:$H$1048576,3,FALSE), IFERROR(VLOOKUP(C1959&amp;D1959,AUS_female_Toplist_21!$F$3:$H$1048576,3,FALSE),""))</f>
        <v>941</v>
      </c>
      <c r="O1959" s="2" t="str">
        <f>IFERROR(VLOOKUP(C1959&amp;D1959,AUS_male_Toplist_22!$F$3:$H$1048576,3,FALSE), IFERROR(VLOOKUP(C1959&amp;D1959,AUS_female_Toplist_22!$F$3:$H$1048576,3,FALSE),""))</f>
        <v/>
      </c>
      <c r="P1959" s="42" t="e">
        <f ca="1">DATEDIF(E1959,TODAY(),"y")</f>
        <v>#NUM!</v>
      </c>
      <c r="Q1959" s="2">
        <f>(COUNTIF($C$2:$C1959,$C1959)=1)+0</f>
        <v>0</v>
      </c>
      <c r="R1959" s="2" t="str">
        <f>IF(Q1959=1,RANK(F1959,$F$2:$F$1986,0),"Alternate event")</f>
        <v>Alternate event</v>
      </c>
    </row>
    <row r="1960" spans="1:18" x14ac:dyDescent="0.2">
      <c r="A1960" s="2">
        <v>1959</v>
      </c>
      <c r="B1960" s="2">
        <f>IF(Q1960=1,B1959+1,B1959)</f>
        <v>1311</v>
      </c>
      <c r="C1960" t="s">
        <v>1281</v>
      </c>
      <c r="D1960" t="s">
        <v>2</v>
      </c>
      <c r="E1960" s="6">
        <v>1994</v>
      </c>
      <c r="F1960">
        <v>954</v>
      </c>
      <c r="G1960" s="2">
        <v>97</v>
      </c>
      <c r="H1960" s="43" t="str">
        <f>IFERROR(VLOOKUP(C1960&amp;D1960,AUS_male_points_list!$A$3:$S$1048576,19,FALSE), IFERROR(VLOOKUP(C1960&amp;D1960,AUS_female_points_list!$A$3:$S$1048576,19,FALSE),""))</f>
        <v/>
      </c>
      <c r="J1960" s="2">
        <f>IFERROR(VLOOKUP(C1960&amp;D1960,AUS_male_Toplist_21!$F$3:$G$1048576,2,FALSE),IFERROR(VLOOKUP(C1960&amp;D1960,AUS_female_Toplist_21!$F$3:$G$1048576,2,FALSE),""))</f>
        <v>97</v>
      </c>
      <c r="K1960" s="2" t="str">
        <f>IFERROR(VLOOKUP(C1960&amp;D1960,AUS_male_Toplist_22!$F$3:$G$1048576,2,FALSE),IFERROR(VLOOKUP(C1960&amp;D1960,AUS_female_Toplist_22!$F$3:$G$1048576,2,FALSE),""))</f>
        <v/>
      </c>
      <c r="L1960" s="3" t="str">
        <f>IFERROR(VLOOKUP(C1960&amp;D1960,Comms_male_list_21!$F$3:$G$1048576,2,FALSE),IFERROR(VLOOKUP(C1960&amp;D1960,Comms_female_list_21!$F$3:$G$1048576,2,FALSE),""))</f>
        <v/>
      </c>
      <c r="M1960" s="3" t="str">
        <f>IFERROR(VLOOKUP(C1960&amp;D1960,Comms_male_list_22!$F$3:$G$1048576,2,FALSE),IFERROR(VLOOKUP(C1960&amp;D1960,Comms_female_list_22!$F$3:$G$1048576,2,FALSE),""))</f>
        <v/>
      </c>
      <c r="N1960" s="3">
        <f>IFERROR(VLOOKUP(C1960&amp;D1960,AUS_male_Toplist_21!$F$3:$H$1048576,3,FALSE), IFERROR(VLOOKUP(C1960&amp;D1960,AUS_female_Toplist_21!$F$3:$H$1048576,3,FALSE),""))</f>
        <v>954</v>
      </c>
      <c r="O1960" s="2" t="str">
        <f>IFERROR(VLOOKUP(C1960&amp;D1960,AUS_male_Toplist_22!$F$3:$H$1048576,3,FALSE), IFERROR(VLOOKUP(C1960&amp;D1960,AUS_female_Toplist_22!$F$3:$H$1048576,3,FALSE),""))</f>
        <v/>
      </c>
      <c r="P1960" s="42">
        <f ca="1">DATEDIF(E1960,TODAY(),"y")</f>
        <v>116</v>
      </c>
      <c r="Q1960" s="2">
        <f>(COUNTIF($C$2:$C1960,$C1960)=1)+0</f>
        <v>0</v>
      </c>
      <c r="R1960" s="2" t="str">
        <f>IF(Q1960=1,RANK(F1960,$F$2:$F$1986,0),"Alternate event")</f>
        <v>Alternate event</v>
      </c>
    </row>
    <row r="1961" spans="1:18" x14ac:dyDescent="0.2">
      <c r="A1961" s="2">
        <v>1960</v>
      </c>
      <c r="B1961" s="2">
        <f>IF(Q1961=1,B1960+1,B1960)</f>
        <v>1311</v>
      </c>
      <c r="C1961" t="s">
        <v>749</v>
      </c>
      <c r="D1961" t="s">
        <v>28</v>
      </c>
      <c r="E1961" s="6">
        <v>36060</v>
      </c>
      <c r="F1961">
        <v>969</v>
      </c>
      <c r="G1961" s="2">
        <v>97</v>
      </c>
      <c r="H1961" s="43" t="str">
        <f>IFERROR(VLOOKUP(C1961&amp;D1961,AUS_male_points_list!$A$3:$S$1048576,19,FALSE), IFERROR(VLOOKUP(C1961&amp;D1961,AUS_female_points_list!$A$3:$S$1048576,19,FALSE),""))</f>
        <v/>
      </c>
      <c r="J1961" s="2">
        <f>IFERROR(VLOOKUP(C1961&amp;D1961,AUS_male_Toplist_21!$F$3:$G$1048576,2,FALSE),IFERROR(VLOOKUP(C1961&amp;D1961,AUS_female_Toplist_21!$F$3:$G$1048576,2,FALSE),""))</f>
        <v>97</v>
      </c>
      <c r="K1961" s="2" t="str">
        <f>IFERROR(VLOOKUP(C1961&amp;D1961,AUS_male_Toplist_22!$F$3:$G$1048576,2,FALSE),IFERROR(VLOOKUP(C1961&amp;D1961,AUS_female_Toplist_22!$F$3:$G$1048576,2,FALSE),""))</f>
        <v/>
      </c>
      <c r="L1961" s="3" t="str">
        <f>IFERROR(VLOOKUP(C1961&amp;D1961,Comms_male_list_21!$F$3:$G$1048576,2,FALSE),IFERROR(VLOOKUP(C1961&amp;D1961,Comms_female_list_21!$F$3:$G$1048576,2,FALSE),""))</f>
        <v/>
      </c>
      <c r="M1961" s="3" t="str">
        <f>IFERROR(VLOOKUP(C1961&amp;D1961,Comms_male_list_22!$F$3:$G$1048576,2,FALSE),IFERROR(VLOOKUP(C1961&amp;D1961,Comms_female_list_22!$F$3:$G$1048576,2,FALSE),""))</f>
        <v/>
      </c>
      <c r="N1961" s="3">
        <f>IFERROR(VLOOKUP(C1961&amp;D1961,AUS_male_Toplist_21!$F$3:$H$1048576,3,FALSE), IFERROR(VLOOKUP(C1961&amp;D1961,AUS_female_Toplist_21!$F$3:$H$1048576,3,FALSE),""))</f>
        <v>969</v>
      </c>
      <c r="O1961" s="2" t="str">
        <f>IFERROR(VLOOKUP(C1961&amp;D1961,AUS_male_Toplist_22!$F$3:$H$1048576,3,FALSE), IFERROR(VLOOKUP(C1961&amp;D1961,AUS_female_Toplist_22!$F$3:$H$1048576,3,FALSE),""))</f>
        <v/>
      </c>
      <c r="P1961" s="42">
        <f ca="1">DATEDIF(E1961,TODAY(),"y")</f>
        <v>23</v>
      </c>
      <c r="Q1961" s="2">
        <f>(COUNTIF($C$2:$C1961,$C1961)=1)+0</f>
        <v>0</v>
      </c>
      <c r="R1961" s="2" t="str">
        <f>IF(Q1961=1,RANK(F1961,$F$2:$F$1986,0),"Alternate event")</f>
        <v>Alternate event</v>
      </c>
    </row>
    <row r="1962" spans="1:18" x14ac:dyDescent="0.2">
      <c r="A1962" s="2">
        <v>1961</v>
      </c>
      <c r="B1962" s="2">
        <f>IF(Q1962=1,B1961+1,B1961)</f>
        <v>1312</v>
      </c>
      <c r="C1962" t="s">
        <v>1006</v>
      </c>
      <c r="D1962" t="s">
        <v>28</v>
      </c>
      <c r="E1962" s="6">
        <v>36417</v>
      </c>
      <c r="F1962">
        <v>940</v>
      </c>
      <c r="G1962" s="2">
        <v>98</v>
      </c>
      <c r="H1962" s="43" t="str">
        <f>IFERROR(VLOOKUP(C1962&amp;D1962,AUS_male_points_list!$A$3:$S$1048576,19,FALSE), IFERROR(VLOOKUP(C1962&amp;D1962,AUS_female_points_list!$A$3:$S$1048576,19,FALSE),""))</f>
        <v/>
      </c>
      <c r="J1962" s="2">
        <f>IFERROR(VLOOKUP(C1962&amp;D1962,AUS_male_Toplist_21!$F$3:$G$1048576,2,FALSE),IFERROR(VLOOKUP(C1962&amp;D1962,AUS_female_Toplist_21!$F$3:$G$1048576,2,FALSE),""))</f>
        <v>98</v>
      </c>
      <c r="K1962" s="2">
        <f>IFERROR(VLOOKUP(C1962&amp;D1962,AUS_male_Toplist_22!$F$3:$G$1048576,2,FALSE),IFERROR(VLOOKUP(C1962&amp;D1962,AUS_female_Toplist_22!$F$3:$G$1048576,2,FALSE),""))</f>
        <v>23</v>
      </c>
      <c r="L1962" s="3" t="str">
        <f>IFERROR(VLOOKUP(C1962&amp;D1962,Comms_male_list_21!$F$3:$G$1048576,2,FALSE),IFERROR(VLOOKUP(C1962&amp;D1962,Comms_female_list_21!$F$3:$G$1048576,2,FALSE),""))</f>
        <v/>
      </c>
      <c r="M1962" s="3">
        <f>IFERROR(VLOOKUP(C1962&amp;D1962,Comms_male_list_22!$F$3:$G$1048576,2,FALSE),IFERROR(VLOOKUP(C1962&amp;D1962,Comms_female_list_22!$F$3:$G$1048576,2,FALSE),""))</f>
        <v>46</v>
      </c>
      <c r="N1962" s="3">
        <f>IFERROR(VLOOKUP(C1962&amp;D1962,AUS_male_Toplist_21!$F$3:$H$1048576,3,FALSE), IFERROR(VLOOKUP(C1962&amp;D1962,AUS_female_Toplist_21!$F$3:$H$1048576,3,FALSE),""))</f>
        <v>940</v>
      </c>
      <c r="O1962" s="2">
        <f>IFERROR(VLOOKUP(C1962&amp;D1962,AUS_male_Toplist_22!$F$3:$H$1048576,3,FALSE), IFERROR(VLOOKUP(C1962&amp;D1962,AUS_female_Toplist_22!$F$3:$H$1048576,3,FALSE),""))</f>
        <v>980</v>
      </c>
      <c r="P1962" s="42">
        <f ca="1">DATEDIF(E1962,TODAY(),"y")</f>
        <v>22</v>
      </c>
      <c r="Q1962" s="2">
        <f>(COUNTIF($C$2:$C1962,$C1962)=1)+0</f>
        <v>1</v>
      </c>
      <c r="R1962" s="2">
        <f>IF(Q1962=1,RANK(F1962,$F$2:$F$1986,0),"Alternate event")</f>
        <v>1430</v>
      </c>
    </row>
    <row r="1963" spans="1:18" x14ac:dyDescent="0.2">
      <c r="A1963" s="2">
        <v>1962</v>
      </c>
      <c r="B1963" s="2">
        <f>IF(Q1963=1,B1962+1,B1962)</f>
        <v>1313</v>
      </c>
      <c r="C1963" t="s">
        <v>1304</v>
      </c>
      <c r="D1963" t="s">
        <v>26</v>
      </c>
      <c r="E1963" s="7"/>
      <c r="F1963">
        <v>927</v>
      </c>
      <c r="G1963" s="2">
        <v>98</v>
      </c>
      <c r="H1963" s="43" t="str">
        <f>IFERROR(VLOOKUP(C1963&amp;D1963,AUS_male_points_list!$A$3:$S$1048576,19,FALSE), IFERROR(VLOOKUP(C1963&amp;D1963,AUS_female_points_list!$A$3:$S$1048576,19,FALSE),""))</f>
        <v/>
      </c>
      <c r="J1963" s="2">
        <f>IFERROR(VLOOKUP(C1963&amp;D1963,AUS_male_Toplist_21!$F$3:$G$1048576,2,FALSE),IFERROR(VLOOKUP(C1963&amp;D1963,AUS_female_Toplist_21!$F$3:$G$1048576,2,FALSE),""))</f>
        <v>98</v>
      </c>
      <c r="K1963" s="2">
        <f>IFERROR(VLOOKUP(C1963&amp;D1963,AUS_male_Toplist_22!$F$3:$G$1048576,2,FALSE),IFERROR(VLOOKUP(C1963&amp;D1963,AUS_female_Toplist_22!$F$3:$G$1048576,2,FALSE),""))</f>
        <v>98</v>
      </c>
      <c r="L1963" s="3" t="str">
        <f>IFERROR(VLOOKUP(C1963&amp;D1963,Comms_male_list_21!$F$3:$G$1048576,2,FALSE),IFERROR(VLOOKUP(C1963&amp;D1963,Comms_female_list_21!$F$3:$G$1048576,2,FALSE),""))</f>
        <v/>
      </c>
      <c r="M1963" s="3" t="str">
        <f>IFERROR(VLOOKUP(C1963&amp;D1963,Comms_male_list_22!$F$3:$G$1048576,2,FALSE),IFERROR(VLOOKUP(C1963&amp;D1963,Comms_female_list_22!$F$3:$G$1048576,2,FALSE),""))</f>
        <v/>
      </c>
      <c r="N1963" s="3">
        <f>IFERROR(VLOOKUP(C1963&amp;D1963,AUS_male_Toplist_21!$F$3:$H$1048576,3,FALSE), IFERROR(VLOOKUP(C1963&amp;D1963,AUS_female_Toplist_21!$F$3:$H$1048576,3,FALSE),""))</f>
        <v>927</v>
      </c>
      <c r="O1963" s="2">
        <f>IFERROR(VLOOKUP(C1963&amp;D1963,AUS_male_Toplist_22!$F$3:$H$1048576,3,FALSE), IFERROR(VLOOKUP(C1963&amp;D1963,AUS_female_Toplist_22!$F$3:$H$1048576,3,FALSE),""))</f>
        <v>875</v>
      </c>
      <c r="P1963" s="42">
        <f ca="1">DATEDIF(E1963,TODAY(),"y")</f>
        <v>122</v>
      </c>
      <c r="Q1963" s="2">
        <f>(COUNTIF($C$2:$C1963,$C1963)=1)+0</f>
        <v>1</v>
      </c>
      <c r="R1963" s="2">
        <f>IF(Q1963=1,RANK(F1963,$F$2:$F$1986,0),"Alternate event")</f>
        <v>1580</v>
      </c>
    </row>
    <row r="1964" spans="1:18" x14ac:dyDescent="0.2">
      <c r="A1964" s="2">
        <v>1963</v>
      </c>
      <c r="B1964" s="2">
        <f>IF(Q1964=1,B1963+1,B1963)</f>
        <v>1314</v>
      </c>
      <c r="C1964" t="s">
        <v>1609</v>
      </c>
      <c r="D1964" t="s">
        <v>29</v>
      </c>
      <c r="E1964" s="7"/>
      <c r="F1964">
        <v>860</v>
      </c>
      <c r="G1964" s="2">
        <v>98</v>
      </c>
      <c r="H1964" s="43" t="str">
        <f>IFERROR(VLOOKUP(C1964&amp;D1964,AUS_male_points_list!$A$3:$S$1048576,19,FALSE), IFERROR(VLOOKUP(C1964&amp;D1964,AUS_female_points_list!$A$3:$S$1048576,19,FALSE),""))</f>
        <v/>
      </c>
      <c r="J1964" s="2">
        <f>IFERROR(VLOOKUP(C1964&amp;D1964,AUS_male_Toplist_21!$F$3:$G$1048576,2,FALSE),IFERROR(VLOOKUP(C1964&amp;D1964,AUS_female_Toplist_21!$F$3:$G$1048576,2,FALSE),""))</f>
        <v>98</v>
      </c>
      <c r="K1964" s="2" t="str">
        <f>IFERROR(VLOOKUP(C1964&amp;D1964,AUS_male_Toplist_22!$F$3:$G$1048576,2,FALSE),IFERROR(VLOOKUP(C1964&amp;D1964,AUS_female_Toplist_22!$F$3:$G$1048576,2,FALSE),""))</f>
        <v/>
      </c>
      <c r="L1964" s="3" t="str">
        <f>IFERROR(VLOOKUP(C1964&amp;D1964,Comms_male_list_21!$F$3:$G$1048576,2,FALSE),IFERROR(VLOOKUP(C1964&amp;D1964,Comms_female_list_21!$F$3:$G$1048576,2,FALSE),""))</f>
        <v/>
      </c>
      <c r="M1964" s="3" t="str">
        <f>IFERROR(VLOOKUP(C1964&amp;D1964,Comms_male_list_22!$F$3:$G$1048576,2,FALSE),IFERROR(VLOOKUP(C1964&amp;D1964,Comms_female_list_22!$F$3:$G$1048576,2,FALSE),""))</f>
        <v/>
      </c>
      <c r="N1964" s="3">
        <f>IFERROR(VLOOKUP(C1964&amp;D1964,AUS_male_Toplist_21!$F$3:$H$1048576,3,FALSE), IFERROR(VLOOKUP(C1964&amp;D1964,AUS_female_Toplist_21!$F$3:$H$1048576,3,FALSE),""))</f>
        <v>860</v>
      </c>
      <c r="O1964" s="2" t="str">
        <f>IFERROR(VLOOKUP(C1964&amp;D1964,AUS_male_Toplist_22!$F$3:$H$1048576,3,FALSE), IFERROR(VLOOKUP(C1964&amp;D1964,AUS_female_Toplist_22!$F$3:$H$1048576,3,FALSE),""))</f>
        <v/>
      </c>
      <c r="P1964" s="42">
        <f ca="1">DATEDIF(E1964,TODAY(),"y")</f>
        <v>122</v>
      </c>
      <c r="Q1964" s="2">
        <f>(COUNTIF($C$2:$C1964,$C1964)=1)+0</f>
        <v>1</v>
      </c>
      <c r="R1964" s="2">
        <f>IF(Q1964=1,RANK(F1964,$F$2:$F$1986,0),"Alternate event")</f>
        <v>1841</v>
      </c>
    </row>
    <row r="1965" spans="1:18" x14ac:dyDescent="0.2">
      <c r="A1965" s="2">
        <v>1964</v>
      </c>
      <c r="B1965" s="2">
        <f>IF(Q1965=1,B1964+1,B1964)</f>
        <v>1315</v>
      </c>
      <c r="C1965" t="s">
        <v>1561</v>
      </c>
      <c r="D1965" t="s">
        <v>27</v>
      </c>
      <c r="E1965" s="7">
        <v>44612</v>
      </c>
      <c r="F1965">
        <v>919</v>
      </c>
      <c r="G1965" s="2">
        <v>98</v>
      </c>
      <c r="H1965" s="43" t="str">
        <f>IFERROR(VLOOKUP(C1965&amp;D1965,AUS_male_points_list!$A$3:$S$1048576,19,FALSE), IFERROR(VLOOKUP(C1965&amp;D1965,AUS_female_points_list!$A$3:$S$1048576,19,FALSE),""))</f>
        <v/>
      </c>
      <c r="J1965" s="2">
        <f>IFERROR(VLOOKUP(C1965&amp;D1965,AUS_male_Toplist_21!$F$3:$G$1048576,2,FALSE),IFERROR(VLOOKUP(C1965&amp;D1965,AUS_female_Toplist_21!$F$3:$G$1048576,2,FALSE),""))</f>
        <v>98</v>
      </c>
      <c r="K1965" s="2" t="str">
        <f>IFERROR(VLOOKUP(C1965&amp;D1965,AUS_male_Toplist_22!$F$3:$G$1048576,2,FALSE),IFERROR(VLOOKUP(C1965&amp;D1965,AUS_female_Toplist_22!$F$3:$G$1048576,2,FALSE),""))</f>
        <v/>
      </c>
      <c r="L1965" s="3" t="str">
        <f>IFERROR(VLOOKUP(C1965&amp;D1965,Comms_male_list_21!$F$3:$G$1048576,2,FALSE),IFERROR(VLOOKUP(C1965&amp;D1965,Comms_female_list_21!$F$3:$G$1048576,2,FALSE),""))</f>
        <v/>
      </c>
      <c r="M1965" s="3" t="str">
        <f>IFERROR(VLOOKUP(C1965&amp;D1965,Comms_male_list_22!$F$3:$G$1048576,2,FALSE),IFERROR(VLOOKUP(C1965&amp;D1965,Comms_female_list_22!$F$3:$G$1048576,2,FALSE),""))</f>
        <v/>
      </c>
      <c r="N1965" s="3">
        <f>IFERROR(VLOOKUP(C1965&amp;D1965,AUS_male_Toplist_21!$F$3:$H$1048576,3,FALSE), IFERROR(VLOOKUP(C1965&amp;D1965,AUS_female_Toplist_21!$F$3:$H$1048576,3,FALSE),""))</f>
        <v>919</v>
      </c>
      <c r="O1965" s="2" t="str">
        <f>IFERROR(VLOOKUP(C1965&amp;D1965,AUS_male_Toplist_22!$F$3:$H$1048576,3,FALSE), IFERROR(VLOOKUP(C1965&amp;D1965,AUS_female_Toplist_22!$F$3:$H$1048576,3,FALSE),""))</f>
        <v/>
      </c>
      <c r="P1965" s="42">
        <f ca="1">DATEDIF(E1965,TODAY(),"y")</f>
        <v>0</v>
      </c>
      <c r="Q1965" s="2">
        <f>(COUNTIF($C$2:$C1965,$C1965)=1)+0</f>
        <v>1</v>
      </c>
      <c r="R1965" s="2">
        <f>IF(Q1965=1,RANK(F1965,$F$2:$F$1986,0),"Alternate event")</f>
        <v>1644</v>
      </c>
    </row>
    <row r="1966" spans="1:18" x14ac:dyDescent="0.2">
      <c r="A1966" s="2">
        <v>1965</v>
      </c>
      <c r="B1966" s="2">
        <f>IF(Q1966=1,B1965+1,B1965)</f>
        <v>1315</v>
      </c>
      <c r="C1966" t="s">
        <v>319</v>
      </c>
      <c r="D1966" t="s">
        <v>27</v>
      </c>
      <c r="E1966" s="6">
        <v>38018</v>
      </c>
      <c r="F1966">
        <v>929</v>
      </c>
      <c r="G1966" s="2">
        <v>98</v>
      </c>
      <c r="H1966" s="43" t="str">
        <f>IFERROR(VLOOKUP(C1966&amp;D1966,AUS_male_points_list!$A$3:$S$1048576,19,FALSE), IFERROR(VLOOKUP(C1966&amp;D1966,AUS_female_points_list!$A$3:$S$1048576,19,FALSE),""))</f>
        <v/>
      </c>
      <c r="J1966" s="2">
        <f>IFERROR(VLOOKUP(C1966&amp;D1966,AUS_male_Toplist_21!$F$3:$G$1048576,2,FALSE),IFERROR(VLOOKUP(C1966&amp;D1966,AUS_female_Toplist_21!$F$3:$G$1048576,2,FALSE),""))</f>
        <v>98</v>
      </c>
      <c r="K1966" s="2" t="str">
        <f>IFERROR(VLOOKUP(C1966&amp;D1966,AUS_male_Toplist_22!$F$3:$G$1048576,2,FALSE),IFERROR(VLOOKUP(C1966&amp;D1966,AUS_female_Toplist_22!$F$3:$G$1048576,2,FALSE),""))</f>
        <v/>
      </c>
      <c r="L1966" s="3" t="str">
        <f>IFERROR(VLOOKUP(C1966&amp;D1966,Comms_male_list_21!$F$3:$G$1048576,2,FALSE),IFERROR(VLOOKUP(C1966&amp;D1966,Comms_female_list_21!$F$3:$G$1048576,2,FALSE),""))</f>
        <v/>
      </c>
      <c r="M1966" s="3" t="str">
        <f>IFERROR(VLOOKUP(C1966&amp;D1966,Comms_male_list_22!$F$3:$G$1048576,2,FALSE),IFERROR(VLOOKUP(C1966&amp;D1966,Comms_female_list_22!$F$3:$G$1048576,2,FALSE),""))</f>
        <v/>
      </c>
      <c r="N1966" s="3">
        <f>IFERROR(VLOOKUP(C1966&amp;D1966,AUS_male_Toplist_21!$F$3:$H$1048576,3,FALSE), IFERROR(VLOOKUP(C1966&amp;D1966,AUS_female_Toplist_21!$F$3:$H$1048576,3,FALSE),""))</f>
        <v>929</v>
      </c>
      <c r="O1966" s="2" t="str">
        <f>IFERROR(VLOOKUP(C1966&amp;D1966,AUS_male_Toplist_22!$F$3:$H$1048576,3,FALSE), IFERROR(VLOOKUP(C1966&amp;D1966,AUS_female_Toplist_22!$F$3:$H$1048576,3,FALSE),""))</f>
        <v/>
      </c>
      <c r="P1966" s="42">
        <f ca="1">DATEDIF(E1966,TODAY(),"y")</f>
        <v>18</v>
      </c>
      <c r="Q1966" s="2">
        <f>(COUNTIF($C$2:$C1966,$C1966)=1)+0</f>
        <v>0</v>
      </c>
      <c r="R1966" s="2" t="str">
        <f>IF(Q1966=1,RANK(F1966,$F$2:$F$1986,0),"Alternate event")</f>
        <v>Alternate event</v>
      </c>
    </row>
    <row r="1967" spans="1:18" x14ac:dyDescent="0.2">
      <c r="A1967" s="2">
        <v>1966</v>
      </c>
      <c r="B1967" s="2">
        <f>IF(Q1967=1,B1966+1,B1966)</f>
        <v>1315</v>
      </c>
      <c r="C1967" t="s">
        <v>1558</v>
      </c>
      <c r="D1967" t="s">
        <v>28</v>
      </c>
      <c r="E1967" s="6">
        <v>34417</v>
      </c>
      <c r="F1967">
        <v>968</v>
      </c>
      <c r="G1967" s="2">
        <v>98</v>
      </c>
      <c r="H1967" s="43" t="str">
        <f>IFERROR(VLOOKUP(C1967&amp;D1967,AUS_male_points_list!$A$3:$S$1048576,19,FALSE), IFERROR(VLOOKUP(C1967&amp;D1967,AUS_female_points_list!$A$3:$S$1048576,19,FALSE),""))</f>
        <v/>
      </c>
      <c r="J1967" s="2">
        <f>IFERROR(VLOOKUP(C1967&amp;D1967,AUS_male_Toplist_21!$F$3:$G$1048576,2,FALSE),IFERROR(VLOOKUP(C1967&amp;D1967,AUS_female_Toplist_21!$F$3:$G$1048576,2,FALSE),""))</f>
        <v>98</v>
      </c>
      <c r="K1967" s="2" t="str">
        <f>IFERROR(VLOOKUP(C1967&amp;D1967,AUS_male_Toplist_22!$F$3:$G$1048576,2,FALSE),IFERROR(VLOOKUP(C1967&amp;D1967,AUS_female_Toplist_22!$F$3:$G$1048576,2,FALSE),""))</f>
        <v/>
      </c>
      <c r="L1967" s="3" t="str">
        <f>IFERROR(VLOOKUP(C1967&amp;D1967,Comms_male_list_21!$F$3:$G$1048576,2,FALSE),IFERROR(VLOOKUP(C1967&amp;D1967,Comms_female_list_21!$F$3:$G$1048576,2,FALSE),""))</f>
        <v/>
      </c>
      <c r="M1967" s="3" t="str">
        <f>IFERROR(VLOOKUP(C1967&amp;D1967,Comms_male_list_22!$F$3:$G$1048576,2,FALSE),IFERROR(VLOOKUP(C1967&amp;D1967,Comms_female_list_22!$F$3:$G$1048576,2,FALSE),""))</f>
        <v/>
      </c>
      <c r="N1967" s="3">
        <f>IFERROR(VLOOKUP(C1967&amp;D1967,AUS_male_Toplist_21!$F$3:$H$1048576,3,FALSE), IFERROR(VLOOKUP(C1967&amp;D1967,AUS_female_Toplist_21!$F$3:$H$1048576,3,FALSE),""))</f>
        <v>968</v>
      </c>
      <c r="O1967" s="2" t="str">
        <f>IFERROR(VLOOKUP(C1967&amp;D1967,AUS_male_Toplist_22!$F$3:$H$1048576,3,FALSE), IFERROR(VLOOKUP(C1967&amp;D1967,AUS_female_Toplist_22!$F$3:$H$1048576,3,FALSE),""))</f>
        <v/>
      </c>
      <c r="P1967" s="42">
        <f ca="1">DATEDIF(E1967,TODAY(),"y")</f>
        <v>27</v>
      </c>
      <c r="Q1967" s="2">
        <f>(COUNTIF($C$2:$C1967,$C1967)=1)+0</f>
        <v>0</v>
      </c>
      <c r="R1967" s="2" t="str">
        <f>IF(Q1967=1,RANK(F1967,$F$2:$F$1986,0),"Alternate event")</f>
        <v>Alternate event</v>
      </c>
    </row>
    <row r="1968" spans="1:18" x14ac:dyDescent="0.2">
      <c r="A1968" s="2">
        <v>1967</v>
      </c>
      <c r="B1968" s="2">
        <f>IF(Q1968=1,B1967+1,B1967)</f>
        <v>1315</v>
      </c>
      <c r="C1968" t="s">
        <v>788</v>
      </c>
      <c r="D1968" t="s">
        <v>29</v>
      </c>
      <c r="E1968" s="6">
        <v>34473</v>
      </c>
      <c r="F1968">
        <v>859</v>
      </c>
      <c r="G1968" s="2">
        <v>99</v>
      </c>
      <c r="H1968" s="43" t="str">
        <f>IFERROR(VLOOKUP(C1968&amp;D1968,AUS_male_points_list!$A$3:$S$1048576,19,FALSE), IFERROR(VLOOKUP(C1968&amp;D1968,AUS_female_points_list!$A$3:$S$1048576,19,FALSE),""))</f>
        <v/>
      </c>
      <c r="J1968" s="2">
        <f>IFERROR(VLOOKUP(C1968&amp;D1968,AUS_male_Toplist_21!$F$3:$G$1048576,2,FALSE),IFERROR(VLOOKUP(C1968&amp;D1968,AUS_female_Toplist_21!$F$3:$G$1048576,2,FALSE),""))</f>
        <v>99</v>
      </c>
      <c r="K1968" s="2">
        <f>IFERROR(VLOOKUP(C1968&amp;D1968,AUS_male_Toplist_22!$F$3:$G$1048576,2,FALSE),IFERROR(VLOOKUP(C1968&amp;D1968,AUS_female_Toplist_22!$F$3:$G$1048576,2,FALSE),""))</f>
        <v>18</v>
      </c>
      <c r="L1968" s="3" t="str">
        <f>IFERROR(VLOOKUP(C1968&amp;D1968,Comms_male_list_21!$F$3:$G$1048576,2,FALSE),IFERROR(VLOOKUP(C1968&amp;D1968,Comms_female_list_21!$F$3:$G$1048576,2,FALSE),""))</f>
        <v/>
      </c>
      <c r="M1968" s="3">
        <f>IFERROR(VLOOKUP(C1968&amp;D1968,Comms_male_list_22!$F$3:$G$1048576,2,FALSE),IFERROR(VLOOKUP(C1968&amp;D1968,Comms_female_list_22!$F$3:$G$1048576,2,FALSE),""))</f>
        <v>38</v>
      </c>
      <c r="N1968" s="3">
        <f>IFERROR(VLOOKUP(C1968&amp;D1968,AUS_male_Toplist_21!$F$3:$H$1048576,3,FALSE), IFERROR(VLOOKUP(C1968&amp;D1968,AUS_female_Toplist_21!$F$3:$H$1048576,3,FALSE),""))</f>
        <v>859</v>
      </c>
      <c r="O1968" s="2">
        <f>IFERROR(VLOOKUP(C1968&amp;D1968,AUS_male_Toplist_22!$F$3:$H$1048576,3,FALSE), IFERROR(VLOOKUP(C1968&amp;D1968,AUS_female_Toplist_22!$F$3:$H$1048576,3,FALSE),""))</f>
        <v>985</v>
      </c>
      <c r="P1968" s="42">
        <f ca="1">DATEDIF(E1968,TODAY(),"y")</f>
        <v>27</v>
      </c>
      <c r="Q1968" s="2">
        <f>(COUNTIF($C$2:$C1968,$C1968)=1)+0</f>
        <v>0</v>
      </c>
      <c r="R1968" s="2" t="str">
        <f>IF(Q1968=1,RANK(F1968,$F$2:$F$1986,0),"Alternate event")</f>
        <v>Alternate event</v>
      </c>
    </row>
    <row r="1969" spans="1:18" x14ac:dyDescent="0.2">
      <c r="A1969" s="2">
        <v>1968</v>
      </c>
      <c r="B1969" s="2">
        <f>IF(Q1969=1,B1968+1,B1968)</f>
        <v>1316</v>
      </c>
      <c r="C1969" t="s">
        <v>984</v>
      </c>
      <c r="D1969" t="s">
        <v>26</v>
      </c>
      <c r="E1969" s="6">
        <v>44671</v>
      </c>
      <c r="F1969">
        <v>913</v>
      </c>
      <c r="G1969" s="2">
        <v>99</v>
      </c>
      <c r="H1969" s="43" t="str">
        <f>IFERROR(VLOOKUP(C1969&amp;D1969,AUS_male_points_list!$A$3:$S$1048576,19,FALSE), IFERROR(VLOOKUP(C1969&amp;D1969,AUS_female_points_list!$A$3:$S$1048576,19,FALSE),""))</f>
        <v/>
      </c>
      <c r="J1969" s="2">
        <f>IFERROR(VLOOKUP(C1969&amp;D1969,AUS_male_Toplist_21!$F$3:$G$1048576,2,FALSE),IFERROR(VLOOKUP(C1969&amp;D1969,AUS_female_Toplist_21!$F$3:$G$1048576,2,FALSE),""))</f>
        <v>99</v>
      </c>
      <c r="K1969" s="2">
        <f>IFERROR(VLOOKUP(C1969&amp;D1969,AUS_male_Toplist_22!$F$3:$G$1048576,2,FALSE),IFERROR(VLOOKUP(C1969&amp;D1969,AUS_female_Toplist_22!$F$3:$G$1048576,2,FALSE),""))</f>
        <v>23</v>
      </c>
      <c r="L1969" s="3" t="str">
        <f>IFERROR(VLOOKUP(C1969&amp;D1969,Comms_male_list_21!$F$3:$G$1048576,2,FALSE),IFERROR(VLOOKUP(C1969&amp;D1969,Comms_female_list_21!$F$3:$G$1048576,2,FALSE),""))</f>
        <v/>
      </c>
      <c r="M1969" s="3">
        <f>IFERROR(VLOOKUP(C1969&amp;D1969,Comms_male_list_22!$F$3:$G$1048576,2,FALSE),IFERROR(VLOOKUP(C1969&amp;D1969,Comms_female_list_22!$F$3:$G$1048576,2,FALSE),""))</f>
        <v>98</v>
      </c>
      <c r="N1969" s="3">
        <f>IFERROR(VLOOKUP(C1969&amp;D1969,AUS_male_Toplist_21!$F$3:$H$1048576,3,FALSE), IFERROR(VLOOKUP(C1969&amp;D1969,AUS_female_Toplist_21!$F$3:$H$1048576,3,FALSE),""))</f>
        <v>913</v>
      </c>
      <c r="O1969" s="2">
        <f>IFERROR(VLOOKUP(C1969&amp;D1969,AUS_male_Toplist_22!$F$3:$H$1048576,3,FALSE), IFERROR(VLOOKUP(C1969&amp;D1969,AUS_female_Toplist_22!$F$3:$H$1048576,3,FALSE),""))</f>
        <v>982</v>
      </c>
      <c r="P1969" s="42" t="e">
        <f ca="1">DATEDIF(E1969,TODAY(),"y")</f>
        <v>#NUM!</v>
      </c>
      <c r="Q1969" s="2">
        <f>(COUNTIF($C$2:$C1969,$C1969)=1)+0</f>
        <v>1</v>
      </c>
      <c r="R1969" s="2">
        <f>IF(Q1969=1,RANK(F1969,$F$2:$F$1986,0),"Alternate event")</f>
        <v>1691</v>
      </c>
    </row>
    <row r="1970" spans="1:18" x14ac:dyDescent="0.2">
      <c r="A1970" s="2">
        <v>1969</v>
      </c>
      <c r="B1970" s="2">
        <f>IF(Q1970=1,B1969+1,B1969)</f>
        <v>1317</v>
      </c>
      <c r="C1970" t="s">
        <v>713</v>
      </c>
      <c r="D1970" s="6" t="s">
        <v>27</v>
      </c>
      <c r="E1970" s="6"/>
      <c r="F1970">
        <v>917</v>
      </c>
      <c r="G1970" s="2">
        <v>99</v>
      </c>
      <c r="H1970" s="43" t="str">
        <f>IFERROR(VLOOKUP(C1970&amp;D1970,AUS_male_points_list!$A$3:$S$1048576,19,FALSE), IFERROR(VLOOKUP(C1970&amp;D1970,AUS_female_points_list!$A$3:$S$1048576,19,FALSE),""))</f>
        <v/>
      </c>
      <c r="J1970" s="2">
        <f>IFERROR(VLOOKUP(C1970&amp;D1970,AUS_male_Toplist_21!$F$3:$G$1048576,2,FALSE),IFERROR(VLOOKUP(C1970&amp;D1970,AUS_female_Toplist_21!$F$3:$G$1048576,2,FALSE),""))</f>
        <v>99</v>
      </c>
      <c r="K1970" s="2">
        <f>IFERROR(VLOOKUP(C1970&amp;D1970,AUS_male_Toplist_22!$F$3:$G$1048576,2,FALSE),IFERROR(VLOOKUP(C1970&amp;D1970,AUS_female_Toplist_22!$F$3:$G$1048576,2,FALSE),""))</f>
        <v>53</v>
      </c>
      <c r="L1970" s="3" t="str">
        <f>IFERROR(VLOOKUP(C1970&amp;D1970,Comms_male_list_21!$F$3:$G$1048576,2,FALSE),IFERROR(VLOOKUP(C1970&amp;D1970,Comms_female_list_21!$F$3:$G$1048576,2,FALSE),""))</f>
        <v/>
      </c>
      <c r="M1970" s="3" t="str">
        <f>IFERROR(VLOOKUP(C1970&amp;D1970,Comms_male_list_22!$F$3:$G$1048576,2,FALSE),IFERROR(VLOOKUP(C1970&amp;D1970,Comms_female_list_22!$F$3:$G$1048576,2,FALSE),""))</f>
        <v/>
      </c>
      <c r="N1970" s="3">
        <f>IFERROR(VLOOKUP(C1970&amp;D1970,AUS_male_Toplist_21!$F$3:$H$1048576,3,FALSE), IFERROR(VLOOKUP(C1970&amp;D1970,AUS_female_Toplist_21!$F$3:$H$1048576,3,FALSE),""))</f>
        <v>917</v>
      </c>
      <c r="O1970" s="2">
        <f>IFERROR(VLOOKUP(C1970&amp;D1970,AUS_male_Toplist_22!$F$3:$H$1048576,3,FALSE), IFERROR(VLOOKUP(C1970&amp;D1970,AUS_female_Toplist_22!$F$3:$H$1048576,3,FALSE),""))</f>
        <v>929</v>
      </c>
      <c r="P1970" s="42">
        <f ca="1">DATEDIF(E1970,TODAY(),"y")</f>
        <v>122</v>
      </c>
      <c r="Q1970" s="2">
        <f>(COUNTIF($C$2:$C1970,$C1970)=1)+0</f>
        <v>1</v>
      </c>
      <c r="R1970" s="2">
        <f>IF(Q1970=1,RANK(F1970,$F$2:$F$1986,0),"Alternate event")</f>
        <v>1655</v>
      </c>
    </row>
    <row r="1971" spans="1:18" x14ac:dyDescent="0.2">
      <c r="A1971" s="2">
        <v>1970</v>
      </c>
      <c r="B1971" s="2">
        <f>IF(Q1971=1,B1970+1,B1970)</f>
        <v>1317</v>
      </c>
      <c r="C1971" t="s">
        <v>257</v>
      </c>
      <c r="D1971" t="s">
        <v>26</v>
      </c>
      <c r="E1971" s="7">
        <v>37876</v>
      </c>
      <c r="F1971">
        <v>925</v>
      </c>
      <c r="G1971" s="2">
        <v>99</v>
      </c>
      <c r="H1971" s="43" t="str">
        <f>IFERROR(VLOOKUP(C1971&amp;D1971,AUS_male_points_list!$A$3:$S$1048576,19,FALSE), IFERROR(VLOOKUP(C1971&amp;D1971,AUS_female_points_list!$A$3:$S$1048576,19,FALSE),""))</f>
        <v/>
      </c>
      <c r="J1971" s="2">
        <f>IFERROR(VLOOKUP(C1971&amp;D1971,AUS_male_Toplist_21!$F$3:$G$1048576,2,FALSE),IFERROR(VLOOKUP(C1971&amp;D1971,AUS_female_Toplist_21!$F$3:$G$1048576,2,FALSE),""))</f>
        <v>99</v>
      </c>
      <c r="K1971" s="2">
        <f>IFERROR(VLOOKUP(C1971&amp;D1971,AUS_male_Toplist_22!$F$3:$G$1048576,2,FALSE),IFERROR(VLOOKUP(C1971&amp;D1971,AUS_female_Toplist_22!$F$3:$G$1048576,2,FALSE),""))</f>
        <v>61</v>
      </c>
      <c r="L1971" s="3" t="str">
        <f>IFERROR(VLOOKUP(C1971&amp;D1971,Comms_male_list_21!$F$3:$G$1048576,2,FALSE),IFERROR(VLOOKUP(C1971&amp;D1971,Comms_female_list_21!$F$3:$G$1048576,2,FALSE),""))</f>
        <v/>
      </c>
      <c r="M1971" s="3" t="str">
        <f>IFERROR(VLOOKUP(C1971&amp;D1971,Comms_male_list_22!$F$3:$G$1048576,2,FALSE),IFERROR(VLOOKUP(C1971&amp;D1971,Comms_female_list_22!$F$3:$G$1048576,2,FALSE),""))</f>
        <v/>
      </c>
      <c r="N1971" s="3">
        <f>IFERROR(VLOOKUP(C1971&amp;D1971,AUS_male_Toplist_21!$F$3:$H$1048576,3,FALSE), IFERROR(VLOOKUP(C1971&amp;D1971,AUS_female_Toplist_21!$F$3:$H$1048576,3,FALSE),""))</f>
        <v>925</v>
      </c>
      <c r="O1971" s="2">
        <f>IFERROR(VLOOKUP(C1971&amp;D1971,AUS_male_Toplist_22!$F$3:$H$1048576,3,FALSE), IFERROR(VLOOKUP(C1971&amp;D1971,AUS_female_Toplist_22!$F$3:$H$1048576,3,FALSE),""))</f>
        <v>914</v>
      </c>
      <c r="P1971" s="42">
        <f ca="1">DATEDIF(E1971,TODAY(),"y")</f>
        <v>18</v>
      </c>
      <c r="Q1971" s="2">
        <f>(COUNTIF($C$2:$C1971,$C1971)=1)+0</f>
        <v>0</v>
      </c>
      <c r="R1971" s="2" t="str">
        <f>IF(Q1971=1,RANK(F1971,$F$2:$F$1986,0),"Alternate event")</f>
        <v>Alternate event</v>
      </c>
    </row>
    <row r="1972" spans="1:18" x14ac:dyDescent="0.2">
      <c r="A1972" s="2">
        <v>1971</v>
      </c>
      <c r="B1972" s="2">
        <f>IF(Q1972=1,B1971+1,B1971)</f>
        <v>1318</v>
      </c>
      <c r="C1972" t="s">
        <v>1316</v>
      </c>
      <c r="D1972" s="6" t="s">
        <v>27</v>
      </c>
      <c r="E1972" s="6">
        <v>31629</v>
      </c>
      <c r="F1972">
        <v>928</v>
      </c>
      <c r="G1972" s="2">
        <v>99</v>
      </c>
      <c r="H1972" s="43" t="str">
        <f>IFERROR(VLOOKUP(C1972&amp;D1972,AUS_male_points_list!$A$3:$S$1048576,19,FALSE), IFERROR(VLOOKUP(C1972&amp;D1972,AUS_female_points_list!$A$3:$S$1048576,19,FALSE),""))</f>
        <v/>
      </c>
      <c r="J1972" s="2">
        <f>IFERROR(VLOOKUP(C1972&amp;D1972,AUS_male_Toplist_21!$F$3:$G$1048576,2,FALSE),IFERROR(VLOOKUP(C1972&amp;D1972,AUS_female_Toplist_21!$F$3:$G$1048576,2,FALSE),""))</f>
        <v>99</v>
      </c>
      <c r="K1972" s="2" t="str">
        <f>IFERROR(VLOOKUP(C1972&amp;D1972,AUS_male_Toplist_22!$F$3:$G$1048576,2,FALSE),IFERROR(VLOOKUP(C1972&amp;D1972,AUS_female_Toplist_22!$F$3:$G$1048576,2,FALSE),""))</f>
        <v/>
      </c>
      <c r="L1972" s="3" t="str">
        <f>IFERROR(VLOOKUP(C1972&amp;D1972,Comms_male_list_21!$F$3:$G$1048576,2,FALSE),IFERROR(VLOOKUP(C1972&amp;D1972,Comms_female_list_21!$F$3:$G$1048576,2,FALSE),""))</f>
        <v/>
      </c>
      <c r="M1972" s="3" t="str">
        <f>IFERROR(VLOOKUP(C1972&amp;D1972,Comms_male_list_22!$F$3:$G$1048576,2,FALSE),IFERROR(VLOOKUP(C1972&amp;D1972,Comms_female_list_22!$F$3:$G$1048576,2,FALSE),""))</f>
        <v/>
      </c>
      <c r="N1972" s="3">
        <f>IFERROR(VLOOKUP(C1972&amp;D1972,AUS_male_Toplist_21!$F$3:$H$1048576,3,FALSE), IFERROR(VLOOKUP(C1972&amp;D1972,AUS_female_Toplist_21!$F$3:$H$1048576,3,FALSE),""))</f>
        <v>928</v>
      </c>
      <c r="O1972" s="2" t="str">
        <f>IFERROR(VLOOKUP(C1972&amp;D1972,AUS_male_Toplist_22!$F$3:$H$1048576,3,FALSE), IFERROR(VLOOKUP(C1972&amp;D1972,AUS_female_Toplist_22!$F$3:$H$1048576,3,FALSE),""))</f>
        <v/>
      </c>
      <c r="P1972" s="42">
        <f ca="1">DATEDIF(E1972,TODAY(),"y")</f>
        <v>35</v>
      </c>
      <c r="Q1972" s="2">
        <f>(COUNTIF($C$2:$C1972,$C1972)=1)+0</f>
        <v>1</v>
      </c>
      <c r="R1972" s="2">
        <f>IF(Q1972=1,RANK(F1972,$F$2:$F$1986,0),"Alternate event")</f>
        <v>1571</v>
      </c>
    </row>
    <row r="1973" spans="1:18" x14ac:dyDescent="0.2">
      <c r="A1973" s="2">
        <v>1972</v>
      </c>
      <c r="B1973" s="2">
        <f>IF(Q1973=1,B1972+1,B1972)</f>
        <v>1319</v>
      </c>
      <c r="C1973" t="s">
        <v>546</v>
      </c>
      <c r="D1973" t="s">
        <v>25</v>
      </c>
      <c r="E1973" s="7">
        <v>37700</v>
      </c>
      <c r="F1973">
        <v>939</v>
      </c>
      <c r="G1973" s="2">
        <v>99</v>
      </c>
      <c r="H1973" s="43" t="str">
        <f>IFERROR(VLOOKUP(C1973&amp;D1973,AUS_male_points_list!$A$3:$S$1048576,19,FALSE), IFERROR(VLOOKUP(C1973&amp;D1973,AUS_female_points_list!$A$3:$S$1048576,19,FALSE),""))</f>
        <v/>
      </c>
      <c r="J1973" s="2">
        <f>IFERROR(VLOOKUP(C1973&amp;D1973,AUS_male_Toplist_21!$F$3:$G$1048576,2,FALSE),IFERROR(VLOOKUP(C1973&amp;D1973,AUS_female_Toplist_21!$F$3:$G$1048576,2,FALSE),""))</f>
        <v>99</v>
      </c>
      <c r="K1973" s="2" t="str">
        <f>IFERROR(VLOOKUP(C1973&amp;D1973,AUS_male_Toplist_22!$F$3:$G$1048576,2,FALSE),IFERROR(VLOOKUP(C1973&amp;D1973,AUS_female_Toplist_22!$F$3:$G$1048576,2,FALSE),""))</f>
        <v/>
      </c>
      <c r="L1973" s="3" t="str">
        <f>IFERROR(VLOOKUP(C1973&amp;D1973,Comms_male_list_21!$F$3:$G$1048576,2,FALSE),IFERROR(VLOOKUP(C1973&amp;D1973,Comms_female_list_21!$F$3:$G$1048576,2,FALSE),""))</f>
        <v/>
      </c>
      <c r="M1973" s="3" t="str">
        <f>IFERROR(VLOOKUP(C1973&amp;D1973,Comms_male_list_22!$F$3:$G$1048576,2,FALSE),IFERROR(VLOOKUP(C1973&amp;D1973,Comms_female_list_22!$F$3:$G$1048576,2,FALSE),""))</f>
        <v/>
      </c>
      <c r="N1973" s="3">
        <f>IFERROR(VLOOKUP(C1973&amp;D1973,AUS_male_Toplist_21!$F$3:$H$1048576,3,FALSE), IFERROR(VLOOKUP(C1973&amp;D1973,AUS_female_Toplist_21!$F$3:$H$1048576,3,FALSE),""))</f>
        <v>939</v>
      </c>
      <c r="O1973" s="2" t="str">
        <f>IFERROR(VLOOKUP(C1973&amp;D1973,AUS_male_Toplist_22!$F$3:$H$1048576,3,FALSE), IFERROR(VLOOKUP(C1973&amp;D1973,AUS_female_Toplist_22!$F$3:$H$1048576,3,FALSE),""))</f>
        <v/>
      </c>
      <c r="P1973" s="42">
        <f ca="1">DATEDIF(E1973,TODAY(),"y")</f>
        <v>18</v>
      </c>
      <c r="Q1973" s="2">
        <f>(COUNTIF($C$2:$C1973,$C1973)=1)+0</f>
        <v>1</v>
      </c>
      <c r="R1973" s="2">
        <f>IF(Q1973=1,RANK(F1973,$F$2:$F$1986,0),"Alternate event")</f>
        <v>1451</v>
      </c>
    </row>
    <row r="1974" spans="1:18" x14ac:dyDescent="0.2">
      <c r="A1974" s="2">
        <v>1973</v>
      </c>
      <c r="B1974" s="2">
        <f>IF(Q1974=1,B1973+1,B1973)</f>
        <v>1319</v>
      </c>
      <c r="C1974" t="s">
        <v>253</v>
      </c>
      <c r="D1974" t="s">
        <v>28</v>
      </c>
      <c r="E1974" s="6">
        <v>44732</v>
      </c>
      <c r="F1974">
        <v>939</v>
      </c>
      <c r="G1974" s="2">
        <v>99</v>
      </c>
      <c r="H1974" s="43" t="str">
        <f>IFERROR(VLOOKUP(C1974&amp;D1974,AUS_male_points_list!$A$3:$S$1048576,19,FALSE), IFERROR(VLOOKUP(C1974&amp;D1974,AUS_female_points_list!$A$3:$S$1048576,19,FALSE),""))</f>
        <v/>
      </c>
      <c r="J1974" s="2">
        <f>IFERROR(VLOOKUP(C1974&amp;D1974,AUS_male_Toplist_21!$F$3:$G$1048576,2,FALSE),IFERROR(VLOOKUP(C1974&amp;D1974,AUS_female_Toplist_21!$F$3:$G$1048576,2,FALSE),""))</f>
        <v>99</v>
      </c>
      <c r="K1974" s="2" t="str">
        <f>IFERROR(VLOOKUP(C1974&amp;D1974,AUS_male_Toplist_22!$F$3:$G$1048576,2,FALSE),IFERROR(VLOOKUP(C1974&amp;D1974,AUS_female_Toplist_22!$F$3:$G$1048576,2,FALSE),""))</f>
        <v/>
      </c>
      <c r="L1974" s="3" t="str">
        <f>IFERROR(VLOOKUP(C1974&amp;D1974,Comms_male_list_21!$F$3:$G$1048576,2,FALSE),IFERROR(VLOOKUP(C1974&amp;D1974,Comms_female_list_21!$F$3:$G$1048576,2,FALSE),""))</f>
        <v/>
      </c>
      <c r="M1974" s="3" t="str">
        <f>IFERROR(VLOOKUP(C1974&amp;D1974,Comms_male_list_22!$F$3:$G$1048576,2,FALSE),IFERROR(VLOOKUP(C1974&amp;D1974,Comms_female_list_22!$F$3:$G$1048576,2,FALSE),""))</f>
        <v/>
      </c>
      <c r="N1974" s="3">
        <f>IFERROR(VLOOKUP(C1974&amp;D1974,AUS_male_Toplist_21!$F$3:$H$1048576,3,FALSE), IFERROR(VLOOKUP(C1974&amp;D1974,AUS_female_Toplist_21!$F$3:$H$1048576,3,FALSE),""))</f>
        <v>939</v>
      </c>
      <c r="O1974" s="2" t="str">
        <f>IFERROR(VLOOKUP(C1974&amp;D1974,AUS_male_Toplist_22!$F$3:$H$1048576,3,FALSE), IFERROR(VLOOKUP(C1974&amp;D1974,AUS_female_Toplist_22!$F$3:$H$1048576,3,FALSE),""))</f>
        <v/>
      </c>
      <c r="P1974" s="42" t="e">
        <f ca="1">DATEDIF(E1974,TODAY(),"y")</f>
        <v>#NUM!</v>
      </c>
      <c r="Q1974" s="2">
        <f>(COUNTIF($C$2:$C1974,$C1974)=1)+0</f>
        <v>0</v>
      </c>
      <c r="R1974" s="2" t="str">
        <f>IF(Q1974=1,RANK(F1974,$F$2:$F$1986,0),"Alternate event")</f>
        <v>Alternate event</v>
      </c>
    </row>
    <row r="1975" spans="1:18" x14ac:dyDescent="0.2">
      <c r="A1975" s="2">
        <v>1974</v>
      </c>
      <c r="B1975" s="2">
        <f>IF(Q1975=1,B1974+1,B1974)</f>
        <v>1319</v>
      </c>
      <c r="C1975" t="s">
        <v>1282</v>
      </c>
      <c r="D1975" t="s">
        <v>2</v>
      </c>
      <c r="E1975" s="6">
        <v>44671</v>
      </c>
      <c r="F1975">
        <v>952</v>
      </c>
      <c r="G1975" s="2">
        <v>99</v>
      </c>
      <c r="H1975" s="43" t="str">
        <f>IFERROR(VLOOKUP(C1975&amp;D1975,AUS_male_points_list!$A$3:$S$1048576,19,FALSE), IFERROR(VLOOKUP(C1975&amp;D1975,AUS_female_points_list!$A$3:$S$1048576,19,FALSE),""))</f>
        <v/>
      </c>
      <c r="J1975" s="2">
        <f>IFERROR(VLOOKUP(C1975&amp;D1975,AUS_male_Toplist_21!$F$3:$G$1048576,2,FALSE),IFERROR(VLOOKUP(C1975&amp;D1975,AUS_female_Toplist_21!$F$3:$G$1048576,2,FALSE),""))</f>
        <v>99</v>
      </c>
      <c r="K1975" s="2" t="str">
        <f>IFERROR(VLOOKUP(C1975&amp;D1975,AUS_male_Toplist_22!$F$3:$G$1048576,2,FALSE),IFERROR(VLOOKUP(C1975&amp;D1975,AUS_female_Toplist_22!$F$3:$G$1048576,2,FALSE),""))</f>
        <v/>
      </c>
      <c r="L1975" s="3" t="str">
        <f>IFERROR(VLOOKUP(C1975&amp;D1975,Comms_male_list_21!$F$3:$G$1048576,2,FALSE),IFERROR(VLOOKUP(C1975&amp;D1975,Comms_female_list_21!$F$3:$G$1048576,2,FALSE),""))</f>
        <v/>
      </c>
      <c r="M1975" s="3" t="str">
        <f>IFERROR(VLOOKUP(C1975&amp;D1975,Comms_male_list_22!$F$3:$G$1048576,2,FALSE),IFERROR(VLOOKUP(C1975&amp;D1975,Comms_female_list_22!$F$3:$G$1048576,2,FALSE),""))</f>
        <v/>
      </c>
      <c r="N1975" s="3">
        <f>IFERROR(VLOOKUP(C1975&amp;D1975,AUS_male_Toplist_21!$F$3:$H$1048576,3,FALSE), IFERROR(VLOOKUP(C1975&amp;D1975,AUS_female_Toplist_21!$F$3:$H$1048576,3,FALSE),""))</f>
        <v>952</v>
      </c>
      <c r="O1975" s="2" t="str">
        <f>IFERROR(VLOOKUP(C1975&amp;D1975,AUS_male_Toplist_22!$F$3:$H$1048576,3,FALSE), IFERROR(VLOOKUP(C1975&amp;D1975,AUS_female_Toplist_22!$F$3:$H$1048576,3,FALSE),""))</f>
        <v/>
      </c>
      <c r="P1975" s="42" t="e">
        <f ca="1">DATEDIF(E1975,TODAY(),"y")</f>
        <v>#NUM!</v>
      </c>
      <c r="Q1975" s="2">
        <f>(COUNTIF($C$2:$C1975,$C1975)=1)+0</f>
        <v>0</v>
      </c>
      <c r="R1975" s="2" t="str">
        <f>IF(Q1975=1,RANK(F1975,$F$2:$F$1986,0),"Alternate event")</f>
        <v>Alternate event</v>
      </c>
    </row>
    <row r="1976" spans="1:18" x14ac:dyDescent="0.2">
      <c r="A1976" s="2">
        <v>1975</v>
      </c>
      <c r="B1976" s="2">
        <f>IF(Q1976=1,B1975+1,B1975)</f>
        <v>1320</v>
      </c>
      <c r="C1976" t="s">
        <v>177</v>
      </c>
      <c r="D1976" t="s">
        <v>2</v>
      </c>
      <c r="E1976" s="6">
        <v>44701</v>
      </c>
      <c r="F1976">
        <v>958</v>
      </c>
      <c r="G1976" s="2">
        <v>99</v>
      </c>
      <c r="H1976" s="43" t="str">
        <f>IFERROR(VLOOKUP(C1976&amp;D1976,AUS_male_points_list!$A$3:$S$1048576,19,FALSE), IFERROR(VLOOKUP(C1976&amp;D1976,AUS_female_points_list!$A$3:$S$1048576,19,FALSE),""))</f>
        <v/>
      </c>
      <c r="J1976" s="2">
        <f>IFERROR(VLOOKUP(C1976&amp;D1976,AUS_male_Toplist_21!$F$3:$G$1048576,2,FALSE),IFERROR(VLOOKUP(C1976&amp;D1976,AUS_female_Toplist_21!$F$3:$G$1048576,2,FALSE),""))</f>
        <v>99</v>
      </c>
      <c r="K1976" s="2" t="str">
        <f>IFERROR(VLOOKUP(C1976&amp;D1976,AUS_male_Toplist_22!$F$3:$G$1048576,2,FALSE),IFERROR(VLOOKUP(C1976&amp;D1976,AUS_female_Toplist_22!$F$3:$G$1048576,2,FALSE),""))</f>
        <v/>
      </c>
      <c r="L1976" s="3" t="str">
        <f>IFERROR(VLOOKUP(C1976&amp;D1976,Comms_male_list_21!$F$3:$G$1048576,2,FALSE),IFERROR(VLOOKUP(C1976&amp;D1976,Comms_female_list_21!$F$3:$G$1048576,2,FALSE),""))</f>
        <v/>
      </c>
      <c r="M1976" s="3" t="str">
        <f>IFERROR(VLOOKUP(C1976&amp;D1976,Comms_male_list_22!$F$3:$G$1048576,2,FALSE),IFERROR(VLOOKUP(C1976&amp;D1976,Comms_female_list_22!$F$3:$G$1048576,2,FALSE),""))</f>
        <v/>
      </c>
      <c r="N1976" s="3">
        <f>IFERROR(VLOOKUP(C1976&amp;D1976,AUS_male_Toplist_21!$F$3:$H$1048576,3,FALSE), IFERROR(VLOOKUP(C1976&amp;D1976,AUS_female_Toplist_21!$F$3:$H$1048576,3,FALSE),""))</f>
        <v>958</v>
      </c>
      <c r="O1976" s="2" t="str">
        <f>IFERROR(VLOOKUP(C1976&amp;D1976,AUS_male_Toplist_22!$F$3:$H$1048576,3,FALSE), IFERROR(VLOOKUP(C1976&amp;D1976,AUS_female_Toplist_22!$F$3:$H$1048576,3,FALSE),""))</f>
        <v/>
      </c>
      <c r="P1976" s="42" t="e">
        <f ca="1">DATEDIF(E1976,TODAY(),"y")</f>
        <v>#NUM!</v>
      </c>
      <c r="Q1976" s="2">
        <f>(COUNTIF($C$2:$C1976,$C1976)=1)+0</f>
        <v>1</v>
      </c>
      <c r="R1976" s="2">
        <f>IF(Q1976=1,RANK(F1976,$F$2:$F$1986,0),"Alternate event")</f>
        <v>1197</v>
      </c>
    </row>
    <row r="1977" spans="1:18" x14ac:dyDescent="0.2">
      <c r="A1977" s="2">
        <v>1976</v>
      </c>
      <c r="B1977" s="2">
        <f>IF(Q1977=1,B1976+1,B1976)</f>
        <v>1320</v>
      </c>
      <c r="C1977" t="s">
        <v>1581</v>
      </c>
      <c r="D1977" t="s">
        <v>28</v>
      </c>
      <c r="E1977" s="6">
        <v>36181</v>
      </c>
      <c r="F1977">
        <v>967</v>
      </c>
      <c r="G1977" s="2">
        <v>99</v>
      </c>
      <c r="H1977" s="43" t="str">
        <f>IFERROR(VLOOKUP(C1977&amp;D1977,AUS_male_points_list!$A$3:$S$1048576,19,FALSE), IFERROR(VLOOKUP(C1977&amp;D1977,AUS_female_points_list!$A$3:$S$1048576,19,FALSE),""))</f>
        <v/>
      </c>
      <c r="J1977" s="2">
        <f>IFERROR(VLOOKUP(C1977&amp;D1977,AUS_male_Toplist_21!$F$3:$G$1048576,2,FALSE),IFERROR(VLOOKUP(C1977&amp;D1977,AUS_female_Toplist_21!$F$3:$G$1048576,2,FALSE),""))</f>
        <v>99</v>
      </c>
      <c r="K1977" s="2" t="str">
        <f>IFERROR(VLOOKUP(C1977&amp;D1977,AUS_male_Toplist_22!$F$3:$G$1048576,2,FALSE),IFERROR(VLOOKUP(C1977&amp;D1977,AUS_female_Toplist_22!$F$3:$G$1048576,2,FALSE),""))</f>
        <v/>
      </c>
      <c r="L1977" s="3" t="str">
        <f>IFERROR(VLOOKUP(C1977&amp;D1977,Comms_male_list_21!$F$3:$G$1048576,2,FALSE),IFERROR(VLOOKUP(C1977&amp;D1977,Comms_female_list_21!$F$3:$G$1048576,2,FALSE),""))</f>
        <v/>
      </c>
      <c r="M1977" s="3" t="str">
        <f>IFERROR(VLOOKUP(C1977&amp;D1977,Comms_male_list_22!$F$3:$G$1048576,2,FALSE),IFERROR(VLOOKUP(C1977&amp;D1977,Comms_female_list_22!$F$3:$G$1048576,2,FALSE),""))</f>
        <v/>
      </c>
      <c r="N1977" s="3">
        <f>IFERROR(VLOOKUP(C1977&amp;D1977,AUS_male_Toplist_21!$F$3:$H$1048576,3,FALSE), IFERROR(VLOOKUP(C1977&amp;D1977,AUS_female_Toplist_21!$F$3:$H$1048576,3,FALSE),""))</f>
        <v>967</v>
      </c>
      <c r="O1977" s="2" t="str">
        <f>IFERROR(VLOOKUP(C1977&amp;D1977,AUS_male_Toplist_22!$F$3:$H$1048576,3,FALSE), IFERROR(VLOOKUP(C1977&amp;D1977,AUS_female_Toplist_22!$F$3:$H$1048576,3,FALSE),""))</f>
        <v/>
      </c>
      <c r="P1977" s="42">
        <f ca="1">DATEDIF(E1977,TODAY(),"y")</f>
        <v>23</v>
      </c>
      <c r="Q1977" s="2">
        <f>(COUNTIF($C$2:$C1977,$C1977)=1)+0</f>
        <v>0</v>
      </c>
      <c r="R1977" s="2" t="str">
        <f>IF(Q1977=1,RANK(F1977,$F$2:$F$1986,0),"Alternate event")</f>
        <v>Alternate event</v>
      </c>
    </row>
    <row r="1978" spans="1:18" x14ac:dyDescent="0.2">
      <c r="A1978" s="2">
        <v>1977</v>
      </c>
      <c r="B1978" s="2">
        <f>IF(Q1978=1,B1977+1,B1977)</f>
        <v>1321</v>
      </c>
      <c r="C1978" t="s">
        <v>710</v>
      </c>
      <c r="D1978" t="s">
        <v>27</v>
      </c>
      <c r="E1978" s="6">
        <v>44671</v>
      </c>
      <c r="F1978">
        <v>916</v>
      </c>
      <c r="G1978" s="2">
        <v>100</v>
      </c>
      <c r="H1978" s="43" t="str">
        <f>IFERROR(VLOOKUP(C1978&amp;D1978,AUS_male_points_list!$A$3:$S$1048576,19,FALSE), IFERROR(VLOOKUP(C1978&amp;D1978,AUS_female_points_list!$A$3:$S$1048576,19,FALSE),""))</f>
        <v/>
      </c>
      <c r="J1978" s="2">
        <f>IFERROR(VLOOKUP(C1978&amp;D1978,AUS_male_Toplist_21!$F$3:$G$1048576,2,FALSE),IFERROR(VLOOKUP(C1978&amp;D1978,AUS_female_Toplist_21!$F$3:$G$1048576,2,FALSE),""))</f>
        <v>100</v>
      </c>
      <c r="K1978" s="2">
        <f>IFERROR(VLOOKUP(C1978&amp;D1978,AUS_male_Toplist_22!$F$3:$G$1048576,2,FALSE),IFERROR(VLOOKUP(C1978&amp;D1978,AUS_female_Toplist_22!$F$3:$G$1048576,2,FALSE),""))</f>
        <v>29</v>
      </c>
      <c r="L1978" s="3" t="str">
        <f>IFERROR(VLOOKUP(C1978&amp;D1978,Comms_male_list_21!$F$3:$G$1048576,2,FALSE),IFERROR(VLOOKUP(C1978&amp;D1978,Comms_female_list_21!$F$3:$G$1048576,2,FALSE),""))</f>
        <v/>
      </c>
      <c r="M1978" s="3">
        <f>IFERROR(VLOOKUP(C1978&amp;D1978,Comms_male_list_22!$F$3:$G$1048576,2,FALSE),IFERROR(VLOOKUP(C1978&amp;D1978,Comms_female_list_22!$F$3:$G$1048576,2,FALSE),""))</f>
        <v>80</v>
      </c>
      <c r="N1978" s="3">
        <f>IFERROR(VLOOKUP(C1978&amp;D1978,AUS_male_Toplist_21!$F$3:$H$1048576,3,FALSE), IFERROR(VLOOKUP(C1978&amp;D1978,AUS_female_Toplist_21!$F$3:$H$1048576,3,FALSE),""))</f>
        <v>916</v>
      </c>
      <c r="O1978" s="2">
        <f>IFERROR(VLOOKUP(C1978&amp;D1978,AUS_male_Toplist_22!$F$3:$H$1048576,3,FALSE), IFERROR(VLOOKUP(C1978&amp;D1978,AUS_female_Toplist_22!$F$3:$H$1048576,3,FALSE),""))</f>
        <v>965</v>
      </c>
      <c r="P1978" s="42" t="e">
        <f ca="1">DATEDIF(E1978,TODAY(),"y")</f>
        <v>#NUM!</v>
      </c>
      <c r="Q1978" s="2">
        <f>(COUNTIF($C$2:$C1978,$C1978)=1)+0</f>
        <v>1</v>
      </c>
      <c r="R1978" s="2">
        <f>IF(Q1978=1,RANK(F1978,$F$2:$F$1986,0),"Alternate event")</f>
        <v>1661</v>
      </c>
    </row>
    <row r="1979" spans="1:18" x14ac:dyDescent="0.2">
      <c r="A1979" s="2">
        <v>1978</v>
      </c>
      <c r="B1979" s="2">
        <f>IF(Q1979=1,B1978+1,B1978)</f>
        <v>1321</v>
      </c>
      <c r="C1979" t="s">
        <v>1017</v>
      </c>
      <c r="D1979" t="s">
        <v>27</v>
      </c>
      <c r="E1979" s="6">
        <v>34781</v>
      </c>
      <c r="F1979">
        <v>926</v>
      </c>
      <c r="G1979" s="2">
        <v>100</v>
      </c>
      <c r="H1979" s="43" t="str">
        <f>IFERROR(VLOOKUP(C1979&amp;D1979,AUS_male_points_list!$A$3:$S$1048576,19,FALSE), IFERROR(VLOOKUP(C1979&amp;D1979,AUS_female_points_list!$A$3:$S$1048576,19,FALSE),""))</f>
        <v/>
      </c>
      <c r="J1979" s="2">
        <f>IFERROR(VLOOKUP(C1979&amp;D1979,AUS_male_Toplist_21!$F$3:$G$1048576,2,FALSE),IFERROR(VLOOKUP(C1979&amp;D1979,AUS_female_Toplist_21!$F$3:$G$1048576,2,FALSE),""))</f>
        <v>100</v>
      </c>
      <c r="K1979" s="2">
        <f>IFERROR(VLOOKUP(C1979&amp;D1979,AUS_male_Toplist_22!$F$3:$G$1048576,2,FALSE),IFERROR(VLOOKUP(C1979&amp;D1979,AUS_female_Toplist_22!$F$3:$G$1048576,2,FALSE),""))</f>
        <v>55</v>
      </c>
      <c r="L1979" s="3" t="str">
        <f>IFERROR(VLOOKUP(C1979&amp;D1979,Comms_male_list_21!$F$3:$G$1048576,2,FALSE),IFERROR(VLOOKUP(C1979&amp;D1979,Comms_female_list_21!$F$3:$G$1048576,2,FALSE),""))</f>
        <v/>
      </c>
      <c r="M1979" s="3" t="str">
        <f>IFERROR(VLOOKUP(C1979&amp;D1979,Comms_male_list_22!$F$3:$G$1048576,2,FALSE),IFERROR(VLOOKUP(C1979&amp;D1979,Comms_female_list_22!$F$3:$G$1048576,2,FALSE),""))</f>
        <v/>
      </c>
      <c r="N1979" s="3">
        <f>IFERROR(VLOOKUP(C1979&amp;D1979,AUS_male_Toplist_21!$F$3:$H$1048576,3,FALSE), IFERROR(VLOOKUP(C1979&amp;D1979,AUS_female_Toplist_21!$F$3:$H$1048576,3,FALSE),""))</f>
        <v>926</v>
      </c>
      <c r="O1979" s="2">
        <f>IFERROR(VLOOKUP(C1979&amp;D1979,AUS_male_Toplist_22!$F$3:$H$1048576,3,FALSE), IFERROR(VLOOKUP(C1979&amp;D1979,AUS_female_Toplist_22!$F$3:$H$1048576,3,FALSE),""))</f>
        <v>938</v>
      </c>
      <c r="P1979" s="42">
        <f ca="1">DATEDIF(E1979,TODAY(),"y")</f>
        <v>26</v>
      </c>
      <c r="Q1979" s="2">
        <f>(COUNTIF($C$2:$C1979,$C1979)=1)+0</f>
        <v>0</v>
      </c>
      <c r="R1979" s="2" t="str">
        <f>IF(Q1979=1,RANK(F1979,$F$2:$F$1986,0),"Alternate event")</f>
        <v>Alternate event</v>
      </c>
    </row>
    <row r="1980" spans="1:18" x14ac:dyDescent="0.2">
      <c r="A1980" s="2">
        <v>1979</v>
      </c>
      <c r="B1980" s="2">
        <f>IF(Q1980=1,B1979+1,B1979)</f>
        <v>1322</v>
      </c>
      <c r="C1980" t="s">
        <v>1610</v>
      </c>
      <c r="D1980" t="s">
        <v>29</v>
      </c>
      <c r="E1980" s="6">
        <v>29460</v>
      </c>
      <c r="F1980">
        <v>858</v>
      </c>
      <c r="G1980" s="2">
        <v>100</v>
      </c>
      <c r="H1980" s="43" t="str">
        <f>IFERROR(VLOOKUP(C1980&amp;D1980,AUS_male_points_list!$A$3:$S$1048576,19,FALSE), IFERROR(VLOOKUP(C1980&amp;D1980,AUS_female_points_list!$A$3:$S$1048576,19,FALSE),""))</f>
        <v/>
      </c>
      <c r="J1980" s="2">
        <f>IFERROR(VLOOKUP(C1980&amp;D1980,AUS_male_Toplist_21!$F$3:$G$1048576,2,FALSE),IFERROR(VLOOKUP(C1980&amp;D1980,AUS_female_Toplist_21!$F$3:$G$1048576,2,FALSE),""))</f>
        <v>100</v>
      </c>
      <c r="K1980" s="2" t="str">
        <f>IFERROR(VLOOKUP(C1980&amp;D1980,AUS_male_Toplist_22!$F$3:$G$1048576,2,FALSE),IFERROR(VLOOKUP(C1980&amp;D1980,AUS_female_Toplist_22!$F$3:$G$1048576,2,FALSE),""))</f>
        <v/>
      </c>
      <c r="L1980" s="3" t="str">
        <f>IFERROR(VLOOKUP(C1980&amp;D1980,Comms_male_list_21!$F$3:$G$1048576,2,FALSE),IFERROR(VLOOKUP(C1980&amp;D1980,Comms_female_list_21!$F$3:$G$1048576,2,FALSE),""))</f>
        <v/>
      </c>
      <c r="M1980" s="3" t="str">
        <f>IFERROR(VLOOKUP(C1980&amp;D1980,Comms_male_list_22!$F$3:$G$1048576,2,FALSE),IFERROR(VLOOKUP(C1980&amp;D1980,Comms_female_list_22!$F$3:$G$1048576,2,FALSE),""))</f>
        <v/>
      </c>
      <c r="N1980" s="3">
        <f>IFERROR(VLOOKUP(C1980&amp;D1980,AUS_male_Toplist_21!$F$3:$H$1048576,3,FALSE), IFERROR(VLOOKUP(C1980&amp;D1980,AUS_female_Toplist_21!$F$3:$H$1048576,3,FALSE),""))</f>
        <v>858</v>
      </c>
      <c r="O1980" s="2" t="str">
        <f>IFERROR(VLOOKUP(C1980&amp;D1980,AUS_male_Toplist_22!$F$3:$H$1048576,3,FALSE), IFERROR(VLOOKUP(C1980&amp;D1980,AUS_female_Toplist_22!$F$3:$H$1048576,3,FALSE),""))</f>
        <v/>
      </c>
      <c r="P1980" s="42">
        <f ca="1">DATEDIF(E1980,TODAY(),"y")</f>
        <v>41</v>
      </c>
      <c r="Q1980" s="2">
        <f>(COUNTIF($C$2:$C1980,$C1980)=1)+0</f>
        <v>1</v>
      </c>
      <c r="R1980" s="2">
        <f>IF(Q1980=1,RANK(F1980,$F$2:$F$1986,0),"Alternate event")</f>
        <v>1848</v>
      </c>
    </row>
    <row r="1981" spans="1:18" x14ac:dyDescent="0.2">
      <c r="A1981" s="2">
        <v>1980</v>
      </c>
      <c r="B1981" s="2">
        <f>IF(Q1981=1,B1980+1,B1980)</f>
        <v>1322</v>
      </c>
      <c r="C1981" t="s">
        <v>628</v>
      </c>
      <c r="D1981" t="s">
        <v>26</v>
      </c>
      <c r="E1981" s="6">
        <v>36926</v>
      </c>
      <c r="F1981">
        <v>912</v>
      </c>
      <c r="G1981" s="2">
        <v>100</v>
      </c>
      <c r="H1981" s="43" t="str">
        <f>IFERROR(VLOOKUP(C1981&amp;D1981,AUS_male_points_list!$A$3:$S$1048576,19,FALSE), IFERROR(VLOOKUP(C1981&amp;D1981,AUS_female_points_list!$A$3:$S$1048576,19,FALSE),""))</f>
        <v/>
      </c>
      <c r="J1981" s="2">
        <f>IFERROR(VLOOKUP(C1981&amp;D1981,AUS_male_Toplist_21!$F$3:$G$1048576,2,FALSE),IFERROR(VLOOKUP(C1981&amp;D1981,AUS_female_Toplist_21!$F$3:$G$1048576,2,FALSE),""))</f>
        <v>100</v>
      </c>
      <c r="K1981" s="2" t="str">
        <f>IFERROR(VLOOKUP(C1981&amp;D1981,AUS_male_Toplist_22!$F$3:$G$1048576,2,FALSE),IFERROR(VLOOKUP(C1981&amp;D1981,AUS_female_Toplist_22!$F$3:$G$1048576,2,FALSE),""))</f>
        <v/>
      </c>
      <c r="L1981" s="3" t="str">
        <f>IFERROR(VLOOKUP(C1981&amp;D1981,Comms_male_list_21!$F$3:$G$1048576,2,FALSE),IFERROR(VLOOKUP(C1981&amp;D1981,Comms_female_list_21!$F$3:$G$1048576,2,FALSE),""))</f>
        <v/>
      </c>
      <c r="M1981" s="3" t="str">
        <f>IFERROR(VLOOKUP(C1981&amp;D1981,Comms_male_list_22!$F$3:$G$1048576,2,FALSE),IFERROR(VLOOKUP(C1981&amp;D1981,Comms_female_list_22!$F$3:$G$1048576,2,FALSE),""))</f>
        <v/>
      </c>
      <c r="N1981" s="3">
        <f>IFERROR(VLOOKUP(C1981&amp;D1981,AUS_male_Toplist_21!$F$3:$H$1048576,3,FALSE), IFERROR(VLOOKUP(C1981&amp;D1981,AUS_female_Toplist_21!$F$3:$H$1048576,3,FALSE),""))</f>
        <v>912</v>
      </c>
      <c r="O1981" s="2" t="str">
        <f>IFERROR(VLOOKUP(C1981&amp;D1981,AUS_male_Toplist_22!$F$3:$H$1048576,3,FALSE), IFERROR(VLOOKUP(C1981&amp;D1981,AUS_female_Toplist_22!$F$3:$H$1048576,3,FALSE),""))</f>
        <v/>
      </c>
      <c r="P1981" s="42">
        <f ca="1">DATEDIF(E1981,TODAY(),"y")</f>
        <v>21</v>
      </c>
      <c r="Q1981" s="2">
        <f>(COUNTIF($C$2:$C1981,$C1981)=1)+0</f>
        <v>0</v>
      </c>
      <c r="R1981" s="2" t="str">
        <f>IF(Q1981=1,RANK(F1981,$F$2:$F$1986,0),"Alternate event")</f>
        <v>Alternate event</v>
      </c>
    </row>
    <row r="1982" spans="1:18" x14ac:dyDescent="0.2">
      <c r="A1982" s="2">
        <v>1981</v>
      </c>
      <c r="B1982" s="2">
        <f>IF(Q1982=1,B1981+1,B1981)</f>
        <v>1322</v>
      </c>
      <c r="C1982" t="s">
        <v>292</v>
      </c>
      <c r="D1982" t="s">
        <v>26</v>
      </c>
      <c r="E1982" s="7">
        <v>44671</v>
      </c>
      <c r="F1982">
        <v>923</v>
      </c>
      <c r="G1982" s="2">
        <v>100</v>
      </c>
      <c r="H1982" s="43" t="str">
        <f>IFERROR(VLOOKUP(C1982&amp;D1982,AUS_male_points_list!$A$3:$S$1048576,19,FALSE), IFERROR(VLOOKUP(C1982&amp;D1982,AUS_female_points_list!$A$3:$S$1048576,19,FALSE),""))</f>
        <v/>
      </c>
      <c r="J1982" s="2">
        <f>IFERROR(VLOOKUP(C1982&amp;D1982,AUS_male_Toplist_21!$F$3:$G$1048576,2,FALSE),IFERROR(VLOOKUP(C1982&amp;D1982,AUS_female_Toplist_21!$F$3:$G$1048576,2,FALSE),""))</f>
        <v>100</v>
      </c>
      <c r="K1982" s="2" t="str">
        <f>IFERROR(VLOOKUP(C1982&amp;D1982,AUS_male_Toplist_22!$F$3:$G$1048576,2,FALSE),IFERROR(VLOOKUP(C1982&amp;D1982,AUS_female_Toplist_22!$F$3:$G$1048576,2,FALSE),""))</f>
        <v/>
      </c>
      <c r="L1982" s="3" t="str">
        <f>IFERROR(VLOOKUP(C1982&amp;D1982,Comms_male_list_21!$F$3:$G$1048576,2,FALSE),IFERROR(VLOOKUP(C1982&amp;D1982,Comms_female_list_21!$F$3:$G$1048576,2,FALSE),""))</f>
        <v/>
      </c>
      <c r="M1982" s="3" t="str">
        <f>IFERROR(VLOOKUP(C1982&amp;D1982,Comms_male_list_22!$F$3:$G$1048576,2,FALSE),IFERROR(VLOOKUP(C1982&amp;D1982,Comms_female_list_22!$F$3:$G$1048576,2,FALSE),""))</f>
        <v/>
      </c>
      <c r="N1982" s="3">
        <f>IFERROR(VLOOKUP(C1982&amp;D1982,AUS_male_Toplist_21!$F$3:$H$1048576,3,FALSE), IFERROR(VLOOKUP(C1982&amp;D1982,AUS_female_Toplist_21!$F$3:$H$1048576,3,FALSE),""))</f>
        <v>923</v>
      </c>
      <c r="O1982" s="2" t="str">
        <f>IFERROR(VLOOKUP(C1982&amp;D1982,AUS_male_Toplist_22!$F$3:$H$1048576,3,FALSE), IFERROR(VLOOKUP(C1982&amp;D1982,AUS_female_Toplist_22!$F$3:$H$1048576,3,FALSE),""))</f>
        <v/>
      </c>
      <c r="P1982" s="42" t="e">
        <f ca="1">DATEDIF(E1982,TODAY(),"y")</f>
        <v>#NUM!</v>
      </c>
      <c r="Q1982" s="2">
        <f>(COUNTIF($C$2:$C1982,$C1982)=1)+0</f>
        <v>0</v>
      </c>
      <c r="R1982" s="2" t="str">
        <f>IF(Q1982=1,RANK(F1982,$F$2:$F$1986,0),"Alternate event")</f>
        <v>Alternate event</v>
      </c>
    </row>
    <row r="1983" spans="1:18" x14ac:dyDescent="0.2">
      <c r="A1983" s="2">
        <v>1982</v>
      </c>
      <c r="B1983" s="2">
        <f>IF(Q1983=1,B1982+1,B1982)</f>
        <v>1322</v>
      </c>
      <c r="C1983" t="s">
        <v>1513</v>
      </c>
      <c r="D1983" t="s">
        <v>25</v>
      </c>
      <c r="E1983" s="6">
        <v>44612</v>
      </c>
      <c r="F1983">
        <v>932</v>
      </c>
      <c r="G1983" s="2">
        <v>100</v>
      </c>
      <c r="H1983" s="43" t="str">
        <f>IFERROR(VLOOKUP(C1983&amp;D1983,AUS_male_points_list!$A$3:$S$1048576,19,FALSE), IFERROR(VLOOKUP(C1983&amp;D1983,AUS_female_points_list!$A$3:$S$1048576,19,FALSE),""))</f>
        <v/>
      </c>
      <c r="J1983" s="2">
        <f>IFERROR(VLOOKUP(C1983&amp;D1983,AUS_male_Toplist_21!$F$3:$G$1048576,2,FALSE),IFERROR(VLOOKUP(C1983&amp;D1983,AUS_female_Toplist_21!$F$3:$G$1048576,2,FALSE),""))</f>
        <v>100</v>
      </c>
      <c r="K1983" s="2" t="str">
        <f>IFERROR(VLOOKUP(C1983&amp;D1983,AUS_male_Toplist_22!$F$3:$G$1048576,2,FALSE),IFERROR(VLOOKUP(C1983&amp;D1983,AUS_female_Toplist_22!$F$3:$G$1048576,2,FALSE),""))</f>
        <v/>
      </c>
      <c r="L1983" s="3" t="str">
        <f>IFERROR(VLOOKUP(C1983&amp;D1983,Comms_male_list_21!$F$3:$G$1048576,2,FALSE),IFERROR(VLOOKUP(C1983&amp;D1983,Comms_female_list_21!$F$3:$G$1048576,2,FALSE),""))</f>
        <v/>
      </c>
      <c r="M1983" s="3" t="str">
        <f>IFERROR(VLOOKUP(C1983&amp;D1983,Comms_male_list_22!$F$3:$G$1048576,2,FALSE),IFERROR(VLOOKUP(C1983&amp;D1983,Comms_female_list_22!$F$3:$G$1048576,2,FALSE),""))</f>
        <v/>
      </c>
      <c r="N1983" s="3">
        <f>IFERROR(VLOOKUP(C1983&amp;D1983,AUS_male_Toplist_21!$F$3:$H$1048576,3,FALSE), IFERROR(VLOOKUP(C1983&amp;D1983,AUS_female_Toplist_21!$F$3:$H$1048576,3,FALSE),""))</f>
        <v>932</v>
      </c>
      <c r="O1983" s="2" t="str">
        <f>IFERROR(VLOOKUP(C1983&amp;D1983,AUS_male_Toplist_22!$F$3:$H$1048576,3,FALSE), IFERROR(VLOOKUP(C1983&amp;D1983,AUS_female_Toplist_22!$F$3:$H$1048576,3,FALSE),""))</f>
        <v/>
      </c>
      <c r="P1983" s="42">
        <f ca="1">DATEDIF(E1983,TODAY(),"y")</f>
        <v>0</v>
      </c>
      <c r="Q1983" s="2">
        <f>(COUNTIF($C$2:$C1983,$C1983)=1)+0</f>
        <v>0</v>
      </c>
      <c r="R1983" s="2" t="str">
        <f>IF(Q1983=1,RANK(F1983,$F$2:$F$1986,0),"Alternate event")</f>
        <v>Alternate event</v>
      </c>
    </row>
    <row r="1984" spans="1:18" x14ac:dyDescent="0.2">
      <c r="A1984" s="2">
        <v>1983</v>
      </c>
      <c r="B1984" s="2">
        <f>IF(Q1984=1,B1983+1,B1983)</f>
        <v>1323</v>
      </c>
      <c r="C1984" t="s">
        <v>1292</v>
      </c>
      <c r="D1984" t="s">
        <v>25</v>
      </c>
      <c r="E1984" s="6">
        <v>1997</v>
      </c>
      <c r="F1984">
        <v>938</v>
      </c>
      <c r="G1984" s="2">
        <v>100</v>
      </c>
      <c r="H1984" s="43" t="str">
        <f>IFERROR(VLOOKUP(C1984&amp;D1984,AUS_male_points_list!$A$3:$S$1048576,19,FALSE), IFERROR(VLOOKUP(C1984&amp;D1984,AUS_female_points_list!$A$3:$S$1048576,19,FALSE),""))</f>
        <v/>
      </c>
      <c r="J1984" s="2">
        <f>IFERROR(VLOOKUP(C1984&amp;D1984,AUS_male_Toplist_21!$F$3:$G$1048576,2,FALSE),IFERROR(VLOOKUP(C1984&amp;D1984,AUS_female_Toplist_21!$F$3:$G$1048576,2,FALSE),""))</f>
        <v>100</v>
      </c>
      <c r="K1984" s="2" t="str">
        <f>IFERROR(VLOOKUP(C1984&amp;D1984,AUS_male_Toplist_22!$F$3:$G$1048576,2,FALSE),IFERROR(VLOOKUP(C1984&amp;D1984,AUS_female_Toplist_22!$F$3:$G$1048576,2,FALSE),""))</f>
        <v/>
      </c>
      <c r="L1984" s="3" t="str">
        <f>IFERROR(VLOOKUP(C1984&amp;D1984,Comms_male_list_21!$F$3:$G$1048576,2,FALSE),IFERROR(VLOOKUP(C1984&amp;D1984,Comms_female_list_21!$F$3:$G$1048576,2,FALSE),""))</f>
        <v/>
      </c>
      <c r="M1984" s="3" t="str">
        <f>IFERROR(VLOOKUP(C1984&amp;D1984,Comms_male_list_22!$F$3:$G$1048576,2,FALSE),IFERROR(VLOOKUP(C1984&amp;D1984,Comms_female_list_22!$F$3:$G$1048576,2,FALSE),""))</f>
        <v/>
      </c>
      <c r="N1984" s="3">
        <f>IFERROR(VLOOKUP(C1984&amp;D1984,AUS_male_Toplist_21!$F$3:$H$1048576,3,FALSE), IFERROR(VLOOKUP(C1984&amp;D1984,AUS_female_Toplist_21!$F$3:$H$1048576,3,FALSE),""))</f>
        <v>938</v>
      </c>
      <c r="O1984" s="2" t="str">
        <f>IFERROR(VLOOKUP(C1984&amp;D1984,AUS_male_Toplist_22!$F$3:$H$1048576,3,FALSE), IFERROR(VLOOKUP(C1984&amp;D1984,AUS_female_Toplist_22!$F$3:$H$1048576,3,FALSE),""))</f>
        <v/>
      </c>
      <c r="P1984" s="42">
        <f ca="1">DATEDIF(E1984,TODAY(),"y")</f>
        <v>116</v>
      </c>
      <c r="Q1984" s="2">
        <f>(COUNTIF($C$2:$C1984,$C1984)=1)+0</f>
        <v>1</v>
      </c>
      <c r="R1984" s="2">
        <f>IF(Q1984=1,RANK(F1984,$F$2:$F$1986,0),"Alternate event")</f>
        <v>1465</v>
      </c>
    </row>
    <row r="1985" spans="1:18" x14ac:dyDescent="0.2">
      <c r="A1985" s="2">
        <v>1984</v>
      </c>
      <c r="B1985" s="2">
        <f>IF(Q1985=1,B1984+1,B1984)</f>
        <v>1324</v>
      </c>
      <c r="C1985" t="s">
        <v>1329</v>
      </c>
      <c r="D1985" t="s">
        <v>28</v>
      </c>
      <c r="E1985" s="6">
        <v>1996</v>
      </c>
      <c r="F1985">
        <v>939</v>
      </c>
      <c r="G1985" s="2">
        <v>100</v>
      </c>
      <c r="H1985" s="43" t="str">
        <f>IFERROR(VLOOKUP(C1985&amp;D1985,AUS_male_points_list!$A$3:$S$1048576,19,FALSE), IFERROR(VLOOKUP(C1985&amp;D1985,AUS_female_points_list!$A$3:$S$1048576,19,FALSE),""))</f>
        <v/>
      </c>
      <c r="J1985" s="2">
        <f>IFERROR(VLOOKUP(C1985&amp;D1985,AUS_male_Toplist_21!$F$3:$G$1048576,2,FALSE),IFERROR(VLOOKUP(C1985&amp;D1985,AUS_female_Toplist_21!$F$3:$G$1048576,2,FALSE),""))</f>
        <v>100</v>
      </c>
      <c r="K1985" s="2" t="str">
        <f>IFERROR(VLOOKUP(C1985&amp;D1985,AUS_male_Toplist_22!$F$3:$G$1048576,2,FALSE),IFERROR(VLOOKUP(C1985&amp;D1985,AUS_female_Toplist_22!$F$3:$G$1048576,2,FALSE),""))</f>
        <v/>
      </c>
      <c r="L1985" s="3" t="str">
        <f>IFERROR(VLOOKUP(C1985&amp;D1985,Comms_male_list_21!$F$3:$G$1048576,2,FALSE),IFERROR(VLOOKUP(C1985&amp;D1985,Comms_female_list_21!$F$3:$G$1048576,2,FALSE),""))</f>
        <v/>
      </c>
      <c r="M1985" s="3" t="str">
        <f>IFERROR(VLOOKUP(C1985&amp;D1985,Comms_male_list_22!$F$3:$G$1048576,2,FALSE),IFERROR(VLOOKUP(C1985&amp;D1985,Comms_female_list_22!$F$3:$G$1048576,2,FALSE),""))</f>
        <v/>
      </c>
      <c r="N1985" s="3">
        <f>IFERROR(VLOOKUP(C1985&amp;D1985,AUS_male_Toplist_21!$F$3:$H$1048576,3,FALSE), IFERROR(VLOOKUP(C1985&amp;D1985,AUS_female_Toplist_21!$F$3:$H$1048576,3,FALSE),""))</f>
        <v>939</v>
      </c>
      <c r="O1985" s="2" t="str">
        <f>IFERROR(VLOOKUP(C1985&amp;D1985,AUS_male_Toplist_22!$F$3:$H$1048576,3,FALSE), IFERROR(VLOOKUP(C1985&amp;D1985,AUS_female_Toplist_22!$F$3:$H$1048576,3,FALSE),""))</f>
        <v/>
      </c>
      <c r="P1985" s="42">
        <f ca="1">DATEDIF(E1985,TODAY(),"y")</f>
        <v>116</v>
      </c>
      <c r="Q1985" s="2">
        <f>(COUNTIF($C$2:$C1985,$C1985)=1)+0</f>
        <v>1</v>
      </c>
      <c r="R1985" s="2">
        <f>IF(Q1985=1,RANK(F1985,$F$2:$F$1986,0),"Alternate event")</f>
        <v>1451</v>
      </c>
    </row>
    <row r="1986" spans="1:18" x14ac:dyDescent="0.2">
      <c r="A1986" s="2">
        <v>1985</v>
      </c>
      <c r="B1986" s="2">
        <f>IF(Q1986=1,B1985+1,B1985)</f>
        <v>1325</v>
      </c>
      <c r="C1986" t="s">
        <v>1582</v>
      </c>
      <c r="D1986" t="s">
        <v>28</v>
      </c>
      <c r="E1986" s="6">
        <v>44581</v>
      </c>
      <c r="F1986">
        <v>966</v>
      </c>
      <c r="G1986" s="2">
        <v>100</v>
      </c>
      <c r="H1986" s="43" t="str">
        <f>IFERROR(VLOOKUP(C1986&amp;D1986,AUS_male_points_list!$A$3:$S$1048576,19,FALSE), IFERROR(VLOOKUP(C1986&amp;D1986,AUS_female_points_list!$A$3:$S$1048576,19,FALSE),""))</f>
        <v/>
      </c>
      <c r="J1986" s="2">
        <f>IFERROR(VLOOKUP(C1986&amp;D1986,AUS_male_Toplist_21!$F$3:$G$1048576,2,FALSE),IFERROR(VLOOKUP(C1986&amp;D1986,AUS_female_Toplist_21!$F$3:$G$1048576,2,FALSE),""))</f>
        <v>100</v>
      </c>
      <c r="K1986" s="2" t="str">
        <f>IFERROR(VLOOKUP(C1986&amp;D1986,AUS_male_Toplist_22!$F$3:$G$1048576,2,FALSE),IFERROR(VLOOKUP(C1986&amp;D1986,AUS_female_Toplist_22!$F$3:$G$1048576,2,FALSE),""))</f>
        <v/>
      </c>
      <c r="L1986" s="3" t="str">
        <f>IFERROR(VLOOKUP(C1986&amp;D1986,Comms_male_list_21!$F$3:$G$1048576,2,FALSE),IFERROR(VLOOKUP(C1986&amp;D1986,Comms_female_list_21!$F$3:$G$1048576,2,FALSE),""))</f>
        <v/>
      </c>
      <c r="M1986" s="3" t="str">
        <f>IFERROR(VLOOKUP(C1986&amp;D1986,Comms_male_list_22!$F$3:$G$1048576,2,FALSE),IFERROR(VLOOKUP(C1986&amp;D1986,Comms_female_list_22!$F$3:$G$1048576,2,FALSE),""))</f>
        <v/>
      </c>
      <c r="N1986" s="3">
        <f>IFERROR(VLOOKUP(C1986&amp;D1986,AUS_male_Toplist_21!$F$3:$H$1048576,3,FALSE), IFERROR(VLOOKUP(C1986&amp;D1986,AUS_female_Toplist_21!$F$3:$H$1048576,3,FALSE),""))</f>
        <v>966</v>
      </c>
      <c r="O1986" s="2" t="str">
        <f>IFERROR(VLOOKUP(C1986&amp;D1986,AUS_male_Toplist_22!$F$3:$H$1048576,3,FALSE), IFERROR(VLOOKUP(C1986&amp;D1986,AUS_female_Toplist_22!$F$3:$H$1048576,3,FALSE),""))</f>
        <v/>
      </c>
      <c r="P1986" s="42">
        <f ca="1">DATEDIF(E1986,TODAY(),"y")</f>
        <v>0</v>
      </c>
      <c r="Q1986" s="2">
        <f>(COUNTIF($C$2:$C1986,$C1986)=1)+0</f>
        <v>1</v>
      </c>
      <c r="R1986" s="2">
        <f>IF(Q1986=1,RANK(F1986,$F$2:$F$1986,0),"Alternate event")</f>
        <v>1094</v>
      </c>
    </row>
  </sheetData>
  <sortState xmlns:xlrd2="http://schemas.microsoft.com/office/spreadsheetml/2017/richdata2" ref="A2:R1986">
    <sortCondition descending="1" ref="H2:H1986"/>
    <sortCondition ref="I2:I1986"/>
    <sortCondition ref="J2:J1986"/>
    <sortCondition ref="K2:K1986"/>
    <sortCondition ref="L2:L1986"/>
    <sortCondition ref="M2:M1986"/>
    <sortCondition ref="F2:F1986"/>
  </sortState>
  <dataConsolidate function="count" link="1">
    <dataRefs count="2">
      <dataRef ref="A2:A1048576" sheet="AUS_female_points_list"/>
      <dataRef ref="A2:A1048576" sheet="AUS_male_points_list"/>
    </dataRefs>
  </dataConsolidate>
  <mergeCells count="1">
    <mergeCell ref="T4:AB5"/>
  </mergeCells>
  <conditionalFormatting sqref="B1:B1048576">
    <cfRule type="duplicateValues" dxfId="42" priority="9"/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1CE2E-5C1D-9E41-BB70-2F360F82E788}">
  <sheetPr>
    <tabColor theme="8" tint="0.59999389629810485"/>
  </sheetPr>
  <dimension ref="A1:Z1001"/>
  <sheetViews>
    <sheetView zoomScaleNormal="100" workbookViewId="0">
      <selection activeCell="W19" sqref="W19"/>
    </sheetView>
  </sheetViews>
  <sheetFormatPr baseColWidth="10" defaultRowHeight="16" x14ac:dyDescent="0.2"/>
  <cols>
    <col min="1" max="1" width="1.83203125" customWidth="1"/>
    <col min="2" max="2" width="24.33203125" bestFit="1" customWidth="1"/>
    <col min="3" max="3" width="17" bestFit="1" customWidth="1"/>
    <col min="4" max="4" width="10" style="6" bestFit="1" customWidth="1"/>
    <col min="5" max="5" width="5.1640625" bestFit="1" customWidth="1"/>
    <col min="6" max="6" width="3.1640625" style="2" bestFit="1" customWidth="1"/>
    <col min="7" max="11" width="5.1640625" bestFit="1" customWidth="1"/>
    <col min="12" max="15" width="10" bestFit="1" customWidth="1"/>
    <col min="16" max="16" width="10" style="52" bestFit="1" customWidth="1"/>
    <col min="17" max="17" width="9.83203125" customWidth="1"/>
    <col min="18" max="18" width="9.33203125" style="22" customWidth="1"/>
    <col min="19" max="19" width="8.6640625" customWidth="1"/>
  </cols>
  <sheetData>
    <row r="1" spans="1:26" ht="21" x14ac:dyDescent="0.25">
      <c r="A1" s="74" t="s">
        <v>1470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5"/>
      <c r="Q1" s="76" t="s">
        <v>1469</v>
      </c>
      <c r="R1" s="74"/>
      <c r="S1" s="74"/>
      <c r="T1" s="74"/>
    </row>
    <row r="2" spans="1:26" s="15" customFormat="1" ht="30" customHeight="1" x14ac:dyDescent="0.2">
      <c r="A2" s="21" t="s">
        <v>936</v>
      </c>
      <c r="B2" s="13" t="s">
        <v>3</v>
      </c>
      <c r="C2" s="13" t="s">
        <v>4</v>
      </c>
      <c r="D2" s="13" t="s">
        <v>0</v>
      </c>
      <c r="E2" s="14" t="s">
        <v>68</v>
      </c>
      <c r="F2" s="16" t="s">
        <v>69</v>
      </c>
      <c r="G2" s="16" t="s">
        <v>70</v>
      </c>
      <c r="H2" s="16" t="s">
        <v>71</v>
      </c>
      <c r="I2" s="16" t="s">
        <v>72</v>
      </c>
      <c r="J2" s="16" t="s">
        <v>73</v>
      </c>
      <c r="K2" s="16" t="s">
        <v>74</v>
      </c>
      <c r="L2" s="16" t="s">
        <v>75</v>
      </c>
      <c r="M2" s="16" t="s">
        <v>76</v>
      </c>
      <c r="N2" s="16" t="s">
        <v>77</v>
      </c>
      <c r="O2" s="16" t="s">
        <v>78</v>
      </c>
      <c r="P2" s="57" t="s">
        <v>79</v>
      </c>
      <c r="Q2" s="21" t="s">
        <v>84</v>
      </c>
      <c r="R2" s="23" t="s">
        <v>80</v>
      </c>
      <c r="S2" s="21" t="s">
        <v>83</v>
      </c>
      <c r="T2" s="56" t="s">
        <v>972</v>
      </c>
      <c r="V2" s="51" t="s">
        <v>1796</v>
      </c>
    </row>
    <row r="3" spans="1:26" x14ac:dyDescent="0.2">
      <c r="A3" t="str">
        <f>B3&amp;C3</f>
        <v>Stewart MCSWEYN1500m</v>
      </c>
      <c r="B3" t="s">
        <v>714</v>
      </c>
      <c r="C3" s="6" t="s">
        <v>28</v>
      </c>
      <c r="D3" s="6">
        <v>34851</v>
      </c>
      <c r="E3">
        <v>1406</v>
      </c>
      <c r="F3" s="2">
        <v>1</v>
      </c>
      <c r="G3">
        <v>1222</v>
      </c>
      <c r="H3">
        <v>1218</v>
      </c>
      <c r="I3">
        <v>1200</v>
      </c>
      <c r="J3">
        <v>1214</v>
      </c>
      <c r="K3">
        <v>1252</v>
      </c>
      <c r="L3" s="6">
        <v>44378</v>
      </c>
      <c r="M3" s="6">
        <v>44415</v>
      </c>
      <c r="N3" s="6">
        <v>44442</v>
      </c>
      <c r="O3" s="6">
        <v>44448</v>
      </c>
      <c r="P3" s="58">
        <v>44386</v>
      </c>
      <c r="Q3" s="40">
        <f>RANK(E3,$E$3:$E$485)</f>
        <v>1</v>
      </c>
      <c r="R3" s="2">
        <f>VLOOKUP(C3,Quals!$A$2:$C$23,3,FALSE)</f>
        <v>1175</v>
      </c>
      <c r="S3" s="2" t="str">
        <f>_xlfn.IFNA(IF(OR(AND(G3&gt;=R3,L3&gt;=Quals!$F$3,L3&lt;=Quals!$H$3),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OR(AND(K3&gt;=R3,P3&gt;=Quals!$F$3,P3&lt;=Quals!$H$3))))), MATCH((B3&amp;C3),Autos!C:C,0)),"Q",""),"")</f>
        <v>Q</v>
      </c>
      <c r="T3" s="1" t="str">
        <f>IF(AND(S3 = "Q", IF(ISNA(VLOOKUP((B3&amp;C3),Autos!C:C,1,FALSE)), "Not in Auto",)),"Check", "No need")</f>
        <v>No need</v>
      </c>
      <c r="V3" s="8"/>
    </row>
    <row r="4" spans="1:26" x14ac:dyDescent="0.2">
      <c r="A4" t="str">
        <f>B4&amp;C4</f>
        <v>Oliver HOARE1500m</v>
      </c>
      <c r="B4" t="s">
        <v>715</v>
      </c>
      <c r="C4" s="6" t="s">
        <v>28</v>
      </c>
      <c r="D4" s="6">
        <v>35459</v>
      </c>
      <c r="E4">
        <v>1360</v>
      </c>
      <c r="F4" s="2">
        <v>2</v>
      </c>
      <c r="G4">
        <v>1251</v>
      </c>
      <c r="H4">
        <v>1207</v>
      </c>
      <c r="I4">
        <v>1191</v>
      </c>
      <c r="J4">
        <v>1200</v>
      </c>
      <c r="K4">
        <v>1195</v>
      </c>
      <c r="L4" s="6">
        <v>44590</v>
      </c>
      <c r="M4" s="6">
        <v>44448</v>
      </c>
      <c r="N4" s="6">
        <v>44442</v>
      </c>
      <c r="O4" s="6">
        <v>44325</v>
      </c>
      <c r="P4" s="58">
        <v>44310</v>
      </c>
      <c r="Q4" s="40">
        <f>RANK(E4,$E$3:$E$485)</f>
        <v>2</v>
      </c>
      <c r="R4" s="2">
        <f>VLOOKUP(C4,Quals!$A$2:$C$23,3,FALSE)</f>
        <v>1175</v>
      </c>
      <c r="S4" s="2" t="str">
        <f>_xlfn.IFNA(IF(OR(AND(G4&gt;=R4,L4&gt;=Quals!$F$3,L4&lt;=Quals!$H$3),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OR(AND(K4&gt;=R4,P4&gt;=Quals!$F$3,P4&lt;=Quals!$H$3))))), MATCH((B4&amp;C4),Autos!C:C,0)),"Q",""),"")</f>
        <v>Q</v>
      </c>
      <c r="T4" s="1" t="str">
        <f>IF(AND(S4 = "Q", IF(ISNA(VLOOKUP((B4&amp;C4),Autos!C:C,1,FALSE)), "Not in Auto",)),"Check", "No need")</f>
        <v>No need</v>
      </c>
      <c r="V4" s="77" t="s">
        <v>1471</v>
      </c>
      <c r="W4" s="78"/>
      <c r="X4" s="78"/>
      <c r="Y4" s="78"/>
      <c r="Z4" s="79"/>
    </row>
    <row r="5" spans="1:26" x14ac:dyDescent="0.2">
      <c r="A5" t="str">
        <f>B5&amp;C5</f>
        <v>Ashley MOLONEYdecathlon</v>
      </c>
      <c r="B5" t="s">
        <v>572</v>
      </c>
      <c r="C5" s="6" t="s">
        <v>44</v>
      </c>
      <c r="D5" s="6">
        <v>36598</v>
      </c>
      <c r="E5">
        <v>1347</v>
      </c>
      <c r="F5" s="2">
        <v>1</v>
      </c>
      <c r="G5">
        <v>1227</v>
      </c>
      <c r="H5">
        <v>1142</v>
      </c>
      <c r="L5" s="6">
        <v>44413</v>
      </c>
      <c r="M5" s="6">
        <v>43642</v>
      </c>
      <c r="N5" s="6"/>
      <c r="O5" s="6"/>
      <c r="P5" s="58"/>
      <c r="Q5" s="40">
        <f>RANK(E5,$E$3:$E$485)</f>
        <v>3</v>
      </c>
      <c r="R5" s="2">
        <f>VLOOKUP(C5,Quals!$A$2:$C$23,3,FALSE)</f>
        <v>1181</v>
      </c>
      <c r="S5" s="2" t="str">
        <f>_xlfn.IFNA(IF(OR(AND(G5&gt;=R5,L5&gt;=Quals!$F$3,L5&lt;=Quals!$H$3),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OR(AND(K5&gt;=R5,P5&gt;=Quals!$F$3,P5&lt;=Quals!$H$3))))), MATCH((B5&amp;C5),Autos!C:C,0)),"Q",""),"")</f>
        <v>Q</v>
      </c>
      <c r="T5" s="1" t="str">
        <f>IF(AND(S5 = "Q", IF(ISNA(VLOOKUP((B5&amp;C5),Autos!C:C,1,FALSE)), "Not in Auto",)),"Check", "No need")</f>
        <v>No need</v>
      </c>
      <c r="V5" s="80"/>
      <c r="W5" s="81"/>
      <c r="X5" s="81"/>
      <c r="Y5" s="81"/>
      <c r="Z5" s="82"/>
    </row>
    <row r="6" spans="1:26" x14ac:dyDescent="0.2">
      <c r="A6" t="str">
        <f>B6&amp;C6</f>
        <v>Brandon STARChigh-jump</v>
      </c>
      <c r="B6" t="s">
        <v>839</v>
      </c>
      <c r="C6" s="6" t="s">
        <v>35</v>
      </c>
      <c r="D6" s="6">
        <v>34297</v>
      </c>
      <c r="E6">
        <v>1330</v>
      </c>
      <c r="F6" s="2">
        <v>1</v>
      </c>
      <c r="G6">
        <v>1224</v>
      </c>
      <c r="H6">
        <v>1206</v>
      </c>
      <c r="I6">
        <v>1152</v>
      </c>
      <c r="J6">
        <v>1170</v>
      </c>
      <c r="K6">
        <v>1161</v>
      </c>
      <c r="L6" s="6">
        <v>44409</v>
      </c>
      <c r="M6" s="6">
        <v>44357</v>
      </c>
      <c r="N6" s="6">
        <v>44344</v>
      </c>
      <c r="O6" s="6">
        <v>44282</v>
      </c>
      <c r="P6" s="58">
        <v>44407</v>
      </c>
      <c r="Q6" s="40">
        <f>RANK(E6,$E$3:$E$485)</f>
        <v>4</v>
      </c>
      <c r="R6" s="2">
        <f>VLOOKUP(C6,Quals!$A$2:$C$23,3,FALSE)</f>
        <v>1206</v>
      </c>
      <c r="S6" s="2" t="str">
        <f>_xlfn.IFNA(IF(OR(AND(G6&gt;=R6,L6&gt;=Quals!$F$3,L6&lt;=Quals!$H$3),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OR(AND(K6&gt;=R6,P6&gt;=Quals!$F$3,P6&lt;=Quals!$H$3))))), MATCH((B6&amp;C6),Autos!C:C,0)),"Q",""),"")</f>
        <v>Q</v>
      </c>
      <c r="T6" s="1" t="str">
        <f>IF(AND(S6 = "Q", IF(ISNA(VLOOKUP((B6&amp;C6),Autos!C:C,1,FALSE)), "Not in Auto",)),"Check", "No need")</f>
        <v>No need</v>
      </c>
      <c r="V6" s="83"/>
      <c r="W6" s="84"/>
      <c r="X6" s="84"/>
      <c r="Y6" s="84"/>
      <c r="Z6" s="85"/>
    </row>
    <row r="7" spans="1:26" x14ac:dyDescent="0.2">
      <c r="A7" t="str">
        <f>B7&amp;C7</f>
        <v>Peter BOL800m</v>
      </c>
      <c r="B7" t="s">
        <v>665</v>
      </c>
      <c r="C7" s="6" t="s">
        <v>27</v>
      </c>
      <c r="D7" s="6">
        <v>34387</v>
      </c>
      <c r="E7">
        <v>1327</v>
      </c>
      <c r="F7" s="2">
        <v>1</v>
      </c>
      <c r="G7">
        <v>1146</v>
      </c>
      <c r="H7">
        <v>1201</v>
      </c>
      <c r="I7">
        <v>1167</v>
      </c>
      <c r="J7">
        <v>1177</v>
      </c>
      <c r="K7">
        <v>1164</v>
      </c>
      <c r="L7" s="6">
        <v>44412</v>
      </c>
      <c r="M7" s="6">
        <v>44409</v>
      </c>
      <c r="N7" s="6">
        <v>44390</v>
      </c>
      <c r="O7" s="6">
        <v>44436</v>
      </c>
      <c r="P7" s="58">
        <v>44453</v>
      </c>
      <c r="Q7" s="40">
        <f>RANK(E7,$E$3:$E$485)</f>
        <v>5</v>
      </c>
      <c r="R7" s="2">
        <f>VLOOKUP(C7,Quals!$A$2:$C$23,3,FALSE)</f>
        <v>1167</v>
      </c>
      <c r="S7" s="2" t="str">
        <f>_xlfn.IFNA(IF(OR(AND(G7&gt;=R7,L7&gt;=Quals!$F$3,L7&lt;=Quals!$H$3),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OR(AND(K7&gt;=R7,P7&gt;=Quals!$F$3,P7&lt;=Quals!$H$3))))), MATCH((B7&amp;C7),Autos!C:C,0)),"Q",""),"")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>B8&amp;C8</f>
        <v>Kurtis MARSCHALLpole-vault</v>
      </c>
      <c r="B8" t="s">
        <v>852</v>
      </c>
      <c r="C8" s="7" t="s">
        <v>36</v>
      </c>
      <c r="D8" s="6">
        <v>35545</v>
      </c>
      <c r="E8">
        <v>1292</v>
      </c>
      <c r="F8" s="2">
        <v>1</v>
      </c>
      <c r="G8">
        <v>1217</v>
      </c>
      <c r="H8">
        <v>1198</v>
      </c>
      <c r="I8">
        <v>1184</v>
      </c>
      <c r="J8">
        <v>1184</v>
      </c>
      <c r="K8">
        <v>1187</v>
      </c>
      <c r="L8" s="6">
        <v>44453</v>
      </c>
      <c r="M8" s="6">
        <v>44408</v>
      </c>
      <c r="N8" s="6">
        <v>44282</v>
      </c>
      <c r="O8" s="6">
        <v>44444</v>
      </c>
      <c r="P8" s="58">
        <v>44609</v>
      </c>
      <c r="Q8" s="40">
        <f>RANK(E8,$E$3:$E$485)</f>
        <v>6</v>
      </c>
      <c r="R8" s="2">
        <f>VLOOKUP(C8,Quals!$A$2:$C$23,3,FALSE)</f>
        <v>1212</v>
      </c>
      <c r="S8" s="2" t="str">
        <f>_xlfn.IFNA(IF(OR(AND(G8&gt;=R8,L8&gt;=Quals!$F$3,L8&lt;=Quals!$H$3),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OR(AND(K8&gt;=R8,P8&gt;=Quals!$F$3,P8&lt;=Quals!$H$3))))), MATCH((B8&amp;C8),Autos!C:C,0)),"Q",""),"")</f>
        <v>Q</v>
      </c>
      <c r="T8" s="1" t="str">
        <f>IF(AND(S8 = "Q", IF(ISNA(VLOOKUP((B8&amp;C8),Autos!C:C,1,FALSE)), "Not in Auto",)),"Check", "No need")</f>
        <v>No need</v>
      </c>
      <c r="V8" s="86" t="s">
        <v>1472</v>
      </c>
      <c r="W8" s="87"/>
      <c r="X8" s="87"/>
      <c r="Y8" s="87"/>
      <c r="Z8" s="88"/>
    </row>
    <row r="9" spans="1:26" x14ac:dyDescent="0.2">
      <c r="A9" t="str">
        <f>B9&amp;C9</f>
        <v>Rohan BROWNING100m</v>
      </c>
      <c r="B9" t="s">
        <v>562</v>
      </c>
      <c r="C9" s="6" t="s">
        <v>2</v>
      </c>
      <c r="D9" s="6">
        <v>35795</v>
      </c>
      <c r="E9">
        <v>1281</v>
      </c>
      <c r="F9" s="2">
        <v>1</v>
      </c>
      <c r="G9">
        <v>1147</v>
      </c>
      <c r="H9">
        <v>1189</v>
      </c>
      <c r="I9">
        <v>1159</v>
      </c>
      <c r="J9">
        <v>1176</v>
      </c>
      <c r="K9">
        <v>1177</v>
      </c>
      <c r="L9" s="6">
        <v>44448</v>
      </c>
      <c r="M9" s="6">
        <v>44282</v>
      </c>
      <c r="N9" s="6">
        <v>44442</v>
      </c>
      <c r="O9" s="6">
        <v>44303</v>
      </c>
      <c r="P9" s="58">
        <v>44409</v>
      </c>
      <c r="Q9" s="40">
        <f>RANK(E9,$E$3:$E$485)</f>
        <v>7</v>
      </c>
      <c r="R9" s="2">
        <f>VLOOKUP(C9,Quals!$A$2:$C$23,3,FALSE)</f>
        <v>1189</v>
      </c>
      <c r="S9" s="2" t="str">
        <f>_xlfn.IFNA(IF(OR(AND(G9&gt;=R9,L9&gt;=Quals!$F$3,L9&lt;=Quals!$H$3),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OR(AND(K9&gt;=R9,P9&gt;=Quals!$F$3,P9&lt;=Quals!$H$3))))), MATCH((B9&amp;C9),Autos!C:C,0)),"Q",""),"")</f>
        <v>Q</v>
      </c>
      <c r="T9" s="1" t="str">
        <f>IF(AND(S9 = "Q", IF(ISNA(VLOOKUP((B9&amp;C9),Autos!C:C,1,FALSE)), "Not in Auto",)),"Check", "No need")</f>
        <v>No need</v>
      </c>
      <c r="V9" s="89"/>
      <c r="W9" s="90"/>
      <c r="X9" s="90"/>
      <c r="Y9" s="90"/>
      <c r="Z9" s="91"/>
    </row>
    <row r="10" spans="1:26" x14ac:dyDescent="0.2">
      <c r="A10" t="str">
        <f>B10&amp;C10</f>
        <v>Matthew DENNYdiscus-throw</v>
      </c>
      <c r="B10" t="s">
        <v>864</v>
      </c>
      <c r="C10" s="7" t="s">
        <v>40</v>
      </c>
      <c r="D10" s="6">
        <v>35218</v>
      </c>
      <c r="E10">
        <v>1265</v>
      </c>
      <c r="F10" s="2">
        <v>1</v>
      </c>
      <c r="G10">
        <v>1190</v>
      </c>
      <c r="H10">
        <v>1155</v>
      </c>
      <c r="I10">
        <v>1132</v>
      </c>
      <c r="J10">
        <v>1173</v>
      </c>
      <c r="K10">
        <v>1086</v>
      </c>
      <c r="L10" s="6">
        <v>44408</v>
      </c>
      <c r="M10" s="6">
        <v>44407</v>
      </c>
      <c r="N10" s="6">
        <v>44303</v>
      </c>
      <c r="O10" s="6">
        <v>44359</v>
      </c>
      <c r="P10" s="58">
        <v>44282</v>
      </c>
      <c r="Q10" s="40">
        <f>RANK(E10,$E$3:$E$485)</f>
        <v>8</v>
      </c>
      <c r="R10" s="2">
        <f>VLOOKUP(C10,Quals!$A$2:$C$23,3,FALSE)</f>
        <v>1171</v>
      </c>
      <c r="S10" s="2" t="str">
        <f>_xlfn.IFNA(IF(OR(AND(G10&gt;=R10,L10&gt;=Quals!$F$3,L10&lt;=Quals!$H$3),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OR(AND(K10&gt;=R10,P10&gt;=Quals!$F$3,P10&lt;=Quals!$H$3))))), MATCH((B10&amp;C10),Autos!C:C,0)),"Q",""),"")</f>
        <v>Q</v>
      </c>
      <c r="T10" s="1" t="str">
        <f>IF(AND(S10 = "Q", IF(ISNA(VLOOKUP((B10&amp;C10),Autos!C:C,1,FALSE)), "Not in Auto",)),"Check", "No need")</f>
        <v>No need</v>
      </c>
      <c r="V10" s="92"/>
      <c r="W10" s="93"/>
      <c r="X10" s="93"/>
      <c r="Y10" s="93"/>
      <c r="Z10" s="94"/>
    </row>
    <row r="11" spans="1:26" x14ac:dyDescent="0.2">
      <c r="A11" t="str">
        <f>B11&amp;C11</f>
        <v>Jye EDWARDS1500m</v>
      </c>
      <c r="B11" t="s">
        <v>716</v>
      </c>
      <c r="C11" t="s">
        <v>28</v>
      </c>
      <c r="D11" s="6">
        <v>35860</v>
      </c>
      <c r="E11">
        <v>1261</v>
      </c>
      <c r="F11" s="2">
        <v>3</v>
      </c>
      <c r="G11">
        <v>1210</v>
      </c>
      <c r="H11">
        <v>1189</v>
      </c>
      <c r="I11">
        <v>1199</v>
      </c>
      <c r="J11">
        <v>1184</v>
      </c>
      <c r="K11">
        <v>1143</v>
      </c>
      <c r="L11" s="6">
        <v>44378</v>
      </c>
      <c r="M11" s="6">
        <v>44304</v>
      </c>
      <c r="N11" s="6">
        <v>44386</v>
      </c>
      <c r="O11" s="6">
        <v>44366</v>
      </c>
      <c r="P11" s="58">
        <v>44266</v>
      </c>
      <c r="Q11" s="40">
        <f>RANK(E11,$E$3:$E$485)</f>
        <v>9</v>
      </c>
      <c r="R11" s="2">
        <f>VLOOKUP(C11,Quals!$A$2:$C$23,3,FALSE)</f>
        <v>1175</v>
      </c>
      <c r="S11" s="2" t="str">
        <f>_xlfn.IFNA(IF(OR(AND(G11&gt;=R11,L11&gt;=Quals!$F$3,L11&lt;=Quals!$H$3),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OR(AND(K11&gt;=R11,P11&gt;=Quals!$F$3,P11&lt;=Quals!$H$3))))), MATCH((B11&amp;C11),Autos!C:C,0)),"Q",""),"")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>B12&amp;C12</f>
        <v>Stewart MCSWEYN5000m</v>
      </c>
      <c r="B12" t="s">
        <v>714</v>
      </c>
      <c r="C12" s="6" t="s">
        <v>29</v>
      </c>
      <c r="D12" s="6">
        <v>34851</v>
      </c>
      <c r="E12">
        <v>1261</v>
      </c>
      <c r="F12" s="2">
        <v>1</v>
      </c>
      <c r="G12">
        <v>1246</v>
      </c>
      <c r="H12">
        <v>1188</v>
      </c>
      <c r="I12">
        <v>1137</v>
      </c>
      <c r="L12" s="6">
        <v>44390</v>
      </c>
      <c r="M12" s="6">
        <v>44257</v>
      </c>
      <c r="N12" s="6">
        <v>44357</v>
      </c>
      <c r="O12" s="6"/>
      <c r="P12" s="58"/>
      <c r="Q12" s="40">
        <f>RANK(E12,$E$3:$E$485)</f>
        <v>9</v>
      </c>
      <c r="R12" s="2">
        <f>VLOOKUP(C12,Quals!$A$2:$C$23,3,FALSE)</f>
        <v>1161</v>
      </c>
      <c r="S12" s="2" t="str">
        <f>_xlfn.IFNA(IF(OR(AND(G12&gt;=R12,L12&gt;=Quals!$F$3,L12&lt;=Quals!$H$3),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OR(AND(K12&gt;=R12,P12&gt;=Quals!$F$3,P12&lt;=Quals!$H$3))))), MATCH((B12&amp;C12),Autos!C:C,0)),"Q",""),"")</f>
        <v>Q</v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>B13&amp;C13</f>
        <v>Nicholas HOUGH110mh</v>
      </c>
      <c r="B13" t="s">
        <v>794</v>
      </c>
      <c r="C13" s="7" t="s">
        <v>31</v>
      </c>
      <c r="D13" s="6">
        <v>34262</v>
      </c>
      <c r="E13">
        <v>1234</v>
      </c>
      <c r="F13" s="2">
        <v>1</v>
      </c>
      <c r="G13">
        <v>1114</v>
      </c>
      <c r="H13">
        <v>1156</v>
      </c>
      <c r="I13">
        <v>1140</v>
      </c>
      <c r="J13">
        <v>1138</v>
      </c>
      <c r="K13">
        <v>1134</v>
      </c>
      <c r="L13" s="6">
        <v>43644</v>
      </c>
      <c r="M13" s="6">
        <v>44282</v>
      </c>
      <c r="N13" s="6">
        <v>44304</v>
      </c>
      <c r="O13" s="6">
        <v>44268</v>
      </c>
      <c r="P13" s="58">
        <v>44266</v>
      </c>
      <c r="Q13" s="40">
        <f>RANK(E13,$E$3:$E$485)</f>
        <v>11</v>
      </c>
      <c r="R13" s="2">
        <f>VLOOKUP(C13,Quals!$A$2:$C$23,3,FALSE)</f>
        <v>1193</v>
      </c>
      <c r="S13" s="2" t="str">
        <f>_xlfn.IFNA(IF(OR(AND(G13&gt;=R13,L13&gt;=Quals!$F$3,L13&lt;=Quals!$H$3),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OR(AND(K13&gt;=R13,P13&gt;=Quals!$F$3,P13&lt;=Quals!$H$3))))), MATCH((B13&amp;C13),Autos!C:C,0)),"Q",""),"")</f>
        <v/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>B14&amp;C14</f>
        <v>Matthew RAMSDEN5000m</v>
      </c>
      <c r="B14" t="s">
        <v>717</v>
      </c>
      <c r="C14" s="6" t="s">
        <v>29</v>
      </c>
      <c r="D14" s="6">
        <v>35634</v>
      </c>
      <c r="E14">
        <v>1214</v>
      </c>
      <c r="F14" s="2">
        <v>2</v>
      </c>
      <c r="G14">
        <v>1203</v>
      </c>
      <c r="H14">
        <v>1102</v>
      </c>
      <c r="I14">
        <v>1127</v>
      </c>
      <c r="L14" s="6">
        <v>44390</v>
      </c>
      <c r="M14" s="6">
        <v>44268</v>
      </c>
      <c r="N14" s="6">
        <v>44376</v>
      </c>
      <c r="O14" s="6"/>
      <c r="P14" s="58"/>
      <c r="Q14" s="40">
        <f>RANK(E14,$E$3:$E$485)</f>
        <v>12</v>
      </c>
      <c r="R14" s="2">
        <f>VLOOKUP(C14,Quals!$A$2:$C$23,3,FALSE)</f>
        <v>1161</v>
      </c>
      <c r="S14" s="2" t="str">
        <f>_xlfn.IFNA(IF(OR(AND(G14&gt;=R14,L14&gt;=Quals!$F$3,L14&lt;=Quals!$H$3),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OR(AND(K14&gt;=R14,P14&gt;=Quals!$F$3,P14&lt;=Quals!$H$3))))), MATCH((B14&amp;C14),Autos!C:C,0)),"Q",""),"")</f>
        <v>Q</v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>B15&amp;C15</f>
        <v>Daniel GOLUBOVICdecathlon</v>
      </c>
      <c r="B15" t="s">
        <v>798</v>
      </c>
      <c r="C15" s="6" t="s">
        <v>44</v>
      </c>
      <c r="D15" s="6">
        <v>34302</v>
      </c>
      <c r="E15">
        <v>1214</v>
      </c>
      <c r="F15" s="2">
        <v>2</v>
      </c>
      <c r="G15">
        <v>1178</v>
      </c>
      <c r="H15">
        <v>1161</v>
      </c>
      <c r="L15" s="6">
        <v>44549</v>
      </c>
      <c r="M15" s="6">
        <v>44366</v>
      </c>
      <c r="N15" s="6"/>
      <c r="O15" s="6"/>
      <c r="P15" s="58"/>
      <c r="Q15" s="40">
        <f>RANK(E15,$E$3:$E$485)</f>
        <v>12</v>
      </c>
      <c r="R15" s="2">
        <f>VLOOKUP(C15,Quals!$A$2:$C$23,3,FALSE)</f>
        <v>1181</v>
      </c>
      <c r="S15" s="2" t="str">
        <f>_xlfn.IFNA(IF(OR(AND(G15&gt;=R15,L15&gt;=Quals!$F$3,L15&lt;=Quals!$H$3),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OR(AND(K15&gt;=R15,P15&gt;=Quals!$F$3,P15&lt;=Quals!$H$3))))), MATCH((B15&amp;C15),Autos!C:C,0)),"Q",""),"")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>B16&amp;C16</f>
        <v>Rhydian COWLEY20km-race-walking</v>
      </c>
      <c r="B16" t="s">
        <v>895</v>
      </c>
      <c r="C16" s="6" t="s">
        <v>81</v>
      </c>
      <c r="D16" s="6">
        <v>33242</v>
      </c>
      <c r="E16">
        <v>1214</v>
      </c>
      <c r="F16" s="2">
        <v>1</v>
      </c>
      <c r="G16">
        <v>1138</v>
      </c>
      <c r="H16">
        <v>1152</v>
      </c>
      <c r="I16">
        <v>1117</v>
      </c>
      <c r="L16" s="6">
        <v>44282</v>
      </c>
      <c r="M16" s="6">
        <v>44318</v>
      </c>
      <c r="N16" s="6">
        <v>44605</v>
      </c>
      <c r="O16" s="6"/>
      <c r="P16" s="58"/>
      <c r="Q16" s="40">
        <f>RANK(E16,$E$3:$E$485)</f>
        <v>12</v>
      </c>
      <c r="R16" s="2">
        <f>VLOOKUP(C16,Quals!$A$2:$C$23,3,FALSE)</f>
        <v>1149</v>
      </c>
      <c r="S16" s="2" t="str">
        <f>_xlfn.IFNA(IF(OR(AND(G16&gt;=R16,L16&gt;=Quals!$F$3,L16&lt;=Quals!$H$3),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OR(AND(K16&gt;=R16,P16&gt;=Quals!$F$3,P16&lt;=Quals!$H$3))))), MATCH((B16&amp;C16),Autos!C:C,0)),"Q",""),"")</f>
        <v/>
      </c>
      <c r="T16" s="1" t="str">
        <f>IF(AND(S16 = "Q", IF(ISNA(VLOOKUP((B16&amp;C16),Autos!C:C,1,FALSE)), "Not in Auto",)),"Check", "No need")</f>
        <v>No need</v>
      </c>
    </row>
    <row r="17" spans="1:20" x14ac:dyDescent="0.2">
      <c r="A17" t="str">
        <f>B17&amp;C17</f>
        <v>Matthew RAMSDEN1500m</v>
      </c>
      <c r="B17" t="s">
        <v>717</v>
      </c>
      <c r="C17" s="6" t="s">
        <v>28</v>
      </c>
      <c r="D17" s="6">
        <v>35634</v>
      </c>
      <c r="E17">
        <v>1212</v>
      </c>
      <c r="F17" s="2">
        <v>4</v>
      </c>
      <c r="G17">
        <v>1134</v>
      </c>
      <c r="H17">
        <v>1048</v>
      </c>
      <c r="I17">
        <v>1150</v>
      </c>
      <c r="J17">
        <v>1187</v>
      </c>
      <c r="K17">
        <v>1126</v>
      </c>
      <c r="L17" s="6">
        <v>44339</v>
      </c>
      <c r="M17" s="6">
        <v>43642</v>
      </c>
      <c r="N17" s="6">
        <v>44429</v>
      </c>
      <c r="O17" s="6">
        <v>44380</v>
      </c>
      <c r="P17" s="58">
        <v>44304</v>
      </c>
      <c r="Q17" s="40">
        <f>RANK(E17,$E$3:$E$485)</f>
        <v>15</v>
      </c>
      <c r="R17" s="2">
        <f>VLOOKUP(C17,Quals!$A$2:$C$23,3,FALSE)</f>
        <v>1175</v>
      </c>
      <c r="S17" s="2" t="str">
        <f>_xlfn.IFNA(IF(OR(AND(G17&gt;=R17,L17&gt;=Quals!$F$3,L17&lt;=Quals!$H$3),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OR(AND(K17&gt;=R17,P17&gt;=Quals!$F$3,P17&lt;=Quals!$H$3))))), MATCH((B17&amp;C17),Autos!C:C,0)),"Q",""),"")</f>
        <v>Q</v>
      </c>
      <c r="T17" s="1" t="str">
        <f>IF(AND(S17 = "Q", IF(ISNA(VLOOKUP((B17&amp;C17),Autos!C:C,1,FALSE)), "Not in Auto",)),"Check", "No need")</f>
        <v>No need</v>
      </c>
    </row>
    <row r="18" spans="1:20" x14ac:dyDescent="0.2">
      <c r="A18" t="str">
        <f>B18&amp;C18</f>
        <v>Cedric DUBLERdecathlon</v>
      </c>
      <c r="B18" t="s">
        <v>797</v>
      </c>
      <c r="C18" s="6" t="s">
        <v>44</v>
      </c>
      <c r="D18" s="6">
        <v>34712</v>
      </c>
      <c r="E18">
        <v>1212</v>
      </c>
      <c r="F18" s="2">
        <v>3</v>
      </c>
      <c r="G18">
        <v>1131</v>
      </c>
      <c r="H18">
        <v>1153</v>
      </c>
      <c r="L18" s="6">
        <v>43642</v>
      </c>
      <c r="M18" s="6">
        <v>44302</v>
      </c>
      <c r="N18" s="6"/>
      <c r="O18" s="6"/>
      <c r="P18" s="58"/>
      <c r="Q18" s="40">
        <f>RANK(E18,$E$3:$E$485)</f>
        <v>15</v>
      </c>
      <c r="R18" s="2">
        <f>VLOOKUP(C18,Quals!$A$2:$C$23,3,FALSE)</f>
        <v>1181</v>
      </c>
      <c r="S18" s="2" t="str">
        <f>_xlfn.IFNA(IF(OR(AND(G18&gt;=R18,L18&gt;=Quals!$F$3,L18&lt;=Quals!$H$3),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OR(AND(K18&gt;=R18,P18&gt;=Quals!$F$3,P18&lt;=Quals!$H$3))))), MATCH((B18&amp;C18),Autos!C:C,0)),"Q",""),"")</f>
        <v/>
      </c>
      <c r="T18" s="1" t="str">
        <f>IF(AND(S18 = "Q", IF(ISNA(VLOOKUP((B18&amp;C18),Autos!C:C,1,FALSE)), "Not in Auto",)),"Check", "No need")</f>
        <v>No need</v>
      </c>
    </row>
    <row r="19" spans="1:20" x14ac:dyDescent="0.2">
      <c r="A19" t="str">
        <f>B19&amp;C19</f>
        <v>Ben BUCKINGHAM3000msc</v>
      </c>
      <c r="B19" t="s">
        <v>746</v>
      </c>
      <c r="C19" s="7" t="s">
        <v>34</v>
      </c>
      <c r="D19" s="6">
        <v>33550</v>
      </c>
      <c r="E19">
        <v>1211</v>
      </c>
      <c r="F19" s="2">
        <v>1</v>
      </c>
      <c r="G19">
        <v>1074</v>
      </c>
      <c r="H19">
        <v>1147</v>
      </c>
      <c r="I19">
        <v>1134</v>
      </c>
      <c r="L19" s="6">
        <v>43643</v>
      </c>
      <c r="M19" s="6">
        <v>44355</v>
      </c>
      <c r="N19" s="6">
        <v>44282</v>
      </c>
      <c r="O19" s="6"/>
      <c r="P19" s="58"/>
      <c r="Q19" s="40">
        <f>RANK(E19,$E$3:$E$485)</f>
        <v>17</v>
      </c>
      <c r="R19" s="2">
        <f>VLOOKUP(C19,Quals!$A$2:$C$23,3,FALSE)</f>
        <v>1158</v>
      </c>
      <c r="S19" s="2" t="str">
        <f>_xlfn.IFNA(IF(OR(AND(G19&gt;=R19,L19&gt;=Quals!$F$3,L19&lt;=Quals!$H$3),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OR(AND(K19&gt;=R19,P19&gt;=Quals!$F$3,P19&lt;=Quals!$H$3))))), MATCH((B19&amp;C19),Autos!C:C,0)),"Q",""),"")</f>
        <v>Q</v>
      </c>
      <c r="T19" s="1" t="str">
        <f>IF(AND(S19 = "Q", IF(ISNA(VLOOKUP((B19&amp;C19),Autos!C:C,1,FALSE)), "Not in Auto",)),"Check", "No need")</f>
        <v>No need</v>
      </c>
    </row>
    <row r="20" spans="1:20" x14ac:dyDescent="0.2">
      <c r="A20" t="str">
        <f>B20&amp;C20</f>
        <v>Steven SOLOMON400m</v>
      </c>
      <c r="B20" t="s">
        <v>641</v>
      </c>
      <c r="C20" s="6" t="s">
        <v>26</v>
      </c>
      <c r="D20" s="6">
        <v>34105</v>
      </c>
      <c r="E20">
        <v>1209</v>
      </c>
      <c r="F20" s="2">
        <v>1</v>
      </c>
      <c r="G20">
        <v>1103</v>
      </c>
      <c r="H20">
        <v>1169</v>
      </c>
      <c r="I20">
        <v>1184</v>
      </c>
      <c r="J20">
        <v>1153</v>
      </c>
      <c r="K20">
        <v>1160</v>
      </c>
      <c r="L20" s="6">
        <v>43643</v>
      </c>
      <c r="M20" s="6">
        <v>44410</v>
      </c>
      <c r="N20" s="6">
        <v>44409</v>
      </c>
      <c r="O20" s="6">
        <v>44611</v>
      </c>
      <c r="P20" s="58">
        <v>44610</v>
      </c>
      <c r="Q20" s="40">
        <f>RANK(E20,$E$3:$E$485)</f>
        <v>18</v>
      </c>
      <c r="R20" s="2">
        <f>VLOOKUP(C20,Quals!$A$2:$C$23,3,FALSE)</f>
        <v>1187</v>
      </c>
      <c r="S20" s="2" t="str">
        <f>_xlfn.IFNA(IF(OR(AND(G20&gt;=R20,L20&gt;=Quals!$F$3,L20&lt;=Quals!$H$3),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OR(AND(K20&gt;=R20,P20&gt;=Quals!$F$3,P20&lt;=Quals!$H$3))))), MATCH((B20&amp;C20),Autos!C:C,0)),"Q",""),"")</f>
        <v/>
      </c>
      <c r="T20" s="1" t="str">
        <f>IF(AND(S20 = "Q", IF(ISNA(VLOOKUP((B20&amp;C20),Autos!C:C,1,FALSE)), "Not in Auto",)),"Check", "No need")</f>
        <v>No need</v>
      </c>
    </row>
    <row r="21" spans="1:20" x14ac:dyDescent="0.2">
      <c r="A21" t="str">
        <f>B21&amp;C21</f>
        <v>Morgan MCDONALD5000m</v>
      </c>
      <c r="B21" t="s">
        <v>757</v>
      </c>
      <c r="C21" s="6" t="s">
        <v>29</v>
      </c>
      <c r="D21" s="6">
        <v>35178</v>
      </c>
      <c r="E21">
        <v>1207</v>
      </c>
      <c r="F21" s="2">
        <v>3</v>
      </c>
      <c r="G21">
        <v>1128</v>
      </c>
      <c r="H21">
        <v>1132</v>
      </c>
      <c r="I21">
        <v>1160</v>
      </c>
      <c r="L21" s="6">
        <v>44339</v>
      </c>
      <c r="M21" s="6">
        <v>44309</v>
      </c>
      <c r="N21" s="6">
        <v>44359</v>
      </c>
      <c r="O21" s="6"/>
      <c r="P21" s="58"/>
      <c r="Q21" s="40">
        <f>RANK(E21,$E$3:$E$485)</f>
        <v>19</v>
      </c>
      <c r="R21" s="2">
        <f>VLOOKUP(C21,Quals!$A$2:$C$23,3,FALSE)</f>
        <v>1161</v>
      </c>
      <c r="S21" s="2" t="str">
        <f>_xlfn.IFNA(IF(OR(AND(G21&gt;=R21,L21&gt;=Quals!$F$3,L21&lt;=Quals!$H$3),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OR(AND(K21&gt;=R21,P21&gt;=Quals!$F$3,P21&lt;=Quals!$H$3))))), MATCH((B21&amp;C21),Autos!C:C,0)),"Q",""),"")</f>
        <v/>
      </c>
      <c r="T21" s="1" t="str">
        <f>IF(AND(S21 = "Q", IF(ISNA(VLOOKUP((B21&amp;C21),Autos!C:C,1,FALSE)), "Not in Auto",)),"Check", "No need")</f>
        <v>No need</v>
      </c>
    </row>
    <row r="22" spans="1:20" x14ac:dyDescent="0.2">
      <c r="A22" t="str">
        <f>B22&amp;C22</f>
        <v>Charlie HUNTER800m</v>
      </c>
      <c r="B22" t="s">
        <v>666</v>
      </c>
      <c r="C22" s="6" t="s">
        <v>27</v>
      </c>
      <c r="D22" s="6">
        <v>35266</v>
      </c>
      <c r="E22">
        <v>1206</v>
      </c>
      <c r="F22" s="2">
        <v>2</v>
      </c>
      <c r="G22">
        <v>1204</v>
      </c>
      <c r="H22">
        <v>1107</v>
      </c>
      <c r="I22">
        <v>1193</v>
      </c>
      <c r="J22">
        <v>1151</v>
      </c>
      <c r="K22">
        <v>1113</v>
      </c>
      <c r="L22" s="6">
        <v>44268</v>
      </c>
      <c r="M22" s="6">
        <v>44310</v>
      </c>
      <c r="N22" s="6">
        <v>44369</v>
      </c>
      <c r="O22" s="6">
        <v>44358</v>
      </c>
      <c r="P22" s="58">
        <v>44590</v>
      </c>
      <c r="Q22" s="40">
        <f>RANK(E22,$E$3:$E$485)</f>
        <v>20</v>
      </c>
      <c r="R22" s="2">
        <f>VLOOKUP(C22,Quals!$A$2:$C$23,3,FALSE)</f>
        <v>1167</v>
      </c>
      <c r="S22" s="2" t="str">
        <f>_xlfn.IFNA(IF(OR(AND(G22&gt;=R22,L22&gt;=Quals!$F$3,L22&lt;=Quals!$H$3),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OR(AND(K22&gt;=R22,P22&gt;=Quals!$F$3,P22&lt;=Quals!$H$3))))), MATCH((B22&amp;C22),Autos!C:C,0)),"Q",""),"")</f>
        <v/>
      </c>
      <c r="T22" s="1" t="str">
        <f>IF(AND(S22 = "Q", IF(ISNA(VLOOKUP((B22&amp;C22),Autos!C:C,1,FALSE)), "Not in Auto",)),"Check", "No need")</f>
        <v>No need</v>
      </c>
    </row>
    <row r="23" spans="1:20" x14ac:dyDescent="0.2">
      <c r="A23" t="str">
        <f>B23&amp;C23</f>
        <v>Nicholas ANDREWS110mh</v>
      </c>
      <c r="B23" t="s">
        <v>795</v>
      </c>
      <c r="C23" s="6" t="s">
        <v>31</v>
      </c>
      <c r="D23" s="6">
        <v>35463</v>
      </c>
      <c r="E23">
        <v>1206</v>
      </c>
      <c r="F23" s="2">
        <v>2</v>
      </c>
      <c r="G23">
        <v>1101</v>
      </c>
      <c r="H23">
        <v>1141</v>
      </c>
      <c r="I23">
        <v>1124</v>
      </c>
      <c r="J23">
        <v>1112</v>
      </c>
      <c r="K23">
        <v>1153</v>
      </c>
      <c r="L23" s="6">
        <v>43644</v>
      </c>
      <c r="M23" s="6">
        <v>44282</v>
      </c>
      <c r="N23" s="6">
        <v>44612</v>
      </c>
      <c r="O23" s="6">
        <v>44304</v>
      </c>
      <c r="P23" s="58">
        <v>44262</v>
      </c>
      <c r="Q23" s="40">
        <f>RANK(E23,$E$3:$E$485)</f>
        <v>20</v>
      </c>
      <c r="R23" s="2">
        <f>VLOOKUP(C23,Quals!$A$2:$C$23,3,FALSE)</f>
        <v>1193</v>
      </c>
      <c r="S23" s="2" t="str">
        <f>_xlfn.IFNA(IF(OR(AND(G23&gt;=R23,L23&gt;=Quals!$F$3,L23&lt;=Quals!$H$3),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OR(AND(K23&gt;=R23,P23&gt;=Quals!$F$3,P23&lt;=Quals!$H$3))))), MATCH((B23&amp;C23),Autos!C:C,0)),"Q",""),"")</f>
        <v/>
      </c>
      <c r="T23" s="1" t="str">
        <f>IF(AND(S23 = "Q", IF(ISNA(VLOOKUP((B23&amp;C23),Autos!C:C,1,FALSE)), "Not in Auto",)),"Check", "No need")</f>
        <v>No need</v>
      </c>
    </row>
    <row r="24" spans="1:20" x14ac:dyDescent="0.2">
      <c r="A24" t="str">
        <f>B24&amp;C24</f>
        <v>Christopher MITREVSKIlong-jump</v>
      </c>
      <c r="B24" t="s">
        <v>808</v>
      </c>
      <c r="C24" s="6" t="s">
        <v>37</v>
      </c>
      <c r="D24" s="6">
        <v>35258</v>
      </c>
      <c r="E24">
        <v>1206</v>
      </c>
      <c r="F24" s="2">
        <v>1</v>
      </c>
      <c r="G24">
        <v>1146</v>
      </c>
      <c r="H24">
        <v>1142</v>
      </c>
      <c r="I24">
        <v>1144</v>
      </c>
      <c r="J24">
        <v>1079</v>
      </c>
      <c r="K24">
        <v>1092</v>
      </c>
      <c r="L24" s="6">
        <v>44353</v>
      </c>
      <c r="M24" s="6">
        <v>44282</v>
      </c>
      <c r="N24" s="6">
        <v>44266</v>
      </c>
      <c r="O24" s="6">
        <v>44355</v>
      </c>
      <c r="P24" s="58">
        <v>44304</v>
      </c>
      <c r="Q24" s="40">
        <f>RANK(E24,$E$3:$E$485)</f>
        <v>20</v>
      </c>
      <c r="R24" s="2">
        <f>VLOOKUP(C24,Quals!$A$2:$C$23,3,FALSE)</f>
        <v>1186</v>
      </c>
      <c r="S24" s="2" t="str">
        <f>_xlfn.IFNA(IF(OR(AND(G24&gt;=R24,L24&gt;=Quals!$F$3,L24&lt;=Quals!$H$3),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OR(AND(K24&gt;=R24,P24&gt;=Quals!$F$3,P24&lt;=Quals!$H$3))))), MATCH((B24&amp;C24),Autos!C:C,0)),"Q",""),"")</f>
        <v/>
      </c>
      <c r="T24" s="1" t="str">
        <f>IF(AND(S24 = "Q", IF(ISNA(VLOOKUP((B24&amp;C24),Autos!C:C,1,FALSE)), "Not in Auto",)),"Check", "No need")</f>
        <v>No need</v>
      </c>
    </row>
    <row r="25" spans="1:20" x14ac:dyDescent="0.2">
      <c r="A25" t="str">
        <f>B25&amp;C25</f>
        <v>Declan TINGAY20km-race-walking</v>
      </c>
      <c r="B25" t="s">
        <v>896</v>
      </c>
      <c r="C25" s="6" t="s">
        <v>81</v>
      </c>
      <c r="D25" s="6">
        <v>36197</v>
      </c>
      <c r="E25">
        <v>1202</v>
      </c>
      <c r="F25" s="2">
        <v>2</v>
      </c>
      <c r="G25">
        <v>1175</v>
      </c>
      <c r="H25">
        <v>1096</v>
      </c>
      <c r="I25">
        <v>1120</v>
      </c>
      <c r="L25" s="6">
        <v>44605</v>
      </c>
      <c r="M25" s="6">
        <v>44282</v>
      </c>
      <c r="N25" s="6">
        <v>44359</v>
      </c>
      <c r="O25" s="6"/>
      <c r="P25" s="58"/>
      <c r="Q25" s="40">
        <f>RANK(E25,$E$3:$E$485)</f>
        <v>23</v>
      </c>
      <c r="R25" s="2">
        <f>VLOOKUP(C25,Quals!$A$2:$C$23,3,FALSE)</f>
        <v>1149</v>
      </c>
      <c r="S25" s="2" t="str">
        <f>_xlfn.IFNA(IF(OR(AND(G25&gt;=R25,L25&gt;=Quals!$F$3,L25&lt;=Quals!$H$3),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OR(AND(K25&gt;=R25,P25&gt;=Quals!$F$3,P25&lt;=Quals!$H$3))))), MATCH((B25&amp;C25),Autos!C:C,0)),"Q",""),"")</f>
        <v>Q</v>
      </c>
      <c r="T25" s="1" t="str">
        <f>IF(AND(S25 = "Q", IF(ISNA(VLOOKUP((B25&amp;C25),Autos!C:C,1,FALSE)), "Not in Auto",)),"Check", "No need")</f>
        <v>No need</v>
      </c>
    </row>
    <row r="26" spans="1:20" x14ac:dyDescent="0.2">
      <c r="A26" t="str">
        <f>B26&amp;C26</f>
        <v>David MCNEILL5000m</v>
      </c>
      <c r="B26" t="s">
        <v>758</v>
      </c>
      <c r="C26" s="6" t="s">
        <v>29</v>
      </c>
      <c r="D26" s="6">
        <v>31691</v>
      </c>
      <c r="E26">
        <v>1199</v>
      </c>
      <c r="F26" s="2">
        <v>4</v>
      </c>
      <c r="G26">
        <v>1180</v>
      </c>
      <c r="H26">
        <v>1163</v>
      </c>
      <c r="I26">
        <v>1158</v>
      </c>
      <c r="L26" s="6">
        <v>44378</v>
      </c>
      <c r="M26" s="6">
        <v>44327</v>
      </c>
      <c r="N26" s="6">
        <v>44359</v>
      </c>
      <c r="O26" s="6"/>
      <c r="P26" s="58"/>
      <c r="Q26" s="40">
        <f>RANK(E26,$E$3:$E$485)</f>
        <v>24</v>
      </c>
      <c r="R26" s="2">
        <f>VLOOKUP(C26,Quals!$A$2:$C$23,3,FALSE)</f>
        <v>1161</v>
      </c>
      <c r="S26" s="2" t="str">
        <f>_xlfn.IFNA(IF(OR(AND(G26&gt;=R26,L26&gt;=Quals!$F$3,L26&lt;=Quals!$H$3),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OR(AND(K26&gt;=R26,P26&gt;=Quals!$F$3,P26&lt;=Quals!$H$3))))), MATCH((B26&amp;C26),Autos!C:C,0)),"Q",""),"")</f>
        <v>Q</v>
      </c>
      <c r="T26" s="1" t="str">
        <f>IF(AND(S26 = "Q", IF(ISNA(VLOOKUP((B26&amp;C26),Autos!C:C,1,FALSE)), "Not in Auto",)),"Check", "No need")</f>
        <v>No need</v>
      </c>
    </row>
    <row r="27" spans="1:20" x14ac:dyDescent="0.2">
      <c r="A27" t="str">
        <f>B27&amp;C27</f>
        <v>Henry FRAYNElong-jump</v>
      </c>
      <c r="B27" t="s">
        <v>809</v>
      </c>
      <c r="C27" s="6" t="s">
        <v>37</v>
      </c>
      <c r="D27" s="6">
        <v>32977</v>
      </c>
      <c r="E27">
        <v>1195</v>
      </c>
      <c r="F27" s="2">
        <v>2</v>
      </c>
      <c r="G27">
        <v>1131</v>
      </c>
      <c r="H27">
        <v>1123</v>
      </c>
      <c r="I27">
        <v>1129</v>
      </c>
      <c r="J27">
        <v>1105</v>
      </c>
      <c r="K27">
        <v>1061</v>
      </c>
      <c r="L27" s="6">
        <v>44304</v>
      </c>
      <c r="M27" s="6">
        <v>44408</v>
      </c>
      <c r="N27" s="6">
        <v>44353</v>
      </c>
      <c r="O27" s="6">
        <v>44282</v>
      </c>
      <c r="P27" s="58">
        <v>44339</v>
      </c>
      <c r="Q27" s="40">
        <f>RANK(E27,$E$3:$E$485)</f>
        <v>25</v>
      </c>
      <c r="R27" s="2">
        <f>VLOOKUP(C27,Quals!$A$2:$C$23,3,FALSE)</f>
        <v>1186</v>
      </c>
      <c r="S27" s="2" t="str">
        <f>_xlfn.IFNA(IF(OR(AND(G27&gt;=R27,L27&gt;=Quals!$F$3,L27&lt;=Quals!$H$3),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OR(AND(K27&gt;=R27,P27&gt;=Quals!$F$3,P27&lt;=Quals!$H$3))))), MATCH((B27&amp;C27),Autos!C:C,0)),"Q",""),"")</f>
        <v/>
      </c>
      <c r="T27" s="1" t="str">
        <f>IF(AND(S27 = "Q", IF(ISNA(VLOOKUP((B27&amp;C27),Autos!C:C,1,FALSE)), "Not in Auto",)),"Check", "No need")</f>
        <v>No need</v>
      </c>
    </row>
    <row r="28" spans="1:20" x14ac:dyDescent="0.2">
      <c r="A28" t="str">
        <f>B28&amp;C28</f>
        <v>Rorey HUNTER1500m</v>
      </c>
      <c r="B28" t="s">
        <v>718</v>
      </c>
      <c r="C28" s="6" t="s">
        <v>28</v>
      </c>
      <c r="D28" s="6">
        <v>34002</v>
      </c>
      <c r="E28">
        <v>1187</v>
      </c>
      <c r="F28" s="2">
        <v>5</v>
      </c>
      <c r="G28">
        <v>1143</v>
      </c>
      <c r="H28">
        <v>1045</v>
      </c>
      <c r="I28">
        <v>1142</v>
      </c>
      <c r="J28">
        <v>1121</v>
      </c>
      <c r="K28">
        <v>1155</v>
      </c>
      <c r="L28" s="6">
        <v>44304</v>
      </c>
      <c r="M28" s="6">
        <v>43642</v>
      </c>
      <c r="N28" s="6">
        <v>44380</v>
      </c>
      <c r="O28" s="6">
        <v>44376</v>
      </c>
      <c r="P28" s="58">
        <v>44366</v>
      </c>
      <c r="Q28" s="40">
        <f>RANK(E28,$E$3:$E$485)</f>
        <v>26</v>
      </c>
      <c r="R28" s="2">
        <f>VLOOKUP(C28,Quals!$A$2:$C$23,3,FALSE)</f>
        <v>1175</v>
      </c>
      <c r="S28" s="2" t="str">
        <f>_xlfn.IFNA(IF(OR(AND(G28&gt;=R28,L28&gt;=Quals!$F$3,L28&lt;=Quals!$H$3),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OR(AND(K28&gt;=R28,P28&gt;=Quals!$F$3,P28&lt;=Quals!$H$3))))), MATCH((B28&amp;C28),Autos!C:C,0)),"Q",""),"")</f>
        <v/>
      </c>
      <c r="T28" s="1" t="str">
        <f>IF(AND(S28 = "Q", IF(ISNA(VLOOKUP((B28&amp;C28),Autos!C:C,1,FALSE)), "Not in Auto",)),"Check", "No need")</f>
        <v>No need</v>
      </c>
    </row>
    <row r="29" spans="1:20" x14ac:dyDescent="0.2">
      <c r="A29" t="str">
        <f>B29&amp;C29</f>
        <v>Kyle SWAN20km-race-walking</v>
      </c>
      <c r="B29" t="s">
        <v>897</v>
      </c>
      <c r="C29" s="6" t="s">
        <v>81</v>
      </c>
      <c r="D29" s="6">
        <v>36247</v>
      </c>
      <c r="E29">
        <v>1187</v>
      </c>
      <c r="F29" s="2">
        <v>3</v>
      </c>
      <c r="G29">
        <v>1155</v>
      </c>
      <c r="H29">
        <v>1103</v>
      </c>
      <c r="I29">
        <v>1103</v>
      </c>
      <c r="L29" s="6">
        <v>44605</v>
      </c>
      <c r="M29" s="6">
        <v>44282</v>
      </c>
      <c r="N29" s="6">
        <v>44359</v>
      </c>
      <c r="O29" s="6"/>
      <c r="P29" s="58"/>
      <c r="Q29" s="40">
        <f>RANK(E29,$E$3:$E$485)</f>
        <v>26</v>
      </c>
      <c r="R29" s="2">
        <f>VLOOKUP(C29,Quals!$A$2:$C$23,3,FALSE)</f>
        <v>1149</v>
      </c>
      <c r="S29" s="2" t="str">
        <f>_xlfn.IFNA(IF(OR(AND(G29&gt;=R29,L29&gt;=Quals!$F$3,L29&lt;=Quals!$H$3),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OR(AND(K29&gt;=R29,P29&gt;=Quals!$F$3,P29&lt;=Quals!$H$3))))), MATCH((B29&amp;C29),Autos!C:C,0)),"Q",""),"")</f>
        <v>Q</v>
      </c>
      <c r="T29" s="1" t="str">
        <f>IF(AND(S29 = "Q", IF(ISNA(VLOOKUP((B29&amp;C29),Autos!C:C,1,FALSE)), "Not in Auto",)),"Check", "No need")</f>
        <v>No need</v>
      </c>
    </row>
    <row r="30" spans="1:20" x14ac:dyDescent="0.2">
      <c r="A30" t="str">
        <f>B30&amp;C30</f>
        <v>Alex BECK400m</v>
      </c>
      <c r="B30" t="s">
        <v>615</v>
      </c>
      <c r="C30" s="6" t="s">
        <v>26</v>
      </c>
      <c r="D30" s="6">
        <v>33641</v>
      </c>
      <c r="E30">
        <v>1185</v>
      </c>
      <c r="F30" s="2">
        <v>2</v>
      </c>
      <c r="G30">
        <v>1105</v>
      </c>
      <c r="H30">
        <v>1071</v>
      </c>
      <c r="I30">
        <v>1084</v>
      </c>
      <c r="J30">
        <v>1121</v>
      </c>
      <c r="K30">
        <v>1130</v>
      </c>
      <c r="L30" s="6">
        <v>44282</v>
      </c>
      <c r="M30" s="6">
        <v>43643</v>
      </c>
      <c r="N30" s="6">
        <v>44303</v>
      </c>
      <c r="O30" s="6">
        <v>44266</v>
      </c>
      <c r="P30" s="58">
        <v>44268</v>
      </c>
      <c r="Q30" s="40">
        <f>RANK(E30,$E$3:$E$485)</f>
        <v>28</v>
      </c>
      <c r="R30" s="2">
        <f>VLOOKUP(C30,Quals!$A$2:$C$23,3,FALSE)</f>
        <v>1187</v>
      </c>
      <c r="S30" s="2" t="str">
        <f>_xlfn.IFNA(IF(OR(AND(G30&gt;=R30,L30&gt;=Quals!$F$3,L30&lt;=Quals!$H$3),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OR(AND(K30&gt;=R30,P30&gt;=Quals!$F$3,P30&lt;=Quals!$H$3))))), MATCH((B30&amp;C30),Autos!C:C,0)),"Q",""),"")</f>
        <v/>
      </c>
      <c r="T30" s="1" t="str">
        <f>IF(AND(S30 = "Q", IF(ISNA(VLOOKUP((B30&amp;C30),Autos!C:C,1,FALSE)), "Not in Auto",)),"Check", "No need")</f>
        <v>No need</v>
      </c>
    </row>
    <row r="31" spans="1:20" x14ac:dyDescent="0.2">
      <c r="A31" t="str">
        <f>B31&amp;C31</f>
        <v>Chris DOUGLAS400mh</v>
      </c>
      <c r="B31" t="s">
        <v>802</v>
      </c>
      <c r="C31" t="s">
        <v>33</v>
      </c>
      <c r="D31" s="6">
        <v>35471</v>
      </c>
      <c r="E31">
        <v>1184</v>
      </c>
      <c r="F31" s="2">
        <v>1</v>
      </c>
      <c r="G31">
        <v>1155</v>
      </c>
      <c r="H31">
        <v>1145</v>
      </c>
      <c r="I31">
        <v>1124</v>
      </c>
      <c r="J31">
        <v>1141</v>
      </c>
      <c r="K31">
        <v>1102</v>
      </c>
      <c r="L31" s="6">
        <v>44304</v>
      </c>
      <c r="M31" s="6">
        <v>44280</v>
      </c>
      <c r="N31" s="6">
        <v>44266</v>
      </c>
      <c r="O31" s="6">
        <v>44286</v>
      </c>
      <c r="P31" s="58">
        <v>44365</v>
      </c>
      <c r="Q31" s="40">
        <f>RANK(E31,$E$3:$E$485)</f>
        <v>29</v>
      </c>
      <c r="R31" s="2">
        <f>VLOOKUP(C31,Quals!$A$2:$C$23,3,FALSE)</f>
        <v>1185</v>
      </c>
      <c r="S31" s="2" t="str">
        <f>_xlfn.IFNA(IF(OR(AND(G31&gt;=R31,L31&gt;=Quals!$F$3,L31&lt;=Quals!$H$3),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OR(AND(K31&gt;=R31,P31&gt;=Quals!$F$3,P31&lt;=Quals!$H$3))))), MATCH((B31&amp;C31),Autos!C:C,0)),"Q",""),"")</f>
        <v/>
      </c>
      <c r="T31" s="1" t="str">
        <f>IF(AND(S31 = "Q", IF(ISNA(VLOOKUP((B31&amp;C31),Autos!C:C,1,FALSE)), "Not in Auto",)),"Check", "No need")</f>
        <v>No need</v>
      </c>
    </row>
    <row r="32" spans="1:20" x14ac:dyDescent="0.2">
      <c r="A32" t="str">
        <f>B32&amp;C32</f>
        <v>Jeffrey RISELEY800m</v>
      </c>
      <c r="B32" t="s">
        <v>667</v>
      </c>
      <c r="C32" s="6" t="s">
        <v>27</v>
      </c>
      <c r="D32" s="6">
        <v>31727</v>
      </c>
      <c r="E32">
        <v>1180</v>
      </c>
      <c r="F32" s="2">
        <v>3</v>
      </c>
      <c r="G32">
        <v>1178</v>
      </c>
      <c r="H32">
        <v>1163</v>
      </c>
      <c r="I32">
        <v>1119</v>
      </c>
      <c r="J32">
        <v>1117</v>
      </c>
      <c r="K32">
        <v>1162</v>
      </c>
      <c r="L32" s="6">
        <v>44367</v>
      </c>
      <c r="M32" s="6">
        <v>44349</v>
      </c>
      <c r="N32" s="6">
        <v>44606</v>
      </c>
      <c r="O32" s="6">
        <v>44268</v>
      </c>
      <c r="P32" s="58">
        <v>44359</v>
      </c>
      <c r="Q32" s="40">
        <f>RANK(E32,$E$3:$E$485)</f>
        <v>30</v>
      </c>
      <c r="R32" s="2">
        <f>VLOOKUP(C32,Quals!$A$2:$C$23,3,FALSE)</f>
        <v>1167</v>
      </c>
      <c r="S32" s="2" t="str">
        <f>_xlfn.IFNA(IF(OR(AND(G32&gt;=R32,L32&gt;=Quals!$F$3,L32&lt;=Quals!$H$3), OR(AND(H32&gt;=R32,M32&gt;=Quals!$F$3,M32&lt;=Quals!$H$3), OR(AND(I32&gt;=R32,N32&gt;=Quals!$F$3,N32&lt;=Quals!$H$3), OR(AND(J32&gt;=R32,O32&gt;=Quals!$F$3,O32&lt;=Quals!$H$3), OR(AND(K32&gt;=R32,P32&gt;=Quals!$F$3,P32&lt;=Quals!$H$3))))), MATCH((B32&amp;C32),Autos!C:C,0)),"Q",""),"")</f>
        <v/>
      </c>
      <c r="T32" s="1" t="str">
        <f>IF(AND(S32 = "Q", IF(ISNA(VLOOKUP((B32&amp;C32),Autos!C:C,1,FALSE)), "Not in Auto",)),"Check", "No need")</f>
        <v>No need</v>
      </c>
    </row>
    <row r="33" spans="1:20" x14ac:dyDescent="0.2">
      <c r="A33" t="str">
        <f>B33&amp;C33</f>
        <v>Matthew CLARKE3000msc</v>
      </c>
      <c r="B33" t="s">
        <v>747</v>
      </c>
      <c r="C33" s="7" t="s">
        <v>34</v>
      </c>
      <c r="D33" s="6">
        <v>34818</v>
      </c>
      <c r="E33">
        <v>1178</v>
      </c>
      <c r="F33" s="2">
        <v>2</v>
      </c>
      <c r="G33">
        <v>1155</v>
      </c>
      <c r="H33">
        <v>1056</v>
      </c>
      <c r="I33">
        <v>1157</v>
      </c>
      <c r="L33" s="6">
        <v>44365</v>
      </c>
      <c r="M33" s="6">
        <v>43643</v>
      </c>
      <c r="N33" s="6">
        <v>44372</v>
      </c>
      <c r="O33" s="6"/>
      <c r="P33" s="58"/>
      <c r="Q33" s="40">
        <f>RANK(E33,$E$3:$E$485)</f>
        <v>31</v>
      </c>
      <c r="R33" s="2">
        <f>VLOOKUP(C33,Quals!$A$2:$C$23,3,FALSE)</f>
        <v>1158</v>
      </c>
      <c r="S33" s="2" t="str">
        <f>_xlfn.IFNA(IF(OR(AND(G33&gt;=R33,L33&gt;=Quals!$F$3,L33&lt;=Quals!$H$3),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OR(AND(K33&gt;=R33,P33&gt;=Quals!$F$3,P33&lt;=Quals!$H$3))))), MATCH((B33&amp;C33),Autos!C:C,0)),"Q",""),"")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>B34&amp;C34</f>
        <v>James NIPPERESS3000msc</v>
      </c>
      <c r="B34" t="s">
        <v>748</v>
      </c>
      <c r="C34" s="7" t="s">
        <v>34</v>
      </c>
      <c r="D34" s="6">
        <v>33014</v>
      </c>
      <c r="E34">
        <v>1176</v>
      </c>
      <c r="F34" s="2">
        <v>3</v>
      </c>
      <c r="G34">
        <v>1122</v>
      </c>
      <c r="H34">
        <v>1113</v>
      </c>
      <c r="I34">
        <v>1120</v>
      </c>
      <c r="L34" s="6">
        <v>44304</v>
      </c>
      <c r="M34" s="6">
        <v>44282</v>
      </c>
      <c r="N34" s="6">
        <v>44355</v>
      </c>
      <c r="O34" s="6"/>
      <c r="P34" s="58"/>
      <c r="Q34" s="40">
        <f>RANK(E34,$E$3:$E$485)</f>
        <v>32</v>
      </c>
      <c r="R34" s="2">
        <f>VLOOKUP(C34,Quals!$A$2:$C$23,3,FALSE)</f>
        <v>1158</v>
      </c>
      <c r="S34" s="2" t="str">
        <f>_xlfn.IFNA(IF(OR(AND(G34&gt;=R34,L34&gt;=Quals!$F$3,L34&lt;=Quals!$H$3),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OR(AND(K34&gt;=R34,P34&gt;=Quals!$F$3,P34&lt;=Quals!$H$3))))), MATCH((B34&amp;C34),Autos!C:C,0)),"Q",""),"")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>B35&amp;C35</f>
        <v>Damien BIRKINHEADshot-put</v>
      </c>
      <c r="B35" t="s">
        <v>869</v>
      </c>
      <c r="C35" s="6" t="s">
        <v>39</v>
      </c>
      <c r="D35" s="6">
        <v>34067</v>
      </c>
      <c r="E35">
        <v>1176</v>
      </c>
      <c r="F35" s="2">
        <v>1</v>
      </c>
      <c r="G35">
        <v>1094</v>
      </c>
      <c r="H35">
        <v>1091</v>
      </c>
      <c r="I35">
        <v>1139</v>
      </c>
      <c r="J35">
        <v>1082</v>
      </c>
      <c r="K35">
        <v>1093</v>
      </c>
      <c r="L35" s="6">
        <v>43643</v>
      </c>
      <c r="M35" s="6">
        <v>44304</v>
      </c>
      <c r="N35" s="6">
        <v>44252</v>
      </c>
      <c r="O35" s="6">
        <v>44268</v>
      </c>
      <c r="P35" s="58">
        <v>44359</v>
      </c>
      <c r="Q35" s="40">
        <f>RANK(E35,$E$3:$E$485)</f>
        <v>32</v>
      </c>
      <c r="R35" s="2">
        <f>VLOOKUP(C35,Quals!$A$2:$C$23,3,FALSE)</f>
        <v>1187</v>
      </c>
      <c r="S35" s="2" t="str">
        <f>_xlfn.IFNA(IF(OR(AND(G35&gt;=R35,L35&gt;=Quals!$F$3,L35&lt;=Quals!$H$3),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OR(AND(K35&gt;=R35,P35&gt;=Quals!$F$3,P35&lt;=Quals!$H$3))))), MATCH((B35&amp;C35),Autos!C:C,0)),"Q",""),"")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>B36&amp;C36</f>
        <v>Joel BADENhigh-jump</v>
      </c>
      <c r="B36" t="s">
        <v>840</v>
      </c>
      <c r="C36" s="6" t="s">
        <v>35</v>
      </c>
      <c r="D36" s="6">
        <v>35096</v>
      </c>
      <c r="E36">
        <v>1172</v>
      </c>
      <c r="F36" s="2">
        <v>2</v>
      </c>
      <c r="G36">
        <v>1117</v>
      </c>
      <c r="H36">
        <v>1152</v>
      </c>
      <c r="I36">
        <v>1037</v>
      </c>
      <c r="J36">
        <v>1126</v>
      </c>
      <c r="K36">
        <v>1143</v>
      </c>
      <c r="L36" s="6">
        <v>44282</v>
      </c>
      <c r="M36" s="6">
        <v>44611</v>
      </c>
      <c r="N36" s="6">
        <v>43642</v>
      </c>
      <c r="O36" s="6">
        <v>44252</v>
      </c>
      <c r="P36" s="58">
        <v>44569</v>
      </c>
      <c r="Q36" s="40">
        <f>RANK(E36,$E$3:$E$485)</f>
        <v>34</v>
      </c>
      <c r="R36" s="2">
        <f>VLOOKUP(C36,Quals!$A$2:$C$23,3,FALSE)</f>
        <v>1206</v>
      </c>
      <c r="S36" s="2" t="str">
        <f>_xlfn.IFNA(IF(OR(AND(G36&gt;=R36,L36&gt;=Quals!$F$3,L36&lt;=Quals!$H$3),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OR(AND(K36&gt;=R36,P36&gt;=Quals!$F$3,P36&lt;=Quals!$H$3))))), MATCH((B36&amp;C36),Autos!C:C,0)),"Q",""),"")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>B37&amp;C37</f>
        <v>Jack RAYNER10000m</v>
      </c>
      <c r="B37" t="s">
        <v>780</v>
      </c>
      <c r="C37" s="6" t="s">
        <v>30</v>
      </c>
      <c r="D37" s="6">
        <v>35052</v>
      </c>
      <c r="E37">
        <v>1163</v>
      </c>
      <c r="F37" s="2">
        <v>1</v>
      </c>
      <c r="G37">
        <v>1106</v>
      </c>
      <c r="H37">
        <v>1111</v>
      </c>
      <c r="L37" s="6">
        <v>44587</v>
      </c>
      <c r="M37" s="6">
        <v>44222</v>
      </c>
      <c r="N37" s="6"/>
      <c r="O37" s="6"/>
      <c r="P37" s="58"/>
      <c r="Q37" s="40">
        <f>RANK(E37,$E$3:$E$485)</f>
        <v>35</v>
      </c>
      <c r="R37" s="2">
        <f>VLOOKUP(C37,Quals!$A$2:$C$23,3,FALSE)</f>
        <v>1182</v>
      </c>
      <c r="S37" s="2" t="str">
        <f>_xlfn.IFNA(IF(OR(AND(G37&gt;=R37,L37&gt;=Quals!$F$3,L37&lt;=Quals!$H$3),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OR(AND(K37&gt;=R37,P37&gt;=Quals!$F$3,P37&lt;=Quals!$H$3))))), MATCH((B37&amp;C37),Autos!C:C,0)),"Q",""),"")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>B38&amp;C38</f>
        <v>Edward TRIPPAS3000msc</v>
      </c>
      <c r="B38" t="s">
        <v>749</v>
      </c>
      <c r="C38" s="6" t="s">
        <v>34</v>
      </c>
      <c r="D38" s="6">
        <v>36060</v>
      </c>
      <c r="E38">
        <v>1162</v>
      </c>
      <c r="F38" s="2">
        <v>4</v>
      </c>
      <c r="G38">
        <v>1168</v>
      </c>
      <c r="H38">
        <v>1117</v>
      </c>
      <c r="I38">
        <v>1139</v>
      </c>
      <c r="L38" s="6">
        <v>44376</v>
      </c>
      <c r="M38" s="6">
        <v>44304</v>
      </c>
      <c r="N38" s="6">
        <v>44344</v>
      </c>
      <c r="O38" s="6"/>
      <c r="P38" s="58"/>
      <c r="Q38" s="40">
        <f>RANK(E38,$E$3:$E$485)</f>
        <v>36</v>
      </c>
      <c r="R38" s="2">
        <f>VLOOKUP(C38,Quals!$A$2:$C$23,3,FALSE)</f>
        <v>1158</v>
      </c>
      <c r="S38" s="2" t="str">
        <f>_xlfn.IFNA(IF(OR(AND(G38&gt;=R38,L38&gt;=Quals!$F$3,L38&lt;=Quals!$H$3),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OR(AND(K38&gt;=R38,P38&gt;=Quals!$F$3,P38&lt;=Quals!$H$3))))), MATCH((B38&amp;C38),Autos!C:C,0)),"Q",""),"")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>B39&amp;C39</f>
        <v>Jack HALE100m</v>
      </c>
      <c r="B39" t="s">
        <v>563</v>
      </c>
      <c r="C39" s="6" t="s">
        <v>2</v>
      </c>
      <c r="D39" s="6">
        <v>35937</v>
      </c>
      <c r="E39">
        <v>1161</v>
      </c>
      <c r="F39" s="2">
        <v>2</v>
      </c>
      <c r="G39">
        <v>1135</v>
      </c>
      <c r="H39">
        <v>1037</v>
      </c>
      <c r="I39">
        <v>1095</v>
      </c>
      <c r="J39">
        <v>1114</v>
      </c>
      <c r="K39">
        <v>1118</v>
      </c>
      <c r="L39" s="6">
        <v>44252</v>
      </c>
      <c r="M39" s="6">
        <v>43642</v>
      </c>
      <c r="N39" s="6">
        <v>44282</v>
      </c>
      <c r="O39" s="6">
        <v>44359</v>
      </c>
      <c r="P39" s="58">
        <v>44604</v>
      </c>
      <c r="Q39" s="40">
        <f>RANK(E39,$E$3:$E$485)</f>
        <v>37</v>
      </c>
      <c r="R39" s="2">
        <f>VLOOKUP(C39,Quals!$A$2:$C$23,3,FALSE)</f>
        <v>1189</v>
      </c>
      <c r="S39" s="2" t="str">
        <f>_xlfn.IFNA(IF(OR(AND(G39&gt;=R39,L39&gt;=Quals!$F$3,L39&lt;=Quals!$H$3),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OR(AND(K39&gt;=R39,P39&gt;=Quals!$F$3,P39&lt;=Quals!$H$3))))), MATCH((B39&amp;C39),Autos!C:C,0)),"Q",""),"")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>B40&amp;C40</f>
        <v>Angus ARMSTRONGpole-vault</v>
      </c>
      <c r="B40" t="s">
        <v>853</v>
      </c>
      <c r="C40" s="6" t="s">
        <v>36</v>
      </c>
      <c r="D40" s="6">
        <v>35506</v>
      </c>
      <c r="E40">
        <v>1154</v>
      </c>
      <c r="F40" s="2">
        <v>2</v>
      </c>
      <c r="G40">
        <v>1102</v>
      </c>
      <c r="H40">
        <v>1061</v>
      </c>
      <c r="I40">
        <v>1075</v>
      </c>
      <c r="J40">
        <v>1102</v>
      </c>
      <c r="K40">
        <v>1102</v>
      </c>
      <c r="L40" s="6">
        <v>43641</v>
      </c>
      <c r="M40" s="6">
        <v>44282</v>
      </c>
      <c r="N40" s="6">
        <v>44268</v>
      </c>
      <c r="O40" s="6">
        <v>44568</v>
      </c>
      <c r="P40" s="58">
        <v>44589</v>
      </c>
      <c r="Q40" s="40">
        <f>RANK(E40,$E$3:$E$485)</f>
        <v>38</v>
      </c>
      <c r="R40" s="2">
        <f>VLOOKUP(C40,Quals!$A$2:$C$23,3,FALSE)</f>
        <v>1212</v>
      </c>
      <c r="S40" s="2" t="str">
        <f>_xlfn.IFNA(IF(OR(AND(G40&gt;=R40,L40&gt;=Quals!$F$3,L40&lt;=Quals!$H$3),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OR(AND(K40&gt;=R40,P40&gt;=Quals!$F$3,P40&lt;=Quals!$H$3))))), MATCH((B40&amp;C40),Autos!C:C,0)),"Q",""),"")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>B41&amp;C41</f>
        <v>David MCNEILL10000m</v>
      </c>
      <c r="B41" t="s">
        <v>758</v>
      </c>
      <c r="C41" s="6" t="s">
        <v>30</v>
      </c>
      <c r="D41" s="6">
        <v>31691</v>
      </c>
      <c r="E41">
        <v>1149</v>
      </c>
      <c r="F41" s="2">
        <v>2</v>
      </c>
      <c r="G41">
        <v>1106</v>
      </c>
      <c r="H41">
        <v>1098</v>
      </c>
      <c r="L41" s="6">
        <v>44222</v>
      </c>
      <c r="M41" s="6">
        <v>44587</v>
      </c>
      <c r="N41" s="6"/>
      <c r="O41" s="6"/>
      <c r="P41" s="58"/>
      <c r="Q41" s="40">
        <f>RANK(E41,$E$3:$E$485)</f>
        <v>39</v>
      </c>
      <c r="R41" s="2">
        <f>VLOOKUP(C41,Quals!$A$2:$C$23,3,FALSE)</f>
        <v>1182</v>
      </c>
      <c r="S41" s="2" t="str">
        <f>_xlfn.IFNA(IF(OR(AND(G41&gt;=R41,L41&gt;=Quals!$F$3,L41&lt;=Quals!$H$3),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OR(AND(K41&gt;=R41,P41&gt;=Quals!$F$3,P41&lt;=Quals!$H$3))))), MATCH((B41&amp;C41),Autos!C:C,0)),"Q",""),"")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>B42&amp;C42</f>
        <v>Aidan MURPHY200m</v>
      </c>
      <c r="B42" t="s">
        <v>574</v>
      </c>
      <c r="C42" s="6" t="s">
        <v>25</v>
      </c>
      <c r="D42" s="6">
        <v>37908</v>
      </c>
      <c r="E42">
        <v>1148</v>
      </c>
      <c r="F42" s="2">
        <v>1</v>
      </c>
      <c r="G42">
        <v>1163</v>
      </c>
      <c r="H42">
        <v>1118</v>
      </c>
      <c r="I42">
        <v>1124</v>
      </c>
      <c r="J42">
        <v>1121</v>
      </c>
      <c r="K42">
        <v>1121</v>
      </c>
      <c r="L42" s="6">
        <v>44612</v>
      </c>
      <c r="M42" s="6">
        <v>44604</v>
      </c>
      <c r="N42" s="6">
        <v>44569</v>
      </c>
      <c r="O42" s="6">
        <v>44527</v>
      </c>
      <c r="P42" s="58">
        <v>44612</v>
      </c>
      <c r="Q42" s="40">
        <f>RANK(E42,$E$3:$E$485)</f>
        <v>40</v>
      </c>
      <c r="R42" s="2">
        <f>VLOOKUP(C42,Quals!$A$2:$C$23,3,FALSE)</f>
        <v>1182</v>
      </c>
      <c r="S42" s="2" t="str">
        <f>_xlfn.IFNA(IF(OR(AND(G42&gt;=R42,L42&gt;=Quals!$F$3,L42&lt;=Quals!$H$3),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OR(AND(K42&gt;=R42,P42&gt;=Quals!$F$3,P42&lt;=Quals!$H$3))))), MATCH((B42&amp;C42),Autos!C:C,0)),"Q",""),"")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>B43&amp;C43</f>
        <v>Alec DIAMONDdecathlon</v>
      </c>
      <c r="B43" t="s">
        <v>801</v>
      </c>
      <c r="C43" s="6" t="s">
        <v>44</v>
      </c>
      <c r="D43" s="6">
        <v>35651</v>
      </c>
      <c r="E43">
        <v>1140</v>
      </c>
      <c r="F43" s="2">
        <v>4</v>
      </c>
      <c r="G43">
        <v>1126</v>
      </c>
      <c r="H43">
        <v>1087</v>
      </c>
      <c r="L43" s="6">
        <v>44366</v>
      </c>
      <c r="M43" s="6">
        <v>44302</v>
      </c>
      <c r="N43" s="6"/>
      <c r="O43" s="6"/>
      <c r="P43" s="58"/>
      <c r="Q43" s="40">
        <f>RANK(E43,$E$3:$E$485)</f>
        <v>41</v>
      </c>
      <c r="R43" s="2">
        <f>VLOOKUP(C43,Quals!$A$2:$C$23,3,FALSE)</f>
        <v>1181</v>
      </c>
      <c r="S43" s="2" t="str">
        <f>_xlfn.IFNA(IF(OR(AND(G43&gt;=R43,L43&gt;=Quals!$F$3,L43&lt;=Quals!$H$3),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OR(AND(K43&gt;=R43,P43&gt;=Quals!$F$3,P43&lt;=Quals!$H$3))))), MATCH((B43&amp;C43),Autos!C:C,0)),"Q",""),"")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>B44&amp;C44</f>
        <v>Patrick TIERNAN10000m</v>
      </c>
      <c r="B44" t="s">
        <v>779</v>
      </c>
      <c r="C44" s="6" t="s">
        <v>30</v>
      </c>
      <c r="D44" s="6">
        <v>34588</v>
      </c>
      <c r="E44">
        <v>1137</v>
      </c>
      <c r="F44" s="2">
        <v>3</v>
      </c>
      <c r="G44">
        <v>1190</v>
      </c>
      <c r="H44">
        <v>1078</v>
      </c>
      <c r="L44" s="6">
        <v>44170</v>
      </c>
      <c r="M44" s="6">
        <v>44407</v>
      </c>
      <c r="N44" s="6"/>
      <c r="O44" s="6"/>
      <c r="P44" s="58"/>
      <c r="Q44" s="40">
        <f>RANK(E44,$E$3:$E$485)</f>
        <v>42</v>
      </c>
      <c r="R44" s="2">
        <f>VLOOKUP(C44,Quals!$A$2:$C$23,3,FALSE)</f>
        <v>1182</v>
      </c>
      <c r="S44" s="2" t="str">
        <f>_xlfn.IFNA(IF(OR(AND(G44&gt;=R44,L44&gt;=Quals!$F$3,L44&lt;=Quals!$H$3),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OR(AND(K44&gt;=R44,P44&gt;=Quals!$F$3,P44&lt;=Quals!$H$3))))), MATCH((B44&amp;C44),Autos!C:C,0)),"Q",""),"")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>B45&amp;C45</f>
        <v>Brett ROBINSON10000m</v>
      </c>
      <c r="B45" t="s">
        <v>781</v>
      </c>
      <c r="C45" s="6" t="s">
        <v>30</v>
      </c>
      <c r="D45" s="6">
        <v>33366</v>
      </c>
      <c r="E45">
        <v>1137</v>
      </c>
      <c r="F45" s="2">
        <v>4</v>
      </c>
      <c r="G45">
        <v>1131</v>
      </c>
      <c r="H45">
        <v>1083</v>
      </c>
      <c r="L45" s="6">
        <v>44222</v>
      </c>
      <c r="M45" s="6">
        <v>43884</v>
      </c>
      <c r="N45" s="6"/>
      <c r="O45" s="6"/>
      <c r="P45" s="58"/>
      <c r="Q45" s="40">
        <f>RANK(E45,$E$3:$E$485)</f>
        <v>42</v>
      </c>
      <c r="R45" s="2">
        <f>VLOOKUP(C45,Quals!$A$2:$C$23,3,FALSE)</f>
        <v>1182</v>
      </c>
      <c r="S45" s="2" t="str">
        <f>_xlfn.IFNA(IF(OR(AND(G45&gt;=R45,L45&gt;=Quals!$F$3,L45&lt;=Quals!$H$3),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OR(AND(K45&gt;=R45,P45&gt;=Quals!$F$3,P45&lt;=Quals!$H$3))))), MATCH((B45&amp;C45),Autos!C:C,0)),"Q",""),"")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>B46&amp;C46</f>
        <v>Jake PENNY100m</v>
      </c>
      <c r="B46" t="s">
        <v>564</v>
      </c>
      <c r="C46" s="6" t="s">
        <v>2</v>
      </c>
      <c r="D46" s="6">
        <v>35187</v>
      </c>
      <c r="E46">
        <v>1136</v>
      </c>
      <c r="F46" s="2">
        <v>3</v>
      </c>
      <c r="G46">
        <v>1069</v>
      </c>
      <c r="H46">
        <v>1112</v>
      </c>
      <c r="I46">
        <v>1128</v>
      </c>
      <c r="J46">
        <v>1089</v>
      </c>
      <c r="K46">
        <v>1105</v>
      </c>
      <c r="L46" s="6">
        <v>44303</v>
      </c>
      <c r="M46" s="6">
        <v>44352</v>
      </c>
      <c r="N46" s="6">
        <v>44544</v>
      </c>
      <c r="O46" s="6">
        <v>44252</v>
      </c>
      <c r="P46" s="58">
        <v>44520</v>
      </c>
      <c r="Q46" s="40">
        <f>RANK(E46,$E$3:$E$485)</f>
        <v>44</v>
      </c>
      <c r="R46" s="2">
        <f>VLOOKUP(C46,Quals!$A$2:$C$23,3,FALSE)</f>
        <v>1189</v>
      </c>
      <c r="S46" s="2" t="str">
        <f>_xlfn.IFNA(IF(OR(AND(G46&gt;=R46,L46&gt;=Quals!$F$3,L46&lt;=Quals!$H$3),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OR(AND(K46&gt;=R46,P46&gt;=Quals!$F$3,P46&lt;=Quals!$H$3))))), MATCH((B46&amp;C46),Autos!C:C,0)),"Q",""),"")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>B47&amp;C47</f>
        <v>Jack ANSTEY1500m</v>
      </c>
      <c r="B47" t="s">
        <v>682</v>
      </c>
      <c r="C47" s="6" t="s">
        <v>28</v>
      </c>
      <c r="D47" s="6">
        <v>35528</v>
      </c>
      <c r="E47">
        <v>1135</v>
      </c>
      <c r="F47" s="2">
        <v>6</v>
      </c>
      <c r="G47">
        <v>1176</v>
      </c>
      <c r="H47">
        <v>1102</v>
      </c>
      <c r="I47">
        <v>1134</v>
      </c>
      <c r="J47">
        <v>1118</v>
      </c>
      <c r="K47">
        <v>1110</v>
      </c>
      <c r="L47" s="6">
        <v>44604</v>
      </c>
      <c r="M47" s="6">
        <v>44353</v>
      </c>
      <c r="N47" s="6">
        <v>44590</v>
      </c>
      <c r="O47" s="6">
        <v>44296</v>
      </c>
      <c r="P47" s="58">
        <v>44253</v>
      </c>
      <c r="Q47" s="40">
        <f>RANK(E47,$E$3:$E$485)</f>
        <v>45</v>
      </c>
      <c r="R47" s="2">
        <f>VLOOKUP(C47,Quals!$A$2:$C$23,3,FALSE)</f>
        <v>1175</v>
      </c>
      <c r="S47" s="2" t="str">
        <f>_xlfn.IFNA(IF(OR(AND(G47&gt;=R47,L47&gt;=Quals!$F$3,L47&lt;=Quals!$H$3),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OR(AND(K47&gt;=R47,P47&gt;=Quals!$F$3,P47&lt;=Quals!$H$3))))), MATCH((B47&amp;C47),Autos!C:C,0)),"Q",""),"")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>B48&amp;C48</f>
        <v>Liam O'BRIENjavelin-throw</v>
      </c>
      <c r="B48" t="s">
        <v>882</v>
      </c>
      <c r="C48" s="7" t="s">
        <v>41</v>
      </c>
      <c r="D48" s="6">
        <v>35168</v>
      </c>
      <c r="E48">
        <v>1133</v>
      </c>
      <c r="F48" s="2">
        <v>1</v>
      </c>
      <c r="G48">
        <v>1112</v>
      </c>
      <c r="H48">
        <v>1063</v>
      </c>
      <c r="I48">
        <v>1054</v>
      </c>
      <c r="J48">
        <v>1027</v>
      </c>
      <c r="K48">
        <v>1042</v>
      </c>
      <c r="L48" s="6">
        <v>44304</v>
      </c>
      <c r="M48" s="6">
        <v>43641</v>
      </c>
      <c r="N48" s="6">
        <v>44366</v>
      </c>
      <c r="O48" s="6">
        <v>44266</v>
      </c>
      <c r="P48" s="58">
        <v>44267</v>
      </c>
      <c r="Q48" s="40">
        <f>RANK(E48,$E$3:$E$485)</f>
        <v>46</v>
      </c>
      <c r="R48" s="2">
        <f>VLOOKUP(C48,Quals!$A$2:$C$23,3,FALSE)</f>
        <v>1173</v>
      </c>
      <c r="S48" s="2" t="str">
        <f>_xlfn.IFNA(IF(OR(AND(G48&gt;=R48,L48&gt;=Quals!$F$3,L48&lt;=Quals!$H$3),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OR(AND(K48&gt;=R48,P48&gt;=Quals!$F$3,P48&lt;=Quals!$H$3))))), MATCH((B48&amp;C48),Autos!C:C,0)),"Q",""),"")</f>
        <v/>
      </c>
      <c r="T48" s="1" t="str">
        <f>IF(AND(S48 = "Q", IF(ISNA(VLOOKUP((B48&amp;C48),Autos!C:C,1,FALSE)), "Not in Auto",)),"Check", "No need")</f>
        <v>No need</v>
      </c>
    </row>
    <row r="49" spans="1:20" x14ac:dyDescent="0.2">
      <c r="A49" t="str">
        <f>B49&amp;C49</f>
        <v>Zane BRANCOlong-jump</v>
      </c>
      <c r="B49" t="s">
        <v>811</v>
      </c>
      <c r="C49" s="6" t="s">
        <v>37</v>
      </c>
      <c r="D49" s="6">
        <v>36529</v>
      </c>
      <c r="E49">
        <v>1132</v>
      </c>
      <c r="F49" s="2">
        <v>3</v>
      </c>
      <c r="G49">
        <v>1094</v>
      </c>
      <c r="H49">
        <v>1103</v>
      </c>
      <c r="I49">
        <v>1092</v>
      </c>
      <c r="J49">
        <v>1079</v>
      </c>
      <c r="K49">
        <v>1083</v>
      </c>
      <c r="L49" s="6">
        <v>44304</v>
      </c>
      <c r="M49" s="6">
        <v>44282</v>
      </c>
      <c r="N49" s="6">
        <v>44352</v>
      </c>
      <c r="O49" s="6">
        <v>44612</v>
      </c>
      <c r="P49" s="58">
        <v>44302</v>
      </c>
      <c r="Q49" s="40">
        <f>RANK(E49,$E$3:$E$485)</f>
        <v>47</v>
      </c>
      <c r="R49" s="2">
        <f>VLOOKUP(C49,Quals!$A$2:$C$23,3,FALSE)</f>
        <v>1186</v>
      </c>
      <c r="S49" s="2" t="str">
        <f>_xlfn.IFNA(IF(OR(AND(G49&gt;=R49,L49&gt;=Quals!$F$3,L49&lt;=Quals!$H$3),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OR(AND(K49&gt;=R49,P49&gt;=Quals!$F$3,P49&lt;=Quals!$H$3))))), MATCH((B49&amp;C49),Autos!C:C,0)),"Q",""),"")</f>
        <v/>
      </c>
      <c r="T49" s="1" t="str">
        <f>IF(AND(S49 = "Q", IF(ISNA(VLOOKUP((B49&amp;C49),Autos!C:C,1,FALSE)), "Not in Auto",)),"Check", "No need")</f>
        <v>No need</v>
      </c>
    </row>
    <row r="50" spans="1:20" x14ac:dyDescent="0.2">
      <c r="A50" t="str">
        <f>B50&amp;C50</f>
        <v>Jake DORAN100m</v>
      </c>
      <c r="B50" t="s">
        <v>565</v>
      </c>
      <c r="C50" s="6" t="s">
        <v>2</v>
      </c>
      <c r="D50" s="6">
        <v>36725</v>
      </c>
      <c r="E50">
        <v>1131</v>
      </c>
      <c r="F50" s="2">
        <v>4</v>
      </c>
      <c r="G50">
        <v>1076</v>
      </c>
      <c r="H50">
        <v>1079</v>
      </c>
      <c r="I50">
        <v>1102</v>
      </c>
      <c r="J50">
        <v>1061</v>
      </c>
      <c r="K50">
        <v>1037</v>
      </c>
      <c r="L50" s="6">
        <v>43642</v>
      </c>
      <c r="M50" s="6">
        <v>43642</v>
      </c>
      <c r="N50" s="6">
        <v>44604</v>
      </c>
      <c r="O50" s="6">
        <v>44359</v>
      </c>
      <c r="P50" s="58">
        <v>44282</v>
      </c>
      <c r="Q50" s="40">
        <f>RANK(E50,$E$3:$E$485)</f>
        <v>48</v>
      </c>
      <c r="R50" s="2">
        <f>VLOOKUP(C50,Quals!$A$2:$C$23,3,FALSE)</f>
        <v>1189</v>
      </c>
      <c r="S50" s="2" t="str">
        <f>_xlfn.IFNA(IF(OR(AND(G50&gt;=R50,L50&gt;=Quals!$F$3,L50&lt;=Quals!$H$3),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OR(AND(K50&gt;=R50,P50&gt;=Quals!$F$3,P50&lt;=Quals!$H$3))))), MATCH((B50&amp;C50),Autos!C:C,0)),"Q",""),"")</f>
        <v/>
      </c>
      <c r="T50" s="1" t="str">
        <f>IF(AND(S50 = "Q", IF(ISNA(VLOOKUP((B50&amp;C50),Autos!C:C,1,FALSE)), "Not in Auto",)),"Check", "No need")</f>
        <v>No need</v>
      </c>
    </row>
    <row r="51" spans="1:20" x14ac:dyDescent="0.2">
      <c r="A51" t="str">
        <f>B51&amp;C51</f>
        <v>Ryan GREGSON1500m</v>
      </c>
      <c r="B51" t="s">
        <v>719</v>
      </c>
      <c r="C51" s="6" t="s">
        <v>28</v>
      </c>
      <c r="D51" s="6">
        <v>32989</v>
      </c>
      <c r="E51">
        <v>1131</v>
      </c>
      <c r="F51" s="2">
        <v>7</v>
      </c>
      <c r="G51">
        <v>1136</v>
      </c>
      <c r="H51">
        <v>1151</v>
      </c>
      <c r="I51">
        <v>1102</v>
      </c>
      <c r="J51">
        <v>1036</v>
      </c>
      <c r="K51">
        <v>1074</v>
      </c>
      <c r="L51" s="6">
        <v>44304</v>
      </c>
      <c r="M51" s="6">
        <v>44287</v>
      </c>
      <c r="N51" s="6">
        <v>44280</v>
      </c>
      <c r="O51" s="6">
        <v>44339</v>
      </c>
      <c r="P51" s="58">
        <v>44302</v>
      </c>
      <c r="Q51" s="40">
        <f>RANK(E51,$E$3:$E$485)</f>
        <v>48</v>
      </c>
      <c r="R51" s="2">
        <f>VLOOKUP(C51,Quals!$A$2:$C$23,3,FALSE)</f>
        <v>1175</v>
      </c>
      <c r="S51" s="2" t="str">
        <f>_xlfn.IFNA(IF(OR(AND(G51&gt;=R51,L51&gt;=Quals!$F$3,L51&lt;=Quals!$H$3),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OR(AND(K51&gt;=R51,P51&gt;=Quals!$F$3,P51&lt;=Quals!$H$3))))), MATCH((B51&amp;C51),Autos!C:C,0)),"Q",""),"")</f>
        <v/>
      </c>
      <c r="T51" s="1" t="str">
        <f>IF(AND(S51 = "Q", IF(ISNA(VLOOKUP((B51&amp;C51),Autos!C:C,1,FALSE)), "Not in Auto",)),"Check", "No need")</f>
        <v>No need</v>
      </c>
    </row>
    <row r="52" spans="1:20" x14ac:dyDescent="0.2">
      <c r="A52" t="str">
        <f>B52&amp;C52</f>
        <v>Jacob MCCORRY110mh</v>
      </c>
      <c r="B52" t="s">
        <v>796</v>
      </c>
      <c r="C52" s="7" t="s">
        <v>31</v>
      </c>
      <c r="D52" s="6">
        <v>35754</v>
      </c>
      <c r="E52">
        <v>1130</v>
      </c>
      <c r="F52" s="2">
        <v>3</v>
      </c>
      <c r="G52">
        <v>1049</v>
      </c>
      <c r="H52">
        <v>1086</v>
      </c>
      <c r="I52">
        <v>1092</v>
      </c>
      <c r="J52">
        <v>1046</v>
      </c>
      <c r="K52">
        <v>1059</v>
      </c>
      <c r="L52" s="6">
        <v>43644</v>
      </c>
      <c r="M52" s="6">
        <v>44282</v>
      </c>
      <c r="N52" s="6">
        <v>44549</v>
      </c>
      <c r="O52" s="6">
        <v>44304</v>
      </c>
      <c r="P52" s="58">
        <v>44268</v>
      </c>
      <c r="Q52" s="40">
        <f>RANK(E52,$E$3:$E$485)</f>
        <v>50</v>
      </c>
      <c r="R52" s="2">
        <f>VLOOKUP(C52,Quals!$A$2:$C$23,3,FALSE)</f>
        <v>1193</v>
      </c>
      <c r="S52" s="2" t="str">
        <f>_xlfn.IFNA(IF(OR(AND(G52&gt;=R52,L52&gt;=Quals!$F$3,L52&lt;=Quals!$H$3),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OR(AND(K52&gt;=R52,P52&gt;=Quals!$F$3,P52&lt;=Quals!$H$3))))), MATCH((B52&amp;C52),Autos!C:C,0)),"Q",""),"")</f>
        <v/>
      </c>
      <c r="T52" s="1" t="str">
        <f>IF(AND(S52 = "Q", IF(ISNA(VLOOKUP((B52&amp;C52),Autos!C:C,1,FALSE)), "Not in Auto",)),"Check", "No need")</f>
        <v>No need</v>
      </c>
    </row>
    <row r="53" spans="1:20" x14ac:dyDescent="0.2">
      <c r="A53" t="str">
        <f>B53&amp;C53</f>
        <v>Alexander KOLESNIKOFFshot-put</v>
      </c>
      <c r="B53" t="s">
        <v>870</v>
      </c>
      <c r="C53" s="6" t="s">
        <v>39</v>
      </c>
      <c r="D53" s="6">
        <v>36799</v>
      </c>
      <c r="E53">
        <v>1128</v>
      </c>
      <c r="F53" s="2">
        <v>2</v>
      </c>
      <c r="G53">
        <v>1074</v>
      </c>
      <c r="H53">
        <v>1110</v>
      </c>
      <c r="I53">
        <v>1087</v>
      </c>
      <c r="J53">
        <v>1059</v>
      </c>
      <c r="K53">
        <v>1082</v>
      </c>
      <c r="L53" s="6">
        <v>44304</v>
      </c>
      <c r="M53" s="6">
        <v>44280</v>
      </c>
      <c r="N53" s="6">
        <v>44252</v>
      </c>
      <c r="O53" s="6">
        <v>44268</v>
      </c>
      <c r="P53" s="58">
        <v>44261</v>
      </c>
      <c r="Q53" s="40">
        <f>RANK(E53,$E$3:$E$485)</f>
        <v>51</v>
      </c>
      <c r="R53" s="2">
        <f>VLOOKUP(C53,Quals!$A$2:$C$23,3,FALSE)</f>
        <v>1187</v>
      </c>
      <c r="S53" s="2" t="str">
        <f>_xlfn.IFNA(IF(OR(AND(G53&gt;=R53,L53&gt;=Quals!$F$3,L53&lt;=Quals!$H$3), OR(AND(H53&gt;=R53,M53&gt;=Quals!$F$3,M53&lt;=Quals!$H$3), OR(AND(I53&gt;=R53,N53&gt;=Quals!$F$3,N53&lt;=Quals!$H$3), OR(AND(J53&gt;=R53,O53&gt;=Quals!$F$3,O53&lt;=Quals!$H$3), OR(AND(K53&gt;=R53,P53&gt;=Quals!$F$3,P53&lt;=Quals!$H$3))))), MATCH((B53&amp;C53),Autos!C:C,0)),"Q",""),"")</f>
        <v/>
      </c>
      <c r="T53" s="1" t="str">
        <f>IF(AND(S53 = "Q", IF(ISNA(VLOOKUP((B53&amp;C53),Autos!C:C,1,FALSE)), "Not in Auto",)),"Check", "No need")</f>
        <v>No need</v>
      </c>
    </row>
    <row r="54" spans="1:20" x14ac:dyDescent="0.2">
      <c r="A54" t="str">
        <f>B54&amp;C54</f>
        <v>Jack LUNN800m</v>
      </c>
      <c r="B54" t="s">
        <v>669</v>
      </c>
      <c r="C54" s="6" t="s">
        <v>27</v>
      </c>
      <c r="D54" s="6">
        <v>37180</v>
      </c>
      <c r="E54">
        <v>1124</v>
      </c>
      <c r="F54" s="2">
        <v>4</v>
      </c>
      <c r="G54">
        <v>1122</v>
      </c>
      <c r="H54">
        <v>1103</v>
      </c>
      <c r="I54">
        <v>1101</v>
      </c>
      <c r="J54">
        <v>1032</v>
      </c>
      <c r="K54">
        <v>1064</v>
      </c>
      <c r="L54" s="6">
        <v>44268</v>
      </c>
      <c r="M54" s="6">
        <v>44252</v>
      </c>
      <c r="N54" s="6">
        <v>44604</v>
      </c>
      <c r="O54" s="6">
        <v>44303</v>
      </c>
      <c r="P54" s="58">
        <v>44581</v>
      </c>
      <c r="Q54" s="40">
        <f>RANK(E54,$E$3:$E$485)</f>
        <v>52</v>
      </c>
      <c r="R54" s="2">
        <f>VLOOKUP(C54,Quals!$A$2:$C$23,3,FALSE)</f>
        <v>1167</v>
      </c>
      <c r="S54" s="2" t="str">
        <f>_xlfn.IFNA(IF(OR(AND(G54&gt;=R54,L54&gt;=Quals!$F$3,L54&lt;=Quals!$H$3),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OR(AND(K54&gt;=R54,P54&gt;=Quals!$F$3,P54&lt;=Quals!$H$3))))), MATCH((B54&amp;C54),Autos!C:C,0)),"Q",""),"")</f>
        <v/>
      </c>
      <c r="T54" s="1" t="str">
        <f>IF(AND(S54 = "Q", IF(ISNA(VLOOKUP((B54&amp;C54),Autos!C:C,1,FALSE)), "Not in Auto",)),"Check", "No need")</f>
        <v>No need</v>
      </c>
    </row>
    <row r="55" spans="1:20" x14ac:dyDescent="0.2">
      <c r="A55" t="str">
        <f>B55&amp;C55</f>
        <v>Joshua COWLEYlong-jump</v>
      </c>
      <c r="B55" t="s">
        <v>810</v>
      </c>
      <c r="C55" s="6" t="s">
        <v>37</v>
      </c>
      <c r="D55" s="6">
        <v>36963</v>
      </c>
      <c r="E55">
        <v>1124</v>
      </c>
      <c r="F55" s="2">
        <v>4</v>
      </c>
      <c r="G55">
        <v>1129</v>
      </c>
      <c r="H55">
        <v>1016</v>
      </c>
      <c r="I55">
        <v>1075</v>
      </c>
      <c r="J55">
        <v>1094</v>
      </c>
      <c r="K55">
        <v>1057</v>
      </c>
      <c r="L55" s="6">
        <v>44261</v>
      </c>
      <c r="M55" s="6">
        <v>43642</v>
      </c>
      <c r="N55" s="6">
        <v>44282</v>
      </c>
      <c r="O55" s="6">
        <v>44269</v>
      </c>
      <c r="P55" s="58">
        <v>44304</v>
      </c>
      <c r="Q55" s="40">
        <f>RANK(E55,$E$3:$E$485)</f>
        <v>52</v>
      </c>
      <c r="R55" s="2">
        <f>VLOOKUP(C55,Quals!$A$2:$C$23,3,FALSE)</f>
        <v>1186</v>
      </c>
      <c r="S55" s="2" t="str">
        <f>_xlfn.IFNA(IF(OR(AND(G55&gt;=R55,L55&gt;=Quals!$F$3,L55&lt;=Quals!$H$3),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OR(AND(K55&gt;=R55,P55&gt;=Quals!$F$3,P55&lt;=Quals!$H$3))))), MATCH((B55&amp;C55),Autos!C:C,0)),"Q",""),"")</f>
        <v/>
      </c>
      <c r="T55" s="1" t="str">
        <f>IF(AND(S55 = "Q", IF(ISNA(VLOOKUP((B55&amp;C55),Autos!C:C,1,FALSE)), "Not in Auto",)),"Check", "No need")</f>
        <v>No need</v>
      </c>
    </row>
    <row r="56" spans="1:20" x14ac:dyDescent="0.2">
      <c r="A56" t="str">
        <f>B56&amp;C56</f>
        <v>Tyler GUNN400m</v>
      </c>
      <c r="B56" t="s">
        <v>642</v>
      </c>
      <c r="C56" s="6" t="s">
        <v>26</v>
      </c>
      <c r="D56" s="6">
        <v>36456</v>
      </c>
      <c r="E56">
        <v>1123</v>
      </c>
      <c r="F56" s="2">
        <v>3</v>
      </c>
      <c r="G56">
        <v>1077</v>
      </c>
      <c r="H56">
        <v>1048</v>
      </c>
      <c r="I56">
        <v>1084</v>
      </c>
      <c r="J56">
        <v>1031</v>
      </c>
      <c r="K56">
        <v>1067</v>
      </c>
      <c r="L56" s="6">
        <v>43643</v>
      </c>
      <c r="M56" s="6">
        <v>44303</v>
      </c>
      <c r="N56" s="6">
        <v>44253</v>
      </c>
      <c r="O56" s="6">
        <v>44282</v>
      </c>
      <c r="P56" s="58">
        <v>44262</v>
      </c>
      <c r="Q56" s="40">
        <f>RANK(E56,$E$3:$E$485)</f>
        <v>54</v>
      </c>
      <c r="R56" s="2">
        <f>VLOOKUP(C56,Quals!$A$2:$C$23,3,FALSE)</f>
        <v>1187</v>
      </c>
      <c r="S56" s="2" t="str">
        <f>_xlfn.IFNA(IF(OR(AND(G56&gt;=R56,L56&gt;=Quals!$F$3,L56&lt;=Quals!$H$3),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OR(AND(K56&gt;=R56,P56&gt;=Quals!$F$3,P56&lt;=Quals!$H$3))))), MATCH((B56&amp;C56),Autos!C:C,0)),"Q",""),"")</f>
        <v/>
      </c>
      <c r="T56" s="1" t="str">
        <f>IF(AND(S56 = "Q", IF(ISNA(VLOOKUP((B56&amp;C56),Autos!C:C,1,FALSE)), "Not in Auto",)),"Check", "No need")</f>
        <v>No need</v>
      </c>
    </row>
    <row r="57" spans="1:20" x14ac:dyDescent="0.2">
      <c r="A57" t="str">
        <f>B57&amp;C57</f>
        <v>Ayo OREtriple-jump</v>
      </c>
      <c r="B57" t="s">
        <v>831</v>
      </c>
      <c r="C57" s="6" t="s">
        <v>38</v>
      </c>
      <c r="D57" s="6">
        <v>35543</v>
      </c>
      <c r="E57">
        <v>1119</v>
      </c>
      <c r="F57" s="2">
        <v>1</v>
      </c>
      <c r="G57">
        <v>1030</v>
      </c>
      <c r="H57">
        <v>1076</v>
      </c>
      <c r="I57">
        <v>1048</v>
      </c>
      <c r="J57">
        <v>1059</v>
      </c>
      <c r="K57">
        <v>1070</v>
      </c>
      <c r="L57" s="6">
        <v>43644</v>
      </c>
      <c r="M57" s="6">
        <v>44252</v>
      </c>
      <c r="N57" s="6">
        <v>44303</v>
      </c>
      <c r="O57" s="6">
        <v>44268</v>
      </c>
      <c r="P57" s="58">
        <v>44611</v>
      </c>
      <c r="Q57" s="40">
        <f>RANK(E57,$E$3:$E$485)</f>
        <v>55</v>
      </c>
      <c r="R57" s="2">
        <f>VLOOKUP(C57,Quals!$A$2:$C$23,3,FALSE)</f>
        <v>1179</v>
      </c>
      <c r="S57" s="2" t="str">
        <f>_xlfn.IFNA(IF(OR(AND(G57&gt;=R57,L57&gt;=Quals!$F$3,L57&lt;=Quals!$H$3),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OR(AND(K57&gt;=R57,P57&gt;=Quals!$F$3,P57&lt;=Quals!$H$3))))), MATCH((B57&amp;C57),Autos!C:C,0)),"Q",""),"")</f>
        <v/>
      </c>
      <c r="T57" s="1" t="str">
        <f>IF(AND(S57 = "Q", IF(ISNA(VLOOKUP((B57&amp;C57),Autos!C:C,1,FALSE)), "Not in Auto",)),"Check", "No need")</f>
        <v>No need</v>
      </c>
    </row>
    <row r="58" spans="1:20" x14ac:dyDescent="0.2">
      <c r="A58" t="str">
        <f>B58&amp;C58</f>
        <v>Yual REATHhigh-jump</v>
      </c>
      <c r="B58" t="s">
        <v>842</v>
      </c>
      <c r="C58" s="6" t="s">
        <v>35</v>
      </c>
      <c r="D58" s="6">
        <v>36664</v>
      </c>
      <c r="E58">
        <v>1119</v>
      </c>
      <c r="F58" s="2">
        <v>3</v>
      </c>
      <c r="G58">
        <v>1135</v>
      </c>
      <c r="H58">
        <v>1099</v>
      </c>
      <c r="I58">
        <v>1046</v>
      </c>
      <c r="J58">
        <v>1090</v>
      </c>
      <c r="K58">
        <v>1090</v>
      </c>
      <c r="L58" s="6">
        <v>44541</v>
      </c>
      <c r="M58" s="6">
        <v>44611</v>
      </c>
      <c r="N58" s="6">
        <v>44303</v>
      </c>
      <c r="O58" s="6">
        <v>44576</v>
      </c>
      <c r="P58" s="58">
        <v>44597</v>
      </c>
      <c r="Q58" s="40">
        <f>RANK(E58,$E$3:$E$485)</f>
        <v>55</v>
      </c>
      <c r="R58" s="2">
        <f>VLOOKUP(C58,Quals!$A$2:$C$23,3,FALSE)</f>
        <v>1206</v>
      </c>
      <c r="S58" s="2" t="str">
        <f>_xlfn.IFNA(IF(OR(AND(G58&gt;=R58,L58&gt;=Quals!$F$3,L58&lt;=Quals!$H$3),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OR(AND(K58&gt;=R58,P58&gt;=Quals!$F$3,P58&lt;=Quals!$H$3))))), MATCH((B58&amp;C58),Autos!C:C,0)),"Q",""),"")</f>
        <v/>
      </c>
      <c r="T58" s="1" t="str">
        <f>IF(AND(S58 = "Q", IF(ISNA(VLOOKUP((B58&amp;C58),Autos!C:C,1,FALSE)), "Not in Auto",)),"Check", "No need")</f>
        <v>No need</v>
      </c>
    </row>
    <row r="59" spans="1:20" x14ac:dyDescent="0.2">
      <c r="A59" t="str">
        <f>B59&amp;C59</f>
        <v>Connor DIFFEY200m</v>
      </c>
      <c r="B59" t="s">
        <v>614</v>
      </c>
      <c r="C59" s="6" t="s">
        <v>25</v>
      </c>
      <c r="D59" s="6">
        <v>34998</v>
      </c>
      <c r="E59">
        <v>1118</v>
      </c>
      <c r="F59" s="2">
        <v>2</v>
      </c>
      <c r="G59">
        <v>1068</v>
      </c>
      <c r="H59">
        <v>1109</v>
      </c>
      <c r="I59">
        <v>1108</v>
      </c>
      <c r="J59">
        <v>1065</v>
      </c>
      <c r="K59">
        <v>1079</v>
      </c>
      <c r="L59" s="6">
        <v>44304</v>
      </c>
      <c r="M59" s="6">
        <v>44549</v>
      </c>
      <c r="N59" s="6">
        <v>44465</v>
      </c>
      <c r="O59" s="6">
        <v>44282</v>
      </c>
      <c r="P59" s="58">
        <v>44591</v>
      </c>
      <c r="Q59" s="40">
        <f>RANK(E59,$E$3:$E$485)</f>
        <v>57</v>
      </c>
      <c r="R59" s="2">
        <f>VLOOKUP(C59,Quals!$A$2:$C$23,3,FALSE)</f>
        <v>1182</v>
      </c>
      <c r="S59" s="2" t="str">
        <f>_xlfn.IFNA(IF(OR(AND(G59&gt;=R59,L59&gt;=Quals!$F$3,L59&lt;=Quals!$H$3),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OR(AND(K59&gt;=R59,P59&gt;=Quals!$F$3,P59&lt;=Quals!$H$3))))), MATCH((B59&amp;C59),Autos!C:C,0)),"Q",""),"")</f>
        <v/>
      </c>
      <c r="T59" s="1" t="str">
        <f>IF(AND(S59 = "Q", IF(ISNA(VLOOKUP((B59&amp;C59),Autos!C:C,1,FALSE)), "Not in Auto",)),"Check", "No need")</f>
        <v>No need</v>
      </c>
    </row>
    <row r="60" spans="1:20" x14ac:dyDescent="0.2">
      <c r="A60" t="str">
        <f>B60&amp;C60</f>
        <v>Alex HARTMANN200m</v>
      </c>
      <c r="B60" t="s">
        <v>570</v>
      </c>
      <c r="C60" s="6" t="s">
        <v>25</v>
      </c>
      <c r="D60" s="6">
        <v>34035</v>
      </c>
      <c r="E60">
        <v>1116</v>
      </c>
      <c r="F60" s="2">
        <v>3</v>
      </c>
      <c r="G60">
        <v>1049</v>
      </c>
      <c r="H60">
        <v>1079</v>
      </c>
      <c r="I60">
        <v>1053</v>
      </c>
      <c r="J60">
        <v>1053</v>
      </c>
      <c r="K60">
        <v>1041</v>
      </c>
      <c r="L60" s="6">
        <v>43644</v>
      </c>
      <c r="M60" s="6">
        <v>44252</v>
      </c>
      <c r="N60" s="6">
        <v>44304</v>
      </c>
      <c r="O60" s="6">
        <v>44352</v>
      </c>
      <c r="P60" s="58">
        <v>44282</v>
      </c>
      <c r="Q60" s="40">
        <f>RANK(E60,$E$3:$E$485)</f>
        <v>58</v>
      </c>
      <c r="R60" s="2">
        <f>VLOOKUP(C60,Quals!$A$2:$C$23,3,FALSE)</f>
        <v>1182</v>
      </c>
      <c r="S60" s="2" t="str">
        <f>_xlfn.IFNA(IF(OR(AND(G60&gt;=R60,L60&gt;=Quals!$F$3,L60&lt;=Quals!$H$3),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OR(AND(K60&gt;=R60,P60&gt;=Quals!$F$3,P60&lt;=Quals!$H$3))))), MATCH((B60&amp;C60),Autos!C:C,0)),"Q",""),"")</f>
        <v/>
      </c>
      <c r="T60" s="1" t="str">
        <f>IF(AND(S60 = "Q", IF(ISNA(VLOOKUP((B60&amp;C60),Autos!C:C,1,FALSE)), "Not in Auto",)),"Check", "No need")</f>
        <v>No need</v>
      </c>
    </row>
    <row r="61" spans="1:20" x14ac:dyDescent="0.2">
      <c r="A61" t="str">
        <f>B61&amp;C61</f>
        <v>Mason COHEN800m</v>
      </c>
      <c r="B61" t="s">
        <v>668</v>
      </c>
      <c r="C61" s="6" t="s">
        <v>27</v>
      </c>
      <c r="D61" s="6">
        <v>35327</v>
      </c>
      <c r="E61">
        <v>1116</v>
      </c>
      <c r="F61" s="2">
        <v>5</v>
      </c>
      <c r="G61">
        <v>1033</v>
      </c>
      <c r="H61">
        <v>1047</v>
      </c>
      <c r="I61">
        <v>1068</v>
      </c>
      <c r="J61">
        <v>1075</v>
      </c>
      <c r="K61">
        <v>1063</v>
      </c>
      <c r="L61" s="6">
        <v>43643</v>
      </c>
      <c r="M61" s="6">
        <v>44282</v>
      </c>
      <c r="N61" s="6">
        <v>44266</v>
      </c>
      <c r="O61" s="6">
        <v>44252</v>
      </c>
      <c r="P61" s="58">
        <v>44268</v>
      </c>
      <c r="Q61" s="40">
        <f>RANK(E61,$E$3:$E$485)</f>
        <v>58</v>
      </c>
      <c r="R61" s="2">
        <f>VLOOKUP(C61,Quals!$A$2:$C$23,3,FALSE)</f>
        <v>1167</v>
      </c>
      <c r="S61" s="2" t="str">
        <f>_xlfn.IFNA(IF(OR(AND(G61&gt;=R61,L61&gt;=Quals!$F$3,L61&lt;=Quals!$H$3),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OR(AND(K61&gt;=R61,P61&gt;=Quals!$F$3,P61&lt;=Quals!$H$3))))), MATCH((B61&amp;C61),Autos!C:C,0)),"Q",""),"")</f>
        <v/>
      </c>
      <c r="T61" s="1" t="str">
        <f>IF(AND(S61 = "Q", IF(ISNA(VLOOKUP((B61&amp;C61),Autos!C:C,1,FALSE)), "Not in Auto",)),"Check", "No need")</f>
        <v>No need</v>
      </c>
    </row>
    <row r="62" spans="1:20" x14ac:dyDescent="0.2">
      <c r="A62" t="str">
        <f>B62&amp;C62</f>
        <v>Will ROBERTS100m</v>
      </c>
      <c r="B62" t="s">
        <v>566</v>
      </c>
      <c r="C62" s="7" t="s">
        <v>2</v>
      </c>
      <c r="D62" s="6">
        <v>36427</v>
      </c>
      <c r="E62">
        <v>1115</v>
      </c>
      <c r="F62" s="2">
        <v>5</v>
      </c>
      <c r="G62">
        <v>1063</v>
      </c>
      <c r="H62">
        <v>1116</v>
      </c>
      <c r="I62">
        <v>1095</v>
      </c>
      <c r="J62">
        <v>1094</v>
      </c>
      <c r="K62">
        <v>1090</v>
      </c>
      <c r="L62" s="6">
        <v>44303</v>
      </c>
      <c r="M62" s="6">
        <v>44597</v>
      </c>
      <c r="N62" s="6">
        <v>44611</v>
      </c>
      <c r="O62" s="6">
        <v>44289</v>
      </c>
      <c r="P62" s="58">
        <v>44527</v>
      </c>
      <c r="Q62" s="40">
        <f>RANK(E62,$E$3:$E$485)</f>
        <v>60</v>
      </c>
      <c r="R62" s="2">
        <f>VLOOKUP(C62,Quals!$A$2:$C$23,3,FALSE)</f>
        <v>1189</v>
      </c>
      <c r="S62" s="2" t="str">
        <f>_xlfn.IFNA(IF(OR(AND(G62&gt;=R62,L62&gt;=Quals!$F$3,L62&lt;=Quals!$H$3),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OR(AND(K62&gt;=R62,P62&gt;=Quals!$F$3,P62&lt;=Quals!$H$3))))), MATCH((B62&amp;C62),Autos!C:C,0)),"Q",""),"")</f>
        <v/>
      </c>
      <c r="T62" s="1" t="str">
        <f>IF(AND(S62 = "Q", IF(ISNA(VLOOKUP((B62&amp;C62),Autos!C:C,1,FALSE)), "Not in Auto",)),"Check", "No need")</f>
        <v>No need</v>
      </c>
    </row>
    <row r="63" spans="1:20" x14ac:dyDescent="0.2">
      <c r="A63" t="str">
        <f>B63&amp;C63</f>
        <v>Joshua AZZOPARDI200m</v>
      </c>
      <c r="B63" t="s">
        <v>569</v>
      </c>
      <c r="C63" s="7" t="s">
        <v>25</v>
      </c>
      <c r="D63" s="6">
        <v>36491</v>
      </c>
      <c r="E63">
        <v>1115</v>
      </c>
      <c r="F63" s="2">
        <v>4</v>
      </c>
      <c r="G63">
        <v>1079</v>
      </c>
      <c r="H63">
        <v>1082</v>
      </c>
      <c r="I63">
        <v>1075</v>
      </c>
      <c r="J63">
        <v>1066</v>
      </c>
      <c r="K63">
        <v>1024</v>
      </c>
      <c r="L63" s="6">
        <v>44304</v>
      </c>
      <c r="M63" s="6">
        <v>44282</v>
      </c>
      <c r="N63" s="6">
        <v>44268</v>
      </c>
      <c r="O63" s="6">
        <v>44262</v>
      </c>
      <c r="P63" s="58">
        <v>44359</v>
      </c>
      <c r="Q63" s="40">
        <f>RANK(E63,$E$3:$E$485)</f>
        <v>60</v>
      </c>
      <c r="R63" s="2">
        <f>VLOOKUP(C63,Quals!$A$2:$C$23,3,FALSE)</f>
        <v>1182</v>
      </c>
      <c r="S63" s="2" t="str">
        <f>_xlfn.IFNA(IF(OR(AND(G63&gt;=R63,L63&gt;=Quals!$F$3,L63&lt;=Quals!$H$3),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OR(AND(K63&gt;=R63,P63&gt;=Quals!$F$3,P63&lt;=Quals!$H$3))))), MATCH((B63&amp;C63),Autos!C:C,0)),"Q",""),"")</f>
        <v/>
      </c>
      <c r="T63" s="1" t="str">
        <f>IF(AND(S63 = "Q", IF(ISNA(VLOOKUP((B63&amp;C63),Autos!C:C,1,FALSE)), "Not in Auto",)),"Check", "No need")</f>
        <v>No need</v>
      </c>
    </row>
    <row r="64" spans="1:20" x14ac:dyDescent="0.2">
      <c r="A64" t="str">
        <f>B64&amp;C64</f>
        <v>Adam SPENCER1500m</v>
      </c>
      <c r="B64" t="s">
        <v>722</v>
      </c>
      <c r="C64" s="6" t="s">
        <v>28</v>
      </c>
      <c r="D64" s="6">
        <v>37168</v>
      </c>
      <c r="E64">
        <v>1115</v>
      </c>
      <c r="F64" s="2">
        <v>8</v>
      </c>
      <c r="G64">
        <v>1165</v>
      </c>
      <c r="H64">
        <v>1107</v>
      </c>
      <c r="I64">
        <v>1095</v>
      </c>
      <c r="J64">
        <v>1078</v>
      </c>
      <c r="K64">
        <v>1041</v>
      </c>
      <c r="L64" s="6">
        <v>44604</v>
      </c>
      <c r="M64" s="6">
        <v>44280</v>
      </c>
      <c r="N64" s="6">
        <v>44304</v>
      </c>
      <c r="O64" s="6">
        <v>44590</v>
      </c>
      <c r="P64" s="58">
        <v>44287</v>
      </c>
      <c r="Q64" s="40">
        <f>RANK(E64,$E$3:$E$485)</f>
        <v>60</v>
      </c>
      <c r="R64" s="2">
        <f>VLOOKUP(C64,Quals!$A$2:$C$23,3,FALSE)</f>
        <v>1175</v>
      </c>
      <c r="S64" s="2" t="str">
        <f>_xlfn.IFNA(IF(OR(AND(G64&gt;=R64,L64&gt;=Quals!$F$3,L64&lt;=Quals!$H$3),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OR(AND(K64&gt;=R64,P64&gt;=Quals!$F$3,P64&lt;=Quals!$H$3))))), MATCH((B64&amp;C64),Autos!C:C,0)),"Q",""),"")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>B65&amp;C65</f>
        <v>Max STEVENS3000msc</v>
      </c>
      <c r="B65" t="s">
        <v>750</v>
      </c>
      <c r="C65" s="6" t="s">
        <v>34</v>
      </c>
      <c r="D65" s="6">
        <v>34654</v>
      </c>
      <c r="E65">
        <v>1112</v>
      </c>
      <c r="F65" s="2">
        <v>5</v>
      </c>
      <c r="G65">
        <v>1065</v>
      </c>
      <c r="H65">
        <v>1064</v>
      </c>
      <c r="I65">
        <v>1020</v>
      </c>
      <c r="L65" s="6">
        <v>43643</v>
      </c>
      <c r="M65" s="6">
        <v>44365</v>
      </c>
      <c r="N65" s="6">
        <v>44604</v>
      </c>
      <c r="O65" s="6"/>
      <c r="P65" s="58"/>
      <c r="Q65" s="40">
        <f>RANK(E65,$E$3:$E$485)</f>
        <v>63</v>
      </c>
      <c r="R65" s="2">
        <f>VLOOKUP(C65,Quals!$A$2:$C$23,3,FALSE)</f>
        <v>1158</v>
      </c>
      <c r="S65" s="2" t="str">
        <f>_xlfn.IFNA(IF(OR(AND(G65&gt;=R65,L65&gt;=Quals!$F$3,L65&lt;=Quals!$H$3),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OR(AND(K65&gt;=R65,P65&gt;=Quals!$F$3,P65&lt;=Quals!$H$3))))), MATCH((B65&amp;C65),Autos!C:C,0)),"Q",""),"")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>B66&amp;C66</f>
        <v>Julian KONLEtriple-jump</v>
      </c>
      <c r="B66" t="s">
        <v>832</v>
      </c>
      <c r="C66" s="7" t="s">
        <v>38</v>
      </c>
      <c r="D66" s="6">
        <v>35585</v>
      </c>
      <c r="E66">
        <v>1112</v>
      </c>
      <c r="F66" s="2">
        <v>2</v>
      </c>
      <c r="G66">
        <v>1103</v>
      </c>
      <c r="H66">
        <v>1070</v>
      </c>
      <c r="I66">
        <v>1084</v>
      </c>
      <c r="J66">
        <v>1041</v>
      </c>
      <c r="K66">
        <v>1026</v>
      </c>
      <c r="L66" s="6">
        <v>44268</v>
      </c>
      <c r="M66" s="6">
        <v>44303</v>
      </c>
      <c r="N66" s="6">
        <v>44604</v>
      </c>
      <c r="O66" s="6">
        <v>44280</v>
      </c>
      <c r="P66" s="58">
        <v>44252</v>
      </c>
      <c r="Q66" s="40">
        <f>RANK(E66,$E$3:$E$485)</f>
        <v>63</v>
      </c>
      <c r="R66" s="2">
        <f>VLOOKUP(C66,Quals!$A$2:$C$23,3,FALSE)</f>
        <v>1179</v>
      </c>
      <c r="S66" s="2" t="str">
        <f>_xlfn.IFNA(IF(OR(AND(G66&gt;=R66,L66&gt;=Quals!$F$3,L66&lt;=Quals!$H$3),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OR(AND(K66&gt;=R66,P66&gt;=Quals!$F$3,P66&lt;=Quals!$H$3))))), MATCH((B66&amp;C66),Autos!C:C,0)),"Q",""),"")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>B67&amp;C67</f>
        <v>Sam BLAKE1500m</v>
      </c>
      <c r="B67" t="s">
        <v>672</v>
      </c>
      <c r="C67" t="s">
        <v>28</v>
      </c>
      <c r="D67" s="6">
        <v>34891</v>
      </c>
      <c r="E67">
        <v>1111</v>
      </c>
      <c r="F67" s="2">
        <v>9</v>
      </c>
      <c r="G67">
        <v>1101</v>
      </c>
      <c r="H67">
        <v>1127</v>
      </c>
      <c r="I67">
        <v>1066</v>
      </c>
      <c r="J67">
        <v>1094</v>
      </c>
      <c r="K67">
        <v>1071</v>
      </c>
      <c r="L67" s="6">
        <v>44355</v>
      </c>
      <c r="M67" s="6">
        <v>44345</v>
      </c>
      <c r="N67" s="6">
        <v>44337</v>
      </c>
      <c r="O67" s="6">
        <v>44604</v>
      </c>
      <c r="P67" s="58">
        <v>44331</v>
      </c>
      <c r="Q67" s="40">
        <f>RANK(E67,$E$3:$E$485)</f>
        <v>65</v>
      </c>
      <c r="R67" s="2">
        <f>VLOOKUP(C67,Quals!$A$2:$C$23,3,FALSE)</f>
        <v>1175</v>
      </c>
      <c r="S67" s="2" t="str">
        <f>_xlfn.IFNA(IF(OR(AND(G67&gt;=R67,L67&gt;=Quals!$F$3,L67&lt;=Quals!$H$3),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OR(AND(K67&gt;=R67,P67&gt;=Quals!$F$3,P67&lt;=Quals!$H$3))))), MATCH((B67&amp;C67),Autos!C:C,0)),"Q",""),"")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>B68&amp;C68</f>
        <v>Oscar MIERShigh-jump</v>
      </c>
      <c r="B68" t="s">
        <v>841</v>
      </c>
      <c r="C68" s="6" t="s">
        <v>35</v>
      </c>
      <c r="D68" s="6">
        <v>37216</v>
      </c>
      <c r="E68">
        <v>1110</v>
      </c>
      <c r="F68" s="2">
        <v>4</v>
      </c>
      <c r="G68">
        <v>1117</v>
      </c>
      <c r="H68">
        <v>1135</v>
      </c>
      <c r="I68">
        <v>1046</v>
      </c>
      <c r="J68">
        <v>1046</v>
      </c>
      <c r="K68">
        <v>1002</v>
      </c>
      <c r="L68" s="6">
        <v>44282</v>
      </c>
      <c r="M68" s="6">
        <v>44269</v>
      </c>
      <c r="N68" s="6">
        <v>44352</v>
      </c>
      <c r="O68" s="6">
        <v>44576</v>
      </c>
      <c r="P68" s="58">
        <v>44303</v>
      </c>
      <c r="Q68" s="40">
        <f>RANK(E68,$E$3:$E$485)</f>
        <v>66</v>
      </c>
      <c r="R68" s="2">
        <f>VLOOKUP(C68,Quals!$A$2:$C$23,3,FALSE)</f>
        <v>1206</v>
      </c>
      <c r="S68" s="2" t="str">
        <f>_xlfn.IFNA(IF(OR(AND(G68&gt;=R68,L68&gt;=Quals!$F$3,L68&lt;=Quals!$H$3),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OR(AND(K68&gt;=R68,P68&gt;=Quals!$F$3,P68&lt;=Quals!$H$3))))), MATCH((B68&amp;C68),Autos!C:C,0)),"Q",""),"")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>B69&amp;C69</f>
        <v>Callum DAVIES1500m</v>
      </c>
      <c r="B69" t="s">
        <v>720</v>
      </c>
      <c r="C69" s="6" t="s">
        <v>28</v>
      </c>
      <c r="D69" s="6">
        <v>36359</v>
      </c>
      <c r="E69">
        <v>1108</v>
      </c>
      <c r="F69" s="2">
        <v>10</v>
      </c>
      <c r="G69">
        <v>1121</v>
      </c>
      <c r="H69">
        <v>1106</v>
      </c>
      <c r="I69">
        <v>1121</v>
      </c>
      <c r="J69">
        <v>1064</v>
      </c>
      <c r="K69">
        <v>1035</v>
      </c>
      <c r="L69" s="6">
        <v>44304</v>
      </c>
      <c r="M69" s="6">
        <v>44280</v>
      </c>
      <c r="N69" s="6">
        <v>44287</v>
      </c>
      <c r="O69" s="6">
        <v>44302</v>
      </c>
      <c r="P69" s="58">
        <v>44307</v>
      </c>
      <c r="Q69" s="40">
        <f>RANK(E69,$E$3:$E$485)</f>
        <v>67</v>
      </c>
      <c r="R69" s="2">
        <f>VLOOKUP(C69,Quals!$A$2:$C$23,3,FALSE)</f>
        <v>1175</v>
      </c>
      <c r="S69" s="2" t="str">
        <f>_xlfn.IFNA(IF(OR(AND(G69&gt;=R69,L69&gt;=Quals!$F$3,L69&lt;=Quals!$H$3),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OR(AND(K69&gt;=R69,P69&gt;=Quals!$F$3,P69&lt;=Quals!$H$3))))), MATCH((B69&amp;C69),Autos!C:C,0)),"Q",""),"")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>B70&amp;C70</f>
        <v>Liam ADAMSmarathon</v>
      </c>
      <c r="B70" t="s">
        <v>783</v>
      </c>
      <c r="C70" s="6" t="s">
        <v>82</v>
      </c>
      <c r="D70" s="6">
        <v>31659</v>
      </c>
      <c r="E70">
        <v>1106</v>
      </c>
      <c r="F70" s="2">
        <v>1</v>
      </c>
      <c r="G70">
        <v>1147</v>
      </c>
      <c r="H70">
        <v>1065</v>
      </c>
      <c r="L70" s="6">
        <v>43898</v>
      </c>
      <c r="M70" s="6">
        <v>44416</v>
      </c>
      <c r="N70" s="6"/>
      <c r="O70" s="6"/>
      <c r="P70" s="58"/>
      <c r="Q70" s="40">
        <f>RANK(E70,$E$3:$E$485)</f>
        <v>68</v>
      </c>
      <c r="R70" s="2" t="str">
        <f>VLOOKUP(C70,Quals!$A$2:$C$23,3,FALSE)</f>
        <v>Discr.</v>
      </c>
      <c r="S70" s="2" t="str">
        <f>_xlfn.IFNA(IF(OR(AND(G70&gt;=R70,L70&gt;=Quals!$F$3,L70&lt;=Quals!$H$3),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OR(AND(K70&gt;=R70,P70&gt;=Quals!$F$3,P70&lt;=Quals!$H$3))))), MATCH((B70&amp;C70),Autos!C:C,0)),"Q",""),"")</f>
        <v>Q</v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>B71&amp;C71</f>
        <v>Jared MICALLEF800m</v>
      </c>
      <c r="B71" t="s">
        <v>670</v>
      </c>
      <c r="C71" s="6" t="s">
        <v>27</v>
      </c>
      <c r="D71" s="6">
        <v>35944</v>
      </c>
      <c r="E71">
        <v>1105</v>
      </c>
      <c r="F71" s="2">
        <v>6</v>
      </c>
      <c r="G71">
        <v>1113</v>
      </c>
      <c r="H71">
        <v>1035</v>
      </c>
      <c r="I71">
        <v>1080</v>
      </c>
      <c r="J71">
        <v>1042</v>
      </c>
      <c r="K71">
        <v>1047</v>
      </c>
      <c r="L71" s="6">
        <v>44266</v>
      </c>
      <c r="M71" s="6">
        <v>44303</v>
      </c>
      <c r="N71" s="6">
        <v>44604</v>
      </c>
      <c r="O71" s="6">
        <v>44282</v>
      </c>
      <c r="P71" s="58">
        <v>44268</v>
      </c>
      <c r="Q71" s="40">
        <f>RANK(E71,$E$3:$E$485)</f>
        <v>69</v>
      </c>
      <c r="R71" s="2">
        <f>VLOOKUP(C71,Quals!$A$2:$C$23,3,FALSE)</f>
        <v>1167</v>
      </c>
      <c r="S71" s="2" t="str">
        <f>_xlfn.IFNA(IF(OR(AND(G71&gt;=R71,L71&gt;=Quals!$F$3,L71&lt;=Quals!$H$3),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OR(AND(K71&gt;=R71,P71&gt;=Quals!$F$3,P71&lt;=Quals!$H$3))))), MATCH((B71&amp;C71),Autos!C:C,0)),"Q",""),"")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>B72&amp;C72</f>
        <v>Reece EDWARDSmarathon</v>
      </c>
      <c r="B72" t="s">
        <v>901</v>
      </c>
      <c r="C72" s="7" t="s">
        <v>82</v>
      </c>
      <c r="E72">
        <v>1105</v>
      </c>
      <c r="F72" s="2">
        <v>2</v>
      </c>
      <c r="G72">
        <v>1105</v>
      </c>
      <c r="H72">
        <v>1104</v>
      </c>
      <c r="L72" s="6">
        <v>44493</v>
      </c>
      <c r="M72" s="6">
        <v>44339</v>
      </c>
      <c r="N72" s="6"/>
      <c r="O72" s="6"/>
      <c r="P72" s="58"/>
      <c r="Q72" s="40">
        <f>RANK(E72,$E$3:$E$485)</f>
        <v>69</v>
      </c>
      <c r="R72" s="2" t="str">
        <f>VLOOKUP(C72,Quals!$A$2:$C$23,3,FALSE)</f>
        <v>Discr.</v>
      </c>
      <c r="S72" s="2" t="str">
        <f>_xlfn.IFNA(IF(OR(AND(G72&gt;=R72,L72&gt;=Quals!$F$3,L72&lt;=Quals!$H$3),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OR(AND(K72&gt;=R72,P72&gt;=Quals!$F$3,P72&lt;=Quals!$H$3))))), MATCH((B72&amp;C72),Autos!C:C,0)),"Q",""),"")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>B73&amp;C73</f>
        <v>Jacob DESPARD100m</v>
      </c>
      <c r="B73" t="s">
        <v>568</v>
      </c>
      <c r="C73" s="6" t="s">
        <v>2</v>
      </c>
      <c r="D73" s="6">
        <v>35389</v>
      </c>
      <c r="E73">
        <v>1104</v>
      </c>
      <c r="F73" s="2">
        <v>6</v>
      </c>
      <c r="G73">
        <v>1072</v>
      </c>
      <c r="H73">
        <v>1095</v>
      </c>
      <c r="I73">
        <v>1079</v>
      </c>
      <c r="J73">
        <v>1079</v>
      </c>
      <c r="K73">
        <v>1072</v>
      </c>
      <c r="L73" s="6">
        <v>44282</v>
      </c>
      <c r="M73" s="6">
        <v>44604</v>
      </c>
      <c r="N73" s="6">
        <v>44611</v>
      </c>
      <c r="O73" s="6">
        <v>44548</v>
      </c>
      <c r="P73" s="58">
        <v>44544</v>
      </c>
      <c r="Q73" s="40">
        <f>RANK(E73,$E$3:$E$485)</f>
        <v>71</v>
      </c>
      <c r="R73" s="2">
        <f>VLOOKUP(C73,Quals!$A$2:$C$23,3,FALSE)</f>
        <v>1189</v>
      </c>
      <c r="S73" s="2" t="str">
        <f>_xlfn.IFNA(IF(OR(AND(G73&gt;=R73,L73&gt;=Quals!$F$3,L73&lt;=Quals!$H$3),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OR(AND(K73&gt;=R73,P73&gt;=Quals!$F$3,P73&lt;=Quals!$H$3))))), MATCH((B73&amp;C73),Autos!C:C,0)),"Q",""),"")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>B74&amp;C74</f>
        <v>Ian HALPIN400m</v>
      </c>
      <c r="B74" t="s">
        <v>643</v>
      </c>
      <c r="C74" s="7" t="s">
        <v>26</v>
      </c>
      <c r="D74" s="6">
        <v>34079</v>
      </c>
      <c r="E74">
        <v>1104</v>
      </c>
      <c r="F74" s="2">
        <v>4</v>
      </c>
      <c r="G74">
        <v>1089</v>
      </c>
      <c r="H74">
        <v>1089</v>
      </c>
      <c r="I74">
        <v>1033</v>
      </c>
      <c r="J74">
        <v>1077</v>
      </c>
      <c r="K74">
        <v>1038</v>
      </c>
      <c r="L74" s="6">
        <v>44590</v>
      </c>
      <c r="M74" s="6">
        <v>44611</v>
      </c>
      <c r="N74" s="6">
        <v>44282</v>
      </c>
      <c r="O74" s="6">
        <v>44262</v>
      </c>
      <c r="P74" s="58">
        <v>44303</v>
      </c>
      <c r="Q74" s="40">
        <f>RANK(E74,$E$3:$E$485)</f>
        <v>71</v>
      </c>
      <c r="R74" s="2">
        <f>VLOOKUP(C74,Quals!$A$2:$C$23,3,FALSE)</f>
        <v>1187</v>
      </c>
      <c r="S74" s="2" t="str">
        <f>_xlfn.IFNA(IF(OR(AND(G74&gt;=R74,L74&gt;=Quals!$F$3,L74&lt;=Quals!$H$3),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OR(AND(K74&gt;=R74,P74&gt;=Quals!$F$3,P74&lt;=Quals!$H$3))))), MATCH((B74&amp;C74),Autos!C:C,0)),"Q",""),"")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>B75&amp;C75</f>
        <v>Ky ROBINSON3000msc</v>
      </c>
      <c r="B75" t="s">
        <v>751</v>
      </c>
      <c r="C75" s="7" t="s">
        <v>34</v>
      </c>
      <c r="D75" s="6">
        <v>44612</v>
      </c>
      <c r="E75">
        <v>1102</v>
      </c>
      <c r="F75" s="2">
        <v>6</v>
      </c>
      <c r="G75">
        <v>1113</v>
      </c>
      <c r="H75">
        <v>1095</v>
      </c>
      <c r="I75">
        <v>1077</v>
      </c>
      <c r="L75" s="6">
        <v>44358</v>
      </c>
      <c r="M75" s="6">
        <v>44356</v>
      </c>
      <c r="N75" s="6">
        <v>44345</v>
      </c>
      <c r="O75" s="6"/>
      <c r="P75" s="58"/>
      <c r="Q75" s="40">
        <f>RANK(E75,$E$3:$E$485)</f>
        <v>73</v>
      </c>
      <c r="R75" s="2">
        <f>VLOOKUP(C75,Quals!$A$2:$C$23,3,FALSE)</f>
        <v>1158</v>
      </c>
      <c r="S75" s="2" t="str">
        <f>_xlfn.IFNA(IF(OR(AND(G75&gt;=R75,L75&gt;=Quals!$F$3,L75&lt;=Quals!$H$3),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OR(AND(K75&gt;=R75,P75&gt;=Quals!$F$3,P75&lt;=Quals!$H$3))))), MATCH((B75&amp;C75),Autos!C:C,0)),"Q",""),"")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>B76&amp;C76</f>
        <v>Jalen RUCKERlong-jump</v>
      </c>
      <c r="B76" t="s">
        <v>812</v>
      </c>
      <c r="C76" s="6" t="s">
        <v>37</v>
      </c>
      <c r="D76" s="6">
        <v>35479</v>
      </c>
      <c r="E76">
        <v>1102</v>
      </c>
      <c r="F76" s="2">
        <v>5</v>
      </c>
      <c r="G76">
        <v>1079</v>
      </c>
      <c r="H76">
        <v>1101</v>
      </c>
      <c r="I76">
        <v>1081</v>
      </c>
      <c r="J76">
        <v>1041</v>
      </c>
      <c r="K76">
        <v>1040</v>
      </c>
      <c r="L76" s="6">
        <v>44282</v>
      </c>
      <c r="M76" s="6">
        <v>44269</v>
      </c>
      <c r="N76" s="6">
        <v>44352</v>
      </c>
      <c r="O76" s="6">
        <v>44304</v>
      </c>
      <c r="P76" s="58">
        <v>44569</v>
      </c>
      <c r="Q76" s="40">
        <f>RANK(E76,$E$3:$E$485)</f>
        <v>73</v>
      </c>
      <c r="R76" s="2">
        <f>VLOOKUP(C76,Quals!$A$2:$C$23,3,FALSE)</f>
        <v>1186</v>
      </c>
      <c r="S76" s="2" t="str">
        <f>_xlfn.IFNA(IF(OR(AND(G76&gt;=R76,L76&gt;=Quals!$F$3,L76&lt;=Quals!$H$3),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OR(AND(K76&gt;=R76,P76&gt;=Quals!$F$3,P76&lt;=Quals!$H$3))))), MATCH((B76&amp;C76),Autos!C:C,0)),"Q",""),"")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>B77&amp;C77</f>
        <v>Ryan GREGSON5000m</v>
      </c>
      <c r="B77" t="s">
        <v>719</v>
      </c>
      <c r="C77" s="6" t="s">
        <v>29</v>
      </c>
      <c r="D77" s="6">
        <v>32989</v>
      </c>
      <c r="E77">
        <v>1101</v>
      </c>
      <c r="F77" s="2">
        <v>5</v>
      </c>
      <c r="G77">
        <v>1098</v>
      </c>
      <c r="H77">
        <v>1053</v>
      </c>
      <c r="I77">
        <v>1090</v>
      </c>
      <c r="L77" s="6">
        <v>44315</v>
      </c>
      <c r="M77" s="6">
        <v>44268</v>
      </c>
      <c r="N77" s="6">
        <v>44257</v>
      </c>
      <c r="O77" s="6"/>
      <c r="P77" s="58"/>
      <c r="Q77" s="40">
        <f>RANK(E77,$E$3:$E$485)</f>
        <v>75</v>
      </c>
      <c r="R77" s="2">
        <f>VLOOKUP(C77,Quals!$A$2:$C$23,3,FALSE)</f>
        <v>1161</v>
      </c>
      <c r="S77" s="2" t="str">
        <f>_xlfn.IFNA(IF(OR(AND(G77&gt;=R77,L77&gt;=Quals!$F$3,L77&lt;=Quals!$H$3),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OR(AND(K77&gt;=R77,P77&gt;=Quals!$F$3,P77&lt;=Quals!$H$3))))), MATCH((B77&amp;C77),Autos!C:C,0)),"Q",""),"")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>B78&amp;C78</f>
        <v>Simon GREIG100m</v>
      </c>
      <c r="B78" t="s">
        <v>567</v>
      </c>
      <c r="C78" s="7" t="s">
        <v>2</v>
      </c>
      <c r="D78" s="6">
        <v>34127</v>
      </c>
      <c r="E78">
        <v>1097</v>
      </c>
      <c r="F78" s="2">
        <v>7</v>
      </c>
      <c r="G78">
        <v>1069</v>
      </c>
      <c r="H78">
        <v>1071</v>
      </c>
      <c r="I78">
        <v>1043</v>
      </c>
      <c r="J78">
        <v>1076</v>
      </c>
      <c r="K78">
        <v>1077</v>
      </c>
      <c r="L78" s="6">
        <v>44282</v>
      </c>
      <c r="M78" s="6">
        <v>44359</v>
      </c>
      <c r="N78" s="6">
        <v>44303</v>
      </c>
      <c r="O78" s="6">
        <v>44506</v>
      </c>
      <c r="P78" s="58">
        <v>44282</v>
      </c>
      <c r="Q78" s="40">
        <f>RANK(E78,$E$3:$E$485)</f>
        <v>76</v>
      </c>
      <c r="R78" s="2">
        <f>VLOOKUP(C78,Quals!$A$2:$C$23,3,FALSE)</f>
        <v>1189</v>
      </c>
      <c r="S78" s="2" t="str">
        <f>_xlfn.IFNA(IF(OR(AND(G78&gt;=R78,L78&gt;=Quals!$F$3,L78&lt;=Quals!$H$3),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OR(AND(K78&gt;=R78,P78&gt;=Quals!$F$3,P78&lt;=Quals!$H$3))))), MATCH((B78&amp;C78),Autos!C:C,0)),"Q",""),"")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>B79&amp;C79</f>
        <v>Alec DIAMONDlong-jump</v>
      </c>
      <c r="B79" t="s">
        <v>801</v>
      </c>
      <c r="C79" s="6" t="s">
        <v>37</v>
      </c>
      <c r="D79" s="6">
        <v>35651</v>
      </c>
      <c r="E79">
        <v>1096</v>
      </c>
      <c r="F79" s="2">
        <v>6</v>
      </c>
      <c r="G79">
        <v>1081</v>
      </c>
      <c r="H79">
        <v>1077</v>
      </c>
      <c r="I79">
        <v>1081</v>
      </c>
      <c r="J79">
        <v>1075</v>
      </c>
      <c r="K79">
        <v>1070</v>
      </c>
      <c r="L79" s="6">
        <v>44266</v>
      </c>
      <c r="M79" s="6">
        <v>44282</v>
      </c>
      <c r="N79" s="6">
        <v>44365</v>
      </c>
      <c r="O79" s="6">
        <v>44576</v>
      </c>
      <c r="P79" s="58">
        <v>44301</v>
      </c>
      <c r="Q79" s="40">
        <f>RANK(E79,$E$3:$E$485)</f>
        <v>77</v>
      </c>
      <c r="R79" s="2">
        <f>VLOOKUP(C79,Quals!$A$2:$C$23,3,FALSE)</f>
        <v>1186</v>
      </c>
      <c r="S79" s="2" t="str">
        <f>_xlfn.IFNA(IF(OR(AND(G79&gt;=R79,L79&gt;=Quals!$F$3,L79&lt;=Quals!$H$3),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OR(AND(K79&gt;=R79,P79&gt;=Quals!$F$3,P79&lt;=Quals!$H$3))))), MATCH((B79&amp;C79),Autos!C:C,0)),"Q",""),"")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>B80&amp;C80</f>
        <v>Shemaiah JAMEStriple-jump</v>
      </c>
      <c r="B80" t="s">
        <v>833</v>
      </c>
      <c r="C80" s="6" t="s">
        <v>38</v>
      </c>
      <c r="D80" s="6">
        <v>35623</v>
      </c>
      <c r="E80">
        <v>1096</v>
      </c>
      <c r="F80" s="2">
        <v>3</v>
      </c>
      <c r="G80">
        <v>1088</v>
      </c>
      <c r="H80">
        <v>1085</v>
      </c>
      <c r="I80">
        <v>1044</v>
      </c>
      <c r="J80">
        <v>1016</v>
      </c>
      <c r="K80">
        <v>1022</v>
      </c>
      <c r="L80" s="6">
        <v>44303</v>
      </c>
      <c r="M80" s="6">
        <v>44268</v>
      </c>
      <c r="N80" s="6">
        <v>44604</v>
      </c>
      <c r="O80" s="6">
        <v>44280</v>
      </c>
      <c r="P80" s="58">
        <v>44372</v>
      </c>
      <c r="Q80" s="40">
        <f>RANK(E80,$E$3:$E$485)</f>
        <v>77</v>
      </c>
      <c r="R80" s="2">
        <f>VLOOKUP(C80,Quals!$A$2:$C$23,3,FALSE)</f>
        <v>1179</v>
      </c>
      <c r="S80" s="2" t="str">
        <f>_xlfn.IFNA(IF(OR(AND(G80&gt;=R80,L80&gt;=Quals!$F$3,L80&lt;=Quals!$H$3),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OR(AND(K80&gt;=R80,P80&gt;=Quals!$F$3,P80&lt;=Quals!$H$3))))), MATCH((B80&amp;C80),Autos!C:C,0)),"Q",""),"")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>B81&amp;C81</f>
        <v>Jeremy ANDREWSlong-jump</v>
      </c>
      <c r="B81" t="s">
        <v>813</v>
      </c>
      <c r="C81" s="7" t="s">
        <v>37</v>
      </c>
      <c r="D81" s="6">
        <v>33911</v>
      </c>
      <c r="E81">
        <v>1093</v>
      </c>
      <c r="F81" s="2">
        <v>7</v>
      </c>
      <c r="G81">
        <v>1071</v>
      </c>
      <c r="H81">
        <v>1057</v>
      </c>
      <c r="I81">
        <v>1057</v>
      </c>
      <c r="J81">
        <v>1036</v>
      </c>
      <c r="K81">
        <v>1045</v>
      </c>
      <c r="L81" s="6">
        <v>44304</v>
      </c>
      <c r="M81" s="6">
        <v>44282</v>
      </c>
      <c r="N81" s="6">
        <v>44252</v>
      </c>
      <c r="O81" s="6">
        <v>44359</v>
      </c>
      <c r="P81" s="58">
        <v>44611</v>
      </c>
      <c r="Q81" s="40">
        <f>RANK(E81,$E$3:$E$485)</f>
        <v>79</v>
      </c>
      <c r="R81" s="2">
        <f>VLOOKUP(C81,Quals!$A$2:$C$23,3,FALSE)</f>
        <v>1186</v>
      </c>
      <c r="S81" s="2" t="str">
        <f>_xlfn.IFNA(IF(OR(AND(G81&gt;=R81,L81&gt;=Quals!$F$3,L81&lt;=Quals!$H$3),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OR(AND(K81&gt;=R81,P81&gt;=Quals!$F$3,P81&lt;=Quals!$H$3))))), MATCH((B81&amp;C81),Autos!C:C,0)),"Q",""),"")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>B82&amp;C82</f>
        <v>Mitchell COOPERdiscus-throw</v>
      </c>
      <c r="B82" t="s">
        <v>865</v>
      </c>
      <c r="C82" s="6" t="s">
        <v>40</v>
      </c>
      <c r="D82" s="6">
        <v>34852</v>
      </c>
      <c r="E82">
        <v>1092</v>
      </c>
      <c r="F82" s="2">
        <v>2</v>
      </c>
      <c r="G82">
        <v>1065</v>
      </c>
      <c r="H82">
        <v>1014</v>
      </c>
      <c r="I82">
        <v>1006</v>
      </c>
      <c r="J82">
        <v>982</v>
      </c>
      <c r="K82">
        <v>979</v>
      </c>
      <c r="L82" s="6">
        <v>43644</v>
      </c>
      <c r="M82" s="6">
        <v>44303</v>
      </c>
      <c r="N82" s="6">
        <v>44268</v>
      </c>
      <c r="O82" s="6">
        <v>44282</v>
      </c>
      <c r="P82" s="58">
        <v>44280</v>
      </c>
      <c r="Q82" s="40">
        <f>RANK(E82,$E$3:$E$485)</f>
        <v>80</v>
      </c>
      <c r="R82" s="2">
        <f>VLOOKUP(C82,Quals!$A$2:$C$23,3,FALSE)</f>
        <v>1171</v>
      </c>
      <c r="S82" s="2" t="str">
        <f>_xlfn.IFNA(IF(OR(AND(G82&gt;=R82,L82&gt;=Quals!$F$3,L82&lt;=Quals!$H$3),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OR(AND(K82&gt;=R82,P82&gt;=Quals!$F$3,P82&lt;=Quals!$H$3))))), MATCH((B82&amp;C82),Autos!C:C,0)),"Q",""),"")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>B83&amp;C83</f>
        <v>Ky ROBINSON5000m</v>
      </c>
      <c r="B83" t="s">
        <v>751</v>
      </c>
      <c r="C83" s="6" t="s">
        <v>29</v>
      </c>
      <c r="D83" s="6">
        <v>44612</v>
      </c>
      <c r="E83">
        <v>1089</v>
      </c>
      <c r="F83" s="2">
        <v>6</v>
      </c>
      <c r="G83">
        <v>1131</v>
      </c>
      <c r="H83">
        <v>1097</v>
      </c>
      <c r="I83">
        <v>1028</v>
      </c>
      <c r="L83" s="6">
        <v>44603</v>
      </c>
      <c r="M83" s="6">
        <v>44590</v>
      </c>
      <c r="N83" s="6">
        <v>44288</v>
      </c>
      <c r="O83" s="6"/>
      <c r="P83" s="58"/>
      <c r="Q83" s="40">
        <f>RANK(E83,$E$3:$E$485)</f>
        <v>81</v>
      </c>
      <c r="R83" s="2">
        <f>VLOOKUP(C83,Quals!$A$2:$C$23,3,FALSE)</f>
        <v>1161</v>
      </c>
      <c r="S83" s="2" t="str">
        <f>_xlfn.IFNA(IF(OR(AND(G83&gt;=R83,L83&gt;=Quals!$F$3,L83&lt;=Quals!$H$3),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OR(AND(K83&gt;=R83,P83&gt;=Quals!$F$3,P83&lt;=Quals!$H$3))))), MATCH((B83&amp;C83),Autos!C:C,0)),"Q",""),"")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>B84&amp;C84</f>
        <v>Liam ADAMS10000m</v>
      </c>
      <c r="B84" t="s">
        <v>783</v>
      </c>
      <c r="C84" s="6" t="s">
        <v>30</v>
      </c>
      <c r="D84" s="6">
        <v>31659</v>
      </c>
      <c r="E84">
        <v>1089</v>
      </c>
      <c r="F84" s="2">
        <v>5</v>
      </c>
      <c r="G84">
        <v>1062</v>
      </c>
      <c r="H84">
        <v>1071</v>
      </c>
      <c r="L84" s="6">
        <v>44587</v>
      </c>
      <c r="M84" s="6">
        <v>43884</v>
      </c>
      <c r="N84" s="6"/>
      <c r="O84" s="6"/>
      <c r="P84" s="58"/>
      <c r="Q84" s="40">
        <f>RANK(E84,$E$3:$E$485)</f>
        <v>81</v>
      </c>
      <c r="R84" s="2">
        <f>VLOOKUP(C84,Quals!$A$2:$C$23,3,FALSE)</f>
        <v>1182</v>
      </c>
      <c r="S84" s="2" t="str">
        <f>_xlfn.IFNA(IF(OR(AND(G84&gt;=R84,L84&gt;=Quals!$F$3,L84&lt;=Quals!$H$3),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OR(AND(K84&gt;=R84,P84&gt;=Quals!$F$3,P84&lt;=Quals!$H$3))))), MATCH((B84&amp;C84),Autos!C:C,0)),"Q",""),"")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>B85&amp;C85</f>
        <v>Conor FRY400mh</v>
      </c>
      <c r="B85" t="s">
        <v>648</v>
      </c>
      <c r="C85" s="6" t="s">
        <v>33</v>
      </c>
      <c r="D85" s="6">
        <v>35845</v>
      </c>
      <c r="E85">
        <v>1088</v>
      </c>
      <c r="F85" s="2">
        <v>2</v>
      </c>
      <c r="G85">
        <v>1071</v>
      </c>
      <c r="H85">
        <v>1089</v>
      </c>
      <c r="I85">
        <v>1049</v>
      </c>
      <c r="J85">
        <v>1048</v>
      </c>
      <c r="K85">
        <v>1048</v>
      </c>
      <c r="L85" s="6">
        <v>44266</v>
      </c>
      <c r="M85" s="6">
        <v>44589</v>
      </c>
      <c r="N85" s="6">
        <v>44255</v>
      </c>
      <c r="O85" s="6">
        <v>44280</v>
      </c>
      <c r="P85" s="58">
        <v>44604</v>
      </c>
      <c r="Q85" s="40">
        <f>RANK(E85,$E$3:$E$485)</f>
        <v>83</v>
      </c>
      <c r="R85" s="2">
        <f>VLOOKUP(C85,Quals!$A$2:$C$23,3,FALSE)</f>
        <v>1185</v>
      </c>
      <c r="S85" s="2" t="str">
        <f>_xlfn.IFNA(IF(OR(AND(G85&gt;=R85,L85&gt;=Quals!$F$3,L85&lt;=Quals!$H$3),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OR(AND(K85&gt;=R85,P85&gt;=Quals!$F$3,P85&lt;=Quals!$H$3))))), MATCH((B85&amp;C85),Autos!C:C,0)),"Q",""),"")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>B86&amp;C86</f>
        <v>Joshua AZZOPARDI100m</v>
      </c>
      <c r="B86" t="s">
        <v>569</v>
      </c>
      <c r="C86" s="6" t="s">
        <v>2</v>
      </c>
      <c r="D86" s="6">
        <v>36491</v>
      </c>
      <c r="E86">
        <v>1086</v>
      </c>
      <c r="F86" s="2">
        <v>8</v>
      </c>
      <c r="G86">
        <v>1059</v>
      </c>
      <c r="H86">
        <v>1040</v>
      </c>
      <c r="I86">
        <v>1063</v>
      </c>
      <c r="J86">
        <v>1059</v>
      </c>
      <c r="K86">
        <v>1058</v>
      </c>
      <c r="L86" s="6">
        <v>44282</v>
      </c>
      <c r="M86" s="6">
        <v>44303</v>
      </c>
      <c r="N86" s="6">
        <v>44352</v>
      </c>
      <c r="O86" s="6">
        <v>44261</v>
      </c>
      <c r="P86" s="58">
        <v>44359</v>
      </c>
      <c r="Q86" s="40">
        <f>RANK(E86,$E$3:$E$485)</f>
        <v>84</v>
      </c>
      <c r="R86" s="2">
        <f>VLOOKUP(C86,Quals!$A$2:$C$23,3,FALSE)</f>
        <v>1189</v>
      </c>
      <c r="S86" s="2" t="str">
        <f>_xlfn.IFNA(IF(OR(AND(G86&gt;=R86,L86&gt;=Quals!$F$3,L86&lt;=Quals!$H$3),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OR(AND(K86&gt;=R86,P86&gt;=Quals!$F$3,P86&lt;=Quals!$H$3))))), MATCH((B86&amp;C86),Autos!C:C,0)),"Q",""),"")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>B87&amp;C87</f>
        <v>Jack BRUCE5000m</v>
      </c>
      <c r="B87" t="s">
        <v>782</v>
      </c>
      <c r="C87" s="6" t="s">
        <v>29</v>
      </c>
      <c r="D87" s="6">
        <v>34577</v>
      </c>
      <c r="E87">
        <v>1086</v>
      </c>
      <c r="F87" s="2">
        <v>7</v>
      </c>
      <c r="G87">
        <v>1104</v>
      </c>
      <c r="H87">
        <v>1075</v>
      </c>
      <c r="I87">
        <v>1014</v>
      </c>
      <c r="L87" s="6">
        <v>44315</v>
      </c>
      <c r="M87" s="6">
        <v>44604</v>
      </c>
      <c r="N87" s="6">
        <v>44327</v>
      </c>
      <c r="O87" s="6"/>
      <c r="P87" s="58"/>
      <c r="Q87" s="40">
        <f>RANK(E87,$E$3:$E$485)</f>
        <v>84</v>
      </c>
      <c r="R87" s="2">
        <f>VLOOKUP(C87,Quals!$A$2:$C$23,3,FALSE)</f>
        <v>1161</v>
      </c>
      <c r="S87" s="2" t="str">
        <f>_xlfn.IFNA(IF(OR(AND(G87&gt;=R87,L87&gt;=Quals!$F$3,L87&lt;=Quals!$H$3),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OR(AND(K87&gt;=R87,P87&gt;=Quals!$F$3,P87&lt;=Quals!$H$3))))), MATCH((B87&amp;C87),Autos!C:C,0)),"Q",""),"")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>B88&amp;C88</f>
        <v>Jack DOWNEYpole-vault</v>
      </c>
      <c r="B88" t="s">
        <v>854</v>
      </c>
      <c r="C88" s="6" t="s">
        <v>36</v>
      </c>
      <c r="D88" s="6">
        <v>37179</v>
      </c>
      <c r="E88">
        <v>1086</v>
      </c>
      <c r="F88" s="2">
        <v>3</v>
      </c>
      <c r="G88">
        <v>1102</v>
      </c>
      <c r="H88">
        <v>1116</v>
      </c>
      <c r="I88">
        <v>1021</v>
      </c>
      <c r="J88">
        <v>994</v>
      </c>
      <c r="K88">
        <v>940</v>
      </c>
      <c r="L88" s="6">
        <v>44304</v>
      </c>
      <c r="M88" s="6">
        <v>44254</v>
      </c>
      <c r="N88" s="6">
        <v>44282</v>
      </c>
      <c r="O88" s="6">
        <v>44268</v>
      </c>
      <c r="P88" s="58">
        <v>44611</v>
      </c>
      <c r="Q88" s="40">
        <f>RANK(E88,$E$3:$E$485)</f>
        <v>84</v>
      </c>
      <c r="R88" s="2">
        <f>VLOOKUP(C88,Quals!$A$2:$C$23,3,FALSE)</f>
        <v>1212</v>
      </c>
      <c r="S88" s="2" t="str">
        <f>_xlfn.IFNA(IF(OR(AND(G88&gt;=R88,L88&gt;=Quals!$F$3,L88&lt;=Quals!$H$3),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OR(AND(K88&gt;=R88,P88&gt;=Quals!$F$3,P88&lt;=Quals!$H$3))))), MATCH((B88&amp;C88),Autos!C:C,0)),"Q",""),"")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>B89&amp;C89</f>
        <v>Cameron MCENTYREjavelin-throw</v>
      </c>
      <c r="B89" t="s">
        <v>883</v>
      </c>
      <c r="C89" s="6" t="s">
        <v>41</v>
      </c>
      <c r="D89" s="6">
        <v>36201</v>
      </c>
      <c r="E89">
        <v>1086</v>
      </c>
      <c r="F89" s="2">
        <v>2</v>
      </c>
      <c r="G89">
        <v>1093</v>
      </c>
      <c r="H89">
        <v>1096</v>
      </c>
      <c r="I89">
        <v>1012</v>
      </c>
      <c r="J89">
        <v>1051</v>
      </c>
      <c r="K89">
        <v>995</v>
      </c>
      <c r="L89" s="6">
        <v>44611</v>
      </c>
      <c r="M89" s="6">
        <v>44570</v>
      </c>
      <c r="N89" s="6">
        <v>44304</v>
      </c>
      <c r="O89" s="6">
        <v>44261</v>
      </c>
      <c r="P89" s="58">
        <v>44266</v>
      </c>
      <c r="Q89" s="40">
        <f>RANK(E89,$E$3:$E$485)</f>
        <v>84</v>
      </c>
      <c r="R89" s="2">
        <f>VLOOKUP(C89,Quals!$A$2:$C$23,3,FALSE)</f>
        <v>1173</v>
      </c>
      <c r="S89" s="2" t="str">
        <f>_xlfn.IFNA(IF(OR(AND(G89&gt;=R89,L89&gt;=Quals!$F$3,L89&lt;=Quals!$H$3),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OR(AND(K89&gt;=R89,P89&gt;=Quals!$F$3,P89&lt;=Quals!$H$3))))), MATCH((B89&amp;C89),Autos!C:C,0)),"Q",""),"")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>B90&amp;C90</f>
        <v>Jesse HUNT1500m</v>
      </c>
      <c r="B90" t="s">
        <v>723</v>
      </c>
      <c r="C90" s="6" t="s">
        <v>28</v>
      </c>
      <c r="D90" s="6">
        <v>36004</v>
      </c>
      <c r="E90">
        <v>1085</v>
      </c>
      <c r="F90" s="2">
        <v>11</v>
      </c>
      <c r="G90">
        <v>1113</v>
      </c>
      <c r="H90">
        <v>1114</v>
      </c>
      <c r="I90">
        <v>1069</v>
      </c>
      <c r="J90">
        <v>1056</v>
      </c>
      <c r="K90">
        <v>1055</v>
      </c>
      <c r="L90" s="6">
        <v>44590</v>
      </c>
      <c r="M90" s="6">
        <v>44344</v>
      </c>
      <c r="N90" s="6">
        <v>44331</v>
      </c>
      <c r="O90" s="6">
        <v>44319</v>
      </c>
      <c r="P90" s="58">
        <v>44582</v>
      </c>
      <c r="Q90" s="40">
        <f>RANK(E90,$E$3:$E$485)</f>
        <v>88</v>
      </c>
      <c r="R90" s="2">
        <f>VLOOKUP(C90,Quals!$A$2:$C$23,3,FALSE)</f>
        <v>1175</v>
      </c>
      <c r="S90" s="2" t="str">
        <f>_xlfn.IFNA(IF(OR(AND(G90&gt;=R90,L90&gt;=Quals!$F$3,L90&lt;=Quals!$H$3),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OR(AND(K90&gt;=R90,P90&gt;=Quals!$F$3,P90&lt;=Quals!$H$3))))), MATCH((B90&amp;C90),Autos!C:C,0)),"Q",""),"")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>B91&amp;C91</f>
        <v>Aidan MURPHY100m</v>
      </c>
      <c r="B91" t="s">
        <v>574</v>
      </c>
      <c r="C91" s="6" t="s">
        <v>2</v>
      </c>
      <c r="D91" s="6">
        <v>37908</v>
      </c>
      <c r="E91">
        <v>1084</v>
      </c>
      <c r="F91" s="2">
        <v>9</v>
      </c>
      <c r="G91">
        <v>1118</v>
      </c>
      <c r="H91">
        <v>1089</v>
      </c>
      <c r="I91">
        <v>1079</v>
      </c>
      <c r="J91">
        <v>1057</v>
      </c>
      <c r="K91">
        <v>1006</v>
      </c>
      <c r="L91" s="6">
        <v>44506</v>
      </c>
      <c r="M91" s="6">
        <v>44590</v>
      </c>
      <c r="N91" s="6">
        <v>44604</v>
      </c>
      <c r="O91" s="6">
        <v>44569</v>
      </c>
      <c r="P91" s="58">
        <v>44541</v>
      </c>
      <c r="Q91" s="40">
        <f>RANK(E91,$E$3:$E$485)</f>
        <v>89</v>
      </c>
      <c r="R91" s="2">
        <f>VLOOKUP(C91,Quals!$A$2:$C$23,3,FALSE)</f>
        <v>1189</v>
      </c>
      <c r="S91" s="2" t="str">
        <f>_xlfn.IFNA(IF(OR(AND(G91&gt;=R91,L91&gt;=Quals!$F$3,L91&lt;=Quals!$H$3),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OR(AND(K91&gt;=R91,P91&gt;=Quals!$F$3,P91&lt;=Quals!$H$3))))), MATCH((B91&amp;C91),Autos!C:C,0)),"Q",""),"")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>B92&amp;C92</f>
        <v>Lachlan RAPER800m</v>
      </c>
      <c r="B92" t="s">
        <v>671</v>
      </c>
      <c r="C92" s="6" t="s">
        <v>27</v>
      </c>
      <c r="D92" s="6">
        <v>36386</v>
      </c>
      <c r="E92">
        <v>1083</v>
      </c>
      <c r="F92" s="2">
        <v>7</v>
      </c>
      <c r="G92">
        <v>1083</v>
      </c>
      <c r="H92">
        <v>1080</v>
      </c>
      <c r="I92">
        <v>1073</v>
      </c>
      <c r="J92">
        <v>1018</v>
      </c>
      <c r="K92">
        <v>1025</v>
      </c>
      <c r="L92" s="6">
        <v>44268</v>
      </c>
      <c r="M92" s="6">
        <v>44581</v>
      </c>
      <c r="N92" s="6">
        <v>44252</v>
      </c>
      <c r="O92" s="6">
        <v>44303</v>
      </c>
      <c r="P92" s="58">
        <v>44262</v>
      </c>
      <c r="Q92" s="40">
        <f>RANK(E92,$E$3:$E$485)</f>
        <v>90</v>
      </c>
      <c r="R92" s="2">
        <f>VLOOKUP(C92,Quals!$A$2:$C$23,3,FALSE)</f>
        <v>1167</v>
      </c>
      <c r="S92" s="2" t="str">
        <f>_xlfn.IFNA(IF(OR(AND(G92&gt;=R92,L92&gt;=Quals!$F$3,L92&lt;=Quals!$H$3),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OR(AND(K92&gt;=R92,P92&gt;=Quals!$F$3,P92&lt;=Quals!$H$3))))), MATCH((B92&amp;C92),Autos!C:C,0)),"Q",""),"")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>B93&amp;C93</f>
        <v>Zachary FACIONI5000m</v>
      </c>
      <c r="B93" t="s">
        <v>759</v>
      </c>
      <c r="C93" t="s">
        <v>29</v>
      </c>
      <c r="D93" s="6">
        <v>36253</v>
      </c>
      <c r="E93">
        <v>1083</v>
      </c>
      <c r="F93" s="2">
        <v>8</v>
      </c>
      <c r="G93">
        <v>1099</v>
      </c>
      <c r="H93">
        <v>1084</v>
      </c>
      <c r="I93">
        <v>1048</v>
      </c>
      <c r="L93" s="6">
        <v>44331</v>
      </c>
      <c r="M93" s="6">
        <v>44302</v>
      </c>
      <c r="N93" s="6">
        <v>44344</v>
      </c>
      <c r="O93" s="6"/>
      <c r="P93" s="58"/>
      <c r="Q93" s="40">
        <f>RANK(E93,$E$3:$E$485)</f>
        <v>90</v>
      </c>
      <c r="R93" s="2">
        <f>VLOOKUP(C93,Quals!$A$2:$C$23,3,FALSE)</f>
        <v>1161</v>
      </c>
      <c r="S93" s="2" t="str">
        <f>_xlfn.IFNA(IF(OR(AND(G93&gt;=R93,L93&gt;=Quals!$F$3,L93&lt;=Quals!$H$3),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OR(AND(K93&gt;=R93,P93&gt;=Quals!$F$3,P93&lt;=Quals!$H$3))))), MATCH((B93&amp;C93),Autos!C:C,0)),"Q",""),"")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>B94&amp;C94</f>
        <v>Alex HARTMANN100m</v>
      </c>
      <c r="B94" t="s">
        <v>570</v>
      </c>
      <c r="C94" s="6" t="s">
        <v>2</v>
      </c>
      <c r="D94" s="6">
        <v>34035</v>
      </c>
      <c r="E94">
        <v>1082</v>
      </c>
      <c r="F94" s="2">
        <v>10</v>
      </c>
      <c r="G94">
        <v>1005</v>
      </c>
      <c r="H94">
        <v>1047</v>
      </c>
      <c r="I94">
        <v>1002</v>
      </c>
      <c r="J94">
        <v>1043</v>
      </c>
      <c r="K94">
        <v>1044</v>
      </c>
      <c r="L94" s="6">
        <v>43642</v>
      </c>
      <c r="M94" s="6">
        <v>44303</v>
      </c>
      <c r="N94" s="6">
        <v>43642</v>
      </c>
      <c r="O94" s="6">
        <v>44534</v>
      </c>
      <c r="P94" s="58">
        <v>44597</v>
      </c>
      <c r="Q94" s="40">
        <f>RANK(E94,$E$3:$E$485)</f>
        <v>92</v>
      </c>
      <c r="R94" s="2">
        <f>VLOOKUP(C94,Quals!$A$2:$C$23,3,FALSE)</f>
        <v>1189</v>
      </c>
      <c r="S94" s="2" t="str">
        <f>_xlfn.IFNA(IF(OR(AND(G94&gt;=R94,L94&gt;=Quals!$F$3,L94&lt;=Quals!$H$3),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OR(AND(K94&gt;=R94,P94&gt;=Quals!$F$3,P94&lt;=Quals!$H$3))))), MATCH((B94&amp;C94),Autos!C:C,0)),"Q",""),"")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>B95&amp;C95</f>
        <v>Charlie JEFFRESON800m</v>
      </c>
      <c r="B95" t="s">
        <v>673</v>
      </c>
      <c r="C95" s="6" t="s">
        <v>27</v>
      </c>
      <c r="D95" s="6">
        <v>38240</v>
      </c>
      <c r="E95">
        <v>1082</v>
      </c>
      <c r="F95" s="2">
        <v>8</v>
      </c>
      <c r="G95">
        <v>1096</v>
      </c>
      <c r="H95">
        <v>1086</v>
      </c>
      <c r="I95">
        <v>1064</v>
      </c>
      <c r="J95">
        <v>1056</v>
      </c>
      <c r="K95">
        <v>998</v>
      </c>
      <c r="L95" s="6">
        <v>44604</v>
      </c>
      <c r="M95" s="6">
        <v>44268</v>
      </c>
      <c r="N95" s="6">
        <v>44252</v>
      </c>
      <c r="O95" s="6">
        <v>44301</v>
      </c>
      <c r="P95" s="58">
        <v>44540</v>
      </c>
      <c r="Q95" s="40">
        <f>RANK(E95,$E$3:$E$485)</f>
        <v>92</v>
      </c>
      <c r="R95" s="2">
        <f>VLOOKUP(C95,Quals!$A$2:$C$23,3,FALSE)</f>
        <v>1167</v>
      </c>
      <c r="S95" s="2" t="str">
        <f>_xlfn.IFNA(IF(OR(AND(G95&gt;=R95,L95&gt;=Quals!$F$3,L95&lt;=Quals!$H$3),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OR(AND(K95&gt;=R95,P95&gt;=Quals!$F$3,P95&lt;=Quals!$H$3))))), MATCH((B95&amp;C95),Autos!C:C,0)),"Q",""),"")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>B96&amp;C96</f>
        <v>James HANSEN1500m</v>
      </c>
      <c r="B96" t="s">
        <v>988</v>
      </c>
      <c r="C96" s="6" t="s">
        <v>28</v>
      </c>
      <c r="D96" s="6">
        <v>34300</v>
      </c>
      <c r="E96">
        <v>1082</v>
      </c>
      <c r="F96" s="2">
        <v>12</v>
      </c>
      <c r="G96">
        <v>1117</v>
      </c>
      <c r="H96">
        <v>1016</v>
      </c>
      <c r="I96">
        <v>1069</v>
      </c>
      <c r="J96">
        <v>1021</v>
      </c>
      <c r="K96">
        <v>975</v>
      </c>
      <c r="L96" s="6">
        <v>44304</v>
      </c>
      <c r="M96" s="6">
        <v>43642</v>
      </c>
      <c r="N96" s="6">
        <v>44302</v>
      </c>
      <c r="O96" s="6">
        <v>44275</v>
      </c>
      <c r="P96" s="58">
        <v>44611</v>
      </c>
      <c r="Q96" s="40">
        <f>RANK(E96,$E$3:$E$485)</f>
        <v>92</v>
      </c>
      <c r="R96" s="2">
        <f>VLOOKUP(C96,Quals!$A$2:$C$23,3,FALSE)</f>
        <v>1175</v>
      </c>
      <c r="S96" s="2" t="str">
        <f>_xlfn.IFNA(IF(OR(AND(G96&gt;=R96,L96&gt;=Quals!$F$3,L96&lt;=Quals!$H$3),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OR(AND(K96&gt;=R96,P96&gt;=Quals!$F$3,P96&lt;=Quals!$H$3))))), MATCH((B96&amp;C96),Autos!C:C,0)),"Q",""),"")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>B97&amp;C97</f>
        <v>Angus PROUDFOOT400mh</v>
      </c>
      <c r="B97" t="s">
        <v>803</v>
      </c>
      <c r="C97" s="6" t="s">
        <v>33</v>
      </c>
      <c r="D97" s="6">
        <v>35856</v>
      </c>
      <c r="E97">
        <v>1082</v>
      </c>
      <c r="F97" s="2">
        <v>3</v>
      </c>
      <c r="G97">
        <v>1063</v>
      </c>
      <c r="H97">
        <v>1071</v>
      </c>
      <c r="I97">
        <v>1066</v>
      </c>
      <c r="J97">
        <v>1015</v>
      </c>
      <c r="K97">
        <v>1018</v>
      </c>
      <c r="L97" s="6">
        <v>44304</v>
      </c>
      <c r="M97" s="6">
        <v>44266</v>
      </c>
      <c r="N97" s="6">
        <v>44280</v>
      </c>
      <c r="O97" s="6">
        <v>44589</v>
      </c>
      <c r="P97" s="58">
        <v>44302</v>
      </c>
      <c r="Q97" s="40">
        <f>RANK(E97,$E$3:$E$485)</f>
        <v>92</v>
      </c>
      <c r="R97" s="2">
        <f>VLOOKUP(C97,Quals!$A$2:$C$23,3,FALSE)</f>
        <v>1185</v>
      </c>
      <c r="S97" s="2" t="str">
        <f>_xlfn.IFNA(IF(OR(AND(G97&gt;=R97,L97&gt;=Quals!$F$3,L97&lt;=Quals!$H$3),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OR(AND(K97&gt;=R97,P97&gt;=Quals!$F$3,P97&lt;=Quals!$H$3))))), MATCH((B97&amp;C97),Autos!C:C,0)),"Q",""),"")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>B98&amp;C98</f>
        <v>Sam BLAKE800m</v>
      </c>
      <c r="B98" t="s">
        <v>672</v>
      </c>
      <c r="C98" s="6" t="s">
        <v>27</v>
      </c>
      <c r="D98" s="6">
        <v>34891</v>
      </c>
      <c r="E98">
        <v>1081</v>
      </c>
      <c r="F98" s="2">
        <v>9</v>
      </c>
      <c r="G98">
        <v>1113</v>
      </c>
      <c r="H98">
        <v>1086</v>
      </c>
      <c r="I98">
        <v>1094</v>
      </c>
      <c r="J98">
        <v>1088</v>
      </c>
      <c r="K98">
        <v>946</v>
      </c>
      <c r="L98" s="6">
        <v>44374</v>
      </c>
      <c r="M98" s="6">
        <v>44391</v>
      </c>
      <c r="N98" s="6">
        <v>44597</v>
      </c>
      <c r="O98" s="6">
        <v>44366</v>
      </c>
      <c r="P98" s="58">
        <v>44577</v>
      </c>
      <c r="Q98" s="40">
        <f>RANK(E98,$E$3:$E$485)</f>
        <v>96</v>
      </c>
      <c r="R98" s="2">
        <f>VLOOKUP(C98,Quals!$A$2:$C$23,3,FALSE)</f>
        <v>1167</v>
      </c>
      <c r="S98" s="2" t="str">
        <f>_xlfn.IFNA(IF(OR(AND(G98&gt;=R98,L98&gt;=Quals!$F$3,L98&lt;=Quals!$H$3),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OR(AND(K98&gt;=R98,P98&gt;=Quals!$F$3,P98&lt;=Quals!$H$3))))), MATCH((B98&amp;C98),Autos!C:C,0)),"Q",""),"")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>B99&amp;C99</f>
        <v>Mark FOKAS400mh</v>
      </c>
      <c r="B99" t="s">
        <v>653</v>
      </c>
      <c r="C99" s="6" t="s">
        <v>33</v>
      </c>
      <c r="D99" s="6">
        <v>37029</v>
      </c>
      <c r="E99">
        <v>1081</v>
      </c>
      <c r="F99" s="2">
        <v>4</v>
      </c>
      <c r="G99">
        <v>1055</v>
      </c>
      <c r="H99">
        <v>1067</v>
      </c>
      <c r="I99">
        <v>1071</v>
      </c>
      <c r="J99">
        <v>1039</v>
      </c>
      <c r="K99">
        <v>1027</v>
      </c>
      <c r="L99" s="6">
        <v>44304</v>
      </c>
      <c r="M99" s="6">
        <v>44589</v>
      </c>
      <c r="N99" s="6">
        <v>44576</v>
      </c>
      <c r="O99" s="6">
        <v>44262</v>
      </c>
      <c r="P99" s="58">
        <v>44309</v>
      </c>
      <c r="Q99" s="40">
        <f>RANK(E99,$E$3:$E$485)</f>
        <v>96</v>
      </c>
      <c r="R99" s="2">
        <f>VLOOKUP(C99,Quals!$A$2:$C$23,3,FALSE)</f>
        <v>1185</v>
      </c>
      <c r="S99" s="2" t="str">
        <f>_xlfn.IFNA(IF(OR(AND(G99&gt;=R99,L99&gt;=Quals!$F$3,L99&lt;=Quals!$H$3),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OR(AND(K99&gt;=R99,P99&gt;=Quals!$F$3,P99&lt;=Quals!$H$3))))), MATCH((B99&amp;C99),Autos!C:C,0)),"Q",""),"")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>B100&amp;C100</f>
        <v>Carl GIBBONS20km-race-walking</v>
      </c>
      <c r="B100" t="s">
        <v>898</v>
      </c>
      <c r="C100" s="6" t="s">
        <v>81</v>
      </c>
      <c r="D100" s="6">
        <v>35235</v>
      </c>
      <c r="E100">
        <v>1080</v>
      </c>
      <c r="F100" s="2">
        <v>4</v>
      </c>
      <c r="G100">
        <v>1054</v>
      </c>
      <c r="H100">
        <v>1036</v>
      </c>
      <c r="I100">
        <v>1016</v>
      </c>
      <c r="L100" s="6">
        <v>44605</v>
      </c>
      <c r="M100" s="6">
        <v>44282</v>
      </c>
      <c r="N100" s="6">
        <v>44318</v>
      </c>
      <c r="O100" s="6"/>
      <c r="P100" s="58"/>
      <c r="Q100" s="40">
        <f>RANK(E100,$E$3:$E$485)</f>
        <v>98</v>
      </c>
      <c r="R100" s="2">
        <f>VLOOKUP(C100,Quals!$A$2:$C$23,3,FALSE)</f>
        <v>1149</v>
      </c>
      <c r="S100" s="2" t="str">
        <f>_xlfn.IFNA(IF(OR(AND(G100&gt;=R100,L100&gt;=Quals!$F$3,L100&lt;=Quals!$H$3),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OR(AND(K100&gt;=R100,P100&gt;=Quals!$F$3,P100&lt;=Quals!$H$3))))), MATCH((B100&amp;C100),Autos!C:C,0)),"Q",""),"")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>B101&amp;C101</f>
        <v>Jake DORAN200m</v>
      </c>
      <c r="B101" t="s">
        <v>565</v>
      </c>
      <c r="C101" s="6" t="s">
        <v>25</v>
      </c>
      <c r="D101" s="6">
        <v>36725</v>
      </c>
      <c r="E101">
        <v>1079</v>
      </c>
      <c r="F101" s="2">
        <v>5</v>
      </c>
      <c r="G101">
        <v>1078</v>
      </c>
      <c r="H101">
        <v>1081</v>
      </c>
      <c r="I101">
        <v>1090</v>
      </c>
      <c r="J101">
        <v>1046</v>
      </c>
      <c r="K101">
        <v>980</v>
      </c>
      <c r="L101" s="6">
        <v>43644</v>
      </c>
      <c r="M101" s="6">
        <v>44604</v>
      </c>
      <c r="N101" s="6">
        <v>44583</v>
      </c>
      <c r="O101" s="6">
        <v>44549</v>
      </c>
      <c r="P101" s="58">
        <v>43643</v>
      </c>
      <c r="Q101" s="40">
        <f>RANK(E101,$E$3:$E$485)</f>
        <v>99</v>
      </c>
      <c r="R101" s="2">
        <f>VLOOKUP(C101,Quals!$A$2:$C$23,3,FALSE)</f>
        <v>1182</v>
      </c>
      <c r="S101" s="2" t="str">
        <f>_xlfn.IFNA(IF(OR(AND(G101&gt;=R101,L101&gt;=Quals!$F$3,L101&lt;=Quals!$H$3),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OR(AND(K101&gt;=R101,P101&gt;=Quals!$F$3,P101&lt;=Quals!$H$3))))), MATCH((B101&amp;C101),Autos!C:C,0)),"Q",""),"")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>B102&amp;C102</f>
        <v>Jude THOMAS5000m</v>
      </c>
      <c r="B102" t="s">
        <v>761</v>
      </c>
      <c r="C102" s="6" t="s">
        <v>29</v>
      </c>
      <c r="D102" s="6">
        <v>37332</v>
      </c>
      <c r="E102">
        <v>1079</v>
      </c>
      <c r="F102" s="2">
        <v>9</v>
      </c>
      <c r="G102">
        <v>1103</v>
      </c>
      <c r="H102">
        <v>1049</v>
      </c>
      <c r="I102">
        <v>1022</v>
      </c>
      <c r="L102" s="6">
        <v>44315</v>
      </c>
      <c r="M102" s="6">
        <v>44604</v>
      </c>
      <c r="N102" s="6">
        <v>44268</v>
      </c>
      <c r="O102" s="6"/>
      <c r="P102" s="58"/>
      <c r="Q102" s="40">
        <f>RANK(E102,$E$3:$E$485)</f>
        <v>99</v>
      </c>
      <c r="R102" s="2">
        <f>VLOOKUP(C102,Quals!$A$2:$C$23,3,FALSE)</f>
        <v>1161</v>
      </c>
      <c r="S102" s="2" t="str">
        <f>_xlfn.IFNA(IF(OR(AND(G102&gt;=R102,L102&gt;=Quals!$F$3,L102&lt;=Quals!$H$3),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OR(AND(K102&gt;=R102,P102&gt;=Quals!$F$3,P102&lt;=Quals!$H$3))))), MATCH((B102&amp;C102),Autos!C:C,0)),"Q",""),"")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>B103&amp;C103</f>
        <v>Tom WILLEMS400m</v>
      </c>
      <c r="B103" t="s">
        <v>620</v>
      </c>
      <c r="C103" t="s">
        <v>26</v>
      </c>
      <c r="D103" s="6">
        <v>36818</v>
      </c>
      <c r="E103">
        <v>1078</v>
      </c>
      <c r="F103" s="2">
        <v>5</v>
      </c>
      <c r="G103">
        <v>1140</v>
      </c>
      <c r="H103">
        <v>1075</v>
      </c>
      <c r="I103">
        <v>1067</v>
      </c>
      <c r="J103">
        <v>1040</v>
      </c>
      <c r="K103">
        <v>1020</v>
      </c>
      <c r="L103" s="6">
        <v>44604</v>
      </c>
      <c r="M103" s="6">
        <v>44590</v>
      </c>
      <c r="N103" s="6">
        <v>44330</v>
      </c>
      <c r="O103" s="6">
        <v>44331</v>
      </c>
      <c r="P103" s="58">
        <v>44282</v>
      </c>
      <c r="Q103" s="40">
        <f>RANK(E103,$E$3:$E$485)</f>
        <v>101</v>
      </c>
      <c r="R103" s="2">
        <f>VLOOKUP(C103,Quals!$A$2:$C$23,3,FALSE)</f>
        <v>1187</v>
      </c>
      <c r="S103" s="2" t="str">
        <f>_xlfn.IFNA(IF(OR(AND(G103&gt;=R103,L103&gt;=Quals!$F$3,L103&lt;=Quals!$H$3),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OR(AND(K103&gt;=R103,P103&gt;=Quals!$F$3,P103&lt;=Quals!$H$3))))), MATCH((B103&amp;C103),Autos!C:C,0)),"Q",""),"")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>B104&amp;C104</f>
        <v>Jackson SHARP1500m</v>
      </c>
      <c r="B104" t="s">
        <v>721</v>
      </c>
      <c r="C104" s="6" t="s">
        <v>28</v>
      </c>
      <c r="D104" s="6">
        <v>36759</v>
      </c>
      <c r="E104">
        <v>1078</v>
      </c>
      <c r="F104" s="2">
        <v>13</v>
      </c>
      <c r="G104">
        <v>1095</v>
      </c>
      <c r="H104">
        <v>1079</v>
      </c>
      <c r="I104">
        <v>1087</v>
      </c>
      <c r="J104">
        <v>1081</v>
      </c>
      <c r="K104">
        <v>1036</v>
      </c>
      <c r="L104" s="6">
        <v>44345</v>
      </c>
      <c r="M104" s="6">
        <v>44302</v>
      </c>
      <c r="N104" s="6">
        <v>44353</v>
      </c>
      <c r="O104" s="6">
        <v>44378</v>
      </c>
      <c r="P104" s="58">
        <v>44330</v>
      </c>
      <c r="Q104" s="40">
        <f>RANK(E104,$E$3:$E$485)</f>
        <v>101</v>
      </c>
      <c r="R104" s="2">
        <f>VLOOKUP(C104,Quals!$A$2:$C$23,3,FALSE)</f>
        <v>1175</v>
      </c>
      <c r="S104" s="2" t="str">
        <f>_xlfn.IFNA(IF(OR(AND(G104&gt;=R104,L104&gt;=Quals!$F$3,L104&lt;=Quals!$H$3),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OR(AND(K104&gt;=R104,P104&gt;=Quals!$F$3,P104&lt;=Quals!$H$3))))), MATCH((B104&amp;C104),Autos!C:C,0)),"Q",""),"")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>B105&amp;C105</f>
        <v>Zach HOLDSWORTH100m</v>
      </c>
      <c r="B105" t="s">
        <v>571</v>
      </c>
      <c r="C105" s="7" t="s">
        <v>2</v>
      </c>
      <c r="D105" s="6">
        <v>35634</v>
      </c>
      <c r="E105">
        <v>1076</v>
      </c>
      <c r="F105" s="2">
        <v>11</v>
      </c>
      <c r="G105">
        <v>1053</v>
      </c>
      <c r="H105">
        <v>1088</v>
      </c>
      <c r="I105">
        <v>1076</v>
      </c>
      <c r="J105">
        <v>1053</v>
      </c>
      <c r="K105">
        <v>1037</v>
      </c>
      <c r="L105" s="6">
        <v>44282</v>
      </c>
      <c r="M105" s="6">
        <v>44289</v>
      </c>
      <c r="N105" s="6">
        <v>44282</v>
      </c>
      <c r="O105" s="6">
        <v>44261</v>
      </c>
      <c r="P105" s="58">
        <v>44548</v>
      </c>
      <c r="Q105" s="40">
        <f>RANK(E105,$E$3:$E$485)</f>
        <v>103</v>
      </c>
      <c r="R105" s="2">
        <f>VLOOKUP(C105,Quals!$A$2:$C$23,3,FALSE)</f>
        <v>1189</v>
      </c>
      <c r="S105" s="2" t="str">
        <f>_xlfn.IFNA(IF(OR(AND(G105&gt;=R105,L105&gt;=Quals!$F$3,L105&lt;=Quals!$H$3),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OR(AND(K105&gt;=R105,P105&gt;=Quals!$F$3,P105&lt;=Quals!$H$3))))), MATCH((B105&amp;C105),Autos!C:C,0)),"Q",""),"")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>B106&amp;C106</f>
        <v>Thomas DO CANTO10000m</v>
      </c>
      <c r="B106" t="s">
        <v>785</v>
      </c>
      <c r="C106" s="6" t="s">
        <v>30</v>
      </c>
      <c r="D106" s="6">
        <v>31562</v>
      </c>
      <c r="E106">
        <v>1076</v>
      </c>
      <c r="F106" s="2">
        <v>6</v>
      </c>
      <c r="G106">
        <v>1077</v>
      </c>
      <c r="H106">
        <v>1046</v>
      </c>
      <c r="L106" s="6">
        <v>44222</v>
      </c>
      <c r="M106" s="6">
        <v>44318</v>
      </c>
      <c r="N106" s="6"/>
      <c r="O106" s="6"/>
      <c r="P106" s="58"/>
      <c r="Q106" s="40">
        <f>RANK(E106,$E$3:$E$485)</f>
        <v>103</v>
      </c>
      <c r="R106" s="2">
        <f>VLOOKUP(C106,Quals!$A$2:$C$23,3,FALSE)</f>
        <v>1182</v>
      </c>
      <c r="S106" s="2" t="str">
        <f>_xlfn.IFNA(IF(OR(AND(G106&gt;=R106,L106&gt;=Quals!$F$3,L106&lt;=Quals!$H$3),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OR(AND(K106&gt;=R106,P106&gt;=Quals!$F$3,P106&lt;=Quals!$H$3))))), MATCH((B106&amp;C106),Autos!C:C,0)),"Q",""),"")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>B107&amp;C107</f>
        <v>Michael ROMANIN200m</v>
      </c>
      <c r="B107" t="s">
        <v>575</v>
      </c>
      <c r="C107" s="6" t="s">
        <v>25</v>
      </c>
      <c r="D107" s="6">
        <v>35423</v>
      </c>
      <c r="E107">
        <v>1075</v>
      </c>
      <c r="F107" s="2">
        <v>6</v>
      </c>
      <c r="G107">
        <v>1047</v>
      </c>
      <c r="H107">
        <v>1043</v>
      </c>
      <c r="I107">
        <v>1056</v>
      </c>
      <c r="J107">
        <v>1041</v>
      </c>
      <c r="K107">
        <v>1046</v>
      </c>
      <c r="L107" s="6">
        <v>44304</v>
      </c>
      <c r="M107" s="6">
        <v>44268</v>
      </c>
      <c r="N107" s="6">
        <v>44612</v>
      </c>
      <c r="O107" s="6">
        <v>44252</v>
      </c>
      <c r="P107" s="58">
        <v>44304</v>
      </c>
      <c r="Q107" s="40">
        <f>RANK(E107,$E$3:$E$485)</f>
        <v>105</v>
      </c>
      <c r="R107" s="2">
        <f>VLOOKUP(C107,Quals!$A$2:$C$23,3,FALSE)</f>
        <v>1182</v>
      </c>
      <c r="S107" s="2" t="str">
        <f>_xlfn.IFNA(IF(OR(AND(G107&gt;=R107,L107&gt;=Quals!$F$3,L107&lt;=Quals!$H$3),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OR(AND(K107&gt;=R107,P107&gt;=Quals!$F$3,P107&lt;=Quals!$H$3))))), MATCH((B107&amp;C107),Autos!C:C,0)),"Q",""),"")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>B108&amp;C108</f>
        <v>Duncan MILLER1500m</v>
      </c>
      <c r="B108" t="s">
        <v>724</v>
      </c>
      <c r="C108" s="6" t="s">
        <v>28</v>
      </c>
      <c r="D108" s="6">
        <v>36555</v>
      </c>
      <c r="E108">
        <v>1071</v>
      </c>
      <c r="F108" s="2">
        <v>14</v>
      </c>
      <c r="G108">
        <v>1111</v>
      </c>
      <c r="H108">
        <v>1093</v>
      </c>
      <c r="I108">
        <v>1055</v>
      </c>
      <c r="J108">
        <v>1012</v>
      </c>
      <c r="K108">
        <v>1024</v>
      </c>
      <c r="L108" s="6">
        <v>44576</v>
      </c>
      <c r="M108" s="6">
        <v>44534</v>
      </c>
      <c r="N108" s="6">
        <v>44287</v>
      </c>
      <c r="O108" s="6">
        <v>44266</v>
      </c>
      <c r="P108" s="58">
        <v>44282</v>
      </c>
      <c r="Q108" s="40">
        <f>RANK(E108,$E$3:$E$485)</f>
        <v>106</v>
      </c>
      <c r="R108" s="2">
        <f>VLOOKUP(C108,Quals!$A$2:$C$23,3,FALSE)</f>
        <v>1175</v>
      </c>
      <c r="S108" s="2" t="str">
        <f>_xlfn.IFNA(IF(OR(AND(G108&gt;=R108,L108&gt;=Quals!$F$3,L108&lt;=Quals!$H$3),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OR(AND(K108&gt;=R108,P108&gt;=Quals!$F$3,P108&lt;=Quals!$H$3))))), MATCH((B108&amp;C108),Autos!C:C,0)),"Q",""),"")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>B109&amp;C109</f>
        <v>Simioluwa THOMSEN-AJAYIhigh-jump</v>
      </c>
      <c r="B109" t="s">
        <v>843</v>
      </c>
      <c r="C109" s="6" t="s">
        <v>35</v>
      </c>
      <c r="D109" s="6">
        <v>36628</v>
      </c>
      <c r="E109">
        <v>1071</v>
      </c>
      <c r="F109" s="2">
        <v>5</v>
      </c>
      <c r="G109">
        <v>1046</v>
      </c>
      <c r="H109">
        <v>1046</v>
      </c>
      <c r="I109">
        <v>1046</v>
      </c>
      <c r="J109">
        <v>1002</v>
      </c>
      <c r="K109">
        <v>1019</v>
      </c>
      <c r="L109" s="6">
        <v>44303</v>
      </c>
      <c r="M109" s="6">
        <v>44282</v>
      </c>
      <c r="N109" s="6">
        <v>44269</v>
      </c>
      <c r="O109" s="6">
        <v>44352</v>
      </c>
      <c r="P109" s="58">
        <v>44513</v>
      </c>
      <c r="Q109" s="40">
        <f>RANK(E109,$E$3:$E$485)</f>
        <v>106</v>
      </c>
      <c r="R109" s="2">
        <f>VLOOKUP(C109,Quals!$A$2:$C$23,3,FALSE)</f>
        <v>1206</v>
      </c>
      <c r="S109" s="2" t="str">
        <f>_xlfn.IFNA(IF(OR(AND(G109&gt;=R109,L109&gt;=Quals!$F$3,L109&lt;=Quals!$H$3),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OR(AND(K109&gt;=R109,P109&gt;=Quals!$F$3,P109&lt;=Quals!$H$3))))), MATCH((B109&amp;C109),Autos!C:C,0)),"Q",""),"")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>B110&amp;C110</f>
        <v>Tyler JONES20km-race-walking</v>
      </c>
      <c r="B110" t="s">
        <v>947</v>
      </c>
      <c r="C110" s="6" t="s">
        <v>81</v>
      </c>
      <c r="D110" s="6">
        <v>35893</v>
      </c>
      <c r="E110">
        <v>1071</v>
      </c>
      <c r="F110" s="2">
        <v>5</v>
      </c>
      <c r="G110">
        <v>1102</v>
      </c>
      <c r="H110">
        <v>1015</v>
      </c>
      <c r="I110">
        <v>968</v>
      </c>
      <c r="L110" s="6">
        <v>44605</v>
      </c>
      <c r="M110" s="6">
        <v>43870</v>
      </c>
      <c r="N110" s="6">
        <v>44318</v>
      </c>
      <c r="O110" s="6"/>
      <c r="P110" s="58"/>
      <c r="Q110" s="40">
        <f>RANK(E110,$E$3:$E$485)</f>
        <v>106</v>
      </c>
      <c r="R110" s="2">
        <f>VLOOKUP(C110,Quals!$A$2:$C$23,3,FALSE)</f>
        <v>1149</v>
      </c>
      <c r="S110" s="2" t="str">
        <f>_xlfn.IFNA(IF(OR(AND(G110&gt;=R110,L110&gt;=Quals!$F$3,L110&lt;=Quals!$H$3),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OR(AND(K110&gt;=R110,P110&gt;=Quals!$F$3,P110&lt;=Quals!$H$3))))), MATCH((B110&amp;C110),Autos!C:C,0)),"Q",""),"")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>B111&amp;C111</f>
        <v>Michael ROMANIN100m</v>
      </c>
      <c r="B111" t="s">
        <v>575</v>
      </c>
      <c r="C111" s="6" t="s">
        <v>2</v>
      </c>
      <c r="D111" s="6">
        <v>35423</v>
      </c>
      <c r="E111">
        <v>1070</v>
      </c>
      <c r="F111" s="2">
        <v>12</v>
      </c>
      <c r="G111">
        <v>1079</v>
      </c>
      <c r="H111">
        <v>1062</v>
      </c>
      <c r="I111">
        <v>1039</v>
      </c>
      <c r="J111">
        <v>1040</v>
      </c>
      <c r="K111">
        <v>1031</v>
      </c>
      <c r="L111" s="6">
        <v>44252</v>
      </c>
      <c r="M111" s="6">
        <v>44527</v>
      </c>
      <c r="N111" s="6">
        <v>44611</v>
      </c>
      <c r="O111" s="6">
        <v>44576</v>
      </c>
      <c r="P111" s="58">
        <v>44541</v>
      </c>
      <c r="Q111" s="40">
        <f>RANK(E111,$E$3:$E$485)</f>
        <v>109</v>
      </c>
      <c r="R111" s="2">
        <f>VLOOKUP(C111,Quals!$A$2:$C$23,3,FALSE)</f>
        <v>1189</v>
      </c>
      <c r="S111" s="2" t="str">
        <f>_xlfn.IFNA(IF(OR(AND(G111&gt;=R111,L111&gt;=Quals!$F$3,L111&lt;=Quals!$H$3),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OR(AND(K111&gt;=R111,P111&gt;=Quals!$F$3,P111&lt;=Quals!$H$3))))), MATCH((B111&amp;C111),Autos!C:C,0)),"Q",""),"")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>B112&amp;C112</f>
        <v>Andrew BUCHANAN5000m</v>
      </c>
      <c r="B112" t="s">
        <v>760</v>
      </c>
      <c r="C112" s="6" t="s">
        <v>29</v>
      </c>
      <c r="D112" s="6">
        <v>33338</v>
      </c>
      <c r="E112">
        <v>1070</v>
      </c>
      <c r="F112" s="2">
        <v>10</v>
      </c>
      <c r="G112">
        <v>1080</v>
      </c>
      <c r="H112">
        <v>1060</v>
      </c>
      <c r="I112">
        <v>936</v>
      </c>
      <c r="L112" s="6">
        <v>44315</v>
      </c>
      <c r="M112" s="6">
        <v>44257</v>
      </c>
      <c r="N112" s="6">
        <v>43641</v>
      </c>
      <c r="O112" s="6"/>
      <c r="P112" s="58"/>
      <c r="Q112" s="40">
        <f>RANK(E112,$E$3:$E$485)</f>
        <v>109</v>
      </c>
      <c r="R112" s="2">
        <f>VLOOKUP(C112,Quals!$A$2:$C$23,3,FALSE)</f>
        <v>1161</v>
      </c>
      <c r="S112" s="2" t="str">
        <f>_xlfn.IFNA(IF(OR(AND(G112&gt;=R112,L112&gt;=Quals!$F$3,L112&lt;=Quals!$H$3),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OR(AND(K112&gt;=R112,P112&gt;=Quals!$F$3,P112&lt;=Quals!$H$3))))), MATCH((B112&amp;C112),Autos!C:C,0)),"Q",""),"")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>B113&amp;C113</f>
        <v>Isaac HEYNE5000m</v>
      </c>
      <c r="B113" t="s">
        <v>763</v>
      </c>
      <c r="C113" s="6" t="s">
        <v>29</v>
      </c>
      <c r="D113" s="6">
        <v>36549</v>
      </c>
      <c r="E113">
        <v>1069</v>
      </c>
      <c r="F113" s="2">
        <v>11</v>
      </c>
      <c r="G113">
        <v>1070</v>
      </c>
      <c r="H113">
        <v>1062</v>
      </c>
      <c r="I113">
        <v>1051</v>
      </c>
      <c r="L113" s="6">
        <v>44604</v>
      </c>
      <c r="M113" s="6">
        <v>44315</v>
      </c>
      <c r="N113" s="6">
        <v>44527</v>
      </c>
      <c r="O113" s="6"/>
      <c r="P113" s="58"/>
      <c r="Q113" s="40">
        <f>RANK(E113,$E$3:$E$485)</f>
        <v>111</v>
      </c>
      <c r="R113" s="2">
        <f>VLOOKUP(C113,Quals!$A$2:$C$23,3,FALSE)</f>
        <v>1161</v>
      </c>
      <c r="S113" s="2" t="str">
        <f>_xlfn.IFNA(IF(OR(AND(G113&gt;=R113,L113&gt;=Quals!$F$3,L113&lt;=Quals!$H$3),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OR(AND(K113&gt;=R113,P113&gt;=Quals!$F$3,P113&lt;=Quals!$H$3))))), MATCH((B113&amp;C113),Autos!C:C,0)),"Q",""),"")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>B114&amp;C114</f>
        <v>Ashley MOLONEY100m</v>
      </c>
      <c r="B114" t="s">
        <v>572</v>
      </c>
      <c r="C114" s="6" t="s">
        <v>2</v>
      </c>
      <c r="D114" s="6">
        <v>36598</v>
      </c>
      <c r="E114">
        <v>1068</v>
      </c>
      <c r="F114" s="2">
        <v>13</v>
      </c>
      <c r="G114">
        <v>1085</v>
      </c>
      <c r="H114">
        <v>1092</v>
      </c>
      <c r="I114">
        <v>1056</v>
      </c>
      <c r="J114">
        <v>1043</v>
      </c>
      <c r="K114">
        <v>1040</v>
      </c>
      <c r="L114" s="6">
        <v>44268</v>
      </c>
      <c r="M114" s="6">
        <v>44412</v>
      </c>
      <c r="N114" s="6">
        <v>44301</v>
      </c>
      <c r="O114" s="6">
        <v>44268</v>
      </c>
      <c r="P114" s="58">
        <v>44352</v>
      </c>
      <c r="Q114" s="40">
        <f>RANK(E114,$E$3:$E$485)</f>
        <v>112</v>
      </c>
      <c r="R114" s="2">
        <f>VLOOKUP(C114,Quals!$A$2:$C$23,3,FALSE)</f>
        <v>1189</v>
      </c>
      <c r="S114" s="2" t="str">
        <f>_xlfn.IFNA(IF(OR(AND(G114&gt;=R114,L114&gt;=Quals!$F$3,L114&lt;=Quals!$H$3),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OR(AND(K114&gt;=R114,P114&gt;=Quals!$F$3,P114&lt;=Quals!$H$3))))), MATCH((B114&amp;C114),Autos!C:C,0)),"Q",""),"")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>B115&amp;C115</f>
        <v>Aiden HARVEYshot-put</v>
      </c>
      <c r="B115" t="s">
        <v>871</v>
      </c>
      <c r="C115" s="6" t="s">
        <v>39</v>
      </c>
      <c r="D115" s="6">
        <v>36266</v>
      </c>
      <c r="E115">
        <v>1068</v>
      </c>
      <c r="F115" s="2">
        <v>3</v>
      </c>
      <c r="G115">
        <v>980</v>
      </c>
      <c r="H115">
        <v>1020</v>
      </c>
      <c r="I115">
        <v>1023</v>
      </c>
      <c r="J115">
        <v>1021</v>
      </c>
      <c r="K115">
        <v>1005</v>
      </c>
      <c r="L115" s="6">
        <v>43643</v>
      </c>
      <c r="M115" s="6">
        <v>44304</v>
      </c>
      <c r="N115" s="6">
        <v>44268</v>
      </c>
      <c r="O115" s="6">
        <v>44280</v>
      </c>
      <c r="P115" s="58">
        <v>44252</v>
      </c>
      <c r="Q115" s="40">
        <f>RANK(E115,$E$3:$E$485)</f>
        <v>112</v>
      </c>
      <c r="R115" s="2">
        <f>VLOOKUP(C115,Quals!$A$2:$C$23,3,FALSE)</f>
        <v>1187</v>
      </c>
      <c r="S115" s="2" t="str">
        <f>_xlfn.IFNA(IF(OR(AND(G115&gt;=R115,L115&gt;=Quals!$F$3,L115&lt;=Quals!$H$3),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OR(AND(K115&gt;=R115,P115&gt;=Quals!$F$3,P115&lt;=Quals!$H$3))))), MATCH((B115&amp;C115),Autos!C:C,0)),"Q",""),"")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>B116&amp;C116</f>
        <v>Brett ROBINSONmarathon</v>
      </c>
      <c r="B116" t="s">
        <v>781</v>
      </c>
      <c r="C116" s="7" t="s">
        <v>82</v>
      </c>
      <c r="D116" s="6">
        <v>33366</v>
      </c>
      <c r="E116">
        <v>1068</v>
      </c>
      <c r="F116" s="2">
        <v>3</v>
      </c>
      <c r="G116">
        <v>1188</v>
      </c>
      <c r="H116">
        <v>939</v>
      </c>
      <c r="L116" s="6">
        <v>43863</v>
      </c>
      <c r="M116" s="6">
        <v>44416</v>
      </c>
      <c r="N116" s="6"/>
      <c r="O116" s="6"/>
      <c r="P116" s="58"/>
      <c r="Q116" s="40">
        <f>RANK(E116,$E$3:$E$485)</f>
        <v>112</v>
      </c>
      <c r="R116" s="2" t="str">
        <f>VLOOKUP(C116,Quals!$A$2:$C$23,3,FALSE)</f>
        <v>Discr.</v>
      </c>
      <c r="S116" s="2" t="str">
        <f>_xlfn.IFNA(IF(OR(AND(G116&gt;=R116,L116&gt;=Quals!$F$3,L116&lt;=Quals!$H$3),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OR(AND(K116&gt;=R116,P116&gt;=Quals!$F$3,P116&lt;=Quals!$H$3))))), MATCH((B116&amp;C116),Autos!C:C,0)),"Q",""),"")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>B117&amp;C117</f>
        <v>Jacob DESPARD200m</v>
      </c>
      <c r="B117" t="s">
        <v>568</v>
      </c>
      <c r="C117" s="6" t="s">
        <v>25</v>
      </c>
      <c r="D117" s="6">
        <v>35389</v>
      </c>
      <c r="E117">
        <v>1067</v>
      </c>
      <c r="F117" s="2">
        <v>7</v>
      </c>
      <c r="G117">
        <v>1076</v>
      </c>
      <c r="H117">
        <v>1076</v>
      </c>
      <c r="I117">
        <v>1068</v>
      </c>
      <c r="J117">
        <v>1032</v>
      </c>
      <c r="K117">
        <v>1031</v>
      </c>
      <c r="L117" s="6">
        <v>44604</v>
      </c>
      <c r="M117" s="6">
        <v>44549</v>
      </c>
      <c r="N117" s="6">
        <v>44612</v>
      </c>
      <c r="O117" s="6">
        <v>44591</v>
      </c>
      <c r="P117" s="58">
        <v>44591</v>
      </c>
      <c r="Q117" s="40">
        <f>RANK(E117,$E$3:$E$485)</f>
        <v>115</v>
      </c>
      <c r="R117" s="2">
        <f>VLOOKUP(C117,Quals!$A$2:$C$23,3,FALSE)</f>
        <v>1182</v>
      </c>
      <c r="S117" s="2" t="str">
        <f>_xlfn.IFNA(IF(OR(AND(G117&gt;=R117,L117&gt;=Quals!$F$3,L117&lt;=Quals!$H$3),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OR(AND(K117&gt;=R117,P117&gt;=Quals!$F$3,P117&lt;=Quals!$H$3))))), MATCH((B117&amp;C117),Autos!C:C,0)),"Q",""),"")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>B118&amp;C118</f>
        <v>Ned WEATHERLYhammer-throw</v>
      </c>
      <c r="B118" t="s">
        <v>877</v>
      </c>
      <c r="C118" s="6" t="s">
        <v>42</v>
      </c>
      <c r="D118" s="6">
        <v>35807</v>
      </c>
      <c r="E118">
        <v>1067</v>
      </c>
      <c r="F118" s="2">
        <v>1</v>
      </c>
      <c r="G118">
        <v>985</v>
      </c>
      <c r="H118">
        <v>1012</v>
      </c>
      <c r="I118">
        <v>1017</v>
      </c>
      <c r="J118">
        <v>1016</v>
      </c>
      <c r="K118">
        <v>1006</v>
      </c>
      <c r="L118" s="6">
        <v>43644</v>
      </c>
      <c r="M118" s="6">
        <v>44302</v>
      </c>
      <c r="N118" s="6">
        <v>44611</v>
      </c>
      <c r="O118" s="6">
        <v>44598</v>
      </c>
      <c r="P118" s="58">
        <v>44589</v>
      </c>
      <c r="Q118" s="40">
        <f>RANK(E118,$E$3:$E$485)</f>
        <v>115</v>
      </c>
      <c r="R118" s="2">
        <f>VLOOKUP(C118,Quals!$A$2:$C$23,3,FALSE)</f>
        <v>1164</v>
      </c>
      <c r="S118" s="2" t="str">
        <f>_xlfn.IFNA(IF(OR(AND(G118&gt;=R118,L118&gt;=Quals!$F$3,L118&lt;=Quals!$H$3),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OR(AND(K118&gt;=R118,P118&gt;=Quals!$F$3,P118&lt;=Quals!$H$3))))), MATCH((B118&amp;C118),Autos!C:C,0)),"Q",""),"")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>B119&amp;C119</f>
        <v>Calab LAW200m</v>
      </c>
      <c r="B119" t="s">
        <v>576</v>
      </c>
      <c r="C119" s="6" t="s">
        <v>25</v>
      </c>
      <c r="D119" s="6">
        <v>37986</v>
      </c>
      <c r="E119">
        <v>1065</v>
      </c>
      <c r="F119" s="2">
        <v>8</v>
      </c>
      <c r="G119">
        <v>1041</v>
      </c>
      <c r="H119">
        <v>1056</v>
      </c>
      <c r="I119">
        <v>1050</v>
      </c>
      <c r="J119">
        <v>1046</v>
      </c>
      <c r="K119">
        <v>1035</v>
      </c>
      <c r="L119" s="6">
        <v>44282</v>
      </c>
      <c r="M119" s="6">
        <v>44485</v>
      </c>
      <c r="N119" s="6">
        <v>44300</v>
      </c>
      <c r="O119" s="6">
        <v>44471</v>
      </c>
      <c r="P119" s="58">
        <v>44597</v>
      </c>
      <c r="Q119" s="40">
        <f>RANK(E119,$E$3:$E$485)</f>
        <v>117</v>
      </c>
      <c r="R119" s="2">
        <f>VLOOKUP(C119,Quals!$A$2:$C$23,3,FALSE)</f>
        <v>1182</v>
      </c>
      <c r="S119" s="2" t="str">
        <f>_xlfn.IFNA(IF(OR(AND(G119&gt;=R119,L119&gt;=Quals!$F$3,L119&lt;=Quals!$H$3),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OR(AND(K119&gt;=R119,P119&gt;=Quals!$F$3,P119&lt;=Quals!$H$3))))), MATCH((B119&amp;C119),Autos!C:C,0)),"Q",""),"")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>B120&amp;C120</f>
        <v>Andre WARING5000m</v>
      </c>
      <c r="B120" t="s">
        <v>725</v>
      </c>
      <c r="C120" s="6" t="s">
        <v>29</v>
      </c>
      <c r="D120" s="6">
        <v>34199</v>
      </c>
      <c r="E120">
        <v>1065</v>
      </c>
      <c r="F120" s="2">
        <v>12</v>
      </c>
      <c r="G120">
        <v>1080</v>
      </c>
      <c r="H120">
        <v>1048</v>
      </c>
      <c r="I120">
        <v>1046</v>
      </c>
      <c r="L120" s="6">
        <v>44315</v>
      </c>
      <c r="M120" s="6">
        <v>44604</v>
      </c>
      <c r="N120" s="6">
        <v>44257</v>
      </c>
      <c r="O120" s="6"/>
      <c r="P120" s="58"/>
      <c r="Q120" s="40">
        <f>RANK(E120,$E$3:$E$485)</f>
        <v>117</v>
      </c>
      <c r="R120" s="2">
        <f>VLOOKUP(C120,Quals!$A$2:$C$23,3,FALSE)</f>
        <v>1161</v>
      </c>
      <c r="S120" s="2" t="str">
        <f>_xlfn.IFNA(IF(OR(AND(G120&gt;=R120,L120&gt;=Quals!$F$3,L120&lt;=Quals!$H$3),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OR(AND(K120&gt;=R120,P120&gt;=Quals!$F$3,P120&lt;=Quals!$H$3))))), MATCH((B120&amp;C120),Autos!C:C,0)),"Q",""),"")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>B121&amp;C121</f>
        <v>Connor MURPHYtriple-jump</v>
      </c>
      <c r="B121" t="s">
        <v>834</v>
      </c>
      <c r="C121" s="6" t="s">
        <v>38</v>
      </c>
      <c r="D121" s="6">
        <v>37186</v>
      </c>
      <c r="E121">
        <v>1065</v>
      </c>
      <c r="F121" s="2">
        <v>4</v>
      </c>
      <c r="G121">
        <v>1083</v>
      </c>
      <c r="H121">
        <v>1030</v>
      </c>
      <c r="I121">
        <v>1027</v>
      </c>
      <c r="J121">
        <v>1019</v>
      </c>
      <c r="K121">
        <v>1007</v>
      </c>
      <c r="L121" s="6">
        <v>44303</v>
      </c>
      <c r="M121" s="6">
        <v>44591</v>
      </c>
      <c r="N121" s="6">
        <v>44548</v>
      </c>
      <c r="O121" s="6">
        <v>44577</v>
      </c>
      <c r="P121" s="58">
        <v>44604</v>
      </c>
      <c r="Q121" s="40">
        <f>RANK(E121,$E$3:$E$485)</f>
        <v>117</v>
      </c>
      <c r="R121" s="2">
        <f>VLOOKUP(C121,Quals!$A$2:$C$23,3,FALSE)</f>
        <v>1179</v>
      </c>
      <c r="S121" s="2" t="str">
        <f>_xlfn.IFNA(IF(OR(AND(G121&gt;=R121,L121&gt;=Quals!$F$3,L121&lt;=Quals!$H$3),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OR(AND(K121&gt;=R121,P121&gt;=Quals!$F$3,P121&lt;=Quals!$H$3))))), MATCH((B121&amp;C121),Autos!C:C,0)),"Q",""),"")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>B122&amp;C122</f>
        <v>Oliver RAIMOND1500m</v>
      </c>
      <c r="B122" t="s">
        <v>727</v>
      </c>
      <c r="C122" s="7" t="s">
        <v>28</v>
      </c>
      <c r="D122" s="6">
        <v>37054</v>
      </c>
      <c r="E122">
        <v>1063</v>
      </c>
      <c r="F122" s="2">
        <v>15</v>
      </c>
      <c r="G122">
        <v>1136</v>
      </c>
      <c r="H122">
        <v>1047</v>
      </c>
      <c r="I122">
        <v>1051</v>
      </c>
      <c r="J122">
        <v>1046</v>
      </c>
      <c r="K122">
        <v>1031</v>
      </c>
      <c r="L122" s="6">
        <v>44604</v>
      </c>
      <c r="M122" s="6">
        <v>44317</v>
      </c>
      <c r="N122" s="6">
        <v>44576</v>
      </c>
      <c r="O122" s="6">
        <v>44302</v>
      </c>
      <c r="P122" s="58">
        <v>44330</v>
      </c>
      <c r="Q122" s="40">
        <f>RANK(E122,$E$3:$E$485)</f>
        <v>120</v>
      </c>
      <c r="R122" s="2">
        <f>VLOOKUP(C122,Quals!$A$2:$C$23,3,FALSE)</f>
        <v>1175</v>
      </c>
      <c r="S122" s="2" t="str">
        <f>_xlfn.IFNA(IF(OR(AND(G122&gt;=R122,L122&gt;=Quals!$F$3,L122&lt;=Quals!$H$3),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OR(AND(K122&gt;=R122,P122&gt;=Quals!$F$3,P122&lt;=Quals!$H$3))))), MATCH((B122&amp;C122),Autos!C:C,0)),"Q",""),"")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>B123&amp;C123</f>
        <v>Fejiro OMUVWIE100m</v>
      </c>
      <c r="B123" t="s">
        <v>573</v>
      </c>
      <c r="C123" s="6" t="s">
        <v>2</v>
      </c>
      <c r="D123" s="6">
        <v>33660</v>
      </c>
      <c r="E123">
        <v>1062</v>
      </c>
      <c r="F123" s="2">
        <v>14</v>
      </c>
      <c r="G123">
        <v>1095</v>
      </c>
      <c r="H123">
        <v>1053</v>
      </c>
      <c r="I123">
        <v>1059</v>
      </c>
      <c r="J123">
        <v>1056</v>
      </c>
      <c r="K123">
        <v>983</v>
      </c>
      <c r="L123" s="6">
        <v>44576</v>
      </c>
      <c r="M123" s="6">
        <v>44268</v>
      </c>
      <c r="N123" s="6">
        <v>44471</v>
      </c>
      <c r="O123" s="6">
        <v>44513</v>
      </c>
      <c r="P123" s="58">
        <v>44268</v>
      </c>
      <c r="Q123" s="40">
        <f>RANK(E123,$E$3:$E$485)</f>
        <v>121</v>
      </c>
      <c r="R123" s="2">
        <f>VLOOKUP(C123,Quals!$A$2:$C$23,3,FALSE)</f>
        <v>1189</v>
      </c>
      <c r="S123" s="2" t="str">
        <f>_xlfn.IFNA(IF(OR(AND(G123&gt;=R123,L123&gt;=Quals!$F$3,L123&lt;=Quals!$H$3),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OR(AND(K123&gt;=R123,P123&gt;=Quals!$F$3,P123&lt;=Quals!$H$3))))), MATCH((B123&amp;C123),Autos!C:C,0)),"Q",""),"")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>B124&amp;C124</f>
        <v>Jordan SARMENTO200m</v>
      </c>
      <c r="B124" t="s">
        <v>616</v>
      </c>
      <c r="C124" s="6" t="s">
        <v>25</v>
      </c>
      <c r="D124" s="6">
        <v>35153</v>
      </c>
      <c r="E124">
        <v>1062</v>
      </c>
      <c r="F124" s="2">
        <v>9</v>
      </c>
      <c r="G124">
        <v>1088</v>
      </c>
      <c r="H124">
        <v>1035</v>
      </c>
      <c r="I124">
        <v>1025</v>
      </c>
      <c r="J124">
        <v>1011</v>
      </c>
      <c r="K124">
        <v>1025</v>
      </c>
      <c r="L124" s="6">
        <v>44289</v>
      </c>
      <c r="M124" s="6">
        <v>44268</v>
      </c>
      <c r="N124" s="6">
        <v>44280</v>
      </c>
      <c r="O124" s="6">
        <v>44252</v>
      </c>
      <c r="P124" s="58">
        <v>44591</v>
      </c>
      <c r="Q124" s="40">
        <f>RANK(E124,$E$3:$E$485)</f>
        <v>121</v>
      </c>
      <c r="R124" s="2">
        <f>VLOOKUP(C124,Quals!$A$2:$C$23,3,FALSE)</f>
        <v>1182</v>
      </c>
      <c r="S124" s="2" t="str">
        <f>_xlfn.IFNA(IF(OR(AND(G124&gt;=R124,L124&gt;=Quals!$F$3,L124&lt;=Quals!$H$3),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OR(AND(K124&gt;=R124,P124&gt;=Quals!$F$3,P124&lt;=Quals!$H$3))))), MATCH((B124&amp;C124),Autos!C:C,0)),"Q",""),"")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>B125&amp;C125</f>
        <v>Costa KOUSPARIShammer-throw</v>
      </c>
      <c r="B125" t="s">
        <v>876</v>
      </c>
      <c r="C125" s="6" t="s">
        <v>42</v>
      </c>
      <c r="D125" s="6">
        <v>35228</v>
      </c>
      <c r="E125">
        <v>1061</v>
      </c>
      <c r="F125" s="2">
        <v>2</v>
      </c>
      <c r="G125">
        <v>989</v>
      </c>
      <c r="H125">
        <v>997</v>
      </c>
      <c r="I125">
        <v>994</v>
      </c>
      <c r="J125">
        <v>973</v>
      </c>
      <c r="K125">
        <v>966</v>
      </c>
      <c r="L125" s="6">
        <v>43644</v>
      </c>
      <c r="M125" s="6">
        <v>44302</v>
      </c>
      <c r="N125" s="6">
        <v>44268</v>
      </c>
      <c r="O125" s="6">
        <v>44280</v>
      </c>
      <c r="P125" s="58">
        <v>44252</v>
      </c>
      <c r="Q125" s="40">
        <f>RANK(E125,$E$3:$E$485)</f>
        <v>123</v>
      </c>
      <c r="R125" s="2">
        <f>VLOOKUP(C125,Quals!$A$2:$C$23,3,FALSE)</f>
        <v>1164</v>
      </c>
      <c r="S125" s="2" t="str">
        <f>_xlfn.IFNA(IF(OR(AND(G125&gt;=R125,L125&gt;=Quals!$F$3,L125&lt;=Quals!$H$3),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OR(AND(K125&gt;=R125,P125&gt;=Quals!$F$3,P125&lt;=Quals!$H$3))))), MATCH((B125&amp;C125),Autos!C:C,0)),"Q",""),"")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>B126&amp;C126</f>
        <v>Dhruv RODRIGUES-CHICO200m</v>
      </c>
      <c r="B126" t="s">
        <v>617</v>
      </c>
      <c r="C126" s="7" t="s">
        <v>25</v>
      </c>
      <c r="D126" s="6">
        <v>36109</v>
      </c>
      <c r="E126">
        <v>1060</v>
      </c>
      <c r="F126" s="2">
        <v>10</v>
      </c>
      <c r="G126">
        <v>1082</v>
      </c>
      <c r="H126">
        <v>1095</v>
      </c>
      <c r="I126">
        <v>1063</v>
      </c>
      <c r="J126">
        <v>1027</v>
      </c>
      <c r="K126">
        <v>916</v>
      </c>
      <c r="L126" s="6">
        <v>44304</v>
      </c>
      <c r="M126" s="6">
        <v>44255</v>
      </c>
      <c r="N126" s="6">
        <v>44597</v>
      </c>
      <c r="O126" s="6">
        <v>44304</v>
      </c>
      <c r="P126" s="58">
        <v>44255</v>
      </c>
      <c r="Q126" s="40">
        <f>RANK(E126,$E$3:$E$485)</f>
        <v>124</v>
      </c>
      <c r="R126" s="2">
        <f>VLOOKUP(C126,Quals!$A$2:$C$23,3,FALSE)</f>
        <v>1182</v>
      </c>
      <c r="S126" s="2" t="str">
        <f>_xlfn.IFNA(IF(OR(AND(G126&gt;=R126,L126&gt;=Quals!$F$3,L126&lt;=Quals!$H$3),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OR(AND(K126&gt;=R126,P126&gt;=Quals!$F$3,P126&lt;=Quals!$H$3))))), MATCH((B126&amp;C126),Autos!C:C,0)),"Q",""),"")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>B127&amp;C127</f>
        <v>William FREYERlong-jump</v>
      </c>
      <c r="B127" t="s">
        <v>814</v>
      </c>
      <c r="C127" s="6" t="s">
        <v>37</v>
      </c>
      <c r="D127" s="6">
        <v>36459</v>
      </c>
      <c r="E127">
        <v>1060</v>
      </c>
      <c r="F127" s="2">
        <v>8</v>
      </c>
      <c r="G127">
        <v>1065</v>
      </c>
      <c r="H127">
        <v>1034</v>
      </c>
      <c r="I127">
        <v>1047</v>
      </c>
      <c r="J127">
        <v>1023</v>
      </c>
      <c r="K127">
        <v>991</v>
      </c>
      <c r="L127" s="6">
        <v>44304</v>
      </c>
      <c r="M127" s="6">
        <v>44266</v>
      </c>
      <c r="N127" s="6">
        <v>44262</v>
      </c>
      <c r="O127" s="6">
        <v>44302</v>
      </c>
      <c r="P127" s="58">
        <v>44252</v>
      </c>
      <c r="Q127" s="40">
        <f>RANK(E127,$E$3:$E$485)</f>
        <v>124</v>
      </c>
      <c r="R127" s="2">
        <f>VLOOKUP(C127,Quals!$A$2:$C$23,3,FALSE)</f>
        <v>1186</v>
      </c>
      <c r="S127" s="2" t="str">
        <f>_xlfn.IFNA(IF(OR(AND(G127&gt;=R127,L127&gt;=Quals!$F$3,L127&lt;=Quals!$H$3),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OR(AND(K127&gt;=R127,P127&gt;=Quals!$F$3,P127&lt;=Quals!$H$3))))), MATCH((B127&amp;C127),Autos!C:C,0)),"Q",""),"")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>B128&amp;C128</f>
        <v>Luke MAJOR400mh</v>
      </c>
      <c r="B128" t="s">
        <v>804</v>
      </c>
      <c r="C128" s="6" t="s">
        <v>33</v>
      </c>
      <c r="D128" s="6">
        <v>34494</v>
      </c>
      <c r="E128">
        <v>1059</v>
      </c>
      <c r="F128" s="2">
        <v>5</v>
      </c>
      <c r="G128">
        <v>1018</v>
      </c>
      <c r="H128">
        <v>1031</v>
      </c>
      <c r="I128">
        <v>1032</v>
      </c>
      <c r="J128">
        <v>1037</v>
      </c>
      <c r="K128">
        <v>1023</v>
      </c>
      <c r="L128" s="6">
        <v>44304</v>
      </c>
      <c r="M128" s="6">
        <v>44266</v>
      </c>
      <c r="N128" s="6">
        <v>44255</v>
      </c>
      <c r="O128" s="6">
        <v>44576</v>
      </c>
      <c r="P128" s="58">
        <v>44280</v>
      </c>
      <c r="Q128" s="40">
        <f>RANK(E128,$E$3:$E$485)</f>
        <v>126</v>
      </c>
      <c r="R128" s="2">
        <f>VLOOKUP(C128,Quals!$A$2:$C$23,3,FALSE)</f>
        <v>1185</v>
      </c>
      <c r="S128" s="2" t="str">
        <f>_xlfn.IFNA(IF(OR(AND(G128&gt;=R128,L128&gt;=Quals!$F$3,L128&lt;=Quals!$H$3),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OR(AND(K128&gt;=R128,P128&gt;=Quals!$F$3,P128&lt;=Quals!$H$3))))), MATCH((B128&amp;C128),Autos!C:C,0)),"Q",""),"")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>B129&amp;C129</f>
        <v>Ashley MOLONEYlong-jump</v>
      </c>
      <c r="B129" t="s">
        <v>572</v>
      </c>
      <c r="C129" s="7" t="s">
        <v>37</v>
      </c>
      <c r="D129" s="6">
        <v>36598</v>
      </c>
      <c r="E129">
        <v>1059</v>
      </c>
      <c r="F129" s="2">
        <v>9</v>
      </c>
      <c r="G129">
        <v>1065</v>
      </c>
      <c r="H129">
        <v>1077</v>
      </c>
      <c r="I129">
        <v>1060</v>
      </c>
      <c r="J129">
        <v>1034</v>
      </c>
      <c r="K129">
        <v>989</v>
      </c>
      <c r="L129" s="6">
        <v>44394</v>
      </c>
      <c r="M129" s="6">
        <v>44301</v>
      </c>
      <c r="N129" s="6">
        <v>44412</v>
      </c>
      <c r="O129" s="6">
        <v>43641</v>
      </c>
      <c r="P129" s="58">
        <v>44359</v>
      </c>
      <c r="Q129" s="40">
        <f>RANK(E129,$E$3:$E$485)</f>
        <v>126</v>
      </c>
      <c r="R129" s="2">
        <f>VLOOKUP(C129,Quals!$A$2:$C$23,3,FALSE)</f>
        <v>1186</v>
      </c>
      <c r="S129" s="2" t="str">
        <f>_xlfn.IFNA(IF(OR(AND(G129&gt;=R129,L129&gt;=Quals!$F$3,L129&lt;=Quals!$H$3),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OR(AND(K129&gt;=R129,P129&gt;=Quals!$F$3,P129&lt;=Quals!$H$3))))), MATCH((B129&amp;C129),Autos!C:C,0)),"Q",""),"")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>B130&amp;C130</f>
        <v>Louis STENMARK400m</v>
      </c>
      <c r="B130" t="s">
        <v>644</v>
      </c>
      <c r="C130" s="6" t="s">
        <v>26</v>
      </c>
      <c r="D130" s="6">
        <v>35876</v>
      </c>
      <c r="E130">
        <v>1058</v>
      </c>
      <c r="F130" s="2">
        <v>6</v>
      </c>
      <c r="G130">
        <v>1053</v>
      </c>
      <c r="H130">
        <v>1004</v>
      </c>
      <c r="I130">
        <v>1015</v>
      </c>
      <c r="J130">
        <v>1029</v>
      </c>
      <c r="K130">
        <v>1042</v>
      </c>
      <c r="L130" s="6">
        <v>44266</v>
      </c>
      <c r="M130" s="6">
        <v>44282</v>
      </c>
      <c r="N130" s="6">
        <v>44366</v>
      </c>
      <c r="O130" s="6">
        <v>44332</v>
      </c>
      <c r="P130" s="58">
        <v>44261</v>
      </c>
      <c r="Q130" s="40">
        <f>RANK(E130,$E$3:$E$485)</f>
        <v>128</v>
      </c>
      <c r="R130" s="2">
        <f>VLOOKUP(C130,Quals!$A$2:$C$23,3,FALSE)</f>
        <v>1187</v>
      </c>
      <c r="S130" s="2" t="str">
        <f>_xlfn.IFNA(IF(OR(AND(G130&gt;=R130,L130&gt;=Quals!$F$3,L130&lt;=Quals!$H$3),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OR(AND(K130&gt;=R130,P130&gt;=Quals!$F$3,P130&lt;=Quals!$H$3))))), MATCH((B130&amp;C130),Autos!C:C,0)),"Q",""),"")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>B131&amp;C131</f>
        <v>Joe BURGESS3000msc</v>
      </c>
      <c r="B131" t="s">
        <v>737</v>
      </c>
      <c r="C131" s="6" t="s">
        <v>34</v>
      </c>
      <c r="D131" s="6">
        <v>35426</v>
      </c>
      <c r="E131">
        <v>1057</v>
      </c>
      <c r="F131" s="2">
        <v>7</v>
      </c>
      <c r="G131">
        <v>1038</v>
      </c>
      <c r="H131">
        <v>1037</v>
      </c>
      <c r="I131">
        <v>996</v>
      </c>
      <c r="L131" s="6">
        <v>44304</v>
      </c>
      <c r="M131" s="6">
        <v>44282</v>
      </c>
      <c r="N131" s="6">
        <v>44604</v>
      </c>
      <c r="O131" s="6"/>
      <c r="P131" s="58"/>
      <c r="Q131" s="40">
        <f>RANK(E131,$E$3:$E$485)</f>
        <v>129</v>
      </c>
      <c r="R131" s="2">
        <f>VLOOKUP(C131,Quals!$A$2:$C$23,3,FALSE)</f>
        <v>1158</v>
      </c>
      <c r="S131" s="2" t="str">
        <f>_xlfn.IFNA(IF(OR(AND(G131&gt;=R131,L131&gt;=Quals!$F$3,L131&lt;=Quals!$H$3),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OR(AND(K131&gt;=R131,P131&gt;=Quals!$F$3,P131&lt;=Quals!$H$3))))), MATCH((B131&amp;C131),Autos!C:C,0)),"Q",""),"")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>B132&amp;C132</f>
        <v>Zachary NUNISlong-jump</v>
      </c>
      <c r="B132" t="s">
        <v>815</v>
      </c>
      <c r="C132" s="6" t="s">
        <v>37</v>
      </c>
      <c r="D132" s="6">
        <v>36468</v>
      </c>
      <c r="E132">
        <v>1057</v>
      </c>
      <c r="F132" s="2">
        <v>10</v>
      </c>
      <c r="G132">
        <v>1075</v>
      </c>
      <c r="H132">
        <v>1053</v>
      </c>
      <c r="I132">
        <v>1036</v>
      </c>
      <c r="J132">
        <v>1027</v>
      </c>
      <c r="K132">
        <v>1032</v>
      </c>
      <c r="L132" s="6">
        <v>44330</v>
      </c>
      <c r="M132" s="6">
        <v>44310</v>
      </c>
      <c r="N132" s="6">
        <v>44316</v>
      </c>
      <c r="O132" s="6">
        <v>44289</v>
      </c>
      <c r="P132" s="58">
        <v>44603</v>
      </c>
      <c r="Q132" s="40">
        <f>RANK(E132,$E$3:$E$485)</f>
        <v>129</v>
      </c>
      <c r="R132" s="2">
        <f>VLOOKUP(C132,Quals!$A$2:$C$23,3,FALSE)</f>
        <v>1186</v>
      </c>
      <c r="S132" s="2" t="str">
        <f>_xlfn.IFNA(IF(OR(AND(G132&gt;=R132,L132&gt;=Quals!$F$3,L132&lt;=Quals!$H$3),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OR(AND(K132&gt;=R132,P132&gt;=Quals!$F$3,P132&lt;=Quals!$H$3))))), MATCH((B132&amp;C132),Autos!C:C,0)),"Q",""),"")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>B133&amp;C133</f>
        <v>Aidan MURPHY400m</v>
      </c>
      <c r="B133" t="s">
        <v>574</v>
      </c>
      <c r="C133" s="6" t="s">
        <v>26</v>
      </c>
      <c r="D133" s="6">
        <v>37908</v>
      </c>
      <c r="E133">
        <v>1056</v>
      </c>
      <c r="F133" s="2">
        <v>7</v>
      </c>
      <c r="G133">
        <v>1091</v>
      </c>
      <c r="H133">
        <v>1056</v>
      </c>
      <c r="I133">
        <v>1036</v>
      </c>
      <c r="J133">
        <v>1030</v>
      </c>
      <c r="K133">
        <v>994</v>
      </c>
      <c r="L133" s="6">
        <v>44541</v>
      </c>
      <c r="M133" s="6">
        <v>44590</v>
      </c>
      <c r="N133" s="6">
        <v>44485</v>
      </c>
      <c r="O133" s="6">
        <v>44506</v>
      </c>
      <c r="P133" s="58">
        <v>44254</v>
      </c>
      <c r="Q133" s="40">
        <f>RANK(E133,$E$3:$E$485)</f>
        <v>131</v>
      </c>
      <c r="R133" s="2">
        <f>VLOOKUP(C133,Quals!$A$2:$C$23,3,FALSE)</f>
        <v>1187</v>
      </c>
      <c r="S133" s="2" t="str">
        <f>_xlfn.IFNA(IF(OR(AND(G133&gt;=R133,L133&gt;=Quals!$F$3,L133&lt;=Quals!$H$3),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OR(AND(K133&gt;=R133,P133&gt;=Quals!$F$3,P133&lt;=Quals!$H$3))))), MATCH((B133&amp;C133),Autos!C:C,0)),"Q",""),"")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>B134&amp;C134</f>
        <v>Haftu STRINTZOS10000m</v>
      </c>
      <c r="B134" t="s">
        <v>762</v>
      </c>
      <c r="C134" s="6" t="s">
        <v>30</v>
      </c>
      <c r="D134" s="6">
        <v>1999</v>
      </c>
      <c r="E134">
        <v>1056</v>
      </c>
      <c r="F134" s="2">
        <v>7</v>
      </c>
      <c r="G134">
        <v>1048</v>
      </c>
      <c r="H134">
        <v>1055</v>
      </c>
      <c r="L134" s="6">
        <v>44310</v>
      </c>
      <c r="M134" s="6">
        <v>44356</v>
      </c>
      <c r="N134" s="6"/>
      <c r="O134" s="6"/>
      <c r="P134" s="58"/>
      <c r="Q134" s="40">
        <f>RANK(E134,$E$3:$E$485)</f>
        <v>131</v>
      </c>
      <c r="R134" s="2">
        <f>VLOOKUP(C134,Quals!$A$2:$C$23,3,FALSE)</f>
        <v>1182</v>
      </c>
      <c r="S134" s="2" t="str">
        <f>_xlfn.IFNA(IF(OR(AND(G134&gt;=R134,L134&gt;=Quals!$F$3,L134&lt;=Quals!$H$3),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OR(AND(K134&gt;=R134,P134&gt;=Quals!$F$3,P134&lt;=Quals!$H$3))))), MATCH((B134&amp;C134),Autos!C:C,0)),"Q",""),"")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>B135&amp;C135</f>
        <v>Will ROBERTS200m</v>
      </c>
      <c r="B135" t="s">
        <v>566</v>
      </c>
      <c r="C135" s="6" t="s">
        <v>25</v>
      </c>
      <c r="D135" s="6">
        <v>36427</v>
      </c>
      <c r="E135">
        <v>1054</v>
      </c>
      <c r="F135" s="2">
        <v>11</v>
      </c>
      <c r="G135">
        <v>1056</v>
      </c>
      <c r="H135">
        <v>1023</v>
      </c>
      <c r="I135">
        <v>1043</v>
      </c>
      <c r="J135">
        <v>1026</v>
      </c>
      <c r="K135">
        <v>1024</v>
      </c>
      <c r="L135" s="6">
        <v>44268</v>
      </c>
      <c r="M135" s="6">
        <v>44262</v>
      </c>
      <c r="N135" s="6">
        <v>44591</v>
      </c>
      <c r="O135" s="6">
        <v>44569</v>
      </c>
      <c r="P135" s="58">
        <v>44527</v>
      </c>
      <c r="Q135" s="40">
        <f>RANK(E135,$E$3:$E$485)</f>
        <v>133</v>
      </c>
      <c r="R135" s="2">
        <f>VLOOKUP(C135,Quals!$A$2:$C$23,3,FALSE)</f>
        <v>1182</v>
      </c>
      <c r="S135" s="2" t="str">
        <f>_xlfn.IFNA(IF(OR(AND(G135&gt;=R135,L135&gt;=Quals!$F$3,L135&lt;=Quals!$H$3),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OR(AND(K135&gt;=R135,P135&gt;=Quals!$F$3,P135&lt;=Quals!$H$3))))), MATCH((B135&amp;C135),Autos!C:C,0)),"Q",""),"")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>B136&amp;C136</f>
        <v>Harvey MURRANT400mh</v>
      </c>
      <c r="B136" t="s">
        <v>652</v>
      </c>
      <c r="C136" t="s">
        <v>33</v>
      </c>
      <c r="D136" s="6">
        <v>36226</v>
      </c>
      <c r="E136">
        <v>1053</v>
      </c>
      <c r="F136" s="2">
        <v>6</v>
      </c>
      <c r="G136">
        <v>1053</v>
      </c>
      <c r="H136">
        <v>1029</v>
      </c>
      <c r="I136">
        <v>1028</v>
      </c>
      <c r="J136">
        <v>1026</v>
      </c>
      <c r="K136">
        <v>1029</v>
      </c>
      <c r="L136" s="6">
        <v>44602</v>
      </c>
      <c r="M136" s="6">
        <v>44266</v>
      </c>
      <c r="N136" s="6">
        <v>44589</v>
      </c>
      <c r="O136" s="6">
        <v>44255</v>
      </c>
      <c r="P136" s="58">
        <v>44541</v>
      </c>
      <c r="Q136" s="40">
        <f>RANK(E136,$E$3:$E$485)</f>
        <v>134</v>
      </c>
      <c r="R136" s="2">
        <f>VLOOKUP(C136,Quals!$A$2:$C$23,3,FALSE)</f>
        <v>1185</v>
      </c>
      <c r="S136" s="2" t="str">
        <f>_xlfn.IFNA(IF(OR(AND(G136&gt;=R136,L136&gt;=Quals!$F$3,L136&lt;=Quals!$H$3),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OR(AND(K136&gt;=R136,P136&gt;=Quals!$F$3,P136&lt;=Quals!$H$3))))), MATCH((B136&amp;C136),Autos!C:C,0)),"Q",""),"")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>B137&amp;C137</f>
        <v>Cedric DUBLERlong-jump</v>
      </c>
      <c r="B137" t="s">
        <v>797</v>
      </c>
      <c r="C137" s="6" t="s">
        <v>37</v>
      </c>
      <c r="D137" s="6">
        <v>34712</v>
      </c>
      <c r="E137">
        <v>1053</v>
      </c>
      <c r="F137" s="2">
        <v>11</v>
      </c>
      <c r="G137">
        <v>1076</v>
      </c>
      <c r="H137">
        <v>1091</v>
      </c>
      <c r="I137">
        <v>1023</v>
      </c>
      <c r="J137">
        <v>999</v>
      </c>
      <c r="K137">
        <v>991</v>
      </c>
      <c r="L137" s="6">
        <v>44282</v>
      </c>
      <c r="M137" s="6">
        <v>44269</v>
      </c>
      <c r="N137" s="6">
        <v>44301</v>
      </c>
      <c r="O137" s="6">
        <v>44412</v>
      </c>
      <c r="P137" s="58">
        <v>43641</v>
      </c>
      <c r="Q137" s="40">
        <f>RANK(E137,$E$3:$E$485)</f>
        <v>134</v>
      </c>
      <c r="R137" s="2">
        <f>VLOOKUP(C137,Quals!$A$2:$C$23,3,FALSE)</f>
        <v>1186</v>
      </c>
      <c r="S137" s="2" t="str">
        <f>_xlfn.IFNA(IF(OR(AND(G137&gt;=R137,L137&gt;=Quals!$F$3,L137&lt;=Quals!$H$3),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OR(AND(K137&gt;=R137,P137&gt;=Quals!$F$3,P137&lt;=Quals!$H$3))))), MATCH((B137&amp;C137),Autos!C:C,0)),"Q",""),"")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>B138&amp;C138</f>
        <v>Kieren TALL10000m</v>
      </c>
      <c r="B138" t="s">
        <v>766</v>
      </c>
      <c r="C138" s="6" t="s">
        <v>30</v>
      </c>
      <c r="D138" s="6">
        <v>36047</v>
      </c>
      <c r="E138">
        <v>1052</v>
      </c>
      <c r="F138" s="2">
        <v>8</v>
      </c>
      <c r="G138">
        <v>1036</v>
      </c>
      <c r="H138">
        <v>1049</v>
      </c>
      <c r="L138" s="6">
        <v>44222</v>
      </c>
      <c r="M138" s="6">
        <v>44318</v>
      </c>
      <c r="N138" s="6"/>
      <c r="O138" s="6"/>
      <c r="P138" s="58"/>
      <c r="Q138" s="40">
        <f>RANK(E138,$E$3:$E$485)</f>
        <v>136</v>
      </c>
      <c r="R138" s="2">
        <f>VLOOKUP(C138,Quals!$A$2:$C$23,3,FALSE)</f>
        <v>1182</v>
      </c>
      <c r="S138" s="2" t="str">
        <f>_xlfn.IFNA(IF(OR(AND(G138&gt;=R138,L138&gt;=Quals!$F$3,L138&lt;=Quals!$H$3),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OR(AND(K138&gt;=R138,P138&gt;=Quals!$F$3,P138&lt;=Quals!$H$3))))), MATCH((B138&amp;C138),Autos!C:C,0)),"Q",""),"")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>B139&amp;C139</f>
        <v>Dalton DI MEDIOpole-vault</v>
      </c>
      <c r="B139" t="s">
        <v>856</v>
      </c>
      <c r="C139" s="6" t="s">
        <v>36</v>
      </c>
      <c r="D139" s="6">
        <v>36832</v>
      </c>
      <c r="E139">
        <v>1052</v>
      </c>
      <c r="F139" s="2">
        <v>4</v>
      </c>
      <c r="G139">
        <v>1061</v>
      </c>
      <c r="H139">
        <v>1048</v>
      </c>
      <c r="I139">
        <v>1034</v>
      </c>
      <c r="J139">
        <v>1021</v>
      </c>
      <c r="K139">
        <v>1021</v>
      </c>
      <c r="L139" s="6">
        <v>44609</v>
      </c>
      <c r="M139" s="6">
        <v>44583</v>
      </c>
      <c r="N139" s="6">
        <v>44590</v>
      </c>
      <c r="O139" s="6">
        <v>44520</v>
      </c>
      <c r="P139" s="58">
        <v>44597</v>
      </c>
      <c r="Q139" s="40">
        <f>RANK(E139,$E$3:$E$485)</f>
        <v>136</v>
      </c>
      <c r="R139" s="2">
        <f>VLOOKUP(C139,Quals!$A$2:$C$23,3,FALSE)</f>
        <v>1212</v>
      </c>
      <c r="S139" s="2" t="str">
        <f>_xlfn.IFNA(IF(OR(AND(G139&gt;=R139,L139&gt;=Quals!$F$3,L139&lt;=Quals!$H$3),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OR(AND(K139&gt;=R139,P139&gt;=Quals!$F$3,P139&lt;=Quals!$H$3))))), MATCH((B139&amp;C139),Autos!C:C,0)),"Q",""),"")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>B140&amp;C140</f>
        <v>Calab LAW100m</v>
      </c>
      <c r="B140" t="s">
        <v>576</v>
      </c>
      <c r="C140" s="6" t="s">
        <v>2</v>
      </c>
      <c r="D140" s="6">
        <v>37986</v>
      </c>
      <c r="E140">
        <v>1051</v>
      </c>
      <c r="F140" s="2">
        <v>15</v>
      </c>
      <c r="G140">
        <v>1097</v>
      </c>
      <c r="H140">
        <v>1031</v>
      </c>
      <c r="I140">
        <v>1027</v>
      </c>
      <c r="J140">
        <v>1027</v>
      </c>
      <c r="K140">
        <v>1011</v>
      </c>
      <c r="L140" s="6">
        <v>44597</v>
      </c>
      <c r="M140" s="6">
        <v>44268</v>
      </c>
      <c r="N140" s="6">
        <v>44471</v>
      </c>
      <c r="O140" s="6">
        <v>44590</v>
      </c>
      <c r="P140" s="58">
        <v>44457</v>
      </c>
      <c r="Q140" s="40">
        <f>RANK(E140,$E$3:$E$485)</f>
        <v>138</v>
      </c>
      <c r="R140" s="2">
        <f>VLOOKUP(C140,Quals!$A$2:$C$23,3,FALSE)</f>
        <v>1189</v>
      </c>
      <c r="S140" s="2" t="str">
        <f>_xlfn.IFNA(IF(OR(AND(G140&gt;=R140,L140&gt;=Quals!$F$3,L140&lt;=Quals!$H$3),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OR(AND(K140&gt;=R140,P140&gt;=Quals!$F$3,P140&lt;=Quals!$H$3))))), MATCH((B140&amp;C140),Autos!C:C,0)),"Q",""),"")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>B141&amp;C141</f>
        <v>Christopher IUS100m</v>
      </c>
      <c r="B141" t="s">
        <v>577</v>
      </c>
      <c r="C141" t="s">
        <v>2</v>
      </c>
      <c r="D141" s="6">
        <v>36566</v>
      </c>
      <c r="E141">
        <v>1051</v>
      </c>
      <c r="F141" s="2">
        <v>16</v>
      </c>
      <c r="G141">
        <v>1070</v>
      </c>
      <c r="H141">
        <v>1063</v>
      </c>
      <c r="I141">
        <v>1037</v>
      </c>
      <c r="J141">
        <v>1027</v>
      </c>
      <c r="K141">
        <v>1031</v>
      </c>
      <c r="L141" s="6">
        <v>44576</v>
      </c>
      <c r="M141" s="6">
        <v>44611</v>
      </c>
      <c r="N141" s="6">
        <v>44548</v>
      </c>
      <c r="O141" s="6">
        <v>44611</v>
      </c>
      <c r="P141" s="58">
        <v>44282</v>
      </c>
      <c r="Q141" s="40">
        <f>RANK(E141,$E$3:$E$485)</f>
        <v>138</v>
      </c>
      <c r="R141" s="2">
        <f>VLOOKUP(C141,Quals!$A$2:$C$23,3,FALSE)</f>
        <v>1189</v>
      </c>
      <c r="S141" s="2" t="str">
        <f>_xlfn.IFNA(IF(OR(AND(G141&gt;=R141,L141&gt;=Quals!$F$3,L141&lt;=Quals!$H$3),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OR(AND(K141&gt;=R141,P141&gt;=Quals!$F$3,P141&lt;=Quals!$H$3))))), MATCH((B141&amp;C141),Autos!C:C,0)),"Q",""),"")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>B142&amp;C142</f>
        <v>Matthew CLARKE5000m</v>
      </c>
      <c r="B142" t="s">
        <v>747</v>
      </c>
      <c r="C142" s="6" t="s">
        <v>29</v>
      </c>
      <c r="D142" s="6">
        <v>34818</v>
      </c>
      <c r="E142">
        <v>1051</v>
      </c>
      <c r="F142" s="2">
        <v>13</v>
      </c>
      <c r="G142">
        <v>1066</v>
      </c>
      <c r="H142">
        <v>1054</v>
      </c>
      <c r="I142">
        <v>1008</v>
      </c>
      <c r="L142" s="6">
        <v>44527</v>
      </c>
      <c r="M142" s="6">
        <v>44604</v>
      </c>
      <c r="N142" s="6">
        <v>44268</v>
      </c>
      <c r="O142" s="6"/>
      <c r="P142" s="58"/>
      <c r="Q142" s="40">
        <f>RANK(E142,$E$3:$E$485)</f>
        <v>138</v>
      </c>
      <c r="R142" s="2">
        <f>VLOOKUP(C142,Quals!$A$2:$C$23,3,FALSE)</f>
        <v>1161</v>
      </c>
      <c r="S142" s="2" t="str">
        <f>_xlfn.IFNA(IF(OR(AND(G142&gt;=R142,L142&gt;=Quals!$F$3,L142&lt;=Quals!$H$3),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OR(AND(K142&gt;=R142,P142&gt;=Quals!$F$3,P142&lt;=Quals!$H$3))))), MATCH((B142&amp;C142),Autos!C:C,0)),"Q",""),"")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>B143&amp;C143</f>
        <v>Haftu STRINTZOS5000m</v>
      </c>
      <c r="B143" t="s">
        <v>762</v>
      </c>
      <c r="C143" s="6" t="s">
        <v>29</v>
      </c>
      <c r="D143" s="6">
        <v>1999</v>
      </c>
      <c r="E143">
        <v>1051</v>
      </c>
      <c r="F143" s="2">
        <v>14</v>
      </c>
      <c r="G143">
        <v>1073</v>
      </c>
      <c r="H143">
        <v>1042</v>
      </c>
      <c r="I143">
        <v>1032</v>
      </c>
      <c r="L143" s="6">
        <v>44590</v>
      </c>
      <c r="M143" s="6">
        <v>44280</v>
      </c>
      <c r="N143" s="6">
        <v>44603</v>
      </c>
      <c r="O143" s="6"/>
      <c r="P143" s="58"/>
      <c r="Q143" s="40">
        <f>RANK(E143,$E$3:$E$485)</f>
        <v>138</v>
      </c>
      <c r="R143" s="2">
        <f>VLOOKUP(C143,Quals!$A$2:$C$23,3,FALSE)</f>
        <v>1161</v>
      </c>
      <c r="S143" s="2" t="str">
        <f>_xlfn.IFNA(IF(OR(AND(G143&gt;=R143,L143&gt;=Quals!$F$3,L143&lt;=Quals!$H$3),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OR(AND(K143&gt;=R143,P143&gt;=Quals!$F$3,P143&lt;=Quals!$H$3))))), MATCH((B143&amp;C143),Autos!C:C,0)),"Q",""),"")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>B144&amp;C144</f>
        <v>Bryce COLLINS400mh</v>
      </c>
      <c r="B144" t="s">
        <v>805</v>
      </c>
      <c r="C144" s="7" t="s">
        <v>33</v>
      </c>
      <c r="D144" s="6">
        <v>35241</v>
      </c>
      <c r="E144">
        <v>1051</v>
      </c>
      <c r="F144" s="2">
        <v>7</v>
      </c>
      <c r="G144">
        <v>973</v>
      </c>
      <c r="H144">
        <v>1004</v>
      </c>
      <c r="I144">
        <v>1027</v>
      </c>
      <c r="J144">
        <v>1026</v>
      </c>
      <c r="K144">
        <v>992</v>
      </c>
      <c r="L144" s="6">
        <v>43643</v>
      </c>
      <c r="M144" s="6">
        <v>44304</v>
      </c>
      <c r="N144" s="6">
        <v>44262</v>
      </c>
      <c r="O144" s="6">
        <v>44280</v>
      </c>
      <c r="P144" s="58">
        <v>44266</v>
      </c>
      <c r="Q144" s="40">
        <f>RANK(E144,$E$3:$E$485)</f>
        <v>138</v>
      </c>
      <c r="R144" s="2">
        <f>VLOOKUP(C144,Quals!$A$2:$C$23,3,FALSE)</f>
        <v>1185</v>
      </c>
      <c r="S144" s="2" t="str">
        <f>_xlfn.IFNA(IF(OR(AND(G144&gt;=R144,L144&gt;=Quals!$F$3,L144&lt;=Quals!$H$3),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OR(AND(K144&gt;=R144,P144&gt;=Quals!$F$3,P144&lt;=Quals!$H$3))))), MATCH((B144&amp;C144),Autos!C:C,0)),"Q",""),"")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>B145&amp;C145</f>
        <v>Emmanuel FAKIYEtriple-jump</v>
      </c>
      <c r="B145" t="s">
        <v>835</v>
      </c>
      <c r="C145" s="7" t="s">
        <v>38</v>
      </c>
      <c r="D145" s="6">
        <v>35457</v>
      </c>
      <c r="E145">
        <v>1051</v>
      </c>
      <c r="F145" s="2">
        <v>5</v>
      </c>
      <c r="G145">
        <v>965</v>
      </c>
      <c r="H145">
        <v>1026</v>
      </c>
      <c r="I145">
        <v>1041</v>
      </c>
      <c r="J145">
        <v>1005</v>
      </c>
      <c r="K145">
        <v>986</v>
      </c>
      <c r="L145" s="6">
        <v>43644</v>
      </c>
      <c r="M145" s="6">
        <v>44303</v>
      </c>
      <c r="N145" s="6">
        <v>44310</v>
      </c>
      <c r="O145" s="6">
        <v>44591</v>
      </c>
      <c r="P145" s="58">
        <v>44611</v>
      </c>
      <c r="Q145" s="40">
        <f>RANK(E145,$E$3:$E$485)</f>
        <v>138</v>
      </c>
      <c r="R145" s="2">
        <f>VLOOKUP(C145,Quals!$A$2:$C$23,3,FALSE)</f>
        <v>1179</v>
      </c>
      <c r="S145" s="2" t="str">
        <f>_xlfn.IFNA(IF(OR(AND(G145&gt;=R145,L145&gt;=Quals!$F$3,L145&lt;=Quals!$H$3),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OR(AND(K145&gt;=R145,P145&gt;=Quals!$F$3,P145&lt;=Quals!$H$3))))), MATCH((B145&amp;C145),Autos!C:C,0)),"Q",""),"")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>B146&amp;C146</f>
        <v>Cruz HOGANjavelin-throw</v>
      </c>
      <c r="B146" t="s">
        <v>884</v>
      </c>
      <c r="C146" s="6" t="s">
        <v>41</v>
      </c>
      <c r="D146" s="6">
        <v>34387</v>
      </c>
      <c r="E146">
        <v>1050</v>
      </c>
      <c r="F146" s="2">
        <v>3</v>
      </c>
      <c r="G146">
        <v>1047</v>
      </c>
      <c r="H146">
        <v>1047</v>
      </c>
      <c r="I146">
        <v>1038</v>
      </c>
      <c r="J146">
        <v>992</v>
      </c>
      <c r="K146">
        <v>960</v>
      </c>
      <c r="L146" s="6">
        <v>44304</v>
      </c>
      <c r="M146" s="6">
        <v>44366</v>
      </c>
      <c r="N146" s="6">
        <v>44611</v>
      </c>
      <c r="O146" s="6">
        <v>44287</v>
      </c>
      <c r="P146" s="58">
        <v>44345</v>
      </c>
      <c r="Q146" s="40">
        <f>RANK(E146,$E$3:$E$485)</f>
        <v>144</v>
      </c>
      <c r="R146" s="2">
        <f>VLOOKUP(C146,Quals!$A$2:$C$23,3,FALSE)</f>
        <v>1173</v>
      </c>
      <c r="S146" s="2" t="str">
        <f>_xlfn.IFNA(IF(OR(AND(G146&gt;=R146,L146&gt;=Quals!$F$3,L146&lt;=Quals!$H$3),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OR(AND(K146&gt;=R146,P146&gt;=Quals!$F$3,P146&lt;=Quals!$H$3))))), MATCH((B146&amp;C146),Autos!C:C,0)),"Q",""),"")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>B147&amp;C147</f>
        <v>Adam PYKE1500m</v>
      </c>
      <c r="B147" t="s">
        <v>693</v>
      </c>
      <c r="C147" s="6" t="s">
        <v>28</v>
      </c>
      <c r="D147" s="6">
        <v>35030</v>
      </c>
      <c r="E147">
        <v>1049</v>
      </c>
      <c r="F147" s="2">
        <v>16</v>
      </c>
      <c r="G147">
        <v>1075</v>
      </c>
      <c r="H147">
        <v>1060</v>
      </c>
      <c r="I147">
        <v>1056</v>
      </c>
      <c r="J147">
        <v>1020</v>
      </c>
      <c r="K147">
        <v>988</v>
      </c>
      <c r="L147" s="6">
        <v>44266</v>
      </c>
      <c r="M147" s="6">
        <v>44302</v>
      </c>
      <c r="N147" s="6">
        <v>44280</v>
      </c>
      <c r="O147" s="6">
        <v>44304</v>
      </c>
      <c r="P147" s="58">
        <v>44611</v>
      </c>
      <c r="Q147" s="40">
        <f>RANK(E147,$E$3:$E$485)</f>
        <v>145</v>
      </c>
      <c r="R147" s="2">
        <f>VLOOKUP(C147,Quals!$A$2:$C$23,3,FALSE)</f>
        <v>1175</v>
      </c>
      <c r="S147" s="2" t="str">
        <f>_xlfn.IFNA(IF(OR(AND(G147&gt;=R147,L147&gt;=Quals!$F$3,L147&lt;=Quals!$H$3),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OR(AND(K147&gt;=R147,P147&gt;=Quals!$F$3,P147&lt;=Quals!$H$3))))), MATCH((B147&amp;C147),Autos!C:C,0)),"Q",""),"")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>B148&amp;C148</f>
        <v>Aidan HOBBS3000msc</v>
      </c>
      <c r="B148" t="s">
        <v>752</v>
      </c>
      <c r="C148" s="6" t="s">
        <v>34</v>
      </c>
      <c r="D148" s="6">
        <v>31691</v>
      </c>
      <c r="E148">
        <v>1049</v>
      </c>
      <c r="F148" s="2">
        <v>8</v>
      </c>
      <c r="G148">
        <v>1035</v>
      </c>
      <c r="H148">
        <v>1034</v>
      </c>
      <c r="I148">
        <v>988</v>
      </c>
      <c r="L148" s="6">
        <v>44304</v>
      </c>
      <c r="M148" s="6">
        <v>44282</v>
      </c>
      <c r="N148" s="6">
        <v>44266</v>
      </c>
      <c r="O148" s="6"/>
      <c r="P148" s="58"/>
      <c r="Q148" s="40">
        <f>RANK(E148,$E$3:$E$485)</f>
        <v>145</v>
      </c>
      <c r="R148" s="2">
        <f>VLOOKUP(C148,Quals!$A$2:$C$23,3,FALSE)</f>
        <v>1158</v>
      </c>
      <c r="S148" s="2" t="str">
        <f>_xlfn.IFNA(IF(OR(AND(G148&gt;=R148,L148&gt;=Quals!$F$3,L148&lt;=Quals!$H$3),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OR(AND(K148&gt;=R148,P148&gt;=Quals!$F$3,P148&lt;=Quals!$H$3))))), MATCH((B148&amp;C148),Autos!C:C,0)),"Q",""),"")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>B149&amp;C149</f>
        <v>David BROCKdecathlon</v>
      </c>
      <c r="B149" t="s">
        <v>891</v>
      </c>
      <c r="C149" s="7" t="s">
        <v>44</v>
      </c>
      <c r="D149" s="6">
        <v>34493</v>
      </c>
      <c r="E149">
        <v>1048</v>
      </c>
      <c r="F149" s="2">
        <v>5</v>
      </c>
      <c r="G149">
        <v>1015</v>
      </c>
      <c r="H149">
        <v>991</v>
      </c>
      <c r="L149" s="6">
        <v>43877</v>
      </c>
      <c r="M149" s="6">
        <v>44302</v>
      </c>
      <c r="N149" s="6"/>
      <c r="O149" s="6"/>
      <c r="P149" s="58"/>
      <c r="Q149" s="40">
        <f>RANK(E149,$E$3:$E$485)</f>
        <v>147</v>
      </c>
      <c r="R149" s="2">
        <f>VLOOKUP(C149,Quals!$A$2:$C$23,3,FALSE)</f>
        <v>1181</v>
      </c>
      <c r="S149" s="2" t="str">
        <f>_xlfn.IFNA(IF(OR(AND(G149&gt;=R149,L149&gt;=Quals!$F$3,L149&lt;=Quals!$H$3),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OR(AND(K149&gt;=R149,P149&gt;=Quals!$F$3,P149&lt;=Quals!$H$3))))), MATCH((B149&amp;C149),Autos!C:C,0)),"Q",""),"")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>B150&amp;C150</f>
        <v>Ben BUCKINGHAM5000m</v>
      </c>
      <c r="B150" t="s">
        <v>746</v>
      </c>
      <c r="C150" s="6" t="s">
        <v>29</v>
      </c>
      <c r="D150" s="6">
        <v>33550</v>
      </c>
      <c r="E150">
        <v>1047</v>
      </c>
      <c r="F150" s="2">
        <v>15</v>
      </c>
      <c r="G150">
        <v>1116</v>
      </c>
      <c r="H150">
        <v>1067</v>
      </c>
      <c r="I150">
        <v>932</v>
      </c>
      <c r="L150" s="6">
        <v>44391</v>
      </c>
      <c r="M150" s="6">
        <v>44257</v>
      </c>
      <c r="N150" s="6">
        <v>44268</v>
      </c>
      <c r="O150" s="6"/>
      <c r="P150" s="58"/>
      <c r="Q150" s="40">
        <f>RANK(E150,$E$3:$E$485)</f>
        <v>148</v>
      </c>
      <c r="R150" s="2">
        <f>VLOOKUP(C150,Quals!$A$2:$C$23,3,FALSE)</f>
        <v>1161</v>
      </c>
      <c r="S150" s="2" t="str">
        <f>_xlfn.IFNA(IF(OR(AND(G150&gt;=R150,L150&gt;=Quals!$F$3,L150&lt;=Quals!$H$3),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OR(AND(K150&gt;=R150,P150&gt;=Quals!$F$3,P150&lt;=Quals!$H$3))))), MATCH((B150&amp;C150),Autos!C:C,0)),"Q",""),"")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>B151&amp;C151</f>
        <v>Lachlan BURNSpole-vault</v>
      </c>
      <c r="B151" t="s">
        <v>855</v>
      </c>
      <c r="C151" s="6" t="s">
        <v>36</v>
      </c>
      <c r="D151" s="6">
        <v>35843</v>
      </c>
      <c r="E151">
        <v>1046</v>
      </c>
      <c r="F151" s="2">
        <v>5</v>
      </c>
      <c r="G151">
        <v>1061</v>
      </c>
      <c r="H151">
        <v>1061</v>
      </c>
      <c r="I151">
        <v>1021</v>
      </c>
      <c r="J151">
        <v>1021</v>
      </c>
      <c r="K151">
        <v>1007</v>
      </c>
      <c r="L151" s="6">
        <v>44330</v>
      </c>
      <c r="M151" s="6">
        <v>44342</v>
      </c>
      <c r="N151" s="6">
        <v>44296</v>
      </c>
      <c r="O151" s="6">
        <v>44596</v>
      </c>
      <c r="P151" s="58">
        <v>44532</v>
      </c>
      <c r="Q151" s="40">
        <f>RANK(E151,$E$3:$E$485)</f>
        <v>149</v>
      </c>
      <c r="R151" s="2">
        <f>VLOOKUP(C151,Quals!$A$2:$C$23,3,FALSE)</f>
        <v>1212</v>
      </c>
      <c r="S151" s="2" t="str">
        <f>_xlfn.IFNA(IF(OR(AND(G151&gt;=R151,L151&gt;=Quals!$F$3,L151&lt;=Quals!$H$3),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OR(AND(K151&gt;=R151,P151&gt;=Quals!$F$3,P151&lt;=Quals!$H$3))))), MATCH((B151&amp;C151),Autos!C:C,0)),"Q",""),"")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>B152&amp;C152</f>
        <v>Ashley WONG200m</v>
      </c>
      <c r="B152" t="s">
        <v>579</v>
      </c>
      <c r="C152" s="6" t="s">
        <v>25</v>
      </c>
      <c r="D152" s="6">
        <v>38240</v>
      </c>
      <c r="E152">
        <v>1044</v>
      </c>
      <c r="F152" s="2">
        <v>12</v>
      </c>
      <c r="G152">
        <v>1076</v>
      </c>
      <c r="H152">
        <v>1018</v>
      </c>
      <c r="I152">
        <v>1019</v>
      </c>
      <c r="J152">
        <v>1011</v>
      </c>
      <c r="K152">
        <v>1007</v>
      </c>
      <c r="L152" s="6">
        <v>44269</v>
      </c>
      <c r="M152" s="6">
        <v>44282</v>
      </c>
      <c r="N152" s="6">
        <v>44481</v>
      </c>
      <c r="O152" s="6">
        <v>44305</v>
      </c>
      <c r="P152" s="58">
        <v>44485</v>
      </c>
      <c r="Q152" s="40">
        <f>RANK(E152,$E$3:$E$485)</f>
        <v>150</v>
      </c>
      <c r="R152" s="2">
        <f>VLOOKUP(C152,Quals!$A$2:$C$23,3,FALSE)</f>
        <v>1182</v>
      </c>
      <c r="S152" s="2" t="str">
        <f>_xlfn.IFNA(IF(OR(AND(G152&gt;=R152,L152&gt;=Quals!$F$3,L152&lt;=Quals!$H$3),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OR(AND(K152&gt;=R152,P152&gt;=Quals!$F$3,P152&lt;=Quals!$H$3))))), MATCH((B152&amp;C152),Autos!C:C,0)),"Q",""),"")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>B153&amp;C153</f>
        <v>Adrian POTTER5000m</v>
      </c>
      <c r="B153" t="s">
        <v>767</v>
      </c>
      <c r="C153" s="6" t="s">
        <v>29</v>
      </c>
      <c r="D153" s="6">
        <v>34767</v>
      </c>
      <c r="E153">
        <v>1044</v>
      </c>
      <c r="F153" s="2">
        <v>16</v>
      </c>
      <c r="G153">
        <v>1070</v>
      </c>
      <c r="H153">
        <v>1046</v>
      </c>
      <c r="I153">
        <v>1008</v>
      </c>
      <c r="L153" s="6">
        <v>44315</v>
      </c>
      <c r="M153" s="6">
        <v>44604</v>
      </c>
      <c r="N153" s="6">
        <v>44268</v>
      </c>
      <c r="O153" s="6"/>
      <c r="P153" s="58"/>
      <c r="Q153" s="40">
        <f>RANK(E153,$E$3:$E$485)</f>
        <v>150</v>
      </c>
      <c r="R153" s="2">
        <f>VLOOKUP(C153,Quals!$A$2:$C$23,3,FALSE)</f>
        <v>1161</v>
      </c>
      <c r="S153" s="2" t="str">
        <f>_xlfn.IFNA(IF(OR(AND(G153&gt;=R153,L153&gt;=Quals!$F$3,L153&lt;=Quals!$H$3),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OR(AND(K153&gt;=R153,P153&gt;=Quals!$F$3,P153&lt;=Quals!$H$3))))), MATCH((B153&amp;C153),Autos!C:C,0)),"Q",""),"")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>B154&amp;C154</f>
        <v>Jordan SARMENTO400m</v>
      </c>
      <c r="B154" t="s">
        <v>616</v>
      </c>
      <c r="C154" s="6" t="s">
        <v>26</v>
      </c>
      <c r="D154" s="6">
        <v>35153</v>
      </c>
      <c r="E154">
        <v>1043</v>
      </c>
      <c r="F154" s="2">
        <v>8</v>
      </c>
      <c r="G154">
        <v>1032</v>
      </c>
      <c r="H154">
        <v>1007</v>
      </c>
      <c r="I154">
        <v>1027</v>
      </c>
      <c r="J154">
        <v>981</v>
      </c>
      <c r="K154">
        <v>1011</v>
      </c>
      <c r="L154" s="6">
        <v>44266</v>
      </c>
      <c r="M154" s="6">
        <v>44282</v>
      </c>
      <c r="N154" s="6">
        <v>44301</v>
      </c>
      <c r="O154" s="6">
        <v>44303</v>
      </c>
      <c r="P154" s="58">
        <v>44261</v>
      </c>
      <c r="Q154" s="40">
        <f>RANK(E154,$E$3:$E$485)</f>
        <v>152</v>
      </c>
      <c r="R154" s="2">
        <f>VLOOKUP(C154,Quals!$A$2:$C$23,3,FALSE)</f>
        <v>1187</v>
      </c>
      <c r="S154" s="2" t="str">
        <f>_xlfn.IFNA(IF(OR(AND(G154&gt;=R154,L154&gt;=Quals!$F$3,L154&lt;=Quals!$H$3),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OR(AND(K154&gt;=R154,P154&gt;=Quals!$F$3,P154&lt;=Quals!$H$3))))), MATCH((B154&amp;C154),Autos!C:C,0)),"Q",""),"")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>B155&amp;C155</f>
        <v>Amiru CHANDRASENAlong-jump</v>
      </c>
      <c r="B155" t="s">
        <v>816</v>
      </c>
      <c r="C155" s="6" t="s">
        <v>37</v>
      </c>
      <c r="D155" s="6">
        <v>37470</v>
      </c>
      <c r="E155">
        <v>1043</v>
      </c>
      <c r="F155" s="2">
        <v>12</v>
      </c>
      <c r="G155">
        <v>1060</v>
      </c>
      <c r="H155">
        <v>1040</v>
      </c>
      <c r="I155">
        <v>1029</v>
      </c>
      <c r="J155">
        <v>1019</v>
      </c>
      <c r="K155">
        <v>1002</v>
      </c>
      <c r="L155" s="6">
        <v>44587</v>
      </c>
      <c r="M155" s="6">
        <v>44576</v>
      </c>
      <c r="N155" s="6">
        <v>44300</v>
      </c>
      <c r="O155" s="6">
        <v>44590</v>
      </c>
      <c r="P155" s="58">
        <v>44602</v>
      </c>
      <c r="Q155" s="40">
        <f>RANK(E155,$E$3:$E$485)</f>
        <v>152</v>
      </c>
      <c r="R155" s="2">
        <f>VLOOKUP(C155,Quals!$A$2:$C$23,3,FALSE)</f>
        <v>1186</v>
      </c>
      <c r="S155" s="2" t="str">
        <f>_xlfn.IFNA(IF(OR(AND(G155&gt;=R155,L155&gt;=Quals!$F$3,L155&lt;=Quals!$H$3),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OR(AND(K155&gt;=R155,P155&gt;=Quals!$F$3,P155&lt;=Quals!$H$3))))), MATCH((B155&amp;C155),Autos!C:C,0)),"Q",""),"")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>B156&amp;C156</f>
        <v>Jagga PYBUS100m</v>
      </c>
      <c r="B156" t="s">
        <v>581</v>
      </c>
      <c r="C156" s="6" t="s">
        <v>2</v>
      </c>
      <c r="D156" s="6">
        <v>37054</v>
      </c>
      <c r="E156">
        <v>1042</v>
      </c>
      <c r="F156" s="2">
        <v>17</v>
      </c>
      <c r="G156">
        <v>1063</v>
      </c>
      <c r="H156">
        <v>1018</v>
      </c>
      <c r="I156">
        <v>1018</v>
      </c>
      <c r="J156">
        <v>1014</v>
      </c>
      <c r="K156">
        <v>1018</v>
      </c>
      <c r="L156" s="6">
        <v>44611</v>
      </c>
      <c r="M156" s="6">
        <v>44576</v>
      </c>
      <c r="N156" s="6">
        <v>44604</v>
      </c>
      <c r="O156" s="6">
        <v>44596</v>
      </c>
      <c r="P156" s="58">
        <v>44490</v>
      </c>
      <c r="Q156" s="40">
        <f>RANK(E156,$E$3:$E$485)</f>
        <v>154</v>
      </c>
      <c r="R156" s="2">
        <f>VLOOKUP(C156,Quals!$A$2:$C$23,3,FALSE)</f>
        <v>1189</v>
      </c>
      <c r="S156" s="2" t="str">
        <f>_xlfn.IFNA(IF(OR(AND(G156&gt;=R156,L156&gt;=Quals!$F$3,L156&lt;=Quals!$H$3),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OR(AND(K156&gt;=R156,P156&gt;=Quals!$F$3,P156&lt;=Quals!$H$3))))), MATCH((B156&amp;C156),Autos!C:C,0)),"Q",""),"")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>B157&amp;C157</f>
        <v>Tim VINCENT10000m</v>
      </c>
      <c r="B157" t="s">
        <v>769</v>
      </c>
      <c r="C157" s="6" t="s">
        <v>30</v>
      </c>
      <c r="D157" s="6">
        <v>36044</v>
      </c>
      <c r="E157">
        <v>1042</v>
      </c>
      <c r="F157" s="2">
        <v>9</v>
      </c>
      <c r="G157">
        <v>1042</v>
      </c>
      <c r="H157">
        <v>1032</v>
      </c>
      <c r="L157" s="6">
        <v>44457</v>
      </c>
      <c r="M157" s="6">
        <v>44222</v>
      </c>
      <c r="N157" s="6"/>
      <c r="O157" s="6"/>
      <c r="P157" s="58"/>
      <c r="Q157" s="40">
        <f>RANK(E157,$E$3:$E$485)</f>
        <v>154</v>
      </c>
      <c r="R157" s="2">
        <f>VLOOKUP(C157,Quals!$A$2:$C$23,3,FALSE)</f>
        <v>1182</v>
      </c>
      <c r="S157" s="2" t="str">
        <f>_xlfn.IFNA(IF(OR(AND(G157&gt;=R157,L157&gt;=Quals!$F$3,L157&lt;=Quals!$H$3),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OR(AND(K157&gt;=R157,P157&gt;=Quals!$F$3,P157&lt;=Quals!$H$3))))), MATCH((B157&amp;C157),Autos!C:C,0)),"Q",""),"")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>B158&amp;C158</f>
        <v>Liam FAIRWEATHERlong-jump</v>
      </c>
      <c r="B158" t="s">
        <v>818</v>
      </c>
      <c r="C158" s="6" t="s">
        <v>37</v>
      </c>
      <c r="D158" s="6">
        <v>37460</v>
      </c>
      <c r="E158">
        <v>1042</v>
      </c>
      <c r="F158" s="2">
        <v>13</v>
      </c>
      <c r="G158">
        <v>1047</v>
      </c>
      <c r="H158">
        <v>1030</v>
      </c>
      <c r="I158">
        <v>1042</v>
      </c>
      <c r="J158">
        <v>1018</v>
      </c>
      <c r="K158">
        <v>1016</v>
      </c>
      <c r="L158" s="6">
        <v>44570</v>
      </c>
      <c r="M158" s="6">
        <v>44612</v>
      </c>
      <c r="N158" s="6">
        <v>44302</v>
      </c>
      <c r="O158" s="6">
        <v>44583</v>
      </c>
      <c r="P158" s="58">
        <v>44300</v>
      </c>
      <c r="Q158" s="40">
        <f>RANK(E158,$E$3:$E$485)</f>
        <v>154</v>
      </c>
      <c r="R158" s="2">
        <f>VLOOKUP(C158,Quals!$A$2:$C$23,3,FALSE)</f>
        <v>1186</v>
      </c>
      <c r="S158" s="2" t="str">
        <f>_xlfn.IFNA(IF(OR(AND(G158&gt;=R158,L158&gt;=Quals!$F$3,L158&lt;=Quals!$H$3),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OR(AND(K158&gt;=R158,P158&gt;=Quals!$F$3,P158&lt;=Quals!$H$3))))), MATCH((B158&amp;C158),Autos!C:C,0)),"Q",""),"")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>B159&amp;C159</f>
        <v>Joshua ATKINSON400m</v>
      </c>
      <c r="B159" t="s">
        <v>645</v>
      </c>
      <c r="C159" t="s">
        <v>26</v>
      </c>
      <c r="D159" s="6">
        <v>37766</v>
      </c>
      <c r="E159">
        <v>1041</v>
      </c>
      <c r="F159" s="2">
        <v>9</v>
      </c>
      <c r="G159">
        <v>1071</v>
      </c>
      <c r="H159">
        <v>1048</v>
      </c>
      <c r="I159">
        <v>1028</v>
      </c>
      <c r="J159">
        <v>1029</v>
      </c>
      <c r="K159">
        <v>978</v>
      </c>
      <c r="L159" s="6">
        <v>44590</v>
      </c>
      <c r="M159" s="6">
        <v>44299</v>
      </c>
      <c r="N159" s="6">
        <v>44282</v>
      </c>
      <c r="O159" s="6">
        <v>44261</v>
      </c>
      <c r="P159" s="58">
        <v>44262</v>
      </c>
      <c r="Q159" s="40">
        <f>RANK(E159,$E$3:$E$485)</f>
        <v>157</v>
      </c>
      <c r="R159" s="2">
        <f>VLOOKUP(C159,Quals!$A$2:$C$23,3,FALSE)</f>
        <v>1187</v>
      </c>
      <c r="S159" s="2" t="str">
        <f>_xlfn.IFNA(IF(OR(AND(G159&gt;=R159,L159&gt;=Quals!$F$3,L159&lt;=Quals!$H$3),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OR(AND(K159&gt;=R159,P159&gt;=Quals!$F$3,P159&lt;=Quals!$H$3))))), MATCH((B159&amp;C159),Autos!C:C,0)),"Q",""),"")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>B160&amp;C160</f>
        <v>Joshua PHILLIPS5000m</v>
      </c>
      <c r="B160" t="s">
        <v>764</v>
      </c>
      <c r="C160" s="6" t="s">
        <v>29</v>
      </c>
      <c r="D160" s="6">
        <v>36279</v>
      </c>
      <c r="E160">
        <v>1041</v>
      </c>
      <c r="F160" s="2">
        <v>17</v>
      </c>
      <c r="G160">
        <v>1081</v>
      </c>
      <c r="H160">
        <v>1037</v>
      </c>
      <c r="I160">
        <v>1007</v>
      </c>
      <c r="L160" s="6">
        <v>44590</v>
      </c>
      <c r="M160" s="6">
        <v>44280</v>
      </c>
      <c r="N160" s="6">
        <v>44344</v>
      </c>
      <c r="O160" s="6"/>
      <c r="P160" s="58"/>
      <c r="Q160" s="40">
        <f>RANK(E160,$E$3:$E$485)</f>
        <v>157</v>
      </c>
      <c r="R160" s="2">
        <f>VLOOKUP(C160,Quals!$A$2:$C$23,3,FALSE)</f>
        <v>1161</v>
      </c>
      <c r="S160" s="2" t="str">
        <f>_xlfn.IFNA(IF(OR(AND(G160&gt;=R160,L160&gt;=Quals!$F$3,L160&lt;=Quals!$H$3),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OR(AND(K160&gt;=R160,P160&gt;=Quals!$F$3,P160&lt;=Quals!$H$3))))), MATCH((B160&amp;C160),Autos!C:C,0)),"Q",""),"")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>B161&amp;C161</f>
        <v>Lachlan PAGEdiscus-throw</v>
      </c>
      <c r="B161" t="s">
        <v>866</v>
      </c>
      <c r="C161" s="6" t="s">
        <v>40</v>
      </c>
      <c r="D161" s="6">
        <v>35780</v>
      </c>
      <c r="E161">
        <v>1041</v>
      </c>
      <c r="F161" s="2">
        <v>3</v>
      </c>
      <c r="G161">
        <v>1015</v>
      </c>
      <c r="H161">
        <v>952</v>
      </c>
      <c r="I161">
        <v>1001</v>
      </c>
      <c r="J161">
        <v>988</v>
      </c>
      <c r="K161">
        <v>984</v>
      </c>
      <c r="L161" s="6">
        <v>44303</v>
      </c>
      <c r="M161" s="6">
        <v>43644</v>
      </c>
      <c r="N161" s="6">
        <v>44541</v>
      </c>
      <c r="O161" s="6">
        <v>44254</v>
      </c>
      <c r="P161" s="58">
        <v>44611</v>
      </c>
      <c r="Q161" s="40">
        <f>RANK(E161,$E$3:$E$485)</f>
        <v>157</v>
      </c>
      <c r="R161" s="2">
        <f>VLOOKUP(C161,Quals!$A$2:$C$23,3,FALSE)</f>
        <v>1171</v>
      </c>
      <c r="S161" s="2" t="str">
        <f>_xlfn.IFNA(IF(OR(AND(G161&gt;=R161,L161&gt;=Quals!$F$3,L161&lt;=Quals!$H$3),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OR(AND(K161&gt;=R161,P161&gt;=Quals!$F$3,P161&lt;=Quals!$H$3))))), MATCH((B161&amp;C161),Autos!C:C,0)),"Q",""),"")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>B162&amp;C162</f>
        <v>Luke SHAW800m</v>
      </c>
      <c r="B162" t="s">
        <v>680</v>
      </c>
      <c r="C162" s="6" t="s">
        <v>27</v>
      </c>
      <c r="D162" s="6">
        <v>37232</v>
      </c>
      <c r="E162">
        <v>1039</v>
      </c>
      <c r="F162" s="2">
        <v>10</v>
      </c>
      <c r="G162">
        <v>1054</v>
      </c>
      <c r="H162">
        <v>1052</v>
      </c>
      <c r="I162">
        <v>1040</v>
      </c>
      <c r="J162">
        <v>1042</v>
      </c>
      <c r="K162">
        <v>933</v>
      </c>
      <c r="L162" s="6">
        <v>44266</v>
      </c>
      <c r="M162" s="6">
        <v>44287</v>
      </c>
      <c r="N162" s="6">
        <v>44612</v>
      </c>
      <c r="O162" s="6">
        <v>44596</v>
      </c>
      <c r="P162" s="58">
        <v>44268</v>
      </c>
      <c r="Q162" s="40">
        <f>RANK(E162,$E$3:$E$485)</f>
        <v>160</v>
      </c>
      <c r="R162" s="2">
        <f>VLOOKUP(C162,Quals!$A$2:$C$23,3,FALSE)</f>
        <v>1167</v>
      </c>
      <c r="S162" s="2" t="str">
        <f>_xlfn.IFNA(IF(OR(AND(G162&gt;=R162,L162&gt;=Quals!$F$3,L162&lt;=Quals!$H$3),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OR(AND(K162&gt;=R162,P162&gt;=Quals!$F$3,P162&lt;=Quals!$H$3))))), MATCH((B162&amp;C162),Autos!C:C,0)),"Q",""),"")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>B163&amp;C163</f>
        <v>Dylan JAMESlong-jump</v>
      </c>
      <c r="B163" t="s">
        <v>817</v>
      </c>
      <c r="C163" s="6" t="s">
        <v>37</v>
      </c>
      <c r="D163" s="6">
        <v>37317</v>
      </c>
      <c r="E163">
        <v>1039</v>
      </c>
      <c r="F163" s="2">
        <v>14</v>
      </c>
      <c r="G163">
        <v>1072</v>
      </c>
      <c r="H163">
        <v>1038</v>
      </c>
      <c r="I163">
        <v>1010</v>
      </c>
      <c r="J163">
        <v>1014</v>
      </c>
      <c r="K163">
        <v>1017</v>
      </c>
      <c r="L163" s="6">
        <v>44331</v>
      </c>
      <c r="M163" s="6">
        <v>44310</v>
      </c>
      <c r="N163" s="6">
        <v>44590</v>
      </c>
      <c r="O163" s="6">
        <v>44274</v>
      </c>
      <c r="P163" s="58">
        <v>44342</v>
      </c>
      <c r="Q163" s="40">
        <f>RANK(E163,$E$3:$E$485)</f>
        <v>160</v>
      </c>
      <c r="R163" s="2">
        <f>VLOOKUP(C163,Quals!$A$2:$C$23,3,FALSE)</f>
        <v>1186</v>
      </c>
      <c r="S163" s="2" t="str">
        <f>_xlfn.IFNA(IF(OR(AND(G163&gt;=R163,L163&gt;=Quals!$F$3,L163&lt;=Quals!$H$3),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OR(AND(K163&gt;=R163,P163&gt;=Quals!$F$3,P163&lt;=Quals!$H$3))))), MATCH((B163&amp;C163),Autos!C:C,0)),"Q",""),"")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>B164&amp;C164</f>
        <v>Nicholas DONALDSON400m</v>
      </c>
      <c r="B164" t="s">
        <v>623</v>
      </c>
      <c r="C164" s="6" t="s">
        <v>26</v>
      </c>
      <c r="D164" s="6">
        <v>37561</v>
      </c>
      <c r="E164">
        <v>1038</v>
      </c>
      <c r="F164" s="2">
        <v>10</v>
      </c>
      <c r="G164">
        <v>1061</v>
      </c>
      <c r="H164">
        <v>1027</v>
      </c>
      <c r="I164">
        <v>1040</v>
      </c>
      <c r="J164">
        <v>1010</v>
      </c>
      <c r="K164">
        <v>1004</v>
      </c>
      <c r="L164" s="6">
        <v>44611</v>
      </c>
      <c r="M164" s="6">
        <v>44570</v>
      </c>
      <c r="N164" s="6">
        <v>44610</v>
      </c>
      <c r="O164" s="6">
        <v>44534</v>
      </c>
      <c r="P164" s="58">
        <v>44590</v>
      </c>
      <c r="Q164" s="40">
        <f>RANK(E164,$E$3:$E$485)</f>
        <v>162</v>
      </c>
      <c r="R164" s="2">
        <f>VLOOKUP(C164,Quals!$A$2:$C$23,3,FALSE)</f>
        <v>1187</v>
      </c>
      <c r="S164" s="2" t="str">
        <f>_xlfn.IFNA(IF(OR(AND(G164&gt;=R164,L164&gt;=Quals!$F$3,L164&lt;=Quals!$H$3),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OR(AND(K164&gt;=R164,P164&gt;=Quals!$F$3,P164&lt;=Quals!$H$3))))), MATCH((B164&amp;C164),Autos!C:C,0)),"Q",""),"")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>B165&amp;C165</f>
        <v>Liam ADAMS5000m</v>
      </c>
      <c r="B165" t="s">
        <v>783</v>
      </c>
      <c r="C165" s="6" t="s">
        <v>29</v>
      </c>
      <c r="D165" s="6">
        <v>31659</v>
      </c>
      <c r="E165">
        <v>1037</v>
      </c>
      <c r="F165" s="2">
        <v>18</v>
      </c>
      <c r="G165">
        <v>1046</v>
      </c>
      <c r="H165">
        <v>1044</v>
      </c>
      <c r="I165">
        <v>1021</v>
      </c>
      <c r="L165" s="6">
        <v>44257</v>
      </c>
      <c r="M165" s="6">
        <v>44604</v>
      </c>
      <c r="N165" s="6">
        <v>44268</v>
      </c>
      <c r="O165" s="6"/>
      <c r="P165" s="58"/>
      <c r="Q165" s="40">
        <f>RANK(E165,$E$3:$E$485)</f>
        <v>163</v>
      </c>
      <c r="R165" s="2">
        <f>VLOOKUP(C165,Quals!$A$2:$C$23,3,FALSE)</f>
        <v>1161</v>
      </c>
      <c r="S165" s="2" t="str">
        <f>_xlfn.IFNA(IF(OR(AND(G165&gt;=R165,L165&gt;=Quals!$F$3,L165&lt;=Quals!$H$3),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OR(AND(K165&gt;=R165,P165&gt;=Quals!$F$3,P165&lt;=Quals!$H$3))))), MATCH((B165&amp;C165),Autos!C:C,0)),"Q",""),"")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>B166&amp;C166</f>
        <v>Ashley MOLONEY110mh</v>
      </c>
      <c r="B166" t="s">
        <v>572</v>
      </c>
      <c r="C166" s="6" t="s">
        <v>31</v>
      </c>
      <c r="D166" s="6">
        <v>36598</v>
      </c>
      <c r="E166">
        <v>1036</v>
      </c>
      <c r="F166" s="2">
        <v>4</v>
      </c>
      <c r="G166">
        <v>1050</v>
      </c>
      <c r="H166">
        <v>1058</v>
      </c>
      <c r="I166">
        <v>1043</v>
      </c>
      <c r="J166">
        <v>1014</v>
      </c>
      <c r="K166">
        <v>964</v>
      </c>
      <c r="L166" s="6">
        <v>44269</v>
      </c>
      <c r="M166" s="6">
        <v>44413</v>
      </c>
      <c r="N166" s="6">
        <v>44302</v>
      </c>
      <c r="O166" s="6">
        <v>43642</v>
      </c>
      <c r="P166" s="58">
        <v>44352</v>
      </c>
      <c r="Q166" s="40">
        <f>RANK(E166,$E$3:$E$485)</f>
        <v>164</v>
      </c>
      <c r="R166" s="2">
        <f>VLOOKUP(C166,Quals!$A$2:$C$23,3,FALSE)</f>
        <v>1193</v>
      </c>
      <c r="S166" s="2" t="str">
        <f>_xlfn.IFNA(IF(OR(AND(G166&gt;=R166,L166&gt;=Quals!$F$3,L166&lt;=Quals!$H$3),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OR(AND(K166&gt;=R166,P166&gt;=Quals!$F$3,P166&lt;=Quals!$H$3))))), MATCH((B166&amp;C166),Autos!C:C,0)),"Q",""),"")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>B167&amp;C167</f>
        <v>Dylan STENSON800m</v>
      </c>
      <c r="B167" t="s">
        <v>686</v>
      </c>
      <c r="C167" s="6" t="s">
        <v>27</v>
      </c>
      <c r="D167" s="6">
        <v>32416</v>
      </c>
      <c r="E167">
        <v>1035</v>
      </c>
      <c r="F167" s="2">
        <v>11</v>
      </c>
      <c r="G167">
        <v>1073</v>
      </c>
      <c r="H167">
        <v>1055</v>
      </c>
      <c r="I167">
        <v>1027</v>
      </c>
      <c r="J167">
        <v>979</v>
      </c>
      <c r="K167">
        <v>950</v>
      </c>
      <c r="L167" s="6">
        <v>44604</v>
      </c>
      <c r="M167" s="6">
        <v>44576</v>
      </c>
      <c r="N167" s="6">
        <v>44597</v>
      </c>
      <c r="O167" s="6">
        <v>44612</v>
      </c>
      <c r="P167" s="58">
        <v>44282</v>
      </c>
      <c r="Q167" s="40">
        <f>RANK(E167,$E$3:$E$485)</f>
        <v>165</v>
      </c>
      <c r="R167" s="2">
        <f>VLOOKUP(C167,Quals!$A$2:$C$23,3,FALSE)</f>
        <v>1167</v>
      </c>
      <c r="S167" s="2" t="str">
        <f>_xlfn.IFNA(IF(OR(AND(G167&gt;=R167,L167&gt;=Quals!$F$3,L167&lt;=Quals!$H$3),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OR(AND(K167&gt;=R167,P167&gt;=Quals!$F$3,P167&lt;=Quals!$H$3))))), MATCH((B167&amp;C167),Autos!C:C,0)),"Q",""),"")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>B168&amp;C168</f>
        <v>Samuel FIELD1500m</v>
      </c>
      <c r="B168" t="s">
        <v>729</v>
      </c>
      <c r="C168" s="6" t="s">
        <v>28</v>
      </c>
      <c r="D168" s="6">
        <v>2000</v>
      </c>
      <c r="E168">
        <v>1035</v>
      </c>
      <c r="F168" s="2">
        <v>17</v>
      </c>
      <c r="G168">
        <v>1075</v>
      </c>
      <c r="H168">
        <v>1039</v>
      </c>
      <c r="I168">
        <v>1037</v>
      </c>
      <c r="J168">
        <v>1024</v>
      </c>
      <c r="K168">
        <v>995</v>
      </c>
      <c r="L168" s="6">
        <v>44315</v>
      </c>
      <c r="M168" s="6">
        <v>44329</v>
      </c>
      <c r="N168" s="6">
        <v>44302</v>
      </c>
      <c r="O168" s="6">
        <v>44288</v>
      </c>
      <c r="P168" s="58">
        <v>44342</v>
      </c>
      <c r="Q168" s="40">
        <f>RANK(E168,$E$3:$E$485)</f>
        <v>165</v>
      </c>
      <c r="R168" s="2">
        <f>VLOOKUP(C168,Quals!$A$2:$C$23,3,FALSE)</f>
        <v>1175</v>
      </c>
      <c r="S168" s="2" t="str">
        <f>_xlfn.IFNA(IF(OR(AND(G168&gt;=R168,L168&gt;=Quals!$F$3,L168&lt;=Quals!$H$3),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OR(AND(K168&gt;=R168,P168&gt;=Quals!$F$3,P168&lt;=Quals!$H$3))))), MATCH((B168&amp;C168),Autos!C:C,0)),"Q",""),"")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>B169&amp;C169</f>
        <v>Nash LOWISjavelin-throw</v>
      </c>
      <c r="B169" t="s">
        <v>885</v>
      </c>
      <c r="C169" s="6" t="s">
        <v>41</v>
      </c>
      <c r="D169" s="6">
        <v>36470</v>
      </c>
      <c r="E169">
        <v>1035</v>
      </c>
      <c r="F169" s="2">
        <v>4</v>
      </c>
      <c r="G169">
        <v>1088</v>
      </c>
      <c r="H169">
        <v>984</v>
      </c>
      <c r="I169">
        <v>948</v>
      </c>
      <c r="J169">
        <v>970</v>
      </c>
      <c r="K169">
        <v>892</v>
      </c>
      <c r="L169" s="6">
        <v>43641</v>
      </c>
      <c r="M169" s="6">
        <v>44304</v>
      </c>
      <c r="N169" s="6">
        <v>44266</v>
      </c>
      <c r="O169" s="6">
        <v>44366</v>
      </c>
      <c r="P169" s="58">
        <v>44254</v>
      </c>
      <c r="Q169" s="40">
        <f>RANK(E169,$E$3:$E$485)</f>
        <v>165</v>
      </c>
      <c r="R169" s="2">
        <f>VLOOKUP(C169,Quals!$A$2:$C$23,3,FALSE)</f>
        <v>1173</v>
      </c>
      <c r="S169" s="2" t="str">
        <f>_xlfn.IFNA(IF(OR(AND(G169&gt;=R169,L169&gt;=Quals!$F$3,L169&lt;=Quals!$H$3),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OR(AND(K169&gt;=R169,P169&gt;=Quals!$F$3,P169&lt;=Quals!$H$3))))), MATCH((B169&amp;C169),Autos!C:C,0)),"Q",""),"")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>B170&amp;C170</f>
        <v>Tom WILLEMS200m</v>
      </c>
      <c r="B170" t="s">
        <v>620</v>
      </c>
      <c r="C170" s="6" t="s">
        <v>25</v>
      </c>
      <c r="D170" s="6">
        <v>36818</v>
      </c>
      <c r="E170">
        <v>1034</v>
      </c>
      <c r="F170" s="2">
        <v>13</v>
      </c>
      <c r="G170">
        <v>1109</v>
      </c>
      <c r="H170">
        <v>1010</v>
      </c>
      <c r="I170">
        <v>1011</v>
      </c>
      <c r="J170">
        <v>1015</v>
      </c>
      <c r="K170">
        <v>1011</v>
      </c>
      <c r="L170" s="6">
        <v>44603</v>
      </c>
      <c r="M170" s="6">
        <v>44296</v>
      </c>
      <c r="N170" s="6">
        <v>44282</v>
      </c>
      <c r="O170" s="6">
        <v>44330</v>
      </c>
      <c r="P170" s="58">
        <v>44316</v>
      </c>
      <c r="Q170" s="40">
        <f>RANK(E170,$E$3:$E$485)</f>
        <v>168</v>
      </c>
      <c r="R170" s="2">
        <f>VLOOKUP(C170,Quals!$A$2:$C$23,3,FALSE)</f>
        <v>1182</v>
      </c>
      <c r="S170" s="2" t="str">
        <f>_xlfn.IFNA(IF(OR(AND(G170&gt;=R170,L170&gt;=Quals!$F$3,L170&lt;=Quals!$H$3),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OR(AND(K170&gt;=R170,P170&gt;=Quals!$F$3,P170&lt;=Quals!$H$3))))), MATCH((B170&amp;C170),Autos!C:C,0)),"Q",""),"")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>B171&amp;C171</f>
        <v>Reece HOLDER400m</v>
      </c>
      <c r="B171" t="s">
        <v>646</v>
      </c>
      <c r="C171" s="6" t="s">
        <v>26</v>
      </c>
      <c r="D171" s="6">
        <v>37488</v>
      </c>
      <c r="E171">
        <v>1034</v>
      </c>
      <c r="F171" s="2">
        <v>11</v>
      </c>
      <c r="G171">
        <v>1059</v>
      </c>
      <c r="H171">
        <v>1029</v>
      </c>
      <c r="I171">
        <v>1015</v>
      </c>
      <c r="J171">
        <v>1016</v>
      </c>
      <c r="K171">
        <v>974</v>
      </c>
      <c r="L171" s="6">
        <v>44299</v>
      </c>
      <c r="M171" s="6">
        <v>44266</v>
      </c>
      <c r="N171" s="6">
        <v>44352</v>
      </c>
      <c r="O171" s="6">
        <v>44261</v>
      </c>
      <c r="P171" s="58">
        <v>44298</v>
      </c>
      <c r="Q171" s="40">
        <f>RANK(E171,$E$3:$E$485)</f>
        <v>168</v>
      </c>
      <c r="R171" s="2">
        <f>VLOOKUP(C171,Quals!$A$2:$C$23,3,FALSE)</f>
        <v>1187</v>
      </c>
      <c r="S171" s="2" t="str">
        <f>_xlfn.IFNA(IF(OR(AND(G171&gt;=R171,L171&gt;=Quals!$F$3,L171&lt;=Quals!$H$3),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OR(AND(K171&gt;=R171,P171&gt;=Quals!$F$3,P171&lt;=Quals!$H$3))))), MATCH((B171&amp;C171),Autos!C:C,0)),"Q",""),"")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>B172&amp;C172</f>
        <v>Jack BOULTON400m</v>
      </c>
      <c r="B172" t="s">
        <v>631</v>
      </c>
      <c r="C172" s="6" t="s">
        <v>26</v>
      </c>
      <c r="D172" s="6">
        <v>38152</v>
      </c>
      <c r="E172">
        <v>1034</v>
      </c>
      <c r="F172" s="2">
        <v>12</v>
      </c>
      <c r="G172">
        <v>1018</v>
      </c>
      <c r="H172">
        <v>1008</v>
      </c>
      <c r="I172">
        <v>1033</v>
      </c>
      <c r="J172">
        <v>1012</v>
      </c>
      <c r="K172">
        <v>996</v>
      </c>
      <c r="L172" s="6">
        <v>44266</v>
      </c>
      <c r="M172" s="6">
        <v>44280</v>
      </c>
      <c r="N172" s="6">
        <v>44299</v>
      </c>
      <c r="O172" s="6">
        <v>44303</v>
      </c>
      <c r="P172" s="58">
        <v>44261</v>
      </c>
      <c r="Q172" s="40">
        <f>RANK(E172,$E$3:$E$485)</f>
        <v>168</v>
      </c>
      <c r="R172" s="2">
        <f>VLOOKUP(C172,Quals!$A$2:$C$23,3,FALSE)</f>
        <v>1187</v>
      </c>
      <c r="S172" s="2" t="str">
        <f>_xlfn.IFNA(IF(OR(AND(G172&gt;=R172,L172&gt;=Quals!$F$3,L172&lt;=Quals!$H$3),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OR(AND(K172&gt;=R172,P172&gt;=Quals!$F$3,P172&lt;=Quals!$H$3))))), MATCH((B172&amp;C172),Autos!C:C,0)),"Q",""),"")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>B173&amp;C173</f>
        <v>Jared WEST800m</v>
      </c>
      <c r="B173" t="s">
        <v>674</v>
      </c>
      <c r="C173" t="s">
        <v>27</v>
      </c>
      <c r="D173" s="6">
        <v>32338</v>
      </c>
      <c r="E173">
        <v>1034</v>
      </c>
      <c r="F173" s="2">
        <v>12</v>
      </c>
      <c r="G173">
        <v>1056</v>
      </c>
      <c r="H173">
        <v>1016</v>
      </c>
      <c r="I173">
        <v>1052</v>
      </c>
      <c r="J173">
        <v>998</v>
      </c>
      <c r="K173">
        <v>976</v>
      </c>
      <c r="L173" s="6">
        <v>44268</v>
      </c>
      <c r="M173" s="6">
        <v>44303</v>
      </c>
      <c r="N173" s="6">
        <v>44252</v>
      </c>
      <c r="O173" s="6">
        <v>44301</v>
      </c>
      <c r="P173" s="58">
        <v>44302</v>
      </c>
      <c r="Q173" s="40">
        <f>RANK(E173,$E$3:$E$485)</f>
        <v>168</v>
      </c>
      <c r="R173" s="2">
        <f>VLOOKUP(C173,Quals!$A$2:$C$23,3,FALSE)</f>
        <v>1167</v>
      </c>
      <c r="S173" s="2" t="str">
        <f>_xlfn.IFNA(IF(OR(AND(G173&gt;=R173,L173&gt;=Quals!$F$3,L173&lt;=Quals!$H$3),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OR(AND(K173&gt;=R173,P173&gt;=Quals!$F$3,P173&lt;=Quals!$H$3))))), MATCH((B173&amp;C173),Autos!C:C,0)),"Q",""),"")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>B174&amp;C174</f>
        <v>Thomas MOORCROFT800m</v>
      </c>
      <c r="B174" t="s">
        <v>679</v>
      </c>
      <c r="C174" s="7" t="s">
        <v>27</v>
      </c>
      <c r="D174" s="6">
        <v>36638</v>
      </c>
      <c r="E174">
        <v>1034</v>
      </c>
      <c r="F174" s="2">
        <v>13</v>
      </c>
      <c r="G174">
        <v>1042</v>
      </c>
      <c r="H174">
        <v>1041</v>
      </c>
      <c r="I174">
        <v>1031</v>
      </c>
      <c r="J174">
        <v>1012</v>
      </c>
      <c r="K174">
        <v>988</v>
      </c>
      <c r="L174" s="6">
        <v>44612</v>
      </c>
      <c r="M174" s="6">
        <v>44287</v>
      </c>
      <c r="N174" s="6">
        <v>44596</v>
      </c>
      <c r="O174" s="6">
        <v>44547</v>
      </c>
      <c r="P174" s="58">
        <v>44301</v>
      </c>
      <c r="Q174" s="40">
        <f>RANK(E174,$E$3:$E$485)</f>
        <v>168</v>
      </c>
      <c r="R174" s="2">
        <f>VLOOKUP(C174,Quals!$A$2:$C$23,3,FALSE)</f>
        <v>1167</v>
      </c>
      <c r="S174" s="2" t="str">
        <f>_xlfn.IFNA(IF(OR(AND(G174&gt;=R174,L174&gt;=Quals!$F$3,L174&lt;=Quals!$H$3),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OR(AND(K174&gt;=R174,P174&gt;=Quals!$F$3,P174&lt;=Quals!$H$3))))), MATCH((B174&amp;C174),Autos!C:C,0)),"Q",""),"")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>B175&amp;C175</f>
        <v>Andrew BUCHANAN10000m</v>
      </c>
      <c r="B175" t="s">
        <v>760</v>
      </c>
      <c r="C175" s="6" t="s">
        <v>30</v>
      </c>
      <c r="D175" s="6">
        <v>33338</v>
      </c>
      <c r="E175">
        <v>1033</v>
      </c>
      <c r="F175" s="2">
        <v>10</v>
      </c>
      <c r="G175">
        <v>1078</v>
      </c>
      <c r="H175">
        <v>953</v>
      </c>
      <c r="L175" s="6">
        <v>44222</v>
      </c>
      <c r="M175" s="6">
        <v>44587</v>
      </c>
      <c r="N175" s="6"/>
      <c r="O175" s="6"/>
      <c r="P175" s="58"/>
      <c r="Q175" s="40">
        <f>RANK(E175,$E$3:$E$485)</f>
        <v>173</v>
      </c>
      <c r="R175" s="2">
        <f>VLOOKUP(C175,Quals!$A$2:$C$23,3,FALSE)</f>
        <v>1182</v>
      </c>
      <c r="S175" s="2" t="str">
        <f>_xlfn.IFNA(IF(OR(AND(G175&gt;=R175,L175&gt;=Quals!$F$3,L175&lt;=Quals!$H$3),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OR(AND(K175&gt;=R175,P175&gt;=Quals!$F$3,P175&lt;=Quals!$H$3))))), MATCH((B175&amp;C175),Autos!C:C,0)),"Q",""),"")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>B176&amp;C176</f>
        <v>Jack BRUCE10000m</v>
      </c>
      <c r="B176" t="s">
        <v>782</v>
      </c>
      <c r="C176" s="6" t="s">
        <v>30</v>
      </c>
      <c r="D176" s="6">
        <v>34577</v>
      </c>
      <c r="E176">
        <v>1033</v>
      </c>
      <c r="F176" s="2">
        <v>11</v>
      </c>
      <c r="G176">
        <v>1043</v>
      </c>
      <c r="H176">
        <v>993</v>
      </c>
      <c r="L176" s="6">
        <v>44353</v>
      </c>
      <c r="M176" s="6">
        <v>44587</v>
      </c>
      <c r="N176" s="6"/>
      <c r="O176" s="6"/>
      <c r="P176" s="58"/>
      <c r="Q176" s="40">
        <f>RANK(E176,$E$3:$E$485)</f>
        <v>173</v>
      </c>
      <c r="R176" s="2">
        <f>VLOOKUP(C176,Quals!$A$2:$C$23,3,FALSE)</f>
        <v>1182</v>
      </c>
      <c r="S176" s="2" t="str">
        <f>_xlfn.IFNA(IF(OR(AND(G176&gt;=R176,L176&gt;=Quals!$F$3,L176&lt;=Quals!$H$3),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OR(AND(K176&gt;=R176,P176&gt;=Quals!$F$3,P176&lt;=Quals!$H$3))))), MATCH((B176&amp;C176),Autos!C:C,0)),"Q",""),"")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>B177&amp;C177</f>
        <v>Hayden COBBE800m</v>
      </c>
      <c r="B177" t="s">
        <v>677</v>
      </c>
      <c r="C177" s="6" t="s">
        <v>27</v>
      </c>
      <c r="D177" s="6">
        <v>1999</v>
      </c>
      <c r="E177">
        <v>1032</v>
      </c>
      <c r="F177" s="2">
        <v>14</v>
      </c>
      <c r="G177">
        <v>1074</v>
      </c>
      <c r="H177">
        <v>1073</v>
      </c>
      <c r="I177">
        <v>1007</v>
      </c>
      <c r="J177">
        <v>983</v>
      </c>
      <c r="K177">
        <v>995</v>
      </c>
      <c r="L177" s="6">
        <v>44610</v>
      </c>
      <c r="M177" s="6">
        <v>44253</v>
      </c>
      <c r="N177" s="6">
        <v>44316</v>
      </c>
      <c r="O177" s="6">
        <v>44303</v>
      </c>
      <c r="P177" s="58">
        <v>44329</v>
      </c>
      <c r="Q177" s="40">
        <f>RANK(E177,$E$3:$E$485)</f>
        <v>175</v>
      </c>
      <c r="R177" s="2">
        <f>VLOOKUP(C177,Quals!$A$2:$C$23,3,FALSE)</f>
        <v>1167</v>
      </c>
      <c r="S177" s="2" t="str">
        <f>_xlfn.IFNA(IF(OR(AND(G177&gt;=R177,L177&gt;=Quals!$F$3,L177&lt;=Quals!$H$3),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OR(AND(K177&gt;=R177,P177&gt;=Quals!$F$3,P177&lt;=Quals!$H$3))))), MATCH((B177&amp;C177),Autos!C:C,0)),"Q",""),"")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>B178&amp;C178</f>
        <v>Jaryd CLIFFORD1500m</v>
      </c>
      <c r="B178" t="s">
        <v>726</v>
      </c>
      <c r="C178" s="6" t="s">
        <v>28</v>
      </c>
      <c r="D178" s="6">
        <v>36346</v>
      </c>
      <c r="E178">
        <v>1032</v>
      </c>
      <c r="F178" s="2">
        <v>18</v>
      </c>
      <c r="G178">
        <v>1089</v>
      </c>
      <c r="H178">
        <v>1040</v>
      </c>
      <c r="I178">
        <v>1002</v>
      </c>
      <c r="J178">
        <v>981</v>
      </c>
      <c r="K178">
        <v>989</v>
      </c>
      <c r="L178" s="6">
        <v>44266</v>
      </c>
      <c r="M178" s="6">
        <v>44287</v>
      </c>
      <c r="N178" s="6">
        <v>44302</v>
      </c>
      <c r="O178" s="6">
        <v>44395</v>
      </c>
      <c r="P178" s="58">
        <v>44307</v>
      </c>
      <c r="Q178" s="40">
        <f>RANK(E178,$E$3:$E$485)</f>
        <v>175</v>
      </c>
      <c r="R178" s="2">
        <f>VLOOKUP(C178,Quals!$A$2:$C$23,3,FALSE)</f>
        <v>1175</v>
      </c>
      <c r="S178" s="2" t="str">
        <f>_xlfn.IFNA(IF(OR(AND(G178&gt;=R178,L178&gt;=Quals!$F$3,L178&lt;=Quals!$H$3),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OR(AND(K178&gt;=R178,P178&gt;=Quals!$F$3,P178&lt;=Quals!$H$3))))), MATCH((B178&amp;C178),Autos!C:C,0)),"Q",""),"")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>B179&amp;C179</f>
        <v>Christian PAYNTERdecathlon</v>
      </c>
      <c r="B179" t="s">
        <v>890</v>
      </c>
      <c r="C179" s="6" t="s">
        <v>44</v>
      </c>
      <c r="D179" s="6">
        <v>35543</v>
      </c>
      <c r="E179">
        <v>1032</v>
      </c>
      <c r="F179" s="2">
        <v>6</v>
      </c>
      <c r="G179">
        <v>1036</v>
      </c>
      <c r="H179">
        <v>1012</v>
      </c>
      <c r="L179" s="6">
        <v>44570</v>
      </c>
      <c r="M179" s="6">
        <v>44234</v>
      </c>
      <c r="N179" s="6"/>
      <c r="O179" s="6"/>
      <c r="P179" s="58"/>
      <c r="Q179" s="40">
        <f>RANK(E179,$E$3:$E$485)</f>
        <v>175</v>
      </c>
      <c r="R179" s="2">
        <f>VLOOKUP(C179,Quals!$A$2:$C$23,3,FALSE)</f>
        <v>1181</v>
      </c>
      <c r="S179" s="2" t="str">
        <f>_xlfn.IFNA(IF(OR(AND(G179&gt;=R179,L179&gt;=Quals!$F$3,L179&lt;=Quals!$H$3),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OR(AND(K179&gt;=R179,P179&gt;=Quals!$F$3,P179&lt;=Quals!$H$3))))), MATCH((B179&amp;C179),Autos!C:C,0)),"Q",""),"")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>B180&amp;C180</f>
        <v>Thomas COREL400m</v>
      </c>
      <c r="B180" t="s">
        <v>647</v>
      </c>
      <c r="C180" s="6" t="s">
        <v>26</v>
      </c>
      <c r="D180" s="6">
        <v>1999</v>
      </c>
      <c r="E180">
        <v>1031</v>
      </c>
      <c r="F180" s="2">
        <v>13</v>
      </c>
      <c r="G180">
        <v>1103</v>
      </c>
      <c r="H180">
        <v>1043</v>
      </c>
      <c r="I180">
        <v>1050</v>
      </c>
      <c r="J180">
        <v>963</v>
      </c>
      <c r="K180">
        <v>967</v>
      </c>
      <c r="L180" s="6">
        <v>44597</v>
      </c>
      <c r="M180" s="6">
        <v>44613</v>
      </c>
      <c r="N180" s="6">
        <v>44421</v>
      </c>
      <c r="O180" s="6">
        <v>44318</v>
      </c>
      <c r="P180" s="58">
        <v>44408</v>
      </c>
      <c r="Q180" s="40">
        <f>RANK(E180,$E$3:$E$485)</f>
        <v>178</v>
      </c>
      <c r="R180" s="2">
        <f>VLOOKUP(C180,Quals!$A$2:$C$23,3,FALSE)</f>
        <v>1187</v>
      </c>
      <c r="S180" s="2" t="str">
        <f>_xlfn.IFNA(IF(OR(AND(G180&gt;=R180,L180&gt;=Quals!$F$3,L180&lt;=Quals!$H$3),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OR(AND(K180&gt;=R180,P180&gt;=Quals!$F$3,P180&lt;=Quals!$H$3))))), MATCH((B180&amp;C180),Autos!C:C,0)),"Q",""),"")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>B181&amp;C181</f>
        <v>Alexander STITT1500m</v>
      </c>
      <c r="B181" t="s">
        <v>730</v>
      </c>
      <c r="C181" s="6" t="s">
        <v>28</v>
      </c>
      <c r="D181" s="6">
        <v>37082</v>
      </c>
      <c r="E181">
        <v>1031</v>
      </c>
      <c r="F181" s="2">
        <v>19</v>
      </c>
      <c r="G181">
        <v>1057</v>
      </c>
      <c r="H181">
        <v>1042</v>
      </c>
      <c r="I181">
        <v>1034</v>
      </c>
      <c r="J181">
        <v>1016</v>
      </c>
      <c r="K181">
        <v>1010</v>
      </c>
      <c r="L181" s="6">
        <v>44575</v>
      </c>
      <c r="M181" s="6">
        <v>44316</v>
      </c>
      <c r="N181" s="6">
        <v>44254</v>
      </c>
      <c r="O181" s="6">
        <v>44296</v>
      </c>
      <c r="P181" s="58">
        <v>44332</v>
      </c>
      <c r="Q181" s="40">
        <f>RANK(E181,$E$3:$E$485)</f>
        <v>178</v>
      </c>
      <c r="R181" s="2">
        <f>VLOOKUP(C181,Quals!$A$2:$C$23,3,FALSE)</f>
        <v>1175</v>
      </c>
      <c r="S181" s="2" t="str">
        <f>_xlfn.IFNA(IF(OR(AND(G181&gt;=R181,L181&gt;=Quals!$F$3,L181&lt;=Quals!$H$3),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OR(AND(K181&gt;=R181,P181&gt;=Quals!$F$3,P181&lt;=Quals!$H$3))))), MATCH((B181&amp;C181),Autos!C:C,0)),"Q",""),"")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>B182&amp;C182</f>
        <v>Riley COCKS5000m</v>
      </c>
      <c r="B182" t="s">
        <v>786</v>
      </c>
      <c r="C182" s="6" t="s">
        <v>29</v>
      </c>
      <c r="D182" s="6">
        <v>35060</v>
      </c>
      <c r="E182">
        <v>1031</v>
      </c>
      <c r="F182" s="2">
        <v>19</v>
      </c>
      <c r="G182">
        <v>1032</v>
      </c>
      <c r="H182">
        <v>1047</v>
      </c>
      <c r="I182">
        <v>986</v>
      </c>
      <c r="L182" s="6">
        <v>44268</v>
      </c>
      <c r="M182" s="6">
        <v>44604</v>
      </c>
      <c r="N182" s="6">
        <v>44595</v>
      </c>
      <c r="O182" s="6"/>
      <c r="P182" s="58"/>
      <c r="Q182" s="40">
        <f>RANK(E182,$E$3:$E$485)</f>
        <v>178</v>
      </c>
      <c r="R182" s="2">
        <f>VLOOKUP(C182,Quals!$A$2:$C$23,3,FALSE)</f>
        <v>1161</v>
      </c>
      <c r="S182" s="2" t="str">
        <f>_xlfn.IFNA(IF(OR(AND(G182&gt;=R182,L182&gt;=Quals!$F$3,L182&lt;=Quals!$H$3),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OR(AND(K182&gt;=R182,P182&gt;=Quals!$F$3,P182&lt;=Quals!$H$3))))), MATCH((B182&amp;C182),Autos!C:C,0)),"Q",""),"")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>B183&amp;C183</f>
        <v>Obssa YOUSSOUF800m</v>
      </c>
      <c r="B183" t="s">
        <v>675</v>
      </c>
      <c r="C183" t="s">
        <v>27</v>
      </c>
      <c r="D183" s="6">
        <v>36329</v>
      </c>
      <c r="E183">
        <v>1030</v>
      </c>
      <c r="F183" s="2">
        <v>15</v>
      </c>
      <c r="G183">
        <v>1046</v>
      </c>
      <c r="H183">
        <v>1057</v>
      </c>
      <c r="I183">
        <v>1023</v>
      </c>
      <c r="J183">
        <v>1009</v>
      </c>
      <c r="K183">
        <v>978</v>
      </c>
      <c r="L183" s="6">
        <v>44310</v>
      </c>
      <c r="M183" s="6">
        <v>44302</v>
      </c>
      <c r="N183" s="6">
        <v>44282</v>
      </c>
      <c r="O183" s="6">
        <v>44262</v>
      </c>
      <c r="P183" s="58">
        <v>44301</v>
      </c>
      <c r="Q183" s="40">
        <f>RANK(E183,$E$3:$E$485)</f>
        <v>181</v>
      </c>
      <c r="R183" s="2">
        <f>VLOOKUP(C183,Quals!$A$2:$C$23,3,FALSE)</f>
        <v>1167</v>
      </c>
      <c r="S183" s="2" t="str">
        <f>_xlfn.IFNA(IF(OR(AND(G183&gt;=R183,L183&gt;=Quals!$F$3,L183&lt;=Quals!$H$3),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OR(AND(K183&gt;=R183,P183&gt;=Quals!$F$3,P183&lt;=Quals!$H$3))))), MATCH((B183&amp;C183),Autos!C:C,0)),"Q",""),"")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>B184&amp;C184</f>
        <v>Will JOHNS200m</v>
      </c>
      <c r="B184" t="s">
        <v>618</v>
      </c>
      <c r="C184" s="6" t="s">
        <v>25</v>
      </c>
      <c r="D184" s="6">
        <v>34654</v>
      </c>
      <c r="E184">
        <v>1029</v>
      </c>
      <c r="F184" s="2">
        <v>14</v>
      </c>
      <c r="G184">
        <v>1066</v>
      </c>
      <c r="H184">
        <v>1034</v>
      </c>
      <c r="I184">
        <v>983</v>
      </c>
      <c r="J184">
        <v>997</v>
      </c>
      <c r="K184">
        <v>980</v>
      </c>
      <c r="L184" s="6">
        <v>44304</v>
      </c>
      <c r="M184" s="6">
        <v>44304</v>
      </c>
      <c r="N184" s="6">
        <v>44255</v>
      </c>
      <c r="O184" s="6">
        <v>44591</v>
      </c>
      <c r="P184" s="58">
        <v>44612</v>
      </c>
      <c r="Q184" s="40">
        <f>RANK(E184,$E$3:$E$485)</f>
        <v>182</v>
      </c>
      <c r="R184" s="2">
        <f>VLOOKUP(C184,Quals!$A$2:$C$23,3,FALSE)</f>
        <v>1182</v>
      </c>
      <c r="S184" s="2" t="str">
        <f>_xlfn.IFNA(IF(OR(AND(G184&gt;=R184,L184&gt;=Quals!$F$3,L184&lt;=Quals!$H$3),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OR(AND(K184&gt;=R184,P184&gt;=Quals!$F$3,P184&lt;=Quals!$H$3))))), MATCH((B184&amp;C184),Autos!C:C,0)),"Q",""),"")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>B185&amp;C185</f>
        <v>Dylan JAMEStriple-jump</v>
      </c>
      <c r="B185" t="s">
        <v>817</v>
      </c>
      <c r="C185" s="6" t="s">
        <v>38</v>
      </c>
      <c r="D185" s="6">
        <v>37317</v>
      </c>
      <c r="E185">
        <v>1029</v>
      </c>
      <c r="F185" s="2">
        <v>6</v>
      </c>
      <c r="G185">
        <v>1031</v>
      </c>
      <c r="H185">
        <v>1034</v>
      </c>
      <c r="I185">
        <v>1011</v>
      </c>
      <c r="J185">
        <v>1002</v>
      </c>
      <c r="K185">
        <v>1013</v>
      </c>
      <c r="L185" s="6">
        <v>44317</v>
      </c>
      <c r="M185" s="6">
        <v>44604</v>
      </c>
      <c r="N185" s="6">
        <v>44275</v>
      </c>
      <c r="O185" s="6">
        <v>44583</v>
      </c>
      <c r="P185" s="58">
        <v>44332</v>
      </c>
      <c r="Q185" s="40">
        <f>RANK(E185,$E$3:$E$485)</f>
        <v>182</v>
      </c>
      <c r="R185" s="2">
        <f>VLOOKUP(C185,Quals!$A$2:$C$23,3,FALSE)</f>
        <v>1179</v>
      </c>
      <c r="S185" s="2" t="str">
        <f>_xlfn.IFNA(IF(OR(AND(G185&gt;=R185,L185&gt;=Quals!$F$3,L185&lt;=Quals!$H$3),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OR(AND(K185&gt;=R185,P185&gt;=Quals!$F$3,P185&lt;=Quals!$H$3))))), MATCH((B185&amp;C185),Autos!C:C,0)),"Q",""),"")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>B186&amp;C186</f>
        <v>Daniel CANALA5000m</v>
      </c>
      <c r="B186" t="s">
        <v>765</v>
      </c>
      <c r="C186" s="6" t="s">
        <v>29</v>
      </c>
      <c r="D186" s="6">
        <v>35349</v>
      </c>
      <c r="E186">
        <v>1028</v>
      </c>
      <c r="F186" s="2">
        <v>20</v>
      </c>
      <c r="G186">
        <v>1057</v>
      </c>
      <c r="H186">
        <v>1021</v>
      </c>
      <c r="I186">
        <v>902</v>
      </c>
      <c r="L186" s="6">
        <v>44315</v>
      </c>
      <c r="M186" s="6">
        <v>44257</v>
      </c>
      <c r="N186" s="6">
        <v>43641</v>
      </c>
      <c r="O186" s="6"/>
      <c r="P186" s="58"/>
      <c r="Q186" s="40">
        <f>RANK(E186,$E$3:$E$485)</f>
        <v>184</v>
      </c>
      <c r="R186" s="2">
        <f>VLOOKUP(C186,Quals!$A$2:$C$23,3,FALSE)</f>
        <v>1161</v>
      </c>
      <c r="S186" s="2" t="str">
        <f>_xlfn.IFNA(IF(OR(AND(G186&gt;=R186,L186&gt;=Quals!$F$3,L186&lt;=Quals!$H$3),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OR(AND(K186&gt;=R186,P186&gt;=Quals!$F$3,P186&lt;=Quals!$H$3))))), MATCH((B186&amp;C186),Autos!C:C,0)),"Q",""),"")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>B187&amp;C187</f>
        <v>Riley COCKS10000m</v>
      </c>
      <c r="B187" t="s">
        <v>786</v>
      </c>
      <c r="C187" s="6" t="s">
        <v>30</v>
      </c>
      <c r="D187" s="6">
        <v>35060</v>
      </c>
      <c r="E187">
        <v>1028</v>
      </c>
      <c r="F187" s="2">
        <v>12</v>
      </c>
      <c r="G187">
        <v>1063</v>
      </c>
      <c r="H187">
        <v>959</v>
      </c>
      <c r="L187" s="6">
        <v>44222</v>
      </c>
      <c r="M187" s="6">
        <v>44493</v>
      </c>
      <c r="N187" s="6"/>
      <c r="O187" s="6"/>
      <c r="P187" s="58"/>
      <c r="Q187" s="40">
        <f>RANK(E187,$E$3:$E$485)</f>
        <v>184</v>
      </c>
      <c r="R187" s="2">
        <f>VLOOKUP(C187,Quals!$A$2:$C$23,3,FALSE)</f>
        <v>1182</v>
      </c>
      <c r="S187" s="2" t="str">
        <f>_xlfn.IFNA(IF(OR(AND(G187&gt;=R187,L187&gt;=Quals!$F$3,L187&lt;=Quals!$H$3),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OR(AND(K187&gt;=R187,P187&gt;=Quals!$F$3,P187&lt;=Quals!$H$3))))), MATCH((B187&amp;C187),Autos!C:C,0)),"Q",""),"")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>B188&amp;C188</f>
        <v>Mitchell BAKER20km-race-walking</v>
      </c>
      <c r="B188" t="s">
        <v>948</v>
      </c>
      <c r="C188" s="6" t="s">
        <v>81</v>
      </c>
      <c r="D188" s="6">
        <v>37078</v>
      </c>
      <c r="E188">
        <v>1027</v>
      </c>
      <c r="F188" s="2">
        <v>6</v>
      </c>
      <c r="G188">
        <v>1027</v>
      </c>
      <c r="H188">
        <v>974</v>
      </c>
      <c r="I188">
        <v>984</v>
      </c>
      <c r="L188" s="6">
        <v>44282</v>
      </c>
      <c r="M188" s="6">
        <v>44605</v>
      </c>
      <c r="N188" s="6">
        <v>44359</v>
      </c>
      <c r="O188" s="6"/>
      <c r="P188" s="58"/>
      <c r="Q188" s="40">
        <f>RANK(E188,$E$3:$E$485)</f>
        <v>186</v>
      </c>
      <c r="R188" s="2">
        <f>VLOOKUP(C188,Quals!$A$2:$C$23,3,FALSE)</f>
        <v>1149</v>
      </c>
      <c r="S188" s="2" t="str">
        <f>_xlfn.IFNA(IF(OR(AND(G188&gt;=R188,L188&gt;=Quals!$F$3,L188&lt;=Quals!$H$3),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OR(AND(K188&gt;=R188,P188&gt;=Quals!$F$3,P188&lt;=Quals!$H$3))))), MATCH((B188&amp;C188),Autos!C:C,0)),"Q",""),"")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>B189&amp;C189</f>
        <v>Archie WALLIS800m</v>
      </c>
      <c r="B189" t="s">
        <v>676</v>
      </c>
      <c r="C189" s="6" t="s">
        <v>27</v>
      </c>
      <c r="D189" s="6">
        <v>36471</v>
      </c>
      <c r="E189">
        <v>1026</v>
      </c>
      <c r="F189" s="2">
        <v>16</v>
      </c>
      <c r="G189">
        <v>1088</v>
      </c>
      <c r="H189">
        <v>1070</v>
      </c>
      <c r="I189">
        <v>1011</v>
      </c>
      <c r="J189">
        <v>995</v>
      </c>
      <c r="K189">
        <v>962</v>
      </c>
      <c r="L189" s="6">
        <v>44252</v>
      </c>
      <c r="M189" s="6">
        <v>44254</v>
      </c>
      <c r="N189" s="6">
        <v>44303</v>
      </c>
      <c r="O189" s="6">
        <v>44296</v>
      </c>
      <c r="P189" s="58">
        <v>44319</v>
      </c>
      <c r="Q189" s="40">
        <f>RANK(E189,$E$3:$E$485)</f>
        <v>187</v>
      </c>
      <c r="R189" s="2">
        <f>VLOOKUP(C189,Quals!$A$2:$C$23,3,FALSE)</f>
        <v>1167</v>
      </c>
      <c r="S189" s="2" t="str">
        <f>_xlfn.IFNA(IF(OR(AND(G189&gt;=R189,L189&gt;=Quals!$F$3,L189&lt;=Quals!$H$3),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OR(AND(K189&gt;=R189,P189&gt;=Quals!$F$3,P189&lt;=Quals!$H$3))))), MATCH((B189&amp;C189),Autos!C:C,0)),"Q",""),"")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>B190&amp;C190</f>
        <v>Andre WARING10000m</v>
      </c>
      <c r="B190" t="s">
        <v>725</v>
      </c>
      <c r="C190" s="6" t="s">
        <v>30</v>
      </c>
      <c r="D190" s="6">
        <v>34199</v>
      </c>
      <c r="E190">
        <v>1026</v>
      </c>
      <c r="F190" s="2">
        <v>13</v>
      </c>
      <c r="G190">
        <v>1037</v>
      </c>
      <c r="H190">
        <v>990</v>
      </c>
      <c r="L190" s="6">
        <v>44178</v>
      </c>
      <c r="M190" s="6">
        <v>44587</v>
      </c>
      <c r="N190" s="6"/>
      <c r="O190" s="6"/>
      <c r="P190" s="58"/>
      <c r="Q190" s="40">
        <f>RANK(E190,$E$3:$E$485)</f>
        <v>187</v>
      </c>
      <c r="R190" s="2">
        <f>VLOOKUP(C190,Quals!$A$2:$C$23,3,FALSE)</f>
        <v>1182</v>
      </c>
      <c r="S190" s="2" t="str">
        <f>_xlfn.IFNA(IF(OR(AND(G190&gt;=R190,L190&gt;=Quals!$F$3,L190&lt;=Quals!$H$3),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OR(AND(K190&gt;=R190,P190&gt;=Quals!$F$3,P190&lt;=Quals!$H$3))))), MATCH((B190&amp;C190),Autos!C:C,0)),"Q",""),"")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>B191&amp;C191</f>
        <v>Sam HURWOOD110mh</v>
      </c>
      <c r="B191" t="s">
        <v>946</v>
      </c>
      <c r="C191" s="6" t="s">
        <v>31</v>
      </c>
      <c r="D191" s="6">
        <v>36957</v>
      </c>
      <c r="E191">
        <v>1026</v>
      </c>
      <c r="F191" s="2">
        <v>5</v>
      </c>
      <c r="G191">
        <v>1057</v>
      </c>
      <c r="H191">
        <v>1025</v>
      </c>
      <c r="I191">
        <v>1018</v>
      </c>
      <c r="J191">
        <v>981</v>
      </c>
      <c r="K191">
        <v>935</v>
      </c>
      <c r="L191" s="6">
        <v>44304</v>
      </c>
      <c r="M191" s="6">
        <v>44590</v>
      </c>
      <c r="N191" s="6">
        <v>44583</v>
      </c>
      <c r="O191" s="6">
        <v>44304</v>
      </c>
      <c r="P191" s="58">
        <v>44604</v>
      </c>
      <c r="Q191" s="40">
        <f>RANK(E191,$E$3:$E$485)</f>
        <v>187</v>
      </c>
      <c r="R191" s="2">
        <f>VLOOKUP(C191,Quals!$A$2:$C$23,3,FALSE)</f>
        <v>1193</v>
      </c>
      <c r="S191" s="2" t="str">
        <f>_xlfn.IFNA(IF(OR(AND(G191&gt;=R191,L191&gt;=Quals!$F$3,L191&lt;=Quals!$H$3),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OR(AND(K191&gt;=R191,P191&gt;=Quals!$F$3,P191&lt;=Quals!$H$3))))), MATCH((B191&amp;C191),Autos!C:C,0)),"Q",""),"")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>B192&amp;C192</f>
        <v>Triston VINCENTpole-vault</v>
      </c>
      <c r="B192" t="s">
        <v>857</v>
      </c>
      <c r="C192" s="6" t="s">
        <v>36</v>
      </c>
      <c r="D192" s="6">
        <v>35677</v>
      </c>
      <c r="E192">
        <v>1026</v>
      </c>
      <c r="F192" s="2">
        <v>6</v>
      </c>
      <c r="G192">
        <v>980</v>
      </c>
      <c r="H192">
        <v>980</v>
      </c>
      <c r="I192">
        <v>1002</v>
      </c>
      <c r="J192">
        <v>1007</v>
      </c>
      <c r="K192">
        <v>994</v>
      </c>
      <c r="L192" s="6">
        <v>44304</v>
      </c>
      <c r="M192" s="6">
        <v>44282</v>
      </c>
      <c r="N192" s="6">
        <v>44542</v>
      </c>
      <c r="O192" s="6">
        <v>44597</v>
      </c>
      <c r="P192" s="58">
        <v>44254</v>
      </c>
      <c r="Q192" s="40">
        <f>RANK(E192,$E$3:$E$485)</f>
        <v>187</v>
      </c>
      <c r="R192" s="2">
        <f>VLOOKUP(C192,Quals!$A$2:$C$23,3,FALSE)</f>
        <v>1212</v>
      </c>
      <c r="S192" s="2" t="str">
        <f>_xlfn.IFNA(IF(OR(AND(G192&gt;=R192,L192&gt;=Quals!$F$3,L192&lt;=Quals!$H$3),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OR(AND(K192&gt;=R192,P192&gt;=Quals!$F$3,P192&lt;=Quals!$H$3))))), MATCH((B192&amp;C192),Autos!C:C,0)),"Q",""),"")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>B193&amp;C193</f>
        <v>Liam HARRISpole-vault</v>
      </c>
      <c r="B193" t="s">
        <v>858</v>
      </c>
      <c r="C193" s="6" t="s">
        <v>36</v>
      </c>
      <c r="D193" s="6">
        <v>35644</v>
      </c>
      <c r="E193">
        <v>1026</v>
      </c>
      <c r="F193" s="2">
        <v>7</v>
      </c>
      <c r="G193">
        <v>980</v>
      </c>
      <c r="H193">
        <v>1021</v>
      </c>
      <c r="I193">
        <v>1021</v>
      </c>
      <c r="J193">
        <v>1007</v>
      </c>
      <c r="K193">
        <v>994</v>
      </c>
      <c r="L193" s="6">
        <v>44304</v>
      </c>
      <c r="M193" s="6">
        <v>44286</v>
      </c>
      <c r="N193" s="6">
        <v>44292</v>
      </c>
      <c r="O193" s="6">
        <v>44609</v>
      </c>
      <c r="P193" s="58">
        <v>44590</v>
      </c>
      <c r="Q193" s="40">
        <f>RANK(E193,$E$3:$E$485)</f>
        <v>187</v>
      </c>
      <c r="R193" s="2">
        <f>VLOOKUP(C193,Quals!$A$2:$C$23,3,FALSE)</f>
        <v>1212</v>
      </c>
      <c r="S193" s="2" t="str">
        <f>_xlfn.IFNA(IF(OR(AND(G193&gt;=R193,L193&gt;=Quals!$F$3,L193&lt;=Quals!$H$3),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OR(AND(K193&gt;=R193,P193&gt;=Quals!$F$3,P193&lt;=Quals!$H$3))))), MATCH((B193&amp;C193),Autos!C:C,0)),"Q",""),"")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>B194&amp;C194</f>
        <v>Cooper SHERMAN200m</v>
      </c>
      <c r="B194" t="s">
        <v>609</v>
      </c>
      <c r="C194" s="6" t="s">
        <v>25</v>
      </c>
      <c r="D194" s="6">
        <v>44671</v>
      </c>
      <c r="E194">
        <v>1025</v>
      </c>
      <c r="F194" s="2">
        <v>15</v>
      </c>
      <c r="G194">
        <v>1051</v>
      </c>
      <c r="H194">
        <v>1051</v>
      </c>
      <c r="I194">
        <v>1042</v>
      </c>
      <c r="J194">
        <v>982</v>
      </c>
      <c r="K194">
        <v>928</v>
      </c>
      <c r="L194" s="6">
        <v>44544</v>
      </c>
      <c r="M194" s="6">
        <v>44591</v>
      </c>
      <c r="N194" s="6">
        <v>44597</v>
      </c>
      <c r="O194" s="6">
        <v>44541</v>
      </c>
      <c r="P194" s="58">
        <v>44576</v>
      </c>
      <c r="Q194" s="40">
        <f>RANK(E194,$E$3:$E$485)</f>
        <v>192</v>
      </c>
      <c r="R194" s="2">
        <f>VLOOKUP(C194,Quals!$A$2:$C$23,3,FALSE)</f>
        <v>1182</v>
      </c>
      <c r="S194" s="2" t="str">
        <f>_xlfn.IFNA(IF(OR(AND(G194&gt;=R194,L194&gt;=Quals!$F$3,L194&lt;=Quals!$H$3),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OR(AND(K194&gt;=R194,P194&gt;=Quals!$F$3,P194&lt;=Quals!$H$3))))), MATCH((B194&amp;C194),Autos!C:C,0)),"Q",""),"")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>B195&amp;C195</f>
        <v>Jaxon HAYMAN400m</v>
      </c>
      <c r="B195" t="s">
        <v>630</v>
      </c>
      <c r="C195" s="6" t="s">
        <v>26</v>
      </c>
      <c r="D195" s="6">
        <v>35932</v>
      </c>
      <c r="E195">
        <v>1025</v>
      </c>
      <c r="F195" s="2">
        <v>14</v>
      </c>
      <c r="G195">
        <v>1029</v>
      </c>
      <c r="H195">
        <v>1022</v>
      </c>
      <c r="I195">
        <v>1015</v>
      </c>
      <c r="J195">
        <v>1027</v>
      </c>
      <c r="K195">
        <v>983</v>
      </c>
      <c r="L195" s="6">
        <v>44590</v>
      </c>
      <c r="M195" s="6">
        <v>44268</v>
      </c>
      <c r="N195" s="6">
        <v>44604</v>
      </c>
      <c r="O195" s="6">
        <v>44534</v>
      </c>
      <c r="P195" s="58">
        <v>44261</v>
      </c>
      <c r="Q195" s="40">
        <f>RANK(E195,$E$3:$E$485)</f>
        <v>192</v>
      </c>
      <c r="R195" s="2">
        <f>VLOOKUP(C195,Quals!$A$2:$C$23,3,FALSE)</f>
        <v>1187</v>
      </c>
      <c r="S195" s="2" t="str">
        <f>_xlfn.IFNA(IF(OR(AND(G195&gt;=R195,L195&gt;=Quals!$F$3,L195&lt;=Quals!$H$3),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OR(AND(K195&gt;=R195,P195&gt;=Quals!$F$3,P195&lt;=Quals!$H$3))))), MATCH((B195&amp;C195),Autos!C:C,0)),"Q",""),"")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>B196&amp;C196</f>
        <v>Kieren TALL5000m</v>
      </c>
      <c r="B196" t="s">
        <v>766</v>
      </c>
      <c r="C196" s="6" t="s">
        <v>29</v>
      </c>
      <c r="D196" s="6">
        <v>36047</v>
      </c>
      <c r="E196">
        <v>1025</v>
      </c>
      <c r="F196" s="2">
        <v>21</v>
      </c>
      <c r="G196">
        <v>1023</v>
      </c>
      <c r="H196">
        <v>1031</v>
      </c>
      <c r="I196">
        <v>1009</v>
      </c>
      <c r="L196" s="6">
        <v>44513</v>
      </c>
      <c r="M196" s="6">
        <v>44257</v>
      </c>
      <c r="N196" s="6">
        <v>44268</v>
      </c>
      <c r="O196" s="6"/>
      <c r="P196" s="58"/>
      <c r="Q196" s="40">
        <f>RANK(E196,$E$3:$E$485)</f>
        <v>192</v>
      </c>
      <c r="R196" s="2">
        <f>VLOOKUP(C196,Quals!$A$2:$C$23,3,FALSE)</f>
        <v>1161</v>
      </c>
      <c r="S196" s="2" t="str">
        <f>_xlfn.IFNA(IF(OR(AND(G196&gt;=R196,L196&gt;=Quals!$F$3,L196&lt;=Quals!$H$3),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OR(AND(K196&gt;=R196,P196&gt;=Quals!$F$3,P196&lt;=Quals!$H$3))))), MATCH((B196&amp;C196),Autos!C:C,0)),"Q",""),"")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>B197&amp;C197</f>
        <v>Ben CHAMBERLAIN10000m</v>
      </c>
      <c r="B197" t="s">
        <v>768</v>
      </c>
      <c r="C197" s="6" t="s">
        <v>30</v>
      </c>
      <c r="D197" s="6">
        <v>35891</v>
      </c>
      <c r="E197">
        <v>1023</v>
      </c>
      <c r="F197" s="2">
        <v>14</v>
      </c>
      <c r="G197">
        <v>1020</v>
      </c>
      <c r="H197">
        <v>1006</v>
      </c>
      <c r="L197" s="6">
        <v>44267</v>
      </c>
      <c r="M197" s="6">
        <v>44477</v>
      </c>
      <c r="N197" s="6"/>
      <c r="O197" s="6"/>
      <c r="P197" s="58"/>
      <c r="Q197" s="40">
        <f>RANK(E197,$E$3:$E$485)</f>
        <v>195</v>
      </c>
      <c r="R197" s="2">
        <f>VLOOKUP(C197,Quals!$A$2:$C$23,3,FALSE)</f>
        <v>1182</v>
      </c>
      <c r="S197" s="2" t="str">
        <f>_xlfn.IFNA(IF(OR(AND(G197&gt;=R197,L197&gt;=Quals!$F$3,L197&lt;=Quals!$H$3),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OR(AND(K197&gt;=R197,P197&gt;=Quals!$F$3,P197&lt;=Quals!$H$3))))), MATCH((B197&amp;C197),Autos!C:C,0)),"Q",""),"")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>B198&amp;C198</f>
        <v>Thomas HUNT400mh</v>
      </c>
      <c r="B198" t="s">
        <v>806</v>
      </c>
      <c r="C198" s="6" t="s">
        <v>33</v>
      </c>
      <c r="D198" s="6">
        <v>37167</v>
      </c>
      <c r="E198">
        <v>1023</v>
      </c>
      <c r="F198" s="2">
        <v>8</v>
      </c>
      <c r="G198">
        <v>1022</v>
      </c>
      <c r="H198">
        <v>988</v>
      </c>
      <c r="I198">
        <v>1005</v>
      </c>
      <c r="J198">
        <v>1012</v>
      </c>
      <c r="K198">
        <v>967</v>
      </c>
      <c r="L198" s="6">
        <v>44280</v>
      </c>
      <c r="M198" s="6">
        <v>44304</v>
      </c>
      <c r="N198" s="6">
        <v>44266</v>
      </c>
      <c r="O198" s="6">
        <v>44302</v>
      </c>
      <c r="P198" s="58">
        <v>44253</v>
      </c>
      <c r="Q198" s="40">
        <f>RANK(E198,$E$3:$E$485)</f>
        <v>195</v>
      </c>
      <c r="R198" s="2">
        <f>VLOOKUP(C198,Quals!$A$2:$C$23,3,FALSE)</f>
        <v>1185</v>
      </c>
      <c r="S198" s="2" t="str">
        <f>_xlfn.IFNA(IF(OR(AND(G198&gt;=R198,L198&gt;=Quals!$F$3,L198&lt;=Quals!$H$3),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OR(AND(K198&gt;=R198,P198&gt;=Quals!$F$3,P198&lt;=Quals!$H$3))))), MATCH((B198&amp;C198),Autos!C:C,0)),"Q",""),"")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>B199&amp;C199</f>
        <v>Hamish PEACOCKjavelin-throw</v>
      </c>
      <c r="B199" t="s">
        <v>887</v>
      </c>
      <c r="C199" s="6" t="s">
        <v>41</v>
      </c>
      <c r="D199" s="6">
        <v>33161</v>
      </c>
      <c r="E199">
        <v>1023</v>
      </c>
      <c r="F199" s="2">
        <v>5</v>
      </c>
      <c r="G199">
        <v>969</v>
      </c>
      <c r="H199">
        <v>1061</v>
      </c>
      <c r="I199">
        <v>1007</v>
      </c>
      <c r="J199">
        <v>957</v>
      </c>
      <c r="K199">
        <v>882</v>
      </c>
      <c r="L199" s="6">
        <v>43641</v>
      </c>
      <c r="M199" s="6">
        <v>44611</v>
      </c>
      <c r="N199" s="6">
        <v>44304</v>
      </c>
      <c r="O199" s="6">
        <v>44597</v>
      </c>
      <c r="P199" s="58">
        <v>44276</v>
      </c>
      <c r="Q199" s="40">
        <f>RANK(E199,$E$3:$E$485)</f>
        <v>195</v>
      </c>
      <c r="R199" s="2">
        <f>VLOOKUP(C199,Quals!$A$2:$C$23,3,FALSE)</f>
        <v>1173</v>
      </c>
      <c r="S199" s="2" t="str">
        <f>_xlfn.IFNA(IF(OR(AND(G199&gt;=R199,L199&gt;=Quals!$F$3,L199&lt;=Quals!$H$3),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OR(AND(K199&gt;=R199,P199&gt;=Quals!$F$3,P199&lt;=Quals!$H$3))))), MATCH((B199&amp;C199),Autos!C:C,0)),"Q",""),"")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>B200&amp;C200</f>
        <v>Matthew RIZZO100m</v>
      </c>
      <c r="B200" t="s">
        <v>583</v>
      </c>
      <c r="C200" s="6" t="s">
        <v>2</v>
      </c>
      <c r="D200" s="6">
        <v>36078</v>
      </c>
      <c r="E200">
        <v>1022</v>
      </c>
      <c r="F200" s="2">
        <v>18</v>
      </c>
      <c r="G200">
        <v>1043</v>
      </c>
      <c r="H200">
        <v>1021</v>
      </c>
      <c r="I200">
        <v>1018</v>
      </c>
      <c r="J200">
        <v>993</v>
      </c>
      <c r="K200">
        <v>992</v>
      </c>
      <c r="L200" s="6">
        <v>44576</v>
      </c>
      <c r="M200" s="6">
        <v>44611</v>
      </c>
      <c r="N200" s="6">
        <v>44611</v>
      </c>
      <c r="O200" s="6">
        <v>44252</v>
      </c>
      <c r="P200" s="58">
        <v>44604</v>
      </c>
      <c r="Q200" s="40">
        <f>RANK(E200,$E$3:$E$485)</f>
        <v>198</v>
      </c>
      <c r="R200" s="2">
        <f>VLOOKUP(C200,Quals!$A$2:$C$23,3,FALSE)</f>
        <v>1189</v>
      </c>
      <c r="S200" s="2" t="str">
        <f>_xlfn.IFNA(IF(OR(AND(G200&gt;=R200,L200&gt;=Quals!$F$3,L200&lt;=Quals!$H$3),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OR(AND(K200&gt;=R200,P200&gt;=Quals!$F$3,P200&lt;=Quals!$H$3))))), MATCH((B200&amp;C200),Autos!C:C,0)),"Q",""),"")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>B201&amp;C201</f>
        <v>Benjamin QUINN800m</v>
      </c>
      <c r="B201" t="s">
        <v>678</v>
      </c>
      <c r="C201" s="6" t="s">
        <v>27</v>
      </c>
      <c r="D201" s="6">
        <v>35432</v>
      </c>
      <c r="E201">
        <v>1022</v>
      </c>
      <c r="F201" s="2">
        <v>17</v>
      </c>
      <c r="G201">
        <v>1031</v>
      </c>
      <c r="H201">
        <v>1001</v>
      </c>
      <c r="I201">
        <v>1030</v>
      </c>
      <c r="J201">
        <v>1008</v>
      </c>
      <c r="K201">
        <v>975</v>
      </c>
      <c r="L201" s="6">
        <v>44262</v>
      </c>
      <c r="M201" s="6">
        <v>44303</v>
      </c>
      <c r="N201" s="6">
        <v>44252</v>
      </c>
      <c r="O201" s="6">
        <v>44302</v>
      </c>
      <c r="P201" s="58">
        <v>44301</v>
      </c>
      <c r="Q201" s="40">
        <f>RANK(E201,$E$3:$E$485)</f>
        <v>198</v>
      </c>
      <c r="R201" s="2">
        <f>VLOOKUP(C201,Quals!$A$2:$C$23,3,FALSE)</f>
        <v>1167</v>
      </c>
      <c r="S201" s="2" t="str">
        <f>_xlfn.IFNA(IF(OR(AND(G201&gt;=R201,L201&gt;=Quals!$F$3,L201&lt;=Quals!$H$3),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OR(AND(K201&gt;=R201,P201&gt;=Quals!$F$3,P201&lt;=Quals!$H$3))))), MATCH((B201&amp;C201),Autos!C:C,0)),"Q",""),"")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>B202&amp;C202</f>
        <v>Matthew HUSSEY1500m</v>
      </c>
      <c r="B202" t="s">
        <v>728</v>
      </c>
      <c r="C202" s="6" t="s">
        <v>28</v>
      </c>
      <c r="D202" s="6">
        <v>37120</v>
      </c>
      <c r="E202">
        <v>1022</v>
      </c>
      <c r="F202" s="2">
        <v>20</v>
      </c>
      <c r="G202">
        <v>1043</v>
      </c>
      <c r="H202">
        <v>1042</v>
      </c>
      <c r="I202">
        <v>1036</v>
      </c>
      <c r="J202">
        <v>1010</v>
      </c>
      <c r="K202">
        <v>942</v>
      </c>
      <c r="L202" s="6">
        <v>44280</v>
      </c>
      <c r="M202" s="6">
        <v>44302</v>
      </c>
      <c r="N202" s="6">
        <v>44273</v>
      </c>
      <c r="O202" s="6">
        <v>44600</v>
      </c>
      <c r="P202" s="58">
        <v>44611</v>
      </c>
      <c r="Q202" s="40">
        <f>RANK(E202,$E$3:$E$485)</f>
        <v>198</v>
      </c>
      <c r="R202" s="2">
        <f>VLOOKUP(C202,Quals!$A$2:$C$23,3,FALSE)</f>
        <v>1175</v>
      </c>
      <c r="S202" s="2" t="str">
        <f>_xlfn.IFNA(IF(OR(AND(G202&gt;=R202,L202&gt;=Quals!$F$3,L202&lt;=Quals!$H$3),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OR(AND(K202&gt;=R202,P202&gt;=Quals!$F$3,P202&lt;=Quals!$H$3))))), MATCH((B202&amp;C202),Autos!C:C,0)),"Q",""),"")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>B203&amp;C203</f>
        <v>Harry MAY800m</v>
      </c>
      <c r="B203" t="s">
        <v>690</v>
      </c>
      <c r="C203" s="6" t="s">
        <v>27</v>
      </c>
      <c r="D203" s="6">
        <v>33853</v>
      </c>
      <c r="E203">
        <v>1020</v>
      </c>
      <c r="F203" s="2">
        <v>18</v>
      </c>
      <c r="G203">
        <v>1059</v>
      </c>
      <c r="H203">
        <v>1016</v>
      </c>
      <c r="I203">
        <v>1004</v>
      </c>
      <c r="J203">
        <v>984</v>
      </c>
      <c r="K203">
        <v>966</v>
      </c>
      <c r="L203" s="6">
        <v>44604</v>
      </c>
      <c r="M203" s="6">
        <v>44546</v>
      </c>
      <c r="N203" s="6">
        <v>44527</v>
      </c>
      <c r="O203" s="6">
        <v>44597</v>
      </c>
      <c r="P203" s="58">
        <v>44612</v>
      </c>
      <c r="Q203" s="40">
        <f>RANK(E203,$E$3:$E$485)</f>
        <v>201</v>
      </c>
      <c r="R203" s="2">
        <f>VLOOKUP(C203,Quals!$A$2:$C$23,3,FALSE)</f>
        <v>1167</v>
      </c>
      <c r="S203" s="2" t="str">
        <f>_xlfn.IFNA(IF(OR(AND(G203&gt;=R203,L203&gt;=Quals!$F$3,L203&lt;=Quals!$H$3),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OR(AND(K203&gt;=R203,P203&gt;=Quals!$F$3,P203&lt;=Quals!$H$3))))), MATCH((B203&amp;C203),Autos!C:C,0)),"Q",""),"")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>B204&amp;C204</f>
        <v>Matthew TILLEYhigh-jump</v>
      </c>
      <c r="B204" t="s">
        <v>844</v>
      </c>
      <c r="C204" s="6" t="s">
        <v>35</v>
      </c>
      <c r="D204" s="6">
        <v>35415</v>
      </c>
      <c r="E204">
        <v>1020</v>
      </c>
      <c r="F204" s="2">
        <v>6</v>
      </c>
      <c r="G204">
        <v>1019</v>
      </c>
      <c r="H204">
        <v>1028</v>
      </c>
      <c r="I204">
        <v>1002</v>
      </c>
      <c r="J204">
        <v>958</v>
      </c>
      <c r="K204">
        <v>967</v>
      </c>
      <c r="L204" s="6">
        <v>44252</v>
      </c>
      <c r="M204" s="6">
        <v>44548</v>
      </c>
      <c r="N204" s="6">
        <v>44266</v>
      </c>
      <c r="O204" s="6">
        <v>44303</v>
      </c>
      <c r="P204" s="58">
        <v>44610</v>
      </c>
      <c r="Q204" s="40">
        <f>RANK(E204,$E$3:$E$485)</f>
        <v>201</v>
      </c>
      <c r="R204" s="2">
        <f>VLOOKUP(C204,Quals!$A$2:$C$23,3,FALSE)</f>
        <v>1206</v>
      </c>
      <c r="S204" s="2" t="str">
        <f>_xlfn.IFNA(IF(OR(AND(G204&gt;=R204,L204&gt;=Quals!$F$3,L204&lt;=Quals!$H$3),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OR(AND(K204&gt;=R204,P204&gt;=Quals!$F$3,P204&lt;=Quals!$H$3))))), MATCH((B204&amp;C204),Autos!C:C,0)),"Q",""),"")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>B205&amp;C205</f>
        <v>Aiden HINSONtriple-jump</v>
      </c>
      <c r="B205" t="s">
        <v>821</v>
      </c>
      <c r="C205" s="6" t="s">
        <v>38</v>
      </c>
      <c r="D205" s="6">
        <v>37777</v>
      </c>
      <c r="E205">
        <v>1019</v>
      </c>
      <c r="F205" s="2">
        <v>7</v>
      </c>
      <c r="G205">
        <v>1054</v>
      </c>
      <c r="H205">
        <v>1006</v>
      </c>
      <c r="I205">
        <v>1002</v>
      </c>
      <c r="J205">
        <v>993</v>
      </c>
      <c r="K205">
        <v>970</v>
      </c>
      <c r="L205" s="6">
        <v>44583</v>
      </c>
      <c r="M205" s="6">
        <v>44285</v>
      </c>
      <c r="N205" s="6">
        <v>44569</v>
      </c>
      <c r="O205" s="6">
        <v>44301</v>
      </c>
      <c r="P205" s="58">
        <v>44268</v>
      </c>
      <c r="Q205" s="40">
        <f>RANK(E205,$E$3:$E$485)</f>
        <v>203</v>
      </c>
      <c r="R205" s="2">
        <f>VLOOKUP(C205,Quals!$A$2:$C$23,3,FALSE)</f>
        <v>1179</v>
      </c>
      <c r="S205" s="2" t="str">
        <f>_xlfn.IFNA(IF(OR(AND(G205&gt;=R205,L205&gt;=Quals!$F$3,L205&lt;=Quals!$H$3),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OR(AND(K205&gt;=R205,P205&gt;=Quals!$F$3,P205&lt;=Quals!$H$3))))), MATCH((B205&amp;C205),Autos!C:C,0)),"Q",""),"")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>B206&amp;C206</f>
        <v>Jin Su JUNG100m</v>
      </c>
      <c r="B206" t="s">
        <v>578</v>
      </c>
      <c r="C206" s="6" t="s">
        <v>2</v>
      </c>
      <c r="D206" s="6">
        <v>34289</v>
      </c>
      <c r="E206">
        <v>1018</v>
      </c>
      <c r="F206" s="2">
        <v>19</v>
      </c>
      <c r="G206">
        <v>1024</v>
      </c>
      <c r="H206">
        <v>1015</v>
      </c>
      <c r="I206">
        <v>1022</v>
      </c>
      <c r="J206">
        <v>1008</v>
      </c>
      <c r="K206">
        <v>983</v>
      </c>
      <c r="L206" s="6">
        <v>44266</v>
      </c>
      <c r="M206" s="6">
        <v>44261</v>
      </c>
      <c r="N206" s="6">
        <v>44282</v>
      </c>
      <c r="O206" s="6">
        <v>44261</v>
      </c>
      <c r="P206" s="58">
        <v>44352</v>
      </c>
      <c r="Q206" s="40">
        <f>RANK(E206,$E$3:$E$485)</f>
        <v>204</v>
      </c>
      <c r="R206" s="2">
        <f>VLOOKUP(C206,Quals!$A$2:$C$23,3,FALSE)</f>
        <v>1189</v>
      </c>
      <c r="S206" s="2" t="str">
        <f>_xlfn.IFNA(IF(OR(AND(G206&gt;=R206,L206&gt;=Quals!$F$3,L206&lt;=Quals!$H$3),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OR(AND(K206&gt;=R206,P206&gt;=Quals!$F$3,P206&lt;=Quals!$H$3))))), MATCH((B206&amp;C206),Autos!C:C,0)),"Q",""),"")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>B207&amp;C207</f>
        <v>Ashley WONG100m</v>
      </c>
      <c r="B207" t="s">
        <v>579</v>
      </c>
      <c r="C207" s="6" t="s">
        <v>2</v>
      </c>
      <c r="D207" s="6">
        <v>38240</v>
      </c>
      <c r="E207">
        <v>1018</v>
      </c>
      <c r="F207" s="2">
        <v>20</v>
      </c>
      <c r="G207">
        <v>1018</v>
      </c>
      <c r="H207">
        <v>1011</v>
      </c>
      <c r="I207">
        <v>1018</v>
      </c>
      <c r="J207">
        <v>996</v>
      </c>
      <c r="K207">
        <v>1008</v>
      </c>
      <c r="L207" s="6">
        <v>44534</v>
      </c>
      <c r="M207" s="6">
        <v>44485</v>
      </c>
      <c r="N207" s="6">
        <v>44352</v>
      </c>
      <c r="O207" s="6">
        <v>44268</v>
      </c>
      <c r="P207" s="58">
        <v>44464</v>
      </c>
      <c r="Q207" s="40">
        <f>RANK(E207,$E$3:$E$485)</f>
        <v>204</v>
      </c>
      <c r="R207" s="2">
        <f>VLOOKUP(C207,Quals!$A$2:$C$23,3,FALSE)</f>
        <v>1189</v>
      </c>
      <c r="S207" s="2" t="str">
        <f>_xlfn.IFNA(IF(OR(AND(G207&gt;=R207,L207&gt;=Quals!$F$3,L207&lt;=Quals!$H$3),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OR(AND(K207&gt;=R207,P207&gt;=Quals!$F$3,P207&lt;=Quals!$H$3))))), MATCH((B207&amp;C207),Autos!C:C,0)),"Q",""),"")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>B208&amp;C208</f>
        <v>Mitchell O'NEILL200m</v>
      </c>
      <c r="B208" t="s">
        <v>593</v>
      </c>
      <c r="C208" s="6" t="s">
        <v>25</v>
      </c>
      <c r="D208" s="6">
        <v>36038</v>
      </c>
      <c r="E208">
        <v>1017</v>
      </c>
      <c r="F208" s="2">
        <v>16</v>
      </c>
      <c r="G208">
        <v>1012</v>
      </c>
      <c r="H208">
        <v>1008</v>
      </c>
      <c r="I208">
        <v>1017</v>
      </c>
      <c r="J208">
        <v>985</v>
      </c>
      <c r="K208">
        <v>1000</v>
      </c>
      <c r="L208" s="6">
        <v>44262</v>
      </c>
      <c r="M208" s="6">
        <v>44255</v>
      </c>
      <c r="N208" s="6">
        <v>44262</v>
      </c>
      <c r="O208" s="6">
        <v>44268</v>
      </c>
      <c r="P208" s="58">
        <v>44612</v>
      </c>
      <c r="Q208" s="40">
        <f>RANK(E208,$E$3:$E$485)</f>
        <v>206</v>
      </c>
      <c r="R208" s="2">
        <f>VLOOKUP(C208,Quals!$A$2:$C$23,3,FALSE)</f>
        <v>1182</v>
      </c>
      <c r="S208" s="2" t="str">
        <f>_xlfn.IFNA(IF(OR(AND(G208&gt;=R208,L208&gt;=Quals!$F$3,L208&lt;=Quals!$H$3),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OR(AND(K208&gt;=R208,P208&gt;=Quals!$F$3,P208&lt;=Quals!$H$3))))), MATCH((B208&amp;C208),Autos!C:C,0)),"Q",""),"")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>B209&amp;C209</f>
        <v>Adam KOPP400m</v>
      </c>
      <c r="B209" t="s">
        <v>637</v>
      </c>
      <c r="C209" s="6" t="s">
        <v>26</v>
      </c>
      <c r="D209" s="6">
        <v>36178</v>
      </c>
      <c r="E209">
        <v>1017</v>
      </c>
      <c r="F209" s="2">
        <v>15</v>
      </c>
      <c r="G209">
        <v>1020</v>
      </c>
      <c r="H209">
        <v>1020</v>
      </c>
      <c r="I209">
        <v>993</v>
      </c>
      <c r="J209">
        <v>991</v>
      </c>
      <c r="K209">
        <v>978</v>
      </c>
      <c r="L209" s="6">
        <v>44533</v>
      </c>
      <c r="M209" s="6">
        <v>44603</v>
      </c>
      <c r="N209" s="6">
        <v>44281</v>
      </c>
      <c r="O209" s="6">
        <v>44568</v>
      </c>
      <c r="P209" s="58">
        <v>44611</v>
      </c>
      <c r="Q209" s="40">
        <f>RANK(E209,$E$3:$E$485)</f>
        <v>206</v>
      </c>
      <c r="R209" s="2">
        <f>VLOOKUP(C209,Quals!$A$2:$C$23,3,FALSE)</f>
        <v>1187</v>
      </c>
      <c r="S209" s="2" t="str">
        <f>_xlfn.IFNA(IF(OR(AND(G209&gt;=R209,L209&gt;=Quals!$F$3,L209&lt;=Quals!$H$3),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OR(AND(K209&gt;=R209,P209&gt;=Quals!$F$3,P209&lt;=Quals!$H$3))))), MATCH((B209&amp;C209),Autos!C:C,0)),"Q",""),"")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>B210&amp;C210</f>
        <v>Tyson BONNEY200m</v>
      </c>
      <c r="B210" t="s">
        <v>619</v>
      </c>
      <c r="C210" s="6" t="s">
        <v>25</v>
      </c>
      <c r="D210" s="6">
        <v>37340</v>
      </c>
      <c r="E210">
        <v>1016</v>
      </c>
      <c r="F210" s="2">
        <v>17</v>
      </c>
      <c r="G210">
        <v>1020</v>
      </c>
      <c r="H210">
        <v>1015</v>
      </c>
      <c r="I210">
        <v>1009</v>
      </c>
      <c r="J210">
        <v>999</v>
      </c>
      <c r="K210">
        <v>991</v>
      </c>
      <c r="L210" s="6">
        <v>44282</v>
      </c>
      <c r="M210" s="6">
        <v>44300</v>
      </c>
      <c r="N210" s="6">
        <v>44269</v>
      </c>
      <c r="O210" s="6">
        <v>44269</v>
      </c>
      <c r="P210" s="58">
        <v>44304</v>
      </c>
      <c r="Q210" s="40">
        <f>RANK(E210,$E$3:$E$485)</f>
        <v>208</v>
      </c>
      <c r="R210" s="2">
        <f>VLOOKUP(C210,Quals!$A$2:$C$23,3,FALSE)</f>
        <v>1182</v>
      </c>
      <c r="S210" s="2" t="str">
        <f>_xlfn.IFNA(IF(OR(AND(G210&gt;=R210,L210&gt;=Quals!$F$3,L210&lt;=Quals!$H$3),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OR(AND(K210&gt;=R210,P210&gt;=Quals!$F$3,P210&lt;=Quals!$H$3))))), MATCH((B210&amp;C210),Autos!C:C,0)),"Q",""),"")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>B211&amp;C211</f>
        <v>Wilson CRAMpole-vault</v>
      </c>
      <c r="B211" t="s">
        <v>859</v>
      </c>
      <c r="C211" s="6" t="s">
        <v>36</v>
      </c>
      <c r="D211" s="6">
        <v>37757</v>
      </c>
      <c r="E211">
        <v>1016</v>
      </c>
      <c r="F211" s="2">
        <v>8</v>
      </c>
      <c r="G211">
        <v>1023</v>
      </c>
      <c r="H211">
        <v>980</v>
      </c>
      <c r="I211">
        <v>994</v>
      </c>
      <c r="J211">
        <v>994</v>
      </c>
      <c r="K211">
        <v>994</v>
      </c>
      <c r="L211" s="6">
        <v>44520</v>
      </c>
      <c r="M211" s="6">
        <v>44304</v>
      </c>
      <c r="N211" s="6">
        <v>44261</v>
      </c>
      <c r="O211" s="6">
        <v>44550</v>
      </c>
      <c r="P211" s="58">
        <v>44292</v>
      </c>
      <c r="Q211" s="40">
        <f>RANK(E211,$E$3:$E$485)</f>
        <v>208</v>
      </c>
      <c r="R211" s="2">
        <f>VLOOKUP(C211,Quals!$A$2:$C$23,3,FALSE)</f>
        <v>1212</v>
      </c>
      <c r="S211" s="2" t="str">
        <f>_xlfn.IFNA(IF(OR(AND(G211&gt;=R211,L211&gt;=Quals!$F$3,L211&lt;=Quals!$H$3),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OR(AND(K211&gt;=R211,P211&gt;=Quals!$F$3,P211&lt;=Quals!$H$3))))), MATCH((B211&amp;C211),Autos!C:C,0)),"Q",""),"")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>B212&amp;C212</f>
        <v>Dylan BURROWS800m</v>
      </c>
      <c r="B212" t="s">
        <v>688</v>
      </c>
      <c r="C212" s="6" t="s">
        <v>27</v>
      </c>
      <c r="D212" s="6">
        <v>36343</v>
      </c>
      <c r="E212">
        <v>1015</v>
      </c>
      <c r="F212" s="2">
        <v>19</v>
      </c>
      <c r="I212">
        <v>1000</v>
      </c>
      <c r="J212">
        <v>1001</v>
      </c>
      <c r="K212">
        <v>987</v>
      </c>
      <c r="L212" s="6">
        <v>44610</v>
      </c>
      <c r="M212" s="6">
        <v>44590</v>
      </c>
      <c r="N212" s="6">
        <v>44604</v>
      </c>
      <c r="O212" s="6">
        <v>44331</v>
      </c>
      <c r="P212" s="58">
        <v>44310</v>
      </c>
      <c r="Q212" s="40">
        <f>RANK(E212,$E$3:$E$485)</f>
        <v>210</v>
      </c>
      <c r="R212" s="2">
        <f>VLOOKUP(C212,Quals!$A$2:$C$23,3,FALSE)</f>
        <v>1167</v>
      </c>
      <c r="S212" s="2" t="str">
        <f>_xlfn.IFNA(IF(OR(AND(G212&gt;=R212,L212&gt;=Quals!$F$3,L212&lt;=Quals!$H$3),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OR(AND(K212&gt;=R212,P212&gt;=Quals!$F$3,P212&lt;=Quals!$H$3))))), MATCH((B212&amp;C212),Autos!C:C,0)),"Q",""),"")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>B213&amp;C213</f>
        <v>Cedric DUBLER110mh</v>
      </c>
      <c r="B213" t="s">
        <v>797</v>
      </c>
      <c r="C213" s="6" t="s">
        <v>31</v>
      </c>
      <c r="D213" s="6">
        <v>34712</v>
      </c>
      <c r="E213">
        <v>1014</v>
      </c>
      <c r="F213" s="2">
        <v>6</v>
      </c>
      <c r="G213">
        <v>1036</v>
      </c>
      <c r="H213">
        <v>1057</v>
      </c>
      <c r="I213">
        <v>1009</v>
      </c>
      <c r="J213">
        <v>1009</v>
      </c>
      <c r="K213">
        <v>882</v>
      </c>
      <c r="L213" s="6">
        <v>44282</v>
      </c>
      <c r="M213" s="6">
        <v>43642</v>
      </c>
      <c r="N213" s="6">
        <v>44269</v>
      </c>
      <c r="O213" s="6">
        <v>44302</v>
      </c>
      <c r="P213" s="58">
        <v>44413</v>
      </c>
      <c r="Q213" s="40">
        <f>RANK(E213,$E$3:$E$485)</f>
        <v>211</v>
      </c>
      <c r="R213" s="2">
        <f>VLOOKUP(C213,Quals!$A$2:$C$23,3,FALSE)</f>
        <v>1193</v>
      </c>
      <c r="S213" s="2" t="str">
        <f>_xlfn.IFNA(IF(OR(AND(G213&gt;=R213,L213&gt;=Quals!$F$3,L213&lt;=Quals!$H$3),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OR(AND(K213&gt;=R213,P213&gt;=Quals!$F$3,P213&lt;=Quals!$H$3))))), MATCH((B213&amp;C213),Autos!C:C,0)),"Q",""),"")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>B214&amp;C214</f>
        <v>Daniel GOLUBOVIC110mh</v>
      </c>
      <c r="B214" t="s">
        <v>798</v>
      </c>
      <c r="C214" s="6" t="s">
        <v>31</v>
      </c>
      <c r="D214" s="6">
        <v>34302</v>
      </c>
      <c r="E214">
        <v>1014</v>
      </c>
      <c r="F214" s="2">
        <v>7</v>
      </c>
      <c r="G214">
        <v>997</v>
      </c>
      <c r="H214">
        <v>1050</v>
      </c>
      <c r="I214">
        <v>976</v>
      </c>
      <c r="J214">
        <v>990</v>
      </c>
      <c r="K214">
        <v>972</v>
      </c>
      <c r="L214" s="6">
        <v>44282</v>
      </c>
      <c r="M214" s="6">
        <v>44549</v>
      </c>
      <c r="N214" s="6">
        <v>44527</v>
      </c>
      <c r="O214" s="6">
        <v>44366</v>
      </c>
      <c r="P214" s="58">
        <v>44269</v>
      </c>
      <c r="Q214" s="40">
        <f>RANK(E214,$E$3:$E$485)</f>
        <v>211</v>
      </c>
      <c r="R214" s="2">
        <f>VLOOKUP(C214,Quals!$A$2:$C$23,3,FALSE)</f>
        <v>1193</v>
      </c>
      <c r="S214" s="2" t="str">
        <f>_xlfn.IFNA(IF(OR(AND(G214&gt;=R214,L214&gt;=Quals!$F$3,L214&lt;=Quals!$H$3),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OR(AND(K214&gt;=R214,P214&gt;=Quals!$F$3,P214&lt;=Quals!$H$3))))), MATCH((B214&amp;C214),Autos!C:C,0)),"Q",""),"")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>B215&amp;C215</f>
        <v>Duncan CAMERON200m</v>
      </c>
      <c r="B215" t="s">
        <v>621</v>
      </c>
      <c r="C215" s="6" t="s">
        <v>25</v>
      </c>
      <c r="D215" s="6">
        <v>35383</v>
      </c>
      <c r="E215">
        <v>1013</v>
      </c>
      <c r="F215" s="2">
        <v>18</v>
      </c>
      <c r="G215">
        <v>1027</v>
      </c>
      <c r="H215">
        <v>1002</v>
      </c>
      <c r="I215">
        <v>992</v>
      </c>
      <c r="J215">
        <v>1002</v>
      </c>
      <c r="K215">
        <v>994</v>
      </c>
      <c r="L215" s="6">
        <v>44612</v>
      </c>
      <c r="M215" s="6">
        <v>44597</v>
      </c>
      <c r="N215" s="6">
        <v>44268</v>
      </c>
      <c r="O215" s="6">
        <v>44612</v>
      </c>
      <c r="P215" s="58">
        <v>44304</v>
      </c>
      <c r="Q215" s="40">
        <f>RANK(E215,$E$3:$E$485)</f>
        <v>213</v>
      </c>
      <c r="R215" s="2">
        <f>VLOOKUP(C215,Quals!$A$2:$C$23,3,FALSE)</f>
        <v>1182</v>
      </c>
      <c r="S215" s="2" t="str">
        <f>_xlfn.IFNA(IF(OR(AND(G215&gt;=R215,L215&gt;=Quals!$F$3,L215&lt;=Quals!$H$3),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OR(AND(K215&gt;=R215,P215&gt;=Quals!$F$3,P215&lt;=Quals!$H$3))))), MATCH((B215&amp;C215),Autos!C:C,0)),"Q",""),"")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>B216&amp;C216</f>
        <v>Stefan MUSIC1500m</v>
      </c>
      <c r="B216" t="s">
        <v>731</v>
      </c>
      <c r="C216" s="6" t="s">
        <v>28</v>
      </c>
      <c r="D216" s="6">
        <v>36009</v>
      </c>
      <c r="E216">
        <v>1013</v>
      </c>
      <c r="F216" s="2">
        <v>21</v>
      </c>
      <c r="G216">
        <v>1036</v>
      </c>
      <c r="H216">
        <v>1016</v>
      </c>
      <c r="I216">
        <v>1004</v>
      </c>
      <c r="J216">
        <v>987</v>
      </c>
      <c r="K216">
        <v>973</v>
      </c>
      <c r="L216" s="6">
        <v>44611</v>
      </c>
      <c r="M216" s="6">
        <v>44581</v>
      </c>
      <c r="N216" s="6">
        <v>44302</v>
      </c>
      <c r="O216" s="6">
        <v>44252</v>
      </c>
      <c r="P216" s="58">
        <v>44282</v>
      </c>
      <c r="Q216" s="40">
        <f>RANK(E216,$E$3:$E$485)</f>
        <v>213</v>
      </c>
      <c r="R216" s="2">
        <f>VLOOKUP(C216,Quals!$A$2:$C$23,3,FALSE)</f>
        <v>1175</v>
      </c>
      <c r="S216" s="2" t="str">
        <f>_xlfn.IFNA(IF(OR(AND(G216&gt;=R216,L216&gt;=Quals!$F$3,L216&lt;=Quals!$H$3),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OR(AND(K216&gt;=R216,P216&gt;=Quals!$F$3,P216&lt;=Quals!$H$3))))), MATCH((B216&amp;C216),Autos!C:C,0)),"Q",""),"")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>B217&amp;C217</f>
        <v>Ryan TARRANT100m</v>
      </c>
      <c r="B217" t="s">
        <v>586</v>
      </c>
      <c r="C217" s="6" t="s">
        <v>2</v>
      </c>
      <c r="D217" s="6">
        <v>38290</v>
      </c>
      <c r="E217">
        <v>1012</v>
      </c>
      <c r="F217" s="2">
        <v>21</v>
      </c>
      <c r="G217">
        <v>1031</v>
      </c>
      <c r="H217">
        <v>1027</v>
      </c>
      <c r="I217">
        <v>1005</v>
      </c>
      <c r="J217">
        <v>1002</v>
      </c>
      <c r="K217">
        <v>952</v>
      </c>
      <c r="L217" s="6">
        <v>44597</v>
      </c>
      <c r="M217" s="6">
        <v>44611</v>
      </c>
      <c r="N217" s="6">
        <v>44576</v>
      </c>
      <c r="O217" s="6">
        <v>44611</v>
      </c>
      <c r="P217" s="58">
        <v>44569</v>
      </c>
      <c r="Q217" s="40">
        <f>RANK(E217,$E$3:$E$485)</f>
        <v>215</v>
      </c>
      <c r="R217" s="2">
        <f>VLOOKUP(C217,Quals!$A$2:$C$23,3,FALSE)</f>
        <v>1189</v>
      </c>
      <c r="S217" s="2" t="str">
        <f>_xlfn.IFNA(IF(OR(AND(G217&gt;=R217,L217&gt;=Quals!$F$3,L217&lt;=Quals!$H$3),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OR(AND(K217&gt;=R217,P217&gt;=Quals!$F$3,P217&lt;=Quals!$H$3))))), MATCH((B217&amp;C217),Autos!C:C,0)),"Q",""),"")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>B218&amp;C218</f>
        <v>Keegan BELL400m</v>
      </c>
      <c r="B218" t="s">
        <v>649</v>
      </c>
      <c r="C218" s="6" t="s">
        <v>26</v>
      </c>
      <c r="D218" s="6">
        <v>36903</v>
      </c>
      <c r="E218">
        <v>1012</v>
      </c>
      <c r="F218" s="2">
        <v>16</v>
      </c>
      <c r="G218">
        <v>999</v>
      </c>
      <c r="H218">
        <v>1024</v>
      </c>
      <c r="I218">
        <v>1003</v>
      </c>
      <c r="J218">
        <v>991</v>
      </c>
      <c r="K218">
        <v>993</v>
      </c>
      <c r="L218" s="6">
        <v>44266</v>
      </c>
      <c r="M218" s="6">
        <v>44261</v>
      </c>
      <c r="N218" s="6">
        <v>44282</v>
      </c>
      <c r="O218" s="6">
        <v>44262</v>
      </c>
      <c r="P218" s="58">
        <v>44301</v>
      </c>
      <c r="Q218" s="40">
        <f>RANK(E218,$E$3:$E$485)</f>
        <v>215</v>
      </c>
      <c r="R218" s="2">
        <f>VLOOKUP(C218,Quals!$A$2:$C$23,3,FALSE)</f>
        <v>1187</v>
      </c>
      <c r="S218" s="2" t="str">
        <f>_xlfn.IFNA(IF(OR(AND(G218&gt;=R218,L218&gt;=Quals!$F$3,L218&lt;=Quals!$H$3),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OR(AND(K218&gt;=R218,P218&gt;=Quals!$F$3,P218&lt;=Quals!$H$3))))), MATCH((B218&amp;C218),Autos!C:C,0)),"Q",""),"")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>B219&amp;C219</f>
        <v>Sebastian REYNEKEdecathlon</v>
      </c>
      <c r="B219" t="s">
        <v>892</v>
      </c>
      <c r="C219" s="6" t="s">
        <v>44</v>
      </c>
      <c r="D219" s="6">
        <v>36975</v>
      </c>
      <c r="E219">
        <v>1012</v>
      </c>
      <c r="F219" s="2">
        <v>7</v>
      </c>
      <c r="G219">
        <v>1013</v>
      </c>
      <c r="H219">
        <v>1002</v>
      </c>
      <c r="L219" s="6">
        <v>44234</v>
      </c>
      <c r="M219" s="6">
        <v>44614</v>
      </c>
      <c r="N219" s="6"/>
      <c r="O219" s="6"/>
      <c r="P219" s="58"/>
      <c r="Q219" s="40">
        <f>RANK(E219,$E$3:$E$485)</f>
        <v>215</v>
      </c>
      <c r="R219" s="2">
        <f>VLOOKUP(C219,Quals!$A$2:$C$23,3,FALSE)</f>
        <v>1181</v>
      </c>
      <c r="S219" s="2" t="str">
        <f>_xlfn.IFNA(IF(OR(AND(G219&gt;=R219,L219&gt;=Quals!$F$3,L219&lt;=Quals!$H$3),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OR(AND(K219&gt;=R219,P219&gt;=Quals!$F$3,P219&lt;=Quals!$H$3))))), MATCH((B219&amp;C219),Autos!C:C,0)),"Q",""),"")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>B220&amp;C220</f>
        <v>Michael ROEGERmarathon</v>
      </c>
      <c r="B220" t="s">
        <v>902</v>
      </c>
      <c r="C220" s="6" t="s">
        <v>82</v>
      </c>
      <c r="D220" s="6">
        <v>32277</v>
      </c>
      <c r="E220">
        <v>1012</v>
      </c>
      <c r="F220" s="2">
        <v>4</v>
      </c>
      <c r="G220">
        <v>1018</v>
      </c>
      <c r="H220">
        <v>1007</v>
      </c>
      <c r="L220" s="6">
        <v>44311</v>
      </c>
      <c r="M220" s="6">
        <v>43849</v>
      </c>
      <c r="N220" s="6"/>
      <c r="O220" s="6"/>
      <c r="P220" s="58"/>
      <c r="Q220" s="40">
        <f>RANK(E220,$E$3:$E$485)</f>
        <v>215</v>
      </c>
      <c r="R220" s="2" t="str">
        <f>VLOOKUP(C220,Quals!$A$2:$C$23,3,FALSE)</f>
        <v>Discr.</v>
      </c>
      <c r="S220" s="2" t="str">
        <f>_xlfn.IFNA(IF(OR(AND(G220&gt;=R220,L220&gt;=Quals!$F$3,L220&lt;=Quals!$H$3),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OR(AND(K220&gt;=R220,P220&gt;=Quals!$F$3,P220&lt;=Quals!$H$3))))), MATCH((B220&amp;C220),Autos!C:C,0)),"Q",""),"")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>B221&amp;C221</f>
        <v>Jack ANSTEY800m</v>
      </c>
      <c r="B221" t="s">
        <v>682</v>
      </c>
      <c r="C221" s="6" t="s">
        <v>27</v>
      </c>
      <c r="D221" s="6">
        <v>35528</v>
      </c>
      <c r="E221">
        <v>1011</v>
      </c>
      <c r="F221" s="2">
        <v>20</v>
      </c>
      <c r="G221">
        <v>1041</v>
      </c>
      <c r="H221">
        <v>1020</v>
      </c>
      <c r="I221">
        <v>985</v>
      </c>
      <c r="J221">
        <v>987</v>
      </c>
      <c r="K221">
        <v>982</v>
      </c>
      <c r="L221" s="6">
        <v>44332</v>
      </c>
      <c r="M221" s="6">
        <v>44331</v>
      </c>
      <c r="N221" s="6">
        <v>44288</v>
      </c>
      <c r="O221" s="6">
        <v>44323</v>
      </c>
      <c r="P221" s="58">
        <v>44310</v>
      </c>
      <c r="Q221" s="40">
        <f>RANK(E221,$E$3:$E$485)</f>
        <v>219</v>
      </c>
      <c r="R221" s="2">
        <f>VLOOKUP(C221,Quals!$A$2:$C$23,3,FALSE)</f>
        <v>1167</v>
      </c>
      <c r="S221" s="2" t="str">
        <f>_xlfn.IFNA(IF(OR(AND(G221&gt;=R221,L221&gt;=Quals!$F$3,L221&lt;=Quals!$H$3),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OR(AND(K221&gt;=R221,P221&gt;=Quals!$F$3,P221&lt;=Quals!$H$3))))), MATCH((B221&amp;C221),Autos!C:C,0)),"Q",""),"")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>B222&amp;C222</f>
        <v>Dean MENZIESmarathon</v>
      </c>
      <c r="B222" t="s">
        <v>792</v>
      </c>
      <c r="C222" s="7" t="s">
        <v>82</v>
      </c>
      <c r="D222" s="6">
        <v>32177</v>
      </c>
      <c r="E222">
        <v>1011</v>
      </c>
      <c r="F222" s="2">
        <v>5</v>
      </c>
      <c r="G222">
        <v>1020</v>
      </c>
      <c r="H222">
        <v>1001</v>
      </c>
      <c r="L222" s="6">
        <v>44486</v>
      </c>
      <c r="M222" s="6">
        <v>43898</v>
      </c>
      <c r="N222" s="6"/>
      <c r="O222" s="6"/>
      <c r="P222" s="58"/>
      <c r="Q222" s="40">
        <f>RANK(E222,$E$3:$E$485)</f>
        <v>219</v>
      </c>
      <c r="R222" s="2" t="str">
        <f>VLOOKUP(C222,Quals!$A$2:$C$23,3,FALSE)</f>
        <v>Discr.</v>
      </c>
      <c r="S222" s="2" t="str">
        <f>_xlfn.IFNA(IF(OR(AND(G222&gt;=R222,L222&gt;=Quals!$F$3,L222&lt;=Quals!$H$3),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OR(AND(K222&gt;=R222,P222&gt;=Quals!$F$3,P222&lt;=Quals!$H$3))))), MATCH((B222&amp;C222),Autos!C:C,0)),"Q",""),"")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>B223&amp;C223</f>
        <v>Angus BEER1500m</v>
      </c>
      <c r="B223" t="s">
        <v>687</v>
      </c>
      <c r="C223" s="7" t="s">
        <v>28</v>
      </c>
      <c r="D223" s="6">
        <v>37268</v>
      </c>
      <c r="E223">
        <v>1009</v>
      </c>
      <c r="F223" s="2">
        <v>22</v>
      </c>
      <c r="G223">
        <v>1033</v>
      </c>
      <c r="H223">
        <v>1017</v>
      </c>
      <c r="I223">
        <v>992</v>
      </c>
      <c r="J223">
        <v>998</v>
      </c>
      <c r="K223">
        <v>983</v>
      </c>
      <c r="L223" s="6">
        <v>44604</v>
      </c>
      <c r="M223" s="6">
        <v>44295</v>
      </c>
      <c r="N223" s="6">
        <v>44611</v>
      </c>
      <c r="O223" s="6">
        <v>44302</v>
      </c>
      <c r="P223" s="58">
        <v>44316</v>
      </c>
      <c r="Q223" s="40">
        <f>RANK(E223,$E$3:$E$485)</f>
        <v>221</v>
      </c>
      <c r="R223" s="2">
        <f>VLOOKUP(C223,Quals!$A$2:$C$23,3,FALSE)</f>
        <v>1175</v>
      </c>
      <c r="S223" s="2" t="str">
        <f>_xlfn.IFNA(IF(OR(AND(G223&gt;=R223,L223&gt;=Quals!$F$3,L223&lt;=Quals!$H$3),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OR(AND(K223&gt;=R223,P223&gt;=Quals!$F$3,P223&lt;=Quals!$H$3))))), MATCH((B223&amp;C223),Autos!C:C,0)),"Q",""),"")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>B224&amp;C224</f>
        <v>Sam TAYLORlong-jump</v>
      </c>
      <c r="B224" t="s">
        <v>603</v>
      </c>
      <c r="C224" s="6" t="s">
        <v>37</v>
      </c>
      <c r="D224" s="6">
        <v>37033</v>
      </c>
      <c r="E224">
        <v>1009</v>
      </c>
      <c r="F224" s="2">
        <v>15</v>
      </c>
      <c r="G224">
        <v>1088</v>
      </c>
      <c r="H224">
        <v>1019</v>
      </c>
      <c r="I224">
        <v>1008</v>
      </c>
      <c r="J224">
        <v>952</v>
      </c>
      <c r="K224">
        <v>922</v>
      </c>
      <c r="L224" s="6">
        <v>44612</v>
      </c>
      <c r="M224" s="6">
        <v>44262</v>
      </c>
      <c r="N224" s="6">
        <v>44576</v>
      </c>
      <c r="O224" s="6">
        <v>44301</v>
      </c>
      <c r="P224" s="58">
        <v>44254</v>
      </c>
      <c r="Q224" s="40">
        <f>RANK(E224,$E$3:$E$485)</f>
        <v>221</v>
      </c>
      <c r="R224" s="2">
        <f>VLOOKUP(C224,Quals!$A$2:$C$23,3,FALSE)</f>
        <v>1186</v>
      </c>
      <c r="S224" s="2" t="str">
        <f>_xlfn.IFNA(IF(OR(AND(G224&gt;=R224,L224&gt;=Quals!$F$3,L224&lt;=Quals!$H$3),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OR(AND(K224&gt;=R224,P224&gt;=Quals!$F$3,P224&lt;=Quals!$H$3))))), MATCH((B224&amp;C224),Autos!C:C,0)),"Q",""),"")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>B225&amp;C225</f>
        <v>James JOYCEYhammer-throw</v>
      </c>
      <c r="B225" t="s">
        <v>878</v>
      </c>
      <c r="C225" s="6" t="s">
        <v>42</v>
      </c>
      <c r="D225" s="6">
        <v>36445</v>
      </c>
      <c r="E225">
        <v>1009</v>
      </c>
      <c r="F225" s="2">
        <v>3</v>
      </c>
      <c r="G225">
        <v>1002</v>
      </c>
      <c r="H225">
        <v>1002</v>
      </c>
      <c r="I225">
        <v>1006</v>
      </c>
      <c r="J225">
        <v>987</v>
      </c>
      <c r="K225">
        <v>990</v>
      </c>
      <c r="L225" s="6">
        <v>44319</v>
      </c>
      <c r="M225" s="6">
        <v>44316</v>
      </c>
      <c r="N225" s="6">
        <v>44282</v>
      </c>
      <c r="O225" s="6">
        <v>44288</v>
      </c>
      <c r="P225" s="58">
        <v>44329</v>
      </c>
      <c r="Q225" s="40">
        <f>RANK(E225,$E$3:$E$485)</f>
        <v>221</v>
      </c>
      <c r="R225" s="2">
        <f>VLOOKUP(C225,Quals!$A$2:$C$23,3,FALSE)</f>
        <v>1164</v>
      </c>
      <c r="S225" s="2" t="str">
        <f>_xlfn.IFNA(IF(OR(AND(G225&gt;=R225,L225&gt;=Quals!$F$3,L225&lt;=Quals!$H$3),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OR(AND(K225&gt;=R225,P225&gt;=Quals!$F$3,P225&lt;=Quals!$H$3))))), MATCH((B225&amp;C225),Autos!C:C,0)),"Q",""),"")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>B226&amp;C226</f>
        <v>Angus CLARKhigh-jump</v>
      </c>
      <c r="B226" t="s">
        <v>845</v>
      </c>
      <c r="C226" s="6" t="s">
        <v>35</v>
      </c>
      <c r="D226" s="6">
        <v>36930</v>
      </c>
      <c r="E226">
        <v>1008</v>
      </c>
      <c r="F226" s="2">
        <v>7</v>
      </c>
      <c r="G226">
        <v>1019</v>
      </c>
      <c r="H226">
        <v>1002</v>
      </c>
      <c r="I226">
        <v>1002</v>
      </c>
      <c r="J226">
        <v>958</v>
      </c>
      <c r="K226">
        <v>958</v>
      </c>
      <c r="L226" s="6">
        <v>44308</v>
      </c>
      <c r="M226" s="6">
        <v>44610</v>
      </c>
      <c r="N226" s="6">
        <v>44520</v>
      </c>
      <c r="O226" s="6">
        <v>44303</v>
      </c>
      <c r="P226" s="58">
        <v>44569</v>
      </c>
      <c r="Q226" s="40">
        <f>RANK(E226,$E$3:$E$485)</f>
        <v>224</v>
      </c>
      <c r="R226" s="2">
        <f>VLOOKUP(C226,Quals!$A$2:$C$23,3,FALSE)</f>
        <v>1206</v>
      </c>
      <c r="S226" s="2" t="str">
        <f>_xlfn.IFNA(IF(OR(AND(G226&gt;=R226,L226&gt;=Quals!$F$3,L226&lt;=Quals!$H$3),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OR(AND(K226&gt;=R226,P226&gt;=Quals!$F$3,P226&lt;=Quals!$H$3))))), MATCH((B226&amp;C226),Autos!C:C,0)),"Q",""),"")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>B227&amp;C227</f>
        <v>Hayden TODD800m</v>
      </c>
      <c r="B227" t="s">
        <v>684</v>
      </c>
      <c r="C227" s="6" t="s">
        <v>27</v>
      </c>
      <c r="D227" s="6">
        <v>38532</v>
      </c>
      <c r="E227">
        <v>1007</v>
      </c>
      <c r="F227" s="2">
        <v>21</v>
      </c>
      <c r="G227">
        <v>1015</v>
      </c>
      <c r="H227">
        <v>991</v>
      </c>
      <c r="I227">
        <v>1004</v>
      </c>
      <c r="J227">
        <v>997</v>
      </c>
      <c r="K227">
        <v>980</v>
      </c>
      <c r="L227" s="6">
        <v>44589</v>
      </c>
      <c r="M227" s="6">
        <v>44597</v>
      </c>
      <c r="N227" s="6">
        <v>44282</v>
      </c>
      <c r="O227" s="6">
        <v>44252</v>
      </c>
      <c r="P227" s="58">
        <v>44520</v>
      </c>
      <c r="Q227" s="40">
        <f>RANK(E227,$E$3:$E$485)</f>
        <v>225</v>
      </c>
      <c r="R227" s="2">
        <f>VLOOKUP(C227,Quals!$A$2:$C$23,3,FALSE)</f>
        <v>1167</v>
      </c>
      <c r="S227" s="2" t="str">
        <f>_xlfn.IFNA(IF(OR(AND(G227&gt;=R227,L227&gt;=Quals!$F$3,L227&lt;=Quals!$H$3),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OR(AND(K227&gt;=R227,P227&gt;=Quals!$F$3,P227&lt;=Quals!$H$3))))), MATCH((B227&amp;C227),Autos!C:C,0)),"Q",""),"")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>B228&amp;C228</f>
        <v>Lachlan KENNEDY100m</v>
      </c>
      <c r="B228" t="s">
        <v>580</v>
      </c>
      <c r="C228" s="6" t="s">
        <v>2</v>
      </c>
      <c r="D228" s="6">
        <v>44640</v>
      </c>
      <c r="E228">
        <v>1006</v>
      </c>
      <c r="F228" s="2">
        <v>22</v>
      </c>
      <c r="G228">
        <v>1037</v>
      </c>
      <c r="H228">
        <v>1012</v>
      </c>
      <c r="I228">
        <v>990</v>
      </c>
      <c r="J228">
        <v>986</v>
      </c>
      <c r="K228">
        <v>986</v>
      </c>
      <c r="L228" s="6">
        <v>44464</v>
      </c>
      <c r="M228" s="6">
        <v>44597</v>
      </c>
      <c r="N228" s="6">
        <v>44471</v>
      </c>
      <c r="O228" s="6">
        <v>44534</v>
      </c>
      <c r="P228" s="58">
        <v>44569</v>
      </c>
      <c r="Q228" s="40">
        <f>RANK(E228,$E$3:$E$485)</f>
        <v>226</v>
      </c>
      <c r="R228" s="2">
        <f>VLOOKUP(C228,Quals!$A$2:$C$23,3,FALSE)</f>
        <v>1189</v>
      </c>
      <c r="S228" s="2" t="str">
        <f>_xlfn.IFNA(IF(OR(AND(G228&gt;=R228,L228&gt;=Quals!$F$3,L228&lt;=Quals!$H$3),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OR(AND(K228&gt;=R228,P228&gt;=Quals!$F$3,P228&lt;=Quals!$H$3))))), MATCH((B228&amp;C228),Autos!C:C,0)),"Q",""),"")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>B229&amp;C229</f>
        <v>Daniel BLEST400m</v>
      </c>
      <c r="B229" t="s">
        <v>633</v>
      </c>
      <c r="C229" s="6" t="s">
        <v>26</v>
      </c>
      <c r="D229" s="6">
        <v>37474</v>
      </c>
      <c r="E229">
        <v>1006</v>
      </c>
      <c r="F229" s="2">
        <v>17</v>
      </c>
      <c r="G229">
        <v>1012</v>
      </c>
      <c r="H229">
        <v>1009</v>
      </c>
      <c r="I229">
        <v>994</v>
      </c>
      <c r="J229">
        <v>985</v>
      </c>
      <c r="K229">
        <v>974</v>
      </c>
      <c r="L229" s="6">
        <v>44604</v>
      </c>
      <c r="M229" s="6">
        <v>44590</v>
      </c>
      <c r="N229" s="6">
        <v>44576</v>
      </c>
      <c r="O229" s="6">
        <v>44586</v>
      </c>
      <c r="P229" s="58">
        <v>44268</v>
      </c>
      <c r="Q229" s="40">
        <f>RANK(E229,$E$3:$E$485)</f>
        <v>226</v>
      </c>
      <c r="R229" s="2">
        <f>VLOOKUP(C229,Quals!$A$2:$C$23,3,FALSE)</f>
        <v>1187</v>
      </c>
      <c r="S229" s="2" t="str">
        <f>_xlfn.IFNA(IF(OR(AND(G229&gt;=R229,L229&gt;=Quals!$F$3,L229&lt;=Quals!$H$3),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OR(AND(K229&gt;=R229,P229&gt;=Quals!$F$3,P229&lt;=Quals!$H$3))))), MATCH((B229&amp;C229),Autos!C:C,0)),"Q",""),"")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>B230&amp;C230</f>
        <v>Riley MCGOWN800m</v>
      </c>
      <c r="B230" t="s">
        <v>685</v>
      </c>
      <c r="C230" s="6" t="s">
        <v>27</v>
      </c>
      <c r="D230" s="6">
        <v>35196</v>
      </c>
      <c r="E230">
        <v>1006</v>
      </c>
      <c r="F230" s="2">
        <v>22</v>
      </c>
      <c r="H230">
        <v>984</v>
      </c>
      <c r="I230">
        <v>982</v>
      </c>
      <c r="J230">
        <v>996</v>
      </c>
      <c r="K230">
        <v>994</v>
      </c>
      <c r="L230" s="6">
        <v>44282</v>
      </c>
      <c r="M230" s="6">
        <v>44548</v>
      </c>
      <c r="N230" s="6">
        <v>44279</v>
      </c>
      <c r="O230" s="6">
        <v>44302</v>
      </c>
      <c r="P230" s="58">
        <v>44301</v>
      </c>
      <c r="Q230" s="40">
        <f>RANK(E230,$E$3:$E$485)</f>
        <v>226</v>
      </c>
      <c r="R230" s="2">
        <f>VLOOKUP(C230,Quals!$A$2:$C$23,3,FALSE)</f>
        <v>1167</v>
      </c>
      <c r="S230" s="2" t="str">
        <f>_xlfn.IFNA(IF(OR(AND(G230&gt;=R230,L230&gt;=Quals!$F$3,L230&lt;=Quals!$H$3),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OR(AND(K230&gt;=R230,P230&gt;=Quals!$F$3,P230&lt;=Quals!$H$3))))), MATCH((B230&amp;C230),Autos!C:C,0)),"Q",""),"")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>B231&amp;C231</f>
        <v>Liam BOUDIN10000m</v>
      </c>
      <c r="B231" t="s">
        <v>778</v>
      </c>
      <c r="C231" s="6" t="s">
        <v>30</v>
      </c>
      <c r="D231" s="6">
        <v>35676</v>
      </c>
      <c r="E231">
        <v>1005</v>
      </c>
      <c r="F231" s="2">
        <v>15</v>
      </c>
      <c r="G231">
        <v>1009</v>
      </c>
      <c r="H231">
        <v>995</v>
      </c>
      <c r="L231" s="6">
        <v>44360</v>
      </c>
      <c r="M231" s="6">
        <v>44457</v>
      </c>
      <c r="N231" s="6"/>
      <c r="O231" s="6"/>
      <c r="P231" s="58"/>
      <c r="Q231" s="40">
        <f>RANK(E231,$E$3:$E$485)</f>
        <v>229</v>
      </c>
      <c r="R231" s="2">
        <f>VLOOKUP(C231,Quals!$A$2:$C$23,3,FALSE)</f>
        <v>1182</v>
      </c>
      <c r="S231" s="2" t="str">
        <f>_xlfn.IFNA(IF(OR(AND(G231&gt;=R231,L231&gt;=Quals!$F$3,L231&lt;=Quals!$H$3),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OR(AND(K231&gt;=R231,P231&gt;=Quals!$F$3,P231&lt;=Quals!$H$3))))), MATCH((B231&amp;C231),Autos!C:C,0)),"Q",""),"")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>B232&amp;C232</f>
        <v>Carl COOREY-EWINGS100m</v>
      </c>
      <c r="B232" t="s">
        <v>584</v>
      </c>
      <c r="C232" s="7" t="s">
        <v>2</v>
      </c>
      <c r="D232" s="6">
        <v>35908</v>
      </c>
      <c r="E232">
        <v>1004</v>
      </c>
      <c r="F232" s="2">
        <v>23</v>
      </c>
      <c r="G232">
        <v>1008</v>
      </c>
      <c r="H232">
        <v>1008</v>
      </c>
      <c r="I232">
        <v>996</v>
      </c>
      <c r="J232">
        <v>1005</v>
      </c>
      <c r="K232">
        <v>996</v>
      </c>
      <c r="L232" s="6">
        <v>44303</v>
      </c>
      <c r="M232" s="6">
        <v>44611</v>
      </c>
      <c r="N232" s="6">
        <v>44604</v>
      </c>
      <c r="O232" s="6">
        <v>44261</v>
      </c>
      <c r="P232" s="58">
        <v>44611</v>
      </c>
      <c r="Q232" s="40">
        <f>RANK(E232,$E$3:$E$485)</f>
        <v>230</v>
      </c>
      <c r="R232" s="2">
        <f>VLOOKUP(C232,Quals!$A$2:$C$23,3,FALSE)</f>
        <v>1189</v>
      </c>
      <c r="S232" s="2" t="str">
        <f>_xlfn.IFNA(IF(OR(AND(G232&gt;=R232,L232&gt;=Quals!$F$3,L232&lt;=Quals!$H$3),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OR(AND(K232&gt;=R232,P232&gt;=Quals!$F$3,P232&lt;=Quals!$H$3))))), MATCH((B232&amp;C232),Autos!C:C,0)),"Q",""),"")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>B233&amp;C233</f>
        <v>Andrew GOSCHNIK200m</v>
      </c>
      <c r="B233" t="s">
        <v>625</v>
      </c>
      <c r="C233" s="6" t="s">
        <v>25</v>
      </c>
      <c r="D233" s="6">
        <v>44612</v>
      </c>
      <c r="E233">
        <v>1004</v>
      </c>
      <c r="F233" s="2">
        <v>19</v>
      </c>
      <c r="G233">
        <v>1022</v>
      </c>
      <c r="H233">
        <v>1020</v>
      </c>
      <c r="I233">
        <v>993</v>
      </c>
      <c r="J233">
        <v>987</v>
      </c>
      <c r="K233">
        <v>977</v>
      </c>
      <c r="L233" s="6">
        <v>44612</v>
      </c>
      <c r="M233" s="6">
        <v>44612</v>
      </c>
      <c r="N233" s="6">
        <v>44591</v>
      </c>
      <c r="O233" s="6">
        <v>44591</v>
      </c>
      <c r="P233" s="58">
        <v>44548</v>
      </c>
      <c r="Q233" s="40">
        <f>RANK(E233,$E$3:$E$485)</f>
        <v>230</v>
      </c>
      <c r="R233" s="2">
        <f>VLOOKUP(C233,Quals!$A$2:$C$23,3,FALSE)</f>
        <v>1182</v>
      </c>
      <c r="S233" s="2" t="str">
        <f>_xlfn.IFNA(IF(OR(AND(G233&gt;=R233,L233&gt;=Quals!$F$3,L233&lt;=Quals!$H$3),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OR(AND(K233&gt;=R233,P233&gt;=Quals!$F$3,P233&lt;=Quals!$H$3))))), MATCH((B233&amp;C233),Autos!C:C,0)),"Q",""),"")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>B234&amp;C234</f>
        <v>Luke MAJOR400m</v>
      </c>
      <c r="B234" t="s">
        <v>804</v>
      </c>
      <c r="C234" s="6" t="s">
        <v>26</v>
      </c>
      <c r="D234" s="6">
        <v>34494</v>
      </c>
      <c r="E234">
        <v>1004</v>
      </c>
      <c r="F234" s="2">
        <v>18</v>
      </c>
      <c r="G234">
        <v>1006</v>
      </c>
      <c r="H234">
        <v>1006</v>
      </c>
      <c r="I234">
        <v>1002</v>
      </c>
      <c r="J234">
        <v>985</v>
      </c>
      <c r="K234">
        <v>951</v>
      </c>
      <c r="L234" s="6">
        <v>44612</v>
      </c>
      <c r="M234" s="6">
        <v>44590</v>
      </c>
      <c r="N234" s="6">
        <v>44569</v>
      </c>
      <c r="O234" s="6">
        <v>44544</v>
      </c>
      <c r="P234" s="58">
        <v>44513</v>
      </c>
      <c r="Q234" s="40">
        <f>RANK(E234,$E$3:$E$485)</f>
        <v>230</v>
      </c>
      <c r="R234" s="2">
        <f>VLOOKUP(C234,Quals!$A$2:$C$23,3,FALSE)</f>
        <v>1187</v>
      </c>
      <c r="S234" s="2" t="str">
        <f>_xlfn.IFNA(IF(OR(AND(G234&gt;=R234,L234&gt;=Quals!$F$3,L234&lt;=Quals!$H$3),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OR(AND(K234&gt;=R234,P234&gt;=Quals!$F$3,P234&lt;=Quals!$H$3))))), MATCH((B234&amp;C234),Autos!C:C,0)),"Q",""),"")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>B235&amp;C235</f>
        <v>Max ROSIN800m</v>
      </c>
      <c r="B235" t="s">
        <v>683</v>
      </c>
      <c r="C235" s="6" t="s">
        <v>27</v>
      </c>
      <c r="D235" s="6">
        <v>44612</v>
      </c>
      <c r="E235">
        <v>1004</v>
      </c>
      <c r="F235" s="2">
        <v>23</v>
      </c>
      <c r="G235">
        <v>1025</v>
      </c>
      <c r="H235">
        <v>1022</v>
      </c>
      <c r="I235">
        <v>1006</v>
      </c>
      <c r="J235">
        <v>976</v>
      </c>
      <c r="K235">
        <v>966</v>
      </c>
      <c r="L235" s="6">
        <v>44301</v>
      </c>
      <c r="M235" s="6">
        <v>44282</v>
      </c>
      <c r="N235" s="6">
        <v>44266</v>
      </c>
      <c r="O235" s="6">
        <v>44279</v>
      </c>
      <c r="P235" s="58">
        <v>44287</v>
      </c>
      <c r="Q235" s="40">
        <f>RANK(E235,$E$3:$E$485)</f>
        <v>230</v>
      </c>
      <c r="R235" s="2">
        <f>VLOOKUP(C235,Quals!$A$2:$C$23,3,FALSE)</f>
        <v>1167</v>
      </c>
      <c r="S235" s="2" t="str">
        <f>_xlfn.IFNA(IF(OR(AND(G235&gt;=R235,L235&gt;=Quals!$F$3,L235&lt;=Quals!$H$3),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OR(AND(K235&gt;=R235,P235&gt;=Quals!$F$3,P235&lt;=Quals!$H$3))))), MATCH((B235&amp;C235),Autos!C:C,0)),"Q",""),"")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>B236&amp;C236</f>
        <v>Blake SHAWlong-jump</v>
      </c>
      <c r="B236" t="s">
        <v>819</v>
      </c>
      <c r="C236" s="7" t="s">
        <v>37</v>
      </c>
      <c r="E236">
        <v>1003</v>
      </c>
      <c r="F236" s="2">
        <v>16</v>
      </c>
      <c r="G236">
        <v>1025</v>
      </c>
      <c r="H236">
        <v>1006</v>
      </c>
      <c r="I236">
        <v>989</v>
      </c>
      <c r="J236">
        <v>978</v>
      </c>
      <c r="K236">
        <v>968</v>
      </c>
      <c r="L236" s="6">
        <v>44576</v>
      </c>
      <c r="M236" s="6">
        <v>44589</v>
      </c>
      <c r="N236" s="6">
        <v>44548</v>
      </c>
      <c r="O236" s="6">
        <v>44534</v>
      </c>
      <c r="P236" s="58">
        <v>44602</v>
      </c>
      <c r="Q236" s="40">
        <f>RANK(E236,$E$3:$E$485)</f>
        <v>234</v>
      </c>
      <c r="R236" s="2">
        <f>VLOOKUP(C236,Quals!$A$2:$C$23,3,FALSE)</f>
        <v>1186</v>
      </c>
      <c r="S236" s="2" t="str">
        <f>_xlfn.IFNA(IF(OR(AND(G236&gt;=R236,L236&gt;=Quals!$F$3,L236&lt;=Quals!$H$3),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OR(AND(K236&gt;=R236,P236&gt;=Quals!$F$3,P236&lt;=Quals!$H$3))))), MATCH((B236&amp;C236),Autos!C:C,0)),"Q",""),"")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>B237&amp;C237</f>
        <v>Grant SZALEKtriple-jump</v>
      </c>
      <c r="B237" t="s">
        <v>836</v>
      </c>
      <c r="C237" s="6" t="s">
        <v>38</v>
      </c>
      <c r="D237" s="6">
        <v>35917</v>
      </c>
      <c r="E237">
        <v>1003</v>
      </c>
      <c r="F237" s="2">
        <v>8</v>
      </c>
      <c r="G237">
        <v>1019</v>
      </c>
      <c r="H237">
        <v>1013</v>
      </c>
      <c r="I237">
        <v>1011</v>
      </c>
      <c r="J237">
        <v>991</v>
      </c>
      <c r="K237">
        <v>954</v>
      </c>
      <c r="L237" s="6">
        <v>44332</v>
      </c>
      <c r="M237" s="6">
        <v>44303</v>
      </c>
      <c r="N237" s="6">
        <v>44344</v>
      </c>
      <c r="O237" s="6">
        <v>44612</v>
      </c>
      <c r="P237" s="58">
        <v>44282</v>
      </c>
      <c r="Q237" s="40">
        <f>RANK(E237,$E$3:$E$485)</f>
        <v>234</v>
      </c>
      <c r="R237" s="2">
        <f>VLOOKUP(C237,Quals!$A$2:$C$23,3,FALSE)</f>
        <v>1179</v>
      </c>
      <c r="S237" s="2" t="str">
        <f>_xlfn.IFNA(IF(OR(AND(G237&gt;=R237,L237&gt;=Quals!$F$3,L237&lt;=Quals!$H$3),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OR(AND(K237&gt;=R237,P237&gt;=Quals!$F$3,P237&lt;=Quals!$H$3))))), MATCH((B237&amp;C237),Autos!C:C,0)),"Q",""),"")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>B238&amp;C238</f>
        <v>Sebastian SULTANA100m</v>
      </c>
      <c r="B238" t="s">
        <v>582</v>
      </c>
      <c r="C238" s="6" t="s">
        <v>2</v>
      </c>
      <c r="D238" s="6">
        <v>44701</v>
      </c>
      <c r="E238">
        <v>1002</v>
      </c>
      <c r="F238" s="2">
        <v>24</v>
      </c>
      <c r="G238">
        <v>1011</v>
      </c>
      <c r="H238">
        <v>997</v>
      </c>
      <c r="I238">
        <v>996</v>
      </c>
      <c r="J238">
        <v>996</v>
      </c>
      <c r="K238">
        <v>990</v>
      </c>
      <c r="L238" s="6">
        <v>44597</v>
      </c>
      <c r="M238" s="6">
        <v>44527</v>
      </c>
      <c r="N238" s="6">
        <v>44548</v>
      </c>
      <c r="O238" s="6">
        <v>44597</v>
      </c>
      <c r="P238" s="58">
        <v>44576</v>
      </c>
      <c r="Q238" s="40">
        <f>RANK(E238,$E$3:$E$485)</f>
        <v>236</v>
      </c>
      <c r="R238" s="2">
        <f>VLOOKUP(C238,Quals!$A$2:$C$23,3,FALSE)</f>
        <v>1189</v>
      </c>
      <c r="S238" s="2" t="str">
        <f>_xlfn.IFNA(IF(OR(AND(G238&gt;=R238,L238&gt;=Quals!$F$3,L238&lt;=Quals!$H$3),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OR(AND(K238&gt;=R238,P238&gt;=Quals!$F$3,P238&lt;=Quals!$H$3))))), MATCH((B238&amp;C238),Autos!C:C,0)),"Q",""),"")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>B239&amp;C239</f>
        <v>Kaleb CLARK200m</v>
      </c>
      <c r="B239" t="s">
        <v>590</v>
      </c>
      <c r="C239" s="6" t="s">
        <v>25</v>
      </c>
      <c r="D239" s="6">
        <v>38091</v>
      </c>
      <c r="E239">
        <v>1001</v>
      </c>
      <c r="F239" s="2">
        <v>20</v>
      </c>
      <c r="G239">
        <v>1008</v>
      </c>
      <c r="H239">
        <v>999</v>
      </c>
      <c r="I239">
        <v>984</v>
      </c>
      <c r="J239">
        <v>982</v>
      </c>
      <c r="K239">
        <v>982</v>
      </c>
      <c r="L239" s="6">
        <v>44471</v>
      </c>
      <c r="M239" s="6">
        <v>44481</v>
      </c>
      <c r="N239" s="6">
        <v>44591</v>
      </c>
      <c r="O239" s="6">
        <v>44465</v>
      </c>
      <c r="P239" s="58">
        <v>44485</v>
      </c>
      <c r="Q239" s="40">
        <f>RANK(E239,$E$3:$E$485)</f>
        <v>237</v>
      </c>
      <c r="R239" s="2">
        <f>VLOOKUP(C239,Quals!$A$2:$C$23,3,FALSE)</f>
        <v>1182</v>
      </c>
      <c r="S239" s="2" t="str">
        <f>_xlfn.IFNA(IF(OR(AND(G239&gt;=R239,L239&gt;=Quals!$F$3,L239&lt;=Quals!$H$3),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OR(AND(K239&gt;=R239,P239&gt;=Quals!$F$3,P239&lt;=Quals!$H$3))))), MATCH((B239&amp;C239),Autos!C:C,0)),"Q",""),"")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>B240&amp;C240</f>
        <v>Jaryd CLIFFORD5000m</v>
      </c>
      <c r="B240" t="s">
        <v>726</v>
      </c>
      <c r="C240" s="6" t="s">
        <v>29</v>
      </c>
      <c r="D240" s="6">
        <v>36346</v>
      </c>
      <c r="E240">
        <v>1001</v>
      </c>
      <c r="F240" s="2">
        <v>22</v>
      </c>
      <c r="G240">
        <v>1012</v>
      </c>
      <c r="H240">
        <v>983</v>
      </c>
      <c r="I240">
        <v>968</v>
      </c>
      <c r="L240" s="6">
        <v>44595</v>
      </c>
      <c r="M240" s="6">
        <v>44365</v>
      </c>
      <c r="N240" s="6">
        <v>44257</v>
      </c>
      <c r="O240" s="6"/>
      <c r="P240" s="58"/>
      <c r="Q240" s="40">
        <f>RANK(E240,$E$3:$E$485)</f>
        <v>237</v>
      </c>
      <c r="R240" s="2">
        <f>VLOOKUP(C240,Quals!$A$2:$C$23,3,FALSE)</f>
        <v>1161</v>
      </c>
      <c r="S240" s="2" t="str">
        <f>_xlfn.IFNA(IF(OR(AND(G240&gt;=R240,L240&gt;=Quals!$F$3,L240&lt;=Quals!$H$3),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OR(AND(K240&gt;=R240,P240&gt;=Quals!$F$3,P240&lt;=Quals!$H$3))))), MATCH((B240&amp;C240),Autos!C:C,0)),"Q",""),"")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>B241&amp;C241</f>
        <v>Michael CRITICOSjavelin-throw</v>
      </c>
      <c r="B241" t="s">
        <v>886</v>
      </c>
      <c r="C241" s="6" t="s">
        <v>41</v>
      </c>
      <c r="D241" s="6">
        <v>34725</v>
      </c>
      <c r="E241">
        <v>1001</v>
      </c>
      <c r="F241" s="2">
        <v>6</v>
      </c>
      <c r="G241">
        <v>992</v>
      </c>
      <c r="H241">
        <v>994</v>
      </c>
      <c r="I241">
        <v>953</v>
      </c>
      <c r="J241">
        <v>973</v>
      </c>
      <c r="K241">
        <v>937</v>
      </c>
      <c r="L241" s="6">
        <v>44304</v>
      </c>
      <c r="M241" s="6">
        <v>44366</v>
      </c>
      <c r="N241" s="6">
        <v>44359</v>
      </c>
      <c r="O241" s="6">
        <v>44261</v>
      </c>
      <c r="P241" s="58">
        <v>44352</v>
      </c>
      <c r="Q241" s="40">
        <f>RANK(E241,$E$3:$E$485)</f>
        <v>237</v>
      </c>
      <c r="R241" s="2">
        <f>VLOOKUP(C241,Quals!$A$2:$C$23,3,FALSE)</f>
        <v>1173</v>
      </c>
      <c r="S241" s="2" t="str">
        <f>_xlfn.IFNA(IF(OR(AND(G241&gt;=R241,L241&gt;=Quals!$F$3,L241&lt;=Quals!$H$3),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OR(AND(K241&gt;=R241,P241&gt;=Quals!$F$3,P241&lt;=Quals!$H$3))))), MATCH((B241&amp;C241),Autos!C:C,0)),"Q",""),"")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>B242&amp;C242</f>
        <v>Kyle NICOLUSSI100m</v>
      </c>
      <c r="B242" t="s">
        <v>589</v>
      </c>
      <c r="C242" s="6" t="s">
        <v>2</v>
      </c>
      <c r="D242" s="6">
        <v>36381</v>
      </c>
      <c r="E242">
        <v>1000</v>
      </c>
      <c r="F242" s="2">
        <v>25</v>
      </c>
      <c r="G242">
        <v>1026</v>
      </c>
      <c r="H242">
        <v>989</v>
      </c>
      <c r="I242">
        <v>994</v>
      </c>
      <c r="J242">
        <v>986</v>
      </c>
      <c r="K242">
        <v>974</v>
      </c>
      <c r="L242" s="6">
        <v>44611</v>
      </c>
      <c r="M242" s="6">
        <v>44541</v>
      </c>
      <c r="N242" s="6">
        <v>44590</v>
      </c>
      <c r="O242" s="6">
        <v>44611</v>
      </c>
      <c r="P242" s="58">
        <v>44569</v>
      </c>
      <c r="Q242" s="40">
        <f>RANK(E242,$E$3:$E$485)</f>
        <v>240</v>
      </c>
      <c r="R242" s="2">
        <f>VLOOKUP(C242,Quals!$A$2:$C$23,3,FALSE)</f>
        <v>1189</v>
      </c>
      <c r="S242" s="2" t="str">
        <f>_xlfn.IFNA(IF(OR(AND(G242&gt;=R242,L242&gt;=Quals!$F$3,L242&lt;=Quals!$H$3),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OR(AND(K242&gt;=R242,P242&gt;=Quals!$F$3,P242&lt;=Quals!$H$3))))), MATCH((B242&amp;C242),Autos!C:C,0)),"Q",""),"")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>B243&amp;C243</f>
        <v>Angus BEER800m</v>
      </c>
      <c r="B243" t="s">
        <v>687</v>
      </c>
      <c r="C243" s="6" t="s">
        <v>27</v>
      </c>
      <c r="D243" s="6">
        <v>37268</v>
      </c>
      <c r="E243">
        <v>1000</v>
      </c>
      <c r="F243" s="2">
        <v>24</v>
      </c>
      <c r="G243">
        <v>1069</v>
      </c>
      <c r="H243">
        <v>1045</v>
      </c>
      <c r="I243">
        <v>970</v>
      </c>
      <c r="J243">
        <v>962</v>
      </c>
      <c r="K243">
        <v>958</v>
      </c>
      <c r="L243" s="6">
        <v>44590</v>
      </c>
      <c r="M243" s="6">
        <v>44253</v>
      </c>
      <c r="N243" s="6">
        <v>44303</v>
      </c>
      <c r="O243" s="6">
        <v>44308</v>
      </c>
      <c r="P243" s="58">
        <v>44329</v>
      </c>
      <c r="Q243" s="40">
        <f>RANK(E243,$E$3:$E$485)</f>
        <v>240</v>
      </c>
      <c r="R243" s="2">
        <f>VLOOKUP(C243,Quals!$A$2:$C$23,3,FALSE)</f>
        <v>1167</v>
      </c>
      <c r="S243" s="2" t="str">
        <f>_xlfn.IFNA(IF(OR(AND(G243&gt;=R243,L243&gt;=Quals!$F$3,L243&lt;=Quals!$H$3),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OR(AND(K243&gt;=R243,P243&gt;=Quals!$F$3,P243&lt;=Quals!$H$3))))), MATCH((B243&amp;C243),Autos!C:C,0)),"Q",""),"")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>B244&amp;C244</f>
        <v>Christopher GEORDAS100m</v>
      </c>
      <c r="B244" t="s">
        <v>588</v>
      </c>
      <c r="C244" s="6" t="s">
        <v>2</v>
      </c>
      <c r="D244" s="6">
        <v>37235</v>
      </c>
      <c r="E244">
        <v>999</v>
      </c>
      <c r="F244" s="2">
        <v>26</v>
      </c>
      <c r="G244">
        <v>1005</v>
      </c>
      <c r="H244">
        <v>990</v>
      </c>
      <c r="I244">
        <v>1005</v>
      </c>
      <c r="J244">
        <v>977</v>
      </c>
      <c r="K244">
        <v>962</v>
      </c>
      <c r="L244" s="6">
        <v>44568</v>
      </c>
      <c r="M244" s="6">
        <v>44610</v>
      </c>
      <c r="N244" s="6">
        <v>44610</v>
      </c>
      <c r="O244" s="6">
        <v>44519</v>
      </c>
      <c r="P244" s="58">
        <v>44505</v>
      </c>
      <c r="Q244" s="40">
        <f>RANK(E244,$E$3:$E$485)</f>
        <v>242</v>
      </c>
      <c r="R244" s="2">
        <f>VLOOKUP(C244,Quals!$A$2:$C$23,3,FALSE)</f>
        <v>1189</v>
      </c>
      <c r="S244" s="2" t="str">
        <f>_xlfn.IFNA(IF(OR(AND(G244&gt;=R244,L244&gt;=Quals!$F$3,L244&lt;=Quals!$H$3),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OR(AND(K244&gt;=R244,P244&gt;=Quals!$F$3,P244&lt;=Quals!$H$3))))), MATCH((B244&amp;C244),Autos!C:C,0)),"Q",""),"")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>B245&amp;C245</f>
        <v>Liam CASHIN5000m</v>
      </c>
      <c r="B245" t="s">
        <v>732</v>
      </c>
      <c r="C245" s="6" t="s">
        <v>29</v>
      </c>
      <c r="D245" s="6">
        <v>35709</v>
      </c>
      <c r="E245">
        <v>999</v>
      </c>
      <c r="F245" s="2">
        <v>23</v>
      </c>
      <c r="G245">
        <v>1062</v>
      </c>
      <c r="H245">
        <v>996</v>
      </c>
      <c r="I245">
        <v>927</v>
      </c>
      <c r="L245" s="6">
        <v>44287</v>
      </c>
      <c r="M245" s="6">
        <v>44537</v>
      </c>
      <c r="N245" s="6">
        <v>44257</v>
      </c>
      <c r="O245" s="6"/>
      <c r="P245" s="58"/>
      <c r="Q245" s="40">
        <f>RANK(E245,$E$3:$E$485)</f>
        <v>242</v>
      </c>
      <c r="R245" s="2">
        <f>VLOOKUP(C245,Quals!$A$2:$C$23,3,FALSE)</f>
        <v>1161</v>
      </c>
      <c r="S245" s="2" t="str">
        <f>_xlfn.IFNA(IF(OR(AND(G245&gt;=R245,L245&gt;=Quals!$F$3,L245&lt;=Quals!$H$3),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OR(AND(K245&gt;=R245,P245&gt;=Quals!$F$3,P245&lt;=Quals!$H$3))))), MATCH((B245&amp;C245),Autos!C:C,0)),"Q",""),"")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>B246&amp;C246</f>
        <v>Michael TSOTSOS400mh</v>
      </c>
      <c r="B246" t="s">
        <v>663</v>
      </c>
      <c r="C246" s="6" t="s">
        <v>33</v>
      </c>
      <c r="D246" s="6">
        <v>36333</v>
      </c>
      <c r="E246">
        <v>999</v>
      </c>
      <c r="F246" s="2">
        <v>9</v>
      </c>
      <c r="G246">
        <v>999</v>
      </c>
      <c r="H246">
        <v>1010</v>
      </c>
      <c r="I246">
        <v>990</v>
      </c>
      <c r="J246">
        <v>972</v>
      </c>
      <c r="K246">
        <v>975</v>
      </c>
      <c r="L246" s="6">
        <v>44266</v>
      </c>
      <c r="M246" s="6">
        <v>44576</v>
      </c>
      <c r="N246" s="6">
        <v>44255</v>
      </c>
      <c r="O246" s="6">
        <v>44280</v>
      </c>
      <c r="P246" s="58">
        <v>44602</v>
      </c>
      <c r="Q246" s="40">
        <f>RANK(E246,$E$3:$E$485)</f>
        <v>242</v>
      </c>
      <c r="R246" s="2">
        <f>VLOOKUP(C246,Quals!$A$2:$C$23,3,FALSE)</f>
        <v>1185</v>
      </c>
      <c r="S246" s="2" t="str">
        <f>_xlfn.IFNA(IF(OR(AND(G246&gt;=R246,L246&gt;=Quals!$F$3,L246&lt;=Quals!$H$3),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OR(AND(K246&gt;=R246,P246&gt;=Quals!$F$3,P246&lt;=Quals!$H$3))))), MATCH((B246&amp;C246),Autos!C:C,0)),"Q",""),"")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>B247&amp;C247</f>
        <v>Timothy HEYEShammer-throw</v>
      </c>
      <c r="B247" t="s">
        <v>879</v>
      </c>
      <c r="C247" s="6" t="s">
        <v>42</v>
      </c>
      <c r="D247" s="6">
        <v>35781</v>
      </c>
      <c r="E247">
        <v>998</v>
      </c>
      <c r="F247" s="2">
        <v>4</v>
      </c>
      <c r="G247">
        <v>967</v>
      </c>
      <c r="H247">
        <v>955</v>
      </c>
      <c r="I247">
        <v>977</v>
      </c>
      <c r="J247">
        <v>962</v>
      </c>
      <c r="K247">
        <v>966</v>
      </c>
      <c r="L247" s="6">
        <v>44268</v>
      </c>
      <c r="M247" s="6">
        <v>44302</v>
      </c>
      <c r="N247" s="6">
        <v>44262</v>
      </c>
      <c r="O247" s="6">
        <v>44612</v>
      </c>
      <c r="P247" s="58">
        <v>44548</v>
      </c>
      <c r="Q247" s="40">
        <f>RANK(E247,$E$3:$E$485)</f>
        <v>245</v>
      </c>
      <c r="R247" s="2">
        <f>VLOOKUP(C247,Quals!$A$2:$C$23,3,FALSE)</f>
        <v>1164</v>
      </c>
      <c r="S247" s="2" t="str">
        <f>_xlfn.IFNA(IF(OR(AND(G247&gt;=R247,L247&gt;=Quals!$F$3,L247&lt;=Quals!$H$3),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OR(AND(K247&gt;=R247,P247&gt;=Quals!$F$3,P247&lt;=Quals!$H$3))))), MATCH((B247&amp;C247),Autos!C:C,0)),"Q",""),"")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>B248&amp;C248</f>
        <v>Cooper SHERMAN400m</v>
      </c>
      <c r="B248" t="s">
        <v>609</v>
      </c>
      <c r="C248" s="6" t="s">
        <v>26</v>
      </c>
      <c r="D248" s="6">
        <v>44671</v>
      </c>
      <c r="E248">
        <v>997</v>
      </c>
      <c r="F248" s="2">
        <v>19</v>
      </c>
      <c r="G248">
        <v>1032</v>
      </c>
      <c r="H248">
        <v>1011</v>
      </c>
      <c r="I248">
        <v>995</v>
      </c>
      <c r="J248">
        <v>959</v>
      </c>
      <c r="K248">
        <v>932</v>
      </c>
      <c r="L248" s="6">
        <v>44590</v>
      </c>
      <c r="M248" s="6">
        <v>44602</v>
      </c>
      <c r="N248" s="6">
        <v>44569</v>
      </c>
      <c r="O248" s="6">
        <v>44548</v>
      </c>
      <c r="P248" s="58">
        <v>44534</v>
      </c>
      <c r="Q248" s="40">
        <f>RANK(E248,$E$3:$E$485)</f>
        <v>246</v>
      </c>
      <c r="R248" s="2">
        <f>VLOOKUP(C248,Quals!$A$2:$C$23,3,FALSE)</f>
        <v>1187</v>
      </c>
      <c r="S248" s="2" t="str">
        <f>_xlfn.IFNA(IF(OR(AND(G248&gt;=R248,L248&gt;=Quals!$F$3,L248&lt;=Quals!$H$3),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OR(AND(K248&gt;=R248,P248&gt;=Quals!$F$3,P248&lt;=Quals!$H$3))))), MATCH((B248&amp;C248),Autos!C:C,0)),"Q",""),"")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>B249&amp;C249</f>
        <v>Jye PERROTT800m</v>
      </c>
      <c r="B249" t="s">
        <v>681</v>
      </c>
      <c r="C249" s="6" t="s">
        <v>27</v>
      </c>
      <c r="D249" s="6">
        <v>36013</v>
      </c>
      <c r="E249">
        <v>995</v>
      </c>
      <c r="F249" s="2">
        <v>25</v>
      </c>
      <c r="G249">
        <v>1026</v>
      </c>
      <c r="H249">
        <v>1007</v>
      </c>
      <c r="I249">
        <v>984</v>
      </c>
      <c r="J249">
        <v>960</v>
      </c>
      <c r="K249">
        <v>939</v>
      </c>
      <c r="L249" s="6">
        <v>44303</v>
      </c>
      <c r="M249" s="6">
        <v>44302</v>
      </c>
      <c r="N249" s="6">
        <v>44301</v>
      </c>
      <c r="O249" s="6">
        <v>44611</v>
      </c>
      <c r="P249" s="58">
        <v>44260</v>
      </c>
      <c r="Q249" s="40">
        <f>RANK(E249,$E$3:$E$485)</f>
        <v>247</v>
      </c>
      <c r="R249" s="2">
        <f>VLOOKUP(C249,Quals!$A$2:$C$23,3,FALSE)</f>
        <v>1167</v>
      </c>
      <c r="S249" s="2" t="str">
        <f>_xlfn.IFNA(IF(OR(AND(G249&gt;=R249,L249&gt;=Quals!$F$3,L249&lt;=Quals!$H$3),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OR(AND(K249&gt;=R249,P249&gt;=Quals!$F$3,P249&lt;=Quals!$H$3))))), MATCH((B249&amp;C249),Autos!C:C,0)),"Q",""),"")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>B250&amp;C250</f>
        <v>Jack ATHERTON800m</v>
      </c>
      <c r="B250" t="s">
        <v>689</v>
      </c>
      <c r="C250" t="s">
        <v>27</v>
      </c>
      <c r="D250" s="6">
        <v>37049</v>
      </c>
      <c r="E250">
        <v>995</v>
      </c>
      <c r="F250" s="2">
        <v>26</v>
      </c>
      <c r="G250">
        <v>995</v>
      </c>
      <c r="H250">
        <v>995</v>
      </c>
      <c r="I250">
        <v>984</v>
      </c>
      <c r="J250">
        <v>962</v>
      </c>
      <c r="K250">
        <v>963</v>
      </c>
      <c r="L250" s="6">
        <v>44600</v>
      </c>
      <c r="M250" s="6">
        <v>44576</v>
      </c>
      <c r="N250" s="6">
        <v>44286</v>
      </c>
      <c r="O250" s="6">
        <v>44255</v>
      </c>
      <c r="P250" s="58">
        <v>44612</v>
      </c>
      <c r="Q250" s="40">
        <f>RANK(E250,$E$3:$E$485)</f>
        <v>247</v>
      </c>
      <c r="R250" s="2">
        <f>VLOOKUP(C250,Quals!$A$2:$C$23,3,FALSE)</f>
        <v>1167</v>
      </c>
      <c r="S250" s="2" t="str">
        <f>_xlfn.IFNA(IF(OR(AND(G250&gt;=R250,L250&gt;=Quals!$F$3,L250&lt;=Quals!$H$3),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OR(AND(K250&gt;=R250,P250&gt;=Quals!$F$3,P250&lt;=Quals!$H$3))))), MATCH((B250&amp;C250),Autos!C:C,0)),"Q",""),"")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>B251&amp;C251</f>
        <v>Tim VINCENT5000m</v>
      </c>
      <c r="B251" t="s">
        <v>769</v>
      </c>
      <c r="C251" s="6" t="s">
        <v>29</v>
      </c>
      <c r="D251" s="6">
        <v>36044</v>
      </c>
      <c r="E251">
        <v>995</v>
      </c>
      <c r="F251" s="2">
        <v>24</v>
      </c>
      <c r="G251">
        <v>1034</v>
      </c>
      <c r="H251">
        <v>988</v>
      </c>
      <c r="I251">
        <v>963</v>
      </c>
      <c r="L251" s="6">
        <v>44604</v>
      </c>
      <c r="M251" s="6">
        <v>44268</v>
      </c>
      <c r="N251" s="6">
        <v>44499</v>
      </c>
      <c r="O251" s="6"/>
      <c r="P251" s="58"/>
      <c r="Q251" s="40">
        <f>RANK(E251,$E$3:$E$485)</f>
        <v>247</v>
      </c>
      <c r="R251" s="2">
        <f>VLOOKUP(C251,Quals!$A$2:$C$23,3,FALSE)</f>
        <v>1161</v>
      </c>
      <c r="S251" s="2" t="str">
        <f>_xlfn.IFNA(IF(OR(AND(G251&gt;=R251,L251&gt;=Quals!$F$3,L251&lt;=Quals!$H$3),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OR(AND(K251&gt;=R251,P251&gt;=Quals!$F$3,P251&lt;=Quals!$H$3))))), MATCH((B251&amp;C251),Autos!C:C,0)),"Q",""),"")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>B252&amp;C252</f>
        <v>Ben CHAMBERLAIN5000m</v>
      </c>
      <c r="B252" t="s">
        <v>768</v>
      </c>
      <c r="C252" s="6" t="s">
        <v>29</v>
      </c>
      <c r="D252" s="6">
        <v>35891</v>
      </c>
      <c r="E252">
        <v>995</v>
      </c>
      <c r="F252" s="2">
        <v>25</v>
      </c>
      <c r="G252">
        <v>1016</v>
      </c>
      <c r="H252">
        <v>978</v>
      </c>
      <c r="I252">
        <v>964</v>
      </c>
      <c r="L252" s="6">
        <v>44491</v>
      </c>
      <c r="M252" s="6">
        <v>44596</v>
      </c>
      <c r="N252" s="6">
        <v>44251</v>
      </c>
      <c r="O252" s="6"/>
      <c r="P252" s="58"/>
      <c r="Q252" s="40">
        <f>RANK(E252,$E$3:$E$485)</f>
        <v>247</v>
      </c>
      <c r="R252" s="2">
        <f>VLOOKUP(C252,Quals!$A$2:$C$23,3,FALSE)</f>
        <v>1161</v>
      </c>
      <c r="S252" s="2" t="str">
        <f>_xlfn.IFNA(IF(OR(AND(G252&gt;=R252,L252&gt;=Quals!$F$3,L252&lt;=Quals!$H$3),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OR(AND(K252&gt;=R252,P252&gt;=Quals!$F$3,P252&lt;=Quals!$H$3))))), MATCH((B252&amp;C252),Autos!C:C,0)),"Q",""),"")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>B253&amp;C253</f>
        <v>Jai GORDON100m</v>
      </c>
      <c r="B253" t="s">
        <v>585</v>
      </c>
      <c r="C253" s="6" t="s">
        <v>2</v>
      </c>
      <c r="D253" s="6">
        <v>37759</v>
      </c>
      <c r="E253">
        <v>994</v>
      </c>
      <c r="F253" s="2">
        <v>27</v>
      </c>
      <c r="G253">
        <v>1024</v>
      </c>
      <c r="H253">
        <v>980</v>
      </c>
      <c r="I253">
        <v>983</v>
      </c>
      <c r="J253">
        <v>983</v>
      </c>
      <c r="K253">
        <v>983</v>
      </c>
      <c r="L253" s="6">
        <v>44590</v>
      </c>
      <c r="M253" s="6">
        <v>44268</v>
      </c>
      <c r="N253" s="6">
        <v>44604</v>
      </c>
      <c r="O253" s="6">
        <v>44268</v>
      </c>
      <c r="P253" s="58">
        <v>44359</v>
      </c>
      <c r="Q253" s="40">
        <f>RANK(E253,$E$3:$E$485)</f>
        <v>251</v>
      </c>
      <c r="R253" s="2">
        <f>VLOOKUP(C253,Quals!$A$2:$C$23,3,FALSE)</f>
        <v>1189</v>
      </c>
      <c r="S253" s="2" t="str">
        <f>_xlfn.IFNA(IF(OR(AND(G253&gt;=R253,L253&gt;=Quals!$F$3,L253&lt;=Quals!$H$3),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OR(AND(K253&gt;=R253,P253&gt;=Quals!$F$3,P253&lt;=Quals!$H$3))))), MATCH((B253&amp;C253),Autos!C:C,0)),"Q",""),"")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>B254&amp;C254</f>
        <v>Cameron SEARLE200m</v>
      </c>
      <c r="B254" t="s">
        <v>622</v>
      </c>
      <c r="C254" s="6" t="s">
        <v>25</v>
      </c>
      <c r="D254" s="6">
        <v>36355</v>
      </c>
      <c r="E254">
        <v>993</v>
      </c>
      <c r="F254" s="2">
        <v>21</v>
      </c>
      <c r="G254">
        <v>1037</v>
      </c>
      <c r="H254">
        <v>1049</v>
      </c>
      <c r="I254">
        <v>976</v>
      </c>
      <c r="J254">
        <v>943</v>
      </c>
      <c r="K254">
        <v>927</v>
      </c>
      <c r="L254" s="6">
        <v>44576</v>
      </c>
      <c r="M254" s="6">
        <v>44591</v>
      </c>
      <c r="N254" s="6">
        <v>44255</v>
      </c>
      <c r="O254" s="6">
        <v>44266</v>
      </c>
      <c r="P254" s="58">
        <v>44255</v>
      </c>
      <c r="Q254" s="40">
        <f>RANK(E254,$E$3:$E$485)</f>
        <v>252</v>
      </c>
      <c r="R254" s="2">
        <f>VLOOKUP(C254,Quals!$A$2:$C$23,3,FALSE)</f>
        <v>1182</v>
      </c>
      <c r="S254" s="2" t="str">
        <f>_xlfn.IFNA(IF(OR(AND(G254&gt;=R254,L254&gt;=Quals!$F$3,L254&lt;=Quals!$H$3),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OR(AND(K254&gt;=R254,P254&gt;=Quals!$F$3,P254&lt;=Quals!$H$3))))), MATCH((B254&amp;C254),Autos!C:C,0)),"Q",""),"")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>B255&amp;C255</f>
        <v>DeGras AMEKATA800m</v>
      </c>
      <c r="B255" t="s">
        <v>695</v>
      </c>
      <c r="C255" s="6" t="s">
        <v>27</v>
      </c>
      <c r="D255" s="6">
        <v>44581</v>
      </c>
      <c r="E255">
        <v>992</v>
      </c>
      <c r="F255" s="2">
        <v>27</v>
      </c>
      <c r="G255">
        <v>1016</v>
      </c>
      <c r="H255">
        <v>1007</v>
      </c>
      <c r="I255">
        <v>980</v>
      </c>
      <c r="J255">
        <v>959</v>
      </c>
      <c r="K255">
        <v>932</v>
      </c>
      <c r="L255" s="6">
        <v>44546</v>
      </c>
      <c r="M255" s="6">
        <v>44604</v>
      </c>
      <c r="N255" s="6">
        <v>44499</v>
      </c>
      <c r="O255" s="6">
        <v>44255</v>
      </c>
      <c r="P255" s="58">
        <v>44612</v>
      </c>
      <c r="Q255" s="40">
        <f>RANK(E255,$E$3:$E$485)</f>
        <v>253</v>
      </c>
      <c r="R255" s="2">
        <f>VLOOKUP(C255,Quals!$A$2:$C$23,3,FALSE)</f>
        <v>1167</v>
      </c>
      <c r="S255" s="2" t="str">
        <f>_xlfn.IFNA(IF(OR(AND(G255&gt;=R255,L255&gt;=Quals!$F$3,L255&lt;=Quals!$H$3),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OR(AND(K255&gt;=R255,P255&gt;=Quals!$F$3,P255&lt;=Quals!$H$3))))), MATCH((B255&amp;C255),Autos!C:C,0)),"Q",""),"")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>B256&amp;C256</f>
        <v>Harvey CHILCOTT3000msc</v>
      </c>
      <c r="B256" t="s">
        <v>753</v>
      </c>
      <c r="C256" s="6" t="s">
        <v>34</v>
      </c>
      <c r="D256" s="6">
        <v>36609</v>
      </c>
      <c r="E256">
        <v>992</v>
      </c>
      <c r="F256" s="2">
        <v>9</v>
      </c>
      <c r="G256">
        <v>1011</v>
      </c>
      <c r="H256">
        <v>976</v>
      </c>
      <c r="I256">
        <v>983</v>
      </c>
      <c r="L256" s="6">
        <v>44331</v>
      </c>
      <c r="M256" s="6">
        <v>44289</v>
      </c>
      <c r="N256" s="6">
        <v>44316</v>
      </c>
      <c r="O256" s="6"/>
      <c r="P256" s="58"/>
      <c r="Q256" s="40">
        <f>RANK(E256,$E$3:$E$485)</f>
        <v>253</v>
      </c>
      <c r="R256" s="2">
        <f>VLOOKUP(C256,Quals!$A$2:$C$23,3,FALSE)</f>
        <v>1158</v>
      </c>
      <c r="S256" s="2" t="str">
        <f>_xlfn.IFNA(IF(OR(AND(G256&gt;=R256,L256&gt;=Quals!$F$3,L256&lt;=Quals!$H$3),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OR(AND(K256&gt;=R256,P256&gt;=Quals!$F$3,P256&lt;=Quals!$H$3))))), MATCH((B256&amp;C256),Autos!C:C,0)),"Q",""),"")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>B257&amp;C257</f>
        <v>Max STEVENS5000m</v>
      </c>
      <c r="B257" t="s">
        <v>750</v>
      </c>
      <c r="C257" s="6" t="s">
        <v>29</v>
      </c>
      <c r="D257" s="6">
        <v>34654</v>
      </c>
      <c r="E257">
        <v>992</v>
      </c>
      <c r="F257" s="2">
        <v>26</v>
      </c>
      <c r="G257">
        <v>1030</v>
      </c>
      <c r="H257">
        <v>999</v>
      </c>
      <c r="I257">
        <v>940</v>
      </c>
      <c r="L257" s="6">
        <v>44527</v>
      </c>
      <c r="M257" s="6">
        <v>44257</v>
      </c>
      <c r="N257" s="6">
        <v>44458</v>
      </c>
      <c r="O257" s="6"/>
      <c r="P257" s="58"/>
      <c r="Q257" s="40">
        <f>RANK(E257,$E$3:$E$485)</f>
        <v>253</v>
      </c>
      <c r="R257" s="2">
        <f>VLOOKUP(C257,Quals!$A$2:$C$23,3,FALSE)</f>
        <v>1161</v>
      </c>
      <c r="S257" s="2" t="str">
        <f>_xlfn.IFNA(IF(OR(AND(G257&gt;=R257,L257&gt;=Quals!$F$3,L257&lt;=Quals!$H$3),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OR(AND(K257&gt;=R257,P257&gt;=Quals!$F$3,P257&lt;=Quals!$H$3))))), MATCH((B257&amp;C257),Autos!C:C,0)),"Q",""),"")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>B258&amp;C258</f>
        <v>Drew FRYER1500m</v>
      </c>
      <c r="B258" t="s">
        <v>733</v>
      </c>
      <c r="C258" s="6" t="s">
        <v>28</v>
      </c>
      <c r="D258" s="6">
        <v>36906</v>
      </c>
      <c r="E258">
        <v>991</v>
      </c>
      <c r="F258" s="2">
        <v>23</v>
      </c>
      <c r="G258">
        <v>1024</v>
      </c>
      <c r="H258">
        <v>992</v>
      </c>
      <c r="I258">
        <v>979</v>
      </c>
      <c r="J258">
        <v>964</v>
      </c>
      <c r="K258">
        <v>960</v>
      </c>
      <c r="L258" s="6">
        <v>44252</v>
      </c>
      <c r="M258" s="6">
        <v>44261</v>
      </c>
      <c r="N258" s="6">
        <v>44260</v>
      </c>
      <c r="O258" s="6">
        <v>44307</v>
      </c>
      <c r="P258" s="58">
        <v>44302</v>
      </c>
      <c r="Q258" s="40">
        <f>RANK(E258,$E$3:$E$485)</f>
        <v>256</v>
      </c>
      <c r="R258" s="2">
        <f>VLOOKUP(C258,Quals!$A$2:$C$23,3,FALSE)</f>
        <v>1175</v>
      </c>
      <c r="S258" s="2" t="str">
        <f>_xlfn.IFNA(IF(OR(AND(G258&gt;=R258,L258&gt;=Quals!$F$3,L258&lt;=Quals!$H$3),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OR(AND(K258&gt;=R258,P258&gt;=Quals!$F$3,P258&lt;=Quals!$H$3))))), MATCH((B258&amp;C258),Autos!C:C,0)),"Q",""),"")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>B259&amp;C259</f>
        <v>Jack GEARY400m</v>
      </c>
      <c r="B259" t="s">
        <v>650</v>
      </c>
      <c r="C259" s="6" t="s">
        <v>26</v>
      </c>
      <c r="D259" s="6">
        <v>36429</v>
      </c>
      <c r="E259">
        <v>990</v>
      </c>
      <c r="F259" s="2">
        <v>20</v>
      </c>
      <c r="G259">
        <v>1051</v>
      </c>
      <c r="H259">
        <v>1003</v>
      </c>
      <c r="I259">
        <v>989</v>
      </c>
      <c r="J259">
        <v>949</v>
      </c>
      <c r="K259">
        <v>892</v>
      </c>
      <c r="L259" s="6">
        <v>44268</v>
      </c>
      <c r="M259" s="6">
        <v>44282</v>
      </c>
      <c r="N259" s="6">
        <v>44301</v>
      </c>
      <c r="O259" s="6">
        <v>44267</v>
      </c>
      <c r="P259" s="58">
        <v>44548</v>
      </c>
      <c r="Q259" s="40">
        <f>RANK(E259,$E$3:$E$485)</f>
        <v>257</v>
      </c>
      <c r="R259" s="2">
        <f>VLOOKUP(C259,Quals!$A$2:$C$23,3,FALSE)</f>
        <v>1187</v>
      </c>
      <c r="S259" s="2" t="str">
        <f>_xlfn.IFNA(IF(OR(AND(G259&gt;=R259,L259&gt;=Quals!$F$3,L259&lt;=Quals!$H$3),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OR(AND(K259&gt;=R259,P259&gt;=Quals!$F$3,P259&lt;=Quals!$H$3))))), MATCH((B259&amp;C259),Autos!C:C,0)),"Q",""),"")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>B260&amp;C260</f>
        <v>Harvey MURRANT400m</v>
      </c>
      <c r="B260" t="s">
        <v>652</v>
      </c>
      <c r="C260" s="6" t="s">
        <v>26</v>
      </c>
      <c r="D260" s="6">
        <v>36226</v>
      </c>
      <c r="E260">
        <v>990</v>
      </c>
      <c r="F260" s="2">
        <v>21</v>
      </c>
      <c r="G260">
        <v>1001</v>
      </c>
      <c r="H260">
        <v>987</v>
      </c>
      <c r="I260">
        <v>995</v>
      </c>
      <c r="J260">
        <v>961</v>
      </c>
      <c r="K260">
        <v>962</v>
      </c>
      <c r="L260" s="6">
        <v>44569</v>
      </c>
      <c r="M260" s="6">
        <v>44548</v>
      </c>
      <c r="N260" s="6">
        <v>44590</v>
      </c>
      <c r="O260" s="6">
        <v>44612</v>
      </c>
      <c r="P260" s="58">
        <v>44520</v>
      </c>
      <c r="Q260" s="40">
        <f>RANK(E260,$E$3:$E$485)</f>
        <v>257</v>
      </c>
      <c r="R260" s="2">
        <f>VLOOKUP(C260,Quals!$A$2:$C$23,3,FALSE)</f>
        <v>1187</v>
      </c>
      <c r="S260" s="2" t="str">
        <f>_xlfn.IFNA(IF(OR(AND(G260&gt;=R260,L260&gt;=Quals!$F$3,L260&lt;=Quals!$H$3),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OR(AND(K260&gt;=R260,P260&gt;=Quals!$F$3,P260&lt;=Quals!$H$3))))), MATCH((B260&amp;C260),Autos!C:C,0)),"Q",""),"")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>B261&amp;C261</f>
        <v>Liam GEORGILOPOULOSpole-vault</v>
      </c>
      <c r="B261" t="s">
        <v>860</v>
      </c>
      <c r="C261" s="7" t="s">
        <v>36</v>
      </c>
      <c r="D261" s="6">
        <v>37868</v>
      </c>
      <c r="E261">
        <v>990</v>
      </c>
      <c r="F261" s="2">
        <v>9</v>
      </c>
      <c r="G261">
        <v>1007</v>
      </c>
      <c r="H261">
        <v>994</v>
      </c>
      <c r="I261">
        <v>967</v>
      </c>
      <c r="J261">
        <v>940</v>
      </c>
      <c r="K261">
        <v>940</v>
      </c>
      <c r="L261" s="6">
        <v>44597</v>
      </c>
      <c r="M261" s="6">
        <v>44527</v>
      </c>
      <c r="N261" s="6">
        <v>44269</v>
      </c>
      <c r="O261" s="6">
        <v>44352</v>
      </c>
      <c r="P261" s="58">
        <v>44506</v>
      </c>
      <c r="Q261" s="40">
        <f>RANK(E261,$E$3:$E$485)</f>
        <v>257</v>
      </c>
      <c r="R261" s="2">
        <f>VLOOKUP(C261,Quals!$A$2:$C$23,3,FALSE)</f>
        <v>1212</v>
      </c>
      <c r="S261" s="2" t="str">
        <f>_xlfn.IFNA(IF(OR(AND(G261&gt;=R261,L261&gt;=Quals!$F$3,L261&lt;=Quals!$H$3),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OR(AND(K261&gt;=R261,P261&gt;=Quals!$F$3,P261&lt;=Quals!$H$3))))), MATCH((B261&amp;C261),Autos!C:C,0)),"Q",""),"")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>B262&amp;C262</f>
        <v>Tim FRASER20km-race-walking</v>
      </c>
      <c r="B262" t="s">
        <v>899</v>
      </c>
      <c r="C262" s="6" t="s">
        <v>81</v>
      </c>
      <c r="D262" s="6">
        <v>2000</v>
      </c>
      <c r="E262">
        <v>990</v>
      </c>
      <c r="F262" s="2">
        <v>7</v>
      </c>
      <c r="G262">
        <v>1038</v>
      </c>
      <c r="H262">
        <v>939</v>
      </c>
      <c r="I262">
        <v>889</v>
      </c>
      <c r="L262" s="6">
        <v>44605</v>
      </c>
      <c r="M262" s="6">
        <v>44282</v>
      </c>
      <c r="N262" s="6">
        <v>44318</v>
      </c>
      <c r="O262" s="6"/>
      <c r="P262" s="58"/>
      <c r="Q262" s="40">
        <f>RANK(E262,$E$3:$E$485)</f>
        <v>257</v>
      </c>
      <c r="R262" s="2">
        <f>VLOOKUP(C262,Quals!$A$2:$C$23,3,FALSE)</f>
        <v>1149</v>
      </c>
      <c r="S262" s="2" t="str">
        <f>_xlfn.IFNA(IF(OR(AND(G262&gt;=R262,L262&gt;=Quals!$F$3,L262&lt;=Quals!$H$3),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OR(AND(K262&gt;=R262,P262&gt;=Quals!$F$3,P262&lt;=Quals!$H$3))))), MATCH((B262&amp;C262),Autos!C:C,0)),"Q",""),"")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>B263&amp;C263</f>
        <v>Adam GODDARD1500m</v>
      </c>
      <c r="B263" t="s">
        <v>735</v>
      </c>
      <c r="C263" s="6" t="s">
        <v>28</v>
      </c>
      <c r="D263" s="6">
        <v>37826</v>
      </c>
      <c r="E263">
        <v>989</v>
      </c>
      <c r="F263" s="2">
        <v>24</v>
      </c>
      <c r="G263">
        <v>983</v>
      </c>
      <c r="H263">
        <v>974</v>
      </c>
      <c r="I263">
        <v>962</v>
      </c>
      <c r="J263">
        <v>982</v>
      </c>
      <c r="K263">
        <v>941</v>
      </c>
      <c r="L263" s="6">
        <v>44281</v>
      </c>
      <c r="M263" s="6">
        <v>44611</v>
      </c>
      <c r="N263" s="6">
        <v>44254</v>
      </c>
      <c r="O263" s="6">
        <v>44299</v>
      </c>
      <c r="P263" s="58">
        <v>44352</v>
      </c>
      <c r="Q263" s="40">
        <f>RANK(E263,$E$3:$E$485)</f>
        <v>261</v>
      </c>
      <c r="R263" s="2">
        <f>VLOOKUP(C263,Quals!$A$2:$C$23,3,FALSE)</f>
        <v>1175</v>
      </c>
      <c r="S263" s="2" t="str">
        <f>_xlfn.IFNA(IF(OR(AND(G263&gt;=R263,L263&gt;=Quals!$F$3,L263&lt;=Quals!$H$3),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OR(AND(K263&gt;=R263,P263&gt;=Quals!$F$3,P263&lt;=Quals!$H$3))))), MATCH((B263&amp;C263),Autos!C:C,0)),"Q",""),"")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>B264&amp;C264</f>
        <v>Nicholas KOLLIAShigh-jump</v>
      </c>
      <c r="B264" t="s">
        <v>846</v>
      </c>
      <c r="C264" s="6" t="s">
        <v>35</v>
      </c>
      <c r="D264" s="6">
        <v>37047</v>
      </c>
      <c r="E264">
        <v>989</v>
      </c>
      <c r="F264" s="2">
        <v>8</v>
      </c>
      <c r="G264">
        <v>958</v>
      </c>
      <c r="H264">
        <v>993</v>
      </c>
      <c r="I264">
        <v>967</v>
      </c>
      <c r="J264">
        <v>967</v>
      </c>
      <c r="K264">
        <v>958</v>
      </c>
      <c r="L264" s="6">
        <v>44303</v>
      </c>
      <c r="M264" s="6">
        <v>44308</v>
      </c>
      <c r="N264" s="6">
        <v>44610</v>
      </c>
      <c r="O264" s="6">
        <v>44260</v>
      </c>
      <c r="P264" s="58">
        <v>44282</v>
      </c>
      <c r="Q264" s="40">
        <f>RANK(E264,$E$3:$E$485)</f>
        <v>261</v>
      </c>
      <c r="R264" s="2">
        <f>VLOOKUP(C264,Quals!$A$2:$C$23,3,FALSE)</f>
        <v>1206</v>
      </c>
      <c r="S264" s="2" t="str">
        <f>_xlfn.IFNA(IF(OR(AND(G264&gt;=R264,L264&gt;=Quals!$F$3,L264&lt;=Quals!$H$3),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OR(AND(K264&gt;=R264,P264&gt;=Quals!$F$3,P264&lt;=Quals!$H$3))))), MATCH((B264&amp;C264),Autos!C:C,0)),"Q",""),"")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>B265&amp;C265</f>
        <v>James HEALEY800m</v>
      </c>
      <c r="B265" t="s">
        <v>691</v>
      </c>
      <c r="C265" s="6" t="s">
        <v>27</v>
      </c>
      <c r="D265" s="6">
        <v>37934</v>
      </c>
      <c r="E265">
        <v>988</v>
      </c>
      <c r="F265" s="2">
        <v>28</v>
      </c>
      <c r="G265">
        <v>1017</v>
      </c>
      <c r="H265">
        <v>1007</v>
      </c>
      <c r="I265">
        <v>986</v>
      </c>
      <c r="J265">
        <v>967</v>
      </c>
      <c r="K265">
        <v>955</v>
      </c>
      <c r="L265" s="6">
        <v>44301</v>
      </c>
      <c r="M265" s="6">
        <v>44282</v>
      </c>
      <c r="N265" s="6">
        <v>44262</v>
      </c>
      <c r="O265" s="6">
        <v>44611</v>
      </c>
      <c r="P265" s="58">
        <v>44260</v>
      </c>
      <c r="Q265" s="40">
        <f>RANK(E265,$E$3:$E$485)</f>
        <v>263</v>
      </c>
      <c r="R265" s="2">
        <f>VLOOKUP(C265,Quals!$A$2:$C$23,3,FALSE)</f>
        <v>1167</v>
      </c>
      <c r="S265" s="2" t="str">
        <f>_xlfn.IFNA(IF(OR(AND(G265&gt;=R265,L265&gt;=Quals!$F$3,L265&lt;=Quals!$H$3),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OR(AND(K265&gt;=R265,P265&gt;=Quals!$F$3,P265&lt;=Quals!$H$3))))), MATCH((B265&amp;C265),Autos!C:C,0)),"Q",""),"")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>B266&amp;C266</f>
        <v>Ashley MOLONEYpole-vault</v>
      </c>
      <c r="B266" t="s">
        <v>572</v>
      </c>
      <c r="C266" s="6" t="s">
        <v>36</v>
      </c>
      <c r="D266" s="6">
        <v>36598</v>
      </c>
      <c r="E266">
        <v>988</v>
      </c>
      <c r="F266" s="2">
        <v>10</v>
      </c>
      <c r="G266">
        <v>1007</v>
      </c>
      <c r="H266">
        <v>967</v>
      </c>
      <c r="I266">
        <v>994</v>
      </c>
      <c r="J266">
        <v>994</v>
      </c>
      <c r="K266">
        <v>886</v>
      </c>
      <c r="L266" s="6">
        <v>44395</v>
      </c>
      <c r="M266" s="6">
        <v>44366</v>
      </c>
      <c r="N266" s="6">
        <v>43642</v>
      </c>
      <c r="O266" s="6">
        <v>44413</v>
      </c>
      <c r="P266" s="58">
        <v>44359</v>
      </c>
      <c r="Q266" s="40">
        <f>RANK(E266,$E$3:$E$485)</f>
        <v>263</v>
      </c>
      <c r="R266" s="2">
        <f>VLOOKUP(C266,Quals!$A$2:$C$23,3,FALSE)</f>
        <v>1212</v>
      </c>
      <c r="S266" s="2" t="str">
        <f>_xlfn.IFNA(IF(OR(AND(G266&gt;=R266,L266&gt;=Quals!$F$3,L266&lt;=Quals!$H$3),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OR(AND(K266&gt;=R266,P266&gt;=Quals!$F$3,P266&lt;=Quals!$H$3))))), MATCH((B266&amp;C266),Autos!C:C,0)),"Q",""),"")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>B267&amp;C267</f>
        <v>Leonard KING100m</v>
      </c>
      <c r="B267" t="s">
        <v>976</v>
      </c>
      <c r="C267" s="6" t="s">
        <v>2</v>
      </c>
      <c r="D267" s="6">
        <v>35649</v>
      </c>
      <c r="E267">
        <v>987</v>
      </c>
      <c r="F267" s="2">
        <v>28</v>
      </c>
      <c r="G267">
        <v>1031</v>
      </c>
      <c r="H267">
        <v>990</v>
      </c>
      <c r="I267">
        <v>997</v>
      </c>
      <c r="J267">
        <v>980</v>
      </c>
      <c r="K267">
        <v>928</v>
      </c>
      <c r="L267" s="6">
        <v>44548</v>
      </c>
      <c r="M267" s="6">
        <v>44590</v>
      </c>
      <c r="N267" s="6">
        <v>44590</v>
      </c>
      <c r="O267" s="6">
        <v>44590</v>
      </c>
      <c r="P267" s="58">
        <v>44611</v>
      </c>
      <c r="Q267" s="40">
        <f>RANK(E267,$E$3:$E$485)</f>
        <v>265</v>
      </c>
      <c r="R267" s="2">
        <f>VLOOKUP(C267,Quals!$A$2:$C$23,3,FALSE)</f>
        <v>1189</v>
      </c>
      <c r="S267" s="2" t="str">
        <f>_xlfn.IFNA(IF(OR(AND(G267&gt;=R267,L267&gt;=Quals!$F$3,L267&lt;=Quals!$H$3),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OR(AND(K267&gt;=R267,P267&gt;=Quals!$F$3,P267&lt;=Quals!$H$3))))), MATCH((B267&amp;C267),Autos!C:C,0)),"Q",""),"")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>B268&amp;C268</f>
        <v>Joel POCKLINGTONpole-vault</v>
      </c>
      <c r="B268" t="s">
        <v>861</v>
      </c>
      <c r="C268" s="6" t="s">
        <v>36</v>
      </c>
      <c r="D268" s="6">
        <v>31514</v>
      </c>
      <c r="E268">
        <v>987</v>
      </c>
      <c r="F268" s="2">
        <v>11</v>
      </c>
      <c r="G268">
        <v>1021</v>
      </c>
      <c r="H268">
        <v>967</v>
      </c>
      <c r="I268">
        <v>967</v>
      </c>
      <c r="J268">
        <v>967</v>
      </c>
      <c r="K268">
        <v>953</v>
      </c>
      <c r="L268" s="6">
        <v>44292</v>
      </c>
      <c r="M268" s="6">
        <v>44254</v>
      </c>
      <c r="N268" s="6">
        <v>44532</v>
      </c>
      <c r="O268" s="6">
        <v>44609</v>
      </c>
      <c r="P268" s="58">
        <v>44261</v>
      </c>
      <c r="Q268" s="40">
        <f>RANK(E268,$E$3:$E$485)</f>
        <v>265</v>
      </c>
      <c r="R268" s="2">
        <f>VLOOKUP(C268,Quals!$A$2:$C$23,3,FALSE)</f>
        <v>1212</v>
      </c>
      <c r="S268" s="2" t="str">
        <f>_xlfn.IFNA(IF(OR(AND(G268&gt;=R268,L268&gt;=Quals!$F$3,L268&lt;=Quals!$H$3),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OR(AND(K268&gt;=R268,P268&gt;=Quals!$F$3,P268&lt;=Quals!$H$3))))), MATCH((B268&amp;C268),Autos!C:C,0)),"Q",""),"")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>B269&amp;C269</f>
        <v>Declan CARMANdiscus-throw</v>
      </c>
      <c r="B269" t="s">
        <v>867</v>
      </c>
      <c r="C269" s="6" t="s">
        <v>40</v>
      </c>
      <c r="D269" s="6">
        <v>37069</v>
      </c>
      <c r="E269">
        <v>987</v>
      </c>
      <c r="F269" s="2">
        <v>4</v>
      </c>
      <c r="G269">
        <v>976</v>
      </c>
      <c r="H269">
        <v>976</v>
      </c>
      <c r="I269">
        <v>989</v>
      </c>
      <c r="J269">
        <v>969</v>
      </c>
      <c r="K269">
        <v>981</v>
      </c>
      <c r="L269" s="6">
        <v>44541</v>
      </c>
      <c r="M269" s="6">
        <v>44584</v>
      </c>
      <c r="N269" s="6">
        <v>44548</v>
      </c>
      <c r="O269" s="6">
        <v>44590</v>
      </c>
      <c r="P269" s="58">
        <v>44541</v>
      </c>
      <c r="Q269" s="40">
        <f>RANK(E269,$E$3:$E$485)</f>
        <v>265</v>
      </c>
      <c r="R269" s="2">
        <f>VLOOKUP(C269,Quals!$A$2:$C$23,3,FALSE)</f>
        <v>1171</v>
      </c>
      <c r="S269" s="2" t="str">
        <f>_xlfn.IFNA(IF(OR(AND(G269&gt;=R269,L269&gt;=Quals!$F$3,L269&lt;=Quals!$H$3),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OR(AND(K269&gt;=R269,P269&gt;=Quals!$F$3,P269&lt;=Quals!$H$3))))), MATCH((B269&amp;C269),Autos!C:C,0)),"Q",""),"")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>B270&amp;C270</f>
        <v>Oli CALLAHANlong-jump</v>
      </c>
      <c r="B270" t="s">
        <v>820</v>
      </c>
      <c r="C270" s="6" t="s">
        <v>37</v>
      </c>
      <c r="D270" s="6">
        <v>35786</v>
      </c>
      <c r="E270">
        <v>986</v>
      </c>
      <c r="F270" s="2">
        <v>17</v>
      </c>
      <c r="G270">
        <v>1006</v>
      </c>
      <c r="H270">
        <v>997</v>
      </c>
      <c r="I270">
        <v>950</v>
      </c>
      <c r="J270">
        <v>958</v>
      </c>
      <c r="K270">
        <v>941</v>
      </c>
      <c r="L270" s="6">
        <v>44254</v>
      </c>
      <c r="M270" s="6">
        <v>44611</v>
      </c>
      <c r="N270" s="6">
        <v>44590</v>
      </c>
      <c r="O270" s="6">
        <v>44302</v>
      </c>
      <c r="P270" s="58">
        <v>44541</v>
      </c>
      <c r="Q270" s="40">
        <f>RANK(E270,$E$3:$E$485)</f>
        <v>268</v>
      </c>
      <c r="R270" s="2">
        <f>VLOOKUP(C270,Quals!$A$2:$C$23,3,FALSE)</f>
        <v>1186</v>
      </c>
      <c r="S270" s="2" t="str">
        <f>_xlfn.IFNA(IF(OR(AND(G270&gt;=R270,L270&gt;=Quals!$F$3,L270&lt;=Quals!$H$3),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OR(AND(K270&gt;=R270,P270&gt;=Quals!$F$3,P270&lt;=Quals!$H$3))))), MATCH((B270&amp;C270),Autos!C:C,0)),"Q",""),"")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>B271&amp;C271</f>
        <v>William BROWNhammer-throw</v>
      </c>
      <c r="B271" t="s">
        <v>880</v>
      </c>
      <c r="C271" s="6" t="s">
        <v>42</v>
      </c>
      <c r="D271" s="6">
        <v>35359</v>
      </c>
      <c r="E271">
        <v>986</v>
      </c>
      <c r="F271" s="2">
        <v>5</v>
      </c>
      <c r="G271">
        <v>990</v>
      </c>
      <c r="H271">
        <v>977</v>
      </c>
      <c r="I271">
        <v>956</v>
      </c>
      <c r="J271">
        <v>949</v>
      </c>
      <c r="K271">
        <v>919</v>
      </c>
      <c r="L271" s="6">
        <v>44302</v>
      </c>
      <c r="M271" s="6">
        <v>44612</v>
      </c>
      <c r="N271" s="6">
        <v>44262</v>
      </c>
      <c r="O271" s="6">
        <v>44584</v>
      </c>
      <c r="P271" s="58">
        <v>44569</v>
      </c>
      <c r="Q271" s="40">
        <f>RANK(E271,$E$3:$E$485)</f>
        <v>268</v>
      </c>
      <c r="R271" s="2">
        <f>VLOOKUP(C271,Quals!$A$2:$C$23,3,FALSE)</f>
        <v>1164</v>
      </c>
      <c r="S271" s="2" t="str">
        <f>_xlfn.IFNA(IF(OR(AND(G271&gt;=R271,L271&gt;=Quals!$F$3,L271&lt;=Quals!$H$3),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OR(AND(K271&gt;=R271,P271&gt;=Quals!$F$3,P271&lt;=Quals!$H$3))))), MATCH((B271&amp;C271),Autos!C:C,0)),"Q",""),"")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>B272&amp;C272</f>
        <v>Anthony VLATKO800m</v>
      </c>
      <c r="B272" t="s">
        <v>692</v>
      </c>
      <c r="C272" t="s">
        <v>27</v>
      </c>
      <c r="D272" s="6">
        <v>37103</v>
      </c>
      <c r="E272">
        <v>985</v>
      </c>
      <c r="F272" s="2">
        <v>29</v>
      </c>
      <c r="L272" s="6"/>
      <c r="M272" s="6"/>
      <c r="N272" s="6"/>
      <c r="O272" s="6"/>
      <c r="P272" s="58"/>
      <c r="Q272" s="40">
        <f>RANK(E272,$E$3:$E$485)</f>
        <v>270</v>
      </c>
      <c r="R272" s="2">
        <f>VLOOKUP(C272,Quals!$A$2:$C$23,3,FALSE)</f>
        <v>1167</v>
      </c>
      <c r="S272" s="2" t="str">
        <f>_xlfn.IFNA(IF(OR(AND(G272&gt;=R272,L272&gt;=Quals!$F$3,L272&lt;=Quals!$H$3),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OR(AND(K272&gt;=R272,P272&gt;=Quals!$F$3,P272&lt;=Quals!$H$3))))), MATCH((B272&amp;C272),Autos!C:C,0)),"Q",""),"")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>B273&amp;C273</f>
        <v>Darcy HOLMEShigh-jump</v>
      </c>
      <c r="B273" t="s">
        <v>849</v>
      </c>
      <c r="C273" s="6" t="s">
        <v>35</v>
      </c>
      <c r="D273" s="6">
        <v>38035</v>
      </c>
      <c r="E273">
        <v>985</v>
      </c>
      <c r="F273" s="2">
        <v>9</v>
      </c>
      <c r="G273">
        <v>1002</v>
      </c>
      <c r="H273">
        <v>1002</v>
      </c>
      <c r="I273">
        <v>967</v>
      </c>
      <c r="J273">
        <v>949</v>
      </c>
      <c r="K273">
        <v>914</v>
      </c>
      <c r="L273" s="6">
        <v>44610</v>
      </c>
      <c r="M273" s="6">
        <v>44260</v>
      </c>
      <c r="N273" s="6">
        <v>44302</v>
      </c>
      <c r="O273" s="6">
        <v>44267</v>
      </c>
      <c r="P273" s="58">
        <v>44590</v>
      </c>
      <c r="Q273" s="40">
        <f>RANK(E273,$E$3:$E$485)</f>
        <v>270</v>
      </c>
      <c r="R273" s="2">
        <f>VLOOKUP(C273,Quals!$A$2:$C$23,3,FALSE)</f>
        <v>1206</v>
      </c>
      <c r="S273" s="2" t="str">
        <f>_xlfn.IFNA(IF(OR(AND(G273&gt;=R273,L273&gt;=Quals!$F$3,L273&lt;=Quals!$H$3),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OR(AND(K273&gt;=R273,P273&gt;=Quals!$F$3,P273&lt;=Quals!$H$3))))), MATCH((B273&amp;C273),Autos!C:C,0)),"Q",""),"")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>B274&amp;C274</f>
        <v>Robert DICKINSON800m</v>
      </c>
      <c r="B274" t="s">
        <v>694</v>
      </c>
      <c r="C274" s="6" t="s">
        <v>27</v>
      </c>
      <c r="D274" s="6">
        <v>36512</v>
      </c>
      <c r="E274">
        <v>984</v>
      </c>
      <c r="F274" s="2">
        <v>30</v>
      </c>
      <c r="G274">
        <v>988</v>
      </c>
      <c r="H274">
        <v>993</v>
      </c>
      <c r="I274">
        <v>985</v>
      </c>
      <c r="J274">
        <v>970</v>
      </c>
      <c r="K274">
        <v>955</v>
      </c>
      <c r="L274" s="6">
        <v>44597</v>
      </c>
      <c r="M274" s="6">
        <v>44266</v>
      </c>
      <c r="N274" s="6">
        <v>44612</v>
      </c>
      <c r="O274" s="6">
        <v>44262</v>
      </c>
      <c r="P274" s="58">
        <v>44252</v>
      </c>
      <c r="Q274" s="40">
        <f>RANK(E274,$E$3:$E$485)</f>
        <v>272</v>
      </c>
      <c r="R274" s="2">
        <f>VLOOKUP(C274,Quals!$A$2:$C$23,3,FALSE)</f>
        <v>1167</v>
      </c>
      <c r="S274" s="2" t="str">
        <f>_xlfn.IFNA(IF(OR(AND(G274&gt;=R274,L274&gt;=Quals!$F$3,L274&lt;=Quals!$H$3),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OR(AND(K274&gt;=R274,P274&gt;=Quals!$F$3,P274&lt;=Quals!$H$3))))), MATCH((B274&amp;C274),Autos!C:C,0)),"Q",""),"")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>B275&amp;C275</f>
        <v>Benan OZTORUNlong-jump</v>
      </c>
      <c r="B275" t="s">
        <v>824</v>
      </c>
      <c r="C275" s="6" t="s">
        <v>37</v>
      </c>
      <c r="D275" s="6">
        <v>36116</v>
      </c>
      <c r="E275">
        <v>984</v>
      </c>
      <c r="F275" s="2">
        <v>18</v>
      </c>
      <c r="G275">
        <v>1010</v>
      </c>
      <c r="H275">
        <v>970</v>
      </c>
      <c r="I275">
        <v>977</v>
      </c>
      <c r="J275">
        <v>955</v>
      </c>
      <c r="K275">
        <v>952</v>
      </c>
      <c r="L275" s="6">
        <v>44273</v>
      </c>
      <c r="M275" s="6">
        <v>44268</v>
      </c>
      <c r="N275" s="6">
        <v>44602</v>
      </c>
      <c r="O275" s="6">
        <v>44611</v>
      </c>
      <c r="P275" s="58">
        <v>44587</v>
      </c>
      <c r="Q275" s="40">
        <f>RANK(E275,$E$3:$E$485)</f>
        <v>272</v>
      </c>
      <c r="R275" s="2">
        <f>VLOOKUP(C275,Quals!$A$2:$C$23,3,FALSE)</f>
        <v>1186</v>
      </c>
      <c r="S275" s="2" t="str">
        <f>_xlfn.IFNA(IF(OR(AND(G275&gt;=R275,L275&gt;=Quals!$F$3,L275&lt;=Quals!$H$3),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OR(AND(K275&gt;=R275,P275&gt;=Quals!$F$3,P275&lt;=Quals!$H$3))))), MATCH((B275&amp;C275),Autos!C:C,0)),"Q",""),"")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>B276&amp;C276</f>
        <v>Thomas MOORCROFT1500m</v>
      </c>
      <c r="B276" t="s">
        <v>679</v>
      </c>
      <c r="C276" s="6" t="s">
        <v>28</v>
      </c>
      <c r="D276" s="6">
        <v>36638</v>
      </c>
      <c r="E276">
        <v>983</v>
      </c>
      <c r="F276" s="2">
        <v>25</v>
      </c>
      <c r="G276">
        <v>998</v>
      </c>
      <c r="H276">
        <v>997</v>
      </c>
      <c r="I276">
        <v>997</v>
      </c>
      <c r="J276">
        <v>942</v>
      </c>
      <c r="K276">
        <v>931</v>
      </c>
      <c r="L276" s="6">
        <v>44589</v>
      </c>
      <c r="M276" s="6">
        <v>44281</v>
      </c>
      <c r="N276" s="6">
        <v>44302</v>
      </c>
      <c r="O276" s="6">
        <v>44519</v>
      </c>
      <c r="P276" s="58">
        <v>44611</v>
      </c>
      <c r="Q276" s="40">
        <f>RANK(E276,$E$3:$E$485)</f>
        <v>274</v>
      </c>
      <c r="R276" s="2">
        <f>VLOOKUP(C276,Quals!$A$2:$C$23,3,FALSE)</f>
        <v>1175</v>
      </c>
      <c r="S276" s="2" t="str">
        <f>_xlfn.IFNA(IF(OR(AND(G276&gt;=R276,L276&gt;=Quals!$F$3,L276&lt;=Quals!$H$3),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OR(AND(K276&gt;=R276,P276&gt;=Quals!$F$3,P276&lt;=Quals!$H$3))))), MATCH((B276&amp;C276),Autos!C:C,0)),"Q",""),"")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>B277&amp;C277</f>
        <v>Matthew WECKERdecathlon</v>
      </c>
      <c r="B277" t="s">
        <v>893</v>
      </c>
      <c r="C277" s="6" t="s">
        <v>44</v>
      </c>
      <c r="D277" s="6">
        <v>35791</v>
      </c>
      <c r="E277">
        <v>983</v>
      </c>
      <c r="F277" s="2">
        <v>8</v>
      </c>
      <c r="G277">
        <v>945</v>
      </c>
      <c r="H277">
        <v>956</v>
      </c>
      <c r="L277" s="6">
        <v>43877</v>
      </c>
      <c r="M277" s="6">
        <v>44302</v>
      </c>
      <c r="N277" s="6"/>
      <c r="O277" s="6"/>
      <c r="P277" s="58"/>
      <c r="Q277" s="40">
        <f>RANK(E277,$E$3:$E$485)</f>
        <v>274</v>
      </c>
      <c r="R277" s="2">
        <f>VLOOKUP(C277,Quals!$A$2:$C$23,3,FALSE)</f>
        <v>1181</v>
      </c>
      <c r="S277" s="2" t="str">
        <f>_xlfn.IFNA(IF(OR(AND(G277&gt;=R277,L277&gt;=Quals!$F$3,L277&lt;=Quals!$H$3),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OR(AND(K277&gt;=R277,P277&gt;=Quals!$F$3,P277&lt;=Quals!$H$3))))), MATCH((B277&amp;C277),Autos!C:C,0)),"Q",""),"")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>B278&amp;C278</f>
        <v>Augustine NKETIA JUNIOR400m</v>
      </c>
      <c r="B278" t="s">
        <v>651</v>
      </c>
      <c r="C278" s="6" t="s">
        <v>26</v>
      </c>
      <c r="D278" s="6">
        <v>37702</v>
      </c>
      <c r="E278">
        <v>982</v>
      </c>
      <c r="F278" s="2">
        <v>22</v>
      </c>
      <c r="G278">
        <v>1007</v>
      </c>
      <c r="H278">
        <v>982</v>
      </c>
      <c r="I278">
        <v>981</v>
      </c>
      <c r="J278">
        <v>957</v>
      </c>
      <c r="K278">
        <v>954</v>
      </c>
      <c r="L278" s="6">
        <v>44299</v>
      </c>
      <c r="M278" s="6">
        <v>44590</v>
      </c>
      <c r="N278" s="6">
        <v>44268</v>
      </c>
      <c r="O278" s="6">
        <v>44298</v>
      </c>
      <c r="P278" s="58">
        <v>44611</v>
      </c>
      <c r="Q278" s="40">
        <f>RANK(E278,$E$3:$E$485)</f>
        <v>276</v>
      </c>
      <c r="R278" s="2">
        <f>VLOOKUP(C278,Quals!$A$2:$C$23,3,FALSE)</f>
        <v>1187</v>
      </c>
      <c r="S278" s="2" t="str">
        <f>_xlfn.IFNA(IF(OR(AND(G278&gt;=R278,L278&gt;=Quals!$F$3,L278&lt;=Quals!$H$3),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OR(AND(K278&gt;=R278,P278&gt;=Quals!$F$3,P278&lt;=Quals!$H$3))))), MATCH((B278&amp;C278),Autos!C:C,0)),"Q",""),"")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>B279&amp;C279</f>
        <v>Matthew SCARR1500m</v>
      </c>
      <c r="B279" t="s">
        <v>734</v>
      </c>
      <c r="C279" s="6" t="s">
        <v>28</v>
      </c>
      <c r="D279" s="6">
        <v>36010</v>
      </c>
      <c r="E279">
        <v>982</v>
      </c>
      <c r="F279" s="2">
        <v>26</v>
      </c>
      <c r="G279">
        <v>1030</v>
      </c>
      <c r="H279">
        <v>1010</v>
      </c>
      <c r="I279">
        <v>983</v>
      </c>
      <c r="J279">
        <v>977</v>
      </c>
      <c r="K279">
        <v>909</v>
      </c>
      <c r="L279" s="6">
        <v>44331</v>
      </c>
      <c r="M279" s="6">
        <v>44597</v>
      </c>
      <c r="N279" s="6">
        <v>44255</v>
      </c>
      <c r="O279" s="6">
        <v>44295</v>
      </c>
      <c r="P279" s="58">
        <v>44318</v>
      </c>
      <c r="Q279" s="40">
        <f>RANK(E279,$E$3:$E$485)</f>
        <v>276</v>
      </c>
      <c r="R279" s="2">
        <f>VLOOKUP(C279,Quals!$A$2:$C$23,3,FALSE)</f>
        <v>1175</v>
      </c>
      <c r="S279" s="2" t="str">
        <f>_xlfn.IFNA(IF(OR(AND(G279&gt;=R279,L279&gt;=Quals!$F$3,L279&lt;=Quals!$H$3),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OR(AND(K279&gt;=R279,P279&gt;=Quals!$F$3,P279&lt;=Quals!$H$3))))), MATCH((B279&amp;C279),Autos!C:C,0)),"Q",""),"")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>B280&amp;C280</f>
        <v>Aiden HINSONlong-jump</v>
      </c>
      <c r="B280" t="s">
        <v>821</v>
      </c>
      <c r="C280" s="6" t="s">
        <v>37</v>
      </c>
      <c r="D280" s="6">
        <v>37777</v>
      </c>
      <c r="E280">
        <v>982</v>
      </c>
      <c r="F280" s="2">
        <v>19</v>
      </c>
      <c r="G280">
        <v>1053</v>
      </c>
      <c r="H280">
        <v>986</v>
      </c>
      <c r="I280">
        <v>963</v>
      </c>
      <c r="J280">
        <v>934</v>
      </c>
      <c r="K280">
        <v>931</v>
      </c>
      <c r="L280" s="6">
        <v>44576</v>
      </c>
      <c r="M280" s="6">
        <v>44589</v>
      </c>
      <c r="N280" s="6">
        <v>44254</v>
      </c>
      <c r="O280" s="6">
        <v>44275</v>
      </c>
      <c r="P280" s="58">
        <v>44275</v>
      </c>
      <c r="Q280" s="40">
        <f>RANK(E280,$E$3:$E$485)</f>
        <v>276</v>
      </c>
      <c r="R280" s="2">
        <f>VLOOKUP(C280,Quals!$A$2:$C$23,3,FALSE)</f>
        <v>1186</v>
      </c>
      <c r="S280" s="2" t="str">
        <f>_xlfn.IFNA(IF(OR(AND(G280&gt;=R280,L280&gt;=Quals!$F$3,L280&lt;=Quals!$H$3),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OR(AND(K280&gt;=R280,P280&gt;=Quals!$F$3,P280&lt;=Quals!$H$3))))), MATCH((B280&amp;C280),Autos!C:C,0)),"Q",""),"")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>B281&amp;C281</f>
        <v>Michael HANSFORD100m</v>
      </c>
      <c r="B281" t="s">
        <v>592</v>
      </c>
      <c r="C281" s="6" t="s">
        <v>2</v>
      </c>
      <c r="D281" s="6">
        <v>35751</v>
      </c>
      <c r="E281">
        <v>981</v>
      </c>
      <c r="F281" s="2">
        <v>29</v>
      </c>
      <c r="G281">
        <v>1005</v>
      </c>
      <c r="H281">
        <v>971</v>
      </c>
      <c r="I281">
        <v>966</v>
      </c>
      <c r="J281">
        <v>974</v>
      </c>
      <c r="K281">
        <v>941</v>
      </c>
      <c r="L281" s="6">
        <v>44544</v>
      </c>
      <c r="M281" s="6">
        <v>44541</v>
      </c>
      <c r="N281" s="6">
        <v>44602</v>
      </c>
      <c r="O281" s="6">
        <v>44611</v>
      </c>
      <c r="P281" s="58">
        <v>44611</v>
      </c>
      <c r="Q281" s="40">
        <f>RANK(E281,$E$3:$E$485)</f>
        <v>279</v>
      </c>
      <c r="R281" s="2">
        <f>VLOOKUP(C281,Quals!$A$2:$C$23,3,FALSE)</f>
        <v>1189</v>
      </c>
      <c r="S281" s="2" t="str">
        <f>_xlfn.IFNA(IF(OR(AND(G281&gt;=R281,L281&gt;=Quals!$F$3,L281&lt;=Quals!$H$3),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OR(AND(K281&gt;=R281,P281&gt;=Quals!$F$3,P281&lt;=Quals!$H$3))))), MATCH((B281&amp;C281),Autos!C:C,0)),"Q",""),"")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>B282&amp;C282</f>
        <v>Max WHITEOAK1500m</v>
      </c>
      <c r="B282" t="s">
        <v>736</v>
      </c>
      <c r="C282" s="6" t="s">
        <v>28</v>
      </c>
      <c r="D282" s="6">
        <v>35311</v>
      </c>
      <c r="E282">
        <v>981</v>
      </c>
      <c r="F282" s="2">
        <v>27</v>
      </c>
      <c r="G282">
        <v>1002</v>
      </c>
      <c r="H282">
        <v>989</v>
      </c>
      <c r="I282">
        <v>1002</v>
      </c>
      <c r="J282">
        <v>973</v>
      </c>
      <c r="K282">
        <v>902</v>
      </c>
      <c r="L282" s="6">
        <v>44261</v>
      </c>
      <c r="M282" s="6">
        <v>44282</v>
      </c>
      <c r="N282" s="6">
        <v>44489</v>
      </c>
      <c r="O282" s="6">
        <v>44268</v>
      </c>
      <c r="P282" s="58">
        <v>44302</v>
      </c>
      <c r="Q282" s="40">
        <f>RANK(E282,$E$3:$E$485)</f>
        <v>279</v>
      </c>
      <c r="R282" s="2">
        <f>VLOOKUP(C282,Quals!$A$2:$C$23,3,FALSE)</f>
        <v>1175</v>
      </c>
      <c r="S282" s="2" t="str">
        <f>_xlfn.IFNA(IF(OR(AND(G282&gt;=R282,L282&gt;=Quals!$F$3,L282&lt;=Quals!$H$3),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OR(AND(K282&gt;=R282,P282&gt;=Quals!$F$3,P282&lt;=Quals!$H$3))))), MATCH((B282&amp;C282),Autos!C:C,0)),"Q",""),"")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>B283&amp;C283</f>
        <v>Matthew SCARR5000m</v>
      </c>
      <c r="B283" t="s">
        <v>734</v>
      </c>
      <c r="C283" s="6" t="s">
        <v>29</v>
      </c>
      <c r="D283" s="6">
        <v>36010</v>
      </c>
      <c r="E283">
        <v>981</v>
      </c>
      <c r="F283" s="2">
        <v>27</v>
      </c>
      <c r="G283">
        <v>1000</v>
      </c>
      <c r="H283">
        <v>992</v>
      </c>
      <c r="I283">
        <v>952</v>
      </c>
      <c r="L283" s="6">
        <v>44302</v>
      </c>
      <c r="M283" s="6">
        <v>44280</v>
      </c>
      <c r="N283" s="6">
        <v>44255</v>
      </c>
      <c r="O283" s="6"/>
      <c r="P283" s="58"/>
      <c r="Q283" s="40">
        <f>RANK(E283,$E$3:$E$485)</f>
        <v>279</v>
      </c>
      <c r="R283" s="2">
        <f>VLOOKUP(C283,Quals!$A$2:$C$23,3,FALSE)</f>
        <v>1161</v>
      </c>
      <c r="S283" s="2" t="str">
        <f>_xlfn.IFNA(IF(OR(AND(G283&gt;=R283,L283&gt;=Quals!$F$3,L283&lt;=Quals!$H$3),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OR(AND(K283&gt;=R283,P283&gt;=Quals!$F$3,P283&lt;=Quals!$H$3))))), MATCH((B283&amp;C283),Autos!C:C,0)),"Q",""),"")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>B284&amp;C284</f>
        <v>Mackenzie LIDDELOWlong-jump</v>
      </c>
      <c r="B284" t="s">
        <v>822</v>
      </c>
      <c r="C284" s="6" t="s">
        <v>37</v>
      </c>
      <c r="D284" s="6">
        <v>35786</v>
      </c>
      <c r="E284">
        <v>981</v>
      </c>
      <c r="F284" s="2">
        <v>20</v>
      </c>
      <c r="G284">
        <v>986</v>
      </c>
      <c r="H284">
        <v>980</v>
      </c>
      <c r="I284">
        <v>963</v>
      </c>
      <c r="J284">
        <v>958</v>
      </c>
      <c r="K284">
        <v>946</v>
      </c>
      <c r="L284" s="6">
        <v>44575</v>
      </c>
      <c r="M284" s="6">
        <v>44526</v>
      </c>
      <c r="N284" s="6">
        <v>44611</v>
      </c>
      <c r="O284" s="6">
        <v>44547</v>
      </c>
      <c r="P284" s="58">
        <v>44267</v>
      </c>
      <c r="Q284" s="40">
        <f>RANK(E284,$E$3:$E$485)</f>
        <v>279</v>
      </c>
      <c r="R284" s="2">
        <f>VLOOKUP(C284,Quals!$A$2:$C$23,3,FALSE)</f>
        <v>1186</v>
      </c>
      <c r="S284" s="2" t="str">
        <f>_xlfn.IFNA(IF(OR(AND(G284&gt;=R284,L284&gt;=Quals!$F$3,L284&lt;=Quals!$H$3),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OR(AND(K284&gt;=R284,P284&gt;=Quals!$F$3,P284&lt;=Quals!$H$3))))), MATCH((B284&amp;C284),Autos!C:C,0)),"Q",""),"")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>B285&amp;C285</f>
        <v>Andrew CLARE100m</v>
      </c>
      <c r="B285" t="s">
        <v>587</v>
      </c>
      <c r="C285" s="6" t="s">
        <v>2</v>
      </c>
      <c r="D285" s="6">
        <v>44612</v>
      </c>
      <c r="E285">
        <v>980</v>
      </c>
      <c r="F285" s="2">
        <v>30</v>
      </c>
      <c r="G285">
        <v>1034</v>
      </c>
      <c r="H285">
        <v>990</v>
      </c>
      <c r="I285">
        <v>968</v>
      </c>
      <c r="J285">
        <v>962</v>
      </c>
      <c r="K285">
        <v>937</v>
      </c>
      <c r="L285" s="6">
        <v>44506</v>
      </c>
      <c r="M285" s="6">
        <v>44534</v>
      </c>
      <c r="N285" s="6">
        <v>44527</v>
      </c>
      <c r="O285" s="6">
        <v>44513</v>
      </c>
      <c r="P285" s="58">
        <v>44268</v>
      </c>
      <c r="Q285" s="40">
        <f>RANK(E285,$E$3:$E$485)</f>
        <v>283</v>
      </c>
      <c r="R285" s="2">
        <f>VLOOKUP(C285,Quals!$A$2:$C$23,3,FALSE)</f>
        <v>1189</v>
      </c>
      <c r="S285" s="2" t="str">
        <f>_xlfn.IFNA(IF(OR(AND(G285&gt;=R285,L285&gt;=Quals!$F$3,L285&lt;=Quals!$H$3),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OR(AND(K285&gt;=R285,P285&gt;=Quals!$F$3,P285&lt;=Quals!$H$3))))), MATCH((B285&amp;C285),Autos!C:C,0)),"Q",""),"")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>B286&amp;C286</f>
        <v>Ryan ATKINS400m</v>
      </c>
      <c r="B286" t="s">
        <v>626</v>
      </c>
      <c r="C286" s="6" t="s">
        <v>26</v>
      </c>
      <c r="D286" s="6">
        <v>35493</v>
      </c>
      <c r="E286">
        <v>980</v>
      </c>
      <c r="F286" s="2">
        <v>23</v>
      </c>
      <c r="G286">
        <v>976</v>
      </c>
      <c r="H286">
        <v>976</v>
      </c>
      <c r="I286">
        <v>981</v>
      </c>
      <c r="J286">
        <v>959</v>
      </c>
      <c r="K286">
        <v>949</v>
      </c>
      <c r="L286" s="6">
        <v>44261</v>
      </c>
      <c r="M286" s="6">
        <v>44281</v>
      </c>
      <c r="N286" s="6">
        <v>44301</v>
      </c>
      <c r="O286" s="6">
        <v>44254</v>
      </c>
      <c r="P286" s="58">
        <v>44506</v>
      </c>
      <c r="Q286" s="40">
        <f>RANK(E286,$E$3:$E$485)</f>
        <v>283</v>
      </c>
      <c r="R286" s="2">
        <f>VLOOKUP(C286,Quals!$A$2:$C$23,3,FALSE)</f>
        <v>1187</v>
      </c>
      <c r="S286" s="2" t="str">
        <f>_xlfn.IFNA(IF(OR(AND(G286&gt;=R286,L286&gt;=Quals!$F$3,L286&lt;=Quals!$H$3),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OR(AND(K286&gt;=R286,P286&gt;=Quals!$F$3,P286&lt;=Quals!$H$3))))), MATCH((B286&amp;C286),Autos!C:C,0)),"Q",""),"")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>B287&amp;C287</f>
        <v>Kieren PERKINS5000m</v>
      </c>
      <c r="B287" t="s">
        <v>773</v>
      </c>
      <c r="C287" s="6" t="s">
        <v>29</v>
      </c>
      <c r="D287" s="6">
        <v>33862</v>
      </c>
      <c r="E287">
        <v>980</v>
      </c>
      <c r="F287" s="2">
        <v>28</v>
      </c>
      <c r="G287">
        <v>1001</v>
      </c>
      <c r="H287">
        <v>976</v>
      </c>
      <c r="I287">
        <v>950</v>
      </c>
      <c r="L287" s="6">
        <v>44604</v>
      </c>
      <c r="M287" s="6">
        <v>44597</v>
      </c>
      <c r="N287" s="6">
        <v>44513</v>
      </c>
      <c r="O287" s="6"/>
      <c r="P287" s="58"/>
      <c r="Q287" s="40">
        <f>RANK(E287,$E$3:$E$485)</f>
        <v>283</v>
      </c>
      <c r="R287" s="2">
        <f>VLOOKUP(C287,Quals!$A$2:$C$23,3,FALSE)</f>
        <v>1161</v>
      </c>
      <c r="S287" s="2" t="str">
        <f>_xlfn.IFNA(IF(OR(AND(G287&gt;=R287,L287&gt;=Quals!$F$3,L287&lt;=Quals!$H$3),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OR(AND(K287&gt;=R287,P287&gt;=Quals!$F$3,P287&lt;=Quals!$H$3))))), MATCH((B287&amp;C287),Autos!C:C,0)),"Q",""),"")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>B288&amp;C288</f>
        <v>Christopher DALE3000msc</v>
      </c>
      <c r="B288" t="s">
        <v>754</v>
      </c>
      <c r="C288" s="7" t="s">
        <v>34</v>
      </c>
      <c r="D288" s="6">
        <v>33601</v>
      </c>
      <c r="E288">
        <v>979</v>
      </c>
      <c r="F288" s="2">
        <v>10</v>
      </c>
      <c r="G288">
        <v>978</v>
      </c>
      <c r="H288">
        <v>975</v>
      </c>
      <c r="I288">
        <v>934</v>
      </c>
      <c r="L288" s="6">
        <v>44612</v>
      </c>
      <c r="M288" s="6">
        <v>44304</v>
      </c>
      <c r="N288" s="6">
        <v>44282</v>
      </c>
      <c r="O288" s="6"/>
      <c r="P288" s="58"/>
      <c r="Q288" s="40">
        <f>RANK(E288,$E$3:$E$485)</f>
        <v>286</v>
      </c>
      <c r="R288" s="2">
        <f>VLOOKUP(C288,Quals!$A$2:$C$23,3,FALSE)</f>
        <v>1158</v>
      </c>
      <c r="S288" s="2" t="str">
        <f>_xlfn.IFNA(IF(OR(AND(G288&gt;=R288,L288&gt;=Quals!$F$3,L288&lt;=Quals!$H$3),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OR(AND(K288&gt;=R288,P288&gt;=Quals!$F$3,P288&lt;=Quals!$H$3))))), MATCH((B288&amp;C288),Autos!C:C,0)),"Q",""),"")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>B289&amp;C289</f>
        <v>Jacob HRISTIANOPOULOSlong-jump</v>
      </c>
      <c r="B289" t="s">
        <v>823</v>
      </c>
      <c r="C289" s="7" t="s">
        <v>37</v>
      </c>
      <c r="D289" s="6">
        <v>44640</v>
      </c>
      <c r="E289">
        <v>979</v>
      </c>
      <c r="F289" s="2">
        <v>21</v>
      </c>
      <c r="G289">
        <v>969</v>
      </c>
      <c r="H289">
        <v>969</v>
      </c>
      <c r="I289">
        <v>961</v>
      </c>
      <c r="J289">
        <v>961</v>
      </c>
      <c r="K289">
        <v>958</v>
      </c>
      <c r="L289" s="6">
        <v>44547</v>
      </c>
      <c r="M289" s="6">
        <v>44611</v>
      </c>
      <c r="N289" s="6">
        <v>44611</v>
      </c>
      <c r="O289" s="6">
        <v>44287</v>
      </c>
      <c r="P289" s="58">
        <v>44477</v>
      </c>
      <c r="Q289" s="40">
        <f>RANK(E289,$E$3:$E$485)</f>
        <v>286</v>
      </c>
      <c r="R289" s="2">
        <f>VLOOKUP(C289,Quals!$A$2:$C$23,3,FALSE)</f>
        <v>1186</v>
      </c>
      <c r="S289" s="2" t="str">
        <f>_xlfn.IFNA(IF(OR(AND(G289&gt;=R289,L289&gt;=Quals!$F$3,L289&lt;=Quals!$H$3),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OR(AND(K289&gt;=R289,P289&gt;=Quals!$F$3,P289&lt;=Quals!$H$3))))), MATCH((B289&amp;C289),Autos!C:C,0)),"Q",""),"")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>B290&amp;C290</f>
        <v>Martin CLARKdecathlon</v>
      </c>
      <c r="B290" t="s">
        <v>894</v>
      </c>
      <c r="C290" s="6" t="s">
        <v>44</v>
      </c>
      <c r="D290" s="6">
        <v>33932</v>
      </c>
      <c r="E290">
        <v>979</v>
      </c>
      <c r="F290" s="2">
        <v>9</v>
      </c>
      <c r="G290">
        <v>970</v>
      </c>
      <c r="H290">
        <v>923</v>
      </c>
      <c r="L290" s="6">
        <v>44549</v>
      </c>
      <c r="M290" s="6">
        <v>44302</v>
      </c>
      <c r="N290" s="6"/>
      <c r="O290" s="6"/>
      <c r="P290" s="58"/>
      <c r="Q290" s="40">
        <f>RANK(E290,$E$3:$E$485)</f>
        <v>286</v>
      </c>
      <c r="R290" s="2">
        <f>VLOOKUP(C290,Quals!$A$2:$C$23,3,FALSE)</f>
        <v>1181</v>
      </c>
      <c r="S290" s="2" t="str">
        <f>_xlfn.IFNA(IF(OR(AND(G290&gt;=R290,L290&gt;=Quals!$F$3,L290&lt;=Quals!$H$3),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OR(AND(K290&gt;=R290,P290&gt;=Quals!$F$3,P290&lt;=Quals!$H$3))))), MATCH((B290&amp;C290),Autos!C:C,0)),"Q",""),"")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>B291&amp;C291</f>
        <v>Joe BURGESS1500m</v>
      </c>
      <c r="B291" t="s">
        <v>737</v>
      </c>
      <c r="C291" s="6" t="s">
        <v>28</v>
      </c>
      <c r="D291" s="6">
        <v>35426</v>
      </c>
      <c r="E291">
        <v>978</v>
      </c>
      <c r="F291" s="2">
        <v>28</v>
      </c>
      <c r="G291">
        <v>1008</v>
      </c>
      <c r="H291">
        <v>983</v>
      </c>
      <c r="I291">
        <v>979</v>
      </c>
      <c r="J291">
        <v>955</v>
      </c>
      <c r="K291">
        <v>947</v>
      </c>
      <c r="L291" s="6">
        <v>44273</v>
      </c>
      <c r="M291" s="6">
        <v>44590</v>
      </c>
      <c r="N291" s="6">
        <v>44581</v>
      </c>
      <c r="O291" s="6">
        <v>44610</v>
      </c>
      <c r="P291" s="58">
        <v>44611</v>
      </c>
      <c r="Q291" s="40">
        <f>RANK(E291,$E$3:$E$485)</f>
        <v>289</v>
      </c>
      <c r="R291" s="2">
        <f>VLOOKUP(C291,Quals!$A$2:$C$23,3,FALSE)</f>
        <v>1175</v>
      </c>
      <c r="S291" s="2" t="str">
        <f>_xlfn.IFNA(IF(OR(AND(G291&gt;=R291,L291&gt;=Quals!$F$3,L291&lt;=Quals!$H$3),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OR(AND(K291&gt;=R291,P291&gt;=Quals!$F$3,P291&lt;=Quals!$H$3))))), MATCH((B291&amp;C291),Autos!C:C,0)),"Q",""),"")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>B292&amp;C292</f>
        <v>Timothy LEFROY10000m</v>
      </c>
      <c r="B292" t="s">
        <v>771</v>
      </c>
      <c r="C292" s="6" t="s">
        <v>30</v>
      </c>
      <c r="D292" s="6">
        <v>1992</v>
      </c>
      <c r="E292">
        <v>978</v>
      </c>
      <c r="F292" s="2">
        <v>16</v>
      </c>
      <c r="G292">
        <v>986</v>
      </c>
      <c r="H292">
        <v>971</v>
      </c>
      <c r="L292" s="6">
        <v>44386</v>
      </c>
      <c r="M292" s="6">
        <v>44352</v>
      </c>
      <c r="N292" s="6"/>
      <c r="O292" s="6"/>
      <c r="P292" s="58"/>
      <c r="Q292" s="40">
        <f>RANK(E292,$E$3:$E$485)</f>
        <v>289</v>
      </c>
      <c r="R292" s="2">
        <f>VLOOKUP(C292,Quals!$A$2:$C$23,3,FALSE)</f>
        <v>1182</v>
      </c>
      <c r="S292" s="2" t="str">
        <f>_xlfn.IFNA(IF(OR(AND(G292&gt;=R292,L292&gt;=Quals!$F$3,L292&lt;=Quals!$H$3),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OR(AND(K292&gt;=R292,P292&gt;=Quals!$F$3,P292&lt;=Quals!$H$3))))), MATCH((B292&amp;C292),Autos!C:C,0)),"Q",""),"")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>B293&amp;C293</f>
        <v>Nicholas DONALDSON200m</v>
      </c>
      <c r="B293" t="s">
        <v>623</v>
      </c>
      <c r="C293" s="6" t="s">
        <v>25</v>
      </c>
      <c r="D293" s="6">
        <v>37561</v>
      </c>
      <c r="E293">
        <v>977</v>
      </c>
      <c r="F293" s="2">
        <v>22</v>
      </c>
      <c r="G293">
        <v>1007</v>
      </c>
      <c r="H293">
        <v>981</v>
      </c>
      <c r="I293">
        <v>981</v>
      </c>
      <c r="J293">
        <v>953</v>
      </c>
      <c r="K293">
        <v>925</v>
      </c>
      <c r="L293" s="6">
        <v>44576</v>
      </c>
      <c r="M293" s="6">
        <v>44548</v>
      </c>
      <c r="N293" s="6">
        <v>44591</v>
      </c>
      <c r="O293" s="6">
        <v>44591</v>
      </c>
      <c r="P293" s="58">
        <v>44300</v>
      </c>
      <c r="Q293" s="40">
        <f>RANK(E293,$E$3:$E$485)</f>
        <v>291</v>
      </c>
      <c r="R293" s="2">
        <f>VLOOKUP(C293,Quals!$A$2:$C$23,3,FALSE)</f>
        <v>1182</v>
      </c>
      <c r="S293" s="2" t="str">
        <f>_xlfn.IFNA(IF(OR(AND(G293&gt;=R293,L293&gt;=Quals!$F$3,L293&lt;=Quals!$H$3),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OR(AND(K293&gt;=R293,P293&gt;=Quals!$F$3,P293&lt;=Quals!$H$3))))), MATCH((B293&amp;C293),Autos!C:C,0)),"Q",""),"")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>B294&amp;C294</f>
        <v>Duncan CAMERON400m</v>
      </c>
      <c r="B294" t="s">
        <v>621</v>
      </c>
      <c r="C294" t="s">
        <v>26</v>
      </c>
      <c r="D294" s="6">
        <v>35383</v>
      </c>
      <c r="E294">
        <v>977</v>
      </c>
      <c r="F294" s="2">
        <v>24</v>
      </c>
      <c r="G294">
        <v>997</v>
      </c>
      <c r="H294">
        <v>970</v>
      </c>
      <c r="I294">
        <v>945</v>
      </c>
      <c r="J294">
        <v>956</v>
      </c>
      <c r="K294">
        <v>946</v>
      </c>
      <c r="L294" s="6">
        <v>44611</v>
      </c>
      <c r="M294" s="6">
        <v>44547</v>
      </c>
      <c r="N294" s="6">
        <v>44254</v>
      </c>
      <c r="O294" s="6">
        <v>44590</v>
      </c>
      <c r="P294" s="58">
        <v>44261</v>
      </c>
      <c r="Q294" s="40">
        <f>RANK(E294,$E$3:$E$485)</f>
        <v>291</v>
      </c>
      <c r="R294" s="2">
        <f>VLOOKUP(C294,Quals!$A$2:$C$23,3,FALSE)</f>
        <v>1187</v>
      </c>
      <c r="S294" s="2" t="str">
        <f>_xlfn.IFNA(IF(OR(AND(G294&gt;=R294,L294&gt;=Quals!$F$3,L294&lt;=Quals!$H$3),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OR(AND(K294&gt;=R294,P294&gt;=Quals!$F$3,P294&lt;=Quals!$H$3))))), MATCH((B294&amp;C294),Autos!C:C,0)),"Q",""),"")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>B295&amp;C295</f>
        <v>Jacob COCKS10000m</v>
      </c>
      <c r="B295" t="s">
        <v>788</v>
      </c>
      <c r="C295" s="6" t="s">
        <v>30</v>
      </c>
      <c r="D295" s="6">
        <v>34473</v>
      </c>
      <c r="E295">
        <v>977</v>
      </c>
      <c r="F295" s="2">
        <v>17</v>
      </c>
      <c r="G295">
        <v>960</v>
      </c>
      <c r="H295">
        <v>974</v>
      </c>
      <c r="L295" s="6">
        <v>44587</v>
      </c>
      <c r="M295" s="6">
        <v>44222</v>
      </c>
      <c r="N295" s="6"/>
      <c r="O295" s="6"/>
      <c r="P295" s="58"/>
      <c r="Q295" s="40">
        <f>RANK(E295,$E$3:$E$485)</f>
        <v>291</v>
      </c>
      <c r="R295" s="2">
        <f>VLOOKUP(C295,Quals!$A$2:$C$23,3,FALSE)</f>
        <v>1182</v>
      </c>
      <c r="S295" s="2" t="str">
        <f>_xlfn.IFNA(IF(OR(AND(G295&gt;=R295,L295&gt;=Quals!$F$3,L295&lt;=Quals!$H$3),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OR(AND(K295&gt;=R295,P295&gt;=Quals!$F$3,P295&lt;=Quals!$H$3))))), MATCH((B295&amp;C295),Autos!C:C,0)),"Q",""),"")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>B296&amp;C296</f>
        <v>Cooper SHERMAN100m</v>
      </c>
      <c r="B296" t="s">
        <v>609</v>
      </c>
      <c r="C296" s="6" t="s">
        <v>2</v>
      </c>
      <c r="D296" s="6">
        <v>44671</v>
      </c>
      <c r="E296">
        <v>976</v>
      </c>
      <c r="F296" s="2">
        <v>31</v>
      </c>
      <c r="G296">
        <v>1022</v>
      </c>
      <c r="H296">
        <v>977</v>
      </c>
      <c r="I296">
        <v>974</v>
      </c>
      <c r="J296">
        <v>939</v>
      </c>
      <c r="K296">
        <v>940</v>
      </c>
      <c r="L296" s="6">
        <v>44602</v>
      </c>
      <c r="M296" s="6">
        <v>44611</v>
      </c>
      <c r="N296" s="6">
        <v>44544</v>
      </c>
      <c r="O296" s="6">
        <v>44534</v>
      </c>
      <c r="P296" s="58">
        <v>44569</v>
      </c>
      <c r="Q296" s="40">
        <f>RANK(E296,$E$3:$E$485)</f>
        <v>294</v>
      </c>
      <c r="R296" s="2">
        <f>VLOOKUP(C296,Quals!$A$2:$C$23,3,FALSE)</f>
        <v>1189</v>
      </c>
      <c r="S296" s="2" t="str">
        <f>_xlfn.IFNA(IF(OR(AND(G296&gt;=R296,L296&gt;=Quals!$F$3,L296&lt;=Quals!$H$3),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OR(AND(K296&gt;=R296,P296&gt;=Quals!$F$3,P296&lt;=Quals!$H$3))))), MATCH((B296&amp;C296),Autos!C:C,0)),"Q",""),"")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>B297&amp;C297</f>
        <v>Kaleb CLARK100m</v>
      </c>
      <c r="B297" t="s">
        <v>590</v>
      </c>
      <c r="C297" s="6" t="s">
        <v>2</v>
      </c>
      <c r="D297" s="6">
        <v>38091</v>
      </c>
      <c r="E297">
        <v>976</v>
      </c>
      <c r="F297" s="2">
        <v>32</v>
      </c>
      <c r="G297">
        <v>986</v>
      </c>
      <c r="H297">
        <v>968</v>
      </c>
      <c r="I297">
        <v>977</v>
      </c>
      <c r="J297">
        <v>968</v>
      </c>
      <c r="K297">
        <v>962</v>
      </c>
      <c r="L297" s="6">
        <v>44485</v>
      </c>
      <c r="M297" s="6">
        <v>44457</v>
      </c>
      <c r="N297" s="6">
        <v>44597</v>
      </c>
      <c r="O297" s="6">
        <v>44513</v>
      </c>
      <c r="P297" s="58">
        <v>44548</v>
      </c>
      <c r="Q297" s="40">
        <f>RANK(E297,$E$3:$E$485)</f>
        <v>294</v>
      </c>
      <c r="R297" s="2">
        <f>VLOOKUP(C297,Quals!$A$2:$C$23,3,FALSE)</f>
        <v>1189</v>
      </c>
      <c r="S297" s="2" t="str">
        <f>_xlfn.IFNA(IF(OR(AND(G297&gt;=R297,L297&gt;=Quals!$F$3,L297&lt;=Quals!$H$3),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OR(AND(K297&gt;=R297,P297&gt;=Quals!$F$3,P297&lt;=Quals!$H$3))))), MATCH((B297&amp;C297),Autos!C:C,0)),"Q",""),"")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>B298&amp;C298</f>
        <v>Connor BOND200m</v>
      </c>
      <c r="B298" t="s">
        <v>591</v>
      </c>
      <c r="C298" s="6" t="s">
        <v>25</v>
      </c>
      <c r="D298" s="6">
        <v>44640</v>
      </c>
      <c r="E298">
        <v>976</v>
      </c>
      <c r="F298" s="2">
        <v>23</v>
      </c>
      <c r="G298">
        <v>1009</v>
      </c>
      <c r="H298">
        <v>1012</v>
      </c>
      <c r="I298">
        <v>975</v>
      </c>
      <c r="J298">
        <v>947</v>
      </c>
      <c r="K298">
        <v>913</v>
      </c>
      <c r="L298" s="6">
        <v>44527</v>
      </c>
      <c r="M298" s="6">
        <v>44569</v>
      </c>
      <c r="N298" s="6">
        <v>44540</v>
      </c>
      <c r="O298" s="6">
        <v>44540</v>
      </c>
      <c r="P298" s="58">
        <v>44300</v>
      </c>
      <c r="Q298" s="40">
        <f>RANK(E298,$E$3:$E$485)</f>
        <v>294</v>
      </c>
      <c r="R298" s="2">
        <f>VLOOKUP(C298,Quals!$A$2:$C$23,3,FALSE)</f>
        <v>1182</v>
      </c>
      <c r="S298" s="2" t="str">
        <f>_xlfn.IFNA(IF(OR(AND(G298&gt;=R298,L298&gt;=Quals!$F$3,L298&lt;=Quals!$H$3),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OR(AND(K298&gt;=R298,P298&gt;=Quals!$F$3,P298&lt;=Quals!$H$3))))), MATCH((B298&amp;C298),Autos!C:C,0)),"Q",""),"")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>B299&amp;C299</f>
        <v>Shakti RATHORE200m</v>
      </c>
      <c r="B299" t="s">
        <v>624</v>
      </c>
      <c r="C299" s="6" t="s">
        <v>25</v>
      </c>
      <c r="D299" s="6">
        <v>34026</v>
      </c>
      <c r="E299">
        <v>976</v>
      </c>
      <c r="F299" s="2">
        <v>24</v>
      </c>
      <c r="G299">
        <v>972</v>
      </c>
      <c r="H299">
        <v>993</v>
      </c>
      <c r="I299">
        <v>963</v>
      </c>
      <c r="J299">
        <v>947</v>
      </c>
      <c r="K299">
        <v>939</v>
      </c>
      <c r="L299" s="6">
        <v>44268</v>
      </c>
      <c r="M299" s="6">
        <v>44262</v>
      </c>
      <c r="N299" s="6">
        <v>44262</v>
      </c>
      <c r="O299" s="6">
        <v>44252</v>
      </c>
      <c r="P299" s="58">
        <v>44506</v>
      </c>
      <c r="Q299" s="40">
        <f>RANK(E299,$E$3:$E$485)</f>
        <v>294</v>
      </c>
      <c r="R299" s="2">
        <f>VLOOKUP(C299,Quals!$A$2:$C$23,3,FALSE)</f>
        <v>1182</v>
      </c>
      <c r="S299" s="2" t="str">
        <f>_xlfn.IFNA(IF(OR(AND(G299&gt;=R299,L299&gt;=Quals!$F$3,L299&lt;=Quals!$H$3),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OR(AND(K299&gt;=R299,P299&gt;=Quals!$F$3,P299&lt;=Quals!$H$3))))), MATCH((B299&amp;C299),Autos!C:C,0)),"Q",""),"")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>B300&amp;C300</f>
        <v>Luke BURROWS1500m</v>
      </c>
      <c r="B300" t="s">
        <v>941</v>
      </c>
      <c r="C300" s="7" t="s">
        <v>28</v>
      </c>
      <c r="D300" s="6">
        <v>36760</v>
      </c>
      <c r="E300">
        <v>976</v>
      </c>
      <c r="F300" s="2">
        <v>29</v>
      </c>
      <c r="G300">
        <v>996</v>
      </c>
      <c r="H300">
        <v>965</v>
      </c>
      <c r="I300">
        <v>967</v>
      </c>
      <c r="J300">
        <v>951</v>
      </c>
      <c r="K300">
        <v>930</v>
      </c>
      <c r="L300" s="6">
        <v>44603</v>
      </c>
      <c r="M300" s="6">
        <v>44505</v>
      </c>
      <c r="N300" s="6">
        <v>44281</v>
      </c>
      <c r="O300" s="6">
        <v>44611</v>
      </c>
      <c r="P300" s="58">
        <v>44482</v>
      </c>
      <c r="Q300" s="40">
        <f>RANK(E300,$E$3:$E$485)</f>
        <v>294</v>
      </c>
      <c r="R300" s="2">
        <f>VLOOKUP(C300,Quals!$A$2:$C$23,3,FALSE)</f>
        <v>1175</v>
      </c>
      <c r="S300" s="2" t="str">
        <f>_xlfn.IFNA(IF(OR(AND(G300&gt;=R300,L300&gt;=Quals!$F$3,L300&lt;=Quals!$H$3),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OR(AND(K300&gt;=R300,P300&gt;=Quals!$F$3,P300&lt;=Quals!$H$3))))), MATCH((B300&amp;C300),Autos!C:C,0)),"Q",""),"")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>B301&amp;C301</f>
        <v>Adrian POTTER10000m</v>
      </c>
      <c r="B301" t="s">
        <v>767</v>
      </c>
      <c r="C301" s="6" t="s">
        <v>30</v>
      </c>
      <c r="D301" s="6">
        <v>34767</v>
      </c>
      <c r="E301">
        <v>976</v>
      </c>
      <c r="F301" s="2">
        <v>18</v>
      </c>
      <c r="G301">
        <v>1019</v>
      </c>
      <c r="H301">
        <v>933</v>
      </c>
      <c r="L301" s="6">
        <v>44222</v>
      </c>
      <c r="M301" s="6">
        <v>44587</v>
      </c>
      <c r="N301" s="6"/>
      <c r="O301" s="6"/>
      <c r="P301" s="58"/>
      <c r="Q301" s="40">
        <f>RANK(E301,$E$3:$E$485)</f>
        <v>294</v>
      </c>
      <c r="R301" s="2">
        <f>VLOOKUP(C301,Quals!$A$2:$C$23,3,FALSE)</f>
        <v>1182</v>
      </c>
      <c r="S301" s="2" t="str">
        <f>_xlfn.IFNA(IF(OR(AND(G301&gt;=R301,L301&gt;=Quals!$F$3,L301&lt;=Quals!$H$3),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OR(AND(K301&gt;=R301,P301&gt;=Quals!$F$3,P301&lt;=Quals!$H$3))))), MATCH((B301&amp;C301),Autos!C:C,0)),"Q",""),"")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>B302&amp;C302</f>
        <v>Archie REID10000m</v>
      </c>
      <c r="B302" t="s">
        <v>789</v>
      </c>
      <c r="C302" s="7" t="s">
        <v>30</v>
      </c>
      <c r="D302" s="6">
        <v>37061</v>
      </c>
      <c r="E302">
        <v>976</v>
      </c>
      <c r="F302" s="2">
        <v>19</v>
      </c>
      <c r="G302">
        <v>1009</v>
      </c>
      <c r="H302">
        <v>943</v>
      </c>
      <c r="L302" s="6">
        <v>44360</v>
      </c>
      <c r="M302" s="6">
        <v>44587</v>
      </c>
      <c r="N302" s="6"/>
      <c r="O302" s="6"/>
      <c r="P302" s="58"/>
      <c r="Q302" s="40">
        <f>RANK(E302,$E$3:$E$485)</f>
        <v>294</v>
      </c>
      <c r="R302" s="2">
        <f>VLOOKUP(C302,Quals!$A$2:$C$23,3,FALSE)</f>
        <v>1182</v>
      </c>
      <c r="S302" s="2" t="str">
        <f>_xlfn.IFNA(IF(OR(AND(G302&gt;=R302,L302&gt;=Quals!$F$3,L302&lt;=Quals!$H$3),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OR(AND(K302&gt;=R302,P302&gt;=Quals!$F$3,P302&lt;=Quals!$H$3))))), MATCH((B302&amp;C302),Autos!C:C,0)),"Q",""),"")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>B303&amp;C303</f>
        <v>Alex PERINhigh-jump</v>
      </c>
      <c r="B303" t="s">
        <v>848</v>
      </c>
      <c r="C303" s="6" t="s">
        <v>35</v>
      </c>
      <c r="D303" s="6">
        <v>38317</v>
      </c>
      <c r="E303">
        <v>976</v>
      </c>
      <c r="F303" s="2">
        <v>10</v>
      </c>
      <c r="G303">
        <v>993</v>
      </c>
      <c r="H303">
        <v>984</v>
      </c>
      <c r="I303">
        <v>975</v>
      </c>
      <c r="J303">
        <v>940</v>
      </c>
      <c r="K303">
        <v>914</v>
      </c>
      <c r="L303" s="6">
        <v>44302</v>
      </c>
      <c r="M303" s="6">
        <v>44596</v>
      </c>
      <c r="N303" s="6">
        <v>44499</v>
      </c>
      <c r="O303" s="6">
        <v>44526</v>
      </c>
      <c r="P303" s="58">
        <v>44287</v>
      </c>
      <c r="Q303" s="40">
        <f>RANK(E303,$E$3:$E$485)</f>
        <v>294</v>
      </c>
      <c r="R303" s="2">
        <f>VLOOKUP(C303,Quals!$A$2:$C$23,3,FALSE)</f>
        <v>1206</v>
      </c>
      <c r="S303" s="2" t="str">
        <f>_xlfn.IFNA(IF(OR(AND(G303&gt;=R303,L303&gt;=Quals!$F$3,L303&lt;=Quals!$H$3),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OR(AND(K303&gt;=R303,P303&gt;=Quals!$F$3,P303&lt;=Quals!$H$3))))), MATCH((B303&amp;C303),Autos!C:C,0)),"Q",""),"")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>B304&amp;C304</f>
        <v>Matt SMITH5000m</v>
      </c>
      <c r="B304" t="s">
        <v>770</v>
      </c>
      <c r="C304" s="6" t="s">
        <v>29</v>
      </c>
      <c r="D304" s="6">
        <v>35273</v>
      </c>
      <c r="E304">
        <v>975</v>
      </c>
      <c r="F304" s="2">
        <v>29</v>
      </c>
      <c r="G304">
        <v>977</v>
      </c>
      <c r="H304">
        <v>982</v>
      </c>
      <c r="I304">
        <v>940</v>
      </c>
      <c r="L304" s="6">
        <v>44267</v>
      </c>
      <c r="M304" s="6">
        <v>44596</v>
      </c>
      <c r="N304" s="6">
        <v>44251</v>
      </c>
      <c r="O304" s="6"/>
      <c r="P304" s="58"/>
      <c r="Q304" s="40">
        <f>RANK(E304,$E$3:$E$485)</f>
        <v>302</v>
      </c>
      <c r="R304" s="2">
        <f>VLOOKUP(C304,Quals!$A$2:$C$23,3,FALSE)</f>
        <v>1161</v>
      </c>
      <c r="S304" s="2" t="str">
        <f>_xlfn.IFNA(IF(OR(AND(G304&gt;=R304,L304&gt;=Quals!$F$3,L304&lt;=Quals!$H$3),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OR(AND(K304&gt;=R304,P304&gt;=Quals!$F$3,P304&lt;=Quals!$H$3))))), MATCH((B304&amp;C304),Autos!C:C,0)),"Q",""),"")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>B305&amp;C305</f>
        <v>Connor BOND100m</v>
      </c>
      <c r="B305" t="s">
        <v>591</v>
      </c>
      <c r="C305" s="6" t="s">
        <v>2</v>
      </c>
      <c r="D305" s="6">
        <v>44640</v>
      </c>
      <c r="E305">
        <v>974</v>
      </c>
      <c r="F305" s="2">
        <v>33</v>
      </c>
      <c r="G305">
        <v>1005</v>
      </c>
      <c r="H305">
        <v>987</v>
      </c>
      <c r="I305">
        <v>983</v>
      </c>
      <c r="J305">
        <v>954</v>
      </c>
      <c r="K305">
        <v>916</v>
      </c>
      <c r="L305" s="6">
        <v>44569</v>
      </c>
      <c r="M305" s="6">
        <v>44527</v>
      </c>
      <c r="N305" s="6">
        <v>44576</v>
      </c>
      <c r="O305" s="6">
        <v>44541</v>
      </c>
      <c r="P305" s="58">
        <v>44268</v>
      </c>
      <c r="Q305" s="40">
        <f>RANK(E305,$E$3:$E$485)</f>
        <v>303</v>
      </c>
      <c r="R305" s="2">
        <f>VLOOKUP(C305,Quals!$A$2:$C$23,3,FALSE)</f>
        <v>1189</v>
      </c>
      <c r="S305" s="2" t="str">
        <f>_xlfn.IFNA(IF(OR(AND(G305&gt;=R305,L305&gt;=Quals!$F$3,L305&lt;=Quals!$H$3),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OR(AND(K305&gt;=R305,P305&gt;=Quals!$F$3,P305&lt;=Quals!$H$3))))), MATCH((B305&amp;C305),Autos!C:C,0)),"Q",""),"")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>B306&amp;C306</f>
        <v>Christopher GEORDAS200m</v>
      </c>
      <c r="B306" t="s">
        <v>588</v>
      </c>
      <c r="C306" s="6" t="s">
        <v>25</v>
      </c>
      <c r="D306" s="6">
        <v>37235</v>
      </c>
      <c r="E306">
        <v>974</v>
      </c>
      <c r="F306" s="2">
        <v>25</v>
      </c>
      <c r="G306">
        <v>999</v>
      </c>
      <c r="H306">
        <v>980</v>
      </c>
      <c r="I306">
        <v>959</v>
      </c>
      <c r="J306">
        <v>949</v>
      </c>
      <c r="K306">
        <v>916</v>
      </c>
      <c r="L306" s="6">
        <v>44596</v>
      </c>
      <c r="M306" s="6">
        <v>44612</v>
      </c>
      <c r="N306" s="6">
        <v>44526</v>
      </c>
      <c r="O306" s="6">
        <v>44512</v>
      </c>
      <c r="P306" s="58">
        <v>44267</v>
      </c>
      <c r="Q306" s="40">
        <f>RANK(E306,$E$3:$E$485)</f>
        <v>303</v>
      </c>
      <c r="R306" s="2">
        <f>VLOOKUP(C306,Quals!$A$2:$C$23,3,FALSE)</f>
        <v>1182</v>
      </c>
      <c r="S306" s="2" t="str">
        <f>_xlfn.IFNA(IF(OR(AND(G306&gt;=R306,L306&gt;=Quals!$F$3,L306&lt;=Quals!$H$3),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OR(AND(K306&gt;=R306,P306&gt;=Quals!$F$3,P306&lt;=Quals!$H$3))))), MATCH((B306&amp;C306),Autos!C:C,0)),"Q",""),"")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>B307&amp;C307</f>
        <v>Sam WILLIAMS1500m</v>
      </c>
      <c r="B307" t="s">
        <v>704</v>
      </c>
      <c r="C307" s="6" t="s">
        <v>28</v>
      </c>
      <c r="D307" s="6">
        <v>36727</v>
      </c>
      <c r="E307">
        <v>974</v>
      </c>
      <c r="F307" s="2">
        <v>30</v>
      </c>
      <c r="G307">
        <v>999</v>
      </c>
      <c r="H307">
        <v>1027</v>
      </c>
      <c r="I307">
        <v>977</v>
      </c>
      <c r="J307">
        <v>964</v>
      </c>
      <c r="K307">
        <v>861</v>
      </c>
      <c r="L307" s="6">
        <v>44266</v>
      </c>
      <c r="M307" s="6">
        <v>44287</v>
      </c>
      <c r="N307" s="6">
        <v>44307</v>
      </c>
      <c r="O307" s="6">
        <v>44302</v>
      </c>
      <c r="P307" s="58">
        <v>44583</v>
      </c>
      <c r="Q307" s="40">
        <f>RANK(E307,$E$3:$E$485)</f>
        <v>303</v>
      </c>
      <c r="R307" s="2">
        <f>VLOOKUP(C307,Quals!$A$2:$C$23,3,FALSE)</f>
        <v>1175</v>
      </c>
      <c r="S307" s="2" t="str">
        <f>_xlfn.IFNA(IF(OR(AND(G307&gt;=R307,L307&gt;=Quals!$F$3,L307&lt;=Quals!$H$3),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OR(AND(K307&gt;=R307,P307&gt;=Quals!$F$3,P307&lt;=Quals!$H$3))))), MATCH((B307&amp;C307),Autos!C:C,0)),"Q",""),"")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>B308&amp;C308</f>
        <v>Joseph RYAN1500m</v>
      </c>
      <c r="B308" t="s">
        <v>738</v>
      </c>
      <c r="C308" s="6" t="s">
        <v>28</v>
      </c>
      <c r="D308" s="6">
        <v>34728</v>
      </c>
      <c r="E308">
        <v>974</v>
      </c>
      <c r="F308" s="2">
        <v>31</v>
      </c>
      <c r="G308">
        <v>985</v>
      </c>
      <c r="H308">
        <v>968</v>
      </c>
      <c r="I308">
        <v>970</v>
      </c>
      <c r="J308">
        <v>953</v>
      </c>
      <c r="K308">
        <v>949</v>
      </c>
      <c r="L308" s="6">
        <v>44261</v>
      </c>
      <c r="M308" s="6">
        <v>44597</v>
      </c>
      <c r="N308" s="6">
        <v>44282</v>
      </c>
      <c r="O308" s="6">
        <v>44587</v>
      </c>
      <c r="P308" s="58">
        <v>44548</v>
      </c>
      <c r="Q308" s="40">
        <f>RANK(E308,$E$3:$E$485)</f>
        <v>303</v>
      </c>
      <c r="R308" s="2">
        <f>VLOOKUP(C308,Quals!$A$2:$C$23,3,FALSE)</f>
        <v>1175</v>
      </c>
      <c r="S308" s="2" t="str">
        <f>_xlfn.IFNA(IF(OR(AND(G308&gt;=R308,L308&gt;=Quals!$F$3,L308&lt;=Quals!$H$3),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OR(AND(K308&gt;=R308,P308&gt;=Quals!$F$3,P308&lt;=Quals!$H$3))))), MATCH((B308&amp;C308),Autos!C:C,0)),"Q",""),"")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>B309&amp;C309</f>
        <v>Lawson POWER200m</v>
      </c>
      <c r="B309" t="s">
        <v>594</v>
      </c>
      <c r="C309" s="7" t="s">
        <v>25</v>
      </c>
      <c r="D309" s="6">
        <v>35988</v>
      </c>
      <c r="E309">
        <v>972</v>
      </c>
      <c r="F309" s="2">
        <v>26</v>
      </c>
      <c r="G309">
        <v>999</v>
      </c>
      <c r="H309">
        <v>986</v>
      </c>
      <c r="I309">
        <v>968</v>
      </c>
      <c r="J309">
        <v>942</v>
      </c>
      <c r="K309">
        <v>930</v>
      </c>
      <c r="L309" s="6">
        <v>44255</v>
      </c>
      <c r="M309" s="6">
        <v>44527</v>
      </c>
      <c r="N309" s="6">
        <v>44513</v>
      </c>
      <c r="O309" s="6">
        <v>44255</v>
      </c>
      <c r="P309" s="58">
        <v>44254</v>
      </c>
      <c r="Q309" s="40">
        <f>RANK(E309,$E$3:$E$485)</f>
        <v>307</v>
      </c>
      <c r="R309" s="2">
        <f>VLOOKUP(C309,Quals!$A$2:$C$23,3,FALSE)</f>
        <v>1182</v>
      </c>
      <c r="S309" s="2" t="str">
        <f>_xlfn.IFNA(IF(OR(AND(G309&gt;=R309,L309&gt;=Quals!$F$3,L309&lt;=Quals!$H$3),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OR(AND(K309&gt;=R309,P309&gt;=Quals!$F$3,P309&lt;=Quals!$H$3))))), MATCH((B309&amp;C309),Autos!C:C,0)),"Q",""),"")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>B310&amp;C310</f>
        <v>Ethan STRIEGHER200m</v>
      </c>
      <c r="B310" t="s">
        <v>632</v>
      </c>
      <c r="C310" s="6" t="s">
        <v>25</v>
      </c>
      <c r="D310" s="6">
        <v>44612</v>
      </c>
      <c r="E310">
        <v>972</v>
      </c>
      <c r="F310" s="2">
        <v>27</v>
      </c>
      <c r="G310">
        <v>1007</v>
      </c>
      <c r="H310">
        <v>975</v>
      </c>
      <c r="I310">
        <v>960</v>
      </c>
      <c r="J310">
        <v>957</v>
      </c>
      <c r="K310">
        <v>940</v>
      </c>
      <c r="L310" s="6">
        <v>44612</v>
      </c>
      <c r="M310" s="6">
        <v>44612</v>
      </c>
      <c r="N310" s="6">
        <v>44269</v>
      </c>
      <c r="O310" s="6">
        <v>44584</v>
      </c>
      <c r="P310" s="58">
        <v>44255</v>
      </c>
      <c r="Q310" s="40">
        <f>RANK(E310,$E$3:$E$485)</f>
        <v>307</v>
      </c>
      <c r="R310" s="2">
        <f>VLOOKUP(C310,Quals!$A$2:$C$23,3,FALSE)</f>
        <v>1182</v>
      </c>
      <c r="S310" s="2" t="str">
        <f>_xlfn.IFNA(IF(OR(AND(G310&gt;=R310,L310&gt;=Quals!$F$3,L310&lt;=Quals!$H$3),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OR(AND(K310&gt;=R310,P310&gt;=Quals!$F$3,P310&lt;=Quals!$H$3))))), MATCH((B310&amp;C310),Autos!C:C,0)),"Q",""),"")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>B311&amp;C311</f>
        <v>Nicholas BATE200m</v>
      </c>
      <c r="B311" t="s">
        <v>599</v>
      </c>
      <c r="C311" s="7" t="s">
        <v>25</v>
      </c>
      <c r="D311" s="6">
        <v>34771</v>
      </c>
      <c r="E311">
        <v>972</v>
      </c>
      <c r="F311" s="2">
        <v>28</v>
      </c>
      <c r="G311">
        <v>979</v>
      </c>
      <c r="H311">
        <v>962</v>
      </c>
      <c r="I311">
        <v>945</v>
      </c>
      <c r="J311">
        <v>969</v>
      </c>
      <c r="K311">
        <v>968</v>
      </c>
      <c r="L311" s="6">
        <v>44612</v>
      </c>
      <c r="M311" s="6">
        <v>44262</v>
      </c>
      <c r="N311" s="6">
        <v>44268</v>
      </c>
      <c r="O311" s="6">
        <v>44612</v>
      </c>
      <c r="P311" s="58">
        <v>44262</v>
      </c>
      <c r="Q311" s="40">
        <f>RANK(E311,$E$3:$E$485)</f>
        <v>307</v>
      </c>
      <c r="R311" s="2">
        <f>VLOOKUP(C311,Quals!$A$2:$C$23,3,FALSE)</f>
        <v>1182</v>
      </c>
      <c r="S311" s="2" t="str">
        <f>_xlfn.IFNA(IF(OR(AND(G311&gt;=R311,L311&gt;=Quals!$F$3,L311&lt;=Quals!$H$3),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OR(AND(K311&gt;=R311,P311&gt;=Quals!$F$3,P311&lt;=Quals!$H$3))))), MATCH((B311&amp;C311),Autos!C:C,0)),"Q",""),"")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>B312&amp;C312</f>
        <v>Matthew FRIAR100m</v>
      </c>
      <c r="B312" t="s">
        <v>604</v>
      </c>
      <c r="C312" s="6" t="s">
        <v>2</v>
      </c>
      <c r="D312" s="6">
        <v>44640</v>
      </c>
      <c r="E312">
        <v>971</v>
      </c>
      <c r="F312" s="2">
        <v>34</v>
      </c>
      <c r="G312">
        <v>983</v>
      </c>
      <c r="H312">
        <v>977</v>
      </c>
      <c r="I312">
        <v>959</v>
      </c>
      <c r="J312">
        <v>968</v>
      </c>
      <c r="K312">
        <v>937</v>
      </c>
      <c r="L312" s="6">
        <v>44597</v>
      </c>
      <c r="M312" s="6">
        <v>44569</v>
      </c>
      <c r="N312" s="6">
        <v>44602</v>
      </c>
      <c r="O312" s="6">
        <v>44544</v>
      </c>
      <c r="P312" s="58">
        <v>44611</v>
      </c>
      <c r="Q312" s="40">
        <f>RANK(E312,$E$3:$E$485)</f>
        <v>310</v>
      </c>
      <c r="R312" s="2">
        <f>VLOOKUP(C312,Quals!$A$2:$C$23,3,FALSE)</f>
        <v>1189</v>
      </c>
      <c r="S312" s="2" t="str">
        <f>_xlfn.IFNA(IF(OR(AND(G312&gt;=R312,L312&gt;=Quals!$F$3,L312&lt;=Quals!$H$3),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OR(AND(K312&gt;=R312,P312&gt;=Quals!$F$3,P312&lt;=Quals!$H$3))))), MATCH((B312&amp;C312),Autos!C:C,0)),"Q",""),"")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>B313&amp;C313</f>
        <v>Mitchell O'NEILL100m</v>
      </c>
      <c r="B313" t="s">
        <v>593</v>
      </c>
      <c r="C313" s="6" t="s">
        <v>2</v>
      </c>
      <c r="D313" s="6">
        <v>36038</v>
      </c>
      <c r="E313">
        <v>971</v>
      </c>
      <c r="F313" s="2">
        <v>35</v>
      </c>
      <c r="G313">
        <v>977</v>
      </c>
      <c r="H313">
        <v>971</v>
      </c>
      <c r="I313">
        <v>968</v>
      </c>
      <c r="J313">
        <v>965</v>
      </c>
      <c r="K313">
        <v>962</v>
      </c>
      <c r="L313" s="6">
        <v>44254</v>
      </c>
      <c r="M313" s="6">
        <v>44261</v>
      </c>
      <c r="N313" s="6">
        <v>44597</v>
      </c>
      <c r="O313" s="6">
        <v>44576</v>
      </c>
      <c r="P313" s="58">
        <v>44597</v>
      </c>
      <c r="Q313" s="40">
        <f>RANK(E313,$E$3:$E$485)</f>
        <v>310</v>
      </c>
      <c r="R313" s="2">
        <f>VLOOKUP(C313,Quals!$A$2:$C$23,3,FALSE)</f>
        <v>1189</v>
      </c>
      <c r="S313" s="2" t="str">
        <f>_xlfn.IFNA(IF(OR(AND(G313&gt;=R313,L313&gt;=Quals!$F$3,L313&lt;=Quals!$H$3),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OR(AND(K313&gt;=R313,P313&gt;=Quals!$F$3,P313&lt;=Quals!$H$3))))), MATCH((B313&amp;C313),Autos!C:C,0)),"Q",""),"")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>B314&amp;C314</f>
        <v>Tom MARCH800m</v>
      </c>
      <c r="B314" t="s">
        <v>701</v>
      </c>
      <c r="C314" s="6" t="s">
        <v>27</v>
      </c>
      <c r="E314">
        <v>971</v>
      </c>
      <c r="F314" s="2">
        <v>31</v>
      </c>
      <c r="G314">
        <v>979</v>
      </c>
      <c r="H314">
        <v>946</v>
      </c>
      <c r="I314">
        <v>969</v>
      </c>
      <c r="J314">
        <v>963</v>
      </c>
      <c r="K314">
        <v>948</v>
      </c>
      <c r="L314" s="6">
        <v>44589</v>
      </c>
      <c r="M314" s="6">
        <v>44587</v>
      </c>
      <c r="N314" s="6">
        <v>44612</v>
      </c>
      <c r="O314" s="6">
        <v>44604</v>
      </c>
      <c r="P314" s="58">
        <v>44611</v>
      </c>
      <c r="Q314" s="40">
        <f>RANK(E314,$E$3:$E$485)</f>
        <v>310</v>
      </c>
      <c r="R314" s="2">
        <f>VLOOKUP(C314,Quals!$A$2:$C$23,3,FALSE)</f>
        <v>1167</v>
      </c>
      <c r="S314" s="2" t="str">
        <f>_xlfn.IFNA(IF(OR(AND(G314&gt;=R314,L314&gt;=Quals!$F$3,L314&lt;=Quals!$H$3),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OR(AND(K314&gt;=R314,P314&gt;=Quals!$F$3,P314&lt;=Quals!$H$3))))), MATCH((B314&amp;C314),Autos!C:C,0)),"Q",""),"")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>B315&amp;C315</f>
        <v>Ryan ATKINS200m</v>
      </c>
      <c r="B315" t="s">
        <v>626</v>
      </c>
      <c r="C315" s="7" t="s">
        <v>25</v>
      </c>
      <c r="D315" s="6">
        <v>35493</v>
      </c>
      <c r="E315">
        <v>970</v>
      </c>
      <c r="F315" s="2">
        <v>29</v>
      </c>
      <c r="G315">
        <v>985</v>
      </c>
      <c r="H315">
        <v>971</v>
      </c>
      <c r="I315">
        <v>964</v>
      </c>
      <c r="J315">
        <v>947</v>
      </c>
      <c r="K315">
        <v>957</v>
      </c>
      <c r="L315" s="6">
        <v>44597</v>
      </c>
      <c r="M315" s="6">
        <v>44268</v>
      </c>
      <c r="N315" s="6">
        <v>44304</v>
      </c>
      <c r="O315" s="6">
        <v>44282</v>
      </c>
      <c r="P315" s="58">
        <v>44569</v>
      </c>
      <c r="Q315" s="40">
        <f>RANK(E315,$E$3:$E$485)</f>
        <v>313</v>
      </c>
      <c r="R315" s="2">
        <f>VLOOKUP(C315,Quals!$A$2:$C$23,3,FALSE)</f>
        <v>1182</v>
      </c>
      <c r="S315" s="2" t="str">
        <f>_xlfn.IFNA(IF(OR(AND(G315&gt;=R315,L315&gt;=Quals!$F$3,L315&lt;=Quals!$H$3),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OR(AND(K315&gt;=R315,P315&gt;=Quals!$F$3,P315&lt;=Quals!$H$3))))), MATCH((B315&amp;C315),Autos!C:C,0)),"Q",""),"")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>B316&amp;C316</f>
        <v>Sean SZALEKhigh-jump</v>
      </c>
      <c r="B316" t="s">
        <v>847</v>
      </c>
      <c r="C316" s="7" t="s">
        <v>35</v>
      </c>
      <c r="D316" s="6">
        <v>36840</v>
      </c>
      <c r="E316">
        <v>970</v>
      </c>
      <c r="F316" s="2">
        <v>11</v>
      </c>
      <c r="G316">
        <v>958</v>
      </c>
      <c r="H316">
        <v>967</v>
      </c>
      <c r="I316">
        <v>958</v>
      </c>
      <c r="J316">
        <v>914</v>
      </c>
      <c r="K316">
        <v>932</v>
      </c>
      <c r="L316" s="6">
        <v>44266</v>
      </c>
      <c r="M316" s="6">
        <v>44512</v>
      </c>
      <c r="N316" s="6">
        <v>44520</v>
      </c>
      <c r="O316" s="6">
        <v>44282</v>
      </c>
      <c r="P316" s="58">
        <v>44252</v>
      </c>
      <c r="Q316" s="40">
        <f>RANK(E316,$E$3:$E$485)</f>
        <v>313</v>
      </c>
      <c r="R316" s="2">
        <f>VLOOKUP(C316,Quals!$A$2:$C$23,3,FALSE)</f>
        <v>1206</v>
      </c>
      <c r="S316" s="2" t="str">
        <f>_xlfn.IFNA(IF(OR(AND(G316&gt;=R316,L316&gt;=Quals!$F$3,L316&lt;=Quals!$H$3),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OR(AND(K316&gt;=R316,P316&gt;=Quals!$F$3,P316&lt;=Quals!$H$3))))), MATCH((B316&amp;C316),Autos!C:C,0)),"Q",""),"")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>B317&amp;C317</f>
        <v>Ben ST. LAWRENCEmarathon</v>
      </c>
      <c r="B317" t="s">
        <v>784</v>
      </c>
      <c r="C317" s="6" t="s">
        <v>82</v>
      </c>
      <c r="D317" s="6">
        <v>29897</v>
      </c>
      <c r="E317">
        <v>970</v>
      </c>
      <c r="F317" s="2">
        <v>6</v>
      </c>
      <c r="G317">
        <v>1063</v>
      </c>
      <c r="H317">
        <v>877</v>
      </c>
      <c r="L317" s="6">
        <v>44360</v>
      </c>
      <c r="M317" s="6">
        <v>43898</v>
      </c>
      <c r="N317" s="6"/>
      <c r="O317" s="6"/>
      <c r="P317" s="58"/>
      <c r="Q317" s="40">
        <f>RANK(E317,$E$3:$E$485)</f>
        <v>313</v>
      </c>
      <c r="R317" s="2" t="str">
        <f>VLOOKUP(C317,Quals!$A$2:$C$23,3,FALSE)</f>
        <v>Discr.</v>
      </c>
      <c r="S317" s="2" t="str">
        <f>_xlfn.IFNA(IF(OR(AND(G317&gt;=R317,L317&gt;=Quals!$F$3,L317&lt;=Quals!$H$3),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OR(AND(K317&gt;=R317,P317&gt;=Quals!$F$3,P317&lt;=Quals!$H$3))))), MATCH((B317&amp;C317),Autos!C:C,0)),"Q",""),"")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>B318&amp;C318</f>
        <v>Cameron MUSGROVE800m</v>
      </c>
      <c r="B318" t="s">
        <v>696</v>
      </c>
      <c r="C318" s="6" t="s">
        <v>27</v>
      </c>
      <c r="D318" s="6">
        <v>36109</v>
      </c>
      <c r="E318">
        <v>969</v>
      </c>
      <c r="F318" s="2">
        <v>32</v>
      </c>
      <c r="G318">
        <v>1004</v>
      </c>
      <c r="H318">
        <v>960</v>
      </c>
      <c r="I318">
        <v>959</v>
      </c>
      <c r="J318">
        <v>955</v>
      </c>
      <c r="K318">
        <v>944</v>
      </c>
      <c r="L318" s="6">
        <v>44589</v>
      </c>
      <c r="M318" s="6">
        <v>44611</v>
      </c>
      <c r="N318" s="6">
        <v>44282</v>
      </c>
      <c r="O318" s="6">
        <v>44262</v>
      </c>
      <c r="P318" s="58">
        <v>44520</v>
      </c>
      <c r="Q318" s="40">
        <f>RANK(E318,$E$3:$E$485)</f>
        <v>316</v>
      </c>
      <c r="R318" s="2">
        <f>VLOOKUP(C318,Quals!$A$2:$C$23,3,FALSE)</f>
        <v>1167</v>
      </c>
      <c r="S318" s="2" t="str">
        <f>_xlfn.IFNA(IF(OR(AND(G318&gt;=R318,L318&gt;=Quals!$F$3,L318&lt;=Quals!$H$3),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OR(AND(K318&gt;=R318,P318&gt;=Quals!$F$3,P318&lt;=Quals!$H$3))))), MATCH((B318&amp;C318),Autos!C:C,0)),"Q",""),"")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>B319&amp;C319</f>
        <v>Max BERRY200m</v>
      </c>
      <c r="B319" t="s">
        <v>627</v>
      </c>
      <c r="C319" s="6" t="s">
        <v>25</v>
      </c>
      <c r="D319" s="6">
        <v>44732</v>
      </c>
      <c r="E319">
        <v>968</v>
      </c>
      <c r="F319" s="2">
        <v>30</v>
      </c>
      <c r="G319">
        <v>985</v>
      </c>
      <c r="H319">
        <v>981</v>
      </c>
      <c r="I319">
        <v>945</v>
      </c>
      <c r="J319">
        <v>932</v>
      </c>
      <c r="K319">
        <v>931</v>
      </c>
      <c r="L319" s="6">
        <v>44591</v>
      </c>
      <c r="M319" s="6">
        <v>44506</v>
      </c>
      <c r="N319" s="6">
        <v>44300</v>
      </c>
      <c r="O319" s="6">
        <v>44513</v>
      </c>
      <c r="P319" s="58">
        <v>44279</v>
      </c>
      <c r="Q319" s="40">
        <f>RANK(E319,$E$3:$E$485)</f>
        <v>317</v>
      </c>
      <c r="R319" s="2">
        <f>VLOOKUP(C319,Quals!$A$2:$C$23,3,FALSE)</f>
        <v>1182</v>
      </c>
      <c r="S319" s="2" t="str">
        <f>_xlfn.IFNA(IF(OR(AND(G319&gt;=R319,L319&gt;=Quals!$F$3,L319&lt;=Quals!$H$3),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OR(AND(K319&gt;=R319,P319&gt;=Quals!$F$3,P319&lt;=Quals!$H$3))))), MATCH((B319&amp;C319),Autos!C:C,0)),"Q",""),"")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>B320&amp;C320</f>
        <v>Thomas REYNOLDS400m</v>
      </c>
      <c r="B320" t="s">
        <v>658</v>
      </c>
      <c r="C320" s="6" t="s">
        <v>26</v>
      </c>
      <c r="E320">
        <v>968</v>
      </c>
      <c r="F320" s="2">
        <v>25</v>
      </c>
      <c r="G320">
        <v>995</v>
      </c>
      <c r="H320">
        <v>956</v>
      </c>
      <c r="I320">
        <v>945</v>
      </c>
      <c r="J320">
        <v>941</v>
      </c>
      <c r="K320">
        <v>934</v>
      </c>
      <c r="L320" s="6">
        <v>44612</v>
      </c>
      <c r="M320" s="6">
        <v>44534</v>
      </c>
      <c r="N320" s="6">
        <v>44604</v>
      </c>
      <c r="O320" s="6">
        <v>44597</v>
      </c>
      <c r="P320" s="58">
        <v>44513</v>
      </c>
      <c r="Q320" s="40">
        <f>RANK(E320,$E$3:$E$485)</f>
        <v>317</v>
      </c>
      <c r="R320" s="2">
        <f>VLOOKUP(C320,Quals!$A$2:$C$23,3,FALSE)</f>
        <v>1187</v>
      </c>
      <c r="S320" s="2" t="str">
        <f>_xlfn.IFNA(IF(OR(AND(G320&gt;=R320,L320&gt;=Quals!$F$3,L320&lt;=Quals!$H$3),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OR(AND(K320&gt;=R320,P320&gt;=Quals!$F$3,P320&lt;=Quals!$H$3))))), MATCH((B320&amp;C320),Autos!C:C,0)),"Q",""),"")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>B321&amp;C321</f>
        <v>Timothy LEFROY5000m</v>
      </c>
      <c r="B321" t="s">
        <v>771</v>
      </c>
      <c r="C321" s="6" t="s">
        <v>29</v>
      </c>
      <c r="D321" s="6">
        <v>1992</v>
      </c>
      <c r="E321">
        <v>968</v>
      </c>
      <c r="F321" s="2">
        <v>30</v>
      </c>
      <c r="G321">
        <v>986</v>
      </c>
      <c r="H321">
        <v>971</v>
      </c>
      <c r="I321">
        <v>948</v>
      </c>
      <c r="L321" s="6">
        <v>44359</v>
      </c>
      <c r="M321" s="6">
        <v>44394</v>
      </c>
      <c r="N321" s="6">
        <v>44401</v>
      </c>
      <c r="O321" s="6"/>
      <c r="P321" s="58"/>
      <c r="Q321" s="40">
        <f>RANK(E321,$E$3:$E$485)</f>
        <v>317</v>
      </c>
      <c r="R321" s="2">
        <f>VLOOKUP(C321,Quals!$A$2:$C$23,3,FALSE)</f>
        <v>1161</v>
      </c>
      <c r="S321" s="2" t="str">
        <f>_xlfn.IFNA(IF(OR(AND(G321&gt;=R321,L321&gt;=Quals!$F$3,L321&lt;=Quals!$H$3),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OR(AND(K321&gt;=R321,P321&gt;=Quals!$F$3,P321&lt;=Quals!$H$3))))), MATCH((B321&amp;C321),Autos!C:C,0)),"Q",""),"")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>B322&amp;C322</f>
        <v>Zachary NUNIStriple-jump</v>
      </c>
      <c r="B322" t="s">
        <v>815</v>
      </c>
      <c r="C322" s="6" t="s">
        <v>38</v>
      </c>
      <c r="D322" s="6">
        <v>36468</v>
      </c>
      <c r="E322">
        <v>968</v>
      </c>
      <c r="F322" s="2">
        <v>9</v>
      </c>
      <c r="G322">
        <v>992</v>
      </c>
      <c r="H322">
        <v>963</v>
      </c>
      <c r="I322">
        <v>962</v>
      </c>
      <c r="J322">
        <v>940</v>
      </c>
      <c r="K322">
        <v>933</v>
      </c>
      <c r="L322" s="6">
        <v>44604</v>
      </c>
      <c r="M322" s="6">
        <v>44303</v>
      </c>
      <c r="N322" s="6">
        <v>44331</v>
      </c>
      <c r="O322" s="6">
        <v>44274</v>
      </c>
      <c r="P322" s="58">
        <v>44289</v>
      </c>
      <c r="Q322" s="40">
        <f>RANK(E322,$E$3:$E$485)</f>
        <v>317</v>
      </c>
      <c r="R322" s="2">
        <f>VLOOKUP(C322,Quals!$A$2:$C$23,3,FALSE)</f>
        <v>1179</v>
      </c>
      <c r="S322" s="2" t="str">
        <f>_xlfn.IFNA(IF(OR(AND(G322&gt;=R322,L322&gt;=Quals!$F$3,L322&lt;=Quals!$H$3),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OR(AND(K322&gt;=R322,P322&gt;=Quals!$F$3,P322&lt;=Quals!$H$3))))), MATCH((B322&amp;C322),Autos!C:C,0)),"Q",""),"")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>B323&amp;C323</f>
        <v>Cameron DE BRUIN200m</v>
      </c>
      <c r="B323" t="s">
        <v>628</v>
      </c>
      <c r="C323" s="6" t="s">
        <v>25</v>
      </c>
      <c r="D323" s="6">
        <v>36926</v>
      </c>
      <c r="E323">
        <v>967</v>
      </c>
      <c r="F323" s="2">
        <v>31</v>
      </c>
      <c r="G323">
        <v>966</v>
      </c>
      <c r="H323">
        <v>967</v>
      </c>
      <c r="I323">
        <v>966</v>
      </c>
      <c r="J323">
        <v>946</v>
      </c>
      <c r="K323">
        <v>959</v>
      </c>
      <c r="L323" s="6">
        <v>44285</v>
      </c>
      <c r="M323" s="6">
        <v>44304</v>
      </c>
      <c r="N323" s="6">
        <v>44549</v>
      </c>
      <c r="O323" s="6">
        <v>44280</v>
      </c>
      <c r="P323" s="58">
        <v>44304</v>
      </c>
      <c r="Q323" s="40">
        <f>RANK(E323,$E$3:$E$485)</f>
        <v>321</v>
      </c>
      <c r="R323" s="2">
        <f>VLOOKUP(C323,Quals!$A$2:$C$23,3,FALSE)</f>
        <v>1182</v>
      </c>
      <c r="S323" s="2" t="str">
        <f>_xlfn.IFNA(IF(OR(AND(G323&gt;=R323,L323&gt;=Quals!$F$3,L323&lt;=Quals!$H$3),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OR(AND(K323&gt;=R323,P323&gt;=Quals!$F$3,P323&lt;=Quals!$H$3))))), MATCH((B323&amp;C323),Autos!C:C,0)),"Q",""),"")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>B324&amp;C324</f>
        <v>Liam MOSS100m</v>
      </c>
      <c r="B324" t="s">
        <v>977</v>
      </c>
      <c r="C324" s="6" t="s">
        <v>2</v>
      </c>
      <c r="D324" s="6">
        <v>35706</v>
      </c>
      <c r="E324">
        <v>966</v>
      </c>
      <c r="F324" s="2">
        <v>36</v>
      </c>
      <c r="G324">
        <v>1011</v>
      </c>
      <c r="H324">
        <v>979</v>
      </c>
      <c r="I324">
        <v>943</v>
      </c>
      <c r="J324">
        <v>943</v>
      </c>
      <c r="K324">
        <v>913</v>
      </c>
      <c r="L324" s="6">
        <v>44254</v>
      </c>
      <c r="M324" s="6">
        <v>44611</v>
      </c>
      <c r="N324" s="6">
        <v>44590</v>
      </c>
      <c r="O324" s="6">
        <v>44611</v>
      </c>
      <c r="P324" s="58">
        <v>44254</v>
      </c>
      <c r="Q324" s="40">
        <f>RANK(E324,$E$3:$E$485)</f>
        <v>322</v>
      </c>
      <c r="R324" s="2">
        <f>VLOOKUP(C324,Quals!$A$2:$C$23,3,FALSE)</f>
        <v>1189</v>
      </c>
      <c r="S324" s="2" t="str">
        <f>_xlfn.IFNA(IF(OR(AND(G324&gt;=R324,L324&gt;=Quals!$F$3,L324&lt;=Quals!$H$3),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OR(AND(K324&gt;=R324,P324&gt;=Quals!$F$3,P324&lt;=Quals!$H$3))))), MATCH((B324&amp;C324),Autos!C:C,0)),"Q",""),"")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>B325&amp;C325</f>
        <v>Williams LEWIS1500m</v>
      </c>
      <c r="B325" t="s">
        <v>989</v>
      </c>
      <c r="C325" s="6" t="s">
        <v>28</v>
      </c>
      <c r="D325" s="6">
        <v>36793</v>
      </c>
      <c r="E325">
        <v>965</v>
      </c>
      <c r="F325" s="2">
        <v>32</v>
      </c>
      <c r="G325">
        <v>997</v>
      </c>
      <c r="H325">
        <v>970</v>
      </c>
      <c r="I325">
        <v>945</v>
      </c>
      <c r="J325">
        <v>947</v>
      </c>
      <c r="K325">
        <v>920</v>
      </c>
      <c r="L325" s="6">
        <v>44546</v>
      </c>
      <c r="M325" s="6">
        <v>44587</v>
      </c>
      <c r="N325" s="6">
        <v>44611</v>
      </c>
      <c r="O325" s="6">
        <v>44581</v>
      </c>
      <c r="P325" s="58">
        <v>44610</v>
      </c>
      <c r="Q325" s="40">
        <f>RANK(E325,$E$3:$E$485)</f>
        <v>323</v>
      </c>
      <c r="R325" s="2">
        <f>VLOOKUP(C325,Quals!$A$2:$C$23,3,FALSE)</f>
        <v>1175</v>
      </c>
      <c r="S325" s="2" t="str">
        <f>_xlfn.IFNA(IF(OR(AND(G325&gt;=R325,L325&gt;=Quals!$F$3,L325&lt;=Quals!$H$3),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OR(AND(K325&gt;=R325,P325&gt;=Quals!$F$3,P325&lt;=Quals!$H$3))))), MATCH((B325&amp;C325),Autos!C:C,0)),"Q",""),"")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>B326&amp;C326</f>
        <v>Felix JACKSON-KINGlong-jump</v>
      </c>
      <c r="B326" t="s">
        <v>825</v>
      </c>
      <c r="C326" s="6" t="s">
        <v>37</v>
      </c>
      <c r="D326" s="6">
        <v>37829</v>
      </c>
      <c r="E326">
        <v>965</v>
      </c>
      <c r="F326" s="2">
        <v>22</v>
      </c>
      <c r="G326">
        <v>958</v>
      </c>
      <c r="H326">
        <v>971</v>
      </c>
      <c r="I326">
        <v>956</v>
      </c>
      <c r="J326">
        <v>941</v>
      </c>
      <c r="K326">
        <v>933</v>
      </c>
      <c r="L326" s="6">
        <v>44352</v>
      </c>
      <c r="M326" s="6">
        <v>44300</v>
      </c>
      <c r="N326" s="6">
        <v>44269</v>
      </c>
      <c r="O326" s="6">
        <v>44486</v>
      </c>
      <c r="P326" s="58">
        <v>44457</v>
      </c>
      <c r="Q326" s="40">
        <f>RANK(E326,$E$3:$E$485)</f>
        <v>323</v>
      </c>
      <c r="R326" s="2">
        <f>VLOOKUP(C326,Quals!$A$2:$C$23,3,FALSE)</f>
        <v>1186</v>
      </c>
      <c r="S326" s="2" t="str">
        <f>_xlfn.IFNA(IF(OR(AND(G326&gt;=R326,L326&gt;=Quals!$F$3,L326&lt;=Quals!$H$3),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OR(AND(K326&gt;=R326,P326&gt;=Quals!$F$3,P326&lt;=Quals!$H$3))))), MATCH((B326&amp;C326),Autos!C:C,0)),"Q",""),"")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>B327&amp;C327</f>
        <v>Ryan COOPER100m</v>
      </c>
      <c r="B327" t="s">
        <v>596</v>
      </c>
      <c r="C327" s="6" t="s">
        <v>2</v>
      </c>
      <c r="D327" s="6">
        <v>36414</v>
      </c>
      <c r="E327">
        <v>964</v>
      </c>
      <c r="F327" s="2">
        <v>37</v>
      </c>
      <c r="G327">
        <v>984</v>
      </c>
      <c r="H327">
        <v>983</v>
      </c>
      <c r="I327">
        <v>931</v>
      </c>
      <c r="J327">
        <v>937</v>
      </c>
      <c r="K327">
        <v>935</v>
      </c>
      <c r="L327" s="6">
        <v>44587</v>
      </c>
      <c r="M327" s="6">
        <v>44576</v>
      </c>
      <c r="N327" s="6">
        <v>44611</v>
      </c>
      <c r="O327" s="6">
        <v>44604</v>
      </c>
      <c r="P327" s="58">
        <v>44552</v>
      </c>
      <c r="Q327" s="40">
        <f>RANK(E327,$E$3:$E$485)</f>
        <v>325</v>
      </c>
      <c r="R327" s="2">
        <f>VLOOKUP(C327,Quals!$A$2:$C$23,3,FALSE)</f>
        <v>1189</v>
      </c>
      <c r="S327" s="2" t="str">
        <f>_xlfn.IFNA(IF(OR(AND(G327&gt;=R327,L327&gt;=Quals!$F$3,L327&lt;=Quals!$H$3),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OR(AND(K327&gt;=R327,P327&gt;=Quals!$F$3,P327&lt;=Quals!$H$3))))), MATCH((B327&amp;C327),Autos!C:C,0)),"Q",""),"")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>B328&amp;C328</f>
        <v>Joseph AYOADE100m</v>
      </c>
      <c r="B328" t="s">
        <v>595</v>
      </c>
      <c r="C328" s="6" t="s">
        <v>2</v>
      </c>
      <c r="D328" s="6">
        <v>44671</v>
      </c>
      <c r="E328">
        <v>964</v>
      </c>
      <c r="F328" s="2">
        <v>38</v>
      </c>
      <c r="G328">
        <v>974</v>
      </c>
      <c r="H328">
        <v>956</v>
      </c>
      <c r="I328">
        <v>968</v>
      </c>
      <c r="J328">
        <v>962</v>
      </c>
      <c r="K328">
        <v>944</v>
      </c>
      <c r="L328" s="6">
        <v>44597</v>
      </c>
      <c r="M328" s="6">
        <v>44590</v>
      </c>
      <c r="N328" s="6">
        <v>44548</v>
      </c>
      <c r="O328" s="6">
        <v>44597</v>
      </c>
      <c r="P328" s="58">
        <v>44576</v>
      </c>
      <c r="Q328" s="40">
        <f>RANK(E328,$E$3:$E$485)</f>
        <v>325</v>
      </c>
      <c r="R328" s="2">
        <f>VLOOKUP(C328,Quals!$A$2:$C$23,3,FALSE)</f>
        <v>1189</v>
      </c>
      <c r="S328" s="2" t="str">
        <f>_xlfn.IFNA(IF(OR(AND(G328&gt;=R328,L328&gt;=Quals!$F$3,L328&lt;=Quals!$H$3),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OR(AND(K328&gt;=R328,P328&gt;=Quals!$F$3,P328&lt;=Quals!$H$3))))), MATCH((B328&amp;C328),Autos!C:C,0)),"Q",""),"")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>B329&amp;C329</f>
        <v>Kang NYOAK1500m</v>
      </c>
      <c r="B329" t="s">
        <v>698</v>
      </c>
      <c r="C329" s="6" t="s">
        <v>28</v>
      </c>
      <c r="D329" s="6">
        <v>36590</v>
      </c>
      <c r="E329">
        <v>964</v>
      </c>
      <c r="F329" s="2">
        <v>33</v>
      </c>
      <c r="G329">
        <v>1039</v>
      </c>
      <c r="H329">
        <v>980</v>
      </c>
      <c r="I329">
        <v>959</v>
      </c>
      <c r="J329">
        <v>950</v>
      </c>
      <c r="K329">
        <v>896</v>
      </c>
      <c r="L329" s="6">
        <v>44316</v>
      </c>
      <c r="M329" s="6">
        <v>44289</v>
      </c>
      <c r="N329" s="6">
        <v>44296</v>
      </c>
      <c r="O329" s="6">
        <v>44330</v>
      </c>
      <c r="P329" s="58">
        <v>44274</v>
      </c>
      <c r="Q329" s="40">
        <f>RANK(E329,$E$3:$E$485)</f>
        <v>325</v>
      </c>
      <c r="R329" s="2">
        <f>VLOOKUP(C329,Quals!$A$2:$C$23,3,FALSE)</f>
        <v>1175</v>
      </c>
      <c r="S329" s="2" t="str">
        <f>_xlfn.IFNA(IF(OR(AND(G329&gt;=R329,L329&gt;=Quals!$F$3,L329&lt;=Quals!$H$3),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OR(AND(K329&gt;=R329,P329&gt;=Quals!$F$3,P329&lt;=Quals!$H$3))))), MATCH((B329&amp;C329),Autos!C:C,0)),"Q",""),"")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>B330&amp;C330</f>
        <v>Sam CLIFFORD5000m</v>
      </c>
      <c r="B330" t="s">
        <v>772</v>
      </c>
      <c r="C330" s="7" t="s">
        <v>29</v>
      </c>
      <c r="D330" s="6">
        <v>37387</v>
      </c>
      <c r="E330">
        <v>964</v>
      </c>
      <c r="F330" s="2">
        <v>31</v>
      </c>
      <c r="G330">
        <v>1015</v>
      </c>
      <c r="H330">
        <v>925</v>
      </c>
      <c r="I330">
        <v>924</v>
      </c>
      <c r="L330" s="6">
        <v>44587</v>
      </c>
      <c r="M330" s="6">
        <v>44610</v>
      </c>
      <c r="N330" s="6">
        <v>44527</v>
      </c>
      <c r="O330" s="6"/>
      <c r="P330" s="58"/>
      <c r="Q330" s="40">
        <f>RANK(E330,$E$3:$E$485)</f>
        <v>325</v>
      </c>
      <c r="R330" s="2">
        <f>VLOOKUP(C330,Quals!$A$2:$C$23,3,FALSE)</f>
        <v>1161</v>
      </c>
      <c r="S330" s="2" t="str">
        <f>_xlfn.IFNA(IF(OR(AND(G330&gt;=R330,L330&gt;=Quals!$F$3,L330&lt;=Quals!$H$3),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OR(AND(K330&gt;=R330,P330&gt;=Quals!$F$3,P330&lt;=Quals!$H$3))))), MATCH((B330&amp;C330),Autos!C:C,0)),"Q",""),"")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>B331&amp;C331</f>
        <v>Charles SPROTT5000m</v>
      </c>
      <c r="B331" t="s">
        <v>943</v>
      </c>
      <c r="C331" s="6" t="s">
        <v>29</v>
      </c>
      <c r="D331" s="6">
        <v>44640</v>
      </c>
      <c r="E331">
        <v>964</v>
      </c>
      <c r="F331" s="2">
        <v>32</v>
      </c>
      <c r="G331">
        <v>989</v>
      </c>
      <c r="H331">
        <v>979</v>
      </c>
      <c r="I331">
        <v>905</v>
      </c>
      <c r="L331" s="6">
        <v>44597</v>
      </c>
      <c r="M331" s="6">
        <v>44604</v>
      </c>
      <c r="N331" s="6">
        <v>44583</v>
      </c>
      <c r="O331" s="6"/>
      <c r="P331" s="58"/>
      <c r="Q331" s="40">
        <f>RANK(E331,$E$3:$E$485)</f>
        <v>325</v>
      </c>
      <c r="R331" s="2">
        <f>VLOOKUP(C331,Quals!$A$2:$C$23,3,FALSE)</f>
        <v>1161</v>
      </c>
      <c r="S331" s="2" t="str">
        <f>_xlfn.IFNA(IF(OR(AND(G331&gt;=R331,L331&gt;=Quals!$F$3,L331&lt;=Quals!$H$3),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OR(AND(K331&gt;=R331,P331&gt;=Quals!$F$3,P331&lt;=Quals!$H$3))))), MATCH((B331&amp;C331),Autos!C:C,0)),"Q",""),"")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>B332&amp;C332</f>
        <v>Kyle MURPHYlong-jump</v>
      </c>
      <c r="B332" t="s">
        <v>826</v>
      </c>
      <c r="C332" s="6" t="s">
        <v>37</v>
      </c>
      <c r="D332" s="6">
        <v>36178</v>
      </c>
      <c r="E332">
        <v>964</v>
      </c>
      <c r="F332" s="2">
        <v>23</v>
      </c>
      <c r="G332">
        <v>991</v>
      </c>
      <c r="H332">
        <v>995</v>
      </c>
      <c r="I332">
        <v>963</v>
      </c>
      <c r="J332">
        <v>952</v>
      </c>
      <c r="K332">
        <v>904</v>
      </c>
      <c r="L332" s="6">
        <v>44273</v>
      </c>
      <c r="M332" s="6">
        <v>44302</v>
      </c>
      <c r="N332" s="6">
        <v>44534</v>
      </c>
      <c r="O332" s="6">
        <v>44569</v>
      </c>
      <c r="P332" s="58">
        <v>44261</v>
      </c>
      <c r="Q332" s="40">
        <f>RANK(E332,$E$3:$E$485)</f>
        <v>325</v>
      </c>
      <c r="R332" s="2">
        <f>VLOOKUP(C332,Quals!$A$2:$C$23,3,FALSE)</f>
        <v>1186</v>
      </c>
      <c r="S332" s="2" t="str">
        <f>_xlfn.IFNA(IF(OR(AND(G332&gt;=R332,L332&gt;=Quals!$F$3,L332&lt;=Quals!$H$3),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OR(AND(K332&gt;=R332,P332&gt;=Quals!$F$3,P332&lt;=Quals!$H$3))))), MATCH((B332&amp;C332),Autos!C:C,0)),"Q",""),"")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>B333&amp;C333</f>
        <v>Grant SZALEKhigh-jump</v>
      </c>
      <c r="B333" t="s">
        <v>836</v>
      </c>
      <c r="C333" s="6" t="s">
        <v>35</v>
      </c>
      <c r="D333" s="6">
        <v>35917</v>
      </c>
      <c r="E333">
        <v>964</v>
      </c>
      <c r="F333" s="2">
        <v>12</v>
      </c>
      <c r="G333">
        <v>967</v>
      </c>
      <c r="H333">
        <v>975</v>
      </c>
      <c r="I333">
        <v>958</v>
      </c>
      <c r="J333">
        <v>949</v>
      </c>
      <c r="K333">
        <v>949</v>
      </c>
      <c r="L333" s="6">
        <v>44275</v>
      </c>
      <c r="M333" s="6">
        <v>44281</v>
      </c>
      <c r="N333" s="6">
        <v>44255</v>
      </c>
      <c r="O333" s="6">
        <v>44331</v>
      </c>
      <c r="P333" s="58">
        <v>44611</v>
      </c>
      <c r="Q333" s="40">
        <f>RANK(E333,$E$3:$E$485)</f>
        <v>325</v>
      </c>
      <c r="R333" s="2">
        <f>VLOOKUP(C333,Quals!$A$2:$C$23,3,FALSE)</f>
        <v>1206</v>
      </c>
      <c r="S333" s="2" t="str">
        <f>_xlfn.IFNA(IF(OR(AND(G333&gt;=R333,L333&gt;=Quals!$F$3,L333&lt;=Quals!$H$3),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OR(AND(K333&gt;=R333,P333&gt;=Quals!$F$3,P333&lt;=Quals!$H$3))))), MATCH((B333&amp;C333),Autos!C:C,0)),"Q",""),"")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>B334&amp;C334</f>
        <v>Tomas SEMMLER100m</v>
      </c>
      <c r="B334" t="s">
        <v>601</v>
      </c>
      <c r="C334" s="6" t="s">
        <v>2</v>
      </c>
      <c r="D334" s="6">
        <v>36322</v>
      </c>
      <c r="E334">
        <v>962</v>
      </c>
      <c r="F334" s="2">
        <v>39</v>
      </c>
      <c r="G334">
        <v>980</v>
      </c>
      <c r="H334">
        <v>955</v>
      </c>
      <c r="I334">
        <v>955</v>
      </c>
      <c r="J334">
        <v>941</v>
      </c>
      <c r="K334">
        <v>937</v>
      </c>
      <c r="L334" s="6">
        <v>44254</v>
      </c>
      <c r="M334" s="6">
        <v>44281</v>
      </c>
      <c r="N334" s="6">
        <v>44254</v>
      </c>
      <c r="O334" s="6">
        <v>44611</v>
      </c>
      <c r="P334" s="58">
        <v>44590</v>
      </c>
      <c r="Q334" s="40">
        <f>RANK(E334,$E$3:$E$485)</f>
        <v>332</v>
      </c>
      <c r="R334" s="2">
        <f>VLOOKUP(C334,Quals!$A$2:$C$23,3,FALSE)</f>
        <v>1189</v>
      </c>
      <c r="S334" s="2" t="str">
        <f>_xlfn.IFNA(IF(OR(AND(G334&gt;=R334,L334&gt;=Quals!$F$3,L334&lt;=Quals!$H$3),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OR(AND(K334&gt;=R334,P334&gt;=Quals!$F$3,P334&lt;=Quals!$H$3))))), MATCH((B334&amp;C334),Autos!C:C,0)),"Q",""),"")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>B335&amp;C335</f>
        <v>Ethan MCMINIMEE1500m</v>
      </c>
      <c r="B335" t="s">
        <v>740</v>
      </c>
      <c r="C335" s="7" t="s">
        <v>28</v>
      </c>
      <c r="D335" s="6">
        <v>44612</v>
      </c>
      <c r="E335">
        <v>962</v>
      </c>
      <c r="F335" s="2">
        <v>34</v>
      </c>
      <c r="G335">
        <v>1036</v>
      </c>
      <c r="H335">
        <v>983</v>
      </c>
      <c r="I335">
        <v>964</v>
      </c>
      <c r="J335">
        <v>922</v>
      </c>
      <c r="K335">
        <v>885</v>
      </c>
      <c r="L335" s="6">
        <v>44287</v>
      </c>
      <c r="M335" s="6">
        <v>44299</v>
      </c>
      <c r="N335" s="6">
        <v>44273</v>
      </c>
      <c r="O335" s="6">
        <v>44268</v>
      </c>
      <c r="P335" s="58">
        <v>44298</v>
      </c>
      <c r="Q335" s="40">
        <f>RANK(E335,$E$3:$E$485)</f>
        <v>332</v>
      </c>
      <c r="R335" s="2">
        <f>VLOOKUP(C335,Quals!$A$2:$C$23,3,FALSE)</f>
        <v>1175</v>
      </c>
      <c r="S335" s="2" t="str">
        <f>_xlfn.IFNA(IF(OR(AND(G335&gt;=R335,L335&gt;=Quals!$F$3,L335&lt;=Quals!$H$3),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OR(AND(K335&gt;=R335,P335&gt;=Quals!$F$3,P335&lt;=Quals!$H$3))))), MATCH((B335&amp;C335),Autos!C:C,0)),"Q",""),"")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>B336&amp;C336</f>
        <v>Douglas BUCKERIDGE1500m</v>
      </c>
      <c r="B336" t="s">
        <v>741</v>
      </c>
      <c r="C336" s="6" t="s">
        <v>28</v>
      </c>
      <c r="D336" s="6">
        <v>37903</v>
      </c>
      <c r="E336">
        <v>962</v>
      </c>
      <c r="F336" s="2">
        <v>35</v>
      </c>
      <c r="G336">
        <v>1001</v>
      </c>
      <c r="H336">
        <v>968</v>
      </c>
      <c r="I336">
        <v>954</v>
      </c>
      <c r="J336">
        <v>958</v>
      </c>
      <c r="K336">
        <v>923</v>
      </c>
      <c r="L336" s="6">
        <v>44273</v>
      </c>
      <c r="M336" s="6">
        <v>44581</v>
      </c>
      <c r="N336" s="6">
        <v>44610</v>
      </c>
      <c r="O336" s="6">
        <v>44546</v>
      </c>
      <c r="P336" s="58">
        <v>44299</v>
      </c>
      <c r="Q336" s="40">
        <f>RANK(E336,$E$3:$E$485)</f>
        <v>332</v>
      </c>
      <c r="R336" s="2">
        <f>VLOOKUP(C336,Quals!$A$2:$C$23,3,FALSE)</f>
        <v>1175</v>
      </c>
      <c r="S336" s="2" t="str">
        <f>_xlfn.IFNA(IF(OR(AND(G336&gt;=R336,L336&gt;=Quals!$F$3,L336&lt;=Quals!$H$3),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OR(AND(K336&gt;=R336,P336&gt;=Quals!$F$3,P336&lt;=Quals!$H$3))))), MATCH((B336&amp;C336),Autos!C:C,0)),"Q",""),"")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>B337&amp;C337</f>
        <v>Sam TAYLOR100m</v>
      </c>
      <c r="B337" t="s">
        <v>603</v>
      </c>
      <c r="C337" s="6" t="s">
        <v>2</v>
      </c>
      <c r="D337" s="6">
        <v>37033</v>
      </c>
      <c r="E337">
        <v>961</v>
      </c>
      <c r="F337" s="2">
        <v>40</v>
      </c>
      <c r="G337">
        <v>993</v>
      </c>
      <c r="H337">
        <v>965</v>
      </c>
      <c r="I337">
        <v>943</v>
      </c>
      <c r="J337">
        <v>952</v>
      </c>
      <c r="K337">
        <v>943</v>
      </c>
      <c r="L337" s="6">
        <v>44576</v>
      </c>
      <c r="M337" s="6">
        <v>44611</v>
      </c>
      <c r="N337" s="6">
        <v>44254</v>
      </c>
      <c r="O337" s="6">
        <v>44301</v>
      </c>
      <c r="P337" s="58">
        <v>44610</v>
      </c>
      <c r="Q337" s="40">
        <f>RANK(E337,$E$3:$E$485)</f>
        <v>335</v>
      </c>
      <c r="R337" s="2">
        <f>VLOOKUP(C337,Quals!$A$2:$C$23,3,FALSE)</f>
        <v>1189</v>
      </c>
      <c r="S337" s="2" t="str">
        <f>_xlfn.IFNA(IF(OR(AND(G337&gt;=R337,L337&gt;=Quals!$F$3,L337&lt;=Quals!$H$3),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OR(AND(K337&gt;=R337,P337&gt;=Quals!$F$3,P337&lt;=Quals!$H$3))))), MATCH((B337&amp;C337),Autos!C:C,0)),"Q",""),"")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>B338&amp;C338</f>
        <v>Ace HASLAM200m</v>
      </c>
      <c r="B338" t="s">
        <v>629</v>
      </c>
      <c r="C338" s="6" t="s">
        <v>25</v>
      </c>
      <c r="D338" s="6">
        <v>44640</v>
      </c>
      <c r="E338">
        <v>961</v>
      </c>
      <c r="F338" s="2">
        <v>32</v>
      </c>
      <c r="G338">
        <v>971</v>
      </c>
      <c r="H338">
        <v>967</v>
      </c>
      <c r="I338">
        <v>962</v>
      </c>
      <c r="J338">
        <v>971</v>
      </c>
      <c r="K338">
        <v>903</v>
      </c>
      <c r="L338" s="6">
        <v>44540</v>
      </c>
      <c r="M338" s="6">
        <v>44527</v>
      </c>
      <c r="N338" s="6">
        <v>44590</v>
      </c>
      <c r="O338" s="6">
        <v>44289</v>
      </c>
      <c r="P338" s="58">
        <v>44269</v>
      </c>
      <c r="Q338" s="40">
        <f>RANK(E338,$E$3:$E$485)</f>
        <v>335</v>
      </c>
      <c r="R338" s="2">
        <f>VLOOKUP(C338,Quals!$A$2:$C$23,3,FALSE)</f>
        <v>1182</v>
      </c>
      <c r="S338" s="2" t="str">
        <f>_xlfn.IFNA(IF(OR(AND(G338&gt;=R338,L338&gt;=Quals!$F$3,L338&lt;=Quals!$H$3),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OR(AND(K338&gt;=R338,P338&gt;=Quals!$F$3,P338&lt;=Quals!$H$3))))), MATCH((B338&amp;C338),Autos!C:C,0)),"Q",""),"")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>B339&amp;C339</f>
        <v>Callum RORISON400m</v>
      </c>
      <c r="B339" t="s">
        <v>654</v>
      </c>
      <c r="C339" t="s">
        <v>26</v>
      </c>
      <c r="D339" s="6">
        <v>36946</v>
      </c>
      <c r="E339">
        <v>961</v>
      </c>
      <c r="F339" s="2">
        <v>26</v>
      </c>
      <c r="G339">
        <v>1024</v>
      </c>
      <c r="H339">
        <v>971</v>
      </c>
      <c r="I339">
        <v>947</v>
      </c>
      <c r="J339">
        <v>959</v>
      </c>
      <c r="K339">
        <v>880</v>
      </c>
      <c r="L339" s="6">
        <v>44590</v>
      </c>
      <c r="M339" s="6">
        <v>44548</v>
      </c>
      <c r="N339" s="6">
        <v>44268</v>
      </c>
      <c r="O339" s="6">
        <v>44301</v>
      </c>
      <c r="P339" s="58">
        <v>44267</v>
      </c>
      <c r="Q339" s="40">
        <f>RANK(E339,$E$3:$E$485)</f>
        <v>335</v>
      </c>
      <c r="R339" s="2">
        <f>VLOOKUP(C339,Quals!$A$2:$C$23,3,FALSE)</f>
        <v>1187</v>
      </c>
      <c r="S339" s="2" t="str">
        <f>_xlfn.IFNA(IF(OR(AND(G339&gt;=R339,L339&gt;=Quals!$F$3,L339&lt;=Quals!$H$3),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OR(AND(K339&gt;=R339,P339&gt;=Quals!$F$3,P339&lt;=Quals!$H$3))))), MATCH((B339&amp;C339),Autos!C:C,0)),"Q",""),"")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>B340&amp;C340</f>
        <v>Harry NORMAN5000m</v>
      </c>
      <c r="B340" t="s">
        <v>944</v>
      </c>
      <c r="C340" s="6" t="s">
        <v>29</v>
      </c>
      <c r="D340" s="6">
        <v>44581</v>
      </c>
      <c r="E340">
        <v>961</v>
      </c>
      <c r="F340" s="2">
        <v>33</v>
      </c>
      <c r="G340">
        <v>992</v>
      </c>
      <c r="H340">
        <v>967</v>
      </c>
      <c r="I340">
        <v>925</v>
      </c>
      <c r="L340" s="6">
        <v>44525</v>
      </c>
      <c r="M340" s="6">
        <v>44604</v>
      </c>
      <c r="N340" s="6">
        <v>44537</v>
      </c>
      <c r="O340" s="6"/>
      <c r="P340" s="58"/>
      <c r="Q340" s="40">
        <f>RANK(E340,$E$3:$E$485)</f>
        <v>335</v>
      </c>
      <c r="R340" s="2">
        <f>VLOOKUP(C340,Quals!$A$2:$C$23,3,FALSE)</f>
        <v>1161</v>
      </c>
      <c r="S340" s="2" t="str">
        <f>_xlfn.IFNA(IF(OR(AND(G340&gt;=R340,L340&gt;=Quals!$F$3,L340&lt;=Quals!$H$3),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OR(AND(K340&gt;=R340,P340&gt;=Quals!$F$3,P340&lt;=Quals!$H$3))))), MATCH((B340&amp;C340),Autos!C:C,0)),"Q",""),"")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>B341&amp;C341</f>
        <v>Guy WALTERS10000m</v>
      </c>
      <c r="B341" t="s">
        <v>790</v>
      </c>
      <c r="C341" s="6" t="s">
        <v>30</v>
      </c>
      <c r="D341" s="6">
        <v>34589</v>
      </c>
      <c r="E341">
        <v>961</v>
      </c>
      <c r="F341" s="2">
        <v>20</v>
      </c>
      <c r="G341">
        <v>968</v>
      </c>
      <c r="H341">
        <v>949</v>
      </c>
      <c r="L341" s="6">
        <v>44527</v>
      </c>
      <c r="M341" s="6">
        <v>44318</v>
      </c>
      <c r="N341" s="6"/>
      <c r="O341" s="6"/>
      <c r="P341" s="58"/>
      <c r="Q341" s="40">
        <f>RANK(E341,$E$3:$E$485)</f>
        <v>335</v>
      </c>
      <c r="R341" s="2">
        <f>VLOOKUP(C341,Quals!$A$2:$C$23,3,FALSE)</f>
        <v>1182</v>
      </c>
      <c r="S341" s="2" t="str">
        <f>_xlfn.IFNA(IF(OR(AND(G341&gt;=R341,L341&gt;=Quals!$F$3,L341&lt;=Quals!$H$3),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OR(AND(K341&gt;=R341,P341&gt;=Quals!$F$3,P341&lt;=Quals!$H$3))))), MATCH((B341&amp;C341),Autos!C:C,0)),"Q",""),"")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>B342&amp;C342</f>
        <v>Ryan NEALE110mh</v>
      </c>
      <c r="B342" t="s">
        <v>799</v>
      </c>
      <c r="C342" s="6" t="s">
        <v>31</v>
      </c>
      <c r="D342" s="6">
        <v>35896</v>
      </c>
      <c r="E342">
        <v>961</v>
      </c>
      <c r="F342" s="2">
        <v>8</v>
      </c>
      <c r="G342">
        <v>952</v>
      </c>
      <c r="H342">
        <v>936</v>
      </c>
      <c r="I342">
        <v>938</v>
      </c>
      <c r="J342">
        <v>923</v>
      </c>
      <c r="K342">
        <v>901</v>
      </c>
      <c r="L342" s="6">
        <v>44282</v>
      </c>
      <c r="M342" s="6">
        <v>44304</v>
      </c>
      <c r="N342" s="6">
        <v>44269</v>
      </c>
      <c r="O342" s="6">
        <v>44269</v>
      </c>
      <c r="P342" s="58">
        <v>44252</v>
      </c>
      <c r="Q342" s="40">
        <f>RANK(E342,$E$3:$E$485)</f>
        <v>335</v>
      </c>
      <c r="R342" s="2">
        <f>VLOOKUP(C342,Quals!$A$2:$C$23,3,FALSE)</f>
        <v>1193</v>
      </c>
      <c r="S342" s="2" t="str">
        <f>_xlfn.IFNA(IF(OR(AND(G342&gt;=R342,L342&gt;=Quals!$F$3,L342&lt;=Quals!$H$3),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OR(AND(K342&gt;=R342,P342&gt;=Quals!$F$3,P342&lt;=Quals!$H$3))))), MATCH((B342&amp;C342),Autos!C:C,0)),"Q",""),"")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>B343&amp;C343</f>
        <v>Joshua LOVE100m</v>
      </c>
      <c r="B343" t="s">
        <v>597</v>
      </c>
      <c r="C343" s="6" t="s">
        <v>2</v>
      </c>
      <c r="D343" s="6">
        <v>35801</v>
      </c>
      <c r="E343">
        <v>960</v>
      </c>
      <c r="F343" s="2">
        <v>41</v>
      </c>
      <c r="G343">
        <v>991</v>
      </c>
      <c r="H343">
        <v>974</v>
      </c>
      <c r="I343">
        <v>928</v>
      </c>
      <c r="J343">
        <v>931</v>
      </c>
      <c r="K343">
        <v>929</v>
      </c>
      <c r="L343" s="6">
        <v>44506</v>
      </c>
      <c r="M343" s="6">
        <v>44569</v>
      </c>
      <c r="N343" s="6">
        <v>44254</v>
      </c>
      <c r="O343" s="6">
        <v>44281</v>
      </c>
      <c r="P343" s="58">
        <v>44541</v>
      </c>
      <c r="Q343" s="40">
        <f>RANK(E343,$E$3:$E$485)</f>
        <v>341</v>
      </c>
      <c r="R343" s="2">
        <f>VLOOKUP(C343,Quals!$A$2:$C$23,3,FALSE)</f>
        <v>1189</v>
      </c>
      <c r="S343" s="2" t="str">
        <f>_xlfn.IFNA(IF(OR(AND(G343&gt;=R343,L343&gt;=Quals!$F$3,L343&lt;=Quals!$H$3),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OR(AND(K343&gt;=R343,P343&gt;=Quals!$F$3,P343&lt;=Quals!$H$3))))), MATCH((B343&amp;C343),Autos!C:C,0)),"Q",""),"")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>B344&amp;C344</f>
        <v>Alexander CREAK400m</v>
      </c>
      <c r="B344" t="s">
        <v>636</v>
      </c>
      <c r="C344" s="6" t="s">
        <v>26</v>
      </c>
      <c r="D344" s="6">
        <v>44640</v>
      </c>
      <c r="E344">
        <v>960</v>
      </c>
      <c r="F344" s="2">
        <v>27</v>
      </c>
      <c r="G344">
        <v>982</v>
      </c>
      <c r="H344">
        <v>971</v>
      </c>
      <c r="I344">
        <v>948</v>
      </c>
      <c r="J344">
        <v>928</v>
      </c>
      <c r="K344">
        <v>918</v>
      </c>
      <c r="L344" s="6">
        <v>44299</v>
      </c>
      <c r="M344" s="6">
        <v>44298</v>
      </c>
      <c r="N344" s="6">
        <v>44590</v>
      </c>
      <c r="O344" s="6">
        <v>44275</v>
      </c>
      <c r="P344" s="58">
        <v>44611</v>
      </c>
      <c r="Q344" s="40">
        <f>RANK(E344,$E$3:$E$485)</f>
        <v>341</v>
      </c>
      <c r="R344" s="2">
        <f>VLOOKUP(C344,Quals!$A$2:$C$23,3,FALSE)</f>
        <v>1187</v>
      </c>
      <c r="S344" s="2" t="str">
        <f>_xlfn.IFNA(IF(OR(AND(G344&gt;=R344,L344&gt;=Quals!$F$3,L344&lt;=Quals!$H$3),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OR(AND(K344&gt;=R344,P344&gt;=Quals!$F$3,P344&lt;=Quals!$H$3))))), MATCH((B344&amp;C344),Autos!C:C,0)),"Q",""),"")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>B345&amp;C345</f>
        <v>Tom DAVIES1500m</v>
      </c>
      <c r="B345" t="s">
        <v>990</v>
      </c>
      <c r="C345" s="6" t="s">
        <v>28</v>
      </c>
      <c r="E345">
        <v>960</v>
      </c>
      <c r="F345" s="2">
        <v>36</v>
      </c>
      <c r="G345">
        <v>1004</v>
      </c>
      <c r="H345">
        <v>984</v>
      </c>
      <c r="I345">
        <v>946</v>
      </c>
      <c r="J345">
        <v>934</v>
      </c>
      <c r="K345">
        <v>906</v>
      </c>
      <c r="L345" s="6">
        <v>44611</v>
      </c>
      <c r="M345" s="6">
        <v>44548</v>
      </c>
      <c r="N345" s="6">
        <v>44307</v>
      </c>
      <c r="O345" s="6">
        <v>44587</v>
      </c>
      <c r="P345" s="58">
        <v>44610</v>
      </c>
      <c r="Q345" s="40">
        <f>RANK(E345,$E$3:$E$485)</f>
        <v>341</v>
      </c>
      <c r="R345" s="2">
        <f>VLOOKUP(C345,Quals!$A$2:$C$23,3,FALSE)</f>
        <v>1175</v>
      </c>
      <c r="S345" s="2" t="str">
        <f>_xlfn.IFNA(IF(OR(AND(G345&gt;=R345,L345&gt;=Quals!$F$3,L345&lt;=Quals!$H$3),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OR(AND(K345&gt;=R345,P345&gt;=Quals!$F$3,P345&lt;=Quals!$H$3))))), MATCH((B345&amp;C345),Autos!C:C,0)),"Q",""),"")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>B346&amp;C346</f>
        <v>Jascha Paulus COETSER110mh</v>
      </c>
      <c r="B346" t="s">
        <v>800</v>
      </c>
      <c r="C346" s="6" t="s">
        <v>31</v>
      </c>
      <c r="D346" s="6">
        <v>36425</v>
      </c>
      <c r="E346">
        <v>960</v>
      </c>
      <c r="F346" s="2">
        <v>9</v>
      </c>
      <c r="G346">
        <v>964</v>
      </c>
      <c r="H346">
        <v>931</v>
      </c>
      <c r="I346">
        <v>950</v>
      </c>
      <c r="J346">
        <v>911</v>
      </c>
      <c r="K346">
        <v>910</v>
      </c>
      <c r="L346" s="6">
        <v>44282</v>
      </c>
      <c r="M346" s="6">
        <v>44266</v>
      </c>
      <c r="N346" s="6">
        <v>44269</v>
      </c>
      <c r="O346" s="6">
        <v>44254</v>
      </c>
      <c r="P346" s="58">
        <v>44465</v>
      </c>
      <c r="Q346" s="40">
        <f>RANK(E346,$E$3:$E$485)</f>
        <v>341</v>
      </c>
      <c r="R346" s="2">
        <f>VLOOKUP(C346,Quals!$A$2:$C$23,3,FALSE)</f>
        <v>1193</v>
      </c>
      <c r="S346" s="2" t="str">
        <f>_xlfn.IFNA(IF(OR(AND(G346&gt;=R346,L346&gt;=Quals!$F$3,L346&lt;=Quals!$H$3),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OR(AND(K346&gt;=R346,P346&gt;=Quals!$F$3,P346&lt;=Quals!$H$3))))), MATCH((B346&amp;C346),Autos!C:C,0)),"Q",""),"")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>B347&amp;C347</f>
        <v>Mark FOKAS400m</v>
      </c>
      <c r="B347" t="s">
        <v>653</v>
      </c>
      <c r="C347" s="6" t="s">
        <v>26</v>
      </c>
      <c r="D347" s="6">
        <v>37029</v>
      </c>
      <c r="E347">
        <v>959</v>
      </c>
      <c r="F347" s="2">
        <v>28</v>
      </c>
      <c r="G347">
        <v>972</v>
      </c>
      <c r="H347">
        <v>961</v>
      </c>
      <c r="I347">
        <v>950</v>
      </c>
      <c r="J347">
        <v>949</v>
      </c>
      <c r="K347">
        <v>917</v>
      </c>
      <c r="L347" s="6">
        <v>44513</v>
      </c>
      <c r="M347" s="6">
        <v>44548</v>
      </c>
      <c r="N347" s="6">
        <v>44289</v>
      </c>
      <c r="O347" s="6">
        <v>44308</v>
      </c>
      <c r="P347" s="58">
        <v>44576</v>
      </c>
      <c r="Q347" s="40">
        <f>RANK(E347,$E$3:$E$485)</f>
        <v>345</v>
      </c>
      <c r="R347" s="2">
        <f>VLOOKUP(C347,Quals!$A$2:$C$23,3,FALSE)</f>
        <v>1187</v>
      </c>
      <c r="S347" s="2" t="str">
        <f>_xlfn.IFNA(IF(OR(AND(G347&gt;=R347,L347&gt;=Quals!$F$3,L347&lt;=Quals!$H$3),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OR(AND(K347&gt;=R347,P347&gt;=Quals!$F$3,P347&lt;=Quals!$H$3))))), MATCH((B347&amp;C347),Autos!C:C,0)),"Q",""),"")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>B348&amp;C348</f>
        <v>Matt COWIEshot-put</v>
      </c>
      <c r="B348" t="s">
        <v>872</v>
      </c>
      <c r="C348" s="6" t="s">
        <v>39</v>
      </c>
      <c r="D348" s="6">
        <v>33293</v>
      </c>
      <c r="E348">
        <v>958</v>
      </c>
      <c r="F348" s="2">
        <v>4</v>
      </c>
      <c r="G348">
        <v>939</v>
      </c>
      <c r="H348">
        <v>950</v>
      </c>
      <c r="I348">
        <v>932</v>
      </c>
      <c r="J348">
        <v>923</v>
      </c>
      <c r="K348">
        <v>918</v>
      </c>
      <c r="L348" s="6">
        <v>44304</v>
      </c>
      <c r="M348" s="6">
        <v>44268</v>
      </c>
      <c r="N348" s="6">
        <v>44280</v>
      </c>
      <c r="O348" s="6">
        <v>44296</v>
      </c>
      <c r="P348" s="58">
        <v>44276</v>
      </c>
      <c r="Q348" s="40">
        <f>RANK(E348,$E$3:$E$485)</f>
        <v>346</v>
      </c>
      <c r="R348" s="2">
        <f>VLOOKUP(C348,Quals!$A$2:$C$23,3,FALSE)</f>
        <v>1187</v>
      </c>
      <c r="S348" s="2" t="str">
        <f>_xlfn.IFNA(IF(OR(AND(G348&gt;=R348,L348&gt;=Quals!$F$3,L348&lt;=Quals!$H$3),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OR(AND(K348&gt;=R348,P348&gt;=Quals!$F$3,P348&lt;=Quals!$H$3))))), MATCH((B348&amp;C348),Autos!C:C,0)),"Q",""),"")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>B349&amp;C349</f>
        <v>Nicholas BATE100m</v>
      </c>
      <c r="B349" t="s">
        <v>599</v>
      </c>
      <c r="C349" s="6" t="s">
        <v>2</v>
      </c>
      <c r="D349" s="6">
        <v>34771</v>
      </c>
      <c r="E349">
        <v>957</v>
      </c>
      <c r="F349" s="2">
        <v>42</v>
      </c>
      <c r="G349">
        <v>978</v>
      </c>
      <c r="H349">
        <v>968</v>
      </c>
      <c r="I349">
        <v>962</v>
      </c>
      <c r="J349">
        <v>943</v>
      </c>
      <c r="K349">
        <v>937</v>
      </c>
      <c r="L349" s="6">
        <v>44289</v>
      </c>
      <c r="M349" s="6">
        <v>44548</v>
      </c>
      <c r="N349" s="6">
        <v>44260</v>
      </c>
      <c r="O349" s="6">
        <v>44261</v>
      </c>
      <c r="P349" s="58">
        <v>44261</v>
      </c>
      <c r="Q349" s="40">
        <f>RANK(E349,$E$3:$E$485)</f>
        <v>347</v>
      </c>
      <c r="R349" s="2">
        <f>VLOOKUP(C349,Quals!$A$2:$C$23,3,FALSE)</f>
        <v>1189</v>
      </c>
      <c r="S349" s="2" t="str">
        <f>_xlfn.IFNA(IF(OR(AND(G349&gt;=R349,L349&gt;=Quals!$F$3,L349&lt;=Quals!$H$3),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OR(AND(K349&gt;=R349,P349&gt;=Quals!$F$3,P349&lt;=Quals!$H$3))))), MATCH((B349&amp;C349),Autos!C:C,0)),"Q",""),"")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>B350&amp;C350</f>
        <v>Jaxon HAYMAN200m</v>
      </c>
      <c r="B350" t="s">
        <v>630</v>
      </c>
      <c r="C350" s="7" t="s">
        <v>25</v>
      </c>
      <c r="D350" s="6">
        <v>35932</v>
      </c>
      <c r="E350">
        <v>957</v>
      </c>
      <c r="F350" s="2">
        <v>33</v>
      </c>
      <c r="G350">
        <v>966</v>
      </c>
      <c r="H350">
        <v>978</v>
      </c>
      <c r="I350">
        <v>949</v>
      </c>
      <c r="J350">
        <v>946</v>
      </c>
      <c r="K350">
        <v>936</v>
      </c>
      <c r="L350" s="6">
        <v>44269</v>
      </c>
      <c r="M350" s="6">
        <v>44583</v>
      </c>
      <c r="N350" s="6">
        <v>44549</v>
      </c>
      <c r="O350" s="6">
        <v>44269</v>
      </c>
      <c r="P350" s="58">
        <v>44527</v>
      </c>
      <c r="Q350" s="40">
        <f>RANK(E350,$E$3:$E$485)</f>
        <v>347</v>
      </c>
      <c r="R350" s="2">
        <f>VLOOKUP(C350,Quals!$A$2:$C$23,3,FALSE)</f>
        <v>1182</v>
      </c>
      <c r="S350" s="2" t="str">
        <f>_xlfn.IFNA(IF(OR(AND(G350&gt;=R350,L350&gt;=Quals!$F$3,L350&lt;=Quals!$H$3),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OR(AND(K350&gt;=R350,P350&gt;=Quals!$F$3,P350&lt;=Quals!$H$3))))), MATCH((B350&amp;C350),Autos!C:C,0)),"Q",""),"")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>B351&amp;C351</f>
        <v>Edward BEISCHER1500m</v>
      </c>
      <c r="B351" t="s">
        <v>739</v>
      </c>
      <c r="C351" s="6" t="s">
        <v>28</v>
      </c>
      <c r="D351" s="6">
        <v>36173</v>
      </c>
      <c r="E351">
        <v>957</v>
      </c>
      <c r="F351" s="2">
        <v>37</v>
      </c>
      <c r="G351">
        <v>1006</v>
      </c>
      <c r="H351">
        <v>941</v>
      </c>
      <c r="I351">
        <v>950</v>
      </c>
      <c r="J351">
        <v>947</v>
      </c>
      <c r="K351">
        <v>900</v>
      </c>
      <c r="L351" s="6">
        <v>44546</v>
      </c>
      <c r="M351" s="6">
        <v>44587</v>
      </c>
      <c r="N351" s="6">
        <v>44600</v>
      </c>
      <c r="O351" s="6">
        <v>44273</v>
      </c>
      <c r="P351" s="58">
        <v>44611</v>
      </c>
      <c r="Q351" s="40">
        <f>RANK(E351,$E$3:$E$485)</f>
        <v>347</v>
      </c>
      <c r="R351" s="2">
        <f>VLOOKUP(C351,Quals!$A$2:$C$23,3,FALSE)</f>
        <v>1175</v>
      </c>
      <c r="S351" s="2" t="str">
        <f>_xlfn.IFNA(IF(OR(AND(G351&gt;=R351,L351&gt;=Quals!$F$3,L351&lt;=Quals!$H$3),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OR(AND(K351&gt;=R351,P351&gt;=Quals!$F$3,P351&lt;=Quals!$H$3))))), MATCH((B351&amp;C351),Autos!C:C,0)),"Q",""),"")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>B352&amp;C352</f>
        <v>Rashid KABBA100m</v>
      </c>
      <c r="B352" t="s">
        <v>600</v>
      </c>
      <c r="C352" s="6" t="s">
        <v>2</v>
      </c>
      <c r="D352" s="6">
        <v>44701</v>
      </c>
      <c r="E352">
        <v>956</v>
      </c>
      <c r="F352" s="2">
        <v>43</v>
      </c>
      <c r="G352">
        <v>971</v>
      </c>
      <c r="H352">
        <v>965</v>
      </c>
      <c r="I352">
        <v>949</v>
      </c>
      <c r="J352">
        <v>943</v>
      </c>
      <c r="K352">
        <v>939</v>
      </c>
      <c r="L352" s="6">
        <v>44268</v>
      </c>
      <c r="M352" s="6">
        <v>44548</v>
      </c>
      <c r="N352" s="6">
        <v>44527</v>
      </c>
      <c r="O352" s="6">
        <v>44352</v>
      </c>
      <c r="P352" s="58">
        <v>44576</v>
      </c>
      <c r="Q352" s="40">
        <f>RANK(E352,$E$3:$E$485)</f>
        <v>350</v>
      </c>
      <c r="R352" s="2">
        <f>VLOOKUP(C352,Quals!$A$2:$C$23,3,FALSE)</f>
        <v>1189</v>
      </c>
      <c r="S352" s="2" t="str">
        <f>_xlfn.IFNA(IF(OR(AND(G352&gt;=R352,L352&gt;=Quals!$F$3,L352&lt;=Quals!$H$3),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OR(AND(K352&gt;=R352,P352&gt;=Quals!$F$3,P352&lt;=Quals!$H$3))))), MATCH((B352&amp;C352),Autos!C:C,0)),"Q",""),"")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>B353&amp;C353</f>
        <v>Luke VAN RATINGEN400m</v>
      </c>
      <c r="B353" t="s">
        <v>981</v>
      </c>
      <c r="C353" s="6" t="s">
        <v>26</v>
      </c>
      <c r="D353" s="6">
        <v>37176</v>
      </c>
      <c r="E353">
        <v>956</v>
      </c>
      <c r="F353" s="2">
        <v>29</v>
      </c>
      <c r="G353">
        <v>1015</v>
      </c>
      <c r="H353">
        <v>987</v>
      </c>
      <c r="I353">
        <v>947</v>
      </c>
      <c r="J353">
        <v>941</v>
      </c>
      <c r="K353">
        <v>876</v>
      </c>
      <c r="L353" s="6">
        <v>44262</v>
      </c>
      <c r="M353" s="6">
        <v>44261</v>
      </c>
      <c r="N353" s="6">
        <v>44610</v>
      </c>
      <c r="O353" s="6">
        <v>44260</v>
      </c>
      <c r="P353" s="58">
        <v>44611</v>
      </c>
      <c r="Q353" s="40">
        <f>RANK(E353,$E$3:$E$485)</f>
        <v>350</v>
      </c>
      <c r="R353" s="2">
        <f>VLOOKUP(C353,Quals!$A$2:$C$23,3,FALSE)</f>
        <v>1187</v>
      </c>
      <c r="S353" s="2" t="str">
        <f>_xlfn.IFNA(IF(OR(AND(G353&gt;=R353,L353&gt;=Quals!$F$3,L353&lt;=Quals!$H$3),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OR(AND(K353&gt;=R353,P353&gt;=Quals!$F$3,P353&lt;=Quals!$H$3))))), MATCH((B353&amp;C353),Autos!C:C,0)),"Q",""),"")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>B354&amp;C354</f>
        <v>Michael KERNAHAN10000m</v>
      </c>
      <c r="B354" t="s">
        <v>791</v>
      </c>
      <c r="C354" s="6" t="s">
        <v>30</v>
      </c>
      <c r="D354" s="6">
        <v>35193</v>
      </c>
      <c r="E354">
        <v>956</v>
      </c>
      <c r="F354" s="2">
        <v>21</v>
      </c>
      <c r="G354">
        <v>962</v>
      </c>
      <c r="H354">
        <v>935</v>
      </c>
      <c r="L354" s="6">
        <v>44590</v>
      </c>
      <c r="M354" s="6">
        <v>44224</v>
      </c>
      <c r="N354" s="6"/>
      <c r="O354" s="6"/>
      <c r="P354" s="58"/>
      <c r="Q354" s="40">
        <f>RANK(E354,$E$3:$E$485)</f>
        <v>350</v>
      </c>
      <c r="R354" s="2">
        <f>VLOOKUP(C354,Quals!$A$2:$C$23,3,FALSE)</f>
        <v>1182</v>
      </c>
      <c r="S354" s="2" t="str">
        <f>_xlfn.IFNA(IF(OR(AND(G354&gt;=R354,L354&gt;=Quals!$F$3,L354&lt;=Quals!$H$3),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OR(AND(K354&gt;=R354,P354&gt;=Quals!$F$3,P354&lt;=Quals!$H$3))))), MATCH((B354&amp;C354),Autos!C:C,0)),"Q",""),"")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>B355&amp;C355</f>
        <v>Alec DIAMOND110mh</v>
      </c>
      <c r="B355" t="s">
        <v>801</v>
      </c>
      <c r="C355" s="6" t="s">
        <v>31</v>
      </c>
      <c r="D355" s="6">
        <v>35651</v>
      </c>
      <c r="E355">
        <v>956</v>
      </c>
      <c r="F355" s="2">
        <v>10</v>
      </c>
      <c r="G355">
        <v>964</v>
      </c>
      <c r="H355">
        <v>954</v>
      </c>
      <c r="I355">
        <v>960</v>
      </c>
      <c r="J355">
        <v>929</v>
      </c>
      <c r="K355">
        <v>918</v>
      </c>
      <c r="L355" s="6">
        <v>44268</v>
      </c>
      <c r="M355" s="6">
        <v>44548</v>
      </c>
      <c r="N355" s="6">
        <v>44577</v>
      </c>
      <c r="O355" s="6">
        <v>44605</v>
      </c>
      <c r="P355" s="58">
        <v>44302</v>
      </c>
      <c r="Q355" s="40">
        <f>RANK(E355,$E$3:$E$485)</f>
        <v>350</v>
      </c>
      <c r="R355" s="2">
        <f>VLOOKUP(C355,Quals!$A$2:$C$23,3,FALSE)</f>
        <v>1193</v>
      </c>
      <c r="S355" s="2" t="str">
        <f>_xlfn.IFNA(IF(OR(AND(G355&gt;=R355,L355&gt;=Quals!$F$3,L355&lt;=Quals!$H$3),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OR(AND(K355&gt;=R355,P355&gt;=Quals!$F$3,P355&lt;=Quals!$H$3))))), MATCH((B355&amp;C355),Autos!C:C,0)),"Q",""),"")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>B356&amp;C356</f>
        <v>Jacob SESAR100m</v>
      </c>
      <c r="B356" t="s">
        <v>607</v>
      </c>
      <c r="C356" s="6" t="s">
        <v>2</v>
      </c>
      <c r="D356" s="6">
        <v>36223</v>
      </c>
      <c r="E356">
        <v>955</v>
      </c>
      <c r="F356" s="2">
        <v>44</v>
      </c>
      <c r="G356">
        <v>962</v>
      </c>
      <c r="H356">
        <v>954</v>
      </c>
      <c r="I356">
        <v>944</v>
      </c>
      <c r="J356">
        <v>943</v>
      </c>
      <c r="K356">
        <v>929</v>
      </c>
      <c r="L356" s="6">
        <v>44603</v>
      </c>
      <c r="M356" s="6">
        <v>44527</v>
      </c>
      <c r="N356" s="6">
        <v>44520</v>
      </c>
      <c r="O356" s="6">
        <v>44611</v>
      </c>
      <c r="P356" s="58">
        <v>44548</v>
      </c>
      <c r="Q356" s="40">
        <f>RANK(E356,$E$3:$E$485)</f>
        <v>354</v>
      </c>
      <c r="R356" s="2">
        <f>VLOOKUP(C356,Quals!$A$2:$C$23,3,FALSE)</f>
        <v>1189</v>
      </c>
      <c r="S356" s="2" t="str">
        <f>_xlfn.IFNA(IF(OR(AND(G356&gt;=R356,L356&gt;=Quals!$F$3,L356&lt;=Quals!$H$3),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OR(AND(K356&gt;=R356,P356&gt;=Quals!$F$3,P356&lt;=Quals!$H$3))))), MATCH((B356&amp;C356),Autos!C:C,0)),"Q",""),"")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>B357&amp;C357</f>
        <v>Kang NYOAK800m</v>
      </c>
      <c r="B357" t="s">
        <v>698</v>
      </c>
      <c r="C357" s="6" t="s">
        <v>27</v>
      </c>
      <c r="D357" s="6">
        <v>36590</v>
      </c>
      <c r="E357">
        <v>955</v>
      </c>
      <c r="F357" s="2">
        <v>33</v>
      </c>
      <c r="G357">
        <v>1033</v>
      </c>
      <c r="H357">
        <v>943</v>
      </c>
      <c r="I357">
        <v>934</v>
      </c>
      <c r="J357">
        <v>928</v>
      </c>
      <c r="K357">
        <v>923</v>
      </c>
      <c r="L357" s="6">
        <v>44310</v>
      </c>
      <c r="M357" s="6">
        <v>44275</v>
      </c>
      <c r="N357" s="6">
        <v>44342</v>
      </c>
      <c r="O357" s="6">
        <v>44330</v>
      </c>
      <c r="P357" s="58">
        <v>44289</v>
      </c>
      <c r="Q357" s="40">
        <f>RANK(E357,$E$3:$E$485)</f>
        <v>354</v>
      </c>
      <c r="R357" s="2">
        <f>VLOOKUP(C357,Quals!$A$2:$C$23,3,FALSE)</f>
        <v>1167</v>
      </c>
      <c r="S357" s="2" t="str">
        <f>_xlfn.IFNA(IF(OR(AND(G357&gt;=R357,L357&gt;=Quals!$F$3,L357&lt;=Quals!$H$3),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OR(AND(K357&gt;=R357,P357&gt;=Quals!$F$3,P357&lt;=Quals!$H$3))))), MATCH((B357&amp;C357),Autos!C:C,0)),"Q",""),"")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>B358&amp;C358</f>
        <v>Nicholas VAN GELDERlong-jump</v>
      </c>
      <c r="B358" t="s">
        <v>827</v>
      </c>
      <c r="C358" s="6" t="s">
        <v>37</v>
      </c>
      <c r="D358" s="6">
        <v>34731</v>
      </c>
      <c r="E358">
        <v>955</v>
      </c>
      <c r="F358" s="2">
        <v>24</v>
      </c>
      <c r="G358">
        <v>969</v>
      </c>
      <c r="H358">
        <v>948</v>
      </c>
      <c r="I358">
        <v>941</v>
      </c>
      <c r="J358">
        <v>929</v>
      </c>
      <c r="K358">
        <v>922</v>
      </c>
      <c r="L358" s="6">
        <v>44570</v>
      </c>
      <c r="M358" s="6">
        <v>44286</v>
      </c>
      <c r="N358" s="6">
        <v>44548</v>
      </c>
      <c r="O358" s="6">
        <v>44597</v>
      </c>
      <c r="P358" s="58">
        <v>44513</v>
      </c>
      <c r="Q358" s="40">
        <f>RANK(E358,$E$3:$E$485)</f>
        <v>354</v>
      </c>
      <c r="R358" s="2">
        <f>VLOOKUP(C358,Quals!$A$2:$C$23,3,FALSE)</f>
        <v>1186</v>
      </c>
      <c r="S358" s="2" t="str">
        <f>_xlfn.IFNA(IF(OR(AND(G358&gt;=R358,L358&gt;=Quals!$F$3,L358&lt;=Quals!$H$3),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OR(AND(K358&gt;=R358,P358&gt;=Quals!$F$3,P358&lt;=Quals!$H$3))))), MATCH((B358&amp;C358),Autos!C:C,0)),"Q",""),"")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>B359&amp;C359</f>
        <v>Daniel MINZ400m</v>
      </c>
      <c r="B359" t="s">
        <v>655</v>
      </c>
      <c r="C359" s="6" t="s">
        <v>26</v>
      </c>
      <c r="D359" s="6">
        <v>36263</v>
      </c>
      <c r="E359">
        <v>954</v>
      </c>
      <c r="F359" s="2">
        <v>30</v>
      </c>
      <c r="G359">
        <v>961</v>
      </c>
      <c r="H359">
        <v>945</v>
      </c>
      <c r="I359">
        <v>943</v>
      </c>
      <c r="J359">
        <v>936</v>
      </c>
      <c r="K359">
        <v>947</v>
      </c>
      <c r="L359" s="6">
        <v>44569</v>
      </c>
      <c r="M359" s="6">
        <v>44604</v>
      </c>
      <c r="N359" s="6">
        <v>44294</v>
      </c>
      <c r="O359" s="6">
        <v>44612</v>
      </c>
      <c r="P359" s="58">
        <v>44301</v>
      </c>
      <c r="Q359" s="40">
        <f>RANK(E359,$E$3:$E$485)</f>
        <v>357</v>
      </c>
      <c r="R359" s="2">
        <f>VLOOKUP(C359,Quals!$A$2:$C$23,3,FALSE)</f>
        <v>1187</v>
      </c>
      <c r="S359" s="2" t="str">
        <f>_xlfn.IFNA(IF(OR(AND(G359&gt;=R359,L359&gt;=Quals!$F$3,L359&lt;=Quals!$H$3),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OR(AND(K359&gt;=R359,P359&gt;=Quals!$F$3,P359&lt;=Quals!$H$3))))), MATCH((B359&amp;C359),Autos!C:C,0)),"Q",""),"")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>B360&amp;C360</f>
        <v>Ben DREW3000msc</v>
      </c>
      <c r="B360" t="s">
        <v>755</v>
      </c>
      <c r="C360" s="6" t="s">
        <v>34</v>
      </c>
      <c r="D360" s="6">
        <v>35557</v>
      </c>
      <c r="E360">
        <v>954</v>
      </c>
      <c r="F360" s="2">
        <v>11</v>
      </c>
      <c r="G360">
        <v>969</v>
      </c>
      <c r="H360">
        <v>929</v>
      </c>
      <c r="I360">
        <v>934</v>
      </c>
      <c r="L360" s="6">
        <v>44331</v>
      </c>
      <c r="M360" s="6">
        <v>44289</v>
      </c>
      <c r="N360" s="6">
        <v>44316</v>
      </c>
      <c r="O360" s="6"/>
      <c r="P360" s="58"/>
      <c r="Q360" s="40">
        <f>RANK(E360,$E$3:$E$485)</f>
        <v>357</v>
      </c>
      <c r="R360" s="2">
        <f>VLOOKUP(C360,Quals!$A$2:$C$23,3,FALSE)</f>
        <v>1158</v>
      </c>
      <c r="S360" s="2" t="str">
        <f>_xlfn.IFNA(IF(OR(AND(G360&gt;=R360,L360&gt;=Quals!$F$3,L360&lt;=Quals!$H$3),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OR(AND(K360&gt;=R360,P360&gt;=Quals!$F$3,P360&lt;=Quals!$H$3))))), MATCH((B360&amp;C360),Autos!C:C,0)),"Q",""),"")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>B361&amp;C361</f>
        <v>Cooper JENKINS100m</v>
      </c>
      <c r="B361" t="s">
        <v>939</v>
      </c>
      <c r="C361" s="6" t="s">
        <v>2</v>
      </c>
      <c r="D361" s="6">
        <v>37272</v>
      </c>
      <c r="E361">
        <v>953</v>
      </c>
      <c r="F361" s="2">
        <v>45</v>
      </c>
      <c r="G361">
        <v>968</v>
      </c>
      <c r="H361">
        <v>946</v>
      </c>
      <c r="I361">
        <v>952</v>
      </c>
      <c r="J361">
        <v>934</v>
      </c>
      <c r="K361">
        <v>929</v>
      </c>
      <c r="L361" s="6">
        <v>44603</v>
      </c>
      <c r="M361" s="6">
        <v>44610</v>
      </c>
      <c r="N361" s="6">
        <v>44610</v>
      </c>
      <c r="O361" s="6">
        <v>44568</v>
      </c>
      <c r="P361" s="58">
        <v>44281</v>
      </c>
      <c r="Q361" s="40">
        <f>RANK(E361,$E$3:$E$485)</f>
        <v>359</v>
      </c>
      <c r="R361" s="2">
        <f>VLOOKUP(C361,Quals!$A$2:$C$23,3,FALSE)</f>
        <v>1189</v>
      </c>
      <c r="S361" s="2" t="str">
        <f>_xlfn.IFNA(IF(OR(AND(G361&gt;=R361,L361&gt;=Quals!$F$3,L361&lt;=Quals!$H$3),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OR(AND(K361&gt;=R361,P361&gt;=Quals!$F$3,P361&lt;=Quals!$H$3))))), MATCH((B361&amp;C361),Autos!C:C,0)),"Q",""),"")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>B362&amp;C362</f>
        <v>Jackson BENNETT100m</v>
      </c>
      <c r="B362" t="s">
        <v>598</v>
      </c>
      <c r="C362" s="6" t="s">
        <v>2</v>
      </c>
      <c r="D362" s="6">
        <v>33993</v>
      </c>
      <c r="E362">
        <v>952</v>
      </c>
      <c r="F362" s="2">
        <v>46</v>
      </c>
      <c r="G362">
        <v>952</v>
      </c>
      <c r="H362">
        <v>949</v>
      </c>
      <c r="I362">
        <v>952</v>
      </c>
      <c r="J362">
        <v>940</v>
      </c>
      <c r="K362">
        <v>920</v>
      </c>
      <c r="L362" s="6">
        <v>44576</v>
      </c>
      <c r="M362" s="6">
        <v>44266</v>
      </c>
      <c r="N362" s="6">
        <v>44611</v>
      </c>
      <c r="O362" s="6">
        <v>44273</v>
      </c>
      <c r="P362" s="58">
        <v>44611</v>
      </c>
      <c r="Q362" s="40">
        <f>RANK(E362,$E$3:$E$485)</f>
        <v>360</v>
      </c>
      <c r="R362" s="2">
        <f>VLOOKUP(C362,Quals!$A$2:$C$23,3,FALSE)</f>
        <v>1189</v>
      </c>
      <c r="S362" s="2" t="str">
        <f>_xlfn.IFNA(IF(OR(AND(G362&gt;=R362,L362&gt;=Quals!$F$3,L362&lt;=Quals!$H$3),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OR(AND(K362&gt;=R362,P362&gt;=Quals!$F$3,P362&lt;=Quals!$H$3))))), MATCH((B362&amp;C362),Autos!C:C,0)),"Q",""),"")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>B363&amp;C363</f>
        <v>Benjamin JAGGER800m</v>
      </c>
      <c r="B363" t="s">
        <v>699</v>
      </c>
      <c r="C363" s="6" t="s">
        <v>27</v>
      </c>
      <c r="D363" s="6">
        <v>36148</v>
      </c>
      <c r="E363">
        <v>952</v>
      </c>
      <c r="F363" s="2">
        <v>34</v>
      </c>
      <c r="G363">
        <v>1006</v>
      </c>
      <c r="H363">
        <v>956</v>
      </c>
      <c r="I363">
        <v>938</v>
      </c>
      <c r="J363">
        <v>924</v>
      </c>
      <c r="K363">
        <v>919</v>
      </c>
      <c r="L363" s="6">
        <v>44310</v>
      </c>
      <c r="M363" s="6">
        <v>44252</v>
      </c>
      <c r="N363" s="6">
        <v>44309</v>
      </c>
      <c r="O363" s="6">
        <v>44611</v>
      </c>
      <c r="P363" s="58">
        <v>44597</v>
      </c>
      <c r="Q363" s="40">
        <f>RANK(E363,$E$3:$E$485)</f>
        <v>360</v>
      </c>
      <c r="R363" s="2">
        <f>VLOOKUP(C363,Quals!$A$2:$C$23,3,FALSE)</f>
        <v>1167</v>
      </c>
      <c r="S363" s="2" t="str">
        <f>_xlfn.IFNA(IF(OR(AND(G363&gt;=R363,L363&gt;=Quals!$F$3,L363&lt;=Quals!$H$3),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OR(AND(K363&gt;=R363,P363&gt;=Quals!$F$3,P363&lt;=Quals!$H$3))))), MATCH((B363&amp;C363),Autos!C:C,0)),"Q",""),"")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>B364&amp;C364</f>
        <v>Cameron MYERS1500m</v>
      </c>
      <c r="B364" t="s">
        <v>991</v>
      </c>
      <c r="C364" t="s">
        <v>28</v>
      </c>
      <c r="E364">
        <v>952</v>
      </c>
      <c r="F364" s="2">
        <v>38</v>
      </c>
      <c r="G364">
        <v>1024</v>
      </c>
      <c r="H364">
        <v>1001</v>
      </c>
      <c r="I364">
        <v>951</v>
      </c>
      <c r="J364">
        <v>923</v>
      </c>
      <c r="K364">
        <v>804</v>
      </c>
      <c r="L364" s="6">
        <v>44611</v>
      </c>
      <c r="M364" s="6">
        <v>44590</v>
      </c>
      <c r="N364" s="6">
        <v>44610</v>
      </c>
      <c r="O364" s="6">
        <v>44286</v>
      </c>
      <c r="P364" s="58">
        <v>44298</v>
      </c>
      <c r="Q364" s="40">
        <f>RANK(E364,$E$3:$E$485)</f>
        <v>360</v>
      </c>
      <c r="R364" s="2">
        <f>VLOOKUP(C364,Quals!$A$2:$C$23,3,FALSE)</f>
        <v>1175</v>
      </c>
      <c r="S364" s="2" t="str">
        <f>_xlfn.IFNA(IF(OR(AND(G364&gt;=R364,L364&gt;=Quals!$F$3,L364&lt;=Quals!$H$3),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OR(AND(K364&gt;=R364,P364&gt;=Quals!$F$3,P364&lt;=Quals!$H$3))))), MATCH((B364&amp;C364),Autos!C:C,0)),"Q",""),"")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>B365&amp;C365</f>
        <v>Louis MCAFEE10000m</v>
      </c>
      <c r="B365" t="s">
        <v>787</v>
      </c>
      <c r="C365" s="6" t="s">
        <v>30</v>
      </c>
      <c r="D365" s="6">
        <v>35300</v>
      </c>
      <c r="E365">
        <v>952</v>
      </c>
      <c r="F365" s="2">
        <v>22</v>
      </c>
      <c r="G365">
        <v>954</v>
      </c>
      <c r="H365">
        <v>950</v>
      </c>
      <c r="L365" s="6">
        <v>44587</v>
      </c>
      <c r="M365" s="6">
        <v>44222</v>
      </c>
      <c r="N365" s="6"/>
      <c r="O365" s="6"/>
      <c r="P365" s="58"/>
      <c r="Q365" s="40">
        <f>RANK(E365,$E$3:$E$485)</f>
        <v>360</v>
      </c>
      <c r="R365" s="2">
        <f>VLOOKUP(C365,Quals!$A$2:$C$23,3,FALSE)</f>
        <v>1182</v>
      </c>
      <c r="S365" s="2" t="str">
        <f>_xlfn.IFNA(IF(OR(AND(G365&gt;=R365,L365&gt;=Quals!$F$3,L365&lt;=Quals!$H$3),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OR(AND(K365&gt;=R365,P365&gt;=Quals!$F$3,P365&lt;=Quals!$H$3))))), MATCH((B365&amp;C365),Autos!C:C,0)),"Q",""),"")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>B366&amp;C366</f>
        <v>Daniel GREENshot-put</v>
      </c>
      <c r="B366" t="s">
        <v>873</v>
      </c>
      <c r="C366" s="6" t="s">
        <v>39</v>
      </c>
      <c r="D366" s="6">
        <v>35403</v>
      </c>
      <c r="E366">
        <v>952</v>
      </c>
      <c r="F366" s="2">
        <v>5</v>
      </c>
      <c r="G366">
        <v>971</v>
      </c>
      <c r="H366">
        <v>920</v>
      </c>
      <c r="I366">
        <v>917</v>
      </c>
      <c r="J366">
        <v>914</v>
      </c>
      <c r="K366">
        <v>911</v>
      </c>
      <c r="L366" s="6">
        <v>44304</v>
      </c>
      <c r="M366" s="6">
        <v>44268</v>
      </c>
      <c r="N366" s="6">
        <v>44576</v>
      </c>
      <c r="O366" s="6">
        <v>44261</v>
      </c>
      <c r="P366" s="58">
        <v>44457</v>
      </c>
      <c r="Q366" s="40">
        <f>RANK(E366,$E$3:$E$485)</f>
        <v>360</v>
      </c>
      <c r="R366" s="2">
        <f>VLOOKUP(C366,Quals!$A$2:$C$23,3,FALSE)</f>
        <v>1187</v>
      </c>
      <c r="S366" s="2" t="str">
        <f>_xlfn.IFNA(IF(OR(AND(G366&gt;=R366,L366&gt;=Quals!$F$3,L366&lt;=Quals!$H$3),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OR(AND(K366&gt;=R366,P366&gt;=Quals!$F$3,P366&lt;=Quals!$H$3))))), MATCH((B366&amp;C366),Autos!C:C,0)),"Q",""),"")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>B367&amp;C367</f>
        <v>Jonty FLOTTMANN100m</v>
      </c>
      <c r="B367" t="s">
        <v>602</v>
      </c>
      <c r="C367" s="6" t="s">
        <v>2</v>
      </c>
      <c r="D367" s="6">
        <v>35521</v>
      </c>
      <c r="E367">
        <v>951</v>
      </c>
      <c r="F367" s="2">
        <v>47</v>
      </c>
      <c r="G367">
        <v>965</v>
      </c>
      <c r="H367">
        <v>965</v>
      </c>
      <c r="I367">
        <v>940</v>
      </c>
      <c r="J367">
        <v>928</v>
      </c>
      <c r="K367">
        <v>925</v>
      </c>
      <c r="L367" s="6">
        <v>44252</v>
      </c>
      <c r="M367" s="6">
        <v>44282</v>
      </c>
      <c r="N367" s="6">
        <v>44266</v>
      </c>
      <c r="O367" s="6">
        <v>44548</v>
      </c>
      <c r="P367" s="58">
        <v>44303</v>
      </c>
      <c r="Q367" s="40">
        <f>RANK(E367,$E$3:$E$485)</f>
        <v>365</v>
      </c>
      <c r="R367" s="2">
        <f>VLOOKUP(C367,Quals!$A$2:$C$23,3,FALSE)</f>
        <v>1189</v>
      </c>
      <c r="S367" s="2" t="str">
        <f>_xlfn.IFNA(IF(OR(AND(G367&gt;=R367,L367&gt;=Quals!$F$3,L367&lt;=Quals!$H$3),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OR(AND(K367&gt;=R367,P367&gt;=Quals!$F$3,P367&lt;=Quals!$H$3))))), MATCH((B367&amp;C367),Autos!C:C,0)),"Q",""),"")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>B368&amp;C368</f>
        <v>Jordan MCLENNAN1500m</v>
      </c>
      <c r="B368" t="s">
        <v>942</v>
      </c>
      <c r="C368" s="6" t="s">
        <v>28</v>
      </c>
      <c r="D368" s="6">
        <v>35045</v>
      </c>
      <c r="E368">
        <v>951</v>
      </c>
      <c r="F368" s="2">
        <v>39</v>
      </c>
      <c r="G368">
        <v>988</v>
      </c>
      <c r="H368">
        <v>937</v>
      </c>
      <c r="I368">
        <v>940</v>
      </c>
      <c r="J368">
        <v>939</v>
      </c>
      <c r="K368">
        <v>913</v>
      </c>
      <c r="L368" s="6">
        <v>44268</v>
      </c>
      <c r="M368" s="6">
        <v>44586</v>
      </c>
      <c r="N368" s="6">
        <v>44489</v>
      </c>
      <c r="O368" s="6">
        <v>44302</v>
      </c>
      <c r="P368" s="58">
        <v>44604</v>
      </c>
      <c r="Q368" s="40">
        <f>RANK(E368,$E$3:$E$485)</f>
        <v>365</v>
      </c>
      <c r="R368" s="2">
        <f>VLOOKUP(C368,Quals!$A$2:$C$23,3,FALSE)</f>
        <v>1175</v>
      </c>
      <c r="S368" s="2" t="str">
        <f>_xlfn.IFNA(IF(OR(AND(G368&gt;=R368,L368&gt;=Quals!$F$3,L368&lt;=Quals!$H$3),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OR(AND(K368&gt;=R368,P368&gt;=Quals!$F$3,P368&lt;=Quals!$H$3))))), MATCH((B368&amp;C368),Autos!C:C,0)),"Q",""),"")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>B369&amp;C369</f>
        <v>James WOODSpole-vault</v>
      </c>
      <c r="B369" t="s">
        <v>862</v>
      </c>
      <c r="C369" s="6" t="s">
        <v>36</v>
      </c>
      <c r="D369" s="6">
        <v>37653</v>
      </c>
      <c r="E369">
        <v>951</v>
      </c>
      <c r="F369" s="2">
        <v>12</v>
      </c>
      <c r="G369">
        <v>940</v>
      </c>
      <c r="H369">
        <v>967</v>
      </c>
      <c r="I369">
        <v>953</v>
      </c>
      <c r="J369">
        <v>913</v>
      </c>
      <c r="K369">
        <v>913</v>
      </c>
      <c r="L369" s="6">
        <v>44304</v>
      </c>
      <c r="M369" s="6">
        <v>44609</v>
      </c>
      <c r="N369" s="6">
        <v>44587</v>
      </c>
      <c r="O369" s="6">
        <v>44254</v>
      </c>
      <c r="P369" s="58">
        <v>44292</v>
      </c>
      <c r="Q369" s="40">
        <f>RANK(E369,$E$3:$E$485)</f>
        <v>365</v>
      </c>
      <c r="R369" s="2">
        <f>VLOOKUP(C369,Quals!$A$2:$C$23,3,FALSE)</f>
        <v>1212</v>
      </c>
      <c r="S369" s="2" t="str">
        <f>_xlfn.IFNA(IF(OR(AND(G369&gt;=R369,L369&gt;=Quals!$F$3,L369&lt;=Quals!$H$3),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OR(AND(K369&gt;=R369,P369&gt;=Quals!$F$3,P369&lt;=Quals!$H$3))))), MATCH((B369&amp;C369),Autos!C:C,0)),"Q",""),"")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>B370&amp;C370</f>
        <v>Sam TAYLORdecathlon</v>
      </c>
      <c r="B370" t="s">
        <v>603</v>
      </c>
      <c r="C370" s="6" t="s">
        <v>44</v>
      </c>
      <c r="D370" s="6">
        <v>37033</v>
      </c>
      <c r="E370">
        <v>951</v>
      </c>
      <c r="F370" s="2">
        <v>10</v>
      </c>
      <c r="G370">
        <v>968</v>
      </c>
      <c r="H370">
        <v>890</v>
      </c>
      <c r="L370" s="6">
        <v>44302</v>
      </c>
      <c r="M370" s="6">
        <v>44220</v>
      </c>
      <c r="N370" s="6"/>
      <c r="O370" s="6"/>
      <c r="P370" s="58"/>
      <c r="Q370" s="40">
        <f>RANK(E370,$E$3:$E$485)</f>
        <v>365</v>
      </c>
      <c r="R370" s="2">
        <f>VLOOKUP(C370,Quals!$A$2:$C$23,3,FALSE)</f>
        <v>1181</v>
      </c>
      <c r="S370" s="2" t="str">
        <f>_xlfn.IFNA(IF(OR(AND(G370&gt;=R370,L370&gt;=Quals!$F$3,L370&lt;=Quals!$H$3),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OR(AND(K370&gt;=R370,P370&gt;=Quals!$F$3,P370&lt;=Quals!$H$3))))), MATCH((B370&amp;C370),Autos!C:C,0)),"Q",""),"")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>B371&amp;C371</f>
        <v>Harrison MARTINENKO1500m</v>
      </c>
      <c r="B371" t="s">
        <v>744</v>
      </c>
      <c r="C371" s="6" t="s">
        <v>28</v>
      </c>
      <c r="D371" s="6">
        <v>44581</v>
      </c>
      <c r="E371">
        <v>950</v>
      </c>
      <c r="F371" s="2">
        <v>40</v>
      </c>
      <c r="G371">
        <v>965</v>
      </c>
      <c r="H371">
        <v>955</v>
      </c>
      <c r="I371">
        <v>958</v>
      </c>
      <c r="J371">
        <v>921</v>
      </c>
      <c r="K371">
        <v>931</v>
      </c>
      <c r="L371" s="6">
        <v>44295</v>
      </c>
      <c r="M371" s="6">
        <v>44610</v>
      </c>
      <c r="N371" s="6">
        <v>44318</v>
      </c>
      <c r="O371" s="6">
        <v>44281</v>
      </c>
      <c r="P371" s="58">
        <v>44597</v>
      </c>
      <c r="Q371" s="40">
        <f>RANK(E371,$E$3:$E$485)</f>
        <v>369</v>
      </c>
      <c r="R371" s="2">
        <f>VLOOKUP(C371,Quals!$A$2:$C$23,3,FALSE)</f>
        <v>1175</v>
      </c>
      <c r="S371" s="2" t="str">
        <f>_xlfn.IFNA(IF(OR(AND(G371&gt;=R371,L371&gt;=Quals!$F$3,L371&lt;=Quals!$H$3),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OR(AND(K371&gt;=R371,P371&gt;=Quals!$F$3,P371&lt;=Quals!$H$3))))), MATCH((B371&amp;C371),Autos!C:C,0)),"Q",""),"")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>B372&amp;C372</f>
        <v>Angus DEIGHTON400m</v>
      </c>
      <c r="B372" t="s">
        <v>634</v>
      </c>
      <c r="C372" s="6" t="s">
        <v>26</v>
      </c>
      <c r="D372" s="6">
        <v>37663</v>
      </c>
      <c r="E372">
        <v>949</v>
      </c>
      <c r="F372" s="2">
        <v>31</v>
      </c>
      <c r="G372">
        <v>957</v>
      </c>
      <c r="H372">
        <v>949</v>
      </c>
      <c r="I372">
        <v>936</v>
      </c>
      <c r="J372">
        <v>939</v>
      </c>
      <c r="K372">
        <v>921</v>
      </c>
      <c r="L372" s="6">
        <v>44513</v>
      </c>
      <c r="M372" s="6">
        <v>44268</v>
      </c>
      <c r="N372" s="6">
        <v>44486</v>
      </c>
      <c r="O372" s="6">
        <v>44586</v>
      </c>
      <c r="P372" s="58">
        <v>44299</v>
      </c>
      <c r="Q372" s="40">
        <f>RANK(E372,$E$3:$E$485)</f>
        <v>370</v>
      </c>
      <c r="R372" s="2">
        <f>VLOOKUP(C372,Quals!$A$2:$C$23,3,FALSE)</f>
        <v>1187</v>
      </c>
      <c r="S372" s="2" t="str">
        <f>_xlfn.IFNA(IF(OR(AND(G372&gt;=R372,L372&gt;=Quals!$F$3,L372&lt;=Quals!$H$3),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OR(AND(K372&gt;=R372,P372&gt;=Quals!$F$3,P372&lt;=Quals!$H$3))))), MATCH((B372&amp;C372),Autos!C:C,0)),"Q",""),"")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>B373&amp;C373</f>
        <v>Ben GIBSON1500m</v>
      </c>
      <c r="B373" t="s">
        <v>992</v>
      </c>
      <c r="C373" s="6" t="s">
        <v>28</v>
      </c>
      <c r="D373" s="6">
        <v>36711</v>
      </c>
      <c r="E373">
        <v>949</v>
      </c>
      <c r="F373" s="2">
        <v>41</v>
      </c>
      <c r="G373">
        <v>984</v>
      </c>
      <c r="H373">
        <v>975</v>
      </c>
      <c r="I373">
        <v>959</v>
      </c>
      <c r="J373">
        <v>921</v>
      </c>
      <c r="K373">
        <v>888</v>
      </c>
      <c r="L373" s="6">
        <v>44282</v>
      </c>
      <c r="M373" s="6">
        <v>44261</v>
      </c>
      <c r="N373" s="6">
        <v>44268</v>
      </c>
      <c r="O373" s="6">
        <v>44610</v>
      </c>
      <c r="P373" s="58">
        <v>44611</v>
      </c>
      <c r="Q373" s="40">
        <f>RANK(E373,$E$3:$E$485)</f>
        <v>370</v>
      </c>
      <c r="R373" s="2">
        <f>VLOOKUP(C373,Quals!$A$2:$C$23,3,FALSE)</f>
        <v>1175</v>
      </c>
      <c r="S373" s="2" t="str">
        <f>_xlfn.IFNA(IF(OR(AND(G373&gt;=R373,L373&gt;=Quals!$F$3,L373&lt;=Quals!$H$3),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OR(AND(K373&gt;=R373,P373&gt;=Quals!$F$3,P373&lt;=Quals!$H$3))))), MATCH((B373&amp;C373),Autos!C:C,0)),"Q",""),"")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>B374&amp;C374</f>
        <v>Will ATKINSON3000msc</v>
      </c>
      <c r="B374" t="s">
        <v>756</v>
      </c>
      <c r="C374" s="6" t="s">
        <v>34</v>
      </c>
      <c r="D374" s="6">
        <v>36211</v>
      </c>
      <c r="E374">
        <v>949</v>
      </c>
      <c r="F374" s="2">
        <v>12</v>
      </c>
      <c r="G374">
        <v>946</v>
      </c>
      <c r="H374">
        <v>933</v>
      </c>
      <c r="I374">
        <v>934</v>
      </c>
      <c r="L374" s="6">
        <v>44308</v>
      </c>
      <c r="M374" s="6">
        <v>44262</v>
      </c>
      <c r="N374" s="6">
        <v>44252</v>
      </c>
      <c r="O374" s="6"/>
      <c r="P374" s="58"/>
      <c r="Q374" s="40">
        <f>RANK(E374,$E$3:$E$485)</f>
        <v>370</v>
      </c>
      <c r="R374" s="2">
        <f>VLOOKUP(C374,Quals!$A$2:$C$23,3,FALSE)</f>
        <v>1158</v>
      </c>
      <c r="S374" s="2" t="str">
        <f>_xlfn.IFNA(IF(OR(AND(G374&gt;=R374,L374&gt;=Quals!$F$3,L374&lt;=Quals!$H$3),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OR(AND(K374&gt;=R374,P374&gt;=Quals!$F$3,P374&lt;=Quals!$H$3))))), MATCH((B374&amp;C374),Autos!C:C,0)),"Q",""),"")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>B375&amp;C375</f>
        <v>Seth O'DONNELL5000m</v>
      </c>
      <c r="B375" t="s">
        <v>945</v>
      </c>
      <c r="C375" s="7" t="s">
        <v>29</v>
      </c>
      <c r="D375" s="6">
        <v>44581</v>
      </c>
      <c r="E375">
        <v>949</v>
      </c>
      <c r="F375" s="2">
        <v>34</v>
      </c>
      <c r="G375">
        <v>947</v>
      </c>
      <c r="H375">
        <v>946</v>
      </c>
      <c r="I375">
        <v>935</v>
      </c>
      <c r="L375" s="6">
        <v>44576</v>
      </c>
      <c r="M375" s="6">
        <v>44604</v>
      </c>
      <c r="N375" s="6">
        <v>44537</v>
      </c>
      <c r="O375" s="6"/>
      <c r="P375" s="58"/>
      <c r="Q375" s="40">
        <f>RANK(E375,$E$3:$E$485)</f>
        <v>370</v>
      </c>
      <c r="R375" s="2">
        <f>VLOOKUP(C375,Quals!$A$2:$C$23,3,FALSE)</f>
        <v>1161</v>
      </c>
      <c r="S375" s="2" t="str">
        <f>_xlfn.IFNA(IF(OR(AND(G375&gt;=R375,L375&gt;=Quals!$F$3,L375&lt;=Quals!$H$3),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OR(AND(K375&gt;=R375,P375&gt;=Quals!$F$3,P375&lt;=Quals!$H$3))))), MATCH((B375&amp;C375),Autos!C:C,0)),"Q",""),"")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>B376&amp;C376</f>
        <v>Brandon CLARKlong-jump</v>
      </c>
      <c r="B376" t="s">
        <v>829</v>
      </c>
      <c r="C376" s="6" t="s">
        <v>37</v>
      </c>
      <c r="D376" s="6">
        <v>34106</v>
      </c>
      <c r="E376">
        <v>949</v>
      </c>
      <c r="F376" s="2">
        <v>25</v>
      </c>
      <c r="G376">
        <v>948</v>
      </c>
      <c r="H376">
        <v>939</v>
      </c>
      <c r="I376">
        <v>926</v>
      </c>
      <c r="J376">
        <v>926</v>
      </c>
      <c r="K376">
        <v>914</v>
      </c>
      <c r="L376" s="6">
        <v>44552</v>
      </c>
      <c r="M376" s="6">
        <v>44266</v>
      </c>
      <c r="N376" s="6">
        <v>44275</v>
      </c>
      <c r="O376" s="6">
        <v>44612</v>
      </c>
      <c r="P376" s="58">
        <v>44596</v>
      </c>
      <c r="Q376" s="40">
        <f>RANK(E376,$E$3:$E$485)</f>
        <v>370</v>
      </c>
      <c r="R376" s="2">
        <f>VLOOKUP(C376,Quals!$A$2:$C$23,3,FALSE)</f>
        <v>1186</v>
      </c>
      <c r="S376" s="2" t="str">
        <f>_xlfn.IFNA(IF(OR(AND(G376&gt;=R376,L376&gt;=Quals!$F$3,L376&lt;=Quals!$H$3),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OR(AND(K376&gt;=R376,P376&gt;=Quals!$F$3,P376&lt;=Quals!$H$3))))), MATCH((B376&amp;C376),Autos!C:C,0)),"Q",""),"")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>B377&amp;C377</f>
        <v>Ryan MARSHALLtriple-jump</v>
      </c>
      <c r="B377" t="s">
        <v>838</v>
      </c>
      <c r="C377" s="6" t="s">
        <v>38</v>
      </c>
      <c r="D377" s="6">
        <v>44612</v>
      </c>
      <c r="E377">
        <v>949</v>
      </c>
      <c r="F377" s="2">
        <v>10</v>
      </c>
      <c r="G377">
        <v>947</v>
      </c>
      <c r="H377">
        <v>948</v>
      </c>
      <c r="I377">
        <v>941</v>
      </c>
      <c r="J377">
        <v>930</v>
      </c>
      <c r="K377">
        <v>912</v>
      </c>
      <c r="L377" s="6">
        <v>44261</v>
      </c>
      <c r="M377" s="6">
        <v>44513</v>
      </c>
      <c r="N377" s="6">
        <v>44301</v>
      </c>
      <c r="O377" s="6">
        <v>44548</v>
      </c>
      <c r="P377" s="58">
        <v>44591</v>
      </c>
      <c r="Q377" s="40">
        <f>RANK(E377,$E$3:$E$485)</f>
        <v>370</v>
      </c>
      <c r="R377" s="2">
        <f>VLOOKUP(C377,Quals!$A$2:$C$23,3,FALSE)</f>
        <v>1179</v>
      </c>
      <c r="S377" s="2" t="str">
        <f>_xlfn.IFNA(IF(OR(AND(G377&gt;=R377,L377&gt;=Quals!$F$3,L377&lt;=Quals!$H$3),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OR(AND(K377&gt;=R377,P377&gt;=Quals!$F$3,P377&lt;=Quals!$H$3))))), MATCH((B377&amp;C377),Autos!C:C,0)),"Q",""),"")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>B378&amp;C378</f>
        <v>Lachlan O'KEEFEhigh-jump</v>
      </c>
      <c r="B378" t="s">
        <v>850</v>
      </c>
      <c r="C378" s="6" t="s">
        <v>35</v>
      </c>
      <c r="D378" s="6">
        <v>38388</v>
      </c>
      <c r="E378">
        <v>949</v>
      </c>
      <c r="F378" s="2">
        <v>13</v>
      </c>
      <c r="G378">
        <v>1002</v>
      </c>
      <c r="H378">
        <v>967</v>
      </c>
      <c r="I378">
        <v>914</v>
      </c>
      <c r="J378">
        <v>914</v>
      </c>
      <c r="K378">
        <v>897</v>
      </c>
      <c r="L378" s="6">
        <v>44611</v>
      </c>
      <c r="M378" s="6">
        <v>44569</v>
      </c>
      <c r="N378" s="6">
        <v>44302</v>
      </c>
      <c r="O378" s="6">
        <v>44590</v>
      </c>
      <c r="P378" s="58">
        <v>44590</v>
      </c>
      <c r="Q378" s="40">
        <f>RANK(E378,$E$3:$E$485)</f>
        <v>370</v>
      </c>
      <c r="R378" s="2">
        <f>VLOOKUP(C378,Quals!$A$2:$C$23,3,FALSE)</f>
        <v>1206</v>
      </c>
      <c r="S378" s="2" t="str">
        <f>_xlfn.IFNA(IF(OR(AND(G378&gt;=R378,L378&gt;=Quals!$F$3,L378&lt;=Quals!$H$3),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OR(AND(K378&gt;=R378,P378&gt;=Quals!$F$3,P378&lt;=Quals!$H$3))))), MATCH((B378&amp;C378),Autos!C:C,0)),"Q",""),"")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>B379&amp;C379</f>
        <v>James KERMOND400m</v>
      </c>
      <c r="B379" t="s">
        <v>657</v>
      </c>
      <c r="C379" s="6" t="s">
        <v>26</v>
      </c>
      <c r="D379" s="6">
        <v>35256</v>
      </c>
      <c r="E379">
        <v>948</v>
      </c>
      <c r="F379" s="2">
        <v>32</v>
      </c>
      <c r="G379">
        <v>954</v>
      </c>
      <c r="H379">
        <v>956</v>
      </c>
      <c r="I379">
        <v>937</v>
      </c>
      <c r="J379">
        <v>936</v>
      </c>
      <c r="K379">
        <v>925</v>
      </c>
      <c r="L379" s="6">
        <v>44252</v>
      </c>
      <c r="M379" s="6">
        <v>44261</v>
      </c>
      <c r="N379" s="6">
        <v>44576</v>
      </c>
      <c r="O379" s="6">
        <v>44590</v>
      </c>
      <c r="P379" s="58">
        <v>44308</v>
      </c>
      <c r="Q379" s="40">
        <f>RANK(E379,$E$3:$E$485)</f>
        <v>377</v>
      </c>
      <c r="R379" s="2">
        <f>VLOOKUP(C379,Quals!$A$2:$C$23,3,FALSE)</f>
        <v>1187</v>
      </c>
      <c r="S379" s="2" t="str">
        <f>_xlfn.IFNA(IF(OR(AND(G379&gt;=R379,L379&gt;=Quals!$F$3,L379&lt;=Quals!$H$3),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OR(AND(K379&gt;=R379,P379&gt;=Quals!$F$3,P379&lt;=Quals!$H$3))))), MATCH((B379&amp;C379),Autos!C:C,0)),"Q",""),"")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>B380&amp;C380</f>
        <v>Toby COOK800m</v>
      </c>
      <c r="B380" t="s">
        <v>700</v>
      </c>
      <c r="C380" s="6" t="s">
        <v>27</v>
      </c>
      <c r="D380" s="6">
        <v>44612</v>
      </c>
      <c r="E380">
        <v>948</v>
      </c>
      <c r="F380" s="2">
        <v>35</v>
      </c>
      <c r="G380">
        <v>982</v>
      </c>
      <c r="H380">
        <v>950</v>
      </c>
      <c r="I380">
        <v>938</v>
      </c>
      <c r="J380">
        <v>927</v>
      </c>
      <c r="K380">
        <v>927</v>
      </c>
      <c r="L380" s="6">
        <v>44499</v>
      </c>
      <c r="M380" s="6">
        <v>44576</v>
      </c>
      <c r="N380" s="6">
        <v>44527</v>
      </c>
      <c r="O380" s="6">
        <v>44300</v>
      </c>
      <c r="P380" s="58">
        <v>44301</v>
      </c>
      <c r="Q380" s="40">
        <f>RANK(E380,$E$3:$E$485)</f>
        <v>377</v>
      </c>
      <c r="R380" s="2">
        <f>VLOOKUP(C380,Quals!$A$2:$C$23,3,FALSE)</f>
        <v>1167</v>
      </c>
      <c r="S380" s="2" t="str">
        <f>_xlfn.IFNA(IF(OR(AND(G380&gt;=R380,L380&gt;=Quals!$F$3,L380&lt;=Quals!$H$3),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OR(AND(K380&gt;=R380,P380&gt;=Quals!$F$3,P380&lt;=Quals!$H$3))))), MATCH((B380&amp;C380),Autos!C:C,0)),"Q",""),"")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>B381&amp;C381</f>
        <v>James MCPAUL400m</v>
      </c>
      <c r="B381" t="s">
        <v>661</v>
      </c>
      <c r="C381" s="6" t="s">
        <v>26</v>
      </c>
      <c r="D381" s="6">
        <v>36241</v>
      </c>
      <c r="E381">
        <v>947</v>
      </c>
      <c r="F381" s="2">
        <v>33</v>
      </c>
      <c r="G381">
        <v>980</v>
      </c>
      <c r="H381">
        <v>941</v>
      </c>
      <c r="I381">
        <v>928</v>
      </c>
      <c r="J381">
        <v>926</v>
      </c>
      <c r="K381">
        <v>920</v>
      </c>
      <c r="L381" s="6">
        <v>44610</v>
      </c>
      <c r="M381" s="6">
        <v>44604</v>
      </c>
      <c r="N381" s="6">
        <v>44280</v>
      </c>
      <c r="O381" s="6">
        <v>44611</v>
      </c>
      <c r="P381" s="58">
        <v>44597</v>
      </c>
      <c r="Q381" s="40">
        <f>RANK(E381,$E$3:$E$485)</f>
        <v>379</v>
      </c>
      <c r="R381" s="2">
        <f>VLOOKUP(C381,Quals!$A$2:$C$23,3,FALSE)</f>
        <v>1187</v>
      </c>
      <c r="S381" s="2" t="str">
        <f>_xlfn.IFNA(IF(OR(AND(G381&gt;=R381,L381&gt;=Quals!$F$3,L381&lt;=Quals!$H$3),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OR(AND(K381&gt;=R381,P381&gt;=Quals!$F$3,P381&lt;=Quals!$H$3))))), MATCH((B381&amp;C381),Autos!C:C,0)),"Q",""),"")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>B382&amp;C382</f>
        <v>Gus TOMLINSON SMITH800m</v>
      </c>
      <c r="B382" t="s">
        <v>707</v>
      </c>
      <c r="C382" s="6" t="s">
        <v>27</v>
      </c>
      <c r="D382" s="6">
        <v>1999</v>
      </c>
      <c r="E382">
        <v>947</v>
      </c>
      <c r="F382" s="2">
        <v>36</v>
      </c>
      <c r="G382">
        <v>971</v>
      </c>
      <c r="H382">
        <v>958</v>
      </c>
      <c r="I382">
        <v>934</v>
      </c>
      <c r="J382">
        <v>908</v>
      </c>
      <c r="K382">
        <v>903</v>
      </c>
      <c r="L382" s="6">
        <v>44612</v>
      </c>
      <c r="M382" s="6">
        <v>44581</v>
      </c>
      <c r="N382" s="6">
        <v>44545</v>
      </c>
      <c r="O382" s="6">
        <v>44276</v>
      </c>
      <c r="P382" s="58">
        <v>44574</v>
      </c>
      <c r="Q382" s="40">
        <f>RANK(E382,$E$3:$E$485)</f>
        <v>379</v>
      </c>
      <c r="R382" s="2">
        <f>VLOOKUP(C382,Quals!$A$2:$C$23,3,FALSE)</f>
        <v>1167</v>
      </c>
      <c r="S382" s="2" t="str">
        <f>_xlfn.IFNA(IF(OR(AND(G382&gt;=R382,L382&gt;=Quals!$F$3,L382&lt;=Quals!$H$3),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OR(AND(K382&gt;=R382,P382&gt;=Quals!$F$3,P382&lt;=Quals!$H$3))))), MATCH((B382&amp;C382),Autos!C:C,0)),"Q",""),"")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>B383&amp;C383</f>
        <v>Jack TIERNAN5000m</v>
      </c>
      <c r="B383" t="s">
        <v>774</v>
      </c>
      <c r="C383" s="7" t="s">
        <v>29</v>
      </c>
      <c r="D383" s="6">
        <v>1998</v>
      </c>
      <c r="E383">
        <v>947</v>
      </c>
      <c r="F383" s="2">
        <v>35</v>
      </c>
      <c r="G383">
        <v>1026</v>
      </c>
      <c r="H383">
        <v>925</v>
      </c>
      <c r="I383">
        <v>890</v>
      </c>
      <c r="L383" s="6">
        <v>44302</v>
      </c>
      <c r="M383" s="6">
        <v>44344</v>
      </c>
      <c r="N383" s="6">
        <v>44331</v>
      </c>
      <c r="O383" s="6"/>
      <c r="P383" s="58"/>
      <c r="Q383" s="40">
        <f>RANK(E383,$E$3:$E$485)</f>
        <v>379</v>
      </c>
      <c r="R383" s="2">
        <f>VLOOKUP(C383,Quals!$A$2:$C$23,3,FALSE)</f>
        <v>1161</v>
      </c>
      <c r="S383" s="2" t="str">
        <f>_xlfn.IFNA(IF(OR(AND(G383&gt;=R383,L383&gt;=Quals!$F$3,L383&lt;=Quals!$H$3),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OR(AND(K383&gt;=R383,P383&gt;=Quals!$F$3,P383&lt;=Quals!$H$3))))), MATCH((B383&amp;C383),Autos!C:C,0)),"Q",""),"")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>B384&amp;C384</f>
        <v>Edward MARKS5000m</v>
      </c>
      <c r="B384" t="s">
        <v>775</v>
      </c>
      <c r="C384" s="6" t="s">
        <v>29</v>
      </c>
      <c r="D384" s="6">
        <v>37248</v>
      </c>
      <c r="E384">
        <v>947</v>
      </c>
      <c r="F384" s="2">
        <v>36</v>
      </c>
      <c r="G384">
        <v>972</v>
      </c>
      <c r="H384">
        <v>942</v>
      </c>
      <c r="I384">
        <v>925</v>
      </c>
      <c r="L384" s="6">
        <v>44537</v>
      </c>
      <c r="M384" s="6">
        <v>44257</v>
      </c>
      <c r="N384" s="6">
        <v>44268</v>
      </c>
      <c r="O384" s="6"/>
      <c r="P384" s="58"/>
      <c r="Q384" s="40">
        <f>RANK(E384,$E$3:$E$485)</f>
        <v>379</v>
      </c>
      <c r="R384" s="2">
        <f>VLOOKUP(C384,Quals!$A$2:$C$23,3,FALSE)</f>
        <v>1161</v>
      </c>
      <c r="S384" s="2" t="str">
        <f>_xlfn.IFNA(IF(OR(AND(G384&gt;=R384,L384&gt;=Quals!$F$3,L384&lt;=Quals!$H$3),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OR(AND(K384&gt;=R384,P384&gt;=Quals!$F$3,P384&lt;=Quals!$H$3))))), MATCH((B384&amp;C384),Autos!C:C,0)),"Q",""),"")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>B385&amp;C385</f>
        <v>Liam MULLENlong-jump</v>
      </c>
      <c r="B385" t="s">
        <v>828</v>
      </c>
      <c r="C385" s="6" t="s">
        <v>37</v>
      </c>
      <c r="D385" s="6">
        <v>37117</v>
      </c>
      <c r="E385">
        <v>947</v>
      </c>
      <c r="F385" s="2">
        <v>26</v>
      </c>
      <c r="G385">
        <v>966</v>
      </c>
      <c r="H385">
        <v>946</v>
      </c>
      <c r="I385">
        <v>924</v>
      </c>
      <c r="J385">
        <v>922</v>
      </c>
      <c r="K385">
        <v>920</v>
      </c>
      <c r="L385" s="6">
        <v>44302</v>
      </c>
      <c r="M385" s="6">
        <v>44589</v>
      </c>
      <c r="N385" s="6">
        <v>44541</v>
      </c>
      <c r="O385" s="6">
        <v>44261</v>
      </c>
      <c r="P385" s="58">
        <v>44597</v>
      </c>
      <c r="Q385" s="40">
        <f>RANK(E385,$E$3:$E$485)</f>
        <v>379</v>
      </c>
      <c r="R385" s="2">
        <f>VLOOKUP(C385,Quals!$A$2:$C$23,3,FALSE)</f>
        <v>1186</v>
      </c>
      <c r="S385" s="2" t="str">
        <f>_xlfn.IFNA(IF(OR(AND(G385&gt;=R385,L385&gt;=Quals!$F$3,L385&lt;=Quals!$H$3),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OR(AND(K385&gt;=R385,P385&gt;=Quals!$F$3,P385&lt;=Quals!$H$3))))), MATCH((B385&amp;C385),Autos!C:C,0)),"Q",""),"")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>B386&amp;C386</f>
        <v>Michael HANNA100m</v>
      </c>
      <c r="B386" t="s">
        <v>611</v>
      </c>
      <c r="C386" t="s">
        <v>2</v>
      </c>
      <c r="D386" s="6">
        <v>36678</v>
      </c>
      <c r="E386">
        <v>946</v>
      </c>
      <c r="F386" s="2">
        <v>48</v>
      </c>
      <c r="G386">
        <v>980</v>
      </c>
      <c r="H386">
        <v>949</v>
      </c>
      <c r="I386">
        <v>940</v>
      </c>
      <c r="J386">
        <v>932</v>
      </c>
      <c r="K386">
        <v>931</v>
      </c>
      <c r="L386" s="6">
        <v>44611</v>
      </c>
      <c r="M386" s="6">
        <v>44590</v>
      </c>
      <c r="N386" s="6">
        <v>44260</v>
      </c>
      <c r="O386" s="6">
        <v>44590</v>
      </c>
      <c r="P386" s="58">
        <v>44302</v>
      </c>
      <c r="Q386" s="40">
        <f>RANK(E386,$E$3:$E$485)</f>
        <v>384</v>
      </c>
      <c r="R386" s="2">
        <f>VLOOKUP(C386,Quals!$A$2:$C$23,3,FALSE)</f>
        <v>1189</v>
      </c>
      <c r="S386" s="2" t="str">
        <f>_xlfn.IFNA(IF(OR(AND(G386&gt;=R386,L386&gt;=Quals!$F$3,L386&lt;=Quals!$H$3),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OR(AND(K386&gt;=R386,P386&gt;=Quals!$F$3,P386&lt;=Quals!$H$3))))), MATCH((B386&amp;C386),Autos!C:C,0)),"Q",""),"")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>B387&amp;C387</f>
        <v>Jayden CHAMBERS200m</v>
      </c>
      <c r="B387" t="s">
        <v>635</v>
      </c>
      <c r="C387" s="6" t="s">
        <v>25</v>
      </c>
      <c r="D387" s="6">
        <v>44612</v>
      </c>
      <c r="E387">
        <v>946</v>
      </c>
      <c r="F387" s="2">
        <v>34</v>
      </c>
      <c r="G387">
        <v>963</v>
      </c>
      <c r="H387">
        <v>947</v>
      </c>
      <c r="I387">
        <v>936</v>
      </c>
      <c r="J387">
        <v>935</v>
      </c>
      <c r="K387">
        <v>930</v>
      </c>
      <c r="L387" s="6">
        <v>44612</v>
      </c>
      <c r="M387" s="6">
        <v>44597</v>
      </c>
      <c r="N387" s="6">
        <v>44255</v>
      </c>
      <c r="O387" s="6">
        <v>44576</v>
      </c>
      <c r="P387" s="58">
        <v>44612</v>
      </c>
      <c r="Q387" s="40">
        <f>RANK(E387,$E$3:$E$485)</f>
        <v>384</v>
      </c>
      <c r="R387" s="2">
        <f>VLOOKUP(C387,Quals!$A$2:$C$23,3,FALSE)</f>
        <v>1182</v>
      </c>
      <c r="S387" s="2" t="str">
        <f>_xlfn.IFNA(IF(OR(AND(G387&gt;=R387,L387&gt;=Quals!$F$3,L387&lt;=Quals!$H$3),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OR(AND(K387&gt;=R387,P387&gt;=Quals!$F$3,P387&lt;=Quals!$H$3))))), MATCH((B387&amp;C387),Autos!C:C,0)),"Q",""),"")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>B388&amp;C388</f>
        <v>Daniel BLEST200m</v>
      </c>
      <c r="B388" t="s">
        <v>633</v>
      </c>
      <c r="C388" s="6" t="s">
        <v>25</v>
      </c>
      <c r="D388" s="6">
        <v>37474</v>
      </c>
      <c r="E388">
        <v>946</v>
      </c>
      <c r="F388" s="2">
        <v>35</v>
      </c>
      <c r="G388">
        <v>961</v>
      </c>
      <c r="H388">
        <v>953</v>
      </c>
      <c r="I388">
        <v>942</v>
      </c>
      <c r="J388">
        <v>939</v>
      </c>
      <c r="K388">
        <v>934</v>
      </c>
      <c r="L388" s="6">
        <v>44269</v>
      </c>
      <c r="M388" s="6">
        <v>44269</v>
      </c>
      <c r="N388" s="6">
        <v>44300</v>
      </c>
      <c r="O388" s="6">
        <v>44300</v>
      </c>
      <c r="P388" s="58">
        <v>44569</v>
      </c>
      <c r="Q388" s="40">
        <f>RANK(E388,$E$3:$E$485)</f>
        <v>384</v>
      </c>
      <c r="R388" s="2">
        <f>VLOOKUP(C388,Quals!$A$2:$C$23,3,FALSE)</f>
        <v>1182</v>
      </c>
      <c r="S388" s="2" t="str">
        <f>_xlfn.IFNA(IF(OR(AND(G388&gt;=R388,L388&gt;=Quals!$F$3,L388&lt;=Quals!$H$3),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OR(AND(K388&gt;=R388,P388&gt;=Quals!$F$3,P388&lt;=Quals!$H$3))))), MATCH((B388&amp;C388),Autos!C:C,0)),"Q",""),"")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>B389&amp;C389</f>
        <v>Michael TSOTSOS400m</v>
      </c>
      <c r="B389" t="s">
        <v>663</v>
      </c>
      <c r="C389" s="6" t="s">
        <v>26</v>
      </c>
      <c r="D389" s="6">
        <v>36333</v>
      </c>
      <c r="E389">
        <v>946</v>
      </c>
      <c r="F389" s="2">
        <v>34</v>
      </c>
      <c r="G389">
        <v>991</v>
      </c>
      <c r="H389">
        <v>951</v>
      </c>
      <c r="I389">
        <v>911</v>
      </c>
      <c r="J389">
        <v>922</v>
      </c>
      <c r="K389">
        <v>905</v>
      </c>
      <c r="L389" s="6">
        <v>44544</v>
      </c>
      <c r="M389" s="6">
        <v>44612</v>
      </c>
      <c r="N389" s="6">
        <v>44534</v>
      </c>
      <c r="O389" s="6">
        <v>44590</v>
      </c>
      <c r="P389" s="58">
        <v>44513</v>
      </c>
      <c r="Q389" s="40">
        <f>RANK(E389,$E$3:$E$485)</f>
        <v>384</v>
      </c>
      <c r="R389" s="2">
        <f>VLOOKUP(C389,Quals!$A$2:$C$23,3,FALSE)</f>
        <v>1187</v>
      </c>
      <c r="S389" s="2" t="str">
        <f>_xlfn.IFNA(IF(OR(AND(G389&gt;=R389,L389&gt;=Quals!$F$3,L389&lt;=Quals!$H$3),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OR(AND(K389&gt;=R389,P389&gt;=Quals!$F$3,P389&lt;=Quals!$H$3))))), MATCH((B389&amp;C389),Autos!C:C,0)),"Q",""),"")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>B390&amp;C390</f>
        <v>Andrew GOSCHNIK400m</v>
      </c>
      <c r="B390" t="s">
        <v>625</v>
      </c>
      <c r="C390" s="6" t="s">
        <v>26</v>
      </c>
      <c r="D390" s="6">
        <v>44612</v>
      </c>
      <c r="E390">
        <v>946</v>
      </c>
      <c r="F390" s="2">
        <v>35</v>
      </c>
      <c r="G390">
        <v>970</v>
      </c>
      <c r="H390">
        <v>961</v>
      </c>
      <c r="I390">
        <v>935</v>
      </c>
      <c r="J390">
        <v>931</v>
      </c>
      <c r="K390">
        <v>912</v>
      </c>
      <c r="L390" s="6">
        <v>44604</v>
      </c>
      <c r="M390" s="6">
        <v>44268</v>
      </c>
      <c r="N390" s="6">
        <v>44299</v>
      </c>
      <c r="O390" s="6">
        <v>44298</v>
      </c>
      <c r="P390" s="58">
        <v>44308</v>
      </c>
      <c r="Q390" s="40">
        <f>RANK(E390,$E$3:$E$485)</f>
        <v>384</v>
      </c>
      <c r="R390" s="2">
        <f>VLOOKUP(C390,Quals!$A$2:$C$23,3,FALSE)</f>
        <v>1187</v>
      </c>
      <c r="S390" s="2" t="str">
        <f>_xlfn.IFNA(IF(OR(AND(G390&gt;=R390,L390&gt;=Quals!$F$3,L390&lt;=Quals!$H$3),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OR(AND(K390&gt;=R390,P390&gt;=Quals!$F$3,P390&lt;=Quals!$H$3))))), MATCH((B390&amp;C390),Autos!C:C,0)),"Q",""),"")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>B391&amp;C391</f>
        <v>Conrad COUMAROS400m</v>
      </c>
      <c r="B391" t="s">
        <v>656</v>
      </c>
      <c r="C391" s="6" t="s">
        <v>26</v>
      </c>
      <c r="D391" s="6">
        <v>35016</v>
      </c>
      <c r="E391">
        <v>946</v>
      </c>
      <c r="F391" s="2">
        <v>36</v>
      </c>
      <c r="G391">
        <v>962</v>
      </c>
      <c r="H391">
        <v>971</v>
      </c>
      <c r="I391">
        <v>961</v>
      </c>
      <c r="J391">
        <v>909</v>
      </c>
      <c r="K391">
        <v>898</v>
      </c>
      <c r="L391" s="6">
        <v>44294</v>
      </c>
      <c r="M391" s="6">
        <v>44301</v>
      </c>
      <c r="N391" s="6">
        <v>44273</v>
      </c>
      <c r="O391" s="6">
        <v>44261</v>
      </c>
      <c r="P391" s="58">
        <v>44612</v>
      </c>
      <c r="Q391" s="40">
        <f>RANK(E391,$E$3:$E$485)</f>
        <v>384</v>
      </c>
      <c r="R391" s="2">
        <f>VLOOKUP(C391,Quals!$A$2:$C$23,3,FALSE)</f>
        <v>1187</v>
      </c>
      <c r="S391" s="2" t="str">
        <f>_xlfn.IFNA(IF(OR(AND(G391&gt;=R391,L391&gt;=Quals!$F$3,L391&lt;=Quals!$H$3),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OR(AND(K391&gt;=R391,P391&gt;=Quals!$F$3,P391&lt;=Quals!$H$3))))), MATCH((B391&amp;C391),Autos!C:C,0)),"Q",""),"")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>B392&amp;C392</f>
        <v>Angus WOODtriple-jump</v>
      </c>
      <c r="B392" t="s">
        <v>837</v>
      </c>
      <c r="C392" s="6" t="s">
        <v>38</v>
      </c>
      <c r="D392" s="6">
        <v>36901</v>
      </c>
      <c r="E392">
        <v>945</v>
      </c>
      <c r="F392" s="2">
        <v>11</v>
      </c>
      <c r="G392">
        <v>963</v>
      </c>
      <c r="H392">
        <v>943</v>
      </c>
      <c r="I392">
        <v>904</v>
      </c>
      <c r="J392">
        <v>913</v>
      </c>
      <c r="K392">
        <v>888</v>
      </c>
      <c r="L392" s="6">
        <v>44261</v>
      </c>
      <c r="M392" s="6">
        <v>44261</v>
      </c>
      <c r="N392" s="6">
        <v>44303</v>
      </c>
      <c r="O392" s="6">
        <v>44280</v>
      </c>
      <c r="P392" s="58">
        <v>44268</v>
      </c>
      <c r="Q392" s="40">
        <f>RANK(E392,$E$3:$E$485)</f>
        <v>390</v>
      </c>
      <c r="R392" s="2">
        <f>VLOOKUP(C392,Quals!$A$2:$C$23,3,FALSE)</f>
        <v>1179</v>
      </c>
      <c r="S392" s="2" t="str">
        <f>_xlfn.IFNA(IF(OR(AND(G392&gt;=R392,L392&gt;=Quals!$F$3,L392&lt;=Quals!$H$3),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OR(AND(K392&gt;=R392,P392&gt;=Quals!$F$3,P392&lt;=Quals!$H$3))))), MATCH((B392&amp;C392),Autos!C:C,0)),"Q",""),"")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>B393&amp;C393</f>
        <v>Brandon FORD5000m</v>
      </c>
      <c r="B393" t="s">
        <v>776</v>
      </c>
      <c r="C393" s="7" t="s">
        <v>29</v>
      </c>
      <c r="D393" s="6">
        <v>44640</v>
      </c>
      <c r="E393">
        <v>944</v>
      </c>
      <c r="F393" s="2">
        <v>37</v>
      </c>
      <c r="G393">
        <v>951</v>
      </c>
      <c r="H393">
        <v>940</v>
      </c>
      <c r="I393">
        <v>918</v>
      </c>
      <c r="L393" s="6">
        <v>44287</v>
      </c>
      <c r="M393" s="6">
        <v>44596</v>
      </c>
      <c r="N393" s="6">
        <v>44547</v>
      </c>
      <c r="O393" s="6"/>
      <c r="P393" s="58"/>
      <c r="Q393" s="40">
        <f>RANK(E393,$E$3:$E$485)</f>
        <v>391</v>
      </c>
      <c r="R393" s="2">
        <f>VLOOKUP(C393,Quals!$A$2:$C$23,3,FALSE)</f>
        <v>1161</v>
      </c>
      <c r="S393" s="2" t="str">
        <f>_xlfn.IFNA(IF(OR(AND(G393&gt;=R393,L393&gt;=Quals!$F$3,L393&lt;=Quals!$H$3),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OR(AND(K393&gt;=R393,P393&gt;=Quals!$F$3,P393&lt;=Quals!$H$3))))), MATCH((B393&amp;C393),Autos!C:C,0)),"Q",""),"")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>B394&amp;C394</f>
        <v>Josh FABIANI400m</v>
      </c>
      <c r="B394" t="s">
        <v>659</v>
      </c>
      <c r="C394" s="6" t="s">
        <v>26</v>
      </c>
      <c r="D394" s="6">
        <v>44671</v>
      </c>
      <c r="E394">
        <v>943</v>
      </c>
      <c r="F394" s="2">
        <v>37</v>
      </c>
      <c r="G394">
        <v>947</v>
      </c>
      <c r="H394">
        <v>941</v>
      </c>
      <c r="I394">
        <v>925</v>
      </c>
      <c r="J394">
        <v>929</v>
      </c>
      <c r="K394">
        <v>935</v>
      </c>
      <c r="L394" s="6">
        <v>44486</v>
      </c>
      <c r="M394" s="6">
        <v>44548</v>
      </c>
      <c r="N394" s="6">
        <v>44464</v>
      </c>
      <c r="O394" s="6">
        <v>44303</v>
      </c>
      <c r="P394" s="58">
        <v>44604</v>
      </c>
      <c r="Q394" s="40">
        <f>RANK(E394,$E$3:$E$485)</f>
        <v>392</v>
      </c>
      <c r="R394" s="2">
        <f>VLOOKUP(C394,Quals!$A$2:$C$23,3,FALSE)</f>
        <v>1187</v>
      </c>
      <c r="S394" s="2" t="str">
        <f>_xlfn.IFNA(IF(OR(AND(G394&gt;=R394,L394&gt;=Quals!$F$3,L394&lt;=Quals!$H$3),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OR(AND(K394&gt;=R394,P394&gt;=Quals!$F$3,P394&lt;=Quals!$H$3))))), MATCH((B394&amp;C394),Autos!C:C,0)),"Q",""),"")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>B395&amp;C395</f>
        <v>Lachlan KENNEDY200m</v>
      </c>
      <c r="B395" t="s">
        <v>580</v>
      </c>
      <c r="C395" s="6" t="s">
        <v>25</v>
      </c>
      <c r="D395" s="6">
        <v>44640</v>
      </c>
      <c r="E395">
        <v>942</v>
      </c>
      <c r="F395" s="2">
        <v>36</v>
      </c>
      <c r="G395">
        <v>975</v>
      </c>
      <c r="H395">
        <v>978</v>
      </c>
      <c r="I395">
        <v>947</v>
      </c>
      <c r="J395">
        <v>923</v>
      </c>
      <c r="K395">
        <v>870</v>
      </c>
      <c r="L395" s="6">
        <v>44485</v>
      </c>
      <c r="M395" s="6">
        <v>44481</v>
      </c>
      <c r="N395" s="6">
        <v>44471</v>
      </c>
      <c r="O395" s="6">
        <v>44597</v>
      </c>
      <c r="P395" s="58">
        <v>44549</v>
      </c>
      <c r="Q395" s="40">
        <f>RANK(E395,$E$3:$E$485)</f>
        <v>393</v>
      </c>
      <c r="R395" s="2">
        <f>VLOOKUP(C395,Quals!$A$2:$C$23,3,FALSE)</f>
        <v>1182</v>
      </c>
      <c r="S395" s="2" t="str">
        <f>_xlfn.IFNA(IF(OR(AND(G395&gt;=R395,L395&gt;=Quals!$F$3,L395&lt;=Quals!$H$3),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OR(AND(K395&gt;=R395,P395&gt;=Quals!$F$3,P395&lt;=Quals!$H$3))))), MATCH((B395&amp;C395),Autos!C:C,0)),"Q",""),"")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>B396&amp;C396</f>
        <v>Sam ZUSTOVICH100m</v>
      </c>
      <c r="B396" t="s">
        <v>605</v>
      </c>
      <c r="C396" s="6" t="s">
        <v>2</v>
      </c>
      <c r="D396" s="6">
        <v>44612</v>
      </c>
      <c r="E396">
        <v>941</v>
      </c>
      <c r="F396" s="2">
        <v>49</v>
      </c>
      <c r="G396">
        <v>993</v>
      </c>
      <c r="H396">
        <v>981</v>
      </c>
      <c r="I396">
        <v>925</v>
      </c>
      <c r="J396">
        <v>907</v>
      </c>
      <c r="K396">
        <v>893</v>
      </c>
      <c r="L396" s="6">
        <v>44576</v>
      </c>
      <c r="M396" s="6">
        <v>44527</v>
      </c>
      <c r="N396" s="6">
        <v>44268</v>
      </c>
      <c r="O396" s="6">
        <v>44268</v>
      </c>
      <c r="P396" s="58">
        <v>44298</v>
      </c>
      <c r="Q396" s="40">
        <f>RANK(E396,$E$3:$E$485)</f>
        <v>394</v>
      </c>
      <c r="R396" s="2">
        <f>VLOOKUP(C396,Quals!$A$2:$C$23,3,FALSE)</f>
        <v>1189</v>
      </c>
      <c r="S396" s="2" t="str">
        <f>_xlfn.IFNA(IF(OR(AND(G396&gt;=R396,L396&gt;=Quals!$F$3,L396&lt;=Quals!$H$3),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OR(AND(K396&gt;=R396,P396&gt;=Quals!$F$3,P396&lt;=Quals!$H$3))))), MATCH((B396&amp;C396),Autos!C:C,0)),"Q",""),"")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>B397&amp;C397</f>
        <v>Toshi BUTLIN100m</v>
      </c>
      <c r="B397" t="s">
        <v>606</v>
      </c>
      <c r="C397" s="6" t="s">
        <v>2</v>
      </c>
      <c r="D397" s="6">
        <v>44701</v>
      </c>
      <c r="E397">
        <v>941</v>
      </c>
      <c r="F397" s="2">
        <v>50</v>
      </c>
      <c r="G397">
        <v>965</v>
      </c>
      <c r="H397">
        <v>934</v>
      </c>
      <c r="I397">
        <v>940</v>
      </c>
      <c r="J397">
        <v>922</v>
      </c>
      <c r="K397">
        <v>919</v>
      </c>
      <c r="L397" s="6">
        <v>44576</v>
      </c>
      <c r="M397" s="6">
        <v>44268</v>
      </c>
      <c r="N397" s="6">
        <v>44527</v>
      </c>
      <c r="O397" s="6">
        <v>44485</v>
      </c>
      <c r="P397" s="58">
        <v>44268</v>
      </c>
      <c r="Q397" s="40">
        <f>RANK(E397,$E$3:$E$485)</f>
        <v>394</v>
      </c>
      <c r="R397" s="2">
        <f>VLOOKUP(C397,Quals!$A$2:$C$23,3,FALSE)</f>
        <v>1189</v>
      </c>
      <c r="S397" s="2" t="str">
        <f>_xlfn.IFNA(IF(OR(AND(G397&gt;=R397,L397&gt;=Quals!$F$3,L397&lt;=Quals!$H$3),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OR(AND(K397&gt;=R397,P397&gt;=Quals!$F$3,P397&lt;=Quals!$H$3))))), MATCH((B397&amp;C397),Autos!C:C,0)),"Q",""),"")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>B398&amp;C398</f>
        <v>Joseph AYOADE200m</v>
      </c>
      <c r="B398" t="s">
        <v>595</v>
      </c>
      <c r="C398" s="6" t="s">
        <v>25</v>
      </c>
      <c r="D398" s="6">
        <v>44671</v>
      </c>
      <c r="E398">
        <v>941</v>
      </c>
      <c r="F398" s="2">
        <v>37</v>
      </c>
      <c r="G398">
        <v>969</v>
      </c>
      <c r="H398">
        <v>941</v>
      </c>
      <c r="I398">
        <v>935</v>
      </c>
      <c r="J398">
        <v>933</v>
      </c>
      <c r="K398">
        <v>920</v>
      </c>
      <c r="L398" s="6">
        <v>44591</v>
      </c>
      <c r="M398" s="6">
        <v>44591</v>
      </c>
      <c r="N398" s="6">
        <v>44548</v>
      </c>
      <c r="O398" s="6">
        <v>44569</v>
      </c>
      <c r="P398" s="58">
        <v>44540</v>
      </c>
      <c r="Q398" s="40">
        <f>RANK(E398,$E$3:$E$485)</f>
        <v>394</v>
      </c>
      <c r="R398" s="2">
        <f>VLOOKUP(C398,Quals!$A$2:$C$23,3,FALSE)</f>
        <v>1182</v>
      </c>
      <c r="S398" s="2" t="str">
        <f>_xlfn.IFNA(IF(OR(AND(G398&gt;=R398,L398&gt;=Quals!$F$3,L398&lt;=Quals!$H$3),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OR(AND(K398&gt;=R398,P398&gt;=Quals!$F$3,P398&lt;=Quals!$H$3))))), MATCH((B398&amp;C398),Autos!C:C,0)),"Q",""),"")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>B399&amp;C399</f>
        <v>Blake JONES400m</v>
      </c>
      <c r="B399" t="s">
        <v>982</v>
      </c>
      <c r="C399" s="6" t="s">
        <v>26</v>
      </c>
      <c r="D399" s="6">
        <v>44581</v>
      </c>
      <c r="E399">
        <v>940</v>
      </c>
      <c r="F399" s="2">
        <v>38</v>
      </c>
      <c r="G399">
        <v>974</v>
      </c>
      <c r="H399">
        <v>936</v>
      </c>
      <c r="I399">
        <v>915</v>
      </c>
      <c r="J399">
        <v>929</v>
      </c>
      <c r="K399">
        <v>896</v>
      </c>
      <c r="L399" s="6">
        <v>44611</v>
      </c>
      <c r="M399" s="6">
        <v>44603</v>
      </c>
      <c r="N399" s="6">
        <v>44513</v>
      </c>
      <c r="O399" s="6">
        <v>44541</v>
      </c>
      <c r="P399" s="58">
        <v>44590</v>
      </c>
      <c r="Q399" s="40">
        <f>RANK(E399,$E$3:$E$485)</f>
        <v>397</v>
      </c>
      <c r="R399" s="2">
        <f>VLOOKUP(C399,Quals!$A$2:$C$23,3,FALSE)</f>
        <v>1187</v>
      </c>
      <c r="S399" s="2" t="str">
        <f>_xlfn.IFNA(IF(OR(AND(G399&gt;=R399,L399&gt;=Quals!$F$3,L399&lt;=Quals!$H$3),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OR(AND(K399&gt;=R399,P399&gt;=Quals!$F$3,P399&lt;=Quals!$H$3))))), MATCH((B399&amp;C399),Autos!C:C,0)),"Q",""),"")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>B400&amp;C400</f>
        <v>Nathanael TAYLOR400m</v>
      </c>
      <c r="B400" t="s">
        <v>660</v>
      </c>
      <c r="C400" s="6" t="s">
        <v>26</v>
      </c>
      <c r="D400" s="6">
        <v>44612</v>
      </c>
      <c r="E400">
        <v>940</v>
      </c>
      <c r="F400" s="2">
        <v>39</v>
      </c>
      <c r="G400">
        <v>933</v>
      </c>
      <c r="H400">
        <v>936</v>
      </c>
      <c r="I400">
        <v>937</v>
      </c>
      <c r="J400">
        <v>929</v>
      </c>
      <c r="K400">
        <v>922</v>
      </c>
      <c r="L400" s="6">
        <v>44611</v>
      </c>
      <c r="M400" s="6">
        <v>44603</v>
      </c>
      <c r="N400" s="6">
        <v>44299</v>
      </c>
      <c r="O400" s="6">
        <v>44589</v>
      </c>
      <c r="P400" s="58">
        <v>44281</v>
      </c>
      <c r="Q400" s="40">
        <f>RANK(E400,$E$3:$E$485)</f>
        <v>397</v>
      </c>
      <c r="R400" s="2">
        <f>VLOOKUP(C400,Quals!$A$2:$C$23,3,FALSE)</f>
        <v>1187</v>
      </c>
      <c r="S400" s="2" t="str">
        <f>_xlfn.IFNA(IF(OR(AND(G400&gt;=R400,L400&gt;=Quals!$F$3,L400&lt;=Quals!$H$3),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OR(AND(K400&gt;=R400,P400&gt;=Quals!$F$3,P400&lt;=Quals!$H$3))))), MATCH((B400&amp;C400),Autos!C:C,0)),"Q",""),"")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>B401&amp;C401</f>
        <v>Ethan BROUW800m</v>
      </c>
      <c r="B401" t="s">
        <v>703</v>
      </c>
      <c r="C401" s="6" t="s">
        <v>27</v>
      </c>
      <c r="D401" s="6">
        <v>37312</v>
      </c>
      <c r="E401">
        <v>940</v>
      </c>
      <c r="F401" s="2">
        <v>37</v>
      </c>
      <c r="G401">
        <v>1041</v>
      </c>
      <c r="H401">
        <v>955</v>
      </c>
      <c r="I401">
        <v>911</v>
      </c>
      <c r="J401">
        <v>885</v>
      </c>
      <c r="K401">
        <v>885</v>
      </c>
      <c r="L401" s="6">
        <v>44590</v>
      </c>
      <c r="M401" s="6">
        <v>44269</v>
      </c>
      <c r="N401" s="6">
        <v>44596</v>
      </c>
      <c r="O401" s="6">
        <v>44309</v>
      </c>
      <c r="P401" s="58">
        <v>44310</v>
      </c>
      <c r="Q401" s="40">
        <f>RANK(E401,$E$3:$E$485)</f>
        <v>397</v>
      </c>
      <c r="R401" s="2">
        <f>VLOOKUP(C401,Quals!$A$2:$C$23,3,FALSE)</f>
        <v>1167</v>
      </c>
      <c r="S401" s="2" t="str">
        <f>_xlfn.IFNA(IF(OR(AND(G401&gt;=R401,L401&gt;=Quals!$F$3,L401&lt;=Quals!$H$3),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OR(AND(K401&gt;=R401,P401&gt;=Quals!$F$3,P401&lt;=Quals!$H$3))))), MATCH((B401&amp;C401),Autos!C:C,0)),"Q",""),"")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>B402&amp;C402</f>
        <v>Sam WILLIAMS800m</v>
      </c>
      <c r="B402" t="s">
        <v>704</v>
      </c>
      <c r="C402" s="6" t="s">
        <v>27</v>
      </c>
      <c r="D402" s="6">
        <v>36727</v>
      </c>
      <c r="E402">
        <v>940</v>
      </c>
      <c r="F402" s="2">
        <v>38</v>
      </c>
      <c r="G402">
        <v>992</v>
      </c>
      <c r="H402">
        <v>953</v>
      </c>
      <c r="I402">
        <v>924</v>
      </c>
      <c r="J402">
        <v>907</v>
      </c>
      <c r="K402">
        <v>901</v>
      </c>
      <c r="L402" s="6">
        <v>44310</v>
      </c>
      <c r="M402" s="6">
        <v>44255</v>
      </c>
      <c r="N402" s="6">
        <v>44254</v>
      </c>
      <c r="O402" s="6">
        <v>44591</v>
      </c>
      <c r="P402" s="58">
        <v>44309</v>
      </c>
      <c r="Q402" s="40">
        <f>RANK(E402,$E$3:$E$485)</f>
        <v>397</v>
      </c>
      <c r="R402" s="2">
        <f>VLOOKUP(C402,Quals!$A$2:$C$23,3,FALSE)</f>
        <v>1167</v>
      </c>
      <c r="S402" s="2" t="str">
        <f>_xlfn.IFNA(IF(OR(AND(G402&gt;=R402,L402&gt;=Quals!$F$3,L402&lt;=Quals!$H$3),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OR(AND(K402&gt;=R402,P402&gt;=Quals!$F$3,P402&lt;=Quals!$H$3))))), MATCH((B402&amp;C402),Autos!C:C,0)),"Q",""),"")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>B403&amp;C403</f>
        <v>Casey BUCHANAN800m</v>
      </c>
      <c r="B403" t="s">
        <v>702</v>
      </c>
      <c r="C403" s="6" t="s">
        <v>27</v>
      </c>
      <c r="D403" s="6">
        <v>36943</v>
      </c>
      <c r="E403">
        <v>940</v>
      </c>
      <c r="F403" s="2">
        <v>39</v>
      </c>
      <c r="G403">
        <v>956</v>
      </c>
      <c r="H403">
        <v>948</v>
      </c>
      <c r="I403">
        <v>929</v>
      </c>
      <c r="J403">
        <v>940</v>
      </c>
      <c r="K403">
        <v>912</v>
      </c>
      <c r="L403" s="6">
        <v>44332</v>
      </c>
      <c r="M403" s="6">
        <v>44331</v>
      </c>
      <c r="N403" s="6">
        <v>44289</v>
      </c>
      <c r="O403" s="6">
        <v>44317</v>
      </c>
      <c r="P403" s="58">
        <v>44309</v>
      </c>
      <c r="Q403" s="40">
        <f>RANK(E403,$E$3:$E$485)</f>
        <v>397</v>
      </c>
      <c r="R403" s="2">
        <f>VLOOKUP(C403,Quals!$A$2:$C$23,3,FALSE)</f>
        <v>1167</v>
      </c>
      <c r="S403" s="2" t="str">
        <f>_xlfn.IFNA(IF(OR(AND(G403&gt;=R403,L403&gt;=Quals!$F$3,L403&lt;=Quals!$H$3),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OR(AND(K403&gt;=R403,P403&gt;=Quals!$F$3,P403&lt;=Quals!$H$3))))), MATCH((B403&amp;C403),Autos!C:C,0)),"Q",""),"")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>B404&amp;C404</f>
        <v>Rory EASTON100m</v>
      </c>
      <c r="B404" t="s">
        <v>610</v>
      </c>
      <c r="C404" s="6" t="s">
        <v>2</v>
      </c>
      <c r="D404" s="6">
        <v>44671</v>
      </c>
      <c r="E404">
        <v>939</v>
      </c>
      <c r="F404" s="2">
        <v>51</v>
      </c>
      <c r="G404">
        <v>968</v>
      </c>
      <c r="H404">
        <v>940</v>
      </c>
      <c r="I404">
        <v>940</v>
      </c>
      <c r="J404">
        <v>928</v>
      </c>
      <c r="K404">
        <v>904</v>
      </c>
      <c r="L404" s="6">
        <v>44597</v>
      </c>
      <c r="M404" s="6">
        <v>44471</v>
      </c>
      <c r="N404" s="6">
        <v>44590</v>
      </c>
      <c r="O404" s="6">
        <v>44485</v>
      </c>
      <c r="P404" s="58">
        <v>44268</v>
      </c>
      <c r="Q404" s="40">
        <f>RANK(E404,$E$3:$E$485)</f>
        <v>402</v>
      </c>
      <c r="R404" s="2">
        <f>VLOOKUP(C404,Quals!$A$2:$C$23,3,FALSE)</f>
        <v>1189</v>
      </c>
      <c r="S404" s="2" t="str">
        <f>_xlfn.IFNA(IF(OR(AND(G404&gt;=R404,L404&gt;=Quals!$F$3,L404&lt;=Quals!$H$3),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OR(AND(K404&gt;=R404,P404&gt;=Quals!$F$3,P404&lt;=Quals!$H$3))))), MATCH((B404&amp;C404),Autos!C:C,0)),"Q",""),"")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>B405&amp;C405</f>
        <v>Corey FURMINGER800m</v>
      </c>
      <c r="B405" t="s">
        <v>985</v>
      </c>
      <c r="C405" s="6" t="s">
        <v>27</v>
      </c>
      <c r="D405" s="6">
        <v>1996</v>
      </c>
      <c r="E405">
        <v>939</v>
      </c>
      <c r="F405" s="2">
        <v>40</v>
      </c>
      <c r="G405">
        <v>1005</v>
      </c>
      <c r="H405">
        <v>942</v>
      </c>
      <c r="I405">
        <v>928</v>
      </c>
      <c r="J405">
        <v>919</v>
      </c>
      <c r="K405">
        <v>886</v>
      </c>
      <c r="L405" s="6">
        <v>44589</v>
      </c>
      <c r="M405" s="6">
        <v>44611</v>
      </c>
      <c r="N405" s="6">
        <v>44266</v>
      </c>
      <c r="O405" s="6">
        <v>44252</v>
      </c>
      <c r="P405" s="58">
        <v>44260</v>
      </c>
      <c r="Q405" s="40">
        <f>RANK(E405,$E$3:$E$485)</f>
        <v>402</v>
      </c>
      <c r="R405" s="2">
        <f>VLOOKUP(C405,Quals!$A$2:$C$23,3,FALSE)</f>
        <v>1167</v>
      </c>
      <c r="S405" s="2" t="str">
        <f>_xlfn.IFNA(IF(OR(AND(G405&gt;=R405,L405&gt;=Quals!$F$3,L405&lt;=Quals!$H$3),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OR(AND(K405&gt;=R405,P405&gt;=Quals!$F$3,P405&lt;=Quals!$H$3))))), MATCH((B405&amp;C405),Autos!C:C,0)),"Q",""),"")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>B406&amp;C406</f>
        <v>Luke CUNNINGHAM800m</v>
      </c>
      <c r="B406" t="s">
        <v>706</v>
      </c>
      <c r="C406" s="6" t="s">
        <v>27</v>
      </c>
      <c r="D406" s="6">
        <v>44581</v>
      </c>
      <c r="E406">
        <v>939</v>
      </c>
      <c r="F406" s="2">
        <v>41</v>
      </c>
      <c r="G406">
        <v>979</v>
      </c>
      <c r="H406">
        <v>976</v>
      </c>
      <c r="I406">
        <v>928</v>
      </c>
      <c r="J406">
        <v>919</v>
      </c>
      <c r="K406">
        <v>886</v>
      </c>
      <c r="L406" s="6">
        <v>44260</v>
      </c>
      <c r="M406" s="6">
        <v>44613</v>
      </c>
      <c r="N406" s="6">
        <v>44309</v>
      </c>
      <c r="O406" s="6">
        <v>44322</v>
      </c>
      <c r="P406" s="58">
        <v>44318</v>
      </c>
      <c r="Q406" s="40">
        <f>RANK(E406,$E$3:$E$485)</f>
        <v>402</v>
      </c>
      <c r="R406" s="2">
        <f>VLOOKUP(C406,Quals!$A$2:$C$23,3,FALSE)</f>
        <v>1167</v>
      </c>
      <c r="S406" s="2" t="str">
        <f>_xlfn.IFNA(IF(OR(AND(G406&gt;=R406,L406&gt;=Quals!$F$3,L406&lt;=Quals!$H$3),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OR(AND(K406&gt;=R406,P406&gt;=Quals!$F$3,P406&lt;=Quals!$H$3))))), MATCH((B406&amp;C406),Autos!C:C,0)),"Q",""),"")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>B407&amp;C407</f>
        <v>Takeru TAKAHASHIlong-jump</v>
      </c>
      <c r="B407" t="s">
        <v>830</v>
      </c>
      <c r="C407" s="6" t="s">
        <v>37</v>
      </c>
      <c r="D407" s="6">
        <v>35164</v>
      </c>
      <c r="E407">
        <v>939</v>
      </c>
      <c r="F407" s="2">
        <v>27</v>
      </c>
      <c r="G407">
        <v>976</v>
      </c>
      <c r="H407">
        <v>954</v>
      </c>
      <c r="I407">
        <v>922</v>
      </c>
      <c r="J407">
        <v>903</v>
      </c>
      <c r="K407">
        <v>897</v>
      </c>
      <c r="L407" s="6">
        <v>44429</v>
      </c>
      <c r="M407" s="6">
        <v>44289</v>
      </c>
      <c r="N407" s="6">
        <v>44422</v>
      </c>
      <c r="O407" s="6">
        <v>44282</v>
      </c>
      <c r="P407" s="58">
        <v>44304</v>
      </c>
      <c r="Q407" s="40">
        <f>RANK(E407,$E$3:$E$485)</f>
        <v>402</v>
      </c>
      <c r="R407" s="2">
        <f>VLOOKUP(C407,Quals!$A$2:$C$23,3,FALSE)</f>
        <v>1186</v>
      </c>
      <c r="S407" s="2" t="str">
        <f>_xlfn.IFNA(IF(OR(AND(G407&gt;=R407,L407&gt;=Quals!$F$3,L407&lt;=Quals!$H$3),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OR(AND(K407&gt;=R407,P407&gt;=Quals!$F$3,P407&lt;=Quals!$H$3))))), MATCH((B407&amp;C407),Autos!C:C,0)),"Q",""),"")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>B408&amp;C408</f>
        <v>Daniel GOLUBOVICpole-vault</v>
      </c>
      <c r="B408" t="s">
        <v>798</v>
      </c>
      <c r="C408" s="6" t="s">
        <v>36</v>
      </c>
      <c r="D408" s="6">
        <v>34302</v>
      </c>
      <c r="E408">
        <v>939</v>
      </c>
      <c r="F408" s="2">
        <v>13</v>
      </c>
      <c r="G408">
        <v>967</v>
      </c>
      <c r="H408">
        <v>967</v>
      </c>
      <c r="I408">
        <v>940</v>
      </c>
      <c r="J408">
        <v>913</v>
      </c>
      <c r="K408">
        <v>859</v>
      </c>
      <c r="L408" s="6">
        <v>44366</v>
      </c>
      <c r="M408" s="6">
        <v>44549</v>
      </c>
      <c r="N408" s="6">
        <v>44269</v>
      </c>
      <c r="O408" s="6">
        <v>44359</v>
      </c>
      <c r="P408" s="58">
        <v>44527</v>
      </c>
      <c r="Q408" s="40">
        <f>RANK(E408,$E$3:$E$485)</f>
        <v>402</v>
      </c>
      <c r="R408" s="2">
        <f>VLOOKUP(C408,Quals!$A$2:$C$23,3,FALSE)</f>
        <v>1212</v>
      </c>
      <c r="S408" s="2" t="str">
        <f>_xlfn.IFNA(IF(OR(AND(G408&gt;=R408,L408&gt;=Quals!$F$3,L408&lt;=Quals!$H$3),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OR(AND(K408&gt;=R408,P408&gt;=Quals!$F$3,P408&lt;=Quals!$H$3))))), MATCH((B408&amp;C408),Autos!C:C,0)),"Q",""),"")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>B409&amp;C409</f>
        <v>Daniel REEVES400m</v>
      </c>
      <c r="B409" t="s">
        <v>983</v>
      </c>
      <c r="C409" s="6" t="s">
        <v>26</v>
      </c>
      <c r="D409" s="6">
        <v>32699</v>
      </c>
      <c r="E409">
        <v>938</v>
      </c>
      <c r="F409" s="2">
        <v>40</v>
      </c>
      <c r="G409">
        <v>928</v>
      </c>
      <c r="H409">
        <v>923</v>
      </c>
      <c r="I409">
        <v>921</v>
      </c>
      <c r="J409">
        <v>920</v>
      </c>
      <c r="K409">
        <v>910</v>
      </c>
      <c r="L409" s="6">
        <v>44611</v>
      </c>
      <c r="M409" s="6">
        <v>44266</v>
      </c>
      <c r="N409" s="6">
        <v>44527</v>
      </c>
      <c r="O409" s="6">
        <v>44581</v>
      </c>
      <c r="P409" s="58">
        <v>44275</v>
      </c>
      <c r="Q409" s="40">
        <f>RANK(E409,$E$3:$E$485)</f>
        <v>407</v>
      </c>
      <c r="R409" s="2">
        <f>VLOOKUP(C409,Quals!$A$2:$C$23,3,FALSE)</f>
        <v>1187</v>
      </c>
      <c r="S409" s="2" t="str">
        <f>_xlfn.IFNA(IF(OR(AND(G409&gt;=R409,L409&gt;=Quals!$F$3,L409&lt;=Quals!$H$3),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OR(AND(K409&gt;=R409,P409&gt;=Quals!$F$3,P409&lt;=Quals!$H$3))))), MATCH((B409&amp;C409),Autos!C:C,0)),"Q",""),"")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>B410&amp;C410</f>
        <v>Wolfgang COTRA-NEMESI800m</v>
      </c>
      <c r="B410" t="s">
        <v>705</v>
      </c>
      <c r="C410" t="s">
        <v>27</v>
      </c>
      <c r="D410" s="6">
        <v>44701</v>
      </c>
      <c r="E410">
        <v>938</v>
      </c>
      <c r="F410" s="2">
        <v>42</v>
      </c>
      <c r="G410">
        <v>937</v>
      </c>
      <c r="H410">
        <v>964</v>
      </c>
      <c r="I410">
        <v>922</v>
      </c>
      <c r="J410">
        <v>926</v>
      </c>
      <c r="K410">
        <v>884</v>
      </c>
      <c r="L410" s="6">
        <v>44587</v>
      </c>
      <c r="M410" s="6">
        <v>44581</v>
      </c>
      <c r="N410" s="6">
        <v>44255</v>
      </c>
      <c r="O410" s="6">
        <v>44305</v>
      </c>
      <c r="P410" s="58">
        <v>44304</v>
      </c>
      <c r="Q410" s="40">
        <f>RANK(E410,$E$3:$E$485)</f>
        <v>407</v>
      </c>
      <c r="R410" s="2">
        <f>VLOOKUP(C410,Quals!$A$2:$C$23,3,FALSE)</f>
        <v>1167</v>
      </c>
      <c r="S410" s="2" t="str">
        <f>_xlfn.IFNA(IF(OR(AND(G410&gt;=R410,L410&gt;=Quals!$F$3,L410&lt;=Quals!$H$3),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OR(AND(K410&gt;=R410,P410&gt;=Quals!$F$3,P410&lt;=Quals!$H$3))))), MATCH((B410&amp;C410),Autos!C:C,0)),"Q",""),"")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>B411&amp;C411</f>
        <v>Tom BOWERS1500m</v>
      </c>
      <c r="B411" t="s">
        <v>745</v>
      </c>
      <c r="C411" s="6" t="s">
        <v>28</v>
      </c>
      <c r="D411" s="6">
        <v>44612</v>
      </c>
      <c r="E411">
        <v>938</v>
      </c>
      <c r="F411" s="2">
        <v>42</v>
      </c>
      <c r="G411">
        <v>976</v>
      </c>
      <c r="H411">
        <v>940</v>
      </c>
      <c r="I411">
        <v>930</v>
      </c>
      <c r="J411">
        <v>926</v>
      </c>
      <c r="K411">
        <v>920</v>
      </c>
      <c r="L411" s="6">
        <v>44546</v>
      </c>
      <c r="M411" s="6">
        <v>44587</v>
      </c>
      <c r="N411" s="6">
        <v>44600</v>
      </c>
      <c r="O411" s="6">
        <v>44273</v>
      </c>
      <c r="P411" s="58">
        <v>44610</v>
      </c>
      <c r="Q411" s="40">
        <f>RANK(E411,$E$3:$E$485)</f>
        <v>407</v>
      </c>
      <c r="R411" s="2">
        <f>VLOOKUP(C411,Quals!$A$2:$C$23,3,FALSE)</f>
        <v>1175</v>
      </c>
      <c r="S411" s="2" t="str">
        <f>_xlfn.IFNA(IF(OR(AND(G411&gt;=R411,L411&gt;=Quals!$F$3,L411&lt;=Quals!$H$3),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OR(AND(K411&gt;=R411,P411&gt;=Quals!$F$3,P411&lt;=Quals!$H$3))))), MATCH((B411&amp;C411),Autos!C:C,0)),"Q",""),"")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>B412&amp;C412</f>
        <v>Patrick CANTLON1500m</v>
      </c>
      <c r="B412" t="s">
        <v>993</v>
      </c>
      <c r="C412" s="6" t="s">
        <v>28</v>
      </c>
      <c r="D412" s="6">
        <v>44640</v>
      </c>
      <c r="E412">
        <v>937</v>
      </c>
      <c r="F412" s="2">
        <v>43</v>
      </c>
      <c r="G412">
        <v>1036</v>
      </c>
      <c r="H412">
        <v>954</v>
      </c>
      <c r="I412">
        <v>921</v>
      </c>
      <c r="J412">
        <v>877</v>
      </c>
      <c r="K412">
        <v>876</v>
      </c>
      <c r="L412" s="6">
        <v>44611</v>
      </c>
      <c r="M412" s="6">
        <v>44299</v>
      </c>
      <c r="N412" s="6">
        <v>44298</v>
      </c>
      <c r="O412" s="6">
        <v>44260</v>
      </c>
      <c r="P412" s="58">
        <v>44610</v>
      </c>
      <c r="Q412" s="40">
        <f>RANK(E412,$E$3:$E$485)</f>
        <v>410</v>
      </c>
      <c r="R412" s="2">
        <f>VLOOKUP(C412,Quals!$A$2:$C$23,3,FALSE)</f>
        <v>1175</v>
      </c>
      <c r="S412" s="2" t="str">
        <f>_xlfn.IFNA(IF(OR(AND(G412&gt;=R412,L412&gt;=Quals!$F$3,L412&lt;=Quals!$H$3),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OR(AND(K412&gt;=R412,P412&gt;=Quals!$F$3,P412&lt;=Quals!$H$3))))), MATCH((B412&amp;C412),Autos!C:C,0)),"Q",""),"")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>B413&amp;C413</f>
        <v>Huw PEACOCKhammer-throw</v>
      </c>
      <c r="B413" t="s">
        <v>881</v>
      </c>
      <c r="C413" s="6" t="s">
        <v>42</v>
      </c>
      <c r="D413" s="6">
        <v>33736</v>
      </c>
      <c r="E413">
        <v>937</v>
      </c>
      <c r="F413" s="2">
        <v>6</v>
      </c>
      <c r="G413">
        <v>932</v>
      </c>
      <c r="H413">
        <v>882</v>
      </c>
      <c r="I413">
        <v>898</v>
      </c>
      <c r="J413">
        <v>880</v>
      </c>
      <c r="K413">
        <v>880</v>
      </c>
      <c r="L413" s="6">
        <v>43644</v>
      </c>
      <c r="M413" s="6">
        <v>44302</v>
      </c>
      <c r="N413" s="6">
        <v>44282</v>
      </c>
      <c r="O413" s="6">
        <v>44254</v>
      </c>
      <c r="P413" s="58">
        <v>44506</v>
      </c>
      <c r="Q413" s="40">
        <f>RANK(E413,$E$3:$E$485)</f>
        <v>410</v>
      </c>
      <c r="R413" s="2">
        <f>VLOOKUP(C413,Quals!$A$2:$C$23,3,FALSE)</f>
        <v>1164</v>
      </c>
      <c r="S413" s="2" t="str">
        <f>_xlfn.IFNA(IF(OR(AND(G413&gt;=R413,L413&gt;=Quals!$F$3,L413&lt;=Quals!$H$3),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OR(AND(K413&gt;=R413,P413&gt;=Quals!$F$3,P413&lt;=Quals!$H$3))))), MATCH((B413&amp;C413),Autos!C:C,0)),"Q",""),"")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>B414&amp;C414</f>
        <v>Cailen HEJKA200m</v>
      </c>
      <c r="B414" t="s">
        <v>638</v>
      </c>
      <c r="C414" s="6" t="s">
        <v>25</v>
      </c>
      <c r="D414" s="6">
        <v>44581</v>
      </c>
      <c r="E414">
        <v>936</v>
      </c>
      <c r="F414" s="2">
        <v>38</v>
      </c>
      <c r="G414">
        <v>964</v>
      </c>
      <c r="H414">
        <v>956</v>
      </c>
      <c r="I414">
        <v>953</v>
      </c>
      <c r="J414">
        <v>901</v>
      </c>
      <c r="K414">
        <v>883</v>
      </c>
      <c r="L414" s="6">
        <v>44576</v>
      </c>
      <c r="M414" s="6">
        <v>44597</v>
      </c>
      <c r="N414" s="6">
        <v>44569</v>
      </c>
      <c r="O414" s="6">
        <v>44527</v>
      </c>
      <c r="P414" s="58">
        <v>44604</v>
      </c>
      <c r="Q414" s="40">
        <f>RANK(E414,$E$3:$E$485)</f>
        <v>412</v>
      </c>
      <c r="R414" s="2">
        <f>VLOOKUP(C414,Quals!$A$2:$C$23,3,FALSE)</f>
        <v>1182</v>
      </c>
      <c r="S414" s="2" t="str">
        <f>_xlfn.IFNA(IF(OR(AND(G414&gt;=R414,L414&gt;=Quals!$F$3,L414&lt;=Quals!$H$3),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OR(AND(K414&gt;=R414,P414&gt;=Quals!$F$3,P414&lt;=Quals!$H$3))))), MATCH((B414&amp;C414),Autos!C:C,0)),"Q",""),"")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>B415&amp;C415</f>
        <v>Jack CLARKE400m</v>
      </c>
      <c r="B415" t="s">
        <v>662</v>
      </c>
      <c r="C415" s="6" t="s">
        <v>26</v>
      </c>
      <c r="D415" s="6">
        <v>37861</v>
      </c>
      <c r="E415">
        <v>936</v>
      </c>
      <c r="F415" s="2">
        <v>41</v>
      </c>
      <c r="G415">
        <v>974</v>
      </c>
      <c r="H415">
        <v>951</v>
      </c>
      <c r="I415">
        <v>920</v>
      </c>
      <c r="J415">
        <v>915</v>
      </c>
      <c r="K415">
        <v>903</v>
      </c>
      <c r="L415" s="6">
        <v>44612</v>
      </c>
      <c r="M415" s="6">
        <v>44298</v>
      </c>
      <c r="N415" s="6">
        <v>44597</v>
      </c>
      <c r="O415" s="6">
        <v>44294</v>
      </c>
      <c r="P415" s="58">
        <v>44611</v>
      </c>
      <c r="Q415" s="40">
        <f>RANK(E415,$E$3:$E$485)</f>
        <v>412</v>
      </c>
      <c r="R415" s="2">
        <f>VLOOKUP(C415,Quals!$A$2:$C$23,3,FALSE)</f>
        <v>1187</v>
      </c>
      <c r="S415" s="2" t="str">
        <f>_xlfn.IFNA(IF(OR(AND(G415&gt;=R415,L415&gt;=Quals!$F$3,L415&lt;=Quals!$H$3),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OR(AND(K415&gt;=R415,P415&gt;=Quals!$F$3,P415&lt;=Quals!$H$3))))), MATCH((B415&amp;C415),Autos!C:C,0)),"Q",""),"")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>B416&amp;C416</f>
        <v>Callum BURNS1500m</v>
      </c>
      <c r="B416" t="s">
        <v>743</v>
      </c>
      <c r="C416" s="7" t="s">
        <v>28</v>
      </c>
      <c r="D416" s="6">
        <v>2000</v>
      </c>
      <c r="E416">
        <v>936</v>
      </c>
      <c r="F416" s="2">
        <v>44</v>
      </c>
      <c r="G416">
        <v>959</v>
      </c>
      <c r="H416">
        <v>940</v>
      </c>
      <c r="I416">
        <v>937</v>
      </c>
      <c r="J416">
        <v>917</v>
      </c>
      <c r="K416">
        <v>911</v>
      </c>
      <c r="L416" s="6">
        <v>44286</v>
      </c>
      <c r="M416" s="6">
        <v>44261</v>
      </c>
      <c r="N416" s="6">
        <v>44260</v>
      </c>
      <c r="O416" s="6">
        <v>44279</v>
      </c>
      <c r="P416" s="58">
        <v>44590</v>
      </c>
      <c r="Q416" s="40">
        <f>RANK(E416,$E$3:$E$485)</f>
        <v>412</v>
      </c>
      <c r="R416" s="2">
        <f>VLOOKUP(C416,Quals!$A$2:$C$23,3,FALSE)</f>
        <v>1175</v>
      </c>
      <c r="S416" s="2" t="str">
        <f>_xlfn.IFNA(IF(OR(AND(G416&gt;=R416,L416&gt;=Quals!$F$3,L416&lt;=Quals!$H$3),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OR(AND(K416&gt;=R416,P416&gt;=Quals!$F$3,P416&lt;=Quals!$H$3))))), MATCH((B416&amp;C416),Autos!C:C,0)),"Q",""),"")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>B417&amp;C417</f>
        <v>Julian LAY100m</v>
      </c>
      <c r="B417" t="s">
        <v>613</v>
      </c>
      <c r="C417" s="6" t="s">
        <v>2</v>
      </c>
      <c r="D417" s="6">
        <v>2000</v>
      </c>
      <c r="E417">
        <v>935</v>
      </c>
      <c r="F417" s="2">
        <v>52</v>
      </c>
      <c r="G417">
        <v>980</v>
      </c>
      <c r="H417">
        <v>962</v>
      </c>
      <c r="I417">
        <v>949</v>
      </c>
      <c r="J417">
        <v>943</v>
      </c>
      <c r="K417">
        <v>842</v>
      </c>
      <c r="L417" s="6">
        <v>44506</v>
      </c>
      <c r="M417" s="6">
        <v>44548</v>
      </c>
      <c r="N417" s="6">
        <v>44583</v>
      </c>
      <c r="O417" s="6">
        <v>44590</v>
      </c>
      <c r="P417" s="58">
        <v>44308</v>
      </c>
      <c r="Q417" s="40">
        <f>RANK(E417,$E$3:$E$485)</f>
        <v>415</v>
      </c>
      <c r="R417" s="2">
        <f>VLOOKUP(C417,Quals!$A$2:$C$23,3,FALSE)</f>
        <v>1189</v>
      </c>
      <c r="S417" s="2" t="str">
        <f>_xlfn.IFNA(IF(OR(AND(G417&gt;=R417,L417&gt;=Quals!$F$3,L417&lt;=Quals!$H$3),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OR(AND(K417&gt;=R417,P417&gt;=Quals!$F$3,P417&lt;=Quals!$H$3))))), MATCH((B417&amp;C417),Autos!C:C,0)),"Q",""),"")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>B418&amp;C418</f>
        <v>Jesse MCKENNA100m</v>
      </c>
      <c r="B418" t="s">
        <v>978</v>
      </c>
      <c r="C418" s="7" t="s">
        <v>2</v>
      </c>
      <c r="D418" s="6">
        <v>44581</v>
      </c>
      <c r="E418">
        <v>935</v>
      </c>
      <c r="F418" s="2">
        <v>53</v>
      </c>
      <c r="G418">
        <v>960</v>
      </c>
      <c r="H418">
        <v>937</v>
      </c>
      <c r="I418">
        <v>931</v>
      </c>
      <c r="J418">
        <v>927</v>
      </c>
      <c r="K418">
        <v>915</v>
      </c>
      <c r="L418" s="6">
        <v>44590</v>
      </c>
      <c r="M418" s="6">
        <v>44590</v>
      </c>
      <c r="N418" s="6">
        <v>44576</v>
      </c>
      <c r="O418" s="6">
        <v>44611</v>
      </c>
      <c r="P418" s="58">
        <v>44590</v>
      </c>
      <c r="Q418" s="40">
        <f>RANK(E418,$E$3:$E$485)</f>
        <v>415</v>
      </c>
      <c r="R418" s="2">
        <f>VLOOKUP(C418,Quals!$A$2:$C$23,3,FALSE)</f>
        <v>1189</v>
      </c>
      <c r="S418" s="2" t="str">
        <f>_xlfn.IFNA(IF(OR(AND(G418&gt;=R418,L418&gt;=Quals!$F$3,L418&lt;=Quals!$H$3),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OR(AND(K418&gt;=R418,P418&gt;=Quals!$F$3,P418&lt;=Quals!$H$3))))), MATCH((B418&amp;C418),Autos!C:C,0)),"Q",""),"")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>B419&amp;C419</f>
        <v>Jai GORDON200m</v>
      </c>
      <c r="B419" t="s">
        <v>585</v>
      </c>
      <c r="C419" s="6" t="s">
        <v>25</v>
      </c>
      <c r="D419" s="6">
        <v>37759</v>
      </c>
      <c r="E419">
        <v>935</v>
      </c>
      <c r="F419" s="2">
        <v>39</v>
      </c>
      <c r="G419">
        <v>980</v>
      </c>
      <c r="H419">
        <v>971</v>
      </c>
      <c r="I419">
        <v>933</v>
      </c>
      <c r="J419">
        <v>912</v>
      </c>
      <c r="K419">
        <v>879</v>
      </c>
      <c r="L419" s="6">
        <v>44601</v>
      </c>
      <c r="M419" s="6">
        <v>44300</v>
      </c>
      <c r="N419" s="6">
        <v>44300</v>
      </c>
      <c r="O419" s="6">
        <v>44269</v>
      </c>
      <c r="P419" s="58">
        <v>44269</v>
      </c>
      <c r="Q419" s="40">
        <f>RANK(E419,$E$3:$E$485)</f>
        <v>415</v>
      </c>
      <c r="R419" s="2">
        <f>VLOOKUP(C419,Quals!$A$2:$C$23,3,FALSE)</f>
        <v>1182</v>
      </c>
      <c r="S419" s="2" t="str">
        <f>_xlfn.IFNA(IF(OR(AND(G419&gt;=R419,L419&gt;=Quals!$F$3,L419&lt;=Quals!$H$3),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OR(AND(K419&gt;=R419,P419&gt;=Quals!$F$3,P419&lt;=Quals!$H$3))))), MATCH((B419&amp;C419),Autos!C:C,0)),"Q",""),"")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>B420&amp;C420</f>
        <v>Angus DEIGHTON200m</v>
      </c>
      <c r="B420" t="s">
        <v>634</v>
      </c>
      <c r="C420" s="6" t="s">
        <v>25</v>
      </c>
      <c r="D420" s="6">
        <v>37663</v>
      </c>
      <c r="E420">
        <v>935</v>
      </c>
      <c r="F420" s="2">
        <v>40</v>
      </c>
      <c r="G420">
        <v>961</v>
      </c>
      <c r="H420">
        <v>939</v>
      </c>
      <c r="I420">
        <v>933</v>
      </c>
      <c r="J420">
        <v>922</v>
      </c>
      <c r="K420">
        <v>902</v>
      </c>
      <c r="L420" s="6">
        <v>44485</v>
      </c>
      <c r="M420" s="6">
        <v>44465</v>
      </c>
      <c r="N420" s="6">
        <v>44269</v>
      </c>
      <c r="O420" s="6">
        <v>44465</v>
      </c>
      <c r="P420" s="58">
        <v>44300</v>
      </c>
      <c r="Q420" s="40">
        <f>RANK(E420,$E$3:$E$485)</f>
        <v>415</v>
      </c>
      <c r="R420" s="2">
        <f>VLOOKUP(C420,Quals!$A$2:$C$23,3,FALSE)</f>
        <v>1182</v>
      </c>
      <c r="S420" s="2" t="str">
        <f>_xlfn.IFNA(IF(OR(AND(G420&gt;=R420,L420&gt;=Quals!$F$3,L420&lt;=Quals!$H$3),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OR(AND(K420&gt;=R420,P420&gt;=Quals!$F$3,P420&lt;=Quals!$H$3))))), MATCH((B420&amp;C420),Autos!C:C,0)),"Q",""),"")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>B421&amp;C421</f>
        <v>Michael KONOMANYI100m</v>
      </c>
      <c r="B421" t="s">
        <v>608</v>
      </c>
      <c r="C421" s="6" t="s">
        <v>2</v>
      </c>
      <c r="D421" s="6">
        <v>35137</v>
      </c>
      <c r="E421">
        <v>934</v>
      </c>
      <c r="F421" s="2">
        <v>54</v>
      </c>
      <c r="G421">
        <v>965</v>
      </c>
      <c r="H421">
        <v>962</v>
      </c>
      <c r="I421">
        <v>919</v>
      </c>
      <c r="J421">
        <v>910</v>
      </c>
      <c r="K421">
        <v>907</v>
      </c>
      <c r="L421" s="6">
        <v>44279</v>
      </c>
      <c r="M421" s="6">
        <v>44576</v>
      </c>
      <c r="N421" s="6">
        <v>44604</v>
      </c>
      <c r="O421" s="6">
        <v>44260</v>
      </c>
      <c r="P421" s="58">
        <v>44611</v>
      </c>
      <c r="Q421" s="40">
        <f>RANK(E421,$E$3:$E$485)</f>
        <v>419</v>
      </c>
      <c r="R421" s="2">
        <f>VLOOKUP(C421,Quals!$A$2:$C$23,3,FALSE)</f>
        <v>1189</v>
      </c>
      <c r="S421" s="2" t="str">
        <f>_xlfn.IFNA(IF(OR(AND(G421&gt;=R421,L421&gt;=Quals!$F$3,L421&lt;=Quals!$H$3),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OR(AND(K421&gt;=R421,P421&gt;=Quals!$F$3,P421&lt;=Quals!$H$3))))), MATCH((B421&amp;C421),Autos!C:C,0)),"Q",""),"")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>B422&amp;C422</f>
        <v>Cailen HEJKA100m</v>
      </c>
      <c r="B422" t="s">
        <v>638</v>
      </c>
      <c r="C422" s="6" t="s">
        <v>2</v>
      </c>
      <c r="D422" s="6">
        <v>44581</v>
      </c>
      <c r="E422">
        <v>934</v>
      </c>
      <c r="F422" s="2">
        <v>55</v>
      </c>
      <c r="G422">
        <v>957</v>
      </c>
      <c r="H422">
        <v>937</v>
      </c>
      <c r="I422">
        <v>925</v>
      </c>
      <c r="J422">
        <v>914</v>
      </c>
      <c r="K422">
        <v>919</v>
      </c>
      <c r="L422" s="6">
        <v>44611</v>
      </c>
      <c r="M422" s="6">
        <v>44569</v>
      </c>
      <c r="N422" s="6">
        <v>44604</v>
      </c>
      <c r="O422" s="6">
        <v>44541</v>
      </c>
      <c r="P422" s="58">
        <v>44611</v>
      </c>
      <c r="Q422" s="40">
        <f>RANK(E422,$E$3:$E$485)</f>
        <v>419</v>
      </c>
      <c r="R422" s="2">
        <f>VLOOKUP(C422,Quals!$A$2:$C$23,3,FALSE)</f>
        <v>1189</v>
      </c>
      <c r="S422" s="2" t="str">
        <f>_xlfn.IFNA(IF(OR(AND(G422&gt;=R422,L422&gt;=Quals!$F$3,L422&lt;=Quals!$H$3),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OR(AND(K422&gt;=R422,P422&gt;=Quals!$F$3,P422&lt;=Quals!$H$3))))), MATCH((B422&amp;C422),Autos!C:C,0)),"Q",""),"")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>B423&amp;C423</f>
        <v>Jayden CHAMBERS100m</v>
      </c>
      <c r="B423" t="s">
        <v>635</v>
      </c>
      <c r="C423" s="6" t="s">
        <v>2</v>
      </c>
      <c r="D423" s="6">
        <v>44612</v>
      </c>
      <c r="E423">
        <v>934</v>
      </c>
      <c r="F423" s="2">
        <v>56</v>
      </c>
      <c r="G423">
        <v>943</v>
      </c>
      <c r="H423">
        <v>940</v>
      </c>
      <c r="I423">
        <v>934</v>
      </c>
      <c r="J423">
        <v>929</v>
      </c>
      <c r="K423">
        <v>913</v>
      </c>
      <c r="L423" s="6">
        <v>44254</v>
      </c>
      <c r="M423" s="6">
        <v>44590</v>
      </c>
      <c r="N423" s="6">
        <v>44611</v>
      </c>
      <c r="O423" s="6">
        <v>44611</v>
      </c>
      <c r="P423" s="58">
        <v>44590</v>
      </c>
      <c r="Q423" s="40">
        <f>RANK(E423,$E$3:$E$485)</f>
        <v>419</v>
      </c>
      <c r="R423" s="2">
        <f>VLOOKUP(C423,Quals!$A$2:$C$23,3,FALSE)</f>
        <v>1189</v>
      </c>
      <c r="S423" s="2" t="str">
        <f>_xlfn.IFNA(IF(OR(AND(G423&gt;=R423,L423&gt;=Quals!$F$3,L423&lt;=Quals!$H$3),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OR(AND(K423&gt;=R423,P423&gt;=Quals!$F$3,P423&lt;=Quals!$H$3))))), MATCH((B423&amp;C423),Autos!C:C,0)),"Q",""),"")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>B424&amp;C424</f>
        <v>Phillip BAKER100m</v>
      </c>
      <c r="B424" t="s">
        <v>612</v>
      </c>
      <c r="C424" s="6" t="s">
        <v>2</v>
      </c>
      <c r="D424" s="6">
        <v>37263</v>
      </c>
      <c r="E424">
        <v>934</v>
      </c>
      <c r="F424" s="2">
        <v>57</v>
      </c>
      <c r="G424">
        <v>928</v>
      </c>
      <c r="H424">
        <v>940</v>
      </c>
      <c r="I424">
        <v>937</v>
      </c>
      <c r="J424">
        <v>928</v>
      </c>
      <c r="K424">
        <v>925</v>
      </c>
      <c r="L424" s="6">
        <v>44268</v>
      </c>
      <c r="M424" s="6">
        <v>44289</v>
      </c>
      <c r="N424" s="6">
        <v>44576</v>
      </c>
      <c r="O424" s="6">
        <v>44590</v>
      </c>
      <c r="P424" s="58">
        <v>44597</v>
      </c>
      <c r="Q424" s="40">
        <f>RANK(E424,$E$3:$E$485)</f>
        <v>419</v>
      </c>
      <c r="R424" s="2">
        <f>VLOOKUP(C424,Quals!$A$2:$C$23,3,FALSE)</f>
        <v>1189</v>
      </c>
      <c r="S424" s="2" t="str">
        <f>_xlfn.IFNA(IF(OR(AND(G424&gt;=R424,L424&gt;=Quals!$F$3,L424&lt;=Quals!$H$3),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OR(AND(K424&gt;=R424,P424&gt;=Quals!$F$3,P424&lt;=Quals!$H$3))))), MATCH((B424&amp;C424),Autos!C:C,0)),"Q",""),"")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>B425&amp;C425</f>
        <v>Gus SIMPFENDORFER400m</v>
      </c>
      <c r="B425" t="s">
        <v>984</v>
      </c>
      <c r="C425" s="7" t="s">
        <v>26</v>
      </c>
      <c r="D425" s="6">
        <v>44671</v>
      </c>
      <c r="E425">
        <v>934</v>
      </c>
      <c r="F425" s="2">
        <v>42</v>
      </c>
      <c r="G425">
        <v>982</v>
      </c>
      <c r="H425">
        <v>947</v>
      </c>
      <c r="I425">
        <v>913</v>
      </c>
      <c r="J425">
        <v>910</v>
      </c>
      <c r="K425">
        <v>901</v>
      </c>
      <c r="L425" s="6">
        <v>44612</v>
      </c>
      <c r="M425" s="6">
        <v>44590</v>
      </c>
      <c r="N425" s="6">
        <v>44548</v>
      </c>
      <c r="O425" s="6">
        <v>44611</v>
      </c>
      <c r="P425" s="58">
        <v>44569</v>
      </c>
      <c r="Q425" s="40">
        <f>RANK(E425,$E$3:$E$485)</f>
        <v>419</v>
      </c>
      <c r="R425" s="2">
        <f>VLOOKUP(C425,Quals!$A$2:$C$23,3,FALSE)</f>
        <v>1187</v>
      </c>
      <c r="S425" s="2" t="str">
        <f>_xlfn.IFNA(IF(OR(AND(G425&gt;=R425,L425&gt;=Quals!$F$3,L425&lt;=Quals!$H$3),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OR(AND(K425&gt;=R425,P425&gt;=Quals!$F$3,P425&lt;=Quals!$H$3))))), MATCH((B425&amp;C425),Autos!C:C,0)),"Q",""),"")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>B426&amp;C426</f>
        <v>Kieren PERKINS10000m</v>
      </c>
      <c r="B426" t="s">
        <v>773</v>
      </c>
      <c r="C426" s="6" t="s">
        <v>30</v>
      </c>
      <c r="D426" s="6">
        <v>33862</v>
      </c>
      <c r="E426">
        <v>934</v>
      </c>
      <c r="F426" s="2">
        <v>23</v>
      </c>
      <c r="G426">
        <v>984</v>
      </c>
      <c r="H426">
        <v>884</v>
      </c>
      <c r="L426" s="6">
        <v>44178</v>
      </c>
      <c r="M426" s="6">
        <v>44222</v>
      </c>
      <c r="N426" s="6"/>
      <c r="O426" s="6"/>
      <c r="P426" s="58"/>
      <c r="Q426" s="40">
        <f>RANK(E426,$E$3:$E$485)</f>
        <v>419</v>
      </c>
      <c r="R426" s="2">
        <f>VLOOKUP(C426,Quals!$A$2:$C$23,3,FALSE)</f>
        <v>1182</v>
      </c>
      <c r="S426" s="2" t="str">
        <f>_xlfn.IFNA(IF(OR(AND(G426&gt;=R426,L426&gt;=Quals!$F$3,L426&lt;=Quals!$H$3),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OR(AND(K426&gt;=R426,P426&gt;=Quals!$F$3,P426&lt;=Quals!$H$3))))), MATCH((B426&amp;C426),Autos!C:C,0)),"Q",""),"")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>B427&amp;C427</f>
        <v>Tim LOGAN1500m</v>
      </c>
      <c r="B427" t="s">
        <v>742</v>
      </c>
      <c r="C427" s="7" t="s">
        <v>28</v>
      </c>
      <c r="D427" s="6">
        <v>35074</v>
      </c>
      <c r="E427">
        <v>933</v>
      </c>
      <c r="F427" s="2">
        <v>45</v>
      </c>
      <c r="G427">
        <v>1007</v>
      </c>
      <c r="H427">
        <v>966</v>
      </c>
      <c r="I427">
        <v>957</v>
      </c>
      <c r="J427">
        <v>917</v>
      </c>
      <c r="K427">
        <v>819</v>
      </c>
      <c r="L427" s="6">
        <v>44273</v>
      </c>
      <c r="M427" s="6">
        <v>44266</v>
      </c>
      <c r="N427" s="6">
        <v>44260</v>
      </c>
      <c r="O427" s="6">
        <v>44261</v>
      </c>
      <c r="P427" s="58">
        <v>44395</v>
      </c>
      <c r="Q427" s="40">
        <f>RANK(E427,$E$3:$E$485)</f>
        <v>425</v>
      </c>
      <c r="R427" s="2">
        <f>VLOOKUP(C427,Quals!$A$2:$C$23,3,FALSE)</f>
        <v>1175</v>
      </c>
      <c r="S427" s="2" t="str">
        <f>_xlfn.IFNA(IF(OR(AND(G427&gt;=R427,L427&gt;=Quals!$F$3,L427&lt;=Quals!$H$3),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OR(AND(K427&gt;=R427,P427&gt;=Quals!$F$3,P427&lt;=Quals!$H$3))))), MATCH((B427&amp;C427),Autos!C:C,0)),"Q",""),"")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>B428&amp;C428</f>
        <v>Hamish HART1500m</v>
      </c>
      <c r="B428" t="s">
        <v>994</v>
      </c>
      <c r="C428" s="6" t="s">
        <v>28</v>
      </c>
      <c r="D428" s="6">
        <v>44671</v>
      </c>
      <c r="E428">
        <v>933</v>
      </c>
      <c r="F428" s="2">
        <v>46</v>
      </c>
      <c r="G428">
        <v>976</v>
      </c>
      <c r="H428">
        <v>945</v>
      </c>
      <c r="I428">
        <v>944</v>
      </c>
      <c r="J428">
        <v>942</v>
      </c>
      <c r="K428">
        <v>853</v>
      </c>
      <c r="L428" s="6">
        <v>44611</v>
      </c>
      <c r="M428" s="6">
        <v>44597</v>
      </c>
      <c r="N428" s="6">
        <v>44548</v>
      </c>
      <c r="O428" s="6">
        <v>44610</v>
      </c>
      <c r="P428" s="58">
        <v>44282</v>
      </c>
      <c r="Q428" s="40">
        <f>RANK(E428,$E$3:$E$485)</f>
        <v>425</v>
      </c>
      <c r="R428" s="2">
        <f>VLOOKUP(C428,Quals!$A$2:$C$23,3,FALSE)</f>
        <v>1175</v>
      </c>
      <c r="S428" s="2" t="str">
        <f>_xlfn.IFNA(IF(OR(AND(G428&gt;=R428,L428&gt;=Quals!$F$3,L428&lt;=Quals!$H$3),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OR(AND(K428&gt;=R428,P428&gt;=Quals!$F$3,P428&lt;=Quals!$H$3))))), MATCH((B428&amp;C428),Autos!C:C,0)),"Q",""),"")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>B429&amp;C429</f>
        <v>Kyle BENNETT400mh</v>
      </c>
      <c r="B429" t="s">
        <v>807</v>
      </c>
      <c r="C429" s="6" t="s">
        <v>33</v>
      </c>
      <c r="D429" s="6">
        <v>37957</v>
      </c>
      <c r="E429">
        <v>932</v>
      </c>
      <c r="F429" s="2">
        <v>10</v>
      </c>
      <c r="G429">
        <v>949</v>
      </c>
      <c r="H429">
        <v>941</v>
      </c>
      <c r="I429">
        <v>934</v>
      </c>
      <c r="J429">
        <v>915</v>
      </c>
      <c r="K429">
        <v>860</v>
      </c>
      <c r="L429" s="6">
        <v>44597</v>
      </c>
      <c r="M429" s="6">
        <v>44576</v>
      </c>
      <c r="N429" s="6">
        <v>44301</v>
      </c>
      <c r="O429" s="6">
        <v>44266</v>
      </c>
      <c r="P429" s="58">
        <v>44300</v>
      </c>
      <c r="Q429" s="40">
        <f>RANK(E429,$E$3:$E$485)</f>
        <v>427</v>
      </c>
      <c r="R429" s="2">
        <f>VLOOKUP(C429,Quals!$A$2:$C$23,3,FALSE)</f>
        <v>1185</v>
      </c>
      <c r="S429" s="2" t="str">
        <f>_xlfn.IFNA(IF(OR(AND(G429&gt;=R429,L429&gt;=Quals!$F$3,L429&lt;=Quals!$H$3),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OR(AND(K429&gt;=R429,P429&gt;=Quals!$F$3,P429&lt;=Quals!$H$3))))), MATCH((B429&amp;C429),Autos!C:C,0)),"Q",""),"")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>B430&amp;C430</f>
        <v>Harry FULLERTON200m</v>
      </c>
      <c r="B430" t="s">
        <v>979</v>
      </c>
      <c r="C430" s="6" t="s">
        <v>25</v>
      </c>
      <c r="D430" s="6">
        <v>35993</v>
      </c>
      <c r="E430">
        <v>931</v>
      </c>
      <c r="F430" s="2">
        <v>41</v>
      </c>
      <c r="G430">
        <v>970</v>
      </c>
      <c r="H430">
        <v>934</v>
      </c>
      <c r="I430">
        <v>928</v>
      </c>
      <c r="J430">
        <v>916</v>
      </c>
      <c r="K430">
        <v>910</v>
      </c>
      <c r="L430" s="6">
        <v>44612</v>
      </c>
      <c r="M430" s="6">
        <v>44268</v>
      </c>
      <c r="N430" s="6">
        <v>44591</v>
      </c>
      <c r="O430" s="6">
        <v>44591</v>
      </c>
      <c r="P430" s="58">
        <v>44612</v>
      </c>
      <c r="Q430" s="40">
        <f>RANK(E430,$E$3:$E$485)</f>
        <v>428</v>
      </c>
      <c r="R430" s="2">
        <f>VLOOKUP(C430,Quals!$A$2:$C$23,3,FALSE)</f>
        <v>1182</v>
      </c>
      <c r="S430" s="2" t="str">
        <f>_xlfn.IFNA(IF(OR(AND(G430&gt;=R430,L430&gt;=Quals!$F$3,L430&lt;=Quals!$H$3),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OR(AND(K430&gt;=R430,P430&gt;=Quals!$F$3,P430&lt;=Quals!$H$3))))), MATCH((B430&amp;C430),Autos!C:C,0)),"Q",""),"")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>B431&amp;C431</f>
        <v>Jake STEVENS800m</v>
      </c>
      <c r="B431" t="s">
        <v>697</v>
      </c>
      <c r="C431" t="s">
        <v>27</v>
      </c>
      <c r="D431" s="6">
        <v>34459</v>
      </c>
      <c r="E431">
        <v>931</v>
      </c>
      <c r="F431" s="2">
        <v>43</v>
      </c>
      <c r="G431">
        <v>957</v>
      </c>
      <c r="H431">
        <v>961</v>
      </c>
      <c r="I431">
        <v>934</v>
      </c>
      <c r="J431">
        <v>941</v>
      </c>
      <c r="K431">
        <v>832</v>
      </c>
      <c r="L431" s="6">
        <v>44255</v>
      </c>
      <c r="M431" s="6">
        <v>44301</v>
      </c>
      <c r="N431" s="6">
        <v>44525</v>
      </c>
      <c r="O431" s="6">
        <v>44254</v>
      </c>
      <c r="P431" s="58">
        <v>44302</v>
      </c>
      <c r="Q431" s="40">
        <f>RANK(E431,$E$3:$E$485)</f>
        <v>428</v>
      </c>
      <c r="R431" s="2">
        <f>VLOOKUP(C431,Quals!$A$2:$C$23,3,FALSE)</f>
        <v>1167</v>
      </c>
      <c r="S431" s="2" t="str">
        <f>_xlfn.IFNA(IF(OR(AND(G431&gt;=R431,L431&gt;=Quals!$F$3,L431&lt;=Quals!$H$3),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OR(AND(K431&gt;=R431,P431&gt;=Quals!$F$3,P431&lt;=Quals!$H$3))))), MATCH((B431&amp;C431),Autos!C:C,0)),"Q",""),"")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>B432&amp;C432</f>
        <v>Max GREEN800m</v>
      </c>
      <c r="B432" t="s">
        <v>986</v>
      </c>
      <c r="C432" s="6" t="s">
        <v>27</v>
      </c>
      <c r="D432" s="6">
        <v>1999</v>
      </c>
      <c r="E432">
        <v>930</v>
      </c>
      <c r="F432" s="2">
        <v>44</v>
      </c>
      <c r="G432">
        <v>972</v>
      </c>
      <c r="H432">
        <v>935</v>
      </c>
      <c r="I432">
        <v>934</v>
      </c>
      <c r="J432">
        <v>908</v>
      </c>
      <c r="K432">
        <v>836</v>
      </c>
      <c r="L432" s="6">
        <v>44612</v>
      </c>
      <c r="M432" s="6">
        <v>44574</v>
      </c>
      <c r="N432" s="6">
        <v>44604</v>
      </c>
      <c r="O432" s="6">
        <v>44266</v>
      </c>
      <c r="P432" s="58">
        <v>44611</v>
      </c>
      <c r="Q432" s="40">
        <f>RANK(E432,$E$3:$E$485)</f>
        <v>430</v>
      </c>
      <c r="R432" s="2">
        <f>VLOOKUP(C432,Quals!$A$2:$C$23,3,FALSE)</f>
        <v>1167</v>
      </c>
      <c r="S432" s="2" t="str">
        <f>_xlfn.IFNA(IF(OR(AND(G432&gt;=R432,L432&gt;=Quals!$F$3,L432&lt;=Quals!$H$3),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OR(AND(K432&gt;=R432,P432&gt;=Quals!$F$3,P432&lt;=Quals!$H$3))))), MATCH((B432&amp;C432),Autos!C:C,0)),"Q",""),"")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>B433&amp;C433</f>
        <v>Drew FRYER10000m</v>
      </c>
      <c r="B433" t="s">
        <v>733</v>
      </c>
      <c r="C433" s="7" t="s">
        <v>30</v>
      </c>
      <c r="D433" s="6">
        <v>36906</v>
      </c>
      <c r="E433">
        <v>930</v>
      </c>
      <c r="F433" s="2">
        <v>24</v>
      </c>
      <c r="G433">
        <v>953</v>
      </c>
      <c r="H433">
        <v>905</v>
      </c>
      <c r="L433" s="6">
        <v>44318</v>
      </c>
      <c r="M433" s="6">
        <v>44527</v>
      </c>
      <c r="N433" s="6"/>
      <c r="O433" s="6"/>
      <c r="P433" s="58"/>
      <c r="Q433" s="40">
        <f>RANK(E433,$E$3:$E$485)</f>
        <v>430</v>
      </c>
      <c r="R433" s="2">
        <f>VLOOKUP(C433,Quals!$A$2:$C$23,3,FALSE)</f>
        <v>1182</v>
      </c>
      <c r="S433" s="2" t="str">
        <f>_xlfn.IFNA(IF(OR(AND(G433&gt;=R433,L433&gt;=Quals!$F$3,L433&lt;=Quals!$H$3),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OR(AND(K433&gt;=R433,P433&gt;=Quals!$F$3,P433&lt;=Quals!$H$3))))), MATCH((B433&amp;C433),Autos!C:C,0)),"Q",""),"")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>B434&amp;C434</f>
        <v>Ryan COOPER200m</v>
      </c>
      <c r="B434" t="s">
        <v>596</v>
      </c>
      <c r="C434" s="6" t="s">
        <v>25</v>
      </c>
      <c r="D434" s="6">
        <v>36414</v>
      </c>
      <c r="E434">
        <v>928</v>
      </c>
      <c r="F434" s="2">
        <v>42</v>
      </c>
      <c r="G434">
        <v>949</v>
      </c>
      <c r="H434">
        <v>936</v>
      </c>
      <c r="I434">
        <v>904</v>
      </c>
      <c r="J434">
        <v>906</v>
      </c>
      <c r="K434">
        <v>900</v>
      </c>
      <c r="L434" s="6">
        <v>44582</v>
      </c>
      <c r="M434" s="6">
        <v>44520</v>
      </c>
      <c r="N434" s="6">
        <v>44276</v>
      </c>
      <c r="O434" s="6">
        <v>44587</v>
      </c>
      <c r="P434" s="58">
        <v>44304</v>
      </c>
      <c r="Q434" s="40">
        <f>RANK(E434,$E$3:$E$485)</f>
        <v>432</v>
      </c>
      <c r="R434" s="2">
        <f>VLOOKUP(C434,Quals!$A$2:$C$23,3,FALSE)</f>
        <v>1182</v>
      </c>
      <c r="S434" s="2" t="str">
        <f>_xlfn.IFNA(IF(OR(AND(G434&gt;=R434,L434&gt;=Quals!$F$3,L434&lt;=Quals!$H$3),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OR(AND(K434&gt;=R434,P434&gt;=Quals!$F$3,P434&lt;=Quals!$H$3))))), MATCH((B434&amp;C434),Autos!C:C,0)),"Q",""),"")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>B435&amp;C435</f>
        <v>Dominic PANOZZO400m</v>
      </c>
      <c r="B435" t="s">
        <v>664</v>
      </c>
      <c r="C435" s="6" t="s">
        <v>26</v>
      </c>
      <c r="D435" s="6">
        <v>37782</v>
      </c>
      <c r="E435">
        <v>928</v>
      </c>
      <c r="F435" s="2">
        <v>43</v>
      </c>
      <c r="G435">
        <v>956</v>
      </c>
      <c r="H435">
        <v>957</v>
      </c>
      <c r="I435">
        <v>953</v>
      </c>
      <c r="J435">
        <v>898</v>
      </c>
      <c r="K435">
        <v>859</v>
      </c>
      <c r="L435" s="6">
        <v>44282</v>
      </c>
      <c r="M435" s="6">
        <v>44261</v>
      </c>
      <c r="N435" s="6">
        <v>44268</v>
      </c>
      <c r="O435" s="6">
        <v>44576</v>
      </c>
      <c r="P435" s="58">
        <v>44260</v>
      </c>
      <c r="Q435" s="40">
        <f>RANK(E435,$E$3:$E$485)</f>
        <v>432</v>
      </c>
      <c r="R435" s="2">
        <f>VLOOKUP(C435,Quals!$A$2:$C$23,3,FALSE)</f>
        <v>1187</v>
      </c>
      <c r="S435" s="2" t="str">
        <f>_xlfn.IFNA(IF(OR(AND(G435&gt;=R435,L435&gt;=Quals!$F$3,L435&lt;=Quals!$H$3),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OR(AND(K435&gt;=R435,P435&gt;=Quals!$F$3,P435&lt;=Quals!$H$3))))), MATCH((B435&amp;C435),Autos!C:C,0)),"Q",""),"")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>B436&amp;C436</f>
        <v>Callum BURNS800m</v>
      </c>
      <c r="B436" t="s">
        <v>743</v>
      </c>
      <c r="C436" s="6" t="s">
        <v>27</v>
      </c>
      <c r="D436" s="6">
        <v>2000</v>
      </c>
      <c r="E436">
        <v>928</v>
      </c>
      <c r="F436" s="2">
        <v>45</v>
      </c>
      <c r="G436">
        <v>979</v>
      </c>
      <c r="H436">
        <v>941</v>
      </c>
      <c r="I436">
        <v>933</v>
      </c>
      <c r="J436">
        <v>922</v>
      </c>
      <c r="K436">
        <v>854</v>
      </c>
      <c r="L436" s="6">
        <v>44252</v>
      </c>
      <c r="M436" s="6">
        <v>44612</v>
      </c>
      <c r="N436" s="6">
        <v>44611</v>
      </c>
      <c r="O436" s="6">
        <v>44589</v>
      </c>
      <c r="P436" s="58">
        <v>44596</v>
      </c>
      <c r="Q436" s="40">
        <f>RANK(E436,$E$3:$E$485)</f>
        <v>432</v>
      </c>
      <c r="R436" s="2">
        <f>VLOOKUP(C436,Quals!$A$2:$C$23,3,FALSE)</f>
        <v>1167</v>
      </c>
      <c r="S436" s="2" t="str">
        <f>_xlfn.IFNA(IF(OR(AND(G436&gt;=R436,L436&gt;=Quals!$F$3,L436&lt;=Quals!$H$3),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OR(AND(K436&gt;=R436,P436&gt;=Quals!$F$3,P436&lt;=Quals!$H$3))))), MATCH((B436&amp;C436),Autos!C:C,0)),"Q",""),"")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>B437&amp;C437</f>
        <v>Luke GOSCHNIK200m</v>
      </c>
      <c r="B437" t="s">
        <v>639</v>
      </c>
      <c r="C437" s="6" t="s">
        <v>25</v>
      </c>
      <c r="D437" s="6">
        <v>37165</v>
      </c>
      <c r="E437">
        <v>926</v>
      </c>
      <c r="F437" s="2">
        <v>43</v>
      </c>
      <c r="G437">
        <v>936</v>
      </c>
      <c r="H437">
        <v>931</v>
      </c>
      <c r="I437">
        <v>925</v>
      </c>
      <c r="J437">
        <v>921</v>
      </c>
      <c r="K437">
        <v>920</v>
      </c>
      <c r="L437" s="6">
        <v>44262</v>
      </c>
      <c r="M437" s="6">
        <v>44612</v>
      </c>
      <c r="N437" s="6">
        <v>44591</v>
      </c>
      <c r="O437" s="6">
        <v>44591</v>
      </c>
      <c r="P437" s="58">
        <v>44548</v>
      </c>
      <c r="Q437" s="40">
        <f>RANK(E437,$E$3:$E$485)</f>
        <v>435</v>
      </c>
      <c r="R437" s="2">
        <f>VLOOKUP(C437,Quals!$A$2:$C$23,3,FALSE)</f>
        <v>1182</v>
      </c>
      <c r="S437" s="2" t="str">
        <f>_xlfn.IFNA(IF(OR(AND(G437&gt;=R437,L437&gt;=Quals!$F$3,L437&lt;=Quals!$H$3),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OR(AND(K437&gt;=R437,P437&gt;=Quals!$F$3,P437&lt;=Quals!$H$3))))), MATCH((B437&amp;C437),Autos!C:C,0)),"Q",""),"")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>B438&amp;C438</f>
        <v>Nicholas DYSONdiscus-throw</v>
      </c>
      <c r="B438" t="s">
        <v>868</v>
      </c>
      <c r="C438" s="7" t="s">
        <v>40</v>
      </c>
      <c r="D438" s="6">
        <v>35930</v>
      </c>
      <c r="E438">
        <v>926</v>
      </c>
      <c r="F438" s="2">
        <v>5</v>
      </c>
      <c r="G438">
        <v>917</v>
      </c>
      <c r="H438">
        <v>893</v>
      </c>
      <c r="I438">
        <v>916</v>
      </c>
      <c r="J438">
        <v>894</v>
      </c>
      <c r="K438">
        <v>898</v>
      </c>
      <c r="L438" s="6">
        <v>44303</v>
      </c>
      <c r="M438" s="6">
        <v>44280</v>
      </c>
      <c r="N438" s="6">
        <v>44604</v>
      </c>
      <c r="O438" s="6">
        <v>44520</v>
      </c>
      <c r="P438" s="58">
        <v>44541</v>
      </c>
      <c r="Q438" s="40">
        <f>RANK(E438,$E$3:$E$485)</f>
        <v>435</v>
      </c>
      <c r="R438" s="2">
        <f>VLOOKUP(C438,Quals!$A$2:$C$23,3,FALSE)</f>
        <v>1171</v>
      </c>
      <c r="S438" s="2" t="str">
        <f>_xlfn.IFNA(IF(OR(AND(G438&gt;=R438,L438&gt;=Quals!$F$3,L438&lt;=Quals!$H$3),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OR(AND(K438&gt;=R438,P438&gt;=Quals!$F$3,P438&lt;=Quals!$H$3))))), MATCH((B438&amp;C438),Autos!C:C,0)),"Q",""),"")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>B439&amp;C439</f>
        <v>Dylan RICHARDSON20km-race-walking</v>
      </c>
      <c r="B439" t="s">
        <v>900</v>
      </c>
      <c r="C439" s="6" t="s">
        <v>81</v>
      </c>
      <c r="D439" s="6">
        <v>36816</v>
      </c>
      <c r="E439">
        <v>926</v>
      </c>
      <c r="F439" s="2">
        <v>8</v>
      </c>
      <c r="G439">
        <v>959</v>
      </c>
      <c r="H439">
        <v>888</v>
      </c>
      <c r="I439">
        <v>856</v>
      </c>
      <c r="L439" s="6">
        <v>44605</v>
      </c>
      <c r="M439" s="6">
        <v>44282</v>
      </c>
      <c r="N439" s="6">
        <v>44318</v>
      </c>
      <c r="O439" s="6"/>
      <c r="P439" s="58"/>
      <c r="Q439" s="40">
        <f>RANK(E439,$E$3:$E$485)</f>
        <v>435</v>
      </c>
      <c r="R439" s="2">
        <f>VLOOKUP(C439,Quals!$A$2:$C$23,3,FALSE)</f>
        <v>1149</v>
      </c>
      <c r="S439" s="2" t="str">
        <f>_xlfn.IFNA(IF(OR(AND(G439&gt;=R439,L439&gt;=Quals!$F$3,L439&lt;=Quals!$H$3),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OR(AND(K439&gt;=R439,P439&gt;=Quals!$F$3,P439&lt;=Quals!$H$3))))), MATCH((B439&amp;C439),Autos!C:C,0)),"Q",""),"")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>B440&amp;C440</f>
        <v>Matt HOSIEpole-vault</v>
      </c>
      <c r="B440" t="s">
        <v>863</v>
      </c>
      <c r="C440" s="6" t="s">
        <v>36</v>
      </c>
      <c r="D440" s="6">
        <v>35810</v>
      </c>
      <c r="E440">
        <v>924</v>
      </c>
      <c r="F440" s="2">
        <v>14</v>
      </c>
      <c r="G440">
        <v>926</v>
      </c>
      <c r="H440">
        <v>926</v>
      </c>
      <c r="I440">
        <v>926</v>
      </c>
      <c r="J440">
        <v>900</v>
      </c>
      <c r="K440">
        <v>886</v>
      </c>
      <c r="L440" s="6">
        <v>44597</v>
      </c>
      <c r="M440" s="6">
        <v>44604</v>
      </c>
      <c r="N440" s="6">
        <v>44587</v>
      </c>
      <c r="O440" s="6">
        <v>44611</v>
      </c>
      <c r="P440" s="58">
        <v>44583</v>
      </c>
      <c r="Q440" s="40">
        <f>RANK(E440,$E$3:$E$485)</f>
        <v>438</v>
      </c>
      <c r="R440" s="2">
        <f>VLOOKUP(C440,Quals!$A$2:$C$23,3,FALSE)</f>
        <v>1212</v>
      </c>
      <c r="S440" s="2" t="str">
        <f>_xlfn.IFNA(IF(OR(AND(G440&gt;=R440,L440&gt;=Quals!$F$3,L440&lt;=Quals!$H$3),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OR(AND(K440&gt;=R440,P440&gt;=Quals!$F$3,P440&lt;=Quals!$H$3))))), MATCH((B440&amp;C440),Autos!C:C,0)),"Q",""),"")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>B441&amp;C441</f>
        <v>Alexander CREAK200m</v>
      </c>
      <c r="B441" t="s">
        <v>636</v>
      </c>
      <c r="C441" s="6" t="s">
        <v>25</v>
      </c>
      <c r="D441" s="6">
        <v>44640</v>
      </c>
      <c r="E441">
        <v>923</v>
      </c>
      <c r="F441" s="2">
        <v>44</v>
      </c>
      <c r="G441">
        <v>928</v>
      </c>
      <c r="H441">
        <v>935</v>
      </c>
      <c r="I441">
        <v>927</v>
      </c>
      <c r="J441">
        <v>913</v>
      </c>
      <c r="K441">
        <v>873</v>
      </c>
      <c r="L441" s="6">
        <v>44276</v>
      </c>
      <c r="M441" s="6">
        <v>44300</v>
      </c>
      <c r="N441" s="6">
        <v>44300</v>
      </c>
      <c r="O441" s="6">
        <v>44276</v>
      </c>
      <c r="P441" s="58">
        <v>44258</v>
      </c>
      <c r="Q441" s="40">
        <f>RANK(E441,$E$3:$E$485)</f>
        <v>439</v>
      </c>
      <c r="R441" s="2">
        <f>VLOOKUP(C441,Quals!$A$2:$C$23,3,FALSE)</f>
        <v>1182</v>
      </c>
      <c r="S441" s="2" t="str">
        <f>_xlfn.IFNA(IF(OR(AND(G441&gt;=R441,L441&gt;=Quals!$F$3,L441&lt;=Quals!$H$3),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OR(AND(K441&gt;=R441,P441&gt;=Quals!$F$3,P441&lt;=Quals!$H$3))))), MATCH((B441&amp;C441),Autos!C:C,0)),"Q",""),"")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>B442&amp;C442</f>
        <v>Dominic PANOZZO400mh</v>
      </c>
      <c r="B442" t="s">
        <v>664</v>
      </c>
      <c r="C442" s="6" t="s">
        <v>33</v>
      </c>
      <c r="D442" s="6">
        <v>37782</v>
      </c>
      <c r="E442">
        <v>923</v>
      </c>
      <c r="F442" s="2">
        <v>11</v>
      </c>
      <c r="G442">
        <v>996</v>
      </c>
      <c r="H442">
        <v>947</v>
      </c>
      <c r="I442">
        <v>920</v>
      </c>
      <c r="J442">
        <v>897</v>
      </c>
      <c r="K442">
        <v>813</v>
      </c>
      <c r="L442" s="6">
        <v>44262</v>
      </c>
      <c r="M442" s="6">
        <v>44302</v>
      </c>
      <c r="N442" s="6">
        <v>44269</v>
      </c>
      <c r="O442" s="6">
        <v>44610</v>
      </c>
      <c r="P442" s="58">
        <v>44589</v>
      </c>
      <c r="Q442" s="40">
        <f>RANK(E442,$E$3:$E$485)</f>
        <v>439</v>
      </c>
      <c r="R442" s="2">
        <f>VLOOKUP(C442,Quals!$A$2:$C$23,3,FALSE)</f>
        <v>1185</v>
      </c>
      <c r="S442" s="2" t="str">
        <f>_xlfn.IFNA(IF(OR(AND(G442&gt;=R442,L442&gt;=Quals!$F$3,L442&lt;=Quals!$H$3),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OR(AND(K442&gt;=R442,P442&gt;=Quals!$F$3,P442&lt;=Quals!$H$3))))), MATCH((B442&amp;C442),Autos!C:C,0)),"Q",""),"")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>B443&amp;C443</f>
        <v>Rory EASTON200m</v>
      </c>
      <c r="B443" t="s">
        <v>610</v>
      </c>
      <c r="C443" s="6" t="s">
        <v>25</v>
      </c>
      <c r="D443" s="6">
        <v>44671</v>
      </c>
      <c r="E443">
        <v>922</v>
      </c>
      <c r="F443" s="2">
        <v>45</v>
      </c>
      <c r="G443">
        <v>957</v>
      </c>
      <c r="H443">
        <v>961</v>
      </c>
      <c r="I443">
        <v>915</v>
      </c>
      <c r="J443">
        <v>883</v>
      </c>
      <c r="K443">
        <v>881</v>
      </c>
      <c r="L443" s="6">
        <v>44269</v>
      </c>
      <c r="M443" s="6">
        <v>44527</v>
      </c>
      <c r="N443" s="6">
        <v>44481</v>
      </c>
      <c r="O443" s="6">
        <v>44485</v>
      </c>
      <c r="P443" s="58">
        <v>44597</v>
      </c>
      <c r="Q443" s="40">
        <f>RANK(E443,$E$3:$E$485)</f>
        <v>441</v>
      </c>
      <c r="R443" s="2">
        <f>VLOOKUP(C443,Quals!$A$2:$C$23,3,FALSE)</f>
        <v>1182</v>
      </c>
      <c r="S443" s="2" t="str">
        <f>_xlfn.IFNA(IF(OR(AND(G443&gt;=R443,L443&gt;=Quals!$F$3,L443&lt;=Quals!$H$3),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OR(AND(K443&gt;=R443,P443&gt;=Quals!$F$3,P443&lt;=Quals!$H$3))))), MATCH((B443&amp;C443),Autos!C:C,0)),"Q",""),"")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>B444&amp;C444</f>
        <v>Phillip BAKER200m</v>
      </c>
      <c r="B444" t="s">
        <v>612</v>
      </c>
      <c r="C444" s="6" t="s">
        <v>25</v>
      </c>
      <c r="D444" s="6">
        <v>37263</v>
      </c>
      <c r="E444">
        <v>922</v>
      </c>
      <c r="F444" s="2">
        <v>46</v>
      </c>
      <c r="G444">
        <v>946</v>
      </c>
      <c r="H444">
        <v>933</v>
      </c>
      <c r="I444">
        <v>913</v>
      </c>
      <c r="J444">
        <v>910</v>
      </c>
      <c r="K444">
        <v>908</v>
      </c>
      <c r="L444" s="6">
        <v>44548</v>
      </c>
      <c r="M444" s="6">
        <v>44569</v>
      </c>
      <c r="N444" s="6">
        <v>44612</v>
      </c>
      <c r="O444" s="6">
        <v>44289</v>
      </c>
      <c r="P444" s="58">
        <v>44527</v>
      </c>
      <c r="Q444" s="40">
        <f>RANK(E444,$E$3:$E$485)</f>
        <v>441</v>
      </c>
      <c r="R444" s="2">
        <f>VLOOKUP(C444,Quals!$A$2:$C$23,3,FALSE)</f>
        <v>1182</v>
      </c>
      <c r="S444" s="2" t="str">
        <f>_xlfn.IFNA(IF(OR(AND(G444&gt;=R444,L444&gt;=Quals!$F$3,L444&lt;=Quals!$H$3),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OR(AND(K444&gt;=R444,P444&gt;=Quals!$F$3,P444&lt;=Quals!$H$3))))), MATCH((B444&amp;C444),Autos!C:C,0)),"Q",""),"")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>B445&amp;C445</f>
        <v>Cameron GILL800m</v>
      </c>
      <c r="B445" t="s">
        <v>708</v>
      </c>
      <c r="C445" s="6" t="s">
        <v>27</v>
      </c>
      <c r="D445" s="6">
        <v>44612</v>
      </c>
      <c r="E445">
        <v>921</v>
      </c>
      <c r="F445" s="2">
        <v>46</v>
      </c>
      <c r="G445">
        <v>933</v>
      </c>
      <c r="H445">
        <v>944</v>
      </c>
      <c r="I445">
        <v>921</v>
      </c>
      <c r="J445">
        <v>920</v>
      </c>
      <c r="K445">
        <v>871</v>
      </c>
      <c r="L445" s="6">
        <v>44282</v>
      </c>
      <c r="M445" s="6">
        <v>44548</v>
      </c>
      <c r="N445" s="6">
        <v>44252</v>
      </c>
      <c r="O445" s="6">
        <v>44300</v>
      </c>
      <c r="P445" s="58">
        <v>44611</v>
      </c>
      <c r="Q445" s="40">
        <f>RANK(E445,$E$3:$E$485)</f>
        <v>443</v>
      </c>
      <c r="R445" s="2">
        <f>VLOOKUP(C445,Quals!$A$2:$C$23,3,FALSE)</f>
        <v>1167</v>
      </c>
      <c r="S445" s="2" t="str">
        <f>_xlfn.IFNA(IF(OR(AND(G445&gt;=R445,L445&gt;=Quals!$F$3,L445&lt;=Quals!$H$3),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OR(AND(K445&gt;=R445,P445&gt;=Quals!$F$3,P445&lt;=Quals!$H$3))))), MATCH((B445&amp;C445),Autos!C:C,0)),"Q",""),"")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>B446&amp;C446</f>
        <v>Alastair CHRISTY10000m</v>
      </c>
      <c r="B446" t="s">
        <v>777</v>
      </c>
      <c r="C446" s="6" t="s">
        <v>30</v>
      </c>
      <c r="D446" s="6">
        <v>35757</v>
      </c>
      <c r="E446">
        <v>921</v>
      </c>
      <c r="F446" s="2">
        <v>25</v>
      </c>
      <c r="G446">
        <v>935</v>
      </c>
      <c r="H446">
        <v>901</v>
      </c>
      <c r="L446" s="6">
        <v>44590</v>
      </c>
      <c r="M446" s="6">
        <v>44297</v>
      </c>
      <c r="N446" s="6"/>
      <c r="O446" s="6"/>
      <c r="P446" s="58"/>
      <c r="Q446" s="40">
        <f>RANK(E446,$E$3:$E$485)</f>
        <v>443</v>
      </c>
      <c r="R446" s="2">
        <f>VLOOKUP(C446,Quals!$A$2:$C$23,3,FALSE)</f>
        <v>1182</v>
      </c>
      <c r="S446" s="2" t="str">
        <f>_xlfn.IFNA(IF(OR(AND(G446&gt;=R446,L446&gt;=Quals!$F$3,L446&lt;=Quals!$H$3),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OR(AND(K446&gt;=R446,P446&gt;=Quals!$F$3,P446&lt;=Quals!$H$3))))), MATCH((B446&amp;C446),Autos!C:C,0)),"Q",""),"")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>B447&amp;C447</f>
        <v>Ryan TARRANT200m</v>
      </c>
      <c r="B447" t="s">
        <v>586</v>
      </c>
      <c r="C447" s="6" t="s">
        <v>25</v>
      </c>
      <c r="D447" s="6">
        <v>38290</v>
      </c>
      <c r="E447">
        <v>919</v>
      </c>
      <c r="F447" s="2">
        <v>47</v>
      </c>
      <c r="G447">
        <v>1024</v>
      </c>
      <c r="H447">
        <v>920</v>
      </c>
      <c r="I447">
        <v>900</v>
      </c>
      <c r="J447">
        <v>871</v>
      </c>
      <c r="K447">
        <v>858</v>
      </c>
      <c r="L447" s="6">
        <v>44591</v>
      </c>
      <c r="M447" s="6">
        <v>44305</v>
      </c>
      <c r="N447" s="6">
        <v>44275</v>
      </c>
      <c r="O447" s="6">
        <v>44255</v>
      </c>
      <c r="P447" s="58">
        <v>44285</v>
      </c>
      <c r="Q447" s="40">
        <f>RANK(E447,$E$3:$E$485)</f>
        <v>445</v>
      </c>
      <c r="R447" s="2">
        <f>VLOOKUP(C447,Quals!$A$2:$C$23,3,FALSE)</f>
        <v>1182</v>
      </c>
      <c r="S447" s="2" t="str">
        <f>_xlfn.IFNA(IF(OR(AND(G447&gt;=R447,L447&gt;=Quals!$F$3,L447&lt;=Quals!$H$3),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OR(AND(K447&gt;=R447,P447&gt;=Quals!$F$3,P447&lt;=Quals!$H$3))))), MATCH((B447&amp;C447),Autos!C:C,0)),"Q",""),"")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>B448&amp;C448</f>
        <v>Cedric NGOTHO200m</v>
      </c>
      <c r="B448" t="s">
        <v>980</v>
      </c>
      <c r="C448" s="6" t="s">
        <v>25</v>
      </c>
      <c r="D448" s="6">
        <v>44671</v>
      </c>
      <c r="E448">
        <v>919</v>
      </c>
      <c r="F448" s="2">
        <v>48</v>
      </c>
      <c r="G448">
        <v>935</v>
      </c>
      <c r="H448">
        <v>916</v>
      </c>
      <c r="I448">
        <v>902</v>
      </c>
      <c r="J448">
        <v>908</v>
      </c>
      <c r="K448">
        <v>902</v>
      </c>
      <c r="L448" s="6">
        <v>44612</v>
      </c>
      <c r="M448" s="6">
        <v>44594</v>
      </c>
      <c r="N448" s="6">
        <v>44612</v>
      </c>
      <c r="O448" s="6">
        <v>44305</v>
      </c>
      <c r="P448" s="58">
        <v>44305</v>
      </c>
      <c r="Q448" s="40">
        <f>RANK(E448,$E$3:$E$485)</f>
        <v>445</v>
      </c>
      <c r="R448" s="2">
        <f>VLOOKUP(C448,Quals!$A$2:$C$23,3,FALSE)</f>
        <v>1182</v>
      </c>
      <c r="S448" s="2" t="str">
        <f>_xlfn.IFNA(IF(OR(AND(G448&gt;=R448,L448&gt;=Quals!$F$3,L448&lt;=Quals!$H$3),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OR(AND(K448&gt;=R448,P448&gt;=Quals!$F$3,P448&lt;=Quals!$H$3))))), MATCH((B448&amp;C448),Autos!C:C,0)),"Q",""),"")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>B449&amp;C449</f>
        <v>Timothy SANKI200m</v>
      </c>
      <c r="B449" t="s">
        <v>640</v>
      </c>
      <c r="C449" s="6" t="s">
        <v>25</v>
      </c>
      <c r="D449" s="6">
        <v>44671</v>
      </c>
      <c r="E449">
        <v>918</v>
      </c>
      <c r="F449" s="2">
        <v>49</v>
      </c>
      <c r="G449">
        <v>956</v>
      </c>
      <c r="H449">
        <v>952</v>
      </c>
      <c r="I449">
        <v>932</v>
      </c>
      <c r="J449">
        <v>917</v>
      </c>
      <c r="K449">
        <v>832</v>
      </c>
      <c r="L449" s="6">
        <v>44548</v>
      </c>
      <c r="M449" s="6">
        <v>44527</v>
      </c>
      <c r="N449" s="6">
        <v>44569</v>
      </c>
      <c r="O449" s="6">
        <v>44540</v>
      </c>
      <c r="P449" s="58">
        <v>44540</v>
      </c>
      <c r="Q449" s="40">
        <f>RANK(E449,$E$3:$E$485)</f>
        <v>447</v>
      </c>
      <c r="R449" s="2">
        <f>VLOOKUP(C449,Quals!$A$2:$C$23,3,FALSE)</f>
        <v>1182</v>
      </c>
      <c r="S449" s="2" t="str">
        <f>_xlfn.IFNA(IF(OR(AND(G449&gt;=R449,L449&gt;=Quals!$F$3,L449&lt;=Quals!$H$3),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OR(AND(K449&gt;=R449,P449&gt;=Quals!$F$3,P449&lt;=Quals!$H$3))))), MATCH((B449&amp;C449),Autos!C:C,0)),"Q",""),"")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>B450&amp;C450</f>
        <v>Jamie KARABESINIS200m</v>
      </c>
      <c r="B450" t="s">
        <v>940</v>
      </c>
      <c r="C450" s="6" t="s">
        <v>25</v>
      </c>
      <c r="D450" s="6">
        <v>44581</v>
      </c>
      <c r="E450">
        <v>918</v>
      </c>
      <c r="F450" s="2">
        <v>50</v>
      </c>
      <c r="G450">
        <v>952</v>
      </c>
      <c r="H450">
        <v>931</v>
      </c>
      <c r="I450">
        <v>905</v>
      </c>
      <c r="J450">
        <v>903</v>
      </c>
      <c r="K450">
        <v>899</v>
      </c>
      <c r="L450" s="6">
        <v>44548</v>
      </c>
      <c r="M450" s="6">
        <v>44262</v>
      </c>
      <c r="N450" s="6">
        <v>44262</v>
      </c>
      <c r="O450" s="6">
        <v>44569</v>
      </c>
      <c r="P450" s="58">
        <v>44604</v>
      </c>
      <c r="Q450" s="40">
        <f>RANK(E450,$E$3:$E$485)</f>
        <v>447</v>
      </c>
      <c r="R450" s="2">
        <f>VLOOKUP(C450,Quals!$A$2:$C$23,3,FALSE)</f>
        <v>1182</v>
      </c>
      <c r="S450" s="2" t="str">
        <f>_xlfn.IFNA(IF(OR(AND(G450&gt;=R450,L450&gt;=Quals!$F$3,L450&lt;=Quals!$H$3),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OR(AND(K450&gt;=R450,P450&gt;=Quals!$F$3,P450&lt;=Quals!$H$3))))), MATCH((B450&amp;C450),Autos!C:C,0)),"Q",""),"")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>B451&amp;C451</f>
        <v>Matthew COX10000m</v>
      </c>
      <c r="B451" t="s">
        <v>793</v>
      </c>
      <c r="C451" s="6" t="s">
        <v>30</v>
      </c>
      <c r="D451" s="6">
        <v>33045</v>
      </c>
      <c r="E451">
        <v>918</v>
      </c>
      <c r="F451" s="2">
        <v>26</v>
      </c>
      <c r="G451">
        <v>949</v>
      </c>
      <c r="H451">
        <v>887</v>
      </c>
      <c r="L451" s="6">
        <v>44318</v>
      </c>
      <c r="M451" s="6">
        <v>44527</v>
      </c>
      <c r="N451" s="6"/>
      <c r="O451" s="6"/>
      <c r="P451" s="58"/>
      <c r="Q451" s="40">
        <f>RANK(E451,$E$3:$E$485)</f>
        <v>447</v>
      </c>
      <c r="R451" s="2">
        <f>VLOOKUP(C451,Quals!$A$2:$C$23,3,FALSE)</f>
        <v>1182</v>
      </c>
      <c r="S451" s="2" t="str">
        <f>_xlfn.IFNA(IF(OR(AND(G451&gt;=R451,L451&gt;=Quals!$F$3,L451&lt;=Quals!$H$3),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OR(AND(K451&gt;=R451,P451&gt;=Quals!$F$3,P451&lt;=Quals!$H$3))))), MATCH((B451&amp;C451),Autos!C:C,0)),"Q",""),"")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>B452&amp;C452</f>
        <v>Michael MARANTELLI10000m</v>
      </c>
      <c r="B452" t="s">
        <v>995</v>
      </c>
      <c r="C452" s="6" t="s">
        <v>30</v>
      </c>
      <c r="D452" s="6">
        <v>32021</v>
      </c>
      <c r="E452">
        <v>916</v>
      </c>
      <c r="F452" s="2">
        <v>27</v>
      </c>
      <c r="G452">
        <v>939</v>
      </c>
      <c r="H452">
        <v>884</v>
      </c>
      <c r="L452" s="6">
        <v>44224</v>
      </c>
      <c r="M452" s="6">
        <v>44178</v>
      </c>
      <c r="N452" s="6"/>
      <c r="O452" s="6"/>
      <c r="P452" s="58"/>
      <c r="Q452" s="40">
        <f>RANK(E452,$E$3:$E$485)</f>
        <v>450</v>
      </c>
      <c r="R452" s="2">
        <f>VLOOKUP(C452,Quals!$A$2:$C$23,3,FALSE)</f>
        <v>1182</v>
      </c>
      <c r="S452" s="2" t="str">
        <f>_xlfn.IFNA(IF(OR(AND(G452&gt;=R452,L452&gt;=Quals!$F$3,L452&lt;=Quals!$H$3),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OR(AND(K452&gt;=R452,P452&gt;=Quals!$F$3,P452&lt;=Quals!$H$3))))), MATCH((B452&amp;C452),Autos!C:C,0)),"Q",""),"")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>B453&amp;C453</f>
        <v>Lochlan CURRYhigh-jump</v>
      </c>
      <c r="B453" t="s">
        <v>851</v>
      </c>
      <c r="C453" s="6" t="s">
        <v>35</v>
      </c>
      <c r="D453" s="6">
        <v>37828</v>
      </c>
      <c r="E453">
        <v>916</v>
      </c>
      <c r="F453" s="2">
        <v>14</v>
      </c>
      <c r="G453">
        <v>923</v>
      </c>
      <c r="H453">
        <v>914</v>
      </c>
      <c r="I453">
        <v>914</v>
      </c>
      <c r="J453">
        <v>888</v>
      </c>
      <c r="K453">
        <v>870</v>
      </c>
      <c r="L453" s="6">
        <v>44261</v>
      </c>
      <c r="M453" s="6">
        <v>44275</v>
      </c>
      <c r="N453" s="6">
        <v>44285</v>
      </c>
      <c r="O453" s="6">
        <v>44294</v>
      </c>
      <c r="P453" s="58">
        <v>44268</v>
      </c>
      <c r="Q453" s="40">
        <f>RANK(E453,$E$3:$E$485)</f>
        <v>450</v>
      </c>
      <c r="R453" s="2">
        <f>VLOOKUP(C453,Quals!$A$2:$C$23,3,FALSE)</f>
        <v>1206</v>
      </c>
      <c r="S453" s="2" t="str">
        <f>_xlfn.IFNA(IF(OR(AND(G453&gt;=R453,L453&gt;=Quals!$F$3,L453&lt;=Quals!$H$3),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OR(AND(K453&gt;=R453,P453&gt;=Quals!$F$3,P453&lt;=Quals!$H$3))))), MATCH((B453&amp;C453),Autos!C:C,0)),"Q",""),"")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>B454&amp;C454</f>
        <v>Kai METZNER800m</v>
      </c>
      <c r="B454" t="s">
        <v>987</v>
      </c>
      <c r="C454" s="6" t="s">
        <v>27</v>
      </c>
      <c r="D454" s="6">
        <v>1998</v>
      </c>
      <c r="E454">
        <v>915</v>
      </c>
      <c r="F454" s="2">
        <v>47</v>
      </c>
      <c r="G454">
        <v>964</v>
      </c>
      <c r="H454">
        <v>936</v>
      </c>
      <c r="I454">
        <v>925</v>
      </c>
      <c r="J454">
        <v>906</v>
      </c>
      <c r="K454">
        <v>825</v>
      </c>
      <c r="L454" s="6">
        <v>44612</v>
      </c>
      <c r="M454" s="6">
        <v>44287</v>
      </c>
      <c r="N454" s="6">
        <v>44547</v>
      </c>
      <c r="O454" s="6">
        <v>44596</v>
      </c>
      <c r="P454" s="58">
        <v>44267</v>
      </c>
      <c r="Q454" s="40">
        <f>RANK(E454,$E$3:$E$485)</f>
        <v>452</v>
      </c>
      <c r="R454" s="2">
        <f>VLOOKUP(C454,Quals!$A$2:$C$23,3,FALSE)</f>
        <v>1167</v>
      </c>
      <c r="S454" s="2" t="str">
        <f>_xlfn.IFNA(IF(OR(AND(G454&gt;=R454,L454&gt;=Quals!$F$3,L454&lt;=Quals!$H$3),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OR(AND(K454&gt;=R454,P454&gt;=Quals!$F$3,P454&lt;=Quals!$H$3))))), MATCH((B454&amp;C454),Autos!C:C,0)),"Q",""),"")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>B455&amp;C455</f>
        <v>Daniel MCEWAN800m</v>
      </c>
      <c r="B455" t="s">
        <v>711</v>
      </c>
      <c r="C455" s="6" t="s">
        <v>27</v>
      </c>
      <c r="D455" s="6">
        <v>44640</v>
      </c>
      <c r="E455">
        <v>915</v>
      </c>
      <c r="F455" s="2">
        <v>48</v>
      </c>
      <c r="G455">
        <v>937</v>
      </c>
      <c r="H455">
        <v>931</v>
      </c>
      <c r="I455">
        <v>941</v>
      </c>
      <c r="J455">
        <v>867</v>
      </c>
      <c r="K455">
        <v>861</v>
      </c>
      <c r="L455" s="6">
        <v>44258</v>
      </c>
      <c r="M455" s="6">
        <v>44266</v>
      </c>
      <c r="N455" s="6">
        <v>44301</v>
      </c>
      <c r="O455" s="6">
        <v>44388</v>
      </c>
      <c r="P455" s="58">
        <v>44300</v>
      </c>
      <c r="Q455" s="40">
        <f>RANK(E455,$E$3:$E$485)</f>
        <v>452</v>
      </c>
      <c r="R455" s="2">
        <f>VLOOKUP(C455,Quals!$A$2:$C$23,3,FALSE)</f>
        <v>1167</v>
      </c>
      <c r="S455" s="2" t="str">
        <f>_xlfn.IFNA(IF(OR(AND(G455&gt;=R455,L455&gt;=Quals!$F$3,L455&lt;=Quals!$H$3),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OR(AND(K455&gt;=R455,P455&gt;=Quals!$F$3,P455&lt;=Quals!$H$3))))), MATCH((B455&amp;C455),Autos!C:C,0)),"Q",""),"")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>B456&amp;C456</f>
        <v>Alec DIAMONDpole-vault</v>
      </c>
      <c r="B456" t="s">
        <v>801</v>
      </c>
      <c r="C456" s="6" t="s">
        <v>36</v>
      </c>
      <c r="D456" s="6">
        <v>35651</v>
      </c>
      <c r="E456">
        <v>914</v>
      </c>
      <c r="F456" s="2">
        <v>15</v>
      </c>
      <c r="G456">
        <v>940</v>
      </c>
      <c r="H456">
        <v>940</v>
      </c>
      <c r="I456">
        <v>913</v>
      </c>
      <c r="J456">
        <v>886</v>
      </c>
      <c r="K456">
        <v>859</v>
      </c>
      <c r="L456" s="6">
        <v>44366</v>
      </c>
      <c r="M456" s="6">
        <v>44577</v>
      </c>
      <c r="N456" s="6">
        <v>44612</v>
      </c>
      <c r="O456" s="6">
        <v>44605</v>
      </c>
      <c r="P456" s="58">
        <v>44548</v>
      </c>
      <c r="Q456" s="40">
        <f>RANK(E456,$E$3:$E$485)</f>
        <v>454</v>
      </c>
      <c r="R456" s="2">
        <f>VLOOKUP(C456,Quals!$A$2:$C$23,3,FALSE)</f>
        <v>1212</v>
      </c>
      <c r="S456" s="2" t="str">
        <f>_xlfn.IFNA(IF(OR(AND(G456&gt;=R456,L456&gt;=Quals!$F$3,L456&lt;=Quals!$H$3),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OR(AND(K456&gt;=R456,P456&gt;=Quals!$F$3,P456&lt;=Quals!$H$3))))), MATCH((B456&amp;C456),Autos!C:C,0)),"Q",""),"")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>B457&amp;C457</f>
        <v>Mitchel LANGBORNE800m</v>
      </c>
      <c r="B457" t="s">
        <v>710</v>
      </c>
      <c r="C457" s="6" t="s">
        <v>27</v>
      </c>
      <c r="D457" s="6">
        <v>44671</v>
      </c>
      <c r="E457">
        <v>912</v>
      </c>
      <c r="F457" s="2">
        <v>49</v>
      </c>
      <c r="G457">
        <v>962</v>
      </c>
      <c r="H457">
        <v>916</v>
      </c>
      <c r="I457">
        <v>886</v>
      </c>
      <c r="J457">
        <v>889</v>
      </c>
      <c r="K457">
        <v>872</v>
      </c>
      <c r="L457" s="6">
        <v>44600</v>
      </c>
      <c r="M457" s="6">
        <v>44305</v>
      </c>
      <c r="N457" s="6">
        <v>44255</v>
      </c>
      <c r="O457" s="6">
        <v>44581</v>
      </c>
      <c r="P457" s="58">
        <v>44304</v>
      </c>
      <c r="Q457" s="40">
        <f>RANK(E457,$E$3:$E$485)</f>
        <v>455</v>
      </c>
      <c r="R457" s="2">
        <f>VLOOKUP(C457,Quals!$A$2:$C$23,3,FALSE)</f>
        <v>1167</v>
      </c>
      <c r="S457" s="2" t="str">
        <f>_xlfn.IFNA(IF(OR(AND(G457&gt;=R457,L457&gt;=Quals!$F$3,L457&lt;=Quals!$H$3),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OR(AND(K457&gt;=R457,P457&gt;=Quals!$F$3,P457&lt;=Quals!$H$3))))), MATCH((B457&amp;C457),Autos!C:C,0)),"Q",""),"")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>B458&amp;C458</f>
        <v>Rohan LAURENDET800m</v>
      </c>
      <c r="B458" t="s">
        <v>712</v>
      </c>
      <c r="C458" s="6" t="s">
        <v>27</v>
      </c>
      <c r="D458" s="6">
        <v>1996</v>
      </c>
      <c r="E458">
        <v>909</v>
      </c>
      <c r="F458" s="2">
        <v>50</v>
      </c>
      <c r="G458">
        <v>955</v>
      </c>
      <c r="H458">
        <v>909</v>
      </c>
      <c r="I458">
        <v>900</v>
      </c>
      <c r="J458">
        <v>899</v>
      </c>
      <c r="K458">
        <v>870</v>
      </c>
      <c r="L458" s="6">
        <v>44589</v>
      </c>
      <c r="M458" s="6">
        <v>44282</v>
      </c>
      <c r="N458" s="6">
        <v>44548</v>
      </c>
      <c r="O458" s="6">
        <v>44260</v>
      </c>
      <c r="P458" s="58">
        <v>44597</v>
      </c>
      <c r="Q458" s="40">
        <f>RANK(E458,$E$3:$E$485)</f>
        <v>456</v>
      </c>
      <c r="R458" s="2">
        <f>VLOOKUP(C458,Quals!$A$2:$C$23,3,FALSE)</f>
        <v>1167</v>
      </c>
      <c r="S458" s="2" t="str">
        <f>_xlfn.IFNA(IF(OR(AND(G458&gt;=R458,L458&gt;=Quals!$F$3,L458&lt;=Quals!$H$3),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OR(AND(K458&gt;=R458,P458&gt;=Quals!$F$3,P458&lt;=Quals!$H$3))))), MATCH((B458&amp;C458),Autos!C:C,0)),"Q",""),"")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>B459&amp;C459</f>
        <v>Geordie HORE800m</v>
      </c>
      <c r="B459" t="s">
        <v>709</v>
      </c>
      <c r="C459" s="6" t="s">
        <v>27</v>
      </c>
      <c r="D459" s="6">
        <v>44581</v>
      </c>
      <c r="E459">
        <v>907</v>
      </c>
      <c r="F459" s="2">
        <v>51</v>
      </c>
      <c r="G459">
        <v>947</v>
      </c>
      <c r="H459">
        <v>916</v>
      </c>
      <c r="I459">
        <v>879</v>
      </c>
      <c r="J459">
        <v>890</v>
      </c>
      <c r="K459">
        <v>873</v>
      </c>
      <c r="L459" s="6">
        <v>44301</v>
      </c>
      <c r="M459" s="6">
        <v>44254</v>
      </c>
      <c r="N459" s="6">
        <v>44587</v>
      </c>
      <c r="O459" s="6">
        <v>44546</v>
      </c>
      <c r="P459" s="58">
        <v>44255</v>
      </c>
      <c r="Q459" s="40">
        <f>RANK(E459,$E$3:$E$485)</f>
        <v>457</v>
      </c>
      <c r="R459" s="2">
        <f>VLOOKUP(C459,Quals!$A$2:$C$23,3,FALSE)</f>
        <v>1167</v>
      </c>
      <c r="S459" s="2" t="str">
        <f>_xlfn.IFNA(IF(OR(AND(G459&gt;=R459,L459&gt;=Quals!$F$3,L459&lt;=Quals!$H$3),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OR(AND(K459&gt;=R459,P459&gt;=Quals!$F$3,P459&lt;=Quals!$H$3))))), MATCH((B459&amp;C459),Autos!C:C,0)),"Q",""),"")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>B460&amp;C460</f>
        <v>Joshua TRAM800m</v>
      </c>
      <c r="B460" t="s">
        <v>713</v>
      </c>
      <c r="C460" s="7" t="s">
        <v>27</v>
      </c>
      <c r="E460">
        <v>907</v>
      </c>
      <c r="F460" s="2">
        <v>52</v>
      </c>
      <c r="G460">
        <v>908</v>
      </c>
      <c r="H460">
        <v>917</v>
      </c>
      <c r="I460">
        <v>901</v>
      </c>
      <c r="J460">
        <v>907</v>
      </c>
      <c r="K460">
        <v>876</v>
      </c>
      <c r="L460" s="6">
        <v>44591</v>
      </c>
      <c r="M460" s="6">
        <v>44525</v>
      </c>
      <c r="N460" s="6">
        <v>44305</v>
      </c>
      <c r="O460" s="6">
        <v>44600</v>
      </c>
      <c r="P460" s="58">
        <v>44255</v>
      </c>
      <c r="Q460" s="40">
        <f>RANK(E460,$E$3:$E$485)</f>
        <v>457</v>
      </c>
      <c r="R460" s="2">
        <f>VLOOKUP(C460,Quals!$A$2:$C$23,3,FALSE)</f>
        <v>1167</v>
      </c>
      <c r="S460" s="2" t="str">
        <f>_xlfn.IFNA(IF(OR(AND(G460&gt;=R460,L460&gt;=Quals!$F$3,L460&lt;=Quals!$H$3),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OR(AND(K460&gt;=R460,P460&gt;=Quals!$F$3,P460&lt;=Quals!$H$3))))), MATCH((B460&amp;C460),Autos!C:C,0)),"Q",""),"")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>B461&amp;C461</f>
        <v>Brett ELLISmarathon</v>
      </c>
      <c r="B461" t="s">
        <v>903</v>
      </c>
      <c r="C461" s="6" t="s">
        <v>82</v>
      </c>
      <c r="D461" s="6">
        <v>34508</v>
      </c>
      <c r="E461">
        <v>904</v>
      </c>
      <c r="F461" s="2">
        <v>7</v>
      </c>
      <c r="G461">
        <v>927</v>
      </c>
      <c r="H461">
        <v>880</v>
      </c>
      <c r="L461" s="6">
        <v>44178</v>
      </c>
      <c r="M461" s="6">
        <v>44290</v>
      </c>
      <c r="N461" s="6"/>
      <c r="O461" s="6"/>
      <c r="P461" s="58"/>
      <c r="Q461" s="40">
        <f>RANK(E461,$E$3:$E$485)</f>
        <v>459</v>
      </c>
      <c r="R461" s="2" t="str">
        <f>VLOOKUP(C461,Quals!$A$2:$C$23,3,FALSE)</f>
        <v>Discr.</v>
      </c>
      <c r="S461" s="2" t="str">
        <f>_xlfn.IFNA(IF(OR(AND(G461&gt;=R461,L461&gt;=Quals!$F$3,L461&lt;=Quals!$H$3),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OR(AND(K461&gt;=R461,P461&gt;=Quals!$F$3,P461&lt;=Quals!$H$3))))), MATCH((B461&amp;C461),Autos!C:C,0)),"Q",""),"")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>B462&amp;C462</f>
        <v>Tom MIDDLETONmarathon</v>
      </c>
      <c r="B462" t="s">
        <v>904</v>
      </c>
      <c r="C462" s="6" t="s">
        <v>82</v>
      </c>
      <c r="D462" s="6">
        <v>31587</v>
      </c>
      <c r="E462">
        <v>900</v>
      </c>
      <c r="F462" s="2">
        <v>8</v>
      </c>
      <c r="G462">
        <v>919</v>
      </c>
      <c r="H462">
        <v>882</v>
      </c>
      <c r="L462" s="6">
        <v>44577</v>
      </c>
      <c r="M462" s="6">
        <v>44360</v>
      </c>
      <c r="N462" s="6"/>
      <c r="O462" s="6"/>
      <c r="P462" s="58"/>
      <c r="Q462" s="40">
        <f>RANK(E462,$E$3:$E$485)</f>
        <v>460</v>
      </c>
      <c r="R462" s="2" t="str">
        <f>VLOOKUP(C462,Quals!$A$2:$C$23,3,FALSE)</f>
        <v>Discr.</v>
      </c>
      <c r="S462" s="2" t="str">
        <f>_xlfn.IFNA(IF(OR(AND(G462&gt;=R462,L462&gt;=Quals!$F$3,L462&lt;=Quals!$H$3),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OR(AND(K462&gt;=R462,P462&gt;=Quals!$F$3,P462&lt;=Quals!$H$3))))), MATCH((B462&amp;C462),Autos!C:C,0)),"Q",""),"")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>B463&amp;C463</f>
        <v>Oliver BLACKBURNjavelin-throw</v>
      </c>
      <c r="B463" t="s">
        <v>888</v>
      </c>
      <c r="C463" s="6" t="s">
        <v>41</v>
      </c>
      <c r="D463" s="6">
        <v>37456</v>
      </c>
      <c r="E463">
        <v>891</v>
      </c>
      <c r="F463" s="2">
        <v>7</v>
      </c>
      <c r="G463">
        <v>907</v>
      </c>
      <c r="H463">
        <v>884</v>
      </c>
      <c r="I463">
        <v>880</v>
      </c>
      <c r="J463">
        <v>865</v>
      </c>
      <c r="K463">
        <v>874</v>
      </c>
      <c r="L463" s="6">
        <v>44541</v>
      </c>
      <c r="M463" s="6">
        <v>44541</v>
      </c>
      <c r="N463" s="6">
        <v>44520</v>
      </c>
      <c r="O463" s="6">
        <v>44591</v>
      </c>
      <c r="P463" s="58">
        <v>44534</v>
      </c>
      <c r="Q463" s="40">
        <f>RANK(E463,$E$3:$E$485)</f>
        <v>461</v>
      </c>
      <c r="R463" s="2">
        <f>VLOOKUP(C463,Quals!$A$2:$C$23,3,FALSE)</f>
        <v>1173</v>
      </c>
      <c r="S463" s="2" t="str">
        <f>_xlfn.IFNA(IF(OR(AND(G463&gt;=R463,L463&gt;=Quals!$F$3,L463&lt;=Quals!$H$3),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OR(AND(K463&gt;=R463,P463&gt;=Quals!$F$3,P463&lt;=Quals!$H$3))))), MATCH((B463&amp;C463),Autos!C:C,0)),"Q",""),"")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>B464&amp;C464</f>
        <v>Shane CARSTAIRSshot-put</v>
      </c>
      <c r="B464" t="s">
        <v>874</v>
      </c>
      <c r="C464" s="6" t="s">
        <v>39</v>
      </c>
      <c r="D464" s="6">
        <v>32443</v>
      </c>
      <c r="E464">
        <v>884</v>
      </c>
      <c r="F464" s="2">
        <v>6</v>
      </c>
      <c r="G464">
        <v>879</v>
      </c>
      <c r="H464">
        <v>873</v>
      </c>
      <c r="I464">
        <v>863</v>
      </c>
      <c r="J464">
        <v>877</v>
      </c>
      <c r="K464">
        <v>861</v>
      </c>
      <c r="L464" s="6">
        <v>44280</v>
      </c>
      <c r="M464" s="6">
        <v>44513</v>
      </c>
      <c r="N464" s="6">
        <v>44576</v>
      </c>
      <c r="O464" s="6">
        <v>44597</v>
      </c>
      <c r="P464" s="58">
        <v>44534</v>
      </c>
      <c r="Q464" s="40">
        <f>RANK(E464,$E$3:$E$485)</f>
        <v>462</v>
      </c>
      <c r="R464" s="2">
        <f>VLOOKUP(C464,Quals!$A$2:$C$23,3,FALSE)</f>
        <v>1187</v>
      </c>
      <c r="S464" s="2" t="str">
        <f>_xlfn.IFNA(IF(OR(AND(G464&gt;=R464,L464&gt;=Quals!$F$3,L464&lt;=Quals!$H$3),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OR(AND(K464&gt;=R464,P464&gt;=Quals!$F$3,P464&lt;=Quals!$H$3))))), MATCH((B464&amp;C464),Autos!C:C,0)),"Q",""),"")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>B465&amp;C465</f>
        <v>Todd HODGETTSshot-put</v>
      </c>
      <c r="B465" t="s">
        <v>875</v>
      </c>
      <c r="C465" s="6" t="s">
        <v>39</v>
      </c>
      <c r="D465" s="6">
        <v>32225</v>
      </c>
      <c r="E465">
        <v>884</v>
      </c>
      <c r="F465" s="2">
        <v>7</v>
      </c>
      <c r="G465">
        <v>878</v>
      </c>
      <c r="H465">
        <v>867</v>
      </c>
      <c r="I465">
        <v>861</v>
      </c>
      <c r="J465">
        <v>831</v>
      </c>
      <c r="K465">
        <v>850</v>
      </c>
      <c r="L465" s="6">
        <v>44310</v>
      </c>
      <c r="M465" s="6">
        <v>44275</v>
      </c>
      <c r="N465" s="6">
        <v>44359</v>
      </c>
      <c r="O465" s="6">
        <v>44304</v>
      </c>
      <c r="P465" s="58">
        <v>44611</v>
      </c>
      <c r="Q465" s="40">
        <f>RANK(E465,$E$3:$E$485)</f>
        <v>462</v>
      </c>
      <c r="R465" s="2">
        <f>VLOOKUP(C465,Quals!$A$2:$C$23,3,FALSE)</f>
        <v>1187</v>
      </c>
      <c r="S465" s="2" t="str">
        <f>_xlfn.IFNA(IF(OR(AND(G465&gt;=R465,L465&gt;=Quals!$F$3,L465&lt;=Quals!$H$3),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OR(AND(K465&gt;=R465,P465&gt;=Quals!$F$3,P465&lt;=Quals!$H$3))))), MATCH((B465&amp;C465),Autos!C:C,0)),"Q",""),"")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>B466&amp;C466</f>
        <v>Daniel GOLUBOVICdiscus-throw</v>
      </c>
      <c r="B466" t="s">
        <v>798</v>
      </c>
      <c r="C466" s="6" t="s">
        <v>40</v>
      </c>
      <c r="D466" s="6">
        <v>34302</v>
      </c>
      <c r="E466">
        <v>878</v>
      </c>
      <c r="F466" s="2">
        <v>6</v>
      </c>
      <c r="G466">
        <v>893</v>
      </c>
      <c r="H466">
        <v>900</v>
      </c>
      <c r="I466">
        <v>859</v>
      </c>
      <c r="J466">
        <v>834</v>
      </c>
      <c r="K466">
        <v>816</v>
      </c>
      <c r="L466" s="6">
        <v>44282</v>
      </c>
      <c r="M466" s="6">
        <v>44366</v>
      </c>
      <c r="N466" s="6">
        <v>44266</v>
      </c>
      <c r="O466" s="6">
        <v>44549</v>
      </c>
      <c r="P466" s="58">
        <v>44351</v>
      </c>
      <c r="Q466" s="40">
        <f>RANK(E466,$E$3:$E$485)</f>
        <v>464</v>
      </c>
      <c r="R466" s="2">
        <f>VLOOKUP(C466,Quals!$A$2:$C$23,3,FALSE)</f>
        <v>1171</v>
      </c>
      <c r="S466" s="2" t="str">
        <f>_xlfn.IFNA(IF(OR(AND(G466&gt;=R466,L466&gt;=Quals!$F$3,L466&lt;=Quals!$H$3),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OR(AND(K466&gt;=R466,P466&gt;=Quals!$F$3,P466&lt;=Quals!$H$3))))), MATCH((B466&amp;C466),Autos!C:C,0)),"Q",""),"")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>B467&amp;C467</f>
        <v>Thomas HILDITCHjavelin-throw</v>
      </c>
      <c r="B467" t="s">
        <v>889</v>
      </c>
      <c r="C467" s="6" t="s">
        <v>41</v>
      </c>
      <c r="D467" s="6">
        <v>44612</v>
      </c>
      <c r="E467">
        <v>876</v>
      </c>
      <c r="F467" s="2">
        <v>8</v>
      </c>
      <c r="G467">
        <v>885</v>
      </c>
      <c r="H467">
        <v>881</v>
      </c>
      <c r="I467">
        <v>876</v>
      </c>
      <c r="J467">
        <v>850</v>
      </c>
      <c r="K467">
        <v>822</v>
      </c>
      <c r="L467" s="6">
        <v>44611</v>
      </c>
      <c r="M467" s="6">
        <v>44596</v>
      </c>
      <c r="N467" s="6">
        <v>44575</v>
      </c>
      <c r="O467" s="6">
        <v>44547</v>
      </c>
      <c r="P467" s="58">
        <v>44267</v>
      </c>
      <c r="Q467" s="40">
        <f>RANK(E467,$E$3:$E$485)</f>
        <v>465</v>
      </c>
      <c r="R467" s="2">
        <f>VLOOKUP(C467,Quals!$A$2:$C$23,3,FALSE)</f>
        <v>1173</v>
      </c>
      <c r="S467" s="2" t="str">
        <f>_xlfn.IFNA(IF(OR(AND(G467&gt;=R467,L467&gt;=Quals!$F$3,L467&lt;=Quals!$H$3),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OR(AND(K467&gt;=R467,P467&gt;=Quals!$F$3,P467&lt;=Quals!$H$3))))), MATCH((B467&amp;C467),Autos!C:C,0)),"Q",""),"")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>B468&amp;C468</f>
        <v>Daniel HARTmarathon</v>
      </c>
      <c r="B468" t="s">
        <v>905</v>
      </c>
      <c r="C468" s="6" t="s">
        <v>82</v>
      </c>
      <c r="E468">
        <v>862</v>
      </c>
      <c r="F468" s="2">
        <v>9</v>
      </c>
      <c r="G468">
        <v>940</v>
      </c>
      <c r="H468">
        <v>785</v>
      </c>
      <c r="L468" s="6">
        <v>43898</v>
      </c>
      <c r="M468" s="6">
        <v>44290</v>
      </c>
      <c r="N468" s="6"/>
      <c r="O468" s="6"/>
      <c r="P468" s="58"/>
      <c r="Q468" s="40">
        <f>RANK(E468,$E$3:$E$485)</f>
        <v>466</v>
      </c>
      <c r="R468" s="2" t="str">
        <f>VLOOKUP(C468,Quals!$A$2:$C$23,3,FALSE)</f>
        <v>Discr.</v>
      </c>
      <c r="S468" s="2" t="str">
        <f>_xlfn.IFNA(IF(OR(AND(G468&gt;=R468,L468&gt;=Quals!$F$3,L468&lt;=Quals!$H$3),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OR(AND(K468&gt;=R468,P468&gt;=Quals!$F$3,P468&lt;=Quals!$H$3))))), MATCH((B468&amp;C468),Autos!C:C,0)),"Q",""),"")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>B469&amp;C469</f>
        <v>Christian PAYNTERjavelin-throw</v>
      </c>
      <c r="B469" t="s">
        <v>890</v>
      </c>
      <c r="C469" s="6" t="s">
        <v>41</v>
      </c>
      <c r="D469" s="6">
        <v>35543</v>
      </c>
      <c r="E469">
        <v>859</v>
      </c>
      <c r="F469" s="2">
        <v>9</v>
      </c>
      <c r="G469">
        <v>880</v>
      </c>
      <c r="H469">
        <v>853</v>
      </c>
      <c r="I469">
        <v>843</v>
      </c>
      <c r="J469">
        <v>827</v>
      </c>
      <c r="K469">
        <v>831</v>
      </c>
      <c r="L469" s="6">
        <v>44570</v>
      </c>
      <c r="M469" s="6">
        <v>44548</v>
      </c>
      <c r="N469" s="6">
        <v>44254</v>
      </c>
      <c r="O469" s="6">
        <v>44534</v>
      </c>
      <c r="P469" s="58">
        <v>44600</v>
      </c>
      <c r="Q469" s="40">
        <f>RANK(E469,$E$3:$E$485)</f>
        <v>467</v>
      </c>
      <c r="R469" s="2">
        <f>VLOOKUP(C469,Quals!$A$2:$C$23,3,FALSE)</f>
        <v>1173</v>
      </c>
      <c r="S469" s="2" t="str">
        <f>_xlfn.IFNA(IF(OR(AND(G469&gt;=R469,L469&gt;=Quals!$F$3,L469&lt;=Quals!$H$3),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OR(AND(K469&gt;=R469,P469&gt;=Quals!$F$3,P469&lt;=Quals!$H$3))))), MATCH((B469&amp;C469),Autos!C:C,0)),"Q",""),"")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>B470&amp;C470</f>
        <v>Jonathan BELLjavelin-throw</v>
      </c>
      <c r="B470" t="s">
        <v>996</v>
      </c>
      <c r="C470" s="6" t="s">
        <v>41</v>
      </c>
      <c r="D470" s="6">
        <v>36850</v>
      </c>
      <c r="E470">
        <v>858</v>
      </c>
      <c r="F470" s="2">
        <v>10</v>
      </c>
      <c r="G470">
        <v>879</v>
      </c>
      <c r="H470">
        <v>861</v>
      </c>
      <c r="I470">
        <v>847</v>
      </c>
      <c r="J470">
        <v>838</v>
      </c>
      <c r="K470">
        <v>808</v>
      </c>
      <c r="L470" s="6">
        <v>44261</v>
      </c>
      <c r="M470" s="6">
        <v>44309</v>
      </c>
      <c r="N470" s="6">
        <v>44611</v>
      </c>
      <c r="O470" s="6">
        <v>44548</v>
      </c>
      <c r="P470" s="58">
        <v>44304</v>
      </c>
      <c r="Q470" s="40">
        <f>RANK(E470,$E$3:$E$485)</f>
        <v>468</v>
      </c>
      <c r="R470" s="2">
        <f>VLOOKUP(C470,Quals!$A$2:$C$23,3,FALSE)</f>
        <v>1173</v>
      </c>
      <c r="S470" s="2" t="str">
        <f>_xlfn.IFNA(IF(OR(AND(G470&gt;=R470,L470&gt;=Quals!$F$3,L470&lt;=Quals!$H$3),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OR(AND(K470&gt;=R470,P470&gt;=Quals!$F$3,P470&lt;=Quals!$H$3))))), MATCH((B470&amp;C470),Autos!C:C,0)),"Q",""),"")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>B471&amp;C471</f>
        <v>Nicholas LEEmarathon</v>
      </c>
      <c r="B471" t="s">
        <v>906</v>
      </c>
      <c r="C471" s="6" t="s">
        <v>82</v>
      </c>
      <c r="E471">
        <v>830</v>
      </c>
      <c r="F471" s="2">
        <v>10</v>
      </c>
      <c r="G471">
        <v>857</v>
      </c>
      <c r="H471">
        <v>799</v>
      </c>
      <c r="L471" s="6">
        <v>44353</v>
      </c>
      <c r="M471" s="6">
        <v>44283</v>
      </c>
      <c r="N471" s="6"/>
      <c r="O471" s="6"/>
      <c r="P471" s="58"/>
      <c r="Q471" s="40">
        <f>RANK(E471,$E$3:$E$485)</f>
        <v>469</v>
      </c>
      <c r="R471" s="2" t="str">
        <f>VLOOKUP(C471,Quals!$A$2:$C$23,3,FALSE)</f>
        <v>Discr.</v>
      </c>
      <c r="S471" s="2" t="str">
        <f>_xlfn.IFNA(IF(OR(AND(G471&gt;=R471,L471&gt;=Quals!$F$3,L471&lt;=Quals!$H$3),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OR(AND(K471&gt;=R471,P471&gt;=Quals!$F$3,P471&lt;=Quals!$H$3))))), MATCH((B471&amp;C471),Autos!C:C,0)),"Q",""),"")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>B472&amp;C472</f>
        <v>Lachlan OAKESmarathon</v>
      </c>
      <c r="B472" t="s">
        <v>907</v>
      </c>
      <c r="C472" s="6" t="s">
        <v>82</v>
      </c>
      <c r="D472" s="6">
        <v>32022</v>
      </c>
      <c r="E472">
        <v>825</v>
      </c>
      <c r="F472" s="2">
        <v>11</v>
      </c>
      <c r="G472">
        <v>859</v>
      </c>
      <c r="H472">
        <v>790</v>
      </c>
      <c r="L472" s="6">
        <v>44311</v>
      </c>
      <c r="M472" s="6">
        <v>44570</v>
      </c>
      <c r="N472" s="6"/>
      <c r="O472" s="6"/>
      <c r="P472" s="58"/>
      <c r="Q472" s="40">
        <f>RANK(E472,$E$3:$E$485)</f>
        <v>470</v>
      </c>
      <c r="R472" s="2" t="str">
        <f>VLOOKUP(C472,Quals!$A$2:$C$23,3,FALSE)</f>
        <v>Discr.</v>
      </c>
      <c r="S472" s="2" t="str">
        <f>_xlfn.IFNA(IF(OR(AND(G472&gt;=R472,L472&gt;=Quals!$F$3,L472&lt;=Quals!$H$3),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OR(AND(K472&gt;=R472,P472&gt;=Quals!$F$3,P472&lt;=Quals!$H$3))))), MATCH((B472&amp;C472),Autos!C:C,0)),"Q",""),"")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>B473&amp;C473</f>
        <v>Chris RANCIEmarathon</v>
      </c>
      <c r="B473" t="s">
        <v>908</v>
      </c>
      <c r="C473" s="6" t="s">
        <v>82</v>
      </c>
      <c r="D473" s="6">
        <v>1984</v>
      </c>
      <c r="E473">
        <v>817</v>
      </c>
      <c r="F473" s="2">
        <v>12</v>
      </c>
      <c r="G473">
        <v>920</v>
      </c>
      <c r="H473">
        <v>715</v>
      </c>
      <c r="L473" s="6">
        <v>43898</v>
      </c>
      <c r="M473" s="6">
        <v>44290</v>
      </c>
      <c r="N473" s="6"/>
      <c r="O473" s="6"/>
      <c r="P473" s="58"/>
      <c r="Q473" s="40">
        <f>RANK(E473,$E$3:$E$485)</f>
        <v>471</v>
      </c>
      <c r="R473" s="2" t="str">
        <f>VLOOKUP(C473,Quals!$A$2:$C$23,3,FALSE)</f>
        <v>Discr.</v>
      </c>
      <c r="S473" s="2" t="str">
        <f>_xlfn.IFNA(IF(OR(AND(G473&gt;=R473,L473&gt;=Quals!$F$3,L473&lt;=Quals!$H$3),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OR(AND(K473&gt;=R473,P473&gt;=Quals!$F$3,P473&lt;=Quals!$H$3))))), MATCH((B473&amp;C473),Autos!C:C,0)),"Q",""),"")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>B474&amp;C474</f>
        <v>Wayne SPIESmarathon</v>
      </c>
      <c r="B474" t="s">
        <v>909</v>
      </c>
      <c r="C474" s="6" t="s">
        <v>82</v>
      </c>
      <c r="E474">
        <v>808</v>
      </c>
      <c r="F474" s="2">
        <v>13</v>
      </c>
      <c r="G474">
        <v>836</v>
      </c>
      <c r="H474">
        <v>776</v>
      </c>
      <c r="L474" s="6">
        <v>44570</v>
      </c>
      <c r="M474" s="6">
        <v>44178</v>
      </c>
      <c r="N474" s="6"/>
      <c r="O474" s="6"/>
      <c r="P474" s="58"/>
      <c r="Q474" s="40">
        <f>RANK(E474,$E$3:$E$485)</f>
        <v>472</v>
      </c>
      <c r="R474" s="2" t="str">
        <f>VLOOKUP(C474,Quals!$A$2:$C$23,3,FALSE)</f>
        <v>Discr.</v>
      </c>
      <c r="S474" s="2" t="str">
        <f>_xlfn.IFNA(IF(OR(AND(G474&gt;=R474,L474&gt;=Quals!$F$3,L474&lt;=Quals!$H$3),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OR(AND(K474&gt;=R474,P474&gt;=Quals!$F$3,P474&lt;=Quals!$H$3))))), MATCH((B474&amp;C474),Autos!C:C,0)),"Q",""),"")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>B475&amp;C475</f>
        <v>Derrick LEAHYmarathon</v>
      </c>
      <c r="B475" t="s">
        <v>910</v>
      </c>
      <c r="C475" s="6" t="s">
        <v>82</v>
      </c>
      <c r="E475">
        <v>764</v>
      </c>
      <c r="F475" s="2">
        <v>14</v>
      </c>
      <c r="G475">
        <v>800</v>
      </c>
      <c r="H475">
        <v>726</v>
      </c>
      <c r="L475" s="6">
        <v>44570</v>
      </c>
      <c r="M475" s="6">
        <v>44283</v>
      </c>
      <c r="N475" s="6"/>
      <c r="O475" s="6"/>
      <c r="P475" s="58"/>
      <c r="Q475" s="40">
        <f>RANK(E475,$E$3:$E$485)</f>
        <v>473</v>
      </c>
      <c r="R475" s="2" t="str">
        <f>VLOOKUP(C475,Quals!$A$2:$C$23,3,FALSE)</f>
        <v>Discr.</v>
      </c>
      <c r="S475" s="2" t="str">
        <f>_xlfn.IFNA(IF(OR(AND(G475&gt;=R475,L475&gt;=Quals!$F$3,L475&lt;=Quals!$H$3),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OR(AND(K475&gt;=R475,P475&gt;=Quals!$F$3,P475&lt;=Quals!$H$3))))), MATCH((B475&amp;C475),Autos!C:C,0)),"Q",""),"")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>B476&amp;C476</f>
        <v>Peter BRACKENmarathon</v>
      </c>
      <c r="B476" t="s">
        <v>911</v>
      </c>
      <c r="C476" s="6" t="s">
        <v>82</v>
      </c>
      <c r="E476">
        <v>726</v>
      </c>
      <c r="F476" s="2">
        <v>15</v>
      </c>
      <c r="G476">
        <v>740</v>
      </c>
      <c r="H476">
        <v>712</v>
      </c>
      <c r="L476" s="6">
        <v>44283</v>
      </c>
      <c r="M476" s="6">
        <v>44570</v>
      </c>
      <c r="N476" s="6"/>
      <c r="O476" s="6"/>
      <c r="P476" s="58"/>
      <c r="Q476" s="40">
        <f>RANK(E476,$E$3:$E$485)</f>
        <v>474</v>
      </c>
      <c r="R476" s="2" t="str">
        <f>VLOOKUP(C476,Quals!$A$2:$C$23,3,FALSE)</f>
        <v>Discr.</v>
      </c>
      <c r="S476" s="2" t="str">
        <f>_xlfn.IFNA(IF(OR(AND(G476&gt;=R476,L476&gt;=Quals!$F$3,L476&lt;=Quals!$H$3),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OR(AND(K476&gt;=R476,P476&gt;=Quals!$F$3,P476&lt;=Quals!$H$3))))), MATCH((B476&amp;C476),Autos!C:C,0)),"Q",""),"")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>B477&amp;C477</f>
        <v/>
      </c>
      <c r="C477" s="6"/>
      <c r="L477" s="6"/>
      <c r="M477" s="6"/>
      <c r="N477" s="6"/>
      <c r="O477" s="6"/>
      <c r="P477" s="58"/>
      <c r="Q477" s="40"/>
      <c r="R477" s="2"/>
      <c r="S477" s="2"/>
      <c r="T477" s="1"/>
    </row>
    <row r="478" spans="1:20" x14ac:dyDescent="0.2">
      <c r="A478" t="str">
        <f>B478&amp;C478</f>
        <v/>
      </c>
      <c r="C478" s="6"/>
      <c r="L478" s="6"/>
      <c r="M478" s="6"/>
      <c r="N478" s="6"/>
      <c r="O478" s="6"/>
      <c r="P478" s="58"/>
      <c r="Q478" s="40"/>
      <c r="R478" s="2"/>
      <c r="S478" s="2"/>
      <c r="T478" s="1"/>
    </row>
    <row r="479" spans="1:20" x14ac:dyDescent="0.2">
      <c r="A479" t="str">
        <f>B479&amp;C479</f>
        <v/>
      </c>
      <c r="L479" s="6"/>
      <c r="M479" s="6"/>
      <c r="N479" s="6"/>
      <c r="O479" s="6"/>
      <c r="P479" s="58"/>
      <c r="Q479" s="40"/>
      <c r="R479" s="2"/>
      <c r="S479" s="2"/>
      <c r="T479" s="1"/>
    </row>
    <row r="480" spans="1:20" x14ac:dyDescent="0.2">
      <c r="A480" t="str">
        <f>B480&amp;C480</f>
        <v/>
      </c>
      <c r="L480" s="6"/>
      <c r="M480" s="6"/>
      <c r="N480" s="6"/>
      <c r="O480" s="6"/>
      <c r="P480" s="58"/>
      <c r="Q480" s="40"/>
      <c r="R480" s="2"/>
      <c r="S480" s="2"/>
      <c r="T480" s="1"/>
    </row>
    <row r="481" spans="1:20" x14ac:dyDescent="0.2">
      <c r="A481" t="str">
        <f>B481&amp;C481</f>
        <v/>
      </c>
      <c r="C481" s="6"/>
      <c r="L481" s="6"/>
      <c r="M481" s="6"/>
      <c r="N481" s="6"/>
      <c r="O481" s="6"/>
      <c r="P481" s="58"/>
      <c r="Q481" s="40"/>
      <c r="R481" s="2"/>
      <c r="S481" s="2"/>
      <c r="T481" s="1"/>
    </row>
    <row r="482" spans="1:20" x14ac:dyDescent="0.2">
      <c r="A482" t="str">
        <f>B482&amp;C482</f>
        <v/>
      </c>
      <c r="L482" s="6"/>
      <c r="M482" s="6"/>
      <c r="N482" s="6"/>
      <c r="O482" s="6"/>
      <c r="P482" s="58"/>
      <c r="Q482" s="40"/>
      <c r="R482" s="2"/>
      <c r="S482" s="2"/>
      <c r="T482" s="1"/>
    </row>
    <row r="483" spans="1:20" x14ac:dyDescent="0.2">
      <c r="A483" t="str">
        <f>B483&amp;C483</f>
        <v/>
      </c>
      <c r="L483" s="6"/>
      <c r="M483" s="6"/>
      <c r="N483" s="6"/>
      <c r="O483" s="6"/>
      <c r="P483" s="58"/>
      <c r="Q483" s="40"/>
      <c r="R483" s="2"/>
      <c r="S483" s="2"/>
      <c r="T483" s="1"/>
    </row>
    <row r="484" spans="1:20" x14ac:dyDescent="0.2">
      <c r="A484" t="str">
        <f>B484&amp;C484</f>
        <v/>
      </c>
      <c r="L484" s="6"/>
      <c r="M484" s="6"/>
      <c r="N484" s="6"/>
      <c r="O484" s="6"/>
      <c r="P484" s="58"/>
      <c r="Q484" s="40"/>
      <c r="R484" s="2"/>
      <c r="S484" s="2"/>
      <c r="T484" s="1"/>
    </row>
    <row r="485" spans="1:20" x14ac:dyDescent="0.2">
      <c r="A485" t="str">
        <f>B485&amp;C485</f>
        <v/>
      </c>
      <c r="L485" s="6"/>
      <c r="M485" s="6"/>
      <c r="N485" s="6"/>
      <c r="O485" s="6"/>
      <c r="P485" s="58"/>
      <c r="Q485" s="40"/>
      <c r="R485" s="2"/>
      <c r="S485" s="2"/>
      <c r="T485" s="1"/>
    </row>
    <row r="486" spans="1:20" x14ac:dyDescent="0.2">
      <c r="A486" t="str">
        <f>B486&amp;C486</f>
        <v/>
      </c>
      <c r="L486" s="6"/>
      <c r="M486" s="6"/>
      <c r="N486" s="6"/>
      <c r="O486" s="6"/>
      <c r="P486" s="58"/>
      <c r="Q486" s="40"/>
      <c r="R486" s="2"/>
      <c r="S486" s="2"/>
      <c r="T486" s="1"/>
    </row>
    <row r="487" spans="1:20" x14ac:dyDescent="0.2">
      <c r="A487" t="str">
        <f>B487&amp;C487</f>
        <v/>
      </c>
      <c r="L487" s="6"/>
      <c r="M487" s="6"/>
      <c r="N487" s="6"/>
      <c r="O487" s="6"/>
      <c r="P487" s="58"/>
      <c r="Q487" s="40"/>
      <c r="R487" s="2"/>
      <c r="S487" s="2"/>
      <c r="T487" s="1"/>
    </row>
    <row r="488" spans="1:20" x14ac:dyDescent="0.2">
      <c r="A488" t="str">
        <f>B488&amp;C488</f>
        <v/>
      </c>
      <c r="L488" s="6"/>
      <c r="M488" s="6"/>
      <c r="N488" s="6"/>
      <c r="O488" s="6"/>
      <c r="P488" s="58"/>
      <c r="Q488" s="40"/>
      <c r="R488" s="2"/>
      <c r="S488" s="2"/>
      <c r="T488" s="1"/>
    </row>
    <row r="489" spans="1:20" x14ac:dyDescent="0.2">
      <c r="A489" t="str">
        <f>B489&amp;C489</f>
        <v/>
      </c>
      <c r="L489" s="6"/>
      <c r="M489" s="6"/>
      <c r="N489" s="6"/>
      <c r="O489" s="6"/>
      <c r="P489" s="58"/>
      <c r="Q489" s="40"/>
      <c r="R489" s="2"/>
      <c r="S489" s="2"/>
      <c r="T489" s="1"/>
    </row>
    <row r="490" spans="1:20" x14ac:dyDescent="0.2">
      <c r="A490" t="str">
        <f>B490&amp;C490</f>
        <v/>
      </c>
      <c r="L490" s="6"/>
      <c r="M490" s="6"/>
      <c r="N490" s="6"/>
      <c r="O490" s="6"/>
      <c r="P490" s="58"/>
      <c r="Q490" s="40"/>
      <c r="R490" s="2"/>
      <c r="S490" s="2"/>
      <c r="T490" s="1"/>
    </row>
    <row r="491" spans="1:20" x14ac:dyDescent="0.2">
      <c r="A491" t="str">
        <f>B491&amp;C491</f>
        <v/>
      </c>
      <c r="L491" s="6"/>
      <c r="M491" s="6"/>
      <c r="N491" s="6"/>
      <c r="O491" s="6"/>
      <c r="P491" s="58"/>
      <c r="Q491" s="40"/>
      <c r="R491" s="2"/>
      <c r="S491" s="2"/>
      <c r="T491" s="1"/>
    </row>
    <row r="492" spans="1:20" x14ac:dyDescent="0.2">
      <c r="A492" t="str">
        <f>B492&amp;C492</f>
        <v/>
      </c>
      <c r="L492" s="6"/>
      <c r="M492" s="6"/>
      <c r="N492" s="6"/>
      <c r="O492" s="6"/>
      <c r="P492" s="58"/>
      <c r="Q492" s="40"/>
      <c r="R492" s="2"/>
      <c r="S492" s="2"/>
      <c r="T492" s="1"/>
    </row>
    <row r="493" spans="1:20" x14ac:dyDescent="0.2">
      <c r="A493" t="str">
        <f>B493&amp;C493</f>
        <v/>
      </c>
      <c r="L493" s="6"/>
      <c r="M493" s="6"/>
      <c r="N493" s="6"/>
      <c r="O493" s="6"/>
      <c r="P493" s="58"/>
      <c r="Q493" s="40"/>
      <c r="R493" s="2"/>
      <c r="S493" s="2"/>
      <c r="T493" s="1"/>
    </row>
    <row r="494" spans="1:20" x14ac:dyDescent="0.2">
      <c r="A494" t="str">
        <f>B494&amp;C494</f>
        <v/>
      </c>
      <c r="L494" s="6"/>
      <c r="M494" s="6"/>
      <c r="N494" s="6"/>
      <c r="O494" s="6"/>
      <c r="P494" s="58"/>
      <c r="Q494" s="40"/>
      <c r="R494" s="2"/>
      <c r="S494" s="2"/>
      <c r="T494" s="1"/>
    </row>
    <row r="495" spans="1:20" x14ac:dyDescent="0.2">
      <c r="A495" t="str">
        <f>B495&amp;C495</f>
        <v/>
      </c>
      <c r="L495" s="6"/>
      <c r="M495" s="6"/>
      <c r="N495" s="6"/>
      <c r="Q495" s="40"/>
      <c r="R495" s="2"/>
      <c r="S495" s="2"/>
      <c r="T495" s="1"/>
    </row>
    <row r="496" spans="1:20" x14ac:dyDescent="0.2">
      <c r="A496" t="str">
        <f>B496&amp;C496</f>
        <v/>
      </c>
      <c r="L496" s="6"/>
      <c r="M496" s="6"/>
      <c r="N496" s="6"/>
      <c r="O496" s="6"/>
      <c r="P496" s="58"/>
      <c r="Q496" s="40"/>
      <c r="R496" s="2"/>
      <c r="S496" s="2"/>
      <c r="T496" s="1"/>
    </row>
    <row r="497" spans="1:20" x14ac:dyDescent="0.2">
      <c r="A497" t="str">
        <f>B497&amp;C497</f>
        <v/>
      </c>
      <c r="L497" s="6"/>
      <c r="M497" s="6"/>
      <c r="N497" s="6"/>
      <c r="O497" s="6"/>
      <c r="P497" s="58"/>
      <c r="Q497" s="40"/>
      <c r="R497" s="2"/>
      <c r="S497" s="2"/>
      <c r="T497" s="1"/>
    </row>
    <row r="498" spans="1:20" x14ac:dyDescent="0.2">
      <c r="A498" t="str">
        <f>B498&amp;C498</f>
        <v/>
      </c>
      <c r="L498" s="6"/>
      <c r="M498" s="6"/>
      <c r="N498" s="6"/>
      <c r="O498" s="6"/>
      <c r="P498" s="58"/>
      <c r="Q498" s="40"/>
      <c r="R498" s="2"/>
      <c r="S498" s="2"/>
      <c r="T498" s="1"/>
    </row>
    <row r="499" spans="1:20" x14ac:dyDescent="0.2">
      <c r="A499" t="str">
        <f>B499&amp;C499</f>
        <v/>
      </c>
      <c r="L499" s="6"/>
      <c r="M499" s="6"/>
      <c r="N499" s="6"/>
      <c r="O499" s="6"/>
      <c r="P499" s="58"/>
      <c r="Q499" s="40"/>
      <c r="R499" s="2"/>
      <c r="S499" s="2"/>
      <c r="T499" s="1"/>
    </row>
    <row r="500" spans="1:20" x14ac:dyDescent="0.2">
      <c r="A500" t="str">
        <f>B500&amp;C500</f>
        <v/>
      </c>
      <c r="L500" s="6"/>
      <c r="M500" s="6"/>
      <c r="N500" s="6"/>
      <c r="O500" s="6"/>
      <c r="P500" s="58"/>
      <c r="Q500" s="40"/>
      <c r="R500" s="2"/>
      <c r="S500" s="2"/>
      <c r="T500" s="1"/>
    </row>
    <row r="501" spans="1:20" x14ac:dyDescent="0.2">
      <c r="A501" t="str">
        <f>B501&amp;C501</f>
        <v/>
      </c>
      <c r="L501" s="6"/>
      <c r="M501" s="6"/>
      <c r="N501" s="6"/>
      <c r="O501" s="6"/>
      <c r="P501" s="58"/>
      <c r="Q501" s="40"/>
      <c r="R501" s="2"/>
      <c r="S501" s="2"/>
      <c r="T501" s="1"/>
    </row>
    <row r="502" spans="1:20" x14ac:dyDescent="0.2">
      <c r="A502" t="str">
        <f>B502&amp;C502</f>
        <v/>
      </c>
      <c r="L502" s="6"/>
      <c r="M502" s="6"/>
      <c r="N502" s="6"/>
      <c r="O502" s="6"/>
      <c r="P502" s="58"/>
      <c r="Q502" s="40"/>
      <c r="R502" s="2"/>
      <c r="S502" s="2"/>
      <c r="T502" s="1"/>
    </row>
    <row r="503" spans="1:20" x14ac:dyDescent="0.2">
      <c r="A503" t="str">
        <f>B503&amp;C503</f>
        <v/>
      </c>
      <c r="L503" s="6"/>
      <c r="M503" s="6"/>
      <c r="N503" s="6"/>
      <c r="O503" s="6"/>
      <c r="P503" s="58"/>
      <c r="Q503" s="40"/>
      <c r="R503" s="2"/>
      <c r="S503" s="2"/>
      <c r="T503" s="1"/>
    </row>
    <row r="504" spans="1:20" x14ac:dyDescent="0.2">
      <c r="A504" t="str">
        <f>B504&amp;C504</f>
        <v/>
      </c>
      <c r="L504" s="6"/>
      <c r="M504" s="6"/>
      <c r="N504" s="6"/>
      <c r="O504" s="6"/>
      <c r="P504" s="58"/>
      <c r="Q504" s="40"/>
      <c r="R504" s="2"/>
      <c r="S504" s="2"/>
      <c r="T504" s="1"/>
    </row>
    <row r="505" spans="1:20" x14ac:dyDescent="0.2">
      <c r="A505" t="str">
        <f>B505&amp;C505</f>
        <v/>
      </c>
      <c r="L505" s="6"/>
      <c r="M505" s="6"/>
      <c r="N505" s="6"/>
      <c r="O505" s="6"/>
      <c r="P505" s="58"/>
      <c r="Q505" s="40"/>
      <c r="R505" s="2"/>
      <c r="S505" s="2"/>
      <c r="T505" s="1"/>
    </row>
    <row r="506" spans="1:20" x14ac:dyDescent="0.2">
      <c r="A506" t="str">
        <f>B506&amp;C506</f>
        <v/>
      </c>
      <c r="L506" s="6"/>
      <c r="M506" s="6"/>
      <c r="N506" s="6"/>
      <c r="O506" s="6"/>
      <c r="P506" s="58"/>
      <c r="Q506" s="40"/>
      <c r="R506" s="2"/>
      <c r="S506" s="2"/>
      <c r="T506" s="1"/>
    </row>
    <row r="507" spans="1:20" x14ac:dyDescent="0.2">
      <c r="A507" t="str">
        <f>B507&amp;C507</f>
        <v/>
      </c>
      <c r="L507" s="6"/>
      <c r="M507" s="6"/>
      <c r="N507" s="6"/>
      <c r="O507" s="6"/>
      <c r="P507" s="58"/>
      <c r="Q507" s="40"/>
      <c r="R507" s="2"/>
      <c r="S507" s="2"/>
      <c r="T507" s="1"/>
    </row>
    <row r="508" spans="1:20" x14ac:dyDescent="0.2">
      <c r="A508" t="str">
        <f>B508&amp;C508</f>
        <v/>
      </c>
      <c r="L508" s="6"/>
      <c r="M508" s="6"/>
      <c r="N508" s="6"/>
      <c r="O508" s="6"/>
      <c r="P508" s="58"/>
      <c r="Q508" s="40"/>
      <c r="R508" s="2"/>
      <c r="S508" s="2"/>
      <c r="T508" s="1"/>
    </row>
    <row r="509" spans="1:20" x14ac:dyDescent="0.2">
      <c r="A509" t="str">
        <f>B509&amp;C509</f>
        <v/>
      </c>
      <c r="L509" s="6"/>
      <c r="M509" s="6"/>
      <c r="N509" s="6"/>
      <c r="O509" s="6"/>
      <c r="P509" s="58"/>
      <c r="Q509" s="40"/>
      <c r="R509" s="2"/>
      <c r="S509" s="2"/>
      <c r="T509" s="1"/>
    </row>
    <row r="510" spans="1:20" x14ac:dyDescent="0.2">
      <c r="A510" t="str">
        <f>B510&amp;C510</f>
        <v/>
      </c>
      <c r="L510" s="6"/>
      <c r="M510" s="6"/>
      <c r="N510" s="6"/>
      <c r="O510" s="6"/>
      <c r="P510" s="58"/>
      <c r="Q510" s="40"/>
      <c r="R510" s="2"/>
      <c r="S510" s="2"/>
      <c r="T510" s="1"/>
    </row>
    <row r="511" spans="1:20" x14ac:dyDescent="0.2">
      <c r="A511" t="str">
        <f>B511&amp;C511</f>
        <v/>
      </c>
      <c r="L511" s="6"/>
      <c r="M511" s="6"/>
      <c r="N511" s="6"/>
      <c r="O511" s="6"/>
      <c r="P511" s="58"/>
      <c r="Q511" s="40"/>
      <c r="R511" s="2"/>
      <c r="S511" s="2"/>
      <c r="T511" s="1"/>
    </row>
    <row r="512" spans="1:20" x14ac:dyDescent="0.2">
      <c r="A512" t="str">
        <f>B512&amp;C512</f>
        <v/>
      </c>
      <c r="L512" s="6"/>
      <c r="M512" s="6"/>
      <c r="N512" s="6"/>
      <c r="O512" s="6"/>
      <c r="P512" s="58"/>
      <c r="Q512" s="40"/>
      <c r="R512" s="2"/>
      <c r="S512" s="2"/>
      <c r="T512" s="1"/>
    </row>
    <row r="513" spans="1:20" x14ac:dyDescent="0.2">
      <c r="A513" t="str">
        <f>B513&amp;C513</f>
        <v/>
      </c>
      <c r="L513" s="6"/>
      <c r="M513" s="6"/>
      <c r="N513" s="6"/>
      <c r="O513" s="6"/>
      <c r="P513" s="58"/>
      <c r="Q513" s="40"/>
      <c r="R513" s="2"/>
      <c r="S513" s="2"/>
      <c r="T513" s="1"/>
    </row>
    <row r="514" spans="1:20" x14ac:dyDescent="0.2">
      <c r="A514" t="str">
        <f>B514&amp;C514</f>
        <v/>
      </c>
      <c r="L514" s="6"/>
      <c r="M514" s="6"/>
      <c r="N514" s="6"/>
      <c r="O514" s="6"/>
      <c r="P514" s="58"/>
      <c r="Q514" s="40"/>
      <c r="R514" s="2"/>
      <c r="S514" s="2"/>
      <c r="T514" s="1"/>
    </row>
    <row r="515" spans="1:20" x14ac:dyDescent="0.2">
      <c r="A515" t="str">
        <f>B515&amp;C515</f>
        <v/>
      </c>
      <c r="L515" s="6"/>
      <c r="M515" s="6"/>
      <c r="N515" s="6"/>
      <c r="O515" s="6"/>
      <c r="P515" s="58"/>
      <c r="Q515" s="40"/>
      <c r="R515" s="2"/>
      <c r="S515" s="2"/>
      <c r="T515" s="1"/>
    </row>
    <row r="516" spans="1:20" x14ac:dyDescent="0.2">
      <c r="A516" t="str">
        <f>B516&amp;C516</f>
        <v/>
      </c>
      <c r="L516" s="6"/>
      <c r="M516" s="6"/>
      <c r="N516" s="6"/>
      <c r="O516" s="6"/>
      <c r="P516" s="58"/>
      <c r="Q516" s="40"/>
      <c r="R516" s="2"/>
      <c r="S516" s="2"/>
      <c r="T516" s="1"/>
    </row>
    <row r="517" spans="1:20" x14ac:dyDescent="0.2">
      <c r="A517" t="str">
        <f>B517&amp;C517</f>
        <v/>
      </c>
      <c r="L517" s="6"/>
      <c r="M517" s="6"/>
      <c r="N517" s="6"/>
      <c r="O517" s="6"/>
      <c r="P517" s="58"/>
      <c r="Q517" s="40"/>
      <c r="R517" s="2"/>
      <c r="S517" s="2"/>
      <c r="T517" s="1"/>
    </row>
    <row r="518" spans="1:20" x14ac:dyDescent="0.2">
      <c r="A518" t="str">
        <f>B518&amp;C518</f>
        <v/>
      </c>
      <c r="L518" s="6"/>
      <c r="M518" s="6"/>
      <c r="N518" s="6"/>
      <c r="O518" s="6"/>
      <c r="P518" s="58"/>
      <c r="Q518" s="40"/>
      <c r="R518" s="2"/>
      <c r="S518" s="2"/>
      <c r="T518" s="1"/>
    </row>
    <row r="519" spans="1:20" x14ac:dyDescent="0.2">
      <c r="A519" t="str">
        <f>B519&amp;C519</f>
        <v/>
      </c>
      <c r="L519" s="6"/>
      <c r="M519" s="6"/>
      <c r="N519" s="6"/>
      <c r="O519" s="6"/>
      <c r="P519" s="58"/>
      <c r="Q519" s="40"/>
      <c r="R519" s="2"/>
      <c r="S519" s="2"/>
      <c r="T519" s="1"/>
    </row>
    <row r="520" spans="1:20" x14ac:dyDescent="0.2">
      <c r="A520" t="str">
        <f>B520&amp;C520</f>
        <v/>
      </c>
      <c r="L520" s="6"/>
      <c r="M520" s="6"/>
      <c r="N520" s="6"/>
      <c r="O520" s="6"/>
      <c r="P520" s="58"/>
      <c r="Q520" s="40"/>
      <c r="R520" s="2"/>
      <c r="S520" s="2"/>
      <c r="T520" s="1"/>
    </row>
    <row r="521" spans="1:20" x14ac:dyDescent="0.2">
      <c r="A521" t="str">
        <f>B521&amp;C521</f>
        <v/>
      </c>
      <c r="L521" s="6"/>
      <c r="M521" s="6"/>
      <c r="N521" s="6"/>
      <c r="O521" s="6"/>
      <c r="P521" s="58"/>
      <c r="Q521" s="40"/>
      <c r="R521" s="2"/>
      <c r="S521" s="2"/>
      <c r="T521" s="1"/>
    </row>
    <row r="522" spans="1:20" x14ac:dyDescent="0.2">
      <c r="A522" t="str">
        <f>B522&amp;C522</f>
        <v/>
      </c>
      <c r="L522" s="6"/>
      <c r="M522" s="6"/>
      <c r="N522" s="6"/>
      <c r="O522" s="6"/>
      <c r="P522" s="58"/>
      <c r="Q522" s="40"/>
      <c r="R522" s="2"/>
      <c r="S522" s="2"/>
      <c r="T522" s="1"/>
    </row>
    <row r="523" spans="1:20" x14ac:dyDescent="0.2">
      <c r="A523" t="str">
        <f>B523&amp;C523</f>
        <v/>
      </c>
      <c r="L523" s="6"/>
      <c r="M523" s="6"/>
      <c r="N523" s="6"/>
      <c r="O523" s="6"/>
      <c r="P523" s="58"/>
      <c r="Q523" s="40"/>
      <c r="R523" s="2"/>
      <c r="S523" s="2"/>
      <c r="T523" s="1"/>
    </row>
    <row r="524" spans="1:20" x14ac:dyDescent="0.2">
      <c r="A524" t="str">
        <f>B524&amp;C524</f>
        <v/>
      </c>
      <c r="L524" s="6"/>
      <c r="M524" s="6"/>
      <c r="N524" s="6"/>
      <c r="O524" s="6"/>
      <c r="P524" s="58"/>
      <c r="Q524" s="40"/>
      <c r="R524" s="2"/>
      <c r="S524" s="2"/>
      <c r="T524" s="1"/>
    </row>
    <row r="525" spans="1:20" x14ac:dyDescent="0.2">
      <c r="A525" t="str">
        <f>B525&amp;C525</f>
        <v/>
      </c>
      <c r="L525" s="6"/>
      <c r="M525" s="6"/>
      <c r="N525" s="6"/>
      <c r="O525" s="6"/>
      <c r="P525" s="58"/>
      <c r="Q525" s="40"/>
      <c r="R525" s="2"/>
      <c r="S525" s="2"/>
      <c r="T525" s="1"/>
    </row>
    <row r="526" spans="1:20" x14ac:dyDescent="0.2">
      <c r="A526" t="str">
        <f>B526&amp;C526</f>
        <v/>
      </c>
      <c r="L526" s="6"/>
      <c r="M526" s="6"/>
      <c r="N526" s="6"/>
      <c r="O526" s="6"/>
      <c r="P526" s="58"/>
      <c r="Q526" s="40"/>
      <c r="R526" s="2"/>
      <c r="S526" s="2"/>
      <c r="T526" s="1"/>
    </row>
    <row r="527" spans="1:20" x14ac:dyDescent="0.2">
      <c r="A527" t="str">
        <f>B527&amp;C527</f>
        <v/>
      </c>
      <c r="L527" s="6"/>
      <c r="M527" s="6"/>
      <c r="N527" s="6"/>
      <c r="O527" s="6"/>
      <c r="P527" s="58"/>
      <c r="Q527" s="40"/>
      <c r="R527" s="2"/>
      <c r="S527" s="2"/>
      <c r="T527" s="1"/>
    </row>
    <row r="528" spans="1:20" x14ac:dyDescent="0.2">
      <c r="A528" t="str">
        <f>B528&amp;C528</f>
        <v/>
      </c>
      <c r="L528" s="6"/>
      <c r="M528" s="6"/>
      <c r="N528" s="6"/>
      <c r="O528" s="6"/>
      <c r="P528" s="58"/>
      <c r="Q528" s="40"/>
      <c r="R528" s="2"/>
      <c r="S528" s="2"/>
      <c r="T528" s="1"/>
    </row>
    <row r="529" spans="1:20" x14ac:dyDescent="0.2">
      <c r="A529" t="str">
        <f>B529&amp;C529</f>
        <v/>
      </c>
      <c r="L529" s="6"/>
      <c r="M529" s="6"/>
      <c r="N529" s="6"/>
      <c r="O529" s="6"/>
      <c r="P529" s="58"/>
      <c r="Q529" s="40"/>
      <c r="R529" s="2"/>
      <c r="S529" s="2"/>
      <c r="T529" s="1"/>
    </row>
    <row r="530" spans="1:20" x14ac:dyDescent="0.2">
      <c r="A530" t="str">
        <f>B530&amp;C530</f>
        <v/>
      </c>
      <c r="L530" s="6"/>
      <c r="M530" s="6"/>
      <c r="N530" s="6"/>
      <c r="O530" s="6"/>
      <c r="P530" s="58"/>
      <c r="Q530" s="40"/>
      <c r="R530" s="2"/>
      <c r="S530" s="2"/>
      <c r="T530" s="1"/>
    </row>
    <row r="531" spans="1:20" x14ac:dyDescent="0.2">
      <c r="A531" t="str">
        <f>B531&amp;C531</f>
        <v/>
      </c>
      <c r="L531" s="6"/>
      <c r="M531" s="6"/>
      <c r="N531" s="6"/>
      <c r="O531" s="6"/>
      <c r="P531" s="58"/>
      <c r="Q531" s="40"/>
      <c r="R531" s="2"/>
      <c r="S531" s="2"/>
      <c r="T531" s="1"/>
    </row>
    <row r="532" spans="1:20" x14ac:dyDescent="0.2">
      <c r="A532" t="str">
        <f>B532&amp;C532</f>
        <v/>
      </c>
      <c r="L532" s="6"/>
      <c r="M532" s="6"/>
      <c r="N532" s="6"/>
      <c r="O532" s="6"/>
      <c r="P532" s="58"/>
      <c r="Q532" s="40"/>
      <c r="R532" s="2"/>
      <c r="S532" s="2"/>
      <c r="T532" s="1"/>
    </row>
    <row r="533" spans="1:20" x14ac:dyDescent="0.2">
      <c r="A533" t="str">
        <f>B533&amp;C533</f>
        <v/>
      </c>
      <c r="L533" s="6"/>
      <c r="M533" s="6"/>
      <c r="N533" s="6"/>
      <c r="O533" s="6"/>
      <c r="P533" s="58"/>
      <c r="Q533" s="40"/>
      <c r="R533" s="2"/>
      <c r="S533" s="2"/>
      <c r="T533" s="1"/>
    </row>
    <row r="534" spans="1:20" x14ac:dyDescent="0.2">
      <c r="A534" t="str">
        <f>B534&amp;C534</f>
        <v/>
      </c>
      <c r="L534" s="6"/>
      <c r="M534" s="6"/>
      <c r="N534" s="6"/>
      <c r="O534" s="6"/>
      <c r="P534" s="58"/>
      <c r="Q534" s="40"/>
      <c r="R534" s="2"/>
      <c r="S534" s="2"/>
      <c r="T534" s="1"/>
    </row>
    <row r="535" spans="1:20" x14ac:dyDescent="0.2">
      <c r="A535" t="str">
        <f>B535&amp;C535</f>
        <v/>
      </c>
      <c r="L535" s="6"/>
      <c r="M535" s="6"/>
      <c r="Q535" s="40"/>
      <c r="R535" s="2"/>
      <c r="S535" s="2"/>
      <c r="T535" s="1"/>
    </row>
    <row r="536" spans="1:20" x14ac:dyDescent="0.2">
      <c r="A536" t="str">
        <f>B536&amp;C536</f>
        <v/>
      </c>
      <c r="L536" s="6"/>
      <c r="M536" s="6"/>
      <c r="N536" s="6"/>
      <c r="O536" s="6"/>
      <c r="P536" s="58"/>
      <c r="Q536" s="40"/>
      <c r="R536" s="2"/>
      <c r="S536" s="2"/>
      <c r="T536" s="1"/>
    </row>
    <row r="537" spans="1:20" x14ac:dyDescent="0.2">
      <c r="A537" t="str">
        <f>B537&amp;C537</f>
        <v/>
      </c>
      <c r="L537" s="6"/>
      <c r="M537" s="6"/>
      <c r="N537" s="6"/>
      <c r="O537" s="6"/>
      <c r="P537" s="58"/>
      <c r="Q537" s="40"/>
      <c r="R537" s="2"/>
      <c r="S537" s="2"/>
      <c r="T537" s="1"/>
    </row>
    <row r="538" spans="1:20" x14ac:dyDescent="0.2">
      <c r="A538" t="str">
        <f>B538&amp;C538</f>
        <v/>
      </c>
      <c r="L538" s="6"/>
      <c r="M538" s="6"/>
      <c r="N538" s="6"/>
      <c r="O538" s="6"/>
      <c r="P538" s="58"/>
      <c r="Q538" s="40"/>
      <c r="R538" s="2"/>
      <c r="S538" s="2"/>
      <c r="T538" s="1"/>
    </row>
    <row r="539" spans="1:20" x14ac:dyDescent="0.2">
      <c r="A539" t="str">
        <f>B539&amp;C539</f>
        <v/>
      </c>
      <c r="L539" s="6"/>
      <c r="M539" s="6"/>
      <c r="N539" s="6"/>
      <c r="O539" s="6"/>
      <c r="P539" s="58"/>
      <c r="Q539" s="40"/>
      <c r="R539" s="2"/>
      <c r="S539" s="2"/>
      <c r="T539" s="1"/>
    </row>
    <row r="540" spans="1:20" x14ac:dyDescent="0.2">
      <c r="A540" t="str">
        <f>B540&amp;C540</f>
        <v/>
      </c>
      <c r="L540" s="6"/>
      <c r="M540" s="6"/>
      <c r="N540" s="6"/>
      <c r="O540" s="6"/>
      <c r="P540" s="58"/>
      <c r="Q540" s="40"/>
      <c r="R540" s="2"/>
      <c r="S540" s="2"/>
      <c r="T540" s="1"/>
    </row>
    <row r="541" spans="1:20" x14ac:dyDescent="0.2">
      <c r="A541" t="str">
        <f>B541&amp;C541</f>
        <v/>
      </c>
      <c r="L541" s="6"/>
      <c r="M541" s="6"/>
      <c r="N541" s="6"/>
      <c r="O541" s="6"/>
      <c r="P541" s="58"/>
      <c r="Q541" s="40"/>
      <c r="R541" s="2"/>
      <c r="S541" s="2"/>
      <c r="T541" s="1"/>
    </row>
    <row r="542" spans="1:20" x14ac:dyDescent="0.2">
      <c r="A542" t="str">
        <f>B542&amp;C542</f>
        <v/>
      </c>
      <c r="L542" s="6"/>
      <c r="M542" s="6"/>
      <c r="N542" s="6"/>
      <c r="O542" s="6"/>
      <c r="P542" s="58"/>
      <c r="Q542" s="40"/>
      <c r="R542" s="2"/>
      <c r="S542" s="2"/>
      <c r="T542" s="1"/>
    </row>
    <row r="543" spans="1:20" x14ac:dyDescent="0.2">
      <c r="A543" t="str">
        <f>B543&amp;C543</f>
        <v/>
      </c>
      <c r="L543" s="6"/>
      <c r="M543" s="6"/>
      <c r="N543" s="6"/>
      <c r="O543" s="6"/>
      <c r="P543" s="58"/>
      <c r="Q543" s="40"/>
      <c r="R543" s="2"/>
      <c r="S543" s="2"/>
      <c r="T543" s="1"/>
    </row>
    <row r="544" spans="1:20" x14ac:dyDescent="0.2">
      <c r="A544" t="str">
        <f>B544&amp;C544</f>
        <v/>
      </c>
      <c r="L544" s="6"/>
      <c r="M544" s="6"/>
      <c r="N544" s="6"/>
      <c r="O544" s="6"/>
      <c r="P544" s="58"/>
      <c r="Q544" s="40"/>
      <c r="R544" s="2"/>
      <c r="S544" s="2"/>
      <c r="T544" s="1"/>
    </row>
    <row r="545" spans="1:20" x14ac:dyDescent="0.2">
      <c r="A545" t="str">
        <f>B545&amp;C545</f>
        <v/>
      </c>
      <c r="L545" s="6"/>
      <c r="M545" s="6"/>
      <c r="N545" s="6"/>
      <c r="O545" s="6"/>
      <c r="P545" s="58"/>
      <c r="Q545" s="40"/>
      <c r="R545" s="2"/>
      <c r="S545" s="2"/>
      <c r="T545" s="1"/>
    </row>
    <row r="546" spans="1:20" x14ac:dyDescent="0.2">
      <c r="A546" t="str">
        <f>B546&amp;C546</f>
        <v/>
      </c>
      <c r="L546" s="6"/>
      <c r="M546" s="6"/>
      <c r="N546" s="6"/>
      <c r="O546" s="6"/>
      <c r="P546" s="58"/>
      <c r="Q546" s="40"/>
      <c r="R546" s="2"/>
      <c r="S546" s="2"/>
      <c r="T546" s="1"/>
    </row>
    <row r="547" spans="1:20" x14ac:dyDescent="0.2">
      <c r="A547" t="str">
        <f>B547&amp;C547</f>
        <v/>
      </c>
      <c r="L547" s="6"/>
      <c r="M547" s="6"/>
      <c r="N547" s="6"/>
      <c r="O547" s="6"/>
      <c r="P547" s="58"/>
      <c r="Q547" s="40"/>
      <c r="R547" s="2"/>
      <c r="S547" s="2"/>
      <c r="T547" s="1"/>
    </row>
    <row r="548" spans="1:20" x14ac:dyDescent="0.2">
      <c r="A548" t="str">
        <f>B548&amp;C548</f>
        <v/>
      </c>
      <c r="L548" s="6"/>
      <c r="M548" s="6"/>
      <c r="N548" s="6"/>
      <c r="O548" s="6"/>
      <c r="P548" s="58"/>
      <c r="Q548" s="40"/>
      <c r="R548" s="2"/>
      <c r="S548" s="2"/>
      <c r="T548" s="1"/>
    </row>
    <row r="549" spans="1:20" x14ac:dyDescent="0.2">
      <c r="A549" t="str">
        <f>B549&amp;C549</f>
        <v/>
      </c>
      <c r="L549" s="6"/>
      <c r="M549" s="6"/>
      <c r="N549" s="6"/>
      <c r="O549" s="6"/>
      <c r="P549" s="58"/>
      <c r="Q549" s="40"/>
      <c r="R549" s="2"/>
      <c r="S549" s="2"/>
      <c r="T549" s="1"/>
    </row>
    <row r="550" spans="1:20" x14ac:dyDescent="0.2">
      <c r="A550" t="str">
        <f>B550&amp;C550</f>
        <v/>
      </c>
      <c r="L550" s="6"/>
      <c r="M550" s="6"/>
      <c r="N550" s="6"/>
      <c r="O550" s="6"/>
      <c r="P550" s="58"/>
      <c r="Q550" s="40"/>
      <c r="R550" s="2"/>
      <c r="S550" s="2"/>
      <c r="T550" s="1"/>
    </row>
    <row r="551" spans="1:20" x14ac:dyDescent="0.2">
      <c r="A551" t="str">
        <f>B551&amp;C551</f>
        <v/>
      </c>
      <c r="L551" s="6"/>
      <c r="M551" s="6"/>
      <c r="N551" s="6"/>
      <c r="O551" s="6"/>
      <c r="P551" s="58"/>
      <c r="Q551" s="40"/>
      <c r="R551" s="2"/>
      <c r="S551" s="2"/>
      <c r="T551" s="1"/>
    </row>
    <row r="552" spans="1:20" x14ac:dyDescent="0.2">
      <c r="A552" t="str">
        <f>B552&amp;C552</f>
        <v/>
      </c>
      <c r="L552" s="6"/>
      <c r="M552" s="6"/>
      <c r="N552" s="6"/>
      <c r="O552" s="6"/>
      <c r="P552" s="58"/>
      <c r="Q552" s="40"/>
      <c r="R552" s="2"/>
      <c r="S552" s="2"/>
      <c r="T552" s="1"/>
    </row>
    <row r="553" spans="1:20" x14ac:dyDescent="0.2">
      <c r="A553" t="str">
        <f>B553&amp;C553</f>
        <v/>
      </c>
      <c r="L553" s="6"/>
      <c r="M553" s="6"/>
      <c r="N553" s="6"/>
      <c r="O553" s="6"/>
      <c r="P553" s="58"/>
      <c r="Q553" s="40"/>
      <c r="R553" s="2"/>
      <c r="S553" s="2"/>
      <c r="T553" s="1"/>
    </row>
    <row r="554" spans="1:20" x14ac:dyDescent="0.2">
      <c r="A554" t="str">
        <f>B554&amp;C554</f>
        <v/>
      </c>
      <c r="L554" s="6"/>
      <c r="M554" s="6"/>
      <c r="Q554" s="40"/>
      <c r="R554" s="2"/>
      <c r="S554" s="2"/>
      <c r="T554" s="1"/>
    </row>
    <row r="555" spans="1:20" x14ac:dyDescent="0.2">
      <c r="A555" t="str">
        <f>B555&amp;C555</f>
        <v/>
      </c>
      <c r="L555" s="6"/>
      <c r="M555" s="6"/>
      <c r="N555" s="6"/>
      <c r="O555" s="6"/>
      <c r="P555" s="58"/>
      <c r="Q555" s="40"/>
      <c r="R555" s="2"/>
      <c r="S555" s="2"/>
      <c r="T555" s="1"/>
    </row>
    <row r="556" spans="1:20" x14ac:dyDescent="0.2">
      <c r="A556" t="str">
        <f>B556&amp;C556</f>
        <v/>
      </c>
      <c r="L556" s="6"/>
      <c r="M556" s="6"/>
      <c r="Q556" s="40"/>
      <c r="R556" s="2"/>
      <c r="S556" s="2"/>
      <c r="T556" s="1"/>
    </row>
    <row r="557" spans="1:20" x14ac:dyDescent="0.2">
      <c r="A557" t="str">
        <f>B557&amp;C557</f>
        <v/>
      </c>
      <c r="L557" s="6"/>
      <c r="M557" s="6"/>
      <c r="N557" s="6"/>
      <c r="O557" s="6"/>
      <c r="P557" s="58"/>
      <c r="Q557" s="40"/>
      <c r="R557" s="2"/>
      <c r="S557" s="2"/>
      <c r="T557" s="1"/>
    </row>
    <row r="558" spans="1:20" x14ac:dyDescent="0.2">
      <c r="A558" t="str">
        <f>B558&amp;C558</f>
        <v/>
      </c>
      <c r="L558" s="6"/>
      <c r="M558" s="6"/>
      <c r="N558" s="6"/>
      <c r="O558" s="6"/>
      <c r="P558" s="58"/>
      <c r="Q558" s="40"/>
      <c r="R558" s="2"/>
      <c r="S558" s="2"/>
      <c r="T558" s="1"/>
    </row>
    <row r="559" spans="1:20" x14ac:dyDescent="0.2">
      <c r="A559" t="str">
        <f>B559&amp;C559</f>
        <v/>
      </c>
      <c r="L559" s="6"/>
      <c r="M559" s="6"/>
      <c r="N559" s="6"/>
      <c r="O559" s="6"/>
      <c r="P559" s="58"/>
      <c r="Q559" s="40"/>
      <c r="R559" s="2"/>
      <c r="S559" s="2"/>
      <c r="T559" s="1"/>
    </row>
    <row r="560" spans="1:20" x14ac:dyDescent="0.2">
      <c r="A560" t="str">
        <f>B560&amp;C560</f>
        <v/>
      </c>
      <c r="L560" s="6"/>
      <c r="M560" s="6"/>
      <c r="N560" s="6"/>
      <c r="O560" s="6"/>
      <c r="P560" s="58"/>
      <c r="Q560" s="40"/>
      <c r="R560" s="2"/>
      <c r="S560" s="2"/>
      <c r="T560" s="1"/>
    </row>
    <row r="561" spans="1:20" x14ac:dyDescent="0.2">
      <c r="A561" t="str">
        <f>B561&amp;C561</f>
        <v/>
      </c>
      <c r="L561" s="6"/>
      <c r="M561" s="6"/>
      <c r="N561" s="6"/>
      <c r="O561" s="6"/>
      <c r="P561" s="58"/>
      <c r="Q561" s="40"/>
      <c r="R561" s="2"/>
      <c r="S561" s="2"/>
      <c r="T561" s="1"/>
    </row>
    <row r="562" spans="1:20" x14ac:dyDescent="0.2">
      <c r="A562" t="str">
        <f>B562&amp;C562</f>
        <v/>
      </c>
      <c r="L562" s="6"/>
      <c r="M562" s="6"/>
      <c r="Q562" s="40"/>
      <c r="R562" s="2"/>
      <c r="S562" s="2"/>
      <c r="T562" s="1"/>
    </row>
    <row r="563" spans="1:20" x14ac:dyDescent="0.2">
      <c r="A563" t="str">
        <f>B563&amp;C563</f>
        <v/>
      </c>
      <c r="L563" s="6"/>
      <c r="M563" s="6"/>
      <c r="N563" s="6"/>
      <c r="O563" s="6"/>
      <c r="P563" s="58"/>
      <c r="Q563" s="40"/>
      <c r="R563" s="2"/>
      <c r="S563" s="2"/>
      <c r="T563" s="1"/>
    </row>
    <row r="564" spans="1:20" x14ac:dyDescent="0.2">
      <c r="A564" t="str">
        <f>B564&amp;C564</f>
        <v/>
      </c>
      <c r="L564" s="6"/>
      <c r="M564" s="6"/>
      <c r="N564" s="6"/>
      <c r="O564" s="6"/>
      <c r="P564" s="58"/>
      <c r="Q564" s="40"/>
      <c r="R564" s="2"/>
      <c r="S564" s="2"/>
      <c r="T564" s="1"/>
    </row>
    <row r="565" spans="1:20" x14ac:dyDescent="0.2">
      <c r="A565" t="str">
        <f>B565&amp;C565</f>
        <v/>
      </c>
      <c r="L565" s="6"/>
      <c r="M565" s="6"/>
      <c r="N565" s="6"/>
      <c r="O565" s="6"/>
      <c r="P565" s="58"/>
      <c r="Q565" s="40"/>
      <c r="R565" s="2"/>
      <c r="S565" s="2"/>
      <c r="T565" s="1"/>
    </row>
    <row r="566" spans="1:20" x14ac:dyDescent="0.2">
      <c r="A566" t="str">
        <f>B566&amp;C566</f>
        <v/>
      </c>
      <c r="L566" s="6"/>
      <c r="M566" s="6"/>
      <c r="N566" s="6"/>
      <c r="O566" s="6"/>
      <c r="P566" s="58"/>
      <c r="Q566" s="40"/>
      <c r="R566" s="2"/>
      <c r="S566" s="2"/>
      <c r="T566" s="1"/>
    </row>
    <row r="567" spans="1:20" x14ac:dyDescent="0.2">
      <c r="A567" t="str">
        <f>B567&amp;C567</f>
        <v/>
      </c>
      <c r="L567" s="6"/>
      <c r="M567" s="6"/>
      <c r="N567" s="6"/>
      <c r="O567" s="6"/>
      <c r="P567" s="58"/>
      <c r="Q567" s="40"/>
      <c r="R567" s="2"/>
      <c r="S567" s="2"/>
      <c r="T567" s="1"/>
    </row>
    <row r="568" spans="1:20" x14ac:dyDescent="0.2">
      <c r="A568" t="str">
        <f>B568&amp;C568</f>
        <v/>
      </c>
      <c r="L568" s="6"/>
      <c r="M568" s="6"/>
      <c r="N568" s="6"/>
      <c r="O568" s="6"/>
      <c r="P568" s="58"/>
      <c r="Q568" s="40"/>
      <c r="R568" s="2"/>
      <c r="S568" s="2"/>
      <c r="T568" s="1"/>
    </row>
    <row r="569" spans="1:20" x14ac:dyDescent="0.2">
      <c r="A569" t="str">
        <f>B569&amp;C569</f>
        <v/>
      </c>
      <c r="L569" s="6"/>
      <c r="M569" s="6"/>
      <c r="N569" s="6"/>
      <c r="O569" s="6"/>
      <c r="P569" s="58"/>
      <c r="Q569" s="40"/>
      <c r="R569" s="2"/>
      <c r="S569" s="2"/>
      <c r="T569" s="1"/>
    </row>
    <row r="570" spans="1:20" x14ac:dyDescent="0.2">
      <c r="A570" t="str">
        <f>B570&amp;C570</f>
        <v/>
      </c>
      <c r="L570" s="6"/>
      <c r="M570" s="6"/>
      <c r="N570" s="6"/>
      <c r="O570" s="6"/>
      <c r="P570" s="58"/>
      <c r="Q570" s="40"/>
      <c r="R570" s="2"/>
      <c r="S570" s="2"/>
      <c r="T570" s="1"/>
    </row>
    <row r="571" spans="1:20" x14ac:dyDescent="0.2">
      <c r="A571" t="str">
        <f>B571&amp;C571</f>
        <v/>
      </c>
      <c r="L571" s="6"/>
      <c r="M571" s="6"/>
      <c r="N571" s="6"/>
      <c r="O571" s="6"/>
      <c r="P571" s="58"/>
      <c r="Q571" s="40"/>
      <c r="R571" s="2"/>
      <c r="S571" s="2"/>
      <c r="T571" s="1"/>
    </row>
    <row r="572" spans="1:20" x14ac:dyDescent="0.2">
      <c r="A572" t="str">
        <f>B572&amp;C572</f>
        <v/>
      </c>
      <c r="L572" s="6"/>
      <c r="M572" s="6"/>
      <c r="Q572" s="40"/>
      <c r="R572" s="2"/>
      <c r="S572" s="2"/>
      <c r="T572" s="1"/>
    </row>
    <row r="573" spans="1:20" x14ac:dyDescent="0.2">
      <c r="A573" t="str">
        <f>B573&amp;C573</f>
        <v/>
      </c>
      <c r="L573" s="6"/>
      <c r="M573" s="6"/>
      <c r="N573" s="6"/>
      <c r="O573" s="6"/>
      <c r="P573" s="58"/>
      <c r="Q573" s="40"/>
      <c r="R573" s="2"/>
      <c r="S573" s="2"/>
      <c r="T573" s="1"/>
    </row>
    <row r="574" spans="1:20" x14ac:dyDescent="0.2">
      <c r="A574" t="str">
        <f>B574&amp;C574</f>
        <v/>
      </c>
      <c r="L574" s="6"/>
      <c r="M574" s="6"/>
      <c r="N574" s="6"/>
      <c r="O574" s="6"/>
      <c r="P574" s="58"/>
      <c r="Q574" s="40"/>
      <c r="R574" s="2"/>
      <c r="S574" s="2"/>
      <c r="T574" s="1"/>
    </row>
    <row r="575" spans="1:20" x14ac:dyDescent="0.2">
      <c r="A575" t="str">
        <f>B575&amp;C575</f>
        <v/>
      </c>
      <c r="L575" s="6"/>
      <c r="M575" s="6"/>
      <c r="N575" s="6"/>
      <c r="O575" s="6"/>
      <c r="P575" s="58"/>
      <c r="Q575" s="40"/>
      <c r="R575" s="2"/>
      <c r="S575" s="2"/>
      <c r="T575" s="1"/>
    </row>
    <row r="576" spans="1:20" x14ac:dyDescent="0.2">
      <c r="A576" t="str">
        <f>B576&amp;C576</f>
        <v/>
      </c>
      <c r="L576" s="6"/>
      <c r="M576" s="6"/>
      <c r="N576" s="6"/>
      <c r="O576" s="6"/>
      <c r="P576" s="58"/>
      <c r="Q576" s="40"/>
      <c r="R576" s="2"/>
      <c r="S576" s="2"/>
      <c r="T576" s="1"/>
    </row>
    <row r="577" spans="1:20" x14ac:dyDescent="0.2">
      <c r="A577" t="str">
        <f>B577&amp;C577</f>
        <v/>
      </c>
      <c r="L577" s="6"/>
      <c r="M577" s="6"/>
      <c r="N577" s="6"/>
      <c r="O577" s="6"/>
      <c r="P577" s="58"/>
      <c r="Q577" s="40"/>
      <c r="R577" s="2"/>
      <c r="S577" s="2"/>
      <c r="T577" s="1"/>
    </row>
    <row r="578" spans="1:20" x14ac:dyDescent="0.2">
      <c r="A578" t="str">
        <f>B578&amp;C578</f>
        <v/>
      </c>
      <c r="L578" s="6"/>
      <c r="M578" s="6"/>
      <c r="N578" s="6"/>
      <c r="O578" s="6"/>
      <c r="P578" s="58"/>
      <c r="Q578" s="40"/>
      <c r="R578" s="2"/>
      <c r="S578" s="2"/>
      <c r="T578" s="1"/>
    </row>
    <row r="579" spans="1:20" x14ac:dyDescent="0.2">
      <c r="A579" t="str">
        <f>B579&amp;C579</f>
        <v/>
      </c>
      <c r="L579" s="6"/>
      <c r="M579" s="6"/>
      <c r="N579" s="6"/>
      <c r="O579" s="6"/>
      <c r="P579" s="58"/>
      <c r="Q579" s="40"/>
      <c r="R579" s="2"/>
      <c r="S579" s="2"/>
      <c r="T579" s="1"/>
    </row>
    <row r="580" spans="1:20" x14ac:dyDescent="0.2">
      <c r="A580" t="str">
        <f>B580&amp;C580</f>
        <v/>
      </c>
      <c r="L580" s="6"/>
      <c r="M580" s="6"/>
      <c r="N580" s="6"/>
      <c r="O580" s="6"/>
      <c r="P580" s="58"/>
      <c r="Q580" s="40"/>
      <c r="R580" s="2"/>
      <c r="S580" s="2"/>
      <c r="T580" s="1"/>
    </row>
    <row r="581" spans="1:20" x14ac:dyDescent="0.2">
      <c r="A581" t="str">
        <f>B581&amp;C581</f>
        <v/>
      </c>
      <c r="L581" s="6"/>
      <c r="M581" s="6"/>
      <c r="N581" s="6"/>
      <c r="O581" s="6"/>
      <c r="P581" s="58"/>
      <c r="Q581" s="40"/>
      <c r="R581" s="2"/>
      <c r="S581" s="2"/>
      <c r="T581" s="1"/>
    </row>
    <row r="582" spans="1:20" x14ac:dyDescent="0.2">
      <c r="A582" t="str">
        <f>B582&amp;C582</f>
        <v/>
      </c>
      <c r="L582" s="6"/>
      <c r="M582" s="6"/>
      <c r="N582" s="6"/>
      <c r="O582" s="6"/>
      <c r="P582" s="58"/>
      <c r="Q582" s="40"/>
      <c r="R582" s="2"/>
      <c r="S582" s="2"/>
      <c r="T582" s="1"/>
    </row>
    <row r="583" spans="1:20" x14ac:dyDescent="0.2">
      <c r="A583" t="str">
        <f>B583&amp;C583</f>
        <v/>
      </c>
      <c r="L583" s="6"/>
      <c r="M583" s="6"/>
      <c r="N583" s="6"/>
      <c r="O583" s="6"/>
      <c r="P583" s="58"/>
      <c r="Q583" s="40"/>
      <c r="R583" s="2"/>
      <c r="S583" s="2"/>
      <c r="T583" s="1"/>
    </row>
    <row r="584" spans="1:20" x14ac:dyDescent="0.2">
      <c r="A584" t="str">
        <f>B584&amp;C584</f>
        <v/>
      </c>
      <c r="L584" s="6"/>
      <c r="M584" s="6"/>
      <c r="N584" s="6"/>
      <c r="O584" s="6"/>
      <c r="P584" s="58"/>
      <c r="Q584" s="40"/>
      <c r="R584" s="2"/>
      <c r="S584" s="2"/>
      <c r="T584" s="1"/>
    </row>
    <row r="585" spans="1:20" x14ac:dyDescent="0.2">
      <c r="A585" t="str">
        <f>B585&amp;C585</f>
        <v/>
      </c>
      <c r="L585" s="6"/>
      <c r="M585" s="6"/>
      <c r="N585" s="6"/>
      <c r="O585" s="6"/>
      <c r="P585" s="58"/>
      <c r="Q585" s="40"/>
      <c r="R585" s="2"/>
      <c r="S585" s="2"/>
      <c r="T585" s="1"/>
    </row>
    <row r="586" spans="1:20" x14ac:dyDescent="0.2">
      <c r="A586" t="str">
        <f>B586&amp;C586</f>
        <v/>
      </c>
      <c r="L586" s="6"/>
      <c r="M586" s="6"/>
      <c r="N586" s="6"/>
      <c r="O586" s="6"/>
      <c r="P586" s="58"/>
      <c r="Q586" s="40"/>
      <c r="R586" s="2"/>
      <c r="S586" s="2"/>
      <c r="T586" s="1"/>
    </row>
    <row r="587" spans="1:20" x14ac:dyDescent="0.2">
      <c r="A587" t="str">
        <f>B587&amp;C587</f>
        <v/>
      </c>
      <c r="L587" s="6"/>
      <c r="M587" s="6"/>
      <c r="N587" s="6"/>
      <c r="O587" s="6"/>
      <c r="P587" s="58"/>
      <c r="Q587" s="40"/>
      <c r="R587" s="2"/>
      <c r="S587" s="2"/>
      <c r="T587" s="1"/>
    </row>
    <row r="588" spans="1:20" x14ac:dyDescent="0.2">
      <c r="A588" t="str">
        <f>B588&amp;C588</f>
        <v/>
      </c>
      <c r="L588" s="6"/>
      <c r="M588" s="6"/>
      <c r="N588" s="6"/>
      <c r="O588" s="6"/>
      <c r="P588" s="58"/>
      <c r="Q588" s="40"/>
      <c r="R588" s="2"/>
      <c r="S588" s="2"/>
      <c r="T588" s="1"/>
    </row>
    <row r="589" spans="1:20" x14ac:dyDescent="0.2">
      <c r="A589" t="str">
        <f>B589&amp;C589</f>
        <v/>
      </c>
      <c r="L589" s="6"/>
      <c r="M589" s="6"/>
      <c r="Q589" s="40"/>
      <c r="R589" s="2"/>
      <c r="S589" s="2"/>
      <c r="T589" s="1"/>
    </row>
    <row r="590" spans="1:20" x14ac:dyDescent="0.2">
      <c r="A590" t="str">
        <f>B590&amp;C590</f>
        <v/>
      </c>
      <c r="L590" s="6"/>
      <c r="M590" s="6"/>
      <c r="Q590" s="40"/>
      <c r="R590" s="2"/>
      <c r="S590" s="2"/>
      <c r="T590" s="1"/>
    </row>
    <row r="591" spans="1:20" x14ac:dyDescent="0.2">
      <c r="A591" t="str">
        <f>B591&amp;C591</f>
        <v/>
      </c>
      <c r="L591" s="6"/>
      <c r="M591" s="6"/>
      <c r="N591" s="6"/>
      <c r="O591" s="6"/>
      <c r="P591" s="58"/>
      <c r="Q591" s="40"/>
      <c r="R591" s="2"/>
      <c r="S591" s="2"/>
      <c r="T591" s="1"/>
    </row>
    <row r="592" spans="1:20" x14ac:dyDescent="0.2">
      <c r="A592" t="str">
        <f>B592&amp;C592</f>
        <v/>
      </c>
      <c r="L592" s="6"/>
      <c r="M592" s="6"/>
      <c r="N592" s="6"/>
      <c r="O592" s="6"/>
      <c r="P592" s="58"/>
      <c r="Q592" s="40"/>
      <c r="R592" s="2"/>
      <c r="S592" s="2"/>
      <c r="T592" s="1"/>
    </row>
    <row r="593" spans="1:20" x14ac:dyDescent="0.2">
      <c r="A593" t="str">
        <f>B593&amp;C593</f>
        <v/>
      </c>
      <c r="L593" s="6"/>
      <c r="M593" s="6"/>
      <c r="Q593" s="40"/>
      <c r="R593" s="2"/>
      <c r="S593" s="2"/>
      <c r="T593" s="1"/>
    </row>
    <row r="594" spans="1:20" x14ac:dyDescent="0.2">
      <c r="A594" t="str">
        <f>B594&amp;C594</f>
        <v/>
      </c>
      <c r="L594" s="6"/>
      <c r="M594" s="6"/>
      <c r="N594" s="6"/>
      <c r="O594" s="6"/>
      <c r="P594" s="58"/>
      <c r="Q594" s="40"/>
      <c r="R594" s="2"/>
      <c r="S594" s="2"/>
      <c r="T594" s="1"/>
    </row>
    <row r="595" spans="1:20" x14ac:dyDescent="0.2">
      <c r="A595" t="str">
        <f>B595&amp;C595</f>
        <v/>
      </c>
      <c r="L595" s="6"/>
      <c r="M595" s="6"/>
      <c r="N595" s="6"/>
      <c r="O595" s="6"/>
      <c r="P595" s="58"/>
      <c r="Q595" s="40"/>
      <c r="R595" s="2"/>
      <c r="S595" s="2"/>
      <c r="T595" s="1"/>
    </row>
    <row r="596" spans="1:20" x14ac:dyDescent="0.2">
      <c r="A596" t="str">
        <f>B596&amp;C596</f>
        <v/>
      </c>
      <c r="L596" s="6"/>
      <c r="M596" s="6"/>
      <c r="Q596" s="40"/>
      <c r="R596" s="2"/>
      <c r="S596" s="2"/>
      <c r="T596" s="1"/>
    </row>
    <row r="597" spans="1:20" x14ac:dyDescent="0.2">
      <c r="A597" t="str">
        <f>B597&amp;C597</f>
        <v/>
      </c>
      <c r="L597" s="6"/>
      <c r="M597" s="6"/>
      <c r="N597" s="6"/>
      <c r="O597" s="6"/>
      <c r="P597" s="58"/>
      <c r="Q597" s="40"/>
      <c r="R597" s="2"/>
      <c r="S597" s="2"/>
      <c r="T597" s="1"/>
    </row>
    <row r="598" spans="1:20" x14ac:dyDescent="0.2">
      <c r="A598" t="str">
        <f>B598&amp;C598</f>
        <v/>
      </c>
      <c r="L598" s="6"/>
      <c r="M598" s="6"/>
      <c r="N598" s="6"/>
      <c r="O598" s="6"/>
      <c r="P598" s="58"/>
      <c r="Q598" s="40"/>
      <c r="R598" s="2"/>
      <c r="S598" s="2"/>
      <c r="T598" s="1"/>
    </row>
    <row r="599" spans="1:20" x14ac:dyDescent="0.2">
      <c r="A599" t="str">
        <f>B599&amp;C599</f>
        <v/>
      </c>
      <c r="L599" s="6"/>
      <c r="M599" s="6"/>
      <c r="N599" s="6"/>
      <c r="O599" s="6"/>
      <c r="P599" s="58"/>
      <c r="Q599" s="40"/>
      <c r="R599" s="2"/>
      <c r="S599" s="2"/>
      <c r="T599" s="1"/>
    </row>
    <row r="600" spans="1:20" x14ac:dyDescent="0.2">
      <c r="A600" t="str">
        <f>B600&amp;C600</f>
        <v/>
      </c>
      <c r="L600" s="6"/>
      <c r="M600" s="6"/>
      <c r="N600" s="6"/>
      <c r="O600" s="6"/>
      <c r="P600" s="58"/>
      <c r="Q600" s="40"/>
      <c r="R600" s="2"/>
      <c r="S600" s="2"/>
      <c r="T600" s="1"/>
    </row>
    <row r="601" spans="1:20" x14ac:dyDescent="0.2">
      <c r="A601" t="str">
        <f>B601&amp;C601</f>
        <v/>
      </c>
      <c r="L601" s="6"/>
      <c r="M601" s="6"/>
      <c r="Q601" s="40"/>
      <c r="R601" s="2"/>
      <c r="S601" s="2"/>
      <c r="T601" s="1"/>
    </row>
    <row r="602" spans="1:20" x14ac:dyDescent="0.2">
      <c r="A602" t="str">
        <f>B602&amp;C602</f>
        <v/>
      </c>
      <c r="L602" s="6"/>
      <c r="M602" s="6"/>
      <c r="N602" s="6"/>
      <c r="O602" s="6"/>
      <c r="P602" s="58"/>
      <c r="Q602" s="40"/>
      <c r="R602" s="2"/>
      <c r="S602" s="2"/>
      <c r="T602" s="1"/>
    </row>
    <row r="603" spans="1:20" x14ac:dyDescent="0.2">
      <c r="A603" t="str">
        <f>B603&amp;C603</f>
        <v/>
      </c>
      <c r="L603" s="6"/>
      <c r="M603" s="6"/>
      <c r="N603" s="6"/>
      <c r="O603" s="6"/>
      <c r="P603" s="58"/>
      <c r="Q603" s="40"/>
      <c r="R603" s="2"/>
      <c r="S603" s="2"/>
      <c r="T603" s="1"/>
    </row>
    <row r="604" spans="1:20" x14ac:dyDescent="0.2">
      <c r="A604" t="str">
        <f>B604&amp;C604</f>
        <v/>
      </c>
      <c r="L604" s="6"/>
      <c r="M604" s="6"/>
      <c r="N604" s="6"/>
      <c r="O604" s="6"/>
      <c r="P604" s="58"/>
      <c r="Q604" s="40"/>
      <c r="R604" s="2"/>
      <c r="S604" s="2"/>
      <c r="T604" s="1"/>
    </row>
    <row r="605" spans="1:20" x14ac:dyDescent="0.2">
      <c r="A605" t="str">
        <f>B605&amp;C605</f>
        <v/>
      </c>
      <c r="L605" s="6"/>
      <c r="M605" s="6"/>
      <c r="N605" s="6"/>
      <c r="O605" s="6"/>
      <c r="P605" s="58"/>
      <c r="Q605" s="40"/>
      <c r="R605" s="2"/>
      <c r="S605" s="2"/>
      <c r="T605" s="1"/>
    </row>
    <row r="606" spans="1:20" x14ac:dyDescent="0.2">
      <c r="A606" t="str">
        <f>B606&amp;C606</f>
        <v/>
      </c>
      <c r="L606" s="6"/>
      <c r="M606" s="6"/>
      <c r="N606" s="6"/>
      <c r="O606" s="6"/>
      <c r="P606" s="58"/>
      <c r="Q606" s="40"/>
      <c r="R606" s="2"/>
      <c r="S606" s="2"/>
      <c r="T606" s="1"/>
    </row>
    <row r="607" spans="1:20" x14ac:dyDescent="0.2">
      <c r="A607" t="str">
        <f>B607&amp;C607</f>
        <v/>
      </c>
      <c r="L607" s="6"/>
      <c r="M607" s="6"/>
      <c r="N607" s="6"/>
      <c r="O607" s="6"/>
      <c r="P607" s="58"/>
      <c r="Q607" s="40"/>
      <c r="R607" s="2"/>
      <c r="S607" s="2"/>
      <c r="T607" s="1"/>
    </row>
    <row r="608" spans="1:20" x14ac:dyDescent="0.2">
      <c r="A608" t="str">
        <f>B608&amp;C608</f>
        <v/>
      </c>
      <c r="L608" s="6"/>
      <c r="M608" s="6"/>
      <c r="N608" s="6"/>
      <c r="O608" s="6"/>
      <c r="P608" s="58"/>
      <c r="Q608" s="40"/>
      <c r="R608" s="2"/>
      <c r="S608" s="2"/>
      <c r="T608" s="1"/>
    </row>
    <row r="609" spans="1:20" x14ac:dyDescent="0.2">
      <c r="A609" t="str">
        <f>B609&amp;C609</f>
        <v/>
      </c>
      <c r="L609" s="6"/>
      <c r="M609" s="6"/>
      <c r="N609" s="6"/>
      <c r="O609" s="6"/>
      <c r="P609" s="58"/>
      <c r="Q609" s="40"/>
      <c r="R609" s="2"/>
      <c r="S609" s="2"/>
      <c r="T609" s="1"/>
    </row>
    <row r="610" spans="1:20" x14ac:dyDescent="0.2">
      <c r="A610" t="str">
        <f>B610&amp;C610</f>
        <v/>
      </c>
      <c r="L610" s="6"/>
      <c r="M610" s="6"/>
      <c r="N610" s="6"/>
      <c r="O610" s="6"/>
      <c r="P610" s="58"/>
      <c r="Q610" s="40"/>
      <c r="R610" s="2"/>
      <c r="S610" s="2"/>
      <c r="T610" s="1"/>
    </row>
    <row r="611" spans="1:20" x14ac:dyDescent="0.2">
      <c r="A611" t="str">
        <f>B611&amp;C611</f>
        <v/>
      </c>
      <c r="L611" s="6"/>
      <c r="M611" s="6"/>
      <c r="N611" s="6"/>
      <c r="O611" s="6"/>
      <c r="P611" s="58"/>
      <c r="Q611" s="40"/>
      <c r="R611" s="2"/>
      <c r="S611" s="2"/>
      <c r="T611" s="1"/>
    </row>
    <row r="612" spans="1:20" x14ac:dyDescent="0.2">
      <c r="A612" t="str">
        <f>B612&amp;C612</f>
        <v/>
      </c>
      <c r="L612" s="6"/>
      <c r="M612" s="6"/>
      <c r="N612" s="6"/>
      <c r="O612" s="6"/>
      <c r="P612" s="58"/>
      <c r="Q612" s="40"/>
      <c r="R612" s="2"/>
      <c r="S612" s="2"/>
      <c r="T612" s="1"/>
    </row>
    <row r="613" spans="1:20" x14ac:dyDescent="0.2">
      <c r="A613" t="str">
        <f>B613&amp;C613</f>
        <v/>
      </c>
      <c r="L613" s="6"/>
      <c r="M613" s="6"/>
      <c r="N613" s="6"/>
      <c r="O613" s="6"/>
      <c r="P613" s="58"/>
      <c r="Q613" s="40"/>
      <c r="R613" s="2"/>
      <c r="S613" s="2"/>
      <c r="T613" s="1"/>
    </row>
    <row r="614" spans="1:20" x14ac:dyDescent="0.2">
      <c r="A614" t="str">
        <f>B614&amp;C614</f>
        <v/>
      </c>
      <c r="L614" s="6"/>
      <c r="M614" s="6"/>
      <c r="N614" s="6"/>
      <c r="O614" s="6"/>
      <c r="P614" s="58"/>
      <c r="Q614" s="40"/>
      <c r="R614" s="2"/>
      <c r="S614" s="2"/>
      <c r="T614" s="1"/>
    </row>
    <row r="615" spans="1:20" x14ac:dyDescent="0.2">
      <c r="A615" t="str">
        <f>B615&amp;C615</f>
        <v/>
      </c>
      <c r="L615" s="6"/>
      <c r="M615" s="6"/>
      <c r="N615" s="6"/>
      <c r="O615" s="6"/>
      <c r="P615" s="58"/>
      <c r="Q615" s="40"/>
      <c r="R615" s="2"/>
      <c r="S615" s="2"/>
      <c r="T615" s="1"/>
    </row>
    <row r="616" spans="1:20" x14ac:dyDescent="0.2">
      <c r="A616" t="str">
        <f>B616&amp;C616</f>
        <v/>
      </c>
      <c r="L616" s="6"/>
      <c r="M616" s="6"/>
      <c r="Q616" s="40"/>
      <c r="R616" s="2"/>
      <c r="S616" s="2"/>
      <c r="T616" s="1"/>
    </row>
    <row r="617" spans="1:20" x14ac:dyDescent="0.2">
      <c r="A617" t="str">
        <f>B617&amp;C617</f>
        <v/>
      </c>
      <c r="L617" s="6"/>
      <c r="M617" s="6"/>
      <c r="N617" s="6"/>
      <c r="O617" s="6"/>
      <c r="P617" s="58"/>
      <c r="Q617" s="40"/>
      <c r="R617" s="2"/>
      <c r="S617" s="2"/>
      <c r="T617" s="1"/>
    </row>
    <row r="618" spans="1:20" x14ac:dyDescent="0.2">
      <c r="A618" t="str">
        <f>B618&amp;C618</f>
        <v/>
      </c>
      <c r="L618" s="6"/>
      <c r="M618" s="6"/>
      <c r="Q618" s="40"/>
      <c r="R618" s="2"/>
      <c r="S618" s="2"/>
      <c r="T618" s="1"/>
    </row>
    <row r="619" spans="1:20" x14ac:dyDescent="0.2">
      <c r="A619" t="str">
        <f>B619&amp;C619</f>
        <v/>
      </c>
      <c r="L619" s="6"/>
      <c r="M619" s="6"/>
      <c r="N619" s="6"/>
      <c r="O619" s="6"/>
      <c r="P619" s="58"/>
      <c r="Q619" s="40"/>
      <c r="R619" s="2"/>
      <c r="S619" s="2"/>
      <c r="T619" s="1"/>
    </row>
    <row r="620" spans="1:20" x14ac:dyDescent="0.2">
      <c r="A620" t="str">
        <f>B620&amp;C620</f>
        <v/>
      </c>
      <c r="L620" s="6"/>
      <c r="M620" s="6"/>
      <c r="N620" s="6"/>
      <c r="O620" s="6"/>
      <c r="P620" s="58"/>
      <c r="Q620" s="40"/>
      <c r="R620" s="2"/>
      <c r="S620" s="2"/>
      <c r="T620" s="1"/>
    </row>
    <row r="621" spans="1:20" x14ac:dyDescent="0.2">
      <c r="A621" t="str">
        <f>B621&amp;C621</f>
        <v/>
      </c>
      <c r="L621" s="6"/>
      <c r="M621" s="6"/>
      <c r="N621" s="6"/>
      <c r="O621" s="6"/>
      <c r="P621" s="58"/>
      <c r="Q621" s="40"/>
      <c r="R621" s="2"/>
      <c r="S621" s="2"/>
      <c r="T621" s="1"/>
    </row>
    <row r="622" spans="1:20" x14ac:dyDescent="0.2">
      <c r="A622" t="str">
        <f>B622&amp;C622</f>
        <v/>
      </c>
      <c r="L622" s="6"/>
      <c r="M622" s="6"/>
      <c r="N622" s="6"/>
      <c r="O622" s="6"/>
      <c r="P622" s="58"/>
      <c r="Q622" s="40"/>
      <c r="R622" s="2"/>
      <c r="S622" s="2"/>
      <c r="T622" s="1"/>
    </row>
    <row r="623" spans="1:20" x14ac:dyDescent="0.2">
      <c r="A623" t="str">
        <f>B623&amp;C623</f>
        <v/>
      </c>
      <c r="L623" s="6"/>
      <c r="M623" s="6"/>
      <c r="N623" s="6"/>
      <c r="O623" s="6"/>
      <c r="P623" s="58"/>
      <c r="Q623" s="40"/>
      <c r="R623" s="2"/>
      <c r="S623" s="2"/>
      <c r="T623" s="1"/>
    </row>
    <row r="624" spans="1:20" x14ac:dyDescent="0.2">
      <c r="A624" t="str">
        <f>B624&amp;C624</f>
        <v/>
      </c>
      <c r="L624" s="6"/>
      <c r="M624" s="6"/>
      <c r="N624" s="6"/>
      <c r="O624" s="6"/>
      <c r="P624" s="58"/>
      <c r="Q624" s="40"/>
      <c r="R624" s="2"/>
      <c r="S624" s="2"/>
      <c r="T624" s="1"/>
    </row>
    <row r="625" spans="1:20" x14ac:dyDescent="0.2">
      <c r="A625" t="str">
        <f>B625&amp;C625</f>
        <v/>
      </c>
      <c r="L625" s="6"/>
      <c r="M625" s="6"/>
      <c r="N625" s="6"/>
      <c r="O625" s="6"/>
      <c r="P625" s="58"/>
      <c r="Q625" s="40"/>
      <c r="R625" s="2"/>
      <c r="S625" s="2"/>
      <c r="T625" s="1"/>
    </row>
    <row r="626" spans="1:20" x14ac:dyDescent="0.2">
      <c r="A626" t="str">
        <f>B626&amp;C626</f>
        <v/>
      </c>
      <c r="L626" s="6"/>
      <c r="M626" s="6"/>
      <c r="N626" s="6"/>
      <c r="O626" s="6"/>
      <c r="P626" s="58"/>
      <c r="Q626" s="40"/>
      <c r="R626" s="2"/>
      <c r="S626" s="2"/>
      <c r="T626" s="1"/>
    </row>
    <row r="627" spans="1:20" x14ac:dyDescent="0.2">
      <c r="A627" t="str">
        <f>B627&amp;C627</f>
        <v/>
      </c>
      <c r="L627" s="6"/>
      <c r="M627" s="6"/>
      <c r="N627" s="6"/>
      <c r="O627" s="6"/>
      <c r="P627" s="58"/>
      <c r="Q627" s="40"/>
      <c r="R627" s="2"/>
      <c r="S627" s="2"/>
      <c r="T627" s="1"/>
    </row>
    <row r="628" spans="1:20" x14ac:dyDescent="0.2">
      <c r="A628" t="str">
        <f>B628&amp;C628</f>
        <v/>
      </c>
      <c r="L628" s="6"/>
      <c r="M628" s="6"/>
      <c r="N628" s="6"/>
      <c r="O628" s="6"/>
      <c r="P628" s="58"/>
      <c r="Q628" s="40"/>
      <c r="R628" s="2"/>
      <c r="S628" s="2"/>
      <c r="T628" s="1"/>
    </row>
    <row r="629" spans="1:20" x14ac:dyDescent="0.2">
      <c r="A629" t="str">
        <f>B629&amp;C629</f>
        <v/>
      </c>
      <c r="L629" s="6"/>
      <c r="M629" s="6"/>
      <c r="N629" s="6"/>
      <c r="O629" s="6"/>
      <c r="P629" s="58"/>
      <c r="Q629" s="40"/>
      <c r="R629" s="2"/>
      <c r="S629" s="2"/>
      <c r="T629" s="1"/>
    </row>
    <row r="630" spans="1:20" x14ac:dyDescent="0.2">
      <c r="A630" t="str">
        <f>B630&amp;C630</f>
        <v/>
      </c>
      <c r="L630" s="6"/>
      <c r="M630" s="6"/>
      <c r="N630" s="6"/>
      <c r="O630" s="6"/>
      <c r="P630" s="58"/>
      <c r="Q630" s="40"/>
      <c r="R630" s="2"/>
      <c r="S630" s="2"/>
      <c r="T630" s="1"/>
    </row>
    <row r="631" spans="1:20" x14ac:dyDescent="0.2">
      <c r="A631" t="str">
        <f>B631&amp;C631</f>
        <v/>
      </c>
      <c r="L631" s="6"/>
      <c r="M631" s="6"/>
      <c r="N631" s="6"/>
      <c r="O631" s="6"/>
      <c r="P631" s="58"/>
      <c r="Q631" s="40"/>
      <c r="R631" s="2"/>
      <c r="S631" s="2"/>
      <c r="T631" s="1"/>
    </row>
    <row r="632" spans="1:20" x14ac:dyDescent="0.2">
      <c r="A632" t="str">
        <f>B632&amp;C632</f>
        <v/>
      </c>
      <c r="L632" s="6"/>
      <c r="M632" s="6"/>
      <c r="N632" s="6"/>
      <c r="O632" s="6"/>
      <c r="P632" s="58"/>
      <c r="Q632" s="40"/>
      <c r="R632" s="2"/>
      <c r="S632" s="2"/>
      <c r="T632" s="1"/>
    </row>
    <row r="633" spans="1:20" x14ac:dyDescent="0.2">
      <c r="A633" t="str">
        <f>B633&amp;C633</f>
        <v/>
      </c>
      <c r="L633" s="6"/>
      <c r="M633" s="6"/>
      <c r="N633" s="6"/>
      <c r="O633" s="6"/>
      <c r="P633" s="58"/>
      <c r="Q633" s="40"/>
      <c r="R633" s="2"/>
      <c r="S633" s="2"/>
      <c r="T633" s="1"/>
    </row>
    <row r="634" spans="1:20" x14ac:dyDescent="0.2">
      <c r="A634" t="str">
        <f>B634&amp;C634</f>
        <v/>
      </c>
      <c r="Q634" s="40"/>
      <c r="R634" s="2"/>
      <c r="S634" s="2"/>
      <c r="T634" s="1"/>
    </row>
    <row r="635" spans="1:20" x14ac:dyDescent="0.2">
      <c r="A635" t="str">
        <f>B635&amp;C635</f>
        <v/>
      </c>
      <c r="Q635" s="40"/>
      <c r="R635" s="2"/>
      <c r="S635" s="2"/>
      <c r="T635" s="1"/>
    </row>
    <row r="636" spans="1:20" x14ac:dyDescent="0.2">
      <c r="A636" t="str">
        <f>B636&amp;C636</f>
        <v/>
      </c>
      <c r="Q636" s="40"/>
      <c r="R636" s="2"/>
      <c r="S636" s="2"/>
      <c r="T636" s="1"/>
    </row>
    <row r="637" spans="1:20" x14ac:dyDescent="0.2">
      <c r="A637" t="str">
        <f>B637&amp;C637</f>
        <v/>
      </c>
      <c r="Q637" s="40"/>
      <c r="R637" s="2"/>
      <c r="S637" s="2"/>
      <c r="T637" s="1"/>
    </row>
    <row r="638" spans="1:20" x14ac:dyDescent="0.2">
      <c r="A638" t="str">
        <f>B638&amp;C638</f>
        <v/>
      </c>
      <c r="Q638" s="40"/>
      <c r="R638" s="2"/>
      <c r="S638" s="2"/>
      <c r="T638" s="1"/>
    </row>
    <row r="639" spans="1:20" x14ac:dyDescent="0.2">
      <c r="A639" t="str">
        <f>B639&amp;C639</f>
        <v/>
      </c>
      <c r="Q639" s="40"/>
      <c r="R639" s="2"/>
      <c r="S639" s="2"/>
      <c r="T639" s="1"/>
    </row>
    <row r="640" spans="1:20" x14ac:dyDescent="0.2">
      <c r="A640" t="str">
        <f>B640&amp;C640</f>
        <v/>
      </c>
      <c r="Q640" s="40"/>
      <c r="R640" s="2"/>
      <c r="S640" s="2"/>
      <c r="T640" s="1"/>
    </row>
    <row r="641" spans="1:20" x14ac:dyDescent="0.2">
      <c r="A641" t="str">
        <f>B641&amp;C641</f>
        <v/>
      </c>
      <c r="Q641" s="40"/>
      <c r="R641" s="2"/>
      <c r="S641" s="2"/>
      <c r="T641" s="1"/>
    </row>
    <row r="642" spans="1:20" x14ac:dyDescent="0.2">
      <c r="A642" t="str">
        <f>B642&amp;C642</f>
        <v/>
      </c>
      <c r="Q642" s="40"/>
      <c r="R642" s="2"/>
      <c r="S642" s="2"/>
      <c r="T642" s="1"/>
    </row>
    <row r="643" spans="1:20" x14ac:dyDescent="0.2">
      <c r="A643" t="str">
        <f>B643&amp;C643</f>
        <v/>
      </c>
      <c r="Q643" s="40"/>
      <c r="R643" s="2"/>
      <c r="S643" s="2"/>
      <c r="T643" s="1"/>
    </row>
    <row r="644" spans="1:20" x14ac:dyDescent="0.2">
      <c r="A644" t="str">
        <f>B644&amp;C644</f>
        <v/>
      </c>
      <c r="Q644" s="40"/>
      <c r="R644" s="2"/>
      <c r="S644" s="2"/>
      <c r="T644" s="1"/>
    </row>
    <row r="645" spans="1:20" x14ac:dyDescent="0.2">
      <c r="A645" t="str">
        <f>B645&amp;C645</f>
        <v/>
      </c>
      <c r="Q645" s="40"/>
      <c r="R645" s="2"/>
      <c r="S645" s="2"/>
      <c r="T645" s="1"/>
    </row>
    <row r="646" spans="1:20" x14ac:dyDescent="0.2">
      <c r="A646" t="str">
        <f>B646&amp;C646</f>
        <v/>
      </c>
      <c r="Q646" s="40"/>
      <c r="R646" s="2"/>
      <c r="S646" s="2"/>
      <c r="T646" s="1"/>
    </row>
    <row r="647" spans="1:20" x14ac:dyDescent="0.2">
      <c r="A647" t="str">
        <f>B647&amp;C647</f>
        <v/>
      </c>
      <c r="Q647" s="40"/>
      <c r="R647" s="2"/>
      <c r="S647" s="2"/>
      <c r="T647" s="1"/>
    </row>
    <row r="648" spans="1:20" x14ac:dyDescent="0.2">
      <c r="A648" t="str">
        <f>B648&amp;C648</f>
        <v/>
      </c>
      <c r="Q648" s="40"/>
      <c r="R648" s="2"/>
      <c r="S648" s="2"/>
      <c r="T648" s="1"/>
    </row>
    <row r="649" spans="1:20" x14ac:dyDescent="0.2">
      <c r="A649" t="str">
        <f>B649&amp;C649</f>
        <v/>
      </c>
      <c r="Q649" s="40"/>
      <c r="R649" s="2"/>
      <c r="S649" s="2"/>
      <c r="T649" s="1"/>
    </row>
    <row r="650" spans="1:20" x14ac:dyDescent="0.2">
      <c r="A650" t="str">
        <f>B650&amp;C650</f>
        <v/>
      </c>
      <c r="Q650" s="40"/>
      <c r="R650" s="2"/>
      <c r="S650" s="2"/>
      <c r="T650" s="1"/>
    </row>
    <row r="651" spans="1:20" x14ac:dyDescent="0.2">
      <c r="A651" t="str">
        <f>B651&amp;C651</f>
        <v/>
      </c>
      <c r="Q651" s="40"/>
      <c r="R651" s="2"/>
      <c r="S651" s="2"/>
      <c r="T651" s="1"/>
    </row>
    <row r="652" spans="1:20" x14ac:dyDescent="0.2">
      <c r="A652" t="str">
        <f>B652&amp;C652</f>
        <v/>
      </c>
      <c r="Q652" s="40"/>
      <c r="R652" s="2"/>
      <c r="S652" s="2"/>
      <c r="T652" s="1"/>
    </row>
    <row r="653" spans="1:20" x14ac:dyDescent="0.2">
      <c r="A653" t="str">
        <f>B653&amp;C653</f>
        <v/>
      </c>
      <c r="Q653" s="40"/>
      <c r="R653" s="2"/>
      <c r="S653" s="2"/>
      <c r="T653" s="1"/>
    </row>
    <row r="654" spans="1:20" x14ac:dyDescent="0.2">
      <c r="A654" t="str">
        <f>B654&amp;C654</f>
        <v/>
      </c>
      <c r="Q654" s="40"/>
      <c r="R654" s="2"/>
      <c r="S654" s="2"/>
      <c r="T654" s="1"/>
    </row>
    <row r="655" spans="1:20" x14ac:dyDescent="0.2">
      <c r="A655" t="str">
        <f>B655&amp;C655</f>
        <v/>
      </c>
      <c r="Q655" s="40"/>
      <c r="R655" s="2"/>
      <c r="S655" s="2"/>
      <c r="T655" s="1"/>
    </row>
    <row r="656" spans="1:20" x14ac:dyDescent="0.2">
      <c r="A656" t="str">
        <f>B656&amp;C656</f>
        <v/>
      </c>
      <c r="Q656" s="40"/>
      <c r="R656" s="2"/>
      <c r="S656" s="2"/>
      <c r="T656" s="1"/>
    </row>
    <row r="657" spans="1:20" x14ac:dyDescent="0.2">
      <c r="A657" t="str">
        <f>B657&amp;C657</f>
        <v/>
      </c>
      <c r="Q657" s="40"/>
      <c r="R657" s="2"/>
      <c r="S657" s="2"/>
      <c r="T657" s="1"/>
    </row>
    <row r="658" spans="1:20" x14ac:dyDescent="0.2">
      <c r="A658" t="str">
        <f>B658&amp;C658</f>
        <v/>
      </c>
      <c r="Q658" s="40"/>
      <c r="R658" s="2"/>
      <c r="S658" s="2"/>
      <c r="T658" s="1"/>
    </row>
    <row r="659" spans="1:20" x14ac:dyDescent="0.2">
      <c r="A659" t="str">
        <f>B659&amp;C659</f>
        <v/>
      </c>
      <c r="Q659" s="40"/>
      <c r="R659" s="2"/>
      <c r="S659" s="2"/>
      <c r="T659" s="1"/>
    </row>
    <row r="660" spans="1:20" x14ac:dyDescent="0.2">
      <c r="A660" t="str">
        <f>B660&amp;C660</f>
        <v/>
      </c>
      <c r="Q660" s="40"/>
      <c r="R660" s="2"/>
      <c r="S660" s="2"/>
      <c r="T660" s="1"/>
    </row>
    <row r="661" spans="1:20" x14ac:dyDescent="0.2">
      <c r="A661" t="str">
        <f>B661&amp;C661</f>
        <v/>
      </c>
      <c r="Q661" s="40"/>
      <c r="R661" s="2"/>
      <c r="S661" s="2"/>
      <c r="T661" s="1"/>
    </row>
    <row r="662" spans="1:20" x14ac:dyDescent="0.2">
      <c r="A662" t="str">
        <f>B662&amp;C662</f>
        <v/>
      </c>
      <c r="Q662" s="40"/>
      <c r="R662" s="2"/>
      <c r="S662" s="2"/>
      <c r="T662" s="1"/>
    </row>
    <row r="663" spans="1:20" x14ac:dyDescent="0.2">
      <c r="A663" t="str">
        <f>B663&amp;C663</f>
        <v/>
      </c>
      <c r="Q663" s="40"/>
      <c r="R663" s="2"/>
      <c r="S663" s="2"/>
      <c r="T663" s="1"/>
    </row>
    <row r="664" spans="1:20" x14ac:dyDescent="0.2">
      <c r="A664" t="str">
        <f>B664&amp;C664</f>
        <v/>
      </c>
      <c r="Q664" s="40"/>
      <c r="R664" s="2"/>
      <c r="S664" s="2"/>
      <c r="T664" s="1"/>
    </row>
    <row r="665" spans="1:20" x14ac:dyDescent="0.2">
      <c r="A665" t="str">
        <f>B665&amp;C665</f>
        <v/>
      </c>
      <c r="Q665" s="40"/>
      <c r="R665" s="2"/>
      <c r="S665" s="2"/>
      <c r="T665" s="1"/>
    </row>
    <row r="666" spans="1:20" x14ac:dyDescent="0.2">
      <c r="A666" t="str">
        <f>B666&amp;C666</f>
        <v/>
      </c>
      <c r="Q666" s="40"/>
      <c r="R666" s="2"/>
      <c r="S666" s="2"/>
      <c r="T666" s="1"/>
    </row>
    <row r="667" spans="1:20" x14ac:dyDescent="0.2">
      <c r="A667" t="str">
        <f>B667&amp;C667</f>
        <v/>
      </c>
      <c r="Q667" s="40"/>
      <c r="R667" s="2"/>
      <c r="S667" s="2"/>
      <c r="T667" s="1"/>
    </row>
    <row r="668" spans="1:20" x14ac:dyDescent="0.2">
      <c r="A668" t="str">
        <f>B668&amp;C668</f>
        <v/>
      </c>
      <c r="Q668" s="40"/>
      <c r="R668" s="2"/>
      <c r="S668" s="2"/>
      <c r="T668" s="1"/>
    </row>
    <row r="669" spans="1:20" x14ac:dyDescent="0.2">
      <c r="A669" t="str">
        <f>B669&amp;C669</f>
        <v/>
      </c>
      <c r="Q669" s="40"/>
      <c r="R669" s="2"/>
      <c r="S669" s="2"/>
      <c r="T669" s="1"/>
    </row>
    <row r="670" spans="1:20" x14ac:dyDescent="0.2">
      <c r="A670" t="str">
        <f>B670&amp;C670</f>
        <v/>
      </c>
      <c r="Q670" s="40"/>
      <c r="R670" s="2"/>
      <c r="S670" s="2"/>
      <c r="T670" s="1"/>
    </row>
    <row r="671" spans="1:20" x14ac:dyDescent="0.2">
      <c r="A671" t="str">
        <f>B671&amp;C671</f>
        <v/>
      </c>
      <c r="Q671" s="40"/>
      <c r="R671" s="2"/>
      <c r="S671" s="2"/>
      <c r="T671" s="1"/>
    </row>
    <row r="672" spans="1:20" x14ac:dyDescent="0.2">
      <c r="A672" t="str">
        <f>B672&amp;C672</f>
        <v/>
      </c>
      <c r="Q672" s="40"/>
      <c r="R672" s="2"/>
      <c r="S672" s="2"/>
      <c r="T672" s="1"/>
    </row>
    <row r="673" spans="1:20" x14ac:dyDescent="0.2">
      <c r="A673" t="str">
        <f>B673&amp;C673</f>
        <v/>
      </c>
      <c r="Q673" s="40"/>
      <c r="R673" s="2"/>
      <c r="S673" s="2"/>
      <c r="T673" s="1"/>
    </row>
    <row r="674" spans="1:20" x14ac:dyDescent="0.2">
      <c r="A674" t="str">
        <f>B674&amp;C674</f>
        <v/>
      </c>
      <c r="Q674" s="40"/>
      <c r="R674" s="2"/>
      <c r="S674" s="2"/>
      <c r="T674" s="1"/>
    </row>
    <row r="675" spans="1:20" x14ac:dyDescent="0.2">
      <c r="A675" t="str">
        <f>B675&amp;C675</f>
        <v/>
      </c>
      <c r="Q675" s="40"/>
      <c r="R675" s="2"/>
      <c r="S675" s="2"/>
      <c r="T675" s="1"/>
    </row>
    <row r="676" spans="1:20" x14ac:dyDescent="0.2">
      <c r="A676" t="str">
        <f>B676&amp;C676</f>
        <v/>
      </c>
      <c r="Q676" s="40"/>
      <c r="R676" s="2"/>
      <c r="S676" s="2"/>
      <c r="T676" s="1"/>
    </row>
    <row r="677" spans="1:20" x14ac:dyDescent="0.2">
      <c r="A677" t="str">
        <f>B677&amp;C677</f>
        <v/>
      </c>
      <c r="Q677" s="40"/>
      <c r="R677" s="2"/>
      <c r="S677" s="2"/>
      <c r="T677" s="1"/>
    </row>
    <row r="678" spans="1:20" x14ac:dyDescent="0.2">
      <c r="A678" t="str">
        <f>B678&amp;C678</f>
        <v/>
      </c>
      <c r="Q678" s="40"/>
      <c r="R678" s="2"/>
      <c r="S678" s="2"/>
      <c r="T678" s="1"/>
    </row>
    <row r="679" spans="1:20" x14ac:dyDescent="0.2">
      <c r="A679" t="str">
        <f>B679&amp;C679</f>
        <v/>
      </c>
      <c r="Q679" s="40"/>
      <c r="R679" s="2"/>
      <c r="S679" s="2"/>
      <c r="T679" s="1"/>
    </row>
    <row r="680" spans="1:20" x14ac:dyDescent="0.2">
      <c r="A680" t="str">
        <f>B680&amp;C680</f>
        <v/>
      </c>
      <c r="Q680" s="40"/>
      <c r="R680" s="2"/>
      <c r="S680" s="2"/>
      <c r="T680" s="1"/>
    </row>
    <row r="681" spans="1:20" x14ac:dyDescent="0.2">
      <c r="A681" t="str">
        <f>B681&amp;C681</f>
        <v/>
      </c>
      <c r="Q681" s="40"/>
      <c r="R681" s="2"/>
      <c r="S681" s="2"/>
      <c r="T681" s="1"/>
    </row>
    <row r="682" spans="1:20" x14ac:dyDescent="0.2">
      <c r="A682" t="str">
        <f>B682&amp;C682</f>
        <v/>
      </c>
      <c r="Q682" s="40"/>
      <c r="R682" s="2"/>
      <c r="S682" s="2"/>
      <c r="T682" s="1"/>
    </row>
    <row r="683" spans="1:20" x14ac:dyDescent="0.2">
      <c r="A683" t="str">
        <f>B683&amp;C683</f>
        <v/>
      </c>
      <c r="Q683" s="40"/>
      <c r="R683" s="2"/>
      <c r="S683" s="2"/>
      <c r="T683" s="1"/>
    </row>
    <row r="684" spans="1:20" x14ac:dyDescent="0.2">
      <c r="A684" t="str">
        <f>B684&amp;C684</f>
        <v/>
      </c>
      <c r="Q684" s="40"/>
      <c r="R684" s="2"/>
      <c r="S684" s="2"/>
      <c r="T684" s="1"/>
    </row>
    <row r="685" spans="1:20" x14ac:dyDescent="0.2">
      <c r="A685" t="str">
        <f>B685&amp;C685</f>
        <v/>
      </c>
      <c r="Q685" s="40"/>
      <c r="R685" s="2"/>
      <c r="S685" s="2"/>
      <c r="T685" s="1"/>
    </row>
    <row r="686" spans="1:20" x14ac:dyDescent="0.2">
      <c r="A686" t="str">
        <f>B686&amp;C686</f>
        <v/>
      </c>
      <c r="Q686" s="40"/>
      <c r="R686" s="2"/>
      <c r="S686" s="2"/>
      <c r="T686" s="1"/>
    </row>
    <row r="687" spans="1:20" x14ac:dyDescent="0.2">
      <c r="A687" t="str">
        <f>B687&amp;C687</f>
        <v/>
      </c>
      <c r="Q687" s="40"/>
      <c r="R687" s="2"/>
      <c r="S687" s="2"/>
      <c r="T687" s="1"/>
    </row>
    <row r="688" spans="1:20" x14ac:dyDescent="0.2">
      <c r="A688" t="str">
        <f>B688&amp;C688</f>
        <v/>
      </c>
      <c r="Q688" s="40"/>
      <c r="R688" s="2"/>
      <c r="S688" s="2"/>
      <c r="T688" s="1"/>
    </row>
    <row r="689" spans="1:20" x14ac:dyDescent="0.2">
      <c r="A689" t="str">
        <f>B689&amp;C689</f>
        <v/>
      </c>
      <c r="Q689" s="40"/>
      <c r="R689" s="2"/>
      <c r="S689" s="2"/>
      <c r="T689" s="1"/>
    </row>
    <row r="690" spans="1:20" x14ac:dyDescent="0.2">
      <c r="A690" t="str">
        <f>B690&amp;C690</f>
        <v/>
      </c>
      <c r="Q690" s="40"/>
      <c r="R690" s="2"/>
      <c r="S690" s="2"/>
      <c r="T690" s="1"/>
    </row>
    <row r="691" spans="1:20" x14ac:dyDescent="0.2">
      <c r="A691" t="str">
        <f>B691&amp;C691</f>
        <v/>
      </c>
      <c r="Q691" s="40"/>
      <c r="R691" s="2"/>
      <c r="S691" s="2"/>
      <c r="T691" s="1"/>
    </row>
    <row r="692" spans="1:20" x14ac:dyDescent="0.2">
      <c r="A692" t="str">
        <f>B692&amp;C692</f>
        <v/>
      </c>
      <c r="Q692" s="40"/>
      <c r="R692" s="2"/>
      <c r="S692" s="2"/>
      <c r="T692" s="1"/>
    </row>
    <row r="693" spans="1:20" x14ac:dyDescent="0.2">
      <c r="A693" t="str">
        <f>B693&amp;C693</f>
        <v/>
      </c>
      <c r="Q693" s="40"/>
      <c r="R693" s="2"/>
      <c r="S693" s="2"/>
      <c r="T693" s="1"/>
    </row>
    <row r="694" spans="1:20" x14ac:dyDescent="0.2">
      <c r="A694" t="str">
        <f>B694&amp;C694</f>
        <v/>
      </c>
      <c r="Q694" s="40"/>
      <c r="R694" s="2"/>
      <c r="S694" s="2"/>
      <c r="T694" s="1"/>
    </row>
    <row r="695" spans="1:20" x14ac:dyDescent="0.2">
      <c r="A695" t="str">
        <f>B695&amp;C695</f>
        <v/>
      </c>
      <c r="Q695" s="40"/>
      <c r="R695" s="2"/>
      <c r="S695" s="2"/>
      <c r="T695" s="1"/>
    </row>
    <row r="696" spans="1:20" x14ac:dyDescent="0.2">
      <c r="A696" t="str">
        <f>B696&amp;C696</f>
        <v/>
      </c>
      <c r="Q696" s="40"/>
      <c r="R696" s="2"/>
      <c r="S696" s="2"/>
      <c r="T696" s="1"/>
    </row>
    <row r="697" spans="1:20" x14ac:dyDescent="0.2">
      <c r="A697" t="str">
        <f>B697&amp;C697</f>
        <v/>
      </c>
      <c r="Q697" s="40"/>
      <c r="R697" s="2"/>
      <c r="S697" s="2"/>
      <c r="T697" s="1"/>
    </row>
    <row r="698" spans="1:20" x14ac:dyDescent="0.2">
      <c r="A698" t="str">
        <f>B698&amp;C698</f>
        <v/>
      </c>
      <c r="Q698" s="40"/>
      <c r="R698" s="2"/>
      <c r="S698" s="2"/>
      <c r="T698" s="1"/>
    </row>
    <row r="699" spans="1:20" x14ac:dyDescent="0.2">
      <c r="A699" t="str">
        <f>B699&amp;C699</f>
        <v/>
      </c>
      <c r="Q699" s="40"/>
      <c r="R699" s="2"/>
      <c r="S699" s="2"/>
      <c r="T699" s="1"/>
    </row>
    <row r="700" spans="1:20" x14ac:dyDescent="0.2">
      <c r="A700" t="str">
        <f>B700&amp;C700</f>
        <v/>
      </c>
      <c r="Q700" s="40"/>
      <c r="R700" s="2"/>
      <c r="S700" s="2"/>
      <c r="T700" s="1"/>
    </row>
    <row r="701" spans="1:20" x14ac:dyDescent="0.2">
      <c r="A701" t="str">
        <f>B701&amp;C701</f>
        <v/>
      </c>
      <c r="Q701" s="40"/>
      <c r="R701" s="2"/>
      <c r="S701" s="2"/>
      <c r="T701" s="1"/>
    </row>
    <row r="702" spans="1:20" x14ac:dyDescent="0.2">
      <c r="A702" t="str">
        <f>B702&amp;C702</f>
        <v/>
      </c>
      <c r="Q702" s="40"/>
      <c r="R702" s="2"/>
      <c r="S702" s="2"/>
      <c r="T702" s="1"/>
    </row>
    <row r="703" spans="1:20" x14ac:dyDescent="0.2">
      <c r="A703" t="str">
        <f>B703&amp;C703</f>
        <v/>
      </c>
      <c r="Q703" s="40"/>
      <c r="R703" s="2"/>
      <c r="S703" s="2"/>
      <c r="T703" s="1"/>
    </row>
    <row r="704" spans="1:20" x14ac:dyDescent="0.2">
      <c r="A704" t="str">
        <f>B704&amp;C704</f>
        <v/>
      </c>
      <c r="Q704" s="40"/>
      <c r="R704" s="2"/>
      <c r="S704" s="2"/>
      <c r="T704" s="1"/>
    </row>
    <row r="705" spans="1:20" x14ac:dyDescent="0.2">
      <c r="A705" t="str">
        <f>B705&amp;C705</f>
        <v/>
      </c>
      <c r="Q705" s="40"/>
      <c r="R705" s="2"/>
      <c r="S705" s="2"/>
      <c r="T705" s="1"/>
    </row>
    <row r="706" spans="1:20" x14ac:dyDescent="0.2">
      <c r="A706" t="str">
        <f>B706&amp;C706</f>
        <v/>
      </c>
      <c r="Q706" s="40"/>
      <c r="R706" s="2"/>
      <c r="S706" s="2"/>
      <c r="T706" s="1"/>
    </row>
    <row r="707" spans="1:20" x14ac:dyDescent="0.2">
      <c r="A707" t="str">
        <f>B707&amp;C707</f>
        <v/>
      </c>
      <c r="Q707" s="40"/>
      <c r="R707" s="2"/>
      <c r="S707" s="2"/>
      <c r="T707" s="1"/>
    </row>
    <row r="708" spans="1:20" x14ac:dyDescent="0.2">
      <c r="A708" t="str">
        <f>B708&amp;C708</f>
        <v/>
      </c>
      <c r="Q708" s="40"/>
      <c r="R708" s="2"/>
      <c r="S708" s="2"/>
      <c r="T708" s="1"/>
    </row>
    <row r="709" spans="1:20" x14ac:dyDescent="0.2">
      <c r="A709" t="str">
        <f>B709&amp;C709</f>
        <v/>
      </c>
      <c r="Q709" s="40"/>
      <c r="R709" s="2"/>
      <c r="S709" s="2"/>
      <c r="T709" s="1"/>
    </row>
    <row r="710" spans="1:20" x14ac:dyDescent="0.2">
      <c r="A710" t="str">
        <f>B710&amp;C710</f>
        <v/>
      </c>
      <c r="Q710" s="40"/>
      <c r="R710" s="2"/>
      <c r="S710" s="2"/>
      <c r="T710" s="1"/>
    </row>
    <row r="711" spans="1:20" x14ac:dyDescent="0.2">
      <c r="A711" t="str">
        <f>B711&amp;C711</f>
        <v/>
      </c>
      <c r="Q711" s="40"/>
      <c r="R711" s="2"/>
      <c r="S711" s="2"/>
      <c r="T711" s="1"/>
    </row>
    <row r="712" spans="1:20" x14ac:dyDescent="0.2">
      <c r="A712" t="str">
        <f>B712&amp;C712</f>
        <v/>
      </c>
      <c r="Q712" s="40"/>
      <c r="R712" s="2"/>
      <c r="S712" s="2"/>
      <c r="T712" s="1"/>
    </row>
    <row r="713" spans="1:20" x14ac:dyDescent="0.2">
      <c r="A713" t="str">
        <f>B713&amp;C713</f>
        <v/>
      </c>
      <c r="Q713" s="40"/>
      <c r="R713" s="2"/>
      <c r="S713" s="2"/>
      <c r="T713" s="1"/>
    </row>
    <row r="714" spans="1:20" x14ac:dyDescent="0.2">
      <c r="A714" t="str">
        <f>B714&amp;C714</f>
        <v/>
      </c>
      <c r="Q714" s="40"/>
      <c r="R714" s="2"/>
      <c r="S714" s="2"/>
      <c r="T714" s="1"/>
    </row>
    <row r="715" spans="1:20" x14ac:dyDescent="0.2">
      <c r="A715" t="str">
        <f>B715&amp;C715</f>
        <v/>
      </c>
      <c r="Q715" s="40"/>
      <c r="R715" s="2"/>
      <c r="S715" s="2"/>
      <c r="T715" s="1"/>
    </row>
    <row r="716" spans="1:20" x14ac:dyDescent="0.2">
      <c r="A716" t="str">
        <f>B716&amp;C716</f>
        <v/>
      </c>
      <c r="Q716" s="40"/>
      <c r="R716" s="2"/>
      <c r="S716" s="2"/>
      <c r="T716" s="1"/>
    </row>
    <row r="717" spans="1:20" x14ac:dyDescent="0.2">
      <c r="A717" t="str">
        <f>B717&amp;C717</f>
        <v/>
      </c>
      <c r="Q717" s="40"/>
      <c r="R717" s="2"/>
      <c r="S717" s="2"/>
      <c r="T717" s="1"/>
    </row>
    <row r="718" spans="1:20" x14ac:dyDescent="0.2">
      <c r="A718" t="str">
        <f>B718&amp;C718</f>
        <v/>
      </c>
      <c r="Q718" s="40"/>
      <c r="R718" s="2"/>
      <c r="S718" s="2"/>
      <c r="T718" s="1"/>
    </row>
    <row r="719" spans="1:20" x14ac:dyDescent="0.2">
      <c r="A719" t="str">
        <f>B719&amp;C719</f>
        <v/>
      </c>
      <c r="Q719" s="40"/>
      <c r="R719" s="2"/>
      <c r="S719" s="2"/>
      <c r="T719" s="1"/>
    </row>
    <row r="720" spans="1:20" x14ac:dyDescent="0.2">
      <c r="A720" t="str">
        <f>B720&amp;C720</f>
        <v/>
      </c>
      <c r="Q720" s="40"/>
      <c r="R720" s="2"/>
      <c r="S720" s="2"/>
      <c r="T720" s="1"/>
    </row>
    <row r="721" spans="1:20" x14ac:dyDescent="0.2">
      <c r="A721" t="str">
        <f>B721&amp;C721</f>
        <v/>
      </c>
      <c r="Q721" s="40"/>
      <c r="R721" s="2"/>
      <c r="S721" s="2"/>
      <c r="T721" s="1"/>
    </row>
    <row r="722" spans="1:20" x14ac:dyDescent="0.2">
      <c r="A722" t="str">
        <f>B722&amp;C722</f>
        <v/>
      </c>
      <c r="Q722" s="40"/>
      <c r="R722" s="2"/>
      <c r="S722" s="2"/>
      <c r="T722" s="1"/>
    </row>
    <row r="723" spans="1:20" x14ac:dyDescent="0.2">
      <c r="A723" t="str">
        <f>B723&amp;C723</f>
        <v/>
      </c>
      <c r="Q723" s="40"/>
      <c r="R723" s="2"/>
      <c r="S723" s="2"/>
      <c r="T723" s="1"/>
    </row>
    <row r="724" spans="1:20" x14ac:dyDescent="0.2">
      <c r="A724" t="str">
        <f>B724&amp;C724</f>
        <v/>
      </c>
      <c r="Q724" s="40"/>
      <c r="R724" s="2"/>
      <c r="S724" s="2"/>
      <c r="T724" s="1"/>
    </row>
    <row r="725" spans="1:20" x14ac:dyDescent="0.2">
      <c r="A725" t="str">
        <f>B725&amp;C725</f>
        <v/>
      </c>
      <c r="Q725" s="40"/>
      <c r="R725" s="2"/>
      <c r="S725" s="2"/>
      <c r="T725" s="1"/>
    </row>
    <row r="726" spans="1:20" x14ac:dyDescent="0.2">
      <c r="A726" t="str">
        <f>B726&amp;C726</f>
        <v/>
      </c>
      <c r="Q726" s="40"/>
      <c r="R726" s="2"/>
      <c r="S726" s="2"/>
      <c r="T726" s="1"/>
    </row>
    <row r="727" spans="1:20" x14ac:dyDescent="0.2">
      <c r="A727" t="str">
        <f>B727&amp;C727</f>
        <v/>
      </c>
      <c r="Q727" s="40"/>
      <c r="R727" s="2"/>
      <c r="S727" s="2"/>
      <c r="T727" s="1"/>
    </row>
    <row r="728" spans="1:20" x14ac:dyDescent="0.2">
      <c r="A728" t="str">
        <f>B728&amp;C728</f>
        <v/>
      </c>
      <c r="Q728" s="40"/>
      <c r="R728" s="2"/>
      <c r="S728" s="2"/>
      <c r="T728" s="1"/>
    </row>
    <row r="729" spans="1:20" x14ac:dyDescent="0.2">
      <c r="A729" t="str">
        <f>B729&amp;C729</f>
        <v/>
      </c>
      <c r="Q729" s="40"/>
      <c r="R729" s="2"/>
      <c r="S729" s="2"/>
      <c r="T729" s="1"/>
    </row>
    <row r="730" spans="1:20" x14ac:dyDescent="0.2">
      <c r="A730" t="str">
        <f>B730&amp;C730</f>
        <v/>
      </c>
      <c r="Q730" s="40"/>
      <c r="R730" s="2"/>
      <c r="S730" s="2"/>
      <c r="T730" s="1"/>
    </row>
    <row r="731" spans="1:20" x14ac:dyDescent="0.2">
      <c r="A731" t="str">
        <f>B731&amp;C731</f>
        <v/>
      </c>
      <c r="Q731" s="40"/>
      <c r="R731" s="2"/>
      <c r="S731" s="2"/>
      <c r="T731" s="1"/>
    </row>
    <row r="732" spans="1:20" x14ac:dyDescent="0.2">
      <c r="A732" t="str">
        <f>B732&amp;C732</f>
        <v/>
      </c>
      <c r="Q732" s="40"/>
      <c r="R732" s="2"/>
      <c r="S732" s="2"/>
      <c r="T732" s="1"/>
    </row>
    <row r="733" spans="1:20" x14ac:dyDescent="0.2">
      <c r="A733" t="str">
        <f>B733&amp;C733</f>
        <v/>
      </c>
      <c r="Q733" s="40"/>
      <c r="R733" s="2"/>
      <c r="S733" s="2"/>
      <c r="T733" s="1"/>
    </row>
    <row r="734" spans="1:20" x14ac:dyDescent="0.2">
      <c r="A734" t="str">
        <f>B734&amp;C734</f>
        <v/>
      </c>
      <c r="Q734" s="40"/>
      <c r="R734" s="2"/>
      <c r="S734" s="2"/>
      <c r="T734" s="1"/>
    </row>
    <row r="735" spans="1:20" x14ac:dyDescent="0.2">
      <c r="A735" t="str">
        <f>B735&amp;C735</f>
        <v/>
      </c>
      <c r="Q735" s="40"/>
      <c r="R735" s="2"/>
      <c r="S735" s="2"/>
      <c r="T735" s="1"/>
    </row>
    <row r="736" spans="1:20" x14ac:dyDescent="0.2">
      <c r="A736" t="str">
        <f>B736&amp;C736</f>
        <v/>
      </c>
      <c r="Q736" s="40"/>
      <c r="R736" s="2"/>
      <c r="S736" s="2"/>
      <c r="T736" s="1"/>
    </row>
    <row r="737" spans="1:20" x14ac:dyDescent="0.2">
      <c r="A737" t="str">
        <f>B737&amp;C737</f>
        <v/>
      </c>
      <c r="Q737" s="40"/>
      <c r="R737" s="2"/>
      <c r="S737" s="2"/>
      <c r="T737" s="1"/>
    </row>
    <row r="738" spans="1:20" x14ac:dyDescent="0.2">
      <c r="A738" t="str">
        <f>B738&amp;C738</f>
        <v/>
      </c>
      <c r="Q738" s="40"/>
      <c r="R738" s="2"/>
      <c r="S738" s="2"/>
      <c r="T738" s="1"/>
    </row>
    <row r="739" spans="1:20" x14ac:dyDescent="0.2">
      <c r="A739" t="str">
        <f>B739&amp;C739</f>
        <v/>
      </c>
      <c r="Q739" s="40"/>
      <c r="R739" s="2"/>
      <c r="S739" s="2"/>
      <c r="T739" s="1"/>
    </row>
    <row r="740" spans="1:20" x14ac:dyDescent="0.2">
      <c r="A740" t="str">
        <f>B740&amp;C740</f>
        <v/>
      </c>
      <c r="Q740" s="40"/>
      <c r="R740" s="2"/>
      <c r="S740" s="2"/>
      <c r="T740" s="1"/>
    </row>
    <row r="741" spans="1:20" x14ac:dyDescent="0.2">
      <c r="A741" t="str">
        <f>B741&amp;C741</f>
        <v/>
      </c>
      <c r="Q741" s="40"/>
      <c r="R741" s="2"/>
      <c r="S741" s="2"/>
      <c r="T741" s="1"/>
    </row>
    <row r="742" spans="1:20" x14ac:dyDescent="0.2">
      <c r="A742" t="str">
        <f>B742&amp;C742</f>
        <v/>
      </c>
      <c r="Q742" s="40"/>
      <c r="R742" s="2"/>
      <c r="S742" s="2"/>
      <c r="T742" s="1"/>
    </row>
    <row r="743" spans="1:20" x14ac:dyDescent="0.2">
      <c r="A743" t="str">
        <f>B743&amp;C743</f>
        <v/>
      </c>
      <c r="Q743" s="40"/>
      <c r="R743" s="2"/>
      <c r="S743" s="2"/>
      <c r="T743" s="1"/>
    </row>
    <row r="744" spans="1:20" x14ac:dyDescent="0.2">
      <c r="A744" t="str">
        <f>B744&amp;C744</f>
        <v/>
      </c>
      <c r="Q744" s="40"/>
      <c r="R744" s="2"/>
      <c r="S744" s="2"/>
      <c r="T744" s="1"/>
    </row>
    <row r="745" spans="1:20" x14ac:dyDescent="0.2">
      <c r="A745" t="str">
        <f>B745&amp;C745</f>
        <v/>
      </c>
      <c r="Q745" s="40"/>
      <c r="R745" s="2"/>
      <c r="S745" s="2"/>
      <c r="T745" s="1"/>
    </row>
    <row r="746" spans="1:20" x14ac:dyDescent="0.2">
      <c r="A746" t="str">
        <f>B746&amp;C746</f>
        <v/>
      </c>
      <c r="Q746" s="40"/>
      <c r="R746" s="2"/>
      <c r="S746" s="2"/>
      <c r="T746" s="1"/>
    </row>
    <row r="747" spans="1:20" x14ac:dyDescent="0.2">
      <c r="A747" t="str">
        <f>B747&amp;C747</f>
        <v/>
      </c>
      <c r="Q747" s="40"/>
      <c r="R747" s="2"/>
      <c r="S747" s="2"/>
      <c r="T747" s="1"/>
    </row>
    <row r="748" spans="1:20" x14ac:dyDescent="0.2">
      <c r="A748" t="str">
        <f>B748&amp;C748</f>
        <v/>
      </c>
      <c r="Q748" s="40"/>
      <c r="R748" s="2"/>
      <c r="S748" s="2"/>
      <c r="T748" s="1"/>
    </row>
    <row r="749" spans="1:20" x14ac:dyDescent="0.2">
      <c r="A749" t="str">
        <f>B749&amp;C749</f>
        <v/>
      </c>
      <c r="Q749" s="40"/>
      <c r="R749" s="2"/>
      <c r="S749" s="2"/>
      <c r="T749" s="1"/>
    </row>
    <row r="750" spans="1:20" x14ac:dyDescent="0.2">
      <c r="A750" t="str">
        <f>B750&amp;C750</f>
        <v/>
      </c>
      <c r="Q750" s="40"/>
      <c r="R750" s="2"/>
      <c r="S750" s="2"/>
      <c r="T750" s="1"/>
    </row>
    <row r="751" spans="1:20" x14ac:dyDescent="0.2">
      <c r="A751" t="str">
        <f>B751&amp;C751</f>
        <v/>
      </c>
      <c r="Q751" s="40"/>
      <c r="R751" s="2"/>
      <c r="S751" s="2"/>
      <c r="T751" s="1"/>
    </row>
    <row r="752" spans="1:20" x14ac:dyDescent="0.2">
      <c r="A752" t="str">
        <f>B752&amp;C752</f>
        <v/>
      </c>
      <c r="Q752" s="40"/>
      <c r="R752" s="2"/>
      <c r="S752" s="2"/>
      <c r="T752" s="1"/>
    </row>
    <row r="753" spans="1:20" x14ac:dyDescent="0.2">
      <c r="A753" t="str">
        <f>B753&amp;C753</f>
        <v/>
      </c>
      <c r="Q753" s="40"/>
      <c r="R753" s="2"/>
      <c r="S753" s="2"/>
      <c r="T753" s="1"/>
    </row>
    <row r="754" spans="1:20" x14ac:dyDescent="0.2">
      <c r="A754" t="str">
        <f>B754&amp;C754</f>
        <v/>
      </c>
      <c r="Q754" s="40"/>
      <c r="R754" s="2"/>
      <c r="S754" s="2"/>
      <c r="T754" s="1"/>
    </row>
    <row r="755" spans="1:20" x14ac:dyDescent="0.2">
      <c r="A755" t="str">
        <f>B755&amp;C755</f>
        <v/>
      </c>
      <c r="Q755" s="40"/>
      <c r="R755" s="2"/>
      <c r="S755" s="2"/>
      <c r="T755" s="1"/>
    </row>
    <row r="756" spans="1:20" x14ac:dyDescent="0.2">
      <c r="A756" t="str">
        <f>B756&amp;C756</f>
        <v/>
      </c>
      <c r="Q756" s="40"/>
      <c r="R756" s="2"/>
      <c r="S756" s="2"/>
      <c r="T756" s="1"/>
    </row>
    <row r="757" spans="1:20" x14ac:dyDescent="0.2">
      <c r="A757" t="str">
        <f>B757&amp;C757</f>
        <v/>
      </c>
      <c r="Q757" s="40"/>
      <c r="R757" s="2"/>
      <c r="S757" s="2"/>
      <c r="T757" s="1"/>
    </row>
    <row r="758" spans="1:20" x14ac:dyDescent="0.2">
      <c r="A758" t="str">
        <f>B758&amp;C758</f>
        <v/>
      </c>
      <c r="Q758" s="40"/>
      <c r="R758" s="2"/>
      <c r="S758" s="2"/>
      <c r="T758" s="1"/>
    </row>
    <row r="759" spans="1:20" x14ac:dyDescent="0.2">
      <c r="A759" t="str">
        <f>B759&amp;C759</f>
        <v/>
      </c>
      <c r="Q759" s="40"/>
      <c r="R759" s="2"/>
      <c r="S759" s="2"/>
      <c r="T759" s="1"/>
    </row>
    <row r="760" spans="1:20" x14ac:dyDescent="0.2">
      <c r="A760" t="str">
        <f>B760&amp;C760</f>
        <v/>
      </c>
      <c r="Q760" s="40"/>
      <c r="R760" s="2"/>
      <c r="S760" s="2"/>
      <c r="T760" s="1"/>
    </row>
    <row r="761" spans="1:20" x14ac:dyDescent="0.2">
      <c r="A761" t="str">
        <f>B761&amp;C761</f>
        <v/>
      </c>
      <c r="Q761" s="40"/>
      <c r="R761" s="2"/>
      <c r="S761" s="2"/>
      <c r="T761" s="1"/>
    </row>
    <row r="762" spans="1:20" x14ac:dyDescent="0.2">
      <c r="A762" t="str">
        <f>B762&amp;C762</f>
        <v/>
      </c>
      <c r="Q762" s="40"/>
      <c r="R762" s="2"/>
      <c r="S762" s="2"/>
      <c r="T762" s="1"/>
    </row>
    <row r="763" spans="1:20" x14ac:dyDescent="0.2">
      <c r="A763" t="str">
        <f>B763&amp;C763</f>
        <v/>
      </c>
      <c r="Q763" s="40"/>
      <c r="R763" s="2"/>
      <c r="S763" s="2"/>
      <c r="T763" s="1"/>
    </row>
    <row r="764" spans="1:20" x14ac:dyDescent="0.2">
      <c r="A764" t="str">
        <f>B764&amp;C764</f>
        <v/>
      </c>
      <c r="Q764" s="40"/>
      <c r="R764" s="2"/>
      <c r="S764" s="2"/>
      <c r="T764" s="1"/>
    </row>
    <row r="765" spans="1:20" x14ac:dyDescent="0.2">
      <c r="A765" t="str">
        <f>B765&amp;C765</f>
        <v/>
      </c>
      <c r="Q765" s="40"/>
      <c r="R765" s="2"/>
      <c r="S765" s="2"/>
      <c r="T765" s="1"/>
    </row>
    <row r="766" spans="1:20" x14ac:dyDescent="0.2">
      <c r="A766" t="str">
        <f>B766&amp;C766</f>
        <v/>
      </c>
      <c r="Q766" s="40"/>
      <c r="R766" s="2"/>
      <c r="S766" s="2"/>
      <c r="T766" s="1"/>
    </row>
    <row r="767" spans="1:20" x14ac:dyDescent="0.2">
      <c r="A767" t="str">
        <f>B767&amp;C767</f>
        <v/>
      </c>
      <c r="Q767" s="40"/>
      <c r="R767" s="2"/>
      <c r="S767" s="2"/>
      <c r="T767" s="1"/>
    </row>
    <row r="768" spans="1:20" x14ac:dyDescent="0.2">
      <c r="A768" t="str">
        <f>B768&amp;C768</f>
        <v/>
      </c>
      <c r="Q768" s="40"/>
      <c r="R768" s="2"/>
      <c r="S768" s="2"/>
      <c r="T768" s="1"/>
    </row>
    <row r="769" spans="1:20" x14ac:dyDescent="0.2">
      <c r="A769" t="str">
        <f>B769&amp;C769</f>
        <v/>
      </c>
      <c r="Q769" s="40"/>
      <c r="R769" s="2"/>
      <c r="S769" s="2"/>
      <c r="T769" s="1"/>
    </row>
    <row r="770" spans="1:20" x14ac:dyDescent="0.2">
      <c r="A770" t="str">
        <f>B770&amp;C770</f>
        <v/>
      </c>
      <c r="Q770" s="40"/>
      <c r="R770" s="2"/>
      <c r="S770" s="2"/>
      <c r="T770" s="1"/>
    </row>
    <row r="771" spans="1:20" x14ac:dyDescent="0.2">
      <c r="A771" t="str">
        <f>B771&amp;C771</f>
        <v/>
      </c>
      <c r="Q771" s="40"/>
      <c r="R771" s="2"/>
      <c r="S771" s="2"/>
      <c r="T771" s="1"/>
    </row>
    <row r="772" spans="1:20" x14ac:dyDescent="0.2">
      <c r="A772" t="str">
        <f>B772&amp;C772</f>
        <v/>
      </c>
      <c r="Q772" s="40"/>
      <c r="R772" s="2"/>
      <c r="S772" s="2"/>
      <c r="T772" s="1"/>
    </row>
    <row r="773" spans="1:20" x14ac:dyDescent="0.2">
      <c r="A773" t="str">
        <f>B773&amp;C773</f>
        <v/>
      </c>
      <c r="Q773" s="40"/>
      <c r="R773" s="2"/>
      <c r="S773" s="2"/>
      <c r="T773" s="1"/>
    </row>
    <row r="774" spans="1:20" x14ac:dyDescent="0.2">
      <c r="A774" t="str">
        <f>B774&amp;C774</f>
        <v/>
      </c>
      <c r="Q774" s="40"/>
      <c r="R774" s="2"/>
      <c r="S774" s="2"/>
      <c r="T774" s="1"/>
    </row>
    <row r="775" spans="1:20" x14ac:dyDescent="0.2">
      <c r="A775" t="str">
        <f>B775&amp;C775</f>
        <v/>
      </c>
      <c r="Q775" s="40"/>
      <c r="R775" s="2"/>
      <c r="S775" s="2"/>
      <c r="T775" s="1"/>
    </row>
    <row r="776" spans="1:20" x14ac:dyDescent="0.2">
      <c r="A776" t="str">
        <f>B776&amp;C776</f>
        <v/>
      </c>
      <c r="Q776" s="40"/>
      <c r="R776" s="2"/>
      <c r="S776" s="2"/>
      <c r="T776" s="1"/>
    </row>
    <row r="777" spans="1:20" x14ac:dyDescent="0.2">
      <c r="A777" t="str">
        <f>B777&amp;C777</f>
        <v/>
      </c>
      <c r="Q777" s="40"/>
      <c r="R777" s="2"/>
      <c r="S777" s="2"/>
      <c r="T777" s="1"/>
    </row>
    <row r="778" spans="1:20" x14ac:dyDescent="0.2">
      <c r="A778" t="str">
        <f>B778&amp;C778</f>
        <v/>
      </c>
      <c r="Q778" s="40"/>
      <c r="R778" s="2"/>
      <c r="S778" s="2"/>
      <c r="T778" s="1"/>
    </row>
    <row r="779" spans="1:20" x14ac:dyDescent="0.2">
      <c r="A779" t="str">
        <f>B779&amp;C779</f>
        <v/>
      </c>
      <c r="Q779" s="40"/>
      <c r="R779" s="2"/>
      <c r="S779" s="2"/>
      <c r="T779" s="1"/>
    </row>
    <row r="780" spans="1:20" x14ac:dyDescent="0.2">
      <c r="A780" t="str">
        <f>B780&amp;C780</f>
        <v/>
      </c>
      <c r="Q780" s="40"/>
      <c r="R780" s="2"/>
      <c r="S780" s="2"/>
      <c r="T780" s="1"/>
    </row>
    <row r="781" spans="1:20" x14ac:dyDescent="0.2">
      <c r="A781" t="str">
        <f>B781&amp;C781</f>
        <v/>
      </c>
      <c r="Q781" s="40"/>
      <c r="R781" s="2"/>
      <c r="S781" s="2"/>
      <c r="T781" s="1"/>
    </row>
    <row r="782" spans="1:20" x14ac:dyDescent="0.2">
      <c r="A782" t="str">
        <f>B782&amp;C782</f>
        <v/>
      </c>
      <c r="Q782" s="40"/>
      <c r="R782" s="2"/>
      <c r="S782" s="2"/>
      <c r="T782" s="1"/>
    </row>
    <row r="783" spans="1:20" x14ac:dyDescent="0.2">
      <c r="A783" t="str">
        <f>B783&amp;C783</f>
        <v/>
      </c>
      <c r="Q783" s="40"/>
      <c r="R783" s="2"/>
      <c r="S783" s="2"/>
      <c r="T783" s="1"/>
    </row>
    <row r="784" spans="1:20" x14ac:dyDescent="0.2">
      <c r="A784" t="str">
        <f>B784&amp;C784</f>
        <v/>
      </c>
      <c r="Q784" s="40"/>
      <c r="R784" s="2"/>
      <c r="S784" s="2"/>
      <c r="T784" s="1"/>
    </row>
    <row r="785" spans="1:20" x14ac:dyDescent="0.2">
      <c r="A785" t="str">
        <f>B785&amp;C785</f>
        <v/>
      </c>
      <c r="Q785" s="40"/>
      <c r="R785" s="2"/>
      <c r="S785" s="2"/>
      <c r="T785" s="1"/>
    </row>
    <row r="786" spans="1:20" x14ac:dyDescent="0.2">
      <c r="A786" t="str">
        <f>B786&amp;C786</f>
        <v/>
      </c>
      <c r="Q786" s="40"/>
      <c r="R786" s="2"/>
      <c r="S786" s="2"/>
      <c r="T786" s="1"/>
    </row>
    <row r="787" spans="1:20" x14ac:dyDescent="0.2">
      <c r="A787" t="str">
        <f>B787&amp;C787</f>
        <v/>
      </c>
      <c r="Q787" s="40"/>
      <c r="R787" s="2"/>
      <c r="S787" s="2"/>
      <c r="T787" s="1"/>
    </row>
    <row r="788" spans="1:20" x14ac:dyDescent="0.2">
      <c r="A788" t="str">
        <f>B788&amp;C788</f>
        <v/>
      </c>
      <c r="Q788" s="40"/>
      <c r="R788" s="2"/>
      <c r="S788" s="2"/>
      <c r="T788" s="1"/>
    </row>
    <row r="789" spans="1:20" x14ac:dyDescent="0.2">
      <c r="A789" t="str">
        <f>B789&amp;C789</f>
        <v/>
      </c>
      <c r="Q789" s="40"/>
      <c r="R789" s="2"/>
      <c r="S789" s="2"/>
      <c r="T789" s="1"/>
    </row>
    <row r="790" spans="1:20" x14ac:dyDescent="0.2">
      <c r="A790" t="str">
        <f>B790&amp;C790</f>
        <v/>
      </c>
      <c r="Q790" s="40"/>
      <c r="R790" s="2"/>
      <c r="S790" s="2"/>
      <c r="T790" s="1"/>
    </row>
    <row r="791" spans="1:20" x14ac:dyDescent="0.2">
      <c r="A791" t="str">
        <f>B791&amp;C791</f>
        <v/>
      </c>
      <c r="Q791" s="40"/>
      <c r="R791" s="2"/>
      <c r="S791" s="2"/>
      <c r="T791" s="1"/>
    </row>
    <row r="792" spans="1:20" x14ac:dyDescent="0.2">
      <c r="A792" t="str">
        <f>B792&amp;C792</f>
        <v/>
      </c>
      <c r="Q792" s="40"/>
      <c r="R792" s="2"/>
      <c r="S792" s="2"/>
      <c r="T792" s="1"/>
    </row>
    <row r="793" spans="1:20" x14ac:dyDescent="0.2">
      <c r="A793" t="str">
        <f>B793&amp;C793</f>
        <v/>
      </c>
      <c r="Q793" s="40"/>
      <c r="R793" s="2"/>
      <c r="S793" s="2"/>
      <c r="T793" s="1"/>
    </row>
    <row r="794" spans="1:20" x14ac:dyDescent="0.2">
      <c r="A794" t="str">
        <f>B794&amp;C794</f>
        <v/>
      </c>
      <c r="Q794" s="40"/>
      <c r="R794" s="2"/>
      <c r="S794" s="2"/>
      <c r="T794" s="1"/>
    </row>
    <row r="795" spans="1:20" x14ac:dyDescent="0.2">
      <c r="A795" t="str">
        <f>B795&amp;C795</f>
        <v/>
      </c>
      <c r="Q795" s="40"/>
      <c r="R795" s="2"/>
      <c r="S795" s="2"/>
      <c r="T795" s="1"/>
    </row>
    <row r="796" spans="1:20" x14ac:dyDescent="0.2">
      <c r="A796" t="str">
        <f>B796&amp;C796</f>
        <v/>
      </c>
      <c r="Q796" s="40"/>
      <c r="R796" s="2"/>
      <c r="S796" s="2"/>
      <c r="T796" s="1"/>
    </row>
    <row r="797" spans="1:20" x14ac:dyDescent="0.2">
      <c r="A797" t="str">
        <f>B797&amp;C797</f>
        <v/>
      </c>
      <c r="Q797" s="40"/>
      <c r="R797" s="2"/>
      <c r="S797" s="2"/>
      <c r="T797" s="1"/>
    </row>
    <row r="798" spans="1:20" x14ac:dyDescent="0.2">
      <c r="A798" t="str">
        <f>B798&amp;C798</f>
        <v/>
      </c>
      <c r="Q798" s="40"/>
      <c r="R798" s="2"/>
      <c r="S798" s="2"/>
      <c r="T798" s="1"/>
    </row>
    <row r="799" spans="1:20" x14ac:dyDescent="0.2">
      <c r="A799" t="str">
        <f>B799&amp;C799</f>
        <v/>
      </c>
      <c r="Q799" s="40"/>
      <c r="R799" s="2"/>
      <c r="S799" s="2"/>
      <c r="T799" s="1"/>
    </row>
    <row r="800" spans="1:20" x14ac:dyDescent="0.2">
      <c r="A800" t="str">
        <f>B800&amp;C800</f>
        <v/>
      </c>
      <c r="Q800" s="40"/>
      <c r="R800" s="2"/>
      <c r="S800" s="2"/>
      <c r="T800" s="1"/>
    </row>
    <row r="801" spans="1:20" x14ac:dyDescent="0.2">
      <c r="A801" t="str">
        <f>B801&amp;C801</f>
        <v/>
      </c>
      <c r="Q801" s="40"/>
      <c r="R801" s="2"/>
      <c r="S801" s="2"/>
      <c r="T801" s="1"/>
    </row>
    <row r="802" spans="1:20" x14ac:dyDescent="0.2">
      <c r="A802" t="str">
        <f>B802&amp;C802</f>
        <v/>
      </c>
      <c r="Q802" s="40"/>
      <c r="R802" s="2"/>
      <c r="S802" s="2"/>
      <c r="T802" s="1"/>
    </row>
    <row r="803" spans="1:20" x14ac:dyDescent="0.2">
      <c r="A803" t="str">
        <f>B803&amp;C803</f>
        <v/>
      </c>
      <c r="Q803" s="40"/>
      <c r="R803" s="2"/>
      <c r="S803" s="2"/>
      <c r="T803" s="1"/>
    </row>
    <row r="804" spans="1:20" x14ac:dyDescent="0.2">
      <c r="A804" t="str">
        <f>B804&amp;C804</f>
        <v/>
      </c>
      <c r="Q804" s="40"/>
      <c r="R804" s="2"/>
      <c r="S804" s="2"/>
      <c r="T804" s="1"/>
    </row>
    <row r="805" spans="1:20" x14ac:dyDescent="0.2">
      <c r="A805" t="str">
        <f>B805&amp;C805</f>
        <v/>
      </c>
      <c r="Q805" s="40"/>
      <c r="R805" s="2"/>
      <c r="S805" s="2"/>
      <c r="T805" s="1"/>
    </row>
    <row r="806" spans="1:20" x14ac:dyDescent="0.2">
      <c r="A806" t="str">
        <f>B806&amp;C806</f>
        <v/>
      </c>
      <c r="Q806" s="40"/>
      <c r="R806" s="2"/>
      <c r="S806" s="2"/>
      <c r="T806" s="1"/>
    </row>
    <row r="807" spans="1:20" x14ac:dyDescent="0.2">
      <c r="A807" t="str">
        <f>B807&amp;C807</f>
        <v/>
      </c>
      <c r="Q807" s="40"/>
      <c r="R807" s="2"/>
      <c r="S807" s="2"/>
      <c r="T807" s="1"/>
    </row>
    <row r="808" spans="1:20" x14ac:dyDescent="0.2">
      <c r="A808" t="str">
        <f>B808&amp;C808</f>
        <v/>
      </c>
      <c r="Q808" s="40"/>
      <c r="R808" s="2"/>
      <c r="S808" s="2"/>
      <c r="T808" s="1"/>
    </row>
    <row r="809" spans="1:20" x14ac:dyDescent="0.2">
      <c r="A809" t="str">
        <f>B809&amp;C809</f>
        <v/>
      </c>
      <c r="Q809" s="40"/>
      <c r="R809" s="2"/>
      <c r="S809" s="2"/>
      <c r="T809" s="1"/>
    </row>
    <row r="810" spans="1:20" x14ac:dyDescent="0.2">
      <c r="A810" t="str">
        <f>B810&amp;C810</f>
        <v/>
      </c>
      <c r="Q810" s="40"/>
      <c r="R810" s="2"/>
      <c r="S810" s="2"/>
      <c r="T810" s="1"/>
    </row>
    <row r="811" spans="1:20" x14ac:dyDescent="0.2">
      <c r="A811" t="str">
        <f>B811&amp;C811</f>
        <v/>
      </c>
      <c r="Q811" s="40"/>
      <c r="R811" s="2"/>
      <c r="S811" s="2"/>
      <c r="T811" s="1"/>
    </row>
    <row r="812" spans="1:20" x14ac:dyDescent="0.2">
      <c r="A812" t="str">
        <f>B812&amp;C812</f>
        <v/>
      </c>
      <c r="Q812" s="40"/>
      <c r="R812" s="2"/>
      <c r="S812" s="2"/>
      <c r="T812" s="1"/>
    </row>
    <row r="813" spans="1:20" x14ac:dyDescent="0.2">
      <c r="A813" t="str">
        <f>B813&amp;C813</f>
        <v/>
      </c>
      <c r="Q813" s="40"/>
      <c r="R813" s="2"/>
      <c r="S813" s="2"/>
      <c r="T813" s="1"/>
    </row>
    <row r="814" spans="1:20" x14ac:dyDescent="0.2">
      <c r="A814" t="str">
        <f>B814&amp;C814</f>
        <v/>
      </c>
      <c r="Q814" s="40"/>
      <c r="R814" s="2"/>
      <c r="S814" s="2"/>
      <c r="T814" s="1"/>
    </row>
    <row r="815" spans="1:20" x14ac:dyDescent="0.2">
      <c r="A815" t="str">
        <f>B815&amp;C815</f>
        <v/>
      </c>
      <c r="Q815" s="40"/>
      <c r="R815" s="2"/>
      <c r="S815" s="2"/>
      <c r="T815" s="1"/>
    </row>
    <row r="816" spans="1:20" x14ac:dyDescent="0.2">
      <c r="A816" t="str">
        <f>B816&amp;C816</f>
        <v/>
      </c>
      <c r="Q816" s="40"/>
      <c r="R816" s="2"/>
      <c r="S816" s="2"/>
      <c r="T816" s="1"/>
    </row>
    <row r="817" spans="1:20" x14ac:dyDescent="0.2">
      <c r="A817" t="str">
        <f>B817&amp;C817</f>
        <v/>
      </c>
      <c r="Q817" s="40"/>
      <c r="R817" s="2"/>
      <c r="S817" s="2"/>
      <c r="T817" s="1"/>
    </row>
    <row r="818" spans="1:20" x14ac:dyDescent="0.2">
      <c r="A818" t="str">
        <f>B818&amp;C818</f>
        <v/>
      </c>
      <c r="Q818" s="40"/>
      <c r="R818" s="2"/>
      <c r="S818" s="2"/>
      <c r="T818" s="1"/>
    </row>
    <row r="819" spans="1:20" x14ac:dyDescent="0.2">
      <c r="A819" t="str">
        <f>B819&amp;C819</f>
        <v/>
      </c>
      <c r="Q819" s="40"/>
      <c r="R819" s="2"/>
      <c r="S819" s="2"/>
      <c r="T819" s="1"/>
    </row>
    <row r="820" spans="1:20" x14ac:dyDescent="0.2">
      <c r="A820" t="str">
        <f>B820&amp;C820</f>
        <v/>
      </c>
      <c r="Q820" s="40"/>
      <c r="R820" s="2"/>
      <c r="S820" s="2"/>
      <c r="T820" s="1"/>
    </row>
    <row r="821" spans="1:20" x14ac:dyDescent="0.2">
      <c r="A821" t="str">
        <f>B821&amp;C821</f>
        <v/>
      </c>
      <c r="Q821" s="40"/>
      <c r="R821" s="2"/>
      <c r="S821" s="2"/>
      <c r="T821" s="1"/>
    </row>
    <row r="822" spans="1:20" x14ac:dyDescent="0.2">
      <c r="A822" t="str">
        <f>B822&amp;C822</f>
        <v/>
      </c>
      <c r="Q822" s="40"/>
      <c r="R822" s="2"/>
      <c r="S822" s="2"/>
      <c r="T822" s="1"/>
    </row>
    <row r="823" spans="1:20" x14ac:dyDescent="0.2">
      <c r="A823" t="str">
        <f>B823&amp;C823</f>
        <v/>
      </c>
      <c r="Q823" s="40"/>
      <c r="R823" s="2"/>
      <c r="S823" s="2"/>
      <c r="T823" s="1"/>
    </row>
    <row r="824" spans="1:20" x14ac:dyDescent="0.2">
      <c r="A824" t="str">
        <f>B824&amp;C824</f>
        <v/>
      </c>
      <c r="Q824" s="40"/>
      <c r="R824" s="2"/>
      <c r="S824" s="2"/>
      <c r="T824" s="1"/>
    </row>
    <row r="825" spans="1:20" x14ac:dyDescent="0.2">
      <c r="A825" t="str">
        <f>B825&amp;C825</f>
        <v/>
      </c>
      <c r="Q825" s="40"/>
      <c r="R825" s="2"/>
      <c r="S825" s="2"/>
      <c r="T825" s="1"/>
    </row>
    <row r="826" spans="1:20" x14ac:dyDescent="0.2">
      <c r="A826" t="str">
        <f>B826&amp;C826</f>
        <v/>
      </c>
      <c r="Q826" s="40"/>
      <c r="R826" s="2"/>
      <c r="S826" s="2"/>
      <c r="T826" s="1"/>
    </row>
    <row r="827" spans="1:20" x14ac:dyDescent="0.2">
      <c r="A827" t="str">
        <f>B827&amp;C827</f>
        <v/>
      </c>
      <c r="Q827" s="40"/>
      <c r="R827" s="2"/>
      <c r="S827" s="2"/>
      <c r="T827" s="1"/>
    </row>
    <row r="828" spans="1:20" x14ac:dyDescent="0.2">
      <c r="A828" t="str">
        <f>B828&amp;C828</f>
        <v/>
      </c>
      <c r="Q828" s="40"/>
      <c r="R828" s="2"/>
      <c r="S828" s="2"/>
      <c r="T828" s="1"/>
    </row>
    <row r="829" spans="1:20" x14ac:dyDescent="0.2">
      <c r="A829" t="str">
        <f>B829&amp;C829</f>
        <v/>
      </c>
      <c r="Q829" s="40"/>
      <c r="R829" s="2"/>
      <c r="S829" s="2"/>
      <c r="T829" s="1"/>
    </row>
    <row r="830" spans="1:20" x14ac:dyDescent="0.2">
      <c r="A830" t="str">
        <f>B830&amp;C830</f>
        <v/>
      </c>
      <c r="Q830" s="40"/>
      <c r="R830" s="2"/>
      <c r="S830" s="2"/>
      <c r="T830" s="1"/>
    </row>
    <row r="831" spans="1:20" x14ac:dyDescent="0.2">
      <c r="A831" t="str">
        <f>B831&amp;C831</f>
        <v/>
      </c>
      <c r="Q831" s="40"/>
      <c r="R831" s="2"/>
      <c r="S831" s="2"/>
      <c r="T831" s="1"/>
    </row>
    <row r="832" spans="1:20" x14ac:dyDescent="0.2">
      <c r="A832" t="str">
        <f>B832&amp;C832</f>
        <v/>
      </c>
      <c r="Q832" s="40"/>
      <c r="R832" s="2"/>
      <c r="S832" s="2"/>
      <c r="T832" s="1"/>
    </row>
    <row r="833" spans="1:20" x14ac:dyDescent="0.2">
      <c r="A833" t="str">
        <f>B833&amp;C833</f>
        <v/>
      </c>
      <c r="Q833" s="40"/>
      <c r="R833" s="2"/>
      <c r="S833" s="2"/>
      <c r="T833" s="1"/>
    </row>
    <row r="834" spans="1:20" x14ac:dyDescent="0.2">
      <c r="A834" t="str">
        <f>B834&amp;C834</f>
        <v/>
      </c>
      <c r="Q834" s="40"/>
      <c r="R834" s="2"/>
      <c r="S834" s="2"/>
      <c r="T834" s="1"/>
    </row>
    <row r="835" spans="1:20" x14ac:dyDescent="0.2">
      <c r="A835" t="str">
        <f>B835&amp;C835</f>
        <v/>
      </c>
      <c r="Q835" s="40"/>
      <c r="R835" s="2"/>
      <c r="S835" s="2"/>
      <c r="T835" s="1"/>
    </row>
    <row r="836" spans="1:20" x14ac:dyDescent="0.2">
      <c r="A836" t="str">
        <f>B836&amp;C836</f>
        <v/>
      </c>
      <c r="Q836" s="40"/>
      <c r="R836" s="2"/>
      <c r="S836" s="2"/>
      <c r="T836" s="1"/>
    </row>
    <row r="837" spans="1:20" x14ac:dyDescent="0.2">
      <c r="A837" t="str">
        <f>B837&amp;C837</f>
        <v/>
      </c>
      <c r="Q837" s="40"/>
      <c r="R837" s="2"/>
      <c r="S837" s="2"/>
      <c r="T837" s="1"/>
    </row>
    <row r="838" spans="1:20" x14ac:dyDescent="0.2">
      <c r="A838" t="str">
        <f>B838&amp;C838</f>
        <v/>
      </c>
      <c r="Q838" s="40"/>
      <c r="R838" s="2"/>
      <c r="S838" s="2"/>
      <c r="T838" s="1"/>
    </row>
    <row r="839" spans="1:20" x14ac:dyDescent="0.2">
      <c r="A839" t="str">
        <f>B839&amp;C839</f>
        <v/>
      </c>
      <c r="Q839" s="40"/>
      <c r="R839" s="2"/>
      <c r="S839" s="2"/>
      <c r="T839" s="1"/>
    </row>
    <row r="840" spans="1:20" x14ac:dyDescent="0.2">
      <c r="A840" t="str">
        <f>B840&amp;C840</f>
        <v/>
      </c>
      <c r="Q840" s="40"/>
      <c r="R840" s="2"/>
      <c r="S840" s="2"/>
      <c r="T840" s="1"/>
    </row>
    <row r="841" spans="1:20" x14ac:dyDescent="0.2">
      <c r="A841" t="str">
        <f>B841&amp;C841</f>
        <v/>
      </c>
      <c r="Q841" s="40"/>
      <c r="R841" s="2"/>
      <c r="S841" s="2"/>
      <c r="T841" s="1"/>
    </row>
    <row r="842" spans="1:20" x14ac:dyDescent="0.2">
      <c r="A842" t="str">
        <f>B842&amp;C842</f>
        <v/>
      </c>
      <c r="Q842" s="40"/>
      <c r="R842" s="2"/>
      <c r="S842" s="2"/>
      <c r="T842" s="1"/>
    </row>
    <row r="843" spans="1:20" x14ac:dyDescent="0.2">
      <c r="A843" t="str">
        <f>B843&amp;C843</f>
        <v/>
      </c>
      <c r="Q843" s="40"/>
      <c r="R843" s="2"/>
      <c r="S843" s="2"/>
      <c r="T843" s="1"/>
    </row>
    <row r="844" spans="1:20" x14ac:dyDescent="0.2">
      <c r="A844" t="str">
        <f>B844&amp;C844</f>
        <v/>
      </c>
      <c r="Q844" s="40"/>
      <c r="R844" s="2"/>
      <c r="S844" s="2"/>
      <c r="T844" s="1"/>
    </row>
    <row r="845" spans="1:20" x14ac:dyDescent="0.2">
      <c r="A845" t="str">
        <f>B845&amp;C845</f>
        <v/>
      </c>
      <c r="Q845" s="40"/>
      <c r="R845" s="2"/>
      <c r="S845" s="2"/>
      <c r="T845" s="1"/>
    </row>
    <row r="846" spans="1:20" x14ac:dyDescent="0.2">
      <c r="A846" t="str">
        <f>B846&amp;C846</f>
        <v/>
      </c>
      <c r="Q846" s="40"/>
      <c r="R846" s="2"/>
      <c r="S846" s="2"/>
      <c r="T846" s="1"/>
    </row>
    <row r="847" spans="1:20" x14ac:dyDescent="0.2">
      <c r="A847" t="str">
        <f>B847&amp;C847</f>
        <v/>
      </c>
      <c r="Q847" s="40"/>
      <c r="R847" s="2"/>
      <c r="S847" s="2"/>
      <c r="T847" s="1"/>
    </row>
    <row r="848" spans="1:20" x14ac:dyDescent="0.2">
      <c r="A848" t="str">
        <f>B848&amp;C848</f>
        <v/>
      </c>
      <c r="Q848" s="40"/>
      <c r="R848" s="2"/>
      <c r="S848" s="2"/>
      <c r="T848" s="1"/>
    </row>
    <row r="849" spans="1:20" x14ac:dyDescent="0.2">
      <c r="A849" t="str">
        <f>B849&amp;C849</f>
        <v/>
      </c>
      <c r="Q849" s="40"/>
      <c r="R849" s="2"/>
      <c r="S849" s="2"/>
      <c r="T849" s="1"/>
    </row>
    <row r="850" spans="1:20" x14ac:dyDescent="0.2">
      <c r="A850" t="str">
        <f>B850&amp;C850</f>
        <v/>
      </c>
      <c r="Q850" s="40"/>
      <c r="R850" s="2"/>
      <c r="S850" s="2"/>
      <c r="T850" s="1"/>
    </row>
    <row r="851" spans="1:20" x14ac:dyDescent="0.2">
      <c r="A851" t="str">
        <f>B851&amp;C851</f>
        <v/>
      </c>
      <c r="Q851" s="40"/>
      <c r="R851" s="2"/>
      <c r="S851" s="2"/>
      <c r="T851" s="1"/>
    </row>
    <row r="852" spans="1:20" x14ac:dyDescent="0.2">
      <c r="A852" t="str">
        <f>B852&amp;C852</f>
        <v/>
      </c>
      <c r="Q852" s="40"/>
      <c r="R852" s="2"/>
      <c r="S852" s="2"/>
      <c r="T852" s="1"/>
    </row>
    <row r="853" spans="1:20" x14ac:dyDescent="0.2">
      <c r="A853" t="str">
        <f>B853&amp;C853</f>
        <v/>
      </c>
      <c r="Q853" s="40"/>
      <c r="R853" s="2"/>
      <c r="S853" s="2"/>
      <c r="T853" s="1"/>
    </row>
    <row r="854" spans="1:20" x14ac:dyDescent="0.2">
      <c r="A854" t="str">
        <f>B854&amp;C854</f>
        <v/>
      </c>
      <c r="Q854" s="40"/>
      <c r="R854" s="2"/>
      <c r="S854" s="2"/>
      <c r="T854" s="1"/>
    </row>
    <row r="855" spans="1:20" x14ac:dyDescent="0.2">
      <c r="A855" t="str">
        <f>B855&amp;C855</f>
        <v/>
      </c>
      <c r="Q855" s="40"/>
      <c r="R855" s="2"/>
      <c r="S855" s="2"/>
      <c r="T855" s="1"/>
    </row>
    <row r="856" spans="1:20" x14ac:dyDescent="0.2">
      <c r="A856" t="str">
        <f>B856&amp;C856</f>
        <v/>
      </c>
      <c r="Q856" s="40"/>
      <c r="R856" s="2"/>
      <c r="S856" s="2"/>
      <c r="T856" s="1"/>
    </row>
    <row r="857" spans="1:20" x14ac:dyDescent="0.2">
      <c r="A857" t="str">
        <f>B857&amp;C857</f>
        <v/>
      </c>
      <c r="Q857" s="40"/>
      <c r="R857" s="2"/>
      <c r="S857" s="2"/>
      <c r="T857" s="1"/>
    </row>
    <row r="858" spans="1:20" x14ac:dyDescent="0.2">
      <c r="A858" t="str">
        <f>B858&amp;C858</f>
        <v/>
      </c>
      <c r="Q858" s="40"/>
      <c r="R858" s="2"/>
      <c r="S858" s="2"/>
      <c r="T858" s="1"/>
    </row>
    <row r="859" spans="1:20" x14ac:dyDescent="0.2">
      <c r="A859" t="str">
        <f>B859&amp;C859</f>
        <v/>
      </c>
      <c r="Q859" s="40"/>
      <c r="R859" s="2"/>
      <c r="S859" s="2"/>
      <c r="T859" s="1"/>
    </row>
    <row r="860" spans="1:20" x14ac:dyDescent="0.2">
      <c r="A860" t="str">
        <f>B860&amp;C860</f>
        <v/>
      </c>
      <c r="Q860" s="40"/>
      <c r="R860" s="2"/>
      <c r="S860" s="2"/>
      <c r="T860" s="1"/>
    </row>
    <row r="861" spans="1:20" x14ac:dyDescent="0.2">
      <c r="A861" t="str">
        <f>B861&amp;C861</f>
        <v/>
      </c>
      <c r="Q861" s="40"/>
      <c r="R861" s="2"/>
      <c r="S861" s="2"/>
      <c r="T861" s="1"/>
    </row>
    <row r="862" spans="1:20" x14ac:dyDescent="0.2">
      <c r="A862" t="str">
        <f>B862&amp;C862</f>
        <v/>
      </c>
      <c r="Q862" s="40"/>
      <c r="R862" s="2"/>
      <c r="S862" s="2"/>
      <c r="T862" s="1"/>
    </row>
    <row r="863" spans="1:20" x14ac:dyDescent="0.2">
      <c r="A863" t="str">
        <f>B863&amp;C863</f>
        <v/>
      </c>
      <c r="Q863" s="40"/>
      <c r="R863" s="2"/>
      <c r="S863" s="2"/>
      <c r="T863" s="1"/>
    </row>
    <row r="864" spans="1:20" x14ac:dyDescent="0.2">
      <c r="A864" t="str">
        <f>B864&amp;C864</f>
        <v/>
      </c>
      <c r="Q864" s="40"/>
      <c r="R864" s="2"/>
      <c r="S864" s="2"/>
      <c r="T864" s="1"/>
    </row>
    <row r="865" spans="1:20" x14ac:dyDescent="0.2">
      <c r="A865" t="str">
        <f>B865&amp;C865</f>
        <v/>
      </c>
      <c r="Q865" s="40"/>
      <c r="R865" s="2"/>
      <c r="S865" s="2"/>
      <c r="T865" s="1"/>
    </row>
    <row r="866" spans="1:20" x14ac:dyDescent="0.2">
      <c r="A866" t="str">
        <f>B866&amp;C866</f>
        <v/>
      </c>
      <c r="Q866" s="40"/>
      <c r="R866" s="2"/>
      <c r="S866" s="2"/>
      <c r="T866" s="1"/>
    </row>
    <row r="867" spans="1:20" x14ac:dyDescent="0.2">
      <c r="A867" t="str">
        <f>B867&amp;C867</f>
        <v/>
      </c>
      <c r="Q867" s="40"/>
      <c r="R867" s="2"/>
      <c r="S867" s="2"/>
      <c r="T867" s="1"/>
    </row>
    <row r="868" spans="1:20" x14ac:dyDescent="0.2">
      <c r="A868" t="str">
        <f>B868&amp;C868</f>
        <v/>
      </c>
      <c r="Q868" s="40"/>
      <c r="R868" s="2"/>
      <c r="S868" s="2"/>
      <c r="T868" s="1"/>
    </row>
    <row r="869" spans="1:20" x14ac:dyDescent="0.2">
      <c r="A869" t="str">
        <f>B869&amp;C869</f>
        <v/>
      </c>
      <c r="Q869" s="40"/>
      <c r="R869" s="2"/>
      <c r="S869" s="2"/>
      <c r="T869" s="1"/>
    </row>
    <row r="870" spans="1:20" x14ac:dyDescent="0.2">
      <c r="A870" t="str">
        <f>B870&amp;C870</f>
        <v/>
      </c>
      <c r="Q870" s="40"/>
      <c r="R870" s="2"/>
      <c r="S870" s="2"/>
      <c r="T870" s="1"/>
    </row>
    <row r="871" spans="1:20" x14ac:dyDescent="0.2">
      <c r="A871" t="str">
        <f>B871&amp;C871</f>
        <v/>
      </c>
      <c r="Q871" s="40"/>
      <c r="R871" s="2"/>
      <c r="S871" s="2"/>
      <c r="T871" s="1"/>
    </row>
    <row r="872" spans="1:20" x14ac:dyDescent="0.2">
      <c r="A872" t="str">
        <f>B872&amp;C872</f>
        <v/>
      </c>
      <c r="Q872" s="40"/>
      <c r="R872" s="2"/>
      <c r="S872" s="2"/>
      <c r="T872" s="1"/>
    </row>
    <row r="873" spans="1:20" x14ac:dyDescent="0.2">
      <c r="A873" t="str">
        <f>B873&amp;C873</f>
        <v/>
      </c>
      <c r="Q873" s="40"/>
      <c r="R873" s="2"/>
      <c r="S873" s="2"/>
      <c r="T873" s="1"/>
    </row>
    <row r="874" spans="1:20" x14ac:dyDescent="0.2">
      <c r="A874" t="str">
        <f>B874&amp;C874</f>
        <v/>
      </c>
      <c r="Q874" s="40"/>
      <c r="R874" s="2"/>
      <c r="S874" s="2"/>
      <c r="T874" s="1"/>
    </row>
    <row r="875" spans="1:20" x14ac:dyDescent="0.2">
      <c r="A875" t="str">
        <f>B875&amp;C875</f>
        <v/>
      </c>
      <c r="Q875" s="40"/>
      <c r="R875" s="2"/>
      <c r="S875" s="2"/>
      <c r="T875" s="1"/>
    </row>
    <row r="876" spans="1:20" x14ac:dyDescent="0.2">
      <c r="A876" t="str">
        <f>B876&amp;C876</f>
        <v/>
      </c>
      <c r="Q876" s="40"/>
      <c r="R876" s="2"/>
      <c r="S876" s="2"/>
      <c r="T876" s="1"/>
    </row>
    <row r="877" spans="1:20" x14ac:dyDescent="0.2">
      <c r="A877" t="str">
        <f>B877&amp;C877</f>
        <v/>
      </c>
      <c r="Q877" s="40"/>
      <c r="R877" s="2"/>
      <c r="S877" s="2"/>
      <c r="T877" s="1"/>
    </row>
    <row r="878" spans="1:20" x14ac:dyDescent="0.2">
      <c r="A878" t="str">
        <f>B878&amp;C878</f>
        <v/>
      </c>
      <c r="Q878" s="40"/>
      <c r="R878" s="2"/>
      <c r="S878" s="2"/>
      <c r="T878" s="1"/>
    </row>
    <row r="879" spans="1:20" x14ac:dyDescent="0.2">
      <c r="A879" t="str">
        <f>B879&amp;C879</f>
        <v/>
      </c>
      <c r="Q879" s="40"/>
      <c r="R879" s="2"/>
      <c r="S879" s="2"/>
      <c r="T879" s="1"/>
    </row>
    <row r="880" spans="1:20" x14ac:dyDescent="0.2">
      <c r="A880" t="str">
        <f>B880&amp;C880</f>
        <v/>
      </c>
      <c r="Q880" s="40"/>
      <c r="R880" s="2"/>
      <c r="S880" s="2"/>
      <c r="T880" s="1"/>
    </row>
    <row r="881" spans="1:20" x14ac:dyDescent="0.2">
      <c r="A881" t="str">
        <f>B881&amp;C881</f>
        <v/>
      </c>
      <c r="Q881" s="40"/>
      <c r="R881" s="2"/>
      <c r="S881" s="2"/>
      <c r="T881" s="1"/>
    </row>
    <row r="882" spans="1:20" x14ac:dyDescent="0.2">
      <c r="A882" t="str">
        <f>B882&amp;C882</f>
        <v/>
      </c>
      <c r="Q882" s="40"/>
      <c r="R882" s="2"/>
      <c r="S882" s="2"/>
      <c r="T882" s="1"/>
    </row>
    <row r="883" spans="1:20" x14ac:dyDescent="0.2">
      <c r="A883" t="str">
        <f>B883&amp;C883</f>
        <v/>
      </c>
      <c r="Q883" s="40"/>
      <c r="R883" s="2"/>
      <c r="S883" s="2"/>
      <c r="T883" s="1"/>
    </row>
    <row r="884" spans="1:20" x14ac:dyDescent="0.2">
      <c r="A884" t="str">
        <f>B884&amp;C884</f>
        <v/>
      </c>
      <c r="Q884" s="40"/>
      <c r="R884" s="2"/>
      <c r="S884" s="2"/>
      <c r="T884" s="1"/>
    </row>
    <row r="885" spans="1:20" x14ac:dyDescent="0.2">
      <c r="A885" t="str">
        <f>B885&amp;C885</f>
        <v/>
      </c>
      <c r="Q885" s="40"/>
      <c r="R885" s="2"/>
      <c r="S885" s="2"/>
      <c r="T885" s="1"/>
    </row>
    <row r="886" spans="1:20" x14ac:dyDescent="0.2">
      <c r="A886" t="str">
        <f>B886&amp;C886</f>
        <v/>
      </c>
      <c r="Q886" s="40"/>
      <c r="R886" s="2"/>
      <c r="S886" s="2"/>
      <c r="T886" s="1"/>
    </row>
    <row r="887" spans="1:20" x14ac:dyDescent="0.2">
      <c r="A887" t="str">
        <f>B887&amp;C887</f>
        <v/>
      </c>
      <c r="Q887" s="40"/>
      <c r="R887" s="2"/>
      <c r="S887" s="2"/>
      <c r="T887" s="1"/>
    </row>
    <row r="888" spans="1:20" x14ac:dyDescent="0.2">
      <c r="A888" t="str">
        <f>B888&amp;C888</f>
        <v/>
      </c>
      <c r="Q888" s="40"/>
      <c r="R888" s="2"/>
      <c r="S888" s="2"/>
      <c r="T888" s="1"/>
    </row>
    <row r="889" spans="1:20" x14ac:dyDescent="0.2">
      <c r="A889" t="str">
        <f>B889&amp;C889</f>
        <v/>
      </c>
      <c r="Q889" s="40"/>
      <c r="R889" s="2"/>
      <c r="S889" s="2"/>
      <c r="T889" s="1"/>
    </row>
    <row r="890" spans="1:20" x14ac:dyDescent="0.2">
      <c r="A890" t="str">
        <f>B890&amp;C890</f>
        <v/>
      </c>
      <c r="Q890" s="40"/>
      <c r="R890" s="2"/>
      <c r="S890" s="2"/>
      <c r="T890" s="1"/>
    </row>
    <row r="891" spans="1:20" x14ac:dyDescent="0.2">
      <c r="A891" t="str">
        <f>B891&amp;C891</f>
        <v/>
      </c>
      <c r="Q891" s="40"/>
      <c r="R891" s="2"/>
      <c r="S891" s="2"/>
      <c r="T891" s="1"/>
    </row>
    <row r="892" spans="1:20" x14ac:dyDescent="0.2">
      <c r="A892" t="str">
        <f>B892&amp;C892</f>
        <v/>
      </c>
      <c r="Q892" s="40"/>
      <c r="R892" s="2"/>
      <c r="S892" s="2"/>
      <c r="T892" s="1"/>
    </row>
    <row r="893" spans="1:20" x14ac:dyDescent="0.2">
      <c r="A893" t="str">
        <f>B893&amp;C893</f>
        <v/>
      </c>
      <c r="Q893" s="40"/>
      <c r="R893" s="2"/>
      <c r="S893" s="2"/>
      <c r="T893" s="1"/>
    </row>
    <row r="894" spans="1:20" x14ac:dyDescent="0.2">
      <c r="A894" t="str">
        <f>B894&amp;C894</f>
        <v/>
      </c>
      <c r="Q894" s="40"/>
      <c r="R894" s="2"/>
      <c r="S894" s="2"/>
      <c r="T894" s="1"/>
    </row>
    <row r="895" spans="1:20" x14ac:dyDescent="0.2">
      <c r="A895" t="str">
        <f>B895&amp;C895</f>
        <v/>
      </c>
      <c r="Q895" s="40"/>
      <c r="R895" s="2"/>
      <c r="S895" s="2"/>
      <c r="T895" s="1"/>
    </row>
    <row r="896" spans="1:20" x14ac:dyDescent="0.2">
      <c r="A896" t="str">
        <f>B896&amp;C896</f>
        <v/>
      </c>
      <c r="Q896" s="40"/>
      <c r="R896" s="2"/>
      <c r="S896" s="2"/>
      <c r="T896" s="1"/>
    </row>
    <row r="897" spans="1:20" x14ac:dyDescent="0.2">
      <c r="A897" t="str">
        <f>B897&amp;C897</f>
        <v/>
      </c>
      <c r="Q897" s="40"/>
      <c r="R897" s="2"/>
      <c r="S897" s="2"/>
      <c r="T897" s="1"/>
    </row>
    <row r="898" spans="1:20" x14ac:dyDescent="0.2">
      <c r="A898" t="str">
        <f>B898&amp;C898</f>
        <v/>
      </c>
      <c r="Q898" s="40"/>
      <c r="R898" s="2"/>
      <c r="S898" s="2"/>
      <c r="T898" s="1"/>
    </row>
    <row r="899" spans="1:20" x14ac:dyDescent="0.2">
      <c r="A899" t="str">
        <f>B899&amp;C899</f>
        <v/>
      </c>
      <c r="Q899" s="40"/>
      <c r="R899" s="2"/>
      <c r="S899" s="2"/>
      <c r="T899" s="1"/>
    </row>
    <row r="900" spans="1:20" x14ac:dyDescent="0.2">
      <c r="A900" t="str">
        <f>B900&amp;C900</f>
        <v/>
      </c>
      <c r="Q900" s="40"/>
      <c r="R900" s="2"/>
      <c r="S900" s="2"/>
      <c r="T900" s="1"/>
    </row>
    <row r="901" spans="1:20" x14ac:dyDescent="0.2">
      <c r="A901" t="str">
        <f>B901&amp;C901</f>
        <v/>
      </c>
      <c r="Q901" s="40"/>
      <c r="R901" s="2"/>
      <c r="S901" s="2"/>
      <c r="T901" s="1"/>
    </row>
    <row r="902" spans="1:20" x14ac:dyDescent="0.2">
      <c r="A902" t="str">
        <f>B902&amp;C902</f>
        <v/>
      </c>
      <c r="Q902" s="40"/>
      <c r="R902" s="2"/>
      <c r="S902" s="2"/>
      <c r="T902" s="1"/>
    </row>
    <row r="903" spans="1:20" x14ac:dyDescent="0.2">
      <c r="A903" t="str">
        <f>B903&amp;C903</f>
        <v/>
      </c>
      <c r="Q903" s="40"/>
      <c r="R903" s="2"/>
      <c r="S903" s="2"/>
      <c r="T903" s="1"/>
    </row>
    <row r="904" spans="1:20" x14ac:dyDescent="0.2">
      <c r="A904" t="str">
        <f>B904&amp;C904</f>
        <v/>
      </c>
      <c r="Q904" s="40"/>
      <c r="R904" s="2"/>
      <c r="S904" s="2"/>
      <c r="T904" s="1"/>
    </row>
    <row r="905" spans="1:20" x14ac:dyDescent="0.2">
      <c r="A905" t="str">
        <f>B905&amp;C905</f>
        <v/>
      </c>
      <c r="Q905" s="40"/>
      <c r="R905" s="2"/>
      <c r="S905" s="2"/>
      <c r="T905" s="1"/>
    </row>
    <row r="906" spans="1:20" x14ac:dyDescent="0.2">
      <c r="A906" t="str">
        <f>B906&amp;C906</f>
        <v/>
      </c>
      <c r="Q906" s="40"/>
      <c r="R906" s="2"/>
      <c r="S906" s="2"/>
      <c r="T906" s="1"/>
    </row>
    <row r="907" spans="1:20" x14ac:dyDescent="0.2">
      <c r="A907" t="str">
        <f>B907&amp;C907</f>
        <v/>
      </c>
      <c r="Q907" s="40"/>
      <c r="R907" s="2"/>
      <c r="S907" s="2"/>
      <c r="T907" s="1"/>
    </row>
    <row r="908" spans="1:20" x14ac:dyDescent="0.2">
      <c r="A908" t="str">
        <f>B908&amp;C908</f>
        <v/>
      </c>
      <c r="Q908" s="40"/>
      <c r="R908" s="2"/>
      <c r="S908" s="2"/>
      <c r="T908" s="1"/>
    </row>
    <row r="909" spans="1:20" x14ac:dyDescent="0.2">
      <c r="A909" t="str">
        <f>B909&amp;C909</f>
        <v/>
      </c>
      <c r="Q909" s="40"/>
      <c r="R909" s="2"/>
      <c r="S909" s="2"/>
      <c r="T909" s="1"/>
    </row>
    <row r="910" spans="1:20" x14ac:dyDescent="0.2">
      <c r="A910" t="str">
        <f>B910&amp;C910</f>
        <v/>
      </c>
      <c r="Q910" s="40"/>
      <c r="R910" s="2"/>
      <c r="S910" s="2"/>
      <c r="T910" s="1"/>
    </row>
    <row r="911" spans="1:20" x14ac:dyDescent="0.2">
      <c r="A911" t="str">
        <f>B911&amp;C911</f>
        <v/>
      </c>
      <c r="Q911" s="40"/>
      <c r="R911" s="2"/>
      <c r="S911" s="2"/>
      <c r="T911" s="1"/>
    </row>
    <row r="912" spans="1:20" x14ac:dyDescent="0.2">
      <c r="A912" t="str">
        <f>B912&amp;C912</f>
        <v/>
      </c>
      <c r="Q912" s="40"/>
      <c r="R912" s="2"/>
      <c r="S912" s="2"/>
      <c r="T912" s="1"/>
    </row>
    <row r="913" spans="1:20" x14ac:dyDescent="0.2">
      <c r="A913" t="str">
        <f>B913&amp;C913</f>
        <v/>
      </c>
      <c r="Q913" s="40"/>
      <c r="R913" s="2"/>
      <c r="S913" s="2"/>
      <c r="T913" s="1"/>
    </row>
    <row r="914" spans="1:20" x14ac:dyDescent="0.2">
      <c r="A914" t="str">
        <f>B914&amp;C914</f>
        <v/>
      </c>
      <c r="Q914" s="40"/>
      <c r="R914" s="2"/>
      <c r="S914" s="2"/>
      <c r="T914" s="1"/>
    </row>
    <row r="915" spans="1:20" x14ac:dyDescent="0.2">
      <c r="A915" t="str">
        <f>B915&amp;C915</f>
        <v/>
      </c>
      <c r="Q915" s="40"/>
      <c r="R915" s="2"/>
      <c r="S915" s="2"/>
      <c r="T915" s="1"/>
    </row>
    <row r="916" spans="1:20" x14ac:dyDescent="0.2">
      <c r="A916" t="str">
        <f>B916&amp;C916</f>
        <v/>
      </c>
      <c r="Q916" s="40"/>
      <c r="R916" s="2"/>
      <c r="S916" s="2"/>
      <c r="T916" s="1"/>
    </row>
    <row r="917" spans="1:20" x14ac:dyDescent="0.2">
      <c r="A917" t="str">
        <f>B917&amp;C917</f>
        <v/>
      </c>
      <c r="Q917" s="40"/>
      <c r="R917" s="2"/>
      <c r="S917" s="2"/>
      <c r="T917" s="1"/>
    </row>
    <row r="918" spans="1:20" x14ac:dyDescent="0.2">
      <c r="A918" t="str">
        <f>B918&amp;C918</f>
        <v/>
      </c>
      <c r="Q918" s="40"/>
      <c r="R918" s="2"/>
      <c r="S918" s="2"/>
      <c r="T918" s="1"/>
    </row>
    <row r="919" spans="1:20" x14ac:dyDescent="0.2">
      <c r="A919" t="str">
        <f>B919&amp;C919</f>
        <v/>
      </c>
      <c r="Q919" s="40"/>
      <c r="R919" s="2"/>
      <c r="S919" s="2"/>
      <c r="T919" s="1"/>
    </row>
    <row r="920" spans="1:20" x14ac:dyDescent="0.2">
      <c r="A920" t="str">
        <f>B920&amp;C920</f>
        <v/>
      </c>
      <c r="Q920" s="40"/>
      <c r="R920" s="2"/>
      <c r="S920" s="2"/>
      <c r="T920" s="1"/>
    </row>
    <row r="921" spans="1:20" x14ac:dyDescent="0.2">
      <c r="A921" t="str">
        <f>B921&amp;C921</f>
        <v/>
      </c>
      <c r="Q921" s="40"/>
      <c r="R921" s="2"/>
      <c r="S921" s="2"/>
      <c r="T921" s="1"/>
    </row>
    <row r="922" spans="1:20" x14ac:dyDescent="0.2">
      <c r="A922" t="str">
        <f>B922&amp;C922</f>
        <v/>
      </c>
      <c r="Q922" s="40"/>
      <c r="R922" s="2"/>
      <c r="S922" s="2"/>
      <c r="T922" s="1"/>
    </row>
    <row r="923" spans="1:20" x14ac:dyDescent="0.2">
      <c r="A923" t="str">
        <f>B923&amp;C923</f>
        <v/>
      </c>
      <c r="Q923" s="40"/>
      <c r="R923" s="2"/>
      <c r="S923" s="2"/>
      <c r="T923" s="1"/>
    </row>
    <row r="924" spans="1:20" x14ac:dyDescent="0.2">
      <c r="A924" t="str">
        <f>B924&amp;C924</f>
        <v/>
      </c>
      <c r="Q924" s="40"/>
      <c r="R924" s="2"/>
      <c r="S924" s="2"/>
      <c r="T924" s="1"/>
    </row>
    <row r="925" spans="1:20" x14ac:dyDescent="0.2">
      <c r="A925" t="str">
        <f>B925&amp;C925</f>
        <v/>
      </c>
      <c r="Q925" s="40"/>
      <c r="R925" s="2"/>
      <c r="S925" s="2"/>
      <c r="T925" s="1"/>
    </row>
    <row r="926" spans="1:20" x14ac:dyDescent="0.2">
      <c r="A926" t="str">
        <f>B926&amp;C926</f>
        <v/>
      </c>
      <c r="Q926" s="40"/>
      <c r="R926" s="2"/>
      <c r="S926" s="2"/>
      <c r="T926" s="1"/>
    </row>
    <row r="927" spans="1:20" x14ac:dyDescent="0.2">
      <c r="A927" t="str">
        <f>B927&amp;C927</f>
        <v/>
      </c>
      <c r="Q927" s="40"/>
      <c r="R927" s="2"/>
      <c r="S927" s="2"/>
      <c r="T927" s="1"/>
    </row>
    <row r="928" spans="1:20" x14ac:dyDescent="0.2">
      <c r="A928" t="str">
        <f>B928&amp;C928</f>
        <v/>
      </c>
      <c r="Q928" s="40"/>
      <c r="R928" s="2"/>
      <c r="S928" s="2"/>
      <c r="T928" s="1"/>
    </row>
    <row r="929" spans="1:20" x14ac:dyDescent="0.2">
      <c r="A929" t="str">
        <f>B929&amp;C929</f>
        <v/>
      </c>
      <c r="Q929" s="40"/>
      <c r="R929" s="2"/>
      <c r="S929" s="2"/>
      <c r="T929" s="1"/>
    </row>
    <row r="930" spans="1:20" x14ac:dyDescent="0.2">
      <c r="A930" t="str">
        <f>B930&amp;C930</f>
        <v/>
      </c>
      <c r="Q930" s="40"/>
      <c r="R930" s="2"/>
      <c r="S930" s="2"/>
      <c r="T930" s="1"/>
    </row>
    <row r="931" spans="1:20" x14ac:dyDescent="0.2">
      <c r="A931" t="str">
        <f>B931&amp;C931</f>
        <v/>
      </c>
      <c r="Q931" s="40"/>
      <c r="R931" s="2"/>
      <c r="S931" s="2"/>
      <c r="T931" s="1"/>
    </row>
    <row r="932" spans="1:20" x14ac:dyDescent="0.2">
      <c r="A932" t="str">
        <f>B932&amp;C932</f>
        <v/>
      </c>
      <c r="Q932" s="40"/>
      <c r="R932" s="2"/>
      <c r="S932" s="2"/>
      <c r="T932" s="1"/>
    </row>
    <row r="933" spans="1:20" x14ac:dyDescent="0.2">
      <c r="A933" t="str">
        <f>B933&amp;C933</f>
        <v/>
      </c>
      <c r="Q933" s="40"/>
      <c r="R933" s="2"/>
      <c r="S933" s="2"/>
      <c r="T933" s="1"/>
    </row>
    <row r="934" spans="1:20" x14ac:dyDescent="0.2">
      <c r="A934" t="str">
        <f>B934&amp;C934</f>
        <v/>
      </c>
      <c r="Q934" s="40"/>
      <c r="R934" s="2"/>
      <c r="S934" s="2"/>
      <c r="T934" s="1"/>
    </row>
    <row r="935" spans="1:20" x14ac:dyDescent="0.2">
      <c r="A935" t="str">
        <f>B935&amp;C935</f>
        <v/>
      </c>
      <c r="Q935" s="40"/>
      <c r="R935" s="2"/>
      <c r="S935" s="2"/>
      <c r="T935" s="1"/>
    </row>
    <row r="936" spans="1:20" x14ac:dyDescent="0.2">
      <c r="A936" t="str">
        <f>B936&amp;C936</f>
        <v/>
      </c>
      <c r="Q936" s="40"/>
      <c r="R936" s="2"/>
      <c r="S936" s="2"/>
      <c r="T936" s="1"/>
    </row>
    <row r="937" spans="1:20" x14ac:dyDescent="0.2">
      <c r="A937" t="str">
        <f>B937&amp;C937</f>
        <v/>
      </c>
      <c r="Q937" s="40"/>
      <c r="R937" s="2"/>
      <c r="S937" s="2"/>
      <c r="T937" s="1"/>
    </row>
    <row r="938" spans="1:20" x14ac:dyDescent="0.2">
      <c r="A938" t="str">
        <f>B938&amp;C938</f>
        <v/>
      </c>
      <c r="Q938" s="40"/>
      <c r="R938" s="2"/>
      <c r="S938" s="2"/>
      <c r="T938" s="1"/>
    </row>
    <row r="939" spans="1:20" x14ac:dyDescent="0.2">
      <c r="A939" t="str">
        <f>B939&amp;C939</f>
        <v/>
      </c>
      <c r="Q939" s="40"/>
      <c r="R939" s="2"/>
      <c r="S939" s="2"/>
      <c r="T939" s="1"/>
    </row>
    <row r="940" spans="1:20" x14ac:dyDescent="0.2">
      <c r="A940" t="str">
        <f>B940&amp;C940</f>
        <v/>
      </c>
      <c r="Q940" s="40"/>
      <c r="R940" s="2"/>
      <c r="S940" s="2"/>
      <c r="T940" s="1"/>
    </row>
    <row r="941" spans="1:20" x14ac:dyDescent="0.2">
      <c r="A941" t="str">
        <f>B941&amp;C941</f>
        <v/>
      </c>
      <c r="Q941" s="40"/>
      <c r="R941" s="2"/>
      <c r="S941" s="2"/>
      <c r="T941" s="1"/>
    </row>
    <row r="942" spans="1:20" x14ac:dyDescent="0.2">
      <c r="A942" t="str">
        <f>B942&amp;C942</f>
        <v/>
      </c>
      <c r="Q942" s="40"/>
      <c r="R942" s="2"/>
      <c r="S942" s="2"/>
      <c r="T942" s="1"/>
    </row>
    <row r="943" spans="1:20" x14ac:dyDescent="0.2">
      <c r="A943" t="str">
        <f>B943&amp;C943</f>
        <v/>
      </c>
      <c r="Q943" s="40"/>
      <c r="R943" s="2"/>
      <c r="S943" s="2"/>
      <c r="T943" s="1"/>
    </row>
    <row r="944" spans="1:20" x14ac:dyDescent="0.2">
      <c r="A944" t="str">
        <f>B944&amp;C944</f>
        <v/>
      </c>
      <c r="Q944" s="40"/>
      <c r="R944" s="2"/>
      <c r="S944" s="2"/>
      <c r="T944" s="1"/>
    </row>
    <row r="945" spans="1:20" x14ac:dyDescent="0.2">
      <c r="A945" t="str">
        <f>B945&amp;C945</f>
        <v/>
      </c>
      <c r="Q945" s="40"/>
      <c r="R945" s="2"/>
      <c r="S945" s="2"/>
      <c r="T945" s="1"/>
    </row>
    <row r="946" spans="1:20" x14ac:dyDescent="0.2">
      <c r="A946" t="str">
        <f>B946&amp;C946</f>
        <v/>
      </c>
      <c r="Q946" s="40"/>
      <c r="R946" s="2"/>
      <c r="S946" s="2"/>
      <c r="T946" s="1"/>
    </row>
    <row r="947" spans="1:20" x14ac:dyDescent="0.2">
      <c r="A947" t="str">
        <f>B947&amp;C947</f>
        <v/>
      </c>
      <c r="Q947" s="40"/>
      <c r="R947" s="2"/>
      <c r="S947" s="2"/>
      <c r="T947" s="1"/>
    </row>
    <row r="948" spans="1:20" x14ac:dyDescent="0.2">
      <c r="A948" t="str">
        <f>B948&amp;C948</f>
        <v/>
      </c>
      <c r="Q948" s="40"/>
      <c r="R948" s="2"/>
      <c r="S948" s="2"/>
      <c r="T948" s="1"/>
    </row>
    <row r="949" spans="1:20" x14ac:dyDescent="0.2">
      <c r="A949" t="str">
        <f>B949&amp;C949</f>
        <v/>
      </c>
      <c r="Q949" s="40"/>
      <c r="R949" s="2"/>
      <c r="S949" s="2"/>
      <c r="T949" s="1"/>
    </row>
    <row r="950" spans="1:20" x14ac:dyDescent="0.2">
      <c r="A950" t="str">
        <f>B950&amp;C950</f>
        <v/>
      </c>
      <c r="Q950" s="40"/>
      <c r="R950" s="2"/>
      <c r="S950" s="2"/>
      <c r="T950" s="1"/>
    </row>
    <row r="951" spans="1:20" x14ac:dyDescent="0.2">
      <c r="A951" t="str">
        <f>B951&amp;C951</f>
        <v/>
      </c>
      <c r="Q951" s="40"/>
      <c r="R951" s="2"/>
      <c r="S951" s="2"/>
      <c r="T951" s="1"/>
    </row>
    <row r="952" spans="1:20" x14ac:dyDescent="0.2">
      <c r="A952" t="str">
        <f>B952&amp;C952</f>
        <v/>
      </c>
      <c r="Q952" s="40"/>
      <c r="R952" s="2"/>
      <c r="S952" s="2"/>
      <c r="T952" s="1"/>
    </row>
    <row r="953" spans="1:20" x14ac:dyDescent="0.2">
      <c r="A953" t="str">
        <f>B953&amp;C953</f>
        <v/>
      </c>
      <c r="Q953" s="40"/>
      <c r="R953" s="2"/>
      <c r="S953" s="2"/>
      <c r="T953" s="1"/>
    </row>
    <row r="954" spans="1:20" x14ac:dyDescent="0.2">
      <c r="A954" t="str">
        <f>B954&amp;C954</f>
        <v/>
      </c>
      <c r="Q954" s="40"/>
      <c r="R954" s="2"/>
      <c r="S954" s="2"/>
      <c r="T954" s="1"/>
    </row>
    <row r="955" spans="1:20" x14ac:dyDescent="0.2">
      <c r="A955" t="str">
        <f>B955&amp;C955</f>
        <v/>
      </c>
      <c r="Q955" s="40"/>
      <c r="R955" s="2"/>
      <c r="S955" s="2"/>
      <c r="T955" s="1"/>
    </row>
    <row r="956" spans="1:20" x14ac:dyDescent="0.2">
      <c r="A956" t="str">
        <f>B956&amp;C956</f>
        <v/>
      </c>
      <c r="Q956" s="40"/>
      <c r="R956" s="2"/>
      <c r="S956" s="2"/>
      <c r="T956" s="1"/>
    </row>
    <row r="957" spans="1:20" x14ac:dyDescent="0.2">
      <c r="A957" t="str">
        <f>B957&amp;C957</f>
        <v/>
      </c>
      <c r="Q957" s="40"/>
      <c r="R957" s="2"/>
      <c r="S957" s="2"/>
      <c r="T957" s="1"/>
    </row>
    <row r="958" spans="1:20" x14ac:dyDescent="0.2">
      <c r="A958" t="str">
        <f>B958&amp;C958</f>
        <v/>
      </c>
      <c r="Q958" s="40"/>
      <c r="R958" s="2"/>
      <c r="S958" s="2"/>
      <c r="T958" s="1"/>
    </row>
    <row r="959" spans="1:20" x14ac:dyDescent="0.2">
      <c r="A959" t="str">
        <f>B959&amp;C959</f>
        <v/>
      </c>
      <c r="Q959" s="40"/>
      <c r="R959" s="2"/>
      <c r="S959" s="2"/>
      <c r="T959" s="1"/>
    </row>
    <row r="960" spans="1:20" x14ac:dyDescent="0.2">
      <c r="A960" t="str">
        <f>B960&amp;C960</f>
        <v/>
      </c>
      <c r="Q960" s="40"/>
      <c r="R960" s="2"/>
      <c r="S960" s="2"/>
      <c r="T960" s="1"/>
    </row>
    <row r="961" spans="1:20" x14ac:dyDescent="0.2">
      <c r="A961" t="str">
        <f>B961&amp;C961</f>
        <v/>
      </c>
      <c r="Q961" s="40"/>
      <c r="R961" s="2"/>
      <c r="S961" s="2"/>
      <c r="T961" s="1"/>
    </row>
    <row r="962" spans="1:20" x14ac:dyDescent="0.2">
      <c r="A962" t="str">
        <f>B962&amp;C962</f>
        <v/>
      </c>
      <c r="Q962" s="40"/>
      <c r="R962" s="2"/>
      <c r="S962" s="2"/>
      <c r="T962" s="1"/>
    </row>
    <row r="963" spans="1:20" x14ac:dyDescent="0.2">
      <c r="A963" t="str">
        <f>B963&amp;C963</f>
        <v/>
      </c>
      <c r="Q963" s="40"/>
      <c r="R963" s="2"/>
      <c r="S963" s="2"/>
      <c r="T963" s="1"/>
    </row>
    <row r="964" spans="1:20" x14ac:dyDescent="0.2">
      <c r="A964" t="str">
        <f>B964&amp;C964</f>
        <v/>
      </c>
      <c r="Q964" s="40"/>
      <c r="R964" s="2"/>
      <c r="S964" s="2"/>
      <c r="T964" s="1"/>
    </row>
    <row r="965" spans="1:20" x14ac:dyDescent="0.2">
      <c r="A965" t="str">
        <f>B965&amp;C965</f>
        <v/>
      </c>
      <c r="Q965" s="40"/>
      <c r="R965" s="2"/>
      <c r="S965" s="2"/>
      <c r="T965" s="1"/>
    </row>
    <row r="966" spans="1:20" x14ac:dyDescent="0.2">
      <c r="A966" t="str">
        <f>B966&amp;C966</f>
        <v/>
      </c>
      <c r="Q966" s="40"/>
      <c r="R966" s="2"/>
      <c r="S966" s="2"/>
      <c r="T966" s="1"/>
    </row>
    <row r="967" spans="1:20" x14ac:dyDescent="0.2">
      <c r="A967" t="str">
        <f>B967&amp;C967</f>
        <v/>
      </c>
      <c r="Q967" s="40"/>
      <c r="R967" s="2"/>
      <c r="S967" s="2"/>
      <c r="T967" s="1"/>
    </row>
    <row r="968" spans="1:20" x14ac:dyDescent="0.2">
      <c r="A968" t="str">
        <f>B968&amp;C968</f>
        <v/>
      </c>
      <c r="Q968" s="40"/>
      <c r="R968" s="2"/>
      <c r="S968" s="2"/>
      <c r="T968" s="1"/>
    </row>
    <row r="969" spans="1:20" x14ac:dyDescent="0.2">
      <c r="A969" t="str">
        <f>B969&amp;C969</f>
        <v/>
      </c>
      <c r="Q969" s="40"/>
      <c r="R969" s="2"/>
      <c r="S969" s="2"/>
      <c r="T969" s="1"/>
    </row>
    <row r="970" spans="1:20" x14ac:dyDescent="0.2">
      <c r="A970" t="str">
        <f>B970&amp;C970</f>
        <v/>
      </c>
      <c r="Q970" s="40"/>
      <c r="R970" s="2"/>
      <c r="S970" s="2"/>
      <c r="T970" s="1"/>
    </row>
    <row r="971" spans="1:20" x14ac:dyDescent="0.2">
      <c r="A971" t="str">
        <f>B971&amp;C971</f>
        <v/>
      </c>
      <c r="Q971" s="40"/>
      <c r="R971" s="2"/>
      <c r="S971" s="2"/>
      <c r="T971" s="1"/>
    </row>
    <row r="972" spans="1:20" x14ac:dyDescent="0.2">
      <c r="A972" t="str">
        <f>B972&amp;C972</f>
        <v/>
      </c>
      <c r="Q972" s="40"/>
      <c r="R972" s="2"/>
      <c r="S972" s="2"/>
      <c r="T972" s="1"/>
    </row>
    <row r="973" spans="1:20" x14ac:dyDescent="0.2">
      <c r="A973" t="str">
        <f>B973&amp;C973</f>
        <v/>
      </c>
      <c r="Q973" s="40"/>
      <c r="R973" s="2"/>
      <c r="S973" s="2"/>
      <c r="T973" s="1"/>
    </row>
    <row r="974" spans="1:20" x14ac:dyDescent="0.2">
      <c r="A974" t="str">
        <f>B974&amp;C974</f>
        <v/>
      </c>
      <c r="Q974" s="40"/>
      <c r="R974" s="2"/>
      <c r="S974" s="2"/>
      <c r="T974" s="1"/>
    </row>
    <row r="975" spans="1:20" x14ac:dyDescent="0.2">
      <c r="A975" t="str">
        <f>B975&amp;C975</f>
        <v/>
      </c>
      <c r="Q975" s="40"/>
      <c r="R975" s="2"/>
      <c r="S975" s="2"/>
      <c r="T975" s="1"/>
    </row>
    <row r="976" spans="1:20" x14ac:dyDescent="0.2">
      <c r="A976" t="str">
        <f>B976&amp;C976</f>
        <v/>
      </c>
      <c r="Q976" s="40"/>
      <c r="R976" s="2"/>
      <c r="S976" s="2"/>
      <c r="T976" s="1"/>
    </row>
    <row r="977" spans="1:20" x14ac:dyDescent="0.2">
      <c r="A977" t="str">
        <f>B977&amp;C977</f>
        <v/>
      </c>
      <c r="Q977" s="40"/>
      <c r="R977" s="2"/>
      <c r="S977" s="2"/>
      <c r="T977" s="1"/>
    </row>
    <row r="978" spans="1:20" x14ac:dyDescent="0.2">
      <c r="A978" t="str">
        <f>B978&amp;C978</f>
        <v/>
      </c>
      <c r="Q978" s="40"/>
      <c r="R978" s="2"/>
      <c r="S978" s="2"/>
      <c r="T978" s="1"/>
    </row>
    <row r="979" spans="1:20" x14ac:dyDescent="0.2">
      <c r="A979" t="str">
        <f>B979&amp;C979</f>
        <v/>
      </c>
      <c r="Q979" s="40"/>
      <c r="R979" s="2"/>
      <c r="S979" s="2"/>
      <c r="T979" s="1"/>
    </row>
    <row r="980" spans="1:20" x14ac:dyDescent="0.2">
      <c r="A980" t="str">
        <f>B980&amp;C980</f>
        <v/>
      </c>
      <c r="Q980" s="40"/>
      <c r="R980" s="2"/>
      <c r="S980" s="2"/>
      <c r="T980" s="1"/>
    </row>
    <row r="981" spans="1:20" x14ac:dyDescent="0.2">
      <c r="A981" t="str">
        <f>B981&amp;C981</f>
        <v/>
      </c>
      <c r="Q981" s="40"/>
      <c r="R981" s="2"/>
      <c r="S981" s="2"/>
      <c r="T981" s="1"/>
    </row>
    <row r="982" spans="1:20" x14ac:dyDescent="0.2">
      <c r="A982" t="str">
        <f>B982&amp;C982</f>
        <v/>
      </c>
      <c r="Q982" s="40"/>
      <c r="R982" s="2"/>
      <c r="S982" s="2"/>
      <c r="T982" s="1"/>
    </row>
    <row r="983" spans="1:20" x14ac:dyDescent="0.2">
      <c r="A983" t="str">
        <f>B983&amp;C983</f>
        <v/>
      </c>
      <c r="Q983" s="40"/>
      <c r="R983" s="2"/>
      <c r="S983" s="2"/>
      <c r="T983" s="1"/>
    </row>
    <row r="984" spans="1:20" x14ac:dyDescent="0.2">
      <c r="A984" t="str">
        <f>B984&amp;C984</f>
        <v/>
      </c>
      <c r="Q984" s="40"/>
      <c r="R984" s="2"/>
      <c r="S984" s="2"/>
      <c r="T984" s="1"/>
    </row>
    <row r="985" spans="1:20" x14ac:dyDescent="0.2">
      <c r="A985" t="str">
        <f>B985&amp;C985</f>
        <v/>
      </c>
      <c r="Q985" s="40"/>
      <c r="R985" s="2"/>
      <c r="S985" s="2"/>
      <c r="T985" s="1"/>
    </row>
    <row r="986" spans="1:20" x14ac:dyDescent="0.2">
      <c r="A986" t="str">
        <f>B986&amp;C986</f>
        <v/>
      </c>
      <c r="Q986" s="40"/>
      <c r="R986" s="2"/>
      <c r="S986" s="2"/>
      <c r="T986" s="1"/>
    </row>
    <row r="987" spans="1:20" x14ac:dyDescent="0.2">
      <c r="A987" t="str">
        <f>B987&amp;C987</f>
        <v/>
      </c>
      <c r="Q987" s="40"/>
      <c r="R987" s="2"/>
      <c r="S987" s="2"/>
      <c r="T987" s="1"/>
    </row>
    <row r="988" spans="1:20" x14ac:dyDescent="0.2">
      <c r="A988" t="str">
        <f>B988&amp;C988</f>
        <v/>
      </c>
      <c r="Q988" s="40"/>
      <c r="R988" s="2"/>
      <c r="S988" s="2"/>
      <c r="T988" s="1"/>
    </row>
    <row r="989" spans="1:20" x14ac:dyDescent="0.2">
      <c r="A989" t="str">
        <f>B989&amp;C989</f>
        <v/>
      </c>
      <c r="Q989" s="40"/>
      <c r="R989" s="2"/>
      <c r="S989" s="2"/>
      <c r="T989" s="1"/>
    </row>
    <row r="990" spans="1:20" x14ac:dyDescent="0.2">
      <c r="A990" t="str">
        <f>B990&amp;C990</f>
        <v/>
      </c>
      <c r="Q990" s="40"/>
      <c r="R990" s="2"/>
      <c r="S990" s="2"/>
      <c r="T990" s="1"/>
    </row>
    <row r="991" spans="1:20" x14ac:dyDescent="0.2">
      <c r="A991" t="str">
        <f>B991&amp;C991</f>
        <v/>
      </c>
      <c r="Q991" s="40"/>
      <c r="R991" s="2"/>
      <c r="S991" s="2"/>
      <c r="T991" s="1"/>
    </row>
    <row r="992" spans="1:20" x14ac:dyDescent="0.2">
      <c r="A992" t="str">
        <f>B992&amp;C992</f>
        <v/>
      </c>
      <c r="Q992" s="40"/>
      <c r="R992" s="2"/>
      <c r="S992" s="2"/>
      <c r="T992" s="1"/>
    </row>
    <row r="993" spans="1:20" x14ac:dyDescent="0.2">
      <c r="A993" t="str">
        <f>B993&amp;C993</f>
        <v/>
      </c>
      <c r="Q993" s="40"/>
      <c r="R993" s="2"/>
      <c r="S993" s="2"/>
      <c r="T993" s="1"/>
    </row>
    <row r="994" spans="1:20" x14ac:dyDescent="0.2">
      <c r="A994" t="str">
        <f>B994&amp;C994</f>
        <v/>
      </c>
      <c r="Q994" s="40"/>
      <c r="R994" s="2"/>
      <c r="S994" s="2"/>
      <c r="T994" s="1"/>
    </row>
    <row r="995" spans="1:20" x14ac:dyDescent="0.2">
      <c r="A995" t="str">
        <f>B995&amp;C995</f>
        <v/>
      </c>
      <c r="Q995" s="40"/>
      <c r="R995" s="2"/>
      <c r="S995" s="2"/>
      <c r="T995" s="1"/>
    </row>
    <row r="996" spans="1:20" x14ac:dyDescent="0.2">
      <c r="A996" t="str">
        <f>B996&amp;C996</f>
        <v/>
      </c>
      <c r="Q996" s="40"/>
      <c r="R996" s="2"/>
      <c r="S996" s="2"/>
      <c r="T996" s="1"/>
    </row>
    <row r="997" spans="1:20" x14ac:dyDescent="0.2">
      <c r="A997" t="str">
        <f>B997&amp;C997</f>
        <v/>
      </c>
      <c r="Q997" s="40"/>
      <c r="R997" s="2"/>
      <c r="S997" s="2"/>
      <c r="T997" s="1"/>
    </row>
    <row r="998" spans="1:20" x14ac:dyDescent="0.2">
      <c r="A998" t="str">
        <f>B998&amp;C998</f>
        <v/>
      </c>
      <c r="Q998" s="40"/>
      <c r="R998" s="2"/>
      <c r="S998" s="2"/>
      <c r="T998" s="1"/>
    </row>
    <row r="999" spans="1:20" x14ac:dyDescent="0.2">
      <c r="A999" t="str">
        <f>B999&amp;C999</f>
        <v/>
      </c>
      <c r="Q999" s="40"/>
      <c r="R999" s="2"/>
      <c r="S999" s="2"/>
      <c r="T999" s="1"/>
    </row>
    <row r="1000" spans="1:20" x14ac:dyDescent="0.2">
      <c r="A1000" t="str">
        <f>B1000&amp;C1000</f>
        <v/>
      </c>
      <c r="Q1000" s="40"/>
      <c r="R1000" s="2"/>
      <c r="S1000" s="2"/>
      <c r="T1000" s="1"/>
    </row>
    <row r="1001" spans="1:20" x14ac:dyDescent="0.2">
      <c r="A1001" t="str">
        <f>B1001&amp;C1001</f>
        <v/>
      </c>
      <c r="Q1001" s="40"/>
      <c r="R1001" s="2"/>
      <c r="S1001" s="2"/>
      <c r="T1001" s="1"/>
    </row>
  </sheetData>
  <autoFilter ref="A2:S1001" xr:uid="{A681CE2E-5C1D-9E41-BB70-2F360F82E788}">
    <sortState xmlns:xlrd2="http://schemas.microsoft.com/office/spreadsheetml/2017/richdata2" ref="A3:S1001">
      <sortCondition ref="Q2:Q1001"/>
    </sortState>
  </autoFilter>
  <sortState xmlns:xlrd2="http://schemas.microsoft.com/office/spreadsheetml/2017/richdata2" ref="A3:S485">
    <sortCondition descending="1" ref="E3:E485"/>
  </sortState>
  <mergeCells count="4">
    <mergeCell ref="A1:P1"/>
    <mergeCell ref="Q1:T1"/>
    <mergeCell ref="V4:Z6"/>
    <mergeCell ref="V8:Z10"/>
  </mergeCells>
  <phoneticPr fontId="2" type="noConversion"/>
  <conditionalFormatting sqref="C2:C1048576">
    <cfRule type="containsText" dxfId="41" priority="5" operator="containsText" text="marathon">
      <formula>NOT(ISERROR(SEARCH("marathon",C2)))</formula>
    </cfRule>
    <cfRule type="containsText" dxfId="40" priority="6" operator="containsText" text="race-walking">
      <formula>NOT(ISERROR(SEARCH("race-walking",C2)))</formula>
    </cfRule>
  </conditionalFormatting>
  <conditionalFormatting sqref="D2">
    <cfRule type="containsText" dxfId="39" priority="2" operator="containsText" text="marathon">
      <formula>NOT(ISERROR(SEARCH("marathon",D2)))</formula>
    </cfRule>
    <cfRule type="containsText" dxfId="38" priority="3" operator="containsText" text="race-walking">
      <formula>NOT(ISERROR(SEARCH("race-walking",D2)))</formula>
    </cfRule>
  </conditionalFormatting>
  <conditionalFormatting sqref="T2:T1048576">
    <cfRule type="containsText" dxfId="37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C02C3-7BA1-3745-AC6D-264B1E7627DD}">
  <sheetPr>
    <tabColor theme="8" tint="0.59999389629810485"/>
  </sheetPr>
  <dimension ref="A1:Z1001"/>
  <sheetViews>
    <sheetView zoomScaleNormal="100" workbookViewId="0">
      <pane ySplit="2" topLeftCell="A3" activePane="bottomLeft" state="frozen"/>
      <selection pane="bottomLeft" activeCell="S34" sqref="S34"/>
    </sheetView>
  </sheetViews>
  <sheetFormatPr baseColWidth="10" defaultRowHeight="16" x14ac:dyDescent="0.2"/>
  <cols>
    <col min="1" max="1" width="2.1640625" customWidth="1"/>
    <col min="2" max="2" width="26.6640625" bestFit="1" customWidth="1"/>
    <col min="3" max="3" width="13.6640625" bestFit="1" customWidth="1"/>
    <col min="4" max="4" width="10" style="6" bestFit="1" customWidth="1"/>
    <col min="5" max="5" width="5.1640625" bestFit="1" customWidth="1"/>
    <col min="6" max="6" width="4.1640625" style="2" bestFit="1" customWidth="1"/>
    <col min="7" max="11" width="5.1640625" bestFit="1" customWidth="1"/>
    <col min="12" max="15" width="10" bestFit="1" customWidth="1"/>
    <col min="16" max="16" width="10" style="52" bestFit="1" customWidth="1"/>
    <col min="17" max="17" width="9.83203125" style="2" customWidth="1"/>
    <col min="18" max="18" width="9.33203125" style="2" customWidth="1"/>
    <col min="19" max="19" width="8.6640625" style="2" customWidth="1"/>
  </cols>
  <sheetData>
    <row r="1" spans="1:26" ht="21" x14ac:dyDescent="0.25">
      <c r="A1" s="74" t="s">
        <v>1468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5"/>
      <c r="Q1" s="76" t="s">
        <v>1469</v>
      </c>
      <c r="R1" s="74"/>
      <c r="S1" s="74"/>
      <c r="T1" s="74"/>
    </row>
    <row r="2" spans="1:26" s="73" customFormat="1" ht="30" customHeight="1" x14ac:dyDescent="0.2">
      <c r="A2" s="59" t="s">
        <v>936</v>
      </c>
      <c r="B2" s="13" t="s">
        <v>3</v>
      </c>
      <c r="C2" s="13" t="s">
        <v>4</v>
      </c>
      <c r="D2" s="13" t="s">
        <v>0</v>
      </c>
      <c r="E2" s="14" t="s">
        <v>68</v>
      </c>
      <c r="F2" s="16" t="s">
        <v>90</v>
      </c>
      <c r="G2" s="16" t="s">
        <v>70</v>
      </c>
      <c r="H2" s="16" t="s">
        <v>71</v>
      </c>
      <c r="I2" s="16" t="s">
        <v>72</v>
      </c>
      <c r="J2" s="16" t="s">
        <v>73</v>
      </c>
      <c r="K2" s="16" t="s">
        <v>74</v>
      </c>
      <c r="L2" s="16" t="s">
        <v>75</v>
      </c>
      <c r="M2" s="16" t="s">
        <v>76</v>
      </c>
      <c r="N2" s="16" t="s">
        <v>77</v>
      </c>
      <c r="O2" s="16" t="s">
        <v>78</v>
      </c>
      <c r="P2" s="57" t="s">
        <v>79</v>
      </c>
      <c r="Q2" s="59" t="s">
        <v>84</v>
      </c>
      <c r="R2" s="59" t="s">
        <v>80</v>
      </c>
      <c r="S2" s="59" t="s">
        <v>83</v>
      </c>
      <c r="T2" s="56" t="s">
        <v>972</v>
      </c>
    </row>
    <row r="3" spans="1:26" x14ac:dyDescent="0.2">
      <c r="A3" t="str">
        <f>B3&amp;C3</f>
        <v>Nicola MCDERMOTThigh-jump</v>
      </c>
      <c r="B3" t="s">
        <v>457</v>
      </c>
      <c r="C3" s="7" t="s">
        <v>35</v>
      </c>
      <c r="D3" s="6">
        <v>35427</v>
      </c>
      <c r="E3">
        <v>1426</v>
      </c>
      <c r="F3" s="2">
        <v>1</v>
      </c>
      <c r="G3">
        <v>1239</v>
      </c>
      <c r="H3">
        <v>1229</v>
      </c>
      <c r="I3">
        <v>1200</v>
      </c>
      <c r="J3">
        <v>1229</v>
      </c>
      <c r="K3">
        <v>1219</v>
      </c>
      <c r="L3" s="6">
        <v>44415</v>
      </c>
      <c r="M3" s="6">
        <v>44447</v>
      </c>
      <c r="N3" s="6">
        <v>44436</v>
      </c>
      <c r="O3" s="6">
        <v>44381</v>
      </c>
      <c r="P3" s="58">
        <v>44442</v>
      </c>
      <c r="Q3" s="40">
        <f>RANK(E3,$E$3:$E$1048576)</f>
        <v>1</v>
      </c>
      <c r="R3" s="2">
        <f>VLOOKUP(C3,Quals!$A$25:$C$45,3,FALSE)</f>
        <v>1180</v>
      </c>
      <c r="S3" s="2" t="str">
        <f>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OR(AND(K3&gt;=R3,P3&gt;=Quals!$F$3,P3&lt;=Quals!$H$3)))))),"Q","")</f>
        <v>Q</v>
      </c>
      <c r="T3" s="1" t="str">
        <f>IF(AND(S3 = "Q", IF(ISNA(VLOOKUP((B3&amp;C3),Autos!C:C,1,FALSE)), "Not in Auto",)),"Check", "No need")</f>
        <v>No need</v>
      </c>
    </row>
    <row r="4" spans="1:26" x14ac:dyDescent="0.2">
      <c r="A4" t="str">
        <f t="shared" ref="A4:A67" si="0">B4&amp;C4</f>
        <v>Linden HALL1500m</v>
      </c>
      <c r="B4" t="s">
        <v>263</v>
      </c>
      <c r="C4" s="6" t="s">
        <v>28</v>
      </c>
      <c r="D4" s="6">
        <v>33409</v>
      </c>
      <c r="E4">
        <v>1362</v>
      </c>
      <c r="F4" s="2">
        <v>1</v>
      </c>
      <c r="G4">
        <v>1213</v>
      </c>
      <c r="H4">
        <v>1208</v>
      </c>
      <c r="I4">
        <v>1182</v>
      </c>
      <c r="J4">
        <v>1182</v>
      </c>
      <c r="K4">
        <v>1178</v>
      </c>
      <c r="L4" s="6">
        <v>44414</v>
      </c>
      <c r="M4" s="6">
        <v>44429</v>
      </c>
      <c r="N4" s="6">
        <v>44434</v>
      </c>
      <c r="O4" s="6">
        <v>44442</v>
      </c>
      <c r="P4" s="58">
        <v>44448</v>
      </c>
      <c r="Q4" s="40">
        <f>RANK(E4,$E$3:$E$1048576)</f>
        <v>2</v>
      </c>
      <c r="R4" s="2">
        <f>VLOOKUP(C4,Quals!$A$25:$C$45,3,FALSE)</f>
        <v>1172</v>
      </c>
      <c r="S4" s="2" t="str">
        <f>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OR(AND(K4&gt;=R4,P4&gt;=Quals!$F$3,P4&lt;=Quals!$H$3)))))),"Q","")</f>
        <v>Q</v>
      </c>
      <c r="T4" s="1" t="str">
        <f>IF(AND(S4 = "Q", IF(ISNA(VLOOKUP((B4&amp;C4),Autos!C:C,1,FALSE)), "Not in Auto",)),"Check", "No need")</f>
        <v>No need</v>
      </c>
      <c r="V4" s="77" t="s">
        <v>1471</v>
      </c>
      <c r="W4" s="78"/>
      <c r="X4" s="78"/>
      <c r="Y4" s="78"/>
      <c r="Z4" s="79"/>
    </row>
    <row r="5" spans="1:26" x14ac:dyDescent="0.2">
      <c r="A5" t="str">
        <f t="shared" si="0"/>
        <v>Eleanor PATTERSONhigh-jump</v>
      </c>
      <c r="B5" t="s">
        <v>458</v>
      </c>
      <c r="C5" s="6" t="s">
        <v>35</v>
      </c>
      <c r="D5" s="6">
        <v>35207</v>
      </c>
      <c r="E5">
        <v>1329</v>
      </c>
      <c r="F5" s="2">
        <v>2</v>
      </c>
      <c r="G5">
        <v>1180</v>
      </c>
      <c r="H5">
        <v>1180</v>
      </c>
      <c r="I5">
        <v>1170</v>
      </c>
      <c r="J5">
        <v>1209</v>
      </c>
      <c r="K5">
        <v>1150</v>
      </c>
      <c r="L5" s="6">
        <v>44415</v>
      </c>
      <c r="M5" s="6">
        <v>44381</v>
      </c>
      <c r="N5" s="6">
        <v>44436</v>
      </c>
      <c r="O5" s="6">
        <v>44607</v>
      </c>
      <c r="P5" s="58">
        <v>44355</v>
      </c>
      <c r="Q5" s="40">
        <f>RANK(E5,$E$3:$E$1048576)</f>
        <v>3</v>
      </c>
      <c r="R5" s="2">
        <f>VLOOKUP(C5,Quals!$A$25:$C$45,3,FALSE)</f>
        <v>1180</v>
      </c>
      <c r="S5" s="2" t="str">
        <f>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OR(AND(K5&gt;=R5,P5&gt;=Quals!$F$3,P5&lt;=Quals!$H$3)))))),"Q","")</f>
        <v>Q</v>
      </c>
      <c r="T5" s="1" t="str">
        <f>IF(AND(S5 = "Q", IF(ISNA(VLOOKUP((B5&amp;C5),Autos!C:C,1,FALSE)), "Not in Auto",)),"Check", "No need")</f>
        <v>No need</v>
      </c>
      <c r="V5" s="80"/>
      <c r="W5" s="81"/>
      <c r="X5" s="81"/>
      <c r="Y5" s="81"/>
      <c r="Z5" s="82"/>
    </row>
    <row r="6" spans="1:26" x14ac:dyDescent="0.2">
      <c r="A6" t="str">
        <f t="shared" si="0"/>
        <v>Kelsey-Lee BARBERjavelin-throw</v>
      </c>
      <c r="B6" t="s">
        <v>532</v>
      </c>
      <c r="C6" s="6" t="s">
        <v>41</v>
      </c>
      <c r="D6" s="6">
        <v>33501</v>
      </c>
      <c r="E6">
        <v>1321</v>
      </c>
      <c r="F6" s="2">
        <v>1</v>
      </c>
      <c r="G6">
        <v>1163</v>
      </c>
      <c r="H6">
        <v>1182</v>
      </c>
      <c r="I6">
        <v>1128</v>
      </c>
      <c r="J6">
        <v>1094</v>
      </c>
      <c r="K6">
        <v>1091</v>
      </c>
      <c r="L6" s="6">
        <v>44414</v>
      </c>
      <c r="M6" s="6">
        <v>43642</v>
      </c>
      <c r="N6" s="6">
        <v>44448</v>
      </c>
      <c r="O6" s="6">
        <v>44378</v>
      </c>
      <c r="P6" s="58">
        <v>44439</v>
      </c>
      <c r="Q6" s="40">
        <f>RANK(E6,$E$3:$E$1048576)</f>
        <v>4</v>
      </c>
      <c r="R6" s="2">
        <f>VLOOKUP(C6,Quals!$A$25:$C$45,3,FALSE)</f>
        <v>1153</v>
      </c>
      <c r="S6" s="2" t="str">
        <f>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OR(AND(K6&gt;=R6,P6&gt;=Quals!$F$3,P6&lt;=Quals!$H$3)))))),"Q","")</f>
        <v>Q</v>
      </c>
      <c r="T6" s="1" t="str">
        <f>IF(AND(S6 = "Q", IF(ISNA(VLOOKUP((B6&amp;C6),Autos!C:C,1,FALSE)), "Not in Auto",)),"Check", "No need")</f>
        <v>No need</v>
      </c>
      <c r="V6" s="83"/>
      <c r="W6" s="84"/>
      <c r="X6" s="84"/>
      <c r="Y6" s="84"/>
      <c r="Z6" s="85"/>
    </row>
    <row r="7" spans="1:26" x14ac:dyDescent="0.2">
      <c r="A7" t="str">
        <f t="shared" si="0"/>
        <v>Catriona BISSET800m</v>
      </c>
      <c r="B7" t="s">
        <v>227</v>
      </c>
      <c r="C7" t="s">
        <v>27</v>
      </c>
      <c r="D7" s="6">
        <v>34394</v>
      </c>
      <c r="E7">
        <v>1302</v>
      </c>
      <c r="F7" s="2">
        <v>1</v>
      </c>
      <c r="G7">
        <v>1175</v>
      </c>
      <c r="H7">
        <v>1178</v>
      </c>
      <c r="I7">
        <v>1168</v>
      </c>
      <c r="J7">
        <v>1124</v>
      </c>
      <c r="K7">
        <v>1191</v>
      </c>
      <c r="L7" s="6">
        <v>44378</v>
      </c>
      <c r="M7" s="6">
        <v>44381</v>
      </c>
      <c r="N7" s="6">
        <v>44448</v>
      </c>
      <c r="O7" s="6">
        <v>43643</v>
      </c>
      <c r="P7" s="58">
        <v>44386</v>
      </c>
      <c r="Q7" s="40">
        <f>RANK(E7,$E$3:$E$1048576)</f>
        <v>5</v>
      </c>
      <c r="R7" s="2">
        <f>VLOOKUP(C7,Quals!$A$25:$C$45,3,FALSE)</f>
        <v>1171</v>
      </c>
      <c r="S7" s="2" t="str">
        <f>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OR(AND(K7&gt;=R7,P7&gt;=Quals!$F$3,P7&lt;=Quals!$H$3)))))),"Q","")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 t="shared" si="0"/>
        <v>Jemima MONTAGrace-walking</v>
      </c>
      <c r="B8" t="s">
        <v>548</v>
      </c>
      <c r="C8" s="6" t="s">
        <v>85</v>
      </c>
      <c r="D8" s="6">
        <v>35841</v>
      </c>
      <c r="E8">
        <v>1282</v>
      </c>
      <c r="F8" s="2">
        <v>1</v>
      </c>
      <c r="G8">
        <v>1182</v>
      </c>
      <c r="H8">
        <v>1126</v>
      </c>
      <c r="I8">
        <v>1158</v>
      </c>
      <c r="L8" s="6">
        <v>44605</v>
      </c>
      <c r="M8" s="6">
        <v>44414</v>
      </c>
      <c r="N8" s="6">
        <v>44282</v>
      </c>
      <c r="O8" s="6"/>
      <c r="P8" s="58"/>
      <c r="Q8" s="40">
        <f>RANK(E8,$E$3:$E$1048576)</f>
        <v>6</v>
      </c>
      <c r="R8" s="2">
        <f>VLOOKUP(C8,Quals!$A$25:$C$45,3,FALSE)</f>
        <v>1104</v>
      </c>
      <c r="S8" s="2" t="str">
        <f>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OR(AND(K8&gt;=R8,P8&gt;=Quals!$F$3,P8&lt;=Quals!$H$3)))))),"Q","")</f>
        <v>Q</v>
      </c>
      <c r="T8" s="1" t="str">
        <f>IF(AND(S8 = "Q", IF(ISNA(VLOOKUP((B8&amp;C8),Autos!C:C,1,FALSE)), "Not in Auto",)),"Check", "No need")</f>
        <v>No need</v>
      </c>
      <c r="V8" s="86" t="s">
        <v>1472</v>
      </c>
      <c r="W8" s="87"/>
      <c r="X8" s="87"/>
      <c r="Y8" s="87"/>
      <c r="Z8" s="88"/>
    </row>
    <row r="9" spans="1:26" x14ac:dyDescent="0.2">
      <c r="A9" t="str">
        <f t="shared" si="0"/>
        <v>Genevieve GREGSON3000msc</v>
      </c>
      <c r="B9" t="s">
        <v>334</v>
      </c>
      <c r="C9" s="6" t="s">
        <v>34</v>
      </c>
      <c r="D9" s="6">
        <v>32724</v>
      </c>
      <c r="E9">
        <v>1277</v>
      </c>
      <c r="F9" s="2">
        <v>1</v>
      </c>
      <c r="G9">
        <v>1199</v>
      </c>
      <c r="H9">
        <v>1185</v>
      </c>
      <c r="I9">
        <v>1178</v>
      </c>
      <c r="L9" s="6">
        <v>44386</v>
      </c>
      <c r="M9" s="6">
        <v>44381</v>
      </c>
      <c r="N9" s="6">
        <v>44409</v>
      </c>
      <c r="O9" s="6"/>
      <c r="P9" s="58"/>
      <c r="Q9" s="40">
        <f>RANK(E9,$E$3:$E$1048576)</f>
        <v>7</v>
      </c>
      <c r="R9" s="2">
        <f>VLOOKUP(C9,Quals!$A$25:$C$45,3,FALSE)</f>
        <v>1169</v>
      </c>
      <c r="S9" s="2" t="str">
        <f>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OR(AND(K9&gt;=R9,P9&gt;=Quals!$F$3,P9&lt;=Quals!$H$3)))))),"Q","")</f>
        <v>Q</v>
      </c>
      <c r="T9" s="1" t="str">
        <f>IF(AND(S9 = "Q", IF(ISNA(VLOOKUP((B9&amp;C9),Autos!C:C,1,FALSE)), "Not in Auto",)),"Check", "No need")</f>
        <v>No need</v>
      </c>
      <c r="V9" s="89"/>
      <c r="W9" s="90"/>
      <c r="X9" s="90"/>
      <c r="Y9" s="90"/>
      <c r="Z9" s="91"/>
    </row>
    <row r="10" spans="1:26" x14ac:dyDescent="0.2">
      <c r="A10" t="str">
        <f t="shared" si="0"/>
        <v>Brooke STRATTONlong-jump</v>
      </c>
      <c r="B10" t="s">
        <v>410</v>
      </c>
      <c r="C10" s="6" t="s">
        <v>37</v>
      </c>
      <c r="D10" s="6">
        <v>34162</v>
      </c>
      <c r="E10">
        <v>1276</v>
      </c>
      <c r="F10" s="2">
        <v>1</v>
      </c>
      <c r="G10">
        <v>1180</v>
      </c>
      <c r="H10">
        <v>1183</v>
      </c>
      <c r="I10">
        <v>1106</v>
      </c>
      <c r="J10">
        <v>1136</v>
      </c>
      <c r="K10">
        <v>1134</v>
      </c>
      <c r="L10" s="6">
        <v>44411</v>
      </c>
      <c r="M10" s="6">
        <v>44304</v>
      </c>
      <c r="N10" s="6">
        <v>43641</v>
      </c>
      <c r="O10" s="6">
        <v>44282</v>
      </c>
      <c r="P10" s="58">
        <v>44409</v>
      </c>
      <c r="Q10" s="40">
        <f>RANK(E10,$E$3:$E$1048576)</f>
        <v>8</v>
      </c>
      <c r="R10" s="2">
        <f>VLOOKUP(C10,Quals!$A$25:$C$45,3,FALSE)</f>
        <v>1178</v>
      </c>
      <c r="S10" s="2" t="str">
        <f>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OR(AND(K10&gt;=R10,P10&gt;=Quals!$F$3,P10&lt;=Quals!$H$3)))))),"Q","")</f>
        <v>Q</v>
      </c>
      <c r="T10" s="1" t="str">
        <f>IF(AND(S10 = "Q", IF(ISNA(VLOOKUP((B10&amp;C10),Autos!C:C,1,FALSE)), "Not in Auto",)),"Check", "No need")</f>
        <v>No need</v>
      </c>
      <c r="V10" s="92"/>
      <c r="W10" s="93"/>
      <c r="X10" s="93"/>
      <c r="Y10" s="93"/>
      <c r="Z10" s="94"/>
    </row>
    <row r="11" spans="1:26" x14ac:dyDescent="0.2">
      <c r="A11" t="str">
        <f t="shared" si="0"/>
        <v>Jessica HULL1500m</v>
      </c>
      <c r="B11" t="s">
        <v>307</v>
      </c>
      <c r="C11" s="6" t="s">
        <v>28</v>
      </c>
      <c r="D11" s="6">
        <v>35360</v>
      </c>
      <c r="E11">
        <v>1266</v>
      </c>
      <c r="F11" s="2">
        <v>2</v>
      </c>
      <c r="G11">
        <v>1215</v>
      </c>
      <c r="H11">
        <v>1184</v>
      </c>
      <c r="I11">
        <v>1192</v>
      </c>
      <c r="J11">
        <v>1172</v>
      </c>
      <c r="K11">
        <v>1163</v>
      </c>
      <c r="L11" s="6">
        <v>44412</v>
      </c>
      <c r="M11" s="6">
        <v>44414</v>
      </c>
      <c r="N11" s="6">
        <v>44590</v>
      </c>
      <c r="O11" s="6">
        <v>44331</v>
      </c>
      <c r="P11" s="58">
        <v>44429</v>
      </c>
      <c r="Q11" s="40">
        <f>RANK(E11,$E$3:$E$1048576)</f>
        <v>9</v>
      </c>
      <c r="R11" s="2">
        <f>VLOOKUP(C11,Quals!$A$25:$C$45,3,FALSE)</f>
        <v>1172</v>
      </c>
      <c r="S11" s="2" t="str">
        <f>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OR(AND(K11&gt;=R11,P11&gt;=Quals!$F$3,P11&lt;=Quals!$H$3)))))),"Q","")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 t="shared" si="0"/>
        <v>Liz CLAY100mh</v>
      </c>
      <c r="B12" t="s">
        <v>378</v>
      </c>
      <c r="C12" s="6" t="s">
        <v>32</v>
      </c>
      <c r="D12" s="6">
        <v>34828</v>
      </c>
      <c r="E12">
        <v>1251</v>
      </c>
      <c r="F12" s="2">
        <v>1</v>
      </c>
      <c r="G12">
        <v>1189</v>
      </c>
      <c r="H12">
        <v>1157</v>
      </c>
      <c r="I12">
        <v>1152</v>
      </c>
      <c r="J12">
        <v>1166</v>
      </c>
      <c r="K12">
        <v>1142</v>
      </c>
      <c r="L12" s="6">
        <v>44409</v>
      </c>
      <c r="M12" s="6">
        <v>44304</v>
      </c>
      <c r="N12" s="6">
        <v>44282</v>
      </c>
      <c r="O12" s="6">
        <v>44268</v>
      </c>
      <c r="P12" s="58">
        <v>44444</v>
      </c>
      <c r="Q12" s="40">
        <f>RANK(E12,$E$3:$E$1048576)</f>
        <v>10</v>
      </c>
      <c r="R12" s="2">
        <f>VLOOKUP(C12,Quals!$A$25:$C$45,3,FALSE)</f>
        <v>1171</v>
      </c>
      <c r="S12" s="2" t="str">
        <f>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OR(AND(K12&gt;=R12,P12&gt;=Quals!$F$3,P12&lt;=Quals!$H$3)))))),"Q","")</f>
        <v>Q</v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 t="shared" si="0"/>
        <v>Nina KENNEDYpole-vault</v>
      </c>
      <c r="B13" t="s">
        <v>478</v>
      </c>
      <c r="C13" s="7" t="s">
        <v>36</v>
      </c>
      <c r="D13" s="6">
        <v>35525</v>
      </c>
      <c r="E13">
        <v>1250</v>
      </c>
      <c r="F13" s="2">
        <v>1</v>
      </c>
      <c r="G13">
        <v>1192</v>
      </c>
      <c r="H13">
        <v>1192</v>
      </c>
      <c r="I13">
        <v>1214</v>
      </c>
      <c r="J13">
        <v>1177</v>
      </c>
      <c r="K13">
        <v>1177</v>
      </c>
      <c r="L13" s="6">
        <v>44282</v>
      </c>
      <c r="M13" s="6">
        <v>44303</v>
      </c>
      <c r="N13" s="6">
        <v>44268</v>
      </c>
      <c r="O13" s="6">
        <v>44246</v>
      </c>
      <c r="P13" s="58">
        <v>44589</v>
      </c>
      <c r="Q13" s="40">
        <f>RANK(E13,$E$3:$E$1048576)</f>
        <v>11</v>
      </c>
      <c r="R13" s="2">
        <f>VLOOKUP(C13,Quals!$A$25:$C$45,3,FALSE)</f>
        <v>1177</v>
      </c>
      <c r="S13" s="2" t="str">
        <f>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OR(AND(K13&gt;=R13,P13&gt;=Quals!$F$3,P13&lt;=Quals!$H$3)))))),"Q","")</f>
        <v>Q</v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 t="shared" si="0"/>
        <v>Riley DAY200m</v>
      </c>
      <c r="B14" t="s">
        <v>196</v>
      </c>
      <c r="C14" s="6" t="s">
        <v>25</v>
      </c>
      <c r="D14" s="6">
        <v>36615</v>
      </c>
      <c r="E14">
        <v>1232</v>
      </c>
      <c r="F14" s="2">
        <v>1</v>
      </c>
      <c r="G14">
        <v>1179</v>
      </c>
      <c r="H14">
        <v>1084</v>
      </c>
      <c r="I14">
        <v>1158</v>
      </c>
      <c r="J14">
        <v>1112</v>
      </c>
      <c r="K14">
        <v>1099</v>
      </c>
      <c r="L14" s="6">
        <v>44410</v>
      </c>
      <c r="M14" s="6">
        <v>43644</v>
      </c>
      <c r="N14" s="6">
        <v>44268</v>
      </c>
      <c r="O14" s="6">
        <v>44282</v>
      </c>
      <c r="P14" s="58">
        <v>44304</v>
      </c>
      <c r="Q14" s="40">
        <f>RANK(E14,$E$3:$E$1048576)</f>
        <v>12</v>
      </c>
      <c r="R14" s="2">
        <f>VLOOKUP(C14,Quals!$A$25:$C$45,3,FALSE)</f>
        <v>1155</v>
      </c>
      <c r="S14" s="2" t="str">
        <f>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OR(AND(K14&gt;=R14,P14&gt;=Quals!$F$3,P14&lt;=Quals!$H$3)))))),"Q","")</f>
        <v>Q</v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 t="shared" si="0"/>
        <v>Kathryn MITCHELLjavelin-throw</v>
      </c>
      <c r="B15" t="s">
        <v>533</v>
      </c>
      <c r="C15" s="7" t="s">
        <v>41</v>
      </c>
      <c r="D15" s="6">
        <v>30142</v>
      </c>
      <c r="E15">
        <v>1224</v>
      </c>
      <c r="F15" s="2">
        <v>2</v>
      </c>
      <c r="G15">
        <v>1112</v>
      </c>
      <c r="H15">
        <v>1140</v>
      </c>
      <c r="I15">
        <v>1112</v>
      </c>
      <c r="J15">
        <v>1143</v>
      </c>
      <c r="K15">
        <v>1143</v>
      </c>
      <c r="L15" s="6">
        <v>44414</v>
      </c>
      <c r="M15" s="6">
        <v>44303</v>
      </c>
      <c r="N15" s="6">
        <v>44411</v>
      </c>
      <c r="O15" s="6">
        <v>44359</v>
      </c>
      <c r="P15" s="58">
        <v>44296</v>
      </c>
      <c r="Q15" s="40">
        <f>RANK(E15,$E$3:$E$1048576)</f>
        <v>13</v>
      </c>
      <c r="R15" s="2">
        <f>VLOOKUP(C15,Quals!$A$25:$C$45,3,FALSE)</f>
        <v>1153</v>
      </c>
      <c r="S15" s="2" t="str">
        <f>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OR(AND(K15&gt;=R15,P15&gt;=Quals!$F$3,P15&lt;=Quals!$H$3)))))),"Q","")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 t="shared" si="0"/>
        <v>Hana BASIC100m</v>
      </c>
      <c r="B16" t="s">
        <v>101</v>
      </c>
      <c r="C16" s="6" t="s">
        <v>2</v>
      </c>
      <c r="D16" s="6">
        <v>35086</v>
      </c>
      <c r="E16">
        <v>1217</v>
      </c>
      <c r="F16" s="2">
        <v>1</v>
      </c>
      <c r="G16">
        <v>1150</v>
      </c>
      <c r="H16">
        <v>1111</v>
      </c>
      <c r="I16">
        <v>1159</v>
      </c>
      <c r="J16">
        <v>1155</v>
      </c>
      <c r="K16">
        <v>1165</v>
      </c>
      <c r="L16" s="6">
        <v>44303</v>
      </c>
      <c r="M16" s="6">
        <v>44378</v>
      </c>
      <c r="N16" s="6">
        <v>44282</v>
      </c>
      <c r="O16" s="6">
        <v>44352</v>
      </c>
      <c r="P16" s="58">
        <v>44394</v>
      </c>
      <c r="Q16" s="40">
        <f>RANK(E16,$E$3:$E$1048576)</f>
        <v>14</v>
      </c>
      <c r="R16" s="2">
        <f>VLOOKUP(C16,Quals!$A$25:$C$45,3,FALSE)</f>
        <v>1167</v>
      </c>
      <c r="S16" s="2" t="str">
        <f>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OR(AND(K16&gt;=R16,P16&gt;=Quals!$F$3,P16&lt;=Quals!$H$3)))))),"Q","")</f>
        <v/>
      </c>
      <c r="T16" s="1" t="str">
        <f>IF(AND(S16 = "Q", IF(ISNA(VLOOKUP((B16&amp;C16),Autos!C:C,1,FALSE)), "Not in Auto",)),"Check", "No need")</f>
        <v>No need</v>
      </c>
    </row>
    <row r="17" spans="1:21" x14ac:dyDescent="0.2">
      <c r="A17" t="str">
        <f t="shared" si="0"/>
        <v>Bendere OBOYA400m</v>
      </c>
      <c r="B17" t="s">
        <v>222</v>
      </c>
      <c r="C17" s="6" t="s">
        <v>26</v>
      </c>
      <c r="D17" s="6">
        <v>36633</v>
      </c>
      <c r="E17">
        <v>1213</v>
      </c>
      <c r="F17" s="2">
        <v>1</v>
      </c>
      <c r="G17">
        <v>1097</v>
      </c>
      <c r="H17">
        <v>1119</v>
      </c>
      <c r="I17">
        <v>1116</v>
      </c>
      <c r="J17">
        <v>1136</v>
      </c>
      <c r="K17">
        <v>1142</v>
      </c>
      <c r="L17" s="6">
        <v>43643</v>
      </c>
      <c r="M17" s="6">
        <v>44303</v>
      </c>
      <c r="N17" s="6">
        <v>44282</v>
      </c>
      <c r="O17" s="6">
        <v>44268</v>
      </c>
      <c r="P17" s="58">
        <v>44262</v>
      </c>
      <c r="Q17" s="40">
        <f>RANK(E17,$E$3:$E$1048576)</f>
        <v>15</v>
      </c>
      <c r="R17" s="2">
        <f>VLOOKUP(C17,Quals!$A$25:$C$45,3,FALSE)</f>
        <v>1152</v>
      </c>
      <c r="S17" s="2" t="str">
        <f>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OR(AND(K17&gt;=R17,P17&gt;=Quals!$F$3,P17&lt;=Quals!$H$3)))))),"Q","")</f>
        <v/>
      </c>
      <c r="T17" s="1" t="str">
        <f>IF(AND(S17 = "Q", IF(ISNA(VLOOKUP((B17&amp;C17),Autos!C:C,1,FALSE)), "Not in Auto",)),"Check", "No need")</f>
        <v>No need</v>
      </c>
    </row>
    <row r="18" spans="1:21" x14ac:dyDescent="0.2">
      <c r="A18" t="str">
        <f t="shared" si="0"/>
        <v>Hannah JONES100mh</v>
      </c>
      <c r="B18" t="s">
        <v>379</v>
      </c>
      <c r="C18" s="7" t="s">
        <v>32</v>
      </c>
      <c r="D18" s="6">
        <v>34977</v>
      </c>
      <c r="E18">
        <v>1210</v>
      </c>
      <c r="F18" s="2">
        <v>2</v>
      </c>
      <c r="G18">
        <v>1141</v>
      </c>
      <c r="H18">
        <v>1140</v>
      </c>
      <c r="I18">
        <v>1098</v>
      </c>
      <c r="J18">
        <v>1162</v>
      </c>
      <c r="K18">
        <v>1142</v>
      </c>
      <c r="L18" s="6">
        <v>44304</v>
      </c>
      <c r="M18" s="6">
        <v>44282</v>
      </c>
      <c r="N18" s="6">
        <v>44390</v>
      </c>
      <c r="O18" s="6">
        <v>44352</v>
      </c>
      <c r="P18" s="58">
        <v>44374</v>
      </c>
      <c r="Q18" s="40">
        <f>RANK(E18,$E$3:$E$1048576)</f>
        <v>16</v>
      </c>
      <c r="R18" s="2">
        <f>VLOOKUP(C18,Quals!$A$25:$C$45,3,FALSE)</f>
        <v>1171</v>
      </c>
      <c r="S18" s="2" t="str">
        <f>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OR(AND(K18&gt;=R18,P18&gt;=Quals!$F$3,P18&lt;=Quals!$H$3)))))),"Q","")</f>
        <v/>
      </c>
      <c r="T18" s="1" t="str">
        <f>IF(AND(S18 = "Q", IF(ISNA(VLOOKUP((B18&amp;C18),Autos!C:C,1,FALSE)), "Not in Auto",)),"Check", "No need")</f>
        <v>No need</v>
      </c>
    </row>
    <row r="19" spans="1:21" x14ac:dyDescent="0.2">
      <c r="A19" t="str">
        <f t="shared" si="0"/>
        <v>Paige CAMPBELL3000msc</v>
      </c>
      <c r="B19" t="s">
        <v>209</v>
      </c>
      <c r="C19" s="6" t="s">
        <v>34</v>
      </c>
      <c r="D19" s="6">
        <v>35243</v>
      </c>
      <c r="E19">
        <v>1202</v>
      </c>
      <c r="F19" s="2">
        <v>2</v>
      </c>
      <c r="G19">
        <v>1128</v>
      </c>
      <c r="H19">
        <v>1127</v>
      </c>
      <c r="I19">
        <v>1134</v>
      </c>
      <c r="L19" s="6">
        <v>43643</v>
      </c>
      <c r="M19" s="6">
        <v>44304</v>
      </c>
      <c r="N19" s="6">
        <v>44365</v>
      </c>
      <c r="O19" s="6"/>
      <c r="P19" s="58"/>
      <c r="Q19" s="40">
        <f>RANK(E19,$E$3:$E$1048576)</f>
        <v>17</v>
      </c>
      <c r="R19" s="2">
        <f>VLOOKUP(C19,Quals!$A$25:$C$45,3,FALSE)</f>
        <v>1169</v>
      </c>
      <c r="S19" s="2" t="str">
        <f>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OR(AND(K19&gt;=R19,P19&gt;=Quals!$F$3,P19&lt;=Quals!$H$3)))))),"Q","")</f>
        <v/>
      </c>
      <c r="T19" s="1" t="str">
        <f>IF(AND(S19 = "Q", IF(ISNA(VLOOKUP((B19&amp;C19),Autos!C:C,1,FALSE)), "Not in Auto",)),"Check", "No need")</f>
        <v>No need</v>
      </c>
    </row>
    <row r="20" spans="1:21" x14ac:dyDescent="0.2">
      <c r="A20" t="str">
        <f t="shared" si="0"/>
        <v>Elizaveta PARNOVApole-vault</v>
      </c>
      <c r="B20" t="s">
        <v>479</v>
      </c>
      <c r="C20" s="6" t="s">
        <v>36</v>
      </c>
      <c r="D20" s="6">
        <v>34463</v>
      </c>
      <c r="E20">
        <v>1198</v>
      </c>
      <c r="F20" s="2">
        <v>2</v>
      </c>
      <c r="G20">
        <v>1145</v>
      </c>
      <c r="H20">
        <v>1099</v>
      </c>
      <c r="I20">
        <v>1130</v>
      </c>
      <c r="J20">
        <v>1114</v>
      </c>
      <c r="K20">
        <v>1083</v>
      </c>
      <c r="L20" s="6">
        <v>43644</v>
      </c>
      <c r="M20" s="6">
        <v>44282</v>
      </c>
      <c r="N20" s="6">
        <v>44395</v>
      </c>
      <c r="O20" s="6">
        <v>44268</v>
      </c>
      <c r="P20" s="58">
        <v>44303</v>
      </c>
      <c r="Q20" s="40">
        <f>RANK(E20,$E$3:$E$1048576)</f>
        <v>18</v>
      </c>
      <c r="R20" s="2">
        <f>VLOOKUP(C20,Quals!$A$25:$C$45,3,FALSE)</f>
        <v>1177</v>
      </c>
      <c r="S20" s="2" t="str">
        <f>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OR(AND(K20&gt;=R20,P20&gt;=Quals!$F$3,P20&lt;=Quals!$H$3)))))),"Q","")</f>
        <v/>
      </c>
      <c r="T20" s="1" t="str">
        <f>IF(AND(S20 = "Q", IF(ISNA(VLOOKUP((B20&amp;C20),Autos!C:C,1,FALSE)), "Not in Auto",)),"Check", "No need")</f>
        <v>No need</v>
      </c>
    </row>
    <row r="21" spans="1:21" x14ac:dyDescent="0.2">
      <c r="A21" t="str">
        <f t="shared" si="0"/>
        <v>Georgia WINKCUP3000msc</v>
      </c>
      <c r="B21" t="s">
        <v>335</v>
      </c>
      <c r="C21" s="6" t="s">
        <v>34</v>
      </c>
      <c r="D21" s="6">
        <v>35559</v>
      </c>
      <c r="E21">
        <v>1197</v>
      </c>
      <c r="F21" s="2">
        <v>3</v>
      </c>
      <c r="G21">
        <v>1128</v>
      </c>
      <c r="H21">
        <v>1146</v>
      </c>
      <c r="I21">
        <v>1143</v>
      </c>
      <c r="L21" s="6">
        <v>43643</v>
      </c>
      <c r="M21" s="6">
        <v>44365</v>
      </c>
      <c r="N21" s="6">
        <v>44371</v>
      </c>
      <c r="O21" s="6"/>
      <c r="P21" s="58"/>
      <c r="Q21" s="40">
        <f>RANK(E21,$E$3:$E$1048576)</f>
        <v>19</v>
      </c>
      <c r="R21" s="2">
        <f>VLOOKUP(C21,Quals!$A$25:$C$45,3,FALSE)</f>
        <v>1169</v>
      </c>
      <c r="S21" s="2" t="str">
        <f>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OR(AND(K21&gt;=R21,P21&gt;=Quals!$F$3,P21&lt;=Quals!$H$3)))))),"Q","")</f>
        <v/>
      </c>
      <c r="T21" s="1" t="str">
        <f>IF(AND(S21 = "Q", IF(ISNA(VLOOKUP((B21&amp;C21),Autos!C:C,1,FALSE)), "Not in Auto",)),"Check", "No need")</f>
        <v>No need</v>
      </c>
    </row>
    <row r="22" spans="1:21" x14ac:dyDescent="0.2">
      <c r="A22" t="str">
        <f t="shared" si="0"/>
        <v>Mackenzie LITTLEjavelin-throw</v>
      </c>
      <c r="B22" t="s">
        <v>534</v>
      </c>
      <c r="C22" s="6" t="s">
        <v>41</v>
      </c>
      <c r="D22" s="6">
        <v>35421</v>
      </c>
      <c r="E22">
        <v>1194</v>
      </c>
      <c r="F22" s="2">
        <v>3</v>
      </c>
      <c r="G22">
        <v>1077</v>
      </c>
      <c r="H22">
        <v>1122</v>
      </c>
      <c r="I22">
        <v>1036</v>
      </c>
      <c r="J22">
        <v>1095</v>
      </c>
      <c r="K22">
        <v>1062</v>
      </c>
      <c r="L22" s="6">
        <v>44414</v>
      </c>
      <c r="M22" s="6">
        <v>44411</v>
      </c>
      <c r="N22" s="6">
        <v>43642</v>
      </c>
      <c r="O22" s="6">
        <v>44303</v>
      </c>
      <c r="P22" s="58">
        <v>44282</v>
      </c>
      <c r="Q22" s="40">
        <f>RANK(E22,$E$3:$E$1048576)</f>
        <v>20</v>
      </c>
      <c r="R22" s="2">
        <f>VLOOKUP(C22,Quals!$A$25:$C$45,3,FALSE)</f>
        <v>1153</v>
      </c>
      <c r="S22" s="2" t="str">
        <f>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OR(AND(K22&gt;=R22,P22&gt;=Quals!$F$3,P22&lt;=Quals!$H$3)))))),"Q","")</f>
        <v/>
      </c>
      <c r="T22" s="1" t="str">
        <f>IF(AND(S22 = "Q", IF(ISNA(VLOOKUP((B22&amp;C22),Autos!C:C,1,FALSE)), "Not in Auto",)),"Check", "No need")</f>
        <v>No need</v>
      </c>
    </row>
    <row r="23" spans="1:21" x14ac:dyDescent="0.2">
      <c r="A23" t="str">
        <f t="shared" si="0"/>
        <v>Linden HALL800m</v>
      </c>
      <c r="B23" t="s">
        <v>263</v>
      </c>
      <c r="C23" s="6" t="s">
        <v>27</v>
      </c>
      <c r="D23" s="6">
        <v>33409</v>
      </c>
      <c r="E23">
        <v>1193</v>
      </c>
      <c r="F23" s="2">
        <v>2</v>
      </c>
      <c r="G23">
        <v>1176</v>
      </c>
      <c r="H23">
        <v>1140</v>
      </c>
      <c r="I23">
        <v>1136</v>
      </c>
      <c r="J23">
        <v>1157</v>
      </c>
      <c r="K23">
        <v>1128</v>
      </c>
      <c r="L23" s="6">
        <v>44282</v>
      </c>
      <c r="M23" s="6">
        <v>44268</v>
      </c>
      <c r="N23" s="6">
        <v>44439</v>
      </c>
      <c r="O23" s="6">
        <v>44257</v>
      </c>
      <c r="P23" s="58">
        <v>44252</v>
      </c>
      <c r="Q23" s="40">
        <f>RANK(E23,$E$3:$E$1048576)</f>
        <v>21</v>
      </c>
      <c r="R23" s="2">
        <f>VLOOKUP(C23,Quals!$A$25:$C$45,3,FALSE)</f>
        <v>1171</v>
      </c>
      <c r="S23" s="2" t="str">
        <f>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OR(AND(K23&gt;=R23,P23&gt;=Quals!$F$3,P23&lt;=Quals!$H$3)))))),"Q","")</f>
        <v/>
      </c>
      <c r="T23" s="1" t="str">
        <f>IF(AND(S23 = "Q", IF(ISNA(VLOOKUP((B23&amp;C23),Autos!C:C,1,FALSE)), "Not in Auto",)),"Check", "No need")</f>
        <v>No need</v>
      </c>
    </row>
    <row r="24" spans="1:21" x14ac:dyDescent="0.2">
      <c r="A24" t="str">
        <f t="shared" si="0"/>
        <v>Brianna BEAHAN100mh</v>
      </c>
      <c r="B24" t="s">
        <v>380</v>
      </c>
      <c r="C24" s="6" t="s">
        <v>32</v>
      </c>
      <c r="D24" s="6">
        <v>33543</v>
      </c>
      <c r="E24">
        <v>1189</v>
      </c>
      <c r="F24" s="2">
        <v>3</v>
      </c>
      <c r="G24">
        <v>1113</v>
      </c>
      <c r="H24">
        <v>1120</v>
      </c>
      <c r="I24">
        <v>1136</v>
      </c>
      <c r="J24">
        <v>1130</v>
      </c>
      <c r="K24">
        <v>1099</v>
      </c>
      <c r="L24" s="6">
        <v>43644</v>
      </c>
      <c r="M24" s="6">
        <v>44282</v>
      </c>
      <c r="N24" s="6">
        <v>44352</v>
      </c>
      <c r="O24" s="6">
        <v>44367</v>
      </c>
      <c r="P24" s="58">
        <v>44304</v>
      </c>
      <c r="Q24" s="40">
        <f>RANK(E24,$E$3:$E$1048576)</f>
        <v>22</v>
      </c>
      <c r="R24" s="2">
        <f>VLOOKUP(C24,Quals!$A$25:$C$45,3,FALSE)</f>
        <v>1171</v>
      </c>
      <c r="S24" s="2" t="str">
        <f>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OR(AND(K24&gt;=R24,P24&gt;=Quals!$F$3,P24&lt;=Quals!$H$3)))))),"Q","")</f>
        <v/>
      </c>
      <c r="T24" s="1" t="str">
        <f>IF(AND(S24 = "Q", IF(ISNA(VLOOKUP((B24&amp;C24),Autos!C:C,1,FALSE)), "Not in Auto",)),"Check", "No need")</f>
        <v>No need</v>
      </c>
    </row>
    <row r="25" spans="1:21" x14ac:dyDescent="0.2">
      <c r="A25" t="str">
        <f t="shared" si="0"/>
        <v>Cara FEAIN-RYAN3000msc</v>
      </c>
      <c r="B25" t="s">
        <v>336</v>
      </c>
      <c r="C25" s="6" t="s">
        <v>34</v>
      </c>
      <c r="D25" s="6">
        <v>36196</v>
      </c>
      <c r="E25">
        <v>1188</v>
      </c>
      <c r="F25" s="2">
        <v>4</v>
      </c>
      <c r="G25">
        <v>1148</v>
      </c>
      <c r="H25">
        <v>1153</v>
      </c>
      <c r="I25">
        <v>1133</v>
      </c>
      <c r="L25" s="6">
        <v>44304</v>
      </c>
      <c r="M25" s="6">
        <v>44365</v>
      </c>
      <c r="N25" s="6">
        <v>44352</v>
      </c>
      <c r="O25" s="6"/>
      <c r="P25" s="58"/>
      <c r="Q25" s="40">
        <f>RANK(E25,$E$3:$E$1048576)</f>
        <v>23</v>
      </c>
      <c r="R25" s="2">
        <f>VLOOKUP(C25,Quals!$A$25:$C$45,3,FALSE)</f>
        <v>1169</v>
      </c>
      <c r="S25" s="2" t="str">
        <f>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OR(AND(K25&gt;=R25,P25&gt;=Quals!$F$3,P25&lt;=Quals!$H$3)))))),"Q","")</f>
        <v/>
      </c>
      <c r="T25" s="1" t="str">
        <f>IF(AND(S25 = "Q", IF(ISNA(VLOOKUP((B25&amp;C25),Autos!C:C,1,FALSE)), "Not in Auto",)),"Check", "No need")</f>
        <v>No need</v>
      </c>
    </row>
    <row r="26" spans="1:21" x14ac:dyDescent="0.2">
      <c r="A26" t="str">
        <f t="shared" si="0"/>
        <v>Celeste MUCCI100mh</v>
      </c>
      <c r="B26" t="s">
        <v>110</v>
      </c>
      <c r="C26" s="6" t="s">
        <v>32</v>
      </c>
      <c r="D26" s="6">
        <v>36383</v>
      </c>
      <c r="E26">
        <v>1186</v>
      </c>
      <c r="F26" s="2">
        <v>4</v>
      </c>
      <c r="G26">
        <v>1088</v>
      </c>
      <c r="H26">
        <v>1127</v>
      </c>
      <c r="I26">
        <v>1120</v>
      </c>
      <c r="J26">
        <v>1130</v>
      </c>
      <c r="K26">
        <v>1138</v>
      </c>
      <c r="L26" s="6">
        <v>43644</v>
      </c>
      <c r="M26" s="6">
        <v>44304</v>
      </c>
      <c r="N26" s="6">
        <v>44282</v>
      </c>
      <c r="O26" s="6">
        <v>44268</v>
      </c>
      <c r="P26" s="58">
        <v>44590</v>
      </c>
      <c r="Q26" s="40">
        <f>RANK(E26,$E$3:$E$1048576)</f>
        <v>24</v>
      </c>
      <c r="R26" s="2">
        <f>VLOOKUP(C26,Quals!$A$25:$C$45,3,FALSE)</f>
        <v>1171</v>
      </c>
      <c r="S26" s="2" t="str">
        <f>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OR(AND(K26&gt;=R26,P26&gt;=Quals!$F$3,P26&lt;=Quals!$H$3)))))),"Q","")</f>
        <v/>
      </c>
      <c r="T26" s="1" t="str">
        <f>IF(AND(S26 = "Q", IF(ISNA(VLOOKUP((B26&amp;C26),Autos!C:C,1,FALSE)), "Not in Auto",)),"Check", "No need")</f>
        <v>No need</v>
      </c>
    </row>
    <row r="27" spans="1:21" x14ac:dyDescent="0.2">
      <c r="A27" t="str">
        <f t="shared" si="0"/>
        <v>Sinead DIVERmarathon</v>
      </c>
      <c r="B27" t="s">
        <v>363</v>
      </c>
      <c r="C27" s="7" t="s">
        <v>82</v>
      </c>
      <c r="D27" s="6">
        <v>28173</v>
      </c>
      <c r="E27">
        <v>1185</v>
      </c>
      <c r="F27" s="2">
        <v>1</v>
      </c>
      <c r="G27">
        <v>1120</v>
      </c>
      <c r="H27">
        <v>1160</v>
      </c>
      <c r="L27" s="6">
        <v>44415</v>
      </c>
      <c r="M27" s="6">
        <v>44472</v>
      </c>
      <c r="N27" s="6"/>
      <c r="O27" s="6"/>
      <c r="P27" s="58"/>
      <c r="Q27" s="40">
        <f>RANK(E27,$E$3:$E$1048576)</f>
        <v>25</v>
      </c>
      <c r="R27" s="2" t="str">
        <f>VLOOKUP(C27,Quals!$A$25:$C$45,3,FALSE)</f>
        <v>Discr.</v>
      </c>
      <c r="S27" s="2" t="str">
        <f>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OR(AND(K27&gt;=R27,P27&gt;=Quals!$F$3,P27&lt;=Quals!$H$3)))))),"Q","")</f>
        <v/>
      </c>
      <c r="T27" s="1" t="str">
        <f>IF(AND(S27 = "Q", IF(ISNA(VLOOKUP((B27&amp;C27),Autos!C:C,1,FALSE)), "Not in Auto",)),"Check", "No need")</f>
        <v>No need</v>
      </c>
    </row>
    <row r="28" spans="1:21" x14ac:dyDescent="0.2">
      <c r="A28" t="str">
        <f t="shared" si="0"/>
        <v>Sinead DIVER10000m</v>
      </c>
      <c r="B28" t="s">
        <v>363</v>
      </c>
      <c r="C28" s="6" t="s">
        <v>30</v>
      </c>
      <c r="D28" s="6">
        <v>28173</v>
      </c>
      <c r="E28">
        <v>1184</v>
      </c>
      <c r="F28" s="2">
        <v>1</v>
      </c>
      <c r="G28">
        <v>1116</v>
      </c>
      <c r="H28">
        <v>1107</v>
      </c>
      <c r="L28" s="6">
        <v>43643</v>
      </c>
      <c r="M28" s="6">
        <v>44222</v>
      </c>
      <c r="N28" s="6"/>
      <c r="O28" s="6"/>
      <c r="P28" s="58"/>
      <c r="Q28" s="40">
        <f>RANK(E28,$E$3:$E$1048576)</f>
        <v>26</v>
      </c>
      <c r="R28" s="2">
        <f>VLOOKUP(C28,Quals!$A$25:$C$45,3,FALSE)</f>
        <v>1171</v>
      </c>
      <c r="S28" s="2" t="str">
        <f>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OR(AND(K28&gt;=R28,P28&gt;=Quals!$F$3,P28&lt;=Quals!$H$3)))))),"Q","")</f>
        <v/>
      </c>
      <c r="T28" s="1" t="str">
        <f>IF(AND(S28 = "Q", IF(ISNA(VLOOKUP((B28&amp;C28),Autos!C:C,1,FALSE)), "Not in Auto",)),"Check", "No need")</f>
        <v>No need</v>
      </c>
    </row>
    <row r="29" spans="1:21" x14ac:dyDescent="0.2">
      <c r="A29" t="str">
        <f t="shared" si="0"/>
        <v>Rose DAVIES10000m</v>
      </c>
      <c r="B29" t="s">
        <v>351</v>
      </c>
      <c r="C29" s="6" t="s">
        <v>30</v>
      </c>
      <c r="D29" s="6">
        <v>36515</v>
      </c>
      <c r="E29">
        <v>1182</v>
      </c>
      <c r="F29" s="2">
        <v>2</v>
      </c>
      <c r="G29">
        <v>1157</v>
      </c>
      <c r="H29">
        <v>1088</v>
      </c>
      <c r="L29" s="6">
        <v>44222</v>
      </c>
      <c r="M29" s="6">
        <v>44587</v>
      </c>
      <c r="N29" s="6"/>
      <c r="O29" s="6"/>
      <c r="P29" s="58"/>
      <c r="Q29" s="40">
        <f>RANK(E29,$E$3:$E$1048576)</f>
        <v>27</v>
      </c>
      <c r="R29" s="2">
        <f>VLOOKUP(C29,Quals!$A$25:$C$45,3,FALSE)</f>
        <v>1171</v>
      </c>
      <c r="S29" s="2" t="str">
        <f>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OR(AND(K29&gt;=R29,P29&gt;=Quals!$F$3,P29&lt;=Quals!$H$3)))))),"Q","")</f>
        <v/>
      </c>
      <c r="T29" s="1" t="str">
        <f>IF(AND(S29 = "Q", IF(ISNA(VLOOKUP((B29&amp;C29),Autos!C:C,1,FALSE)), "Not in Auto",)),"Check", "No need")</f>
        <v>No need</v>
      </c>
    </row>
    <row r="30" spans="1:21" x14ac:dyDescent="0.2">
      <c r="A30" t="str">
        <f t="shared" si="0"/>
        <v>Abbie TADDEO100mh</v>
      </c>
      <c r="B30" t="s">
        <v>381</v>
      </c>
      <c r="C30" s="6" t="s">
        <v>32</v>
      </c>
      <c r="D30" s="6">
        <v>34373</v>
      </c>
      <c r="E30">
        <v>1182</v>
      </c>
      <c r="F30" s="2">
        <v>5</v>
      </c>
      <c r="G30">
        <v>1132</v>
      </c>
      <c r="H30">
        <v>1128</v>
      </c>
      <c r="I30">
        <v>1142</v>
      </c>
      <c r="J30">
        <v>1105</v>
      </c>
      <c r="K30">
        <v>1134</v>
      </c>
      <c r="L30" s="6">
        <v>44282</v>
      </c>
      <c r="M30" s="6">
        <v>44304</v>
      </c>
      <c r="N30" s="6">
        <v>44268</v>
      </c>
      <c r="O30" s="6">
        <v>44266</v>
      </c>
      <c r="P30" s="58">
        <v>44262</v>
      </c>
      <c r="Q30" s="40">
        <f>RANK(E30,$E$3:$E$1048576)</f>
        <v>27</v>
      </c>
      <c r="R30" s="2">
        <f>VLOOKUP(C30,Quals!$A$25:$C$45,3,FALSE)</f>
        <v>1171</v>
      </c>
      <c r="S30" s="2" t="str">
        <f>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OR(AND(K30&gt;=R30,P30&gt;=Quals!$F$3,P30&lt;=Quals!$H$3)))))),"Q","")</f>
        <v/>
      </c>
      <c r="T30" s="1" t="str">
        <f>IF(AND(S30 = "Q", IF(ISNA(VLOOKUP((B30&amp;C30),Autos!C:C,1,FALSE)), "Not in Auto",)),"Check", "No need")</f>
        <v>No need</v>
      </c>
    </row>
    <row r="31" spans="1:21" x14ac:dyDescent="0.2">
      <c r="A31" t="str">
        <f t="shared" si="0"/>
        <v>Abbey CALDWELL1500m</v>
      </c>
      <c r="B31" t="s">
        <v>308</v>
      </c>
      <c r="C31" s="6" t="s">
        <v>28</v>
      </c>
      <c r="D31" s="6">
        <v>37075</v>
      </c>
      <c r="E31">
        <v>1176</v>
      </c>
      <c r="F31" s="2">
        <v>3</v>
      </c>
      <c r="G31">
        <v>1137</v>
      </c>
      <c r="H31">
        <v>1124</v>
      </c>
      <c r="I31">
        <v>1133</v>
      </c>
      <c r="J31">
        <v>1144</v>
      </c>
      <c r="K31">
        <v>1142</v>
      </c>
      <c r="L31" s="6">
        <v>44303</v>
      </c>
      <c r="M31" s="6">
        <v>44266</v>
      </c>
      <c r="N31" s="6">
        <v>44359</v>
      </c>
      <c r="O31" s="6">
        <v>44372</v>
      </c>
      <c r="P31" s="58">
        <v>44546</v>
      </c>
      <c r="Q31" s="40">
        <f>RANK(E31,$E$3:$E$1048576)</f>
        <v>29</v>
      </c>
      <c r="R31" s="2">
        <f>VLOOKUP(C31,Quals!$A$25:$C$45,3,FALSE)</f>
        <v>1172</v>
      </c>
      <c r="S31" s="2" t="str">
        <f>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OR(AND(K31&gt;=R31,P31&gt;=Quals!$F$3,P31&lt;=Quals!$H$3)))))),"Q","")</f>
        <v/>
      </c>
      <c r="T31" s="1" t="str">
        <f>IF(AND(S31 = "Q", IF(ISNA(VLOOKUP((B31&amp;C31),Autos!C:C,1,FALSE)), "Not in Auto",)),"Check", "No need")</f>
        <v>No need</v>
      </c>
    </row>
    <row r="32" spans="1:21" x14ac:dyDescent="0.2">
      <c r="A32" t="str">
        <f t="shared" si="0"/>
        <v>Rebecca HENDERSONrace-walking</v>
      </c>
      <c r="B32" t="s">
        <v>550</v>
      </c>
      <c r="C32" s="6" t="s">
        <v>85</v>
      </c>
      <c r="D32" s="6">
        <v>37076</v>
      </c>
      <c r="E32">
        <v>1175</v>
      </c>
      <c r="F32" s="2">
        <v>2</v>
      </c>
      <c r="G32">
        <v>1107</v>
      </c>
      <c r="H32">
        <v>1099</v>
      </c>
      <c r="I32">
        <v>1104</v>
      </c>
      <c r="L32" s="6">
        <v>44605</v>
      </c>
      <c r="M32" s="6">
        <v>44282</v>
      </c>
      <c r="N32" s="6">
        <v>44318</v>
      </c>
      <c r="O32" s="6"/>
      <c r="P32" s="58"/>
      <c r="Q32" s="40">
        <f>RANK(E32,$E$3:$E$1048576)</f>
        <v>30</v>
      </c>
      <c r="R32" s="2">
        <f>VLOOKUP(C32,Quals!$A$25:$C$45,3,FALSE)</f>
        <v>1104</v>
      </c>
      <c r="S32" s="2" t="str">
        <f>""</f>
        <v/>
      </c>
      <c r="T32" s="1" t="str">
        <f>IF(AND(S32 = "Q", IF(ISNA(VLOOKUP((B32&amp;C32),Autos!C:C,1,FALSE)), "Not in Auto",)),"Check", "No need")</f>
        <v>No need</v>
      </c>
      <c r="U32" t="s">
        <v>1801</v>
      </c>
    </row>
    <row r="33" spans="1:20" x14ac:dyDescent="0.2">
      <c r="A33" t="str">
        <f t="shared" si="0"/>
        <v>Dani STEVENSdiscus-throw</v>
      </c>
      <c r="B33" t="s">
        <v>497</v>
      </c>
      <c r="C33" s="6" t="s">
        <v>40</v>
      </c>
      <c r="D33" s="6">
        <v>32289</v>
      </c>
      <c r="E33">
        <v>1174</v>
      </c>
      <c r="F33" s="2">
        <v>1</v>
      </c>
      <c r="G33">
        <v>1122</v>
      </c>
      <c r="H33">
        <v>1112</v>
      </c>
      <c r="I33">
        <v>1133</v>
      </c>
      <c r="J33">
        <v>1121</v>
      </c>
      <c r="K33">
        <v>1070</v>
      </c>
      <c r="L33" s="6">
        <v>44304</v>
      </c>
      <c r="M33" s="6">
        <v>44282</v>
      </c>
      <c r="N33" s="6">
        <v>44268</v>
      </c>
      <c r="O33" s="6">
        <v>44351</v>
      </c>
      <c r="P33" s="58">
        <v>44366</v>
      </c>
      <c r="Q33" s="40">
        <f>RANK(E33,$E$3:$E$1048576)</f>
        <v>31</v>
      </c>
      <c r="R33" s="2">
        <f>VLOOKUP(C33,Quals!$A$25:$C$45,3,FALSE)</f>
        <v>1136</v>
      </c>
      <c r="S33" s="2" t="str">
        <f>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OR(AND(K33&gt;=R33,P33&gt;=Quals!$F$3,P33&lt;=Quals!$H$3)))))),"Q","")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 t="shared" si="0"/>
        <v>Isobel BATT-DOYLE5000m</v>
      </c>
      <c r="B34" t="s">
        <v>349</v>
      </c>
      <c r="C34" s="6" t="s">
        <v>29</v>
      </c>
      <c r="D34" s="6">
        <v>34956</v>
      </c>
      <c r="E34">
        <v>1170</v>
      </c>
      <c r="F34" s="2">
        <v>1</v>
      </c>
      <c r="G34">
        <v>1112</v>
      </c>
      <c r="H34">
        <v>1137</v>
      </c>
      <c r="I34">
        <v>1155</v>
      </c>
      <c r="L34" s="6">
        <v>44268</v>
      </c>
      <c r="M34" s="6">
        <v>44604</v>
      </c>
      <c r="N34" s="6">
        <v>44345</v>
      </c>
      <c r="O34" s="6"/>
      <c r="P34" s="58"/>
      <c r="Q34" s="40">
        <f>RANK(E34,$E$3:$E$1048576)</f>
        <v>32</v>
      </c>
      <c r="R34" s="2">
        <f>VLOOKUP(C34,Quals!$A$25:$C$45,3,FALSE)</f>
        <v>1145</v>
      </c>
      <c r="S34" s="2" t="str">
        <f>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OR(AND(K34&gt;=R34,P34&gt;=Quals!$F$3,P34&lt;=Quals!$H$3)))))),"Q","")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 t="shared" si="0"/>
        <v>Isobel BATT-DOYLE10000m</v>
      </c>
      <c r="B35" t="s">
        <v>349</v>
      </c>
      <c r="C35" s="6" t="s">
        <v>30</v>
      </c>
      <c r="D35" s="6">
        <v>34956</v>
      </c>
      <c r="E35">
        <v>1167</v>
      </c>
      <c r="F35" s="2">
        <v>3</v>
      </c>
      <c r="G35">
        <v>1154</v>
      </c>
      <c r="H35">
        <v>1130</v>
      </c>
      <c r="L35" s="6">
        <v>44222</v>
      </c>
      <c r="M35" s="6">
        <v>44178</v>
      </c>
      <c r="N35" s="6"/>
      <c r="O35" s="6"/>
      <c r="P35" s="58"/>
      <c r="Q35" s="40">
        <f>RANK(E35,$E$3:$E$1048576)</f>
        <v>33</v>
      </c>
      <c r="R35" s="2">
        <f>VLOOKUP(C35,Quals!$A$25:$C$45,3,FALSE)</f>
        <v>1171</v>
      </c>
      <c r="S35" s="2" t="str">
        <f>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OR(AND(K35&gt;=R35,P35&gt;=Quals!$F$3,P35&lt;=Quals!$H$3)))))),"Q","")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 t="shared" si="0"/>
        <v>Lauren BODEN400mh</v>
      </c>
      <c r="B36" t="s">
        <v>394</v>
      </c>
      <c r="C36" s="6" t="s">
        <v>33</v>
      </c>
      <c r="D36" s="6">
        <v>32358</v>
      </c>
      <c r="E36">
        <v>1166</v>
      </c>
      <c r="F36" s="2">
        <v>1</v>
      </c>
      <c r="G36">
        <v>1124</v>
      </c>
      <c r="H36">
        <v>1111</v>
      </c>
      <c r="I36">
        <v>1106</v>
      </c>
      <c r="J36">
        <v>1135</v>
      </c>
      <c r="K36">
        <v>1108</v>
      </c>
      <c r="L36" s="6">
        <v>44304</v>
      </c>
      <c r="M36" s="6">
        <v>44268</v>
      </c>
      <c r="N36" s="6">
        <v>44266</v>
      </c>
      <c r="O36" s="6">
        <v>44286</v>
      </c>
      <c r="P36" s="58">
        <v>44279</v>
      </c>
      <c r="Q36" s="40">
        <f>RANK(E36,$E$3:$E$1048576)</f>
        <v>34</v>
      </c>
      <c r="R36" s="2">
        <f>VLOOKUP(C36,Quals!$A$25:$C$45,3,FALSE)</f>
        <v>1160</v>
      </c>
      <c r="S36" s="2" t="str">
        <f>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OR(AND(K36&gt;=R36,P36&gt;=Quals!$F$3,P36&lt;=Quals!$H$3)))))),"Q","")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 t="shared" si="0"/>
        <v>Brielle ERBACHER3000msc</v>
      </c>
      <c r="B37" t="s">
        <v>316</v>
      </c>
      <c r="C37" s="7" t="s">
        <v>34</v>
      </c>
      <c r="D37" s="6">
        <v>36219</v>
      </c>
      <c r="E37">
        <v>1165</v>
      </c>
      <c r="F37" s="2">
        <v>5</v>
      </c>
      <c r="G37">
        <v>1122</v>
      </c>
      <c r="H37">
        <v>1104</v>
      </c>
      <c r="I37">
        <v>1142</v>
      </c>
      <c r="L37" s="6">
        <v>44304</v>
      </c>
      <c r="M37" s="6">
        <v>44282</v>
      </c>
      <c r="N37" s="6">
        <v>44365</v>
      </c>
      <c r="O37" s="6"/>
      <c r="P37" s="58"/>
      <c r="Q37" s="40">
        <f>RANK(E37,$E$3:$E$1048576)</f>
        <v>35</v>
      </c>
      <c r="R37" s="2">
        <f>VLOOKUP(C37,Quals!$A$25:$C$45,3,FALSE)</f>
        <v>1169</v>
      </c>
      <c r="S37" s="2" t="str">
        <f>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OR(AND(K37&gt;=R37,P37&gt;=Quals!$F$3,P37&lt;=Quals!$H$3)))))),"Q","")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 t="shared" si="0"/>
        <v>Melissa DUNCAN5000m</v>
      </c>
      <c r="B38" t="s">
        <v>311</v>
      </c>
      <c r="C38" s="7" t="s">
        <v>29</v>
      </c>
      <c r="D38" s="6">
        <v>32903</v>
      </c>
      <c r="E38">
        <v>1164</v>
      </c>
      <c r="F38" s="2">
        <v>2</v>
      </c>
      <c r="G38">
        <v>1084</v>
      </c>
      <c r="H38">
        <v>1120</v>
      </c>
      <c r="I38">
        <v>1077</v>
      </c>
      <c r="L38" s="6">
        <v>43641</v>
      </c>
      <c r="M38" s="6">
        <v>44315</v>
      </c>
      <c r="N38" s="6">
        <v>44268</v>
      </c>
      <c r="O38" s="6"/>
      <c r="P38" s="58"/>
      <c r="Q38" s="40">
        <f>RANK(E38,$E$3:$E$1048576)</f>
        <v>36</v>
      </c>
      <c r="R38" s="2">
        <f>VLOOKUP(C38,Quals!$A$25:$C$45,3,FALSE)</f>
        <v>1145</v>
      </c>
      <c r="S38" s="2" t="str">
        <f>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OR(AND(K38&gt;=R38,P38&gt;=Quals!$F$3,P38&lt;=Quals!$H$3)))))),"Q","")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 t="shared" si="0"/>
        <v>Ellie PASHLEY10000m</v>
      </c>
      <c r="B39" t="s">
        <v>364</v>
      </c>
      <c r="C39" s="6" t="s">
        <v>30</v>
      </c>
      <c r="D39" s="6">
        <v>32487</v>
      </c>
      <c r="E39">
        <v>1164</v>
      </c>
      <c r="F39" s="2">
        <v>4</v>
      </c>
      <c r="G39">
        <v>1114</v>
      </c>
      <c r="H39">
        <v>1094</v>
      </c>
      <c r="L39" s="6">
        <v>43643</v>
      </c>
      <c r="M39" s="6">
        <v>44222</v>
      </c>
      <c r="N39" s="6"/>
      <c r="O39" s="6"/>
      <c r="P39" s="58"/>
      <c r="Q39" s="40">
        <f>RANK(E39,$E$3:$E$1048576)</f>
        <v>36</v>
      </c>
      <c r="R39" s="2">
        <f>VLOOKUP(C39,Quals!$A$25:$C$45,3,FALSE)</f>
        <v>1171</v>
      </c>
      <c r="S39" s="2" t="str">
        <f>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OR(AND(K39&gt;=R39,P39&gt;=Quals!$F$3,P39&lt;=Quals!$H$3)))))),"Q","")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 t="shared" si="0"/>
        <v>Amy CASHIN3000msc</v>
      </c>
      <c r="B40" t="s">
        <v>337</v>
      </c>
      <c r="C40" s="7" t="s">
        <v>34</v>
      </c>
      <c r="D40" s="6">
        <v>34543</v>
      </c>
      <c r="E40">
        <v>1162</v>
      </c>
      <c r="F40" s="2">
        <v>6</v>
      </c>
      <c r="G40">
        <v>1172</v>
      </c>
      <c r="H40">
        <v>1157</v>
      </c>
      <c r="I40">
        <v>1134</v>
      </c>
      <c r="L40" s="6">
        <v>44350</v>
      </c>
      <c r="M40" s="6">
        <v>44409</v>
      </c>
      <c r="N40" s="6">
        <v>44324</v>
      </c>
      <c r="O40" s="6"/>
      <c r="P40" s="58"/>
      <c r="Q40" s="40">
        <f>RANK(E40,$E$3:$E$1048576)</f>
        <v>38</v>
      </c>
      <c r="R40" s="2">
        <f>VLOOKUP(C40,Quals!$A$25:$C$45,3,FALSE)</f>
        <v>1169</v>
      </c>
      <c r="S40" s="2" t="str">
        <f>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OR(AND(K40&gt;=R40,P40&gt;=Quals!$F$3,P40&lt;=Quals!$H$3)))))),"Q","")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 t="shared" si="0"/>
        <v>Lisa WEIGHTMANmarathon</v>
      </c>
      <c r="B41" t="s">
        <v>551</v>
      </c>
      <c r="C41" s="7" t="s">
        <v>82</v>
      </c>
      <c r="D41" s="6">
        <v>28871</v>
      </c>
      <c r="E41">
        <v>1161</v>
      </c>
      <c r="F41" s="2">
        <v>2</v>
      </c>
      <c r="G41">
        <v>1172</v>
      </c>
      <c r="H41">
        <v>1090</v>
      </c>
      <c r="L41" s="6">
        <v>43856</v>
      </c>
      <c r="M41" s="6">
        <v>44415</v>
      </c>
      <c r="N41" s="6"/>
      <c r="O41" s="6"/>
      <c r="P41" s="58"/>
      <c r="Q41" s="40">
        <f>RANK(E41,$E$3:$E$1048576)</f>
        <v>39</v>
      </c>
      <c r="R41" s="2" t="str">
        <f>VLOOKUP(C41,Quals!$A$25:$C$45,3,FALSE)</f>
        <v>Discr.</v>
      </c>
      <c r="S41" s="2" t="str">
        <f>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OR(AND(K41&gt;=R41,P41&gt;=Quals!$F$3,P41&lt;=Quals!$H$3)))))),"Q","")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 t="shared" si="0"/>
        <v>Jenny BLUNDELL5000m</v>
      </c>
      <c r="B42" t="s">
        <v>350</v>
      </c>
      <c r="C42" s="6" t="s">
        <v>29</v>
      </c>
      <c r="D42" s="6">
        <v>34463</v>
      </c>
      <c r="E42">
        <v>1160</v>
      </c>
      <c r="F42" s="2">
        <v>3</v>
      </c>
      <c r="G42">
        <v>1113</v>
      </c>
      <c r="H42">
        <v>1143</v>
      </c>
      <c r="I42">
        <v>1109</v>
      </c>
      <c r="L42" s="6">
        <v>44268</v>
      </c>
      <c r="M42" s="6">
        <v>44376</v>
      </c>
      <c r="N42" s="6">
        <v>44359</v>
      </c>
      <c r="O42" s="6"/>
      <c r="P42" s="58"/>
      <c r="Q42" s="40">
        <f>RANK(E42,$E$3:$E$1048576)</f>
        <v>40</v>
      </c>
      <c r="R42" s="2">
        <f>VLOOKUP(C42,Quals!$A$25:$C$45,3,FALSE)</f>
        <v>1145</v>
      </c>
      <c r="S42" s="2" t="str">
        <f>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OR(AND(K42&gt;=R42,P42&gt;=Quals!$F$3,P42&lt;=Quals!$H$3)))))),"Q","")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 t="shared" si="0"/>
        <v>Claudia HOLLINGSWORTH800m</v>
      </c>
      <c r="B43" t="s">
        <v>264</v>
      </c>
      <c r="C43" s="6" t="s">
        <v>27</v>
      </c>
      <c r="D43" s="6">
        <v>38454</v>
      </c>
      <c r="E43">
        <v>1158</v>
      </c>
      <c r="F43" s="2">
        <v>3</v>
      </c>
      <c r="G43">
        <v>1131</v>
      </c>
      <c r="H43">
        <v>1134</v>
      </c>
      <c r="I43">
        <v>1146</v>
      </c>
      <c r="J43">
        <v>1091</v>
      </c>
      <c r="K43">
        <v>1077</v>
      </c>
      <c r="L43" s="6">
        <v>44304</v>
      </c>
      <c r="M43" s="6">
        <v>44282</v>
      </c>
      <c r="N43" s="6">
        <v>44257</v>
      </c>
      <c r="O43" s="6">
        <v>44359</v>
      </c>
      <c r="P43" s="58">
        <v>44315</v>
      </c>
      <c r="Q43" s="40">
        <f>RANK(E43,$E$3:$E$1048576)</f>
        <v>41</v>
      </c>
      <c r="R43" s="2">
        <f>VLOOKUP(C43,Quals!$A$25:$C$45,3,FALSE)</f>
        <v>1171</v>
      </c>
      <c r="S43" s="2" t="str">
        <f>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OR(AND(K43&gt;=R43,P43&gt;=Quals!$F$3,P43&lt;=Quals!$H$3)))))),"Q","")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 t="shared" si="0"/>
        <v>Genevieve GREGSON10000m</v>
      </c>
      <c r="B44" t="s">
        <v>334</v>
      </c>
      <c r="C44" s="7" t="s">
        <v>30</v>
      </c>
      <c r="D44" s="6">
        <v>32724</v>
      </c>
      <c r="E44">
        <v>1158</v>
      </c>
      <c r="F44" s="2">
        <v>5</v>
      </c>
      <c r="G44">
        <v>1133</v>
      </c>
      <c r="H44">
        <v>1139</v>
      </c>
      <c r="L44" s="6">
        <v>44222</v>
      </c>
      <c r="M44" s="6">
        <v>44178</v>
      </c>
      <c r="N44" s="6"/>
      <c r="O44" s="6"/>
      <c r="P44" s="58"/>
      <c r="Q44" s="40">
        <f>RANK(E44,$E$3:$E$1048576)</f>
        <v>41</v>
      </c>
      <c r="R44" s="2">
        <f>VLOOKUP(C44,Quals!$A$25:$C$45,3,FALSE)</f>
        <v>1171</v>
      </c>
      <c r="S44" s="2" t="str">
        <f>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OR(AND(K44&gt;=R44,P44&gt;=Quals!$F$3,P44&lt;=Quals!$H$3)))))),"Q","")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 t="shared" si="0"/>
        <v>Katie HAYWARDrace-walking</v>
      </c>
      <c r="B45" t="s">
        <v>549</v>
      </c>
      <c r="C45" t="s">
        <v>85</v>
      </c>
      <c r="D45" s="6">
        <v>36730</v>
      </c>
      <c r="E45">
        <v>1154</v>
      </c>
      <c r="F45" s="2">
        <v>3</v>
      </c>
      <c r="G45">
        <v>1125</v>
      </c>
      <c r="H45">
        <v>1068</v>
      </c>
      <c r="I45">
        <v>1064</v>
      </c>
      <c r="L45" s="6">
        <v>44282</v>
      </c>
      <c r="M45" s="6">
        <v>43870</v>
      </c>
      <c r="N45" s="6">
        <v>44318</v>
      </c>
      <c r="O45" s="6"/>
      <c r="P45" s="58"/>
      <c r="Q45" s="40">
        <f>RANK(E45,$E$3:$E$1048576)</f>
        <v>43</v>
      </c>
      <c r="R45" s="2">
        <f>VLOOKUP(C45,Quals!$A$25:$C$45,3,FALSE)</f>
        <v>1104</v>
      </c>
      <c r="S45" s="2" t="str">
        <f>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OR(AND(K45&gt;=R45,P45&gt;=Quals!$F$3,P45&lt;=Quals!$H$3)))))),"Q","")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 t="shared" si="0"/>
        <v>Stella RADFORD3000msc</v>
      </c>
      <c r="B46" t="s">
        <v>338</v>
      </c>
      <c r="C46" s="7" t="s">
        <v>34</v>
      </c>
      <c r="D46" s="6">
        <v>34875</v>
      </c>
      <c r="E46">
        <v>1152</v>
      </c>
      <c r="F46" s="2">
        <v>7</v>
      </c>
      <c r="G46">
        <v>1056</v>
      </c>
      <c r="H46">
        <v>1107</v>
      </c>
      <c r="I46">
        <v>1090</v>
      </c>
      <c r="L46" s="6">
        <v>43643</v>
      </c>
      <c r="M46" s="6">
        <v>44304</v>
      </c>
      <c r="N46" s="6">
        <v>44282</v>
      </c>
      <c r="O46" s="6"/>
      <c r="P46" s="58"/>
      <c r="Q46" s="40">
        <f>RANK(E46,$E$3:$E$1048576)</f>
        <v>44</v>
      </c>
      <c r="R46" s="2">
        <f>VLOOKUP(C46,Quals!$A$25:$C$45,3,FALSE)</f>
        <v>1169</v>
      </c>
      <c r="S46" s="2" t="str">
        <f>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OR(AND(K46&gt;=R46,P46&gt;=Quals!$F$3,P46&lt;=Quals!$H$3)))))),"Q","")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 t="shared" si="0"/>
        <v>Rose DAVIES5000m</v>
      </c>
      <c r="B47" t="s">
        <v>351</v>
      </c>
      <c r="C47" s="6" t="s">
        <v>29</v>
      </c>
      <c r="D47" s="6">
        <v>36515</v>
      </c>
      <c r="E47">
        <v>1150</v>
      </c>
      <c r="F47" s="2">
        <v>4</v>
      </c>
      <c r="G47">
        <v>1130</v>
      </c>
      <c r="H47">
        <v>1147</v>
      </c>
      <c r="I47">
        <v>1119</v>
      </c>
      <c r="L47" s="6">
        <v>44315</v>
      </c>
      <c r="M47" s="6">
        <v>44345</v>
      </c>
      <c r="N47" s="6">
        <v>44604</v>
      </c>
      <c r="O47" s="6"/>
      <c r="P47" s="58"/>
      <c r="Q47" s="40">
        <f>RANK(E47,$E$3:$E$1048576)</f>
        <v>45</v>
      </c>
      <c r="R47" s="2">
        <f>VLOOKUP(C47,Quals!$A$25:$C$45,3,FALSE)</f>
        <v>1145</v>
      </c>
      <c r="S47" s="2" t="str">
        <f>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OR(AND(K47&gt;=R47,P47&gt;=Quals!$F$3,P47&lt;=Quals!$H$3)))))),"Q","")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 t="shared" si="0"/>
        <v>Sara KLEIN400mh</v>
      </c>
      <c r="B48" t="s">
        <v>395</v>
      </c>
      <c r="C48" s="6" t="s">
        <v>33</v>
      </c>
      <c r="D48" s="6">
        <v>34473</v>
      </c>
      <c r="E48">
        <v>1147</v>
      </c>
      <c r="F48" s="2">
        <v>2</v>
      </c>
      <c r="G48">
        <v>1139</v>
      </c>
      <c r="H48">
        <v>1063</v>
      </c>
      <c r="I48">
        <v>1087</v>
      </c>
      <c r="J48">
        <v>1068</v>
      </c>
      <c r="K48">
        <v>1064</v>
      </c>
      <c r="L48" s="6">
        <v>43643</v>
      </c>
      <c r="M48" s="6">
        <v>43641</v>
      </c>
      <c r="N48" s="6">
        <v>44262</v>
      </c>
      <c r="O48" s="6">
        <v>44359</v>
      </c>
      <c r="P48" s="58">
        <v>44589</v>
      </c>
      <c r="Q48" s="40">
        <f>RANK(E48,$E$3:$E$1048576)</f>
        <v>46</v>
      </c>
      <c r="R48" s="2">
        <f>VLOOKUP(C48,Quals!$A$25:$C$45,3,FALSE)</f>
        <v>1160</v>
      </c>
      <c r="S48" s="2" t="str">
        <f>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OR(AND(K48&gt;=R48,P48&gt;=Quals!$F$3,P48&lt;=Quals!$H$3)))))),"Q","")</f>
        <v/>
      </c>
      <c r="T48" s="1" t="str">
        <f>IF(AND(S48 = "Q", IF(ISNA(VLOOKUP((B48&amp;C48),Autos!C:C,1,FALSE)), "Not in Auto",)),"Check", "No need")</f>
        <v>No need</v>
      </c>
    </row>
    <row r="49" spans="1:21" x14ac:dyDescent="0.2">
      <c r="A49" t="str">
        <f t="shared" si="0"/>
        <v>Sarah CARLI400mh</v>
      </c>
      <c r="B49" t="s">
        <v>396</v>
      </c>
      <c r="C49" s="6" t="s">
        <v>33</v>
      </c>
      <c r="D49" s="6">
        <v>34582</v>
      </c>
      <c r="E49">
        <v>1145</v>
      </c>
      <c r="F49" s="2">
        <v>3</v>
      </c>
      <c r="G49">
        <v>1119</v>
      </c>
      <c r="H49">
        <v>1108</v>
      </c>
      <c r="I49">
        <v>1053</v>
      </c>
      <c r="J49">
        <v>1113</v>
      </c>
      <c r="K49">
        <v>1065</v>
      </c>
      <c r="L49" s="6">
        <v>43643</v>
      </c>
      <c r="M49" s="6">
        <v>44589</v>
      </c>
      <c r="N49" s="6">
        <v>43641</v>
      </c>
      <c r="O49" s="6">
        <v>44408</v>
      </c>
      <c r="P49" s="58">
        <v>44365</v>
      </c>
      <c r="Q49" s="40">
        <f>RANK(E49,$E$3:$E$1048576)</f>
        <v>47</v>
      </c>
      <c r="R49" s="2">
        <f>VLOOKUP(C49,Quals!$A$25:$C$45,3,FALSE)</f>
        <v>1160</v>
      </c>
      <c r="S49" s="2" t="str">
        <f>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OR(AND(K49&gt;=R49,P49&gt;=Quals!$F$3,P49&lt;=Quals!$H$3)))))),"Q","")</f>
        <v/>
      </c>
      <c r="T49" s="1" t="str">
        <f>IF(AND(S49 = "Q", IF(ISNA(VLOOKUP((B49&amp;C49),Autos!C:C,1,FALSE)), "Not in Auto",)),"Check", "No need")</f>
        <v>No need</v>
      </c>
    </row>
    <row r="50" spans="1:21" x14ac:dyDescent="0.2">
      <c r="A50" t="str">
        <f t="shared" si="0"/>
        <v>Ella CONNOLLY100m</v>
      </c>
      <c r="B50" t="s">
        <v>949</v>
      </c>
      <c r="C50" s="6" t="s">
        <v>2</v>
      </c>
      <c r="D50" s="6">
        <v>36720</v>
      </c>
      <c r="E50">
        <v>1144</v>
      </c>
      <c r="F50" s="2">
        <v>2</v>
      </c>
      <c r="G50">
        <v>1146</v>
      </c>
      <c r="H50">
        <v>1120</v>
      </c>
      <c r="I50">
        <v>1142</v>
      </c>
      <c r="J50">
        <v>1120</v>
      </c>
      <c r="K50">
        <v>1093</v>
      </c>
      <c r="L50" s="6">
        <v>44534</v>
      </c>
      <c r="M50" s="6">
        <v>44604</v>
      </c>
      <c r="N50" s="6">
        <v>44548</v>
      </c>
      <c r="O50" s="6">
        <v>44597</v>
      </c>
      <c r="P50" s="58">
        <v>44527</v>
      </c>
      <c r="Q50" s="40">
        <f>RANK(E50,$E$3:$E$1048576)</f>
        <v>48</v>
      </c>
      <c r="R50" s="2">
        <f>VLOOKUP(C50,Quals!$A$25:$C$45,3,FALSE)</f>
        <v>1167</v>
      </c>
      <c r="S50" s="2" t="str">
        <f>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OR(AND(K50&gt;=R50,P50&gt;=Quals!$F$3,P50&lt;=Quals!$H$3)))))),"Q","")</f>
        <v/>
      </c>
      <c r="T50" s="1" t="str">
        <f>IF(AND(S50 = "Q", IF(ISNA(VLOOKUP((B50&amp;C50),Autos!C:C,1,FALSE)), "Not in Auto",)),"Check", "No need")</f>
        <v>No need</v>
      </c>
    </row>
    <row r="51" spans="1:21" x14ac:dyDescent="0.2">
      <c r="A51" t="str">
        <f t="shared" si="0"/>
        <v>Annie MCGUIRElong-jump</v>
      </c>
      <c r="B51" t="s">
        <v>411</v>
      </c>
      <c r="C51" s="6" t="s">
        <v>37</v>
      </c>
      <c r="D51" s="6">
        <v>37055</v>
      </c>
      <c r="E51">
        <v>1141</v>
      </c>
      <c r="F51" s="2">
        <v>2</v>
      </c>
      <c r="G51">
        <v>1084</v>
      </c>
      <c r="H51">
        <v>1079</v>
      </c>
      <c r="I51">
        <v>1077</v>
      </c>
      <c r="J51">
        <v>1090</v>
      </c>
      <c r="K51">
        <v>1082</v>
      </c>
      <c r="L51" s="6">
        <v>44282</v>
      </c>
      <c r="M51" s="6">
        <v>44304</v>
      </c>
      <c r="N51" s="6">
        <v>44266</v>
      </c>
      <c r="O51" s="6">
        <v>44352</v>
      </c>
      <c r="P51" s="58">
        <v>44359</v>
      </c>
      <c r="Q51" s="40">
        <f>RANK(E51,$E$3:$E$1048576)</f>
        <v>49</v>
      </c>
      <c r="R51" s="2">
        <f>VLOOKUP(C51,Quals!$A$25:$C$45,3,FALSE)</f>
        <v>1178</v>
      </c>
      <c r="S51" s="2" t="str">
        <f>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OR(AND(K51&gt;=R51,P51&gt;=Quals!$F$3,P51&lt;=Quals!$H$3)))))),"Q","")</f>
        <v/>
      </c>
      <c r="T51" s="1" t="str">
        <f>IF(AND(S51 = "Q", IF(ISNA(VLOOKUP((B51&amp;C51),Autos!C:C,1,FALSE)), "Not in Auto",)),"Check", "No need")</f>
        <v>No need</v>
      </c>
    </row>
    <row r="52" spans="1:21" x14ac:dyDescent="0.2">
      <c r="A52" t="str">
        <f t="shared" si="0"/>
        <v>Bree MASTERS100m</v>
      </c>
      <c r="B52" t="s">
        <v>102</v>
      </c>
      <c r="C52" s="6" t="s">
        <v>2</v>
      </c>
      <c r="D52" s="6">
        <v>34874</v>
      </c>
      <c r="E52">
        <v>1138</v>
      </c>
      <c r="F52" s="2">
        <v>3</v>
      </c>
      <c r="G52">
        <v>1091</v>
      </c>
      <c r="H52">
        <v>1111</v>
      </c>
      <c r="I52">
        <v>1123</v>
      </c>
      <c r="J52">
        <v>1087</v>
      </c>
      <c r="K52">
        <v>1097</v>
      </c>
      <c r="L52" s="6">
        <v>44303</v>
      </c>
      <c r="M52" s="6">
        <v>44352</v>
      </c>
      <c r="N52" s="6">
        <v>44569</v>
      </c>
      <c r="O52" s="6">
        <v>44366</v>
      </c>
      <c r="P52" s="58">
        <v>44604</v>
      </c>
      <c r="Q52" s="40">
        <f>RANK(E52,$E$3:$E$1048576)</f>
        <v>50</v>
      </c>
      <c r="R52" s="2">
        <f>VLOOKUP(C52,Quals!$A$25:$C$45,3,FALSE)</f>
        <v>1167</v>
      </c>
      <c r="S52" s="2" t="str">
        <f>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OR(AND(K52&gt;=R52,P52&gt;=Quals!$F$3,P52&lt;=Quals!$H$3)))))),"Q","")</f>
        <v/>
      </c>
      <c r="T52" s="1" t="str">
        <f>IF(AND(S52 = "Q", IF(ISNA(VLOOKUP((B52&amp;C52),Autos!C:C,1,FALSE)), "Not in Auto",)),"Check", "No need")</f>
        <v>No need</v>
      </c>
    </row>
    <row r="53" spans="1:21" x14ac:dyDescent="0.2">
      <c r="A53" t="str">
        <f t="shared" si="0"/>
        <v>Lauren RYAN5000m</v>
      </c>
      <c r="B53" t="s">
        <v>310</v>
      </c>
      <c r="C53" s="6" t="s">
        <v>29</v>
      </c>
      <c r="D53" s="6">
        <v>35869</v>
      </c>
      <c r="E53">
        <v>1137</v>
      </c>
      <c r="F53" s="2">
        <v>5</v>
      </c>
      <c r="G53">
        <v>1170</v>
      </c>
      <c r="H53">
        <v>1120</v>
      </c>
      <c r="I53">
        <v>1112</v>
      </c>
      <c r="L53" s="6">
        <v>44603</v>
      </c>
      <c r="M53" s="6">
        <v>44345</v>
      </c>
      <c r="N53" s="6">
        <v>44350</v>
      </c>
      <c r="O53" s="6"/>
      <c r="P53" s="58"/>
      <c r="Q53" s="40">
        <f>RANK(E53,$E$3:$E$1048576)</f>
        <v>51</v>
      </c>
      <c r="R53" s="2">
        <f>VLOOKUP(C53,Quals!$A$25:$C$45,3,FALSE)</f>
        <v>1145</v>
      </c>
      <c r="S53" s="2" t="str">
        <f>""</f>
        <v/>
      </c>
      <c r="T53" s="1" t="str">
        <f>IF(AND(S53 = "Q", IF(ISNA(VLOOKUP((B53&amp;C53),Autos!C:C,1,FALSE)), "Not in Auto",)),"Check", "No need")</f>
        <v>No need</v>
      </c>
      <c r="U53" t="s">
        <v>1801</v>
      </c>
    </row>
    <row r="54" spans="1:21" x14ac:dyDescent="0.2">
      <c r="A54" t="str">
        <f t="shared" si="0"/>
        <v>Michelle JENNEKE100mh</v>
      </c>
      <c r="B54" t="s">
        <v>382</v>
      </c>
      <c r="C54" s="6" t="s">
        <v>32</v>
      </c>
      <c r="D54" s="6">
        <v>34143</v>
      </c>
      <c r="E54">
        <v>1137</v>
      </c>
      <c r="F54" s="2">
        <v>6</v>
      </c>
      <c r="G54">
        <v>1047</v>
      </c>
      <c r="H54">
        <v>1109</v>
      </c>
      <c r="I54">
        <v>1081</v>
      </c>
      <c r="J54">
        <v>1109</v>
      </c>
      <c r="K54">
        <v>1109</v>
      </c>
      <c r="L54" s="6">
        <v>43644</v>
      </c>
      <c r="M54" s="6">
        <v>44252</v>
      </c>
      <c r="N54" s="6">
        <v>44304</v>
      </c>
      <c r="O54" s="6">
        <v>44590</v>
      </c>
      <c r="P54" s="58">
        <v>44590</v>
      </c>
      <c r="Q54" s="40">
        <f>RANK(E54,$E$3:$E$1048576)</f>
        <v>51</v>
      </c>
      <c r="R54" s="2">
        <f>VLOOKUP(C54,Quals!$A$25:$C$45,3,FALSE)</f>
        <v>1171</v>
      </c>
      <c r="S54" s="2" t="str">
        <f>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OR(AND(K54&gt;=R54,P54&gt;=Quals!$F$3,P54&lt;=Quals!$H$3)))))),"Q","")</f>
        <v/>
      </c>
      <c r="T54" s="1" t="str">
        <f>IF(AND(S54 = "Q", IF(ISNA(VLOOKUP((B54&amp;C54),Autos!C:C,1,FALSE)), "Not in Auto",)),"Check", "No need")</f>
        <v>No need</v>
      </c>
    </row>
    <row r="55" spans="1:21" x14ac:dyDescent="0.2">
      <c r="A55" t="str">
        <f t="shared" si="0"/>
        <v>Ellie BEER400m</v>
      </c>
      <c r="B55" t="s">
        <v>223</v>
      </c>
      <c r="C55" s="6" t="s">
        <v>26</v>
      </c>
      <c r="D55" s="6">
        <v>37624</v>
      </c>
      <c r="E55">
        <v>1136</v>
      </c>
      <c r="F55" s="2">
        <v>2</v>
      </c>
      <c r="G55">
        <v>1102</v>
      </c>
      <c r="H55">
        <v>1097</v>
      </c>
      <c r="I55">
        <v>1095</v>
      </c>
      <c r="J55">
        <v>1075</v>
      </c>
      <c r="K55">
        <v>1091</v>
      </c>
      <c r="L55" s="6">
        <v>44282</v>
      </c>
      <c r="M55" s="6">
        <v>44303</v>
      </c>
      <c r="N55" s="6">
        <v>44268</v>
      </c>
      <c r="O55" s="6">
        <v>44352</v>
      </c>
      <c r="P55" s="58">
        <v>44261</v>
      </c>
      <c r="Q55" s="40">
        <f>RANK(E55,$E$3:$E$1048576)</f>
        <v>53</v>
      </c>
      <c r="R55" s="2">
        <f>VLOOKUP(C55,Quals!$A$25:$C$45,3,FALSE)</f>
        <v>1152</v>
      </c>
      <c r="S55" s="2" t="str">
        <f>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OR(AND(K55&gt;=R55,P55&gt;=Quals!$F$3,P55&lt;=Quals!$H$3)))))),"Q","")</f>
        <v/>
      </c>
      <c r="T55" s="1" t="str">
        <f>IF(AND(S55 = "Q", IF(ISNA(VLOOKUP((B55&amp;C55),Autos!C:C,1,FALSE)), "Not in Auto",)),"Check", "No need")</f>
        <v>No need</v>
      </c>
    </row>
    <row r="56" spans="1:21" x14ac:dyDescent="0.2">
      <c r="A56" t="str">
        <f t="shared" si="0"/>
        <v>Naa ANANG100m</v>
      </c>
      <c r="B56" t="s">
        <v>103</v>
      </c>
      <c r="C56" s="6" t="s">
        <v>2</v>
      </c>
      <c r="D56" s="6">
        <v>34768</v>
      </c>
      <c r="E56">
        <v>1134</v>
      </c>
      <c r="F56" s="2">
        <v>4</v>
      </c>
      <c r="G56">
        <v>1060</v>
      </c>
      <c r="H56">
        <v>1068</v>
      </c>
      <c r="I56">
        <v>1109</v>
      </c>
      <c r="J56">
        <v>1075</v>
      </c>
      <c r="K56">
        <v>1016</v>
      </c>
      <c r="L56" s="6">
        <v>43642</v>
      </c>
      <c r="M56" s="6">
        <v>44303</v>
      </c>
      <c r="N56" s="6">
        <v>44359</v>
      </c>
      <c r="O56" s="6">
        <v>44282</v>
      </c>
      <c r="P56" s="58">
        <v>43641</v>
      </c>
      <c r="Q56" s="40">
        <f>RANK(E56,$E$3:$E$1048576)</f>
        <v>54</v>
      </c>
      <c r="R56" s="2">
        <f>VLOOKUP(C56,Quals!$A$25:$C$45,3,FALSE)</f>
        <v>1167</v>
      </c>
      <c r="S56" s="2" t="str">
        <f>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OR(AND(K56&gt;=R56,P56&gt;=Quals!$F$3,P56&lt;=Quals!$H$3)))))),"Q","")</f>
        <v/>
      </c>
      <c r="T56" s="1" t="str">
        <f>IF(AND(S56 = "Q", IF(ISNA(VLOOKUP((B56&amp;C56),Autos!C:C,1,FALSE)), "Not in Auto",)),"Check", "No need")</f>
        <v>No need</v>
      </c>
    </row>
    <row r="57" spans="1:21" x14ac:dyDescent="0.2">
      <c r="A57" t="str">
        <f t="shared" si="0"/>
        <v>Tess KIRSOPP-COLE800m</v>
      </c>
      <c r="B57" t="s">
        <v>232</v>
      </c>
      <c r="C57" s="7" t="s">
        <v>27</v>
      </c>
      <c r="D57" s="6">
        <v>36496</v>
      </c>
      <c r="E57">
        <v>1133</v>
      </c>
      <c r="F57" s="2">
        <v>4</v>
      </c>
      <c r="G57">
        <v>1109</v>
      </c>
      <c r="H57">
        <v>1094</v>
      </c>
      <c r="I57">
        <v>1111</v>
      </c>
      <c r="J57">
        <v>1080</v>
      </c>
      <c r="K57">
        <v>1059</v>
      </c>
      <c r="L57" s="6">
        <v>44282</v>
      </c>
      <c r="M57" s="6">
        <v>44304</v>
      </c>
      <c r="N57" s="6">
        <v>44604</v>
      </c>
      <c r="O57" s="6">
        <v>44589</v>
      </c>
      <c r="P57" s="58">
        <v>44587</v>
      </c>
      <c r="Q57" s="40">
        <f>RANK(E57,$E$3:$E$1048576)</f>
        <v>55</v>
      </c>
      <c r="R57" s="2">
        <f>VLOOKUP(C57,Quals!$A$25:$C$45,3,FALSE)</f>
        <v>1171</v>
      </c>
      <c r="S57" s="2" t="str">
        <f>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OR(AND(K57&gt;=R57,P57&gt;=Quals!$F$3,P57&lt;=Quals!$H$3)))))),"Q","")</f>
        <v/>
      </c>
      <c r="T57" s="1" t="str">
        <f>IF(AND(S57 = "Q", IF(ISNA(VLOOKUP((B57&amp;C57),Autos!C:C,1,FALSE)), "Not in Auto",)),"Check", "No need")</f>
        <v>No need</v>
      </c>
    </row>
    <row r="58" spans="1:21" x14ac:dyDescent="0.2">
      <c r="A58" t="str">
        <f t="shared" si="0"/>
        <v>Monique QUIRK200m</v>
      </c>
      <c r="B58" t="s">
        <v>107</v>
      </c>
      <c r="C58" s="6" t="s">
        <v>25</v>
      </c>
      <c r="D58" s="6">
        <v>37030</v>
      </c>
      <c r="E58">
        <v>1132</v>
      </c>
      <c r="F58" s="2">
        <v>2</v>
      </c>
      <c r="G58">
        <v>1094</v>
      </c>
      <c r="H58">
        <v>1114</v>
      </c>
      <c r="I58">
        <v>1059</v>
      </c>
      <c r="J58">
        <v>1059</v>
      </c>
      <c r="K58">
        <v>1073</v>
      </c>
      <c r="L58" s="6">
        <v>44268</v>
      </c>
      <c r="M58" s="6">
        <v>44262</v>
      </c>
      <c r="N58" s="6">
        <v>44304</v>
      </c>
      <c r="O58" s="6">
        <v>44282</v>
      </c>
      <c r="P58" s="58">
        <v>44352</v>
      </c>
      <c r="Q58" s="40">
        <f>RANK(E58,$E$3:$E$1048576)</f>
        <v>56</v>
      </c>
      <c r="R58" s="2">
        <f>VLOOKUP(C58,Quals!$A$25:$C$45,3,FALSE)</f>
        <v>1155</v>
      </c>
      <c r="S58" s="2" t="str">
        <f>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OR(AND(K58&gt;=R58,P58&gt;=Quals!$F$3,P58&lt;=Quals!$H$3)))))),"Q","")</f>
        <v/>
      </c>
      <c r="T58" s="1" t="str">
        <f>IF(AND(S58 = "Q", IF(ISNA(VLOOKUP((B58&amp;C58),Autos!C:C,1,FALSE)), "Not in Auto",)),"Check", "No need")</f>
        <v>No need</v>
      </c>
    </row>
    <row r="59" spans="1:21" x14ac:dyDescent="0.2">
      <c r="A59" t="str">
        <f t="shared" si="0"/>
        <v>Ellie SANFORD800m</v>
      </c>
      <c r="B59" t="s">
        <v>265</v>
      </c>
      <c r="C59" s="6" t="s">
        <v>27</v>
      </c>
      <c r="D59" s="6">
        <v>35747</v>
      </c>
      <c r="E59">
        <v>1132</v>
      </c>
      <c r="F59" s="2">
        <v>5</v>
      </c>
      <c r="G59">
        <v>1104</v>
      </c>
      <c r="H59">
        <v>1087</v>
      </c>
      <c r="I59">
        <v>1100</v>
      </c>
      <c r="J59">
        <v>1108</v>
      </c>
      <c r="K59">
        <v>1063</v>
      </c>
      <c r="L59" s="6">
        <v>44282</v>
      </c>
      <c r="M59" s="6">
        <v>44266</v>
      </c>
      <c r="N59" s="6">
        <v>44587</v>
      </c>
      <c r="O59" s="6">
        <v>44546</v>
      </c>
      <c r="P59" s="58">
        <v>44304</v>
      </c>
      <c r="Q59" s="40">
        <f>RANK(E59,$E$3:$E$1048576)</f>
        <v>56</v>
      </c>
      <c r="R59" s="2">
        <f>VLOOKUP(C59,Quals!$A$25:$C$45,3,FALSE)</f>
        <v>1171</v>
      </c>
      <c r="S59" s="2" t="str">
        <f>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OR(AND(K59&gt;=R59,P59&gt;=Quals!$F$3,P59&lt;=Quals!$H$3)))))),"Q","")</f>
        <v/>
      </c>
      <c r="T59" s="1" t="str">
        <f>IF(AND(S59 = "Q", IF(ISNA(VLOOKUP((B59&amp;C59),Autos!C:C,1,FALSE)), "Not in Auto",)),"Check", "No need")</f>
        <v>No need</v>
      </c>
    </row>
    <row r="60" spans="1:21" x14ac:dyDescent="0.2">
      <c r="A60" t="str">
        <f t="shared" si="0"/>
        <v>Jessica STENSONmarathon</v>
      </c>
      <c r="B60" t="s">
        <v>552</v>
      </c>
      <c r="C60" s="7" t="s">
        <v>82</v>
      </c>
      <c r="D60" s="6">
        <v>32004</v>
      </c>
      <c r="E60">
        <v>1132</v>
      </c>
      <c r="F60" s="2">
        <v>3</v>
      </c>
      <c r="G60">
        <v>1180</v>
      </c>
      <c r="H60">
        <v>1080</v>
      </c>
      <c r="L60" s="6">
        <v>44486</v>
      </c>
      <c r="M60" s="6">
        <v>44178</v>
      </c>
      <c r="N60" s="6"/>
      <c r="O60" s="6"/>
      <c r="P60" s="58"/>
      <c r="Q60" s="40">
        <f>RANK(E60,$E$3:$E$1048576)</f>
        <v>56</v>
      </c>
      <c r="R60" s="2" t="str">
        <f>VLOOKUP(C60,Quals!$A$25:$C$45,3,FALSE)</f>
        <v>Discr.</v>
      </c>
      <c r="S60" s="2" t="str">
        <f>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OR(AND(K60&gt;=R60,P60&gt;=Quals!$F$3,P60&lt;=Quals!$H$3)))))),"Q","")</f>
        <v/>
      </c>
      <c r="T60" s="1" t="str">
        <f>IF(AND(S60 = "Q", IF(ISNA(VLOOKUP((B60&amp;C60),Autos!C:C,1,FALSE)), "Not in Auto",)),"Check", "No need")</f>
        <v>No need</v>
      </c>
    </row>
    <row r="61" spans="1:21" x14ac:dyDescent="0.2">
      <c r="A61" t="str">
        <f t="shared" si="0"/>
        <v>Paige CAMPBELL5000m</v>
      </c>
      <c r="B61" t="s">
        <v>209</v>
      </c>
      <c r="C61" s="6" t="s">
        <v>29</v>
      </c>
      <c r="D61" s="6">
        <v>35243</v>
      </c>
      <c r="E61">
        <v>1131</v>
      </c>
      <c r="F61" s="2">
        <v>6</v>
      </c>
      <c r="G61">
        <v>1075</v>
      </c>
      <c r="H61">
        <v>1074</v>
      </c>
      <c r="I61">
        <v>1057</v>
      </c>
      <c r="L61" s="6">
        <v>43641</v>
      </c>
      <c r="M61" s="6">
        <v>44268</v>
      </c>
      <c r="N61" s="6">
        <v>44604</v>
      </c>
      <c r="O61" s="6"/>
      <c r="P61" s="58"/>
      <c r="Q61" s="40">
        <f>RANK(E61,$E$3:$E$1048576)</f>
        <v>59</v>
      </c>
      <c r="R61" s="2">
        <f>VLOOKUP(C61,Quals!$A$25:$C$45,3,FALSE)</f>
        <v>1145</v>
      </c>
      <c r="S61" s="2" t="str">
        <f>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OR(AND(K61&gt;=R61,P61&gt;=Quals!$F$3,P61&lt;=Quals!$H$3)))))),"Q","")</f>
        <v/>
      </c>
      <c r="T61" s="1" t="str">
        <f>IF(AND(S61 = "Q", IF(ISNA(VLOOKUP((B61&amp;C61),Autos!C:C,1,FALSE)), "Not in Auto",)),"Check", "No need")</f>
        <v>No need</v>
      </c>
    </row>
    <row r="62" spans="1:21" x14ac:dyDescent="0.2">
      <c r="A62" t="str">
        <f t="shared" si="0"/>
        <v>Torrie LEWIS100m</v>
      </c>
      <c r="B62" t="s">
        <v>104</v>
      </c>
      <c r="C62" s="7" t="s">
        <v>2</v>
      </c>
      <c r="D62" s="6">
        <v>38360</v>
      </c>
      <c r="E62">
        <v>1128</v>
      </c>
      <c r="F62" s="2">
        <v>5</v>
      </c>
      <c r="G62">
        <v>1139</v>
      </c>
      <c r="H62">
        <v>1129</v>
      </c>
      <c r="I62">
        <v>1099</v>
      </c>
      <c r="J62">
        <v>1075</v>
      </c>
      <c r="K62">
        <v>1088</v>
      </c>
      <c r="L62" s="6">
        <v>44583</v>
      </c>
      <c r="M62" s="6">
        <v>44548</v>
      </c>
      <c r="N62" s="6">
        <v>44604</v>
      </c>
      <c r="O62" s="6">
        <v>44282</v>
      </c>
      <c r="P62" s="58">
        <v>44513</v>
      </c>
      <c r="Q62" s="40">
        <f>RANK(E62,$E$3:$E$1048576)</f>
        <v>60</v>
      </c>
      <c r="R62" s="2">
        <f>VLOOKUP(C62,Quals!$A$25:$C$45,3,FALSE)</f>
        <v>1167</v>
      </c>
      <c r="S62" s="2" t="str">
        <f>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OR(AND(K62&gt;=R62,P62&gt;=Quals!$F$3,P62&lt;=Quals!$H$3)))))),"Q","")</f>
        <v/>
      </c>
      <c r="T62" s="1" t="str">
        <f>IF(AND(S62 = "Q", IF(ISNA(VLOOKUP((B62&amp;C62),Autos!C:C,1,FALSE)), "Not in Auto",)),"Check", "No need")</f>
        <v>No need</v>
      </c>
    </row>
    <row r="63" spans="1:21" x14ac:dyDescent="0.2">
      <c r="A63" t="str">
        <f t="shared" si="0"/>
        <v>Anneliese RUBIE-RENSHAW400m</v>
      </c>
      <c r="B63" t="s">
        <v>224</v>
      </c>
      <c r="C63" s="7" t="s">
        <v>26</v>
      </c>
      <c r="D63" s="6">
        <v>33716</v>
      </c>
      <c r="E63">
        <v>1128</v>
      </c>
      <c r="F63" s="2">
        <v>3</v>
      </c>
      <c r="G63">
        <v>1071</v>
      </c>
      <c r="H63">
        <v>1067</v>
      </c>
      <c r="I63">
        <v>1093</v>
      </c>
      <c r="J63">
        <v>1076</v>
      </c>
      <c r="K63">
        <v>1060</v>
      </c>
      <c r="L63" s="6">
        <v>44303</v>
      </c>
      <c r="M63" s="6">
        <v>44282</v>
      </c>
      <c r="N63" s="6">
        <v>44352</v>
      </c>
      <c r="O63" s="6">
        <v>44268</v>
      </c>
      <c r="P63" s="58">
        <v>44266</v>
      </c>
      <c r="Q63" s="40">
        <f>RANK(E63,$E$3:$E$1048576)</f>
        <v>60</v>
      </c>
      <c r="R63" s="2">
        <f>VLOOKUP(C63,Quals!$A$25:$C$45,3,FALSE)</f>
        <v>1152</v>
      </c>
      <c r="S63" s="2" t="str">
        <f>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OR(AND(K63&gt;=R63,P63&gt;=Quals!$F$3,P63&lt;=Quals!$H$3)))))),"Q","")</f>
        <v/>
      </c>
      <c r="T63" s="1" t="str">
        <f>IF(AND(S63 = "Q", IF(ISNA(VLOOKUP((B63&amp;C63),Autos!C:C,1,FALSE)), "Not in Auto",)),"Check", "No need")</f>
        <v>No need</v>
      </c>
    </row>
    <row r="64" spans="1:21" x14ac:dyDescent="0.2">
      <c r="A64" t="str">
        <f t="shared" si="0"/>
        <v>Lauren RYAN10000m</v>
      </c>
      <c r="B64" t="s">
        <v>310</v>
      </c>
      <c r="C64" s="6" t="s">
        <v>30</v>
      </c>
      <c r="D64" s="6">
        <v>35869</v>
      </c>
      <c r="E64">
        <v>1126</v>
      </c>
      <c r="F64" s="2">
        <v>6</v>
      </c>
      <c r="G64">
        <v>1125</v>
      </c>
      <c r="H64">
        <v>1088</v>
      </c>
      <c r="L64" s="6">
        <v>44222</v>
      </c>
      <c r="M64" s="6">
        <v>44178</v>
      </c>
      <c r="N64" s="6"/>
      <c r="O64" s="6"/>
      <c r="P64" s="58"/>
      <c r="Q64" s="40">
        <f>RANK(E64,$E$3:$E$1048576)</f>
        <v>62</v>
      </c>
      <c r="R64" s="2">
        <f>VLOOKUP(C64,Quals!$A$25:$C$45,3,FALSE)</f>
        <v>1171</v>
      </c>
      <c r="S64" s="2" t="str">
        <f>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OR(AND(K64&gt;=R64,P64&gt;=Quals!$F$3,P64&lt;=Quals!$H$3)))))),"Q","")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 t="shared" si="0"/>
        <v>Genevieve COWIE400mh</v>
      </c>
      <c r="B65" t="s">
        <v>397</v>
      </c>
      <c r="C65" s="6" t="s">
        <v>33</v>
      </c>
      <c r="D65" s="6">
        <v>34815</v>
      </c>
      <c r="E65">
        <v>1125</v>
      </c>
      <c r="F65" s="2">
        <v>4</v>
      </c>
      <c r="G65">
        <v>1066</v>
      </c>
      <c r="H65">
        <v>1074</v>
      </c>
      <c r="I65">
        <v>1057</v>
      </c>
      <c r="J65">
        <v>1057</v>
      </c>
      <c r="K65">
        <v>1023</v>
      </c>
      <c r="L65" s="6">
        <v>43643</v>
      </c>
      <c r="M65" s="6">
        <v>44304</v>
      </c>
      <c r="N65" s="6">
        <v>44268</v>
      </c>
      <c r="O65" s="6">
        <v>44280</v>
      </c>
      <c r="P65" s="58">
        <v>43641</v>
      </c>
      <c r="Q65" s="40">
        <f>RANK(E65,$E$3:$E$1048576)</f>
        <v>63</v>
      </c>
      <c r="R65" s="2">
        <f>VLOOKUP(C65,Quals!$A$25:$C$45,3,FALSE)</f>
        <v>1160</v>
      </c>
      <c r="S65" s="2" t="str">
        <f>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OR(AND(K65&gt;=R65,P65&gt;=Quals!$F$3,P65&lt;=Quals!$H$3)))))),"Q","")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 t="shared" si="0"/>
        <v>Lauren RYAN1500m</v>
      </c>
      <c r="B66" t="s">
        <v>310</v>
      </c>
      <c r="C66" s="6" t="s">
        <v>28</v>
      </c>
      <c r="D66" s="6">
        <v>35869</v>
      </c>
      <c r="E66">
        <v>1123</v>
      </c>
      <c r="F66" s="2">
        <v>4</v>
      </c>
      <c r="G66">
        <v>1095</v>
      </c>
      <c r="H66">
        <v>1110</v>
      </c>
      <c r="I66">
        <v>1109</v>
      </c>
      <c r="J66">
        <v>1099</v>
      </c>
      <c r="K66">
        <v>1086</v>
      </c>
      <c r="L66" s="6">
        <v>44303</v>
      </c>
      <c r="M66" s="6">
        <v>44280</v>
      </c>
      <c r="N66" s="6">
        <v>44301</v>
      </c>
      <c r="O66" s="6">
        <v>44589</v>
      </c>
      <c r="P66" s="58">
        <v>44575</v>
      </c>
      <c r="Q66" s="40">
        <f>RANK(E66,$E$3:$E$1048576)</f>
        <v>64</v>
      </c>
      <c r="R66" s="2">
        <f>VLOOKUP(C66,Quals!$A$25:$C$45,3,FALSE)</f>
        <v>1172</v>
      </c>
      <c r="S66" s="2" t="str">
        <f>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OR(AND(K66&gt;=R66,P66&gt;=Quals!$F$3,P66&lt;=Quals!$H$3)))))),"Q","")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 t="shared" si="0"/>
        <v>Maudie SKYRING1500m</v>
      </c>
      <c r="B67" t="s">
        <v>309</v>
      </c>
      <c r="C67" s="6" t="s">
        <v>28</v>
      </c>
      <c r="D67" s="6">
        <v>35529</v>
      </c>
      <c r="E67">
        <v>1121</v>
      </c>
      <c r="F67" s="2">
        <v>5</v>
      </c>
      <c r="G67">
        <v>1127</v>
      </c>
      <c r="H67">
        <v>1115</v>
      </c>
      <c r="I67">
        <v>1128</v>
      </c>
      <c r="J67">
        <v>1100</v>
      </c>
      <c r="K67">
        <v>1098</v>
      </c>
      <c r="L67" s="6">
        <v>44331</v>
      </c>
      <c r="M67" s="6">
        <v>44302</v>
      </c>
      <c r="N67" s="6">
        <v>44357</v>
      </c>
      <c r="O67" s="6">
        <v>44589</v>
      </c>
      <c r="P67" s="58">
        <v>44345</v>
      </c>
      <c r="Q67" s="40">
        <f>RANK(E67,$E$3:$E$1048576)</f>
        <v>65</v>
      </c>
      <c r="R67" s="2">
        <f>VLOOKUP(C67,Quals!$A$25:$C$45,3,FALSE)</f>
        <v>1172</v>
      </c>
      <c r="S67" s="2" t="str">
        <f>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OR(AND(K67&gt;=R67,P67&gt;=Quals!$F$3,P67&lt;=Quals!$H$3)))))),"Q","")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 t="shared" ref="A68:A131" si="1">B68&amp;C68</f>
        <v>Annabelle EASTMAN3000msc</v>
      </c>
      <c r="B68" t="s">
        <v>339</v>
      </c>
      <c r="C68" s="6" t="s">
        <v>34</v>
      </c>
      <c r="D68" s="6">
        <v>36546</v>
      </c>
      <c r="E68">
        <v>1121</v>
      </c>
      <c r="F68" s="2">
        <v>8</v>
      </c>
      <c r="G68">
        <v>1131</v>
      </c>
      <c r="H68">
        <v>1112</v>
      </c>
      <c r="I68">
        <v>1108</v>
      </c>
      <c r="L68" s="6">
        <v>44357</v>
      </c>
      <c r="M68" s="6">
        <v>44317</v>
      </c>
      <c r="N68" s="6">
        <v>44345</v>
      </c>
      <c r="O68" s="6"/>
      <c r="P68" s="58"/>
      <c r="Q68" s="40">
        <f>RANK(E68,$E$3:$E$1048576)</f>
        <v>65</v>
      </c>
      <c r="R68" s="2">
        <f>VLOOKUP(C68,Quals!$A$25:$C$45,3,FALSE)</f>
        <v>1169</v>
      </c>
      <c r="S68" s="2" t="str">
        <f>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OR(AND(K68&gt;=R68,P68&gt;=Quals!$F$3,P68&lt;=Quals!$H$3)))))),"Q","")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 t="shared" si="1"/>
        <v>Caitlin ADAMS5000m</v>
      </c>
      <c r="B69" t="s">
        <v>352</v>
      </c>
      <c r="C69" s="6" t="s">
        <v>29</v>
      </c>
      <c r="D69" s="6">
        <v>35618</v>
      </c>
      <c r="E69">
        <v>1121</v>
      </c>
      <c r="F69" s="2">
        <v>7</v>
      </c>
      <c r="G69">
        <v>1107</v>
      </c>
      <c r="H69">
        <v>1121</v>
      </c>
      <c r="I69">
        <v>1081</v>
      </c>
      <c r="L69" s="6">
        <v>44359</v>
      </c>
      <c r="M69" s="6">
        <v>44286</v>
      </c>
      <c r="N69" s="6">
        <v>44604</v>
      </c>
      <c r="O69" s="6"/>
      <c r="P69" s="58"/>
      <c r="Q69" s="40">
        <f>RANK(E69,$E$3:$E$1048576)</f>
        <v>65</v>
      </c>
      <c r="R69" s="2">
        <f>VLOOKUP(C69,Quals!$A$25:$C$45,3,FALSE)</f>
        <v>1145</v>
      </c>
      <c r="S69" s="2" t="str">
        <f>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OR(AND(K69&gt;=R69,P69&gt;=Quals!$F$3,P69&lt;=Quals!$H$3)))))),"Q","")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 t="shared" si="1"/>
        <v>Eloise WELLINGS10000m</v>
      </c>
      <c r="B70" t="s">
        <v>353</v>
      </c>
      <c r="C70" s="6" t="s">
        <v>30</v>
      </c>
      <c r="D70" s="6">
        <v>30264</v>
      </c>
      <c r="E70">
        <v>1121</v>
      </c>
      <c r="F70" s="2">
        <v>7</v>
      </c>
      <c r="G70">
        <v>1086</v>
      </c>
      <c r="H70">
        <v>1106</v>
      </c>
      <c r="L70" s="6">
        <v>44587</v>
      </c>
      <c r="M70" s="6">
        <v>44535</v>
      </c>
      <c r="N70" s="6"/>
      <c r="O70" s="6"/>
      <c r="P70" s="58"/>
      <c r="Q70" s="40">
        <f>RANK(E70,$E$3:$E$1048576)</f>
        <v>65</v>
      </c>
      <c r="R70" s="2">
        <f>VLOOKUP(C70,Quals!$A$25:$C$45,3,FALSE)</f>
        <v>1171</v>
      </c>
      <c r="S70" s="2" t="str">
        <f>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OR(AND(K70&gt;=R70,P70&gt;=Quals!$F$3,P70&lt;=Quals!$H$3)))))),"Q","")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 t="shared" si="1"/>
        <v>Tara PALM10000m</v>
      </c>
      <c r="B71" t="s">
        <v>365</v>
      </c>
      <c r="C71" s="6" t="s">
        <v>30</v>
      </c>
      <c r="D71" s="6">
        <v>31256</v>
      </c>
      <c r="E71">
        <v>1118</v>
      </c>
      <c r="F71" s="2">
        <v>8</v>
      </c>
      <c r="G71">
        <v>1127</v>
      </c>
      <c r="H71">
        <v>1090</v>
      </c>
      <c r="L71" s="6">
        <v>44178</v>
      </c>
      <c r="M71" s="6">
        <v>44222</v>
      </c>
      <c r="N71" s="6"/>
      <c r="O71" s="6"/>
      <c r="P71" s="58"/>
      <c r="Q71" s="40">
        <f>RANK(E71,$E$3:$E$1048576)</f>
        <v>69</v>
      </c>
      <c r="R71" s="2">
        <f>VLOOKUP(C71,Quals!$A$25:$C$45,3,FALSE)</f>
        <v>1171</v>
      </c>
      <c r="S71" s="2" t="str">
        <f>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OR(AND(K71&gt;=R71,P71&gt;=Quals!$F$3,P71&lt;=Quals!$H$3)))))),"Q","")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 t="shared" si="1"/>
        <v>Clare O'BRIEN10000m</v>
      </c>
      <c r="B72" t="s">
        <v>354</v>
      </c>
      <c r="C72" s="7" t="s">
        <v>30</v>
      </c>
      <c r="D72" s="6">
        <v>36173</v>
      </c>
      <c r="E72">
        <v>1118</v>
      </c>
      <c r="F72" s="2">
        <v>9</v>
      </c>
      <c r="G72">
        <v>1107</v>
      </c>
      <c r="H72">
        <v>1101</v>
      </c>
      <c r="L72" s="6">
        <v>44357</v>
      </c>
      <c r="M72" s="6">
        <v>44288</v>
      </c>
      <c r="N72" s="6"/>
      <c r="O72" s="6"/>
      <c r="P72" s="58"/>
      <c r="Q72" s="40">
        <f>RANK(E72,$E$3:$E$1048576)</f>
        <v>69</v>
      </c>
      <c r="R72" s="2">
        <f>VLOOKUP(C72,Quals!$A$25:$C$45,3,FALSE)</f>
        <v>1171</v>
      </c>
      <c r="S72" s="2" t="str">
        <f>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OR(AND(K72&gt;=R72,P72&gt;=Quals!$F$3,P72&lt;=Quals!$H$3)))))),"Q","")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 t="shared" si="1"/>
        <v>Torrie LEWIS200m</v>
      </c>
      <c r="B73" t="s">
        <v>104</v>
      </c>
      <c r="C73" s="7" t="s">
        <v>25</v>
      </c>
      <c r="D73" s="6">
        <v>38360</v>
      </c>
      <c r="E73">
        <v>1117</v>
      </c>
      <c r="F73" s="2">
        <v>3</v>
      </c>
      <c r="G73">
        <v>1064</v>
      </c>
      <c r="H73">
        <v>1096</v>
      </c>
      <c r="I73">
        <v>1096</v>
      </c>
      <c r="J73">
        <v>1099</v>
      </c>
      <c r="K73">
        <v>1082</v>
      </c>
      <c r="L73" s="6">
        <v>44282</v>
      </c>
      <c r="M73" s="6">
        <v>44604</v>
      </c>
      <c r="N73" s="6">
        <v>44305</v>
      </c>
      <c r="O73" s="6">
        <v>44506</v>
      </c>
      <c r="P73" s="58">
        <v>44549</v>
      </c>
      <c r="Q73" s="40">
        <f>RANK(E73,$E$3:$E$1048576)</f>
        <v>71</v>
      </c>
      <c r="R73" s="2">
        <f>VLOOKUP(C73,Quals!$A$25:$C$45,3,FALSE)</f>
        <v>1155</v>
      </c>
      <c r="S73" s="2" t="str">
        <f>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OR(AND(K73&gt;=R73,P73&gt;=Quals!$F$3,P73&lt;=Quals!$H$3)))))),"Q","")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 t="shared" si="1"/>
        <v>Leanne POMPEANI10000m</v>
      </c>
      <c r="B74" t="s">
        <v>356</v>
      </c>
      <c r="C74" s="6" t="s">
        <v>30</v>
      </c>
      <c r="D74" s="6">
        <v>35241</v>
      </c>
      <c r="E74">
        <v>1116</v>
      </c>
      <c r="F74" s="2">
        <v>10</v>
      </c>
      <c r="G74">
        <v>1091</v>
      </c>
      <c r="H74">
        <v>1116</v>
      </c>
      <c r="L74" s="6">
        <v>44222</v>
      </c>
      <c r="M74" s="6">
        <v>44318</v>
      </c>
      <c r="N74" s="6"/>
      <c r="O74" s="6"/>
      <c r="P74" s="58"/>
      <c r="Q74" s="40">
        <f>RANK(E74,$E$3:$E$1048576)</f>
        <v>72</v>
      </c>
      <c r="R74" s="2">
        <f>VLOOKUP(C74,Quals!$A$25:$C$45,3,FALSE)</f>
        <v>1171</v>
      </c>
      <c r="S74" s="2" t="str">
        <f>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OR(AND(K74&gt;=R74,P74&gt;=Quals!$F$3,P74&lt;=Quals!$H$3)))))),"Q","")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 t="shared" si="1"/>
        <v>Melissa DUNCAN1500m</v>
      </c>
      <c r="B75" t="s">
        <v>311</v>
      </c>
      <c r="C75" s="6" t="s">
        <v>28</v>
      </c>
      <c r="D75" s="6">
        <v>32903</v>
      </c>
      <c r="E75">
        <v>1115</v>
      </c>
      <c r="F75" s="2">
        <v>6</v>
      </c>
      <c r="G75">
        <v>1108</v>
      </c>
      <c r="H75">
        <v>1123</v>
      </c>
      <c r="I75">
        <v>1107</v>
      </c>
      <c r="J75">
        <v>1064</v>
      </c>
      <c r="K75">
        <v>1060</v>
      </c>
      <c r="L75" s="6">
        <v>44280</v>
      </c>
      <c r="M75" s="6">
        <v>44287</v>
      </c>
      <c r="N75" s="6">
        <v>44372</v>
      </c>
      <c r="O75" s="6">
        <v>44587</v>
      </c>
      <c r="P75" s="58">
        <v>44366</v>
      </c>
      <c r="Q75" s="40">
        <f>RANK(E75,$E$3:$E$1048576)</f>
        <v>73</v>
      </c>
      <c r="R75" s="2">
        <f>VLOOKUP(C75,Quals!$A$25:$C$45,3,FALSE)</f>
        <v>1172</v>
      </c>
      <c r="S75" s="2" t="str">
        <f>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OR(AND(K75&gt;=R75,P75&gt;=Quals!$F$3,P75&lt;=Quals!$H$3)))))),"Q","")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 t="shared" si="1"/>
        <v>Taryn GOLLSHEWSKYdiscus-throw</v>
      </c>
      <c r="B76" t="s">
        <v>498</v>
      </c>
      <c r="C76" s="6" t="s">
        <v>40</v>
      </c>
      <c r="D76" s="6">
        <v>34107</v>
      </c>
      <c r="E76">
        <v>1113</v>
      </c>
      <c r="F76" s="2">
        <v>2</v>
      </c>
      <c r="G76">
        <v>1091</v>
      </c>
      <c r="H76">
        <v>982</v>
      </c>
      <c r="I76">
        <v>1070</v>
      </c>
      <c r="J76">
        <v>1036</v>
      </c>
      <c r="K76">
        <v>1002</v>
      </c>
      <c r="L76" s="6">
        <v>44304</v>
      </c>
      <c r="M76" s="6">
        <v>43643</v>
      </c>
      <c r="N76" s="6">
        <v>44268</v>
      </c>
      <c r="O76" s="6">
        <v>44282</v>
      </c>
      <c r="P76" s="58">
        <v>44280</v>
      </c>
      <c r="Q76" s="40">
        <f>RANK(E76,$E$3:$E$1048576)</f>
        <v>74</v>
      </c>
      <c r="R76" s="2">
        <f>VLOOKUP(C76,Quals!$A$25:$C$45,3,FALSE)</f>
        <v>1136</v>
      </c>
      <c r="S76" s="2" t="str">
        <f>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OR(AND(K76&gt;=R76,P76&gt;=Quals!$F$3,P76&lt;=Quals!$H$3)))))),"Q","")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 t="shared" si="1"/>
        <v>Taylah CRUTTENDEN100m</v>
      </c>
      <c r="B77" t="s">
        <v>106</v>
      </c>
      <c r="C77" t="s">
        <v>2</v>
      </c>
      <c r="D77" s="6">
        <v>37913</v>
      </c>
      <c r="E77">
        <v>1112</v>
      </c>
      <c r="F77" s="2">
        <v>6</v>
      </c>
      <c r="G77">
        <v>1095</v>
      </c>
      <c r="H77">
        <v>1073</v>
      </c>
      <c r="I77">
        <v>1086</v>
      </c>
      <c r="J77">
        <v>1081</v>
      </c>
      <c r="K77">
        <v>1094</v>
      </c>
      <c r="L77" s="6">
        <v>44282</v>
      </c>
      <c r="M77" s="6">
        <v>44266</v>
      </c>
      <c r="N77" s="6">
        <v>44359</v>
      </c>
      <c r="O77" s="6">
        <v>44352</v>
      </c>
      <c r="P77" s="58">
        <v>44282</v>
      </c>
      <c r="Q77" s="40">
        <f>RANK(E77,$E$3:$E$1048576)</f>
        <v>75</v>
      </c>
      <c r="R77" s="2">
        <f>VLOOKUP(C77,Quals!$A$25:$C$45,3,FALSE)</f>
        <v>1167</v>
      </c>
      <c r="S77" s="2" t="str">
        <f>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OR(AND(K77&gt;=R77,P77&gt;=Quals!$F$3,P77&lt;=Quals!$H$3)))))),"Q","")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 t="shared" si="1"/>
        <v>Angeline BLACKBURN400m</v>
      </c>
      <c r="B78" t="s">
        <v>203</v>
      </c>
      <c r="C78" s="6" t="s">
        <v>26</v>
      </c>
      <c r="D78" s="6">
        <v>32737</v>
      </c>
      <c r="E78">
        <v>1111</v>
      </c>
      <c r="F78" s="2">
        <v>4</v>
      </c>
      <c r="G78">
        <v>1013</v>
      </c>
      <c r="H78">
        <v>1066</v>
      </c>
      <c r="I78">
        <v>1056</v>
      </c>
      <c r="J78">
        <v>1064</v>
      </c>
      <c r="K78">
        <v>1026</v>
      </c>
      <c r="L78" s="6">
        <v>43643</v>
      </c>
      <c r="M78" s="6">
        <v>44266</v>
      </c>
      <c r="N78" s="6">
        <v>44303</v>
      </c>
      <c r="O78" s="6">
        <v>44394</v>
      </c>
      <c r="P78" s="58">
        <v>44282</v>
      </c>
      <c r="Q78" s="40">
        <f>RANK(E78,$E$3:$E$1048576)</f>
        <v>76</v>
      </c>
      <c r="R78" s="2">
        <f>VLOOKUP(C78,Quals!$A$25:$C$45,3,FALSE)</f>
        <v>1152</v>
      </c>
      <c r="S78" s="2" t="str">
        <f>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OR(AND(K78&gt;=R78,P78&gt;=Quals!$F$3,P78&lt;=Quals!$H$3)))))),"Q","")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 t="shared" si="1"/>
        <v>Morgan MITCHELL800m</v>
      </c>
      <c r="B79" t="s">
        <v>266</v>
      </c>
      <c r="C79" s="6" t="s">
        <v>27</v>
      </c>
      <c r="D79" s="6">
        <v>34610</v>
      </c>
      <c r="E79">
        <v>1110</v>
      </c>
      <c r="F79" s="2">
        <v>6</v>
      </c>
      <c r="G79">
        <v>1074</v>
      </c>
      <c r="H79">
        <v>1095</v>
      </c>
      <c r="I79">
        <v>1065</v>
      </c>
      <c r="J79">
        <v>1031</v>
      </c>
      <c r="K79">
        <v>1067</v>
      </c>
      <c r="L79" s="6">
        <v>43643</v>
      </c>
      <c r="M79" s="6">
        <v>44371</v>
      </c>
      <c r="N79" s="6">
        <v>44359</v>
      </c>
      <c r="O79" s="6">
        <v>44367</v>
      </c>
      <c r="P79" s="58">
        <v>44407</v>
      </c>
      <c r="Q79" s="40">
        <f>RANK(E79,$E$3:$E$1048576)</f>
        <v>77</v>
      </c>
      <c r="R79" s="2">
        <f>VLOOKUP(C79,Quals!$A$25:$C$45,3,FALSE)</f>
        <v>1171</v>
      </c>
      <c r="S79" s="2" t="str">
        <f>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OR(AND(K79&gt;=R79,P79&gt;=Quals!$F$3,P79&lt;=Quals!$H$3)))))),"Q","")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 t="shared" si="1"/>
        <v>Ellie PASHLEYmarathon</v>
      </c>
      <c r="B80" t="s">
        <v>364</v>
      </c>
      <c r="C80" s="6" t="s">
        <v>82</v>
      </c>
      <c r="D80" s="6">
        <v>32487</v>
      </c>
      <c r="E80">
        <v>1107</v>
      </c>
      <c r="F80" s="2">
        <v>4</v>
      </c>
      <c r="G80">
        <v>1118</v>
      </c>
      <c r="H80">
        <v>1097</v>
      </c>
      <c r="L80" s="6">
        <v>43863</v>
      </c>
      <c r="M80" s="6">
        <v>44415</v>
      </c>
      <c r="N80" s="6"/>
      <c r="O80" s="6"/>
      <c r="P80" s="58"/>
      <c r="Q80" s="40">
        <f>RANK(E80,$E$3:$E$1048576)</f>
        <v>78</v>
      </c>
      <c r="R80" s="2" t="str">
        <f>VLOOKUP(C80,Quals!$A$25:$C$45,3,FALSE)</f>
        <v>Discr.</v>
      </c>
      <c r="S80" s="2" t="str">
        <f>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OR(AND(K80&gt;=R80,P80&gt;=Quals!$F$3,P80&lt;=Quals!$H$3)))))),"Q","")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 t="shared" si="1"/>
        <v>Jaylah HANCOCK-CAMERON1500m</v>
      </c>
      <c r="B81" t="s">
        <v>270</v>
      </c>
      <c r="C81" s="7" t="s">
        <v>28</v>
      </c>
      <c r="D81" s="6">
        <v>37404</v>
      </c>
      <c r="E81">
        <v>1105</v>
      </c>
      <c r="F81" s="2">
        <v>7</v>
      </c>
      <c r="G81">
        <v>1108</v>
      </c>
      <c r="H81">
        <v>1111</v>
      </c>
      <c r="I81">
        <v>1066</v>
      </c>
      <c r="J81">
        <v>1069</v>
      </c>
      <c r="K81">
        <v>1062</v>
      </c>
      <c r="L81" s="6">
        <v>44359</v>
      </c>
      <c r="M81" s="6">
        <v>44546</v>
      </c>
      <c r="N81" s="6">
        <v>44266</v>
      </c>
      <c r="O81" s="6">
        <v>44280</v>
      </c>
      <c r="P81" s="58">
        <v>44299</v>
      </c>
      <c r="Q81" s="40">
        <f>RANK(E81,$E$3:$E$1048576)</f>
        <v>79</v>
      </c>
      <c r="R81" s="2">
        <f>VLOOKUP(C81,Quals!$A$25:$C$45,3,FALSE)</f>
        <v>1172</v>
      </c>
      <c r="S81" s="2" t="str">
        <f>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OR(AND(K81&gt;=R81,P81&gt;=Quals!$F$3,P81&lt;=Quals!$H$3)))))),"Q","")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 t="shared" si="1"/>
        <v>Alexandra HULLEYhammer-throw</v>
      </c>
      <c r="B82" t="s">
        <v>525</v>
      </c>
      <c r="C82" s="6" t="s">
        <v>42</v>
      </c>
      <c r="D82" s="6">
        <v>35635</v>
      </c>
      <c r="E82">
        <v>1105</v>
      </c>
      <c r="F82" s="2">
        <v>1</v>
      </c>
      <c r="G82">
        <v>1025</v>
      </c>
      <c r="H82">
        <v>1014</v>
      </c>
      <c r="I82">
        <v>1079</v>
      </c>
      <c r="J82">
        <v>1060</v>
      </c>
      <c r="K82">
        <v>1014</v>
      </c>
      <c r="L82" s="6">
        <v>43644</v>
      </c>
      <c r="M82" s="6">
        <v>44303</v>
      </c>
      <c r="N82" s="6">
        <v>44548</v>
      </c>
      <c r="O82" s="6">
        <v>44577</v>
      </c>
      <c r="P82" s="58">
        <v>44268</v>
      </c>
      <c r="Q82" s="40">
        <f>RANK(E82,$E$3:$E$1048576)</f>
        <v>79</v>
      </c>
      <c r="R82" s="2">
        <f>VLOOKUP(C82,Quals!$A$25:$C$45,3,FALSE)</f>
        <v>1134</v>
      </c>
      <c r="S82" s="2" t="str">
        <f>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OR(AND(K82&gt;=R82,P82&gt;=Quals!$F$3,P82&lt;=Quals!$H$3)))))),"Q","")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 t="shared" si="1"/>
        <v>Alysha BURNETThigh-jump</v>
      </c>
      <c r="B83" t="s">
        <v>459</v>
      </c>
      <c r="C83" s="6" t="s">
        <v>35</v>
      </c>
      <c r="D83" s="6">
        <v>35434</v>
      </c>
      <c r="E83">
        <v>1104</v>
      </c>
      <c r="F83" s="2">
        <v>3</v>
      </c>
      <c r="G83">
        <v>1082</v>
      </c>
      <c r="H83">
        <v>1082</v>
      </c>
      <c r="I83">
        <v>1004</v>
      </c>
      <c r="J83">
        <v>1023</v>
      </c>
      <c r="K83">
        <v>1023</v>
      </c>
      <c r="L83" s="6">
        <v>43644</v>
      </c>
      <c r="M83" s="6">
        <v>43642</v>
      </c>
      <c r="N83" s="6">
        <v>44304</v>
      </c>
      <c r="O83" s="6">
        <v>44266</v>
      </c>
      <c r="P83" s="58">
        <v>44282</v>
      </c>
      <c r="Q83" s="40">
        <f>RANK(E83,$E$3:$E$1048576)</f>
        <v>81</v>
      </c>
      <c r="R83" s="2">
        <f>VLOOKUP(C83,Quals!$A$25:$C$45,3,FALSE)</f>
        <v>1180</v>
      </c>
      <c r="S83" s="2" t="str">
        <f>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OR(AND(K83&gt;=R83,P83&gt;=Quals!$F$3,P83&lt;=Quals!$H$3)))))),"Q","")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 t="shared" si="1"/>
        <v>Sophia FIGHERA200m</v>
      </c>
      <c r="B84" t="s">
        <v>108</v>
      </c>
      <c r="C84" s="6" t="s">
        <v>25</v>
      </c>
      <c r="D84" s="6">
        <v>35895</v>
      </c>
      <c r="E84">
        <v>1102</v>
      </c>
      <c r="F84" s="2">
        <v>4</v>
      </c>
      <c r="G84">
        <v>1051</v>
      </c>
      <c r="H84">
        <v>1071</v>
      </c>
      <c r="I84">
        <v>1079</v>
      </c>
      <c r="J84">
        <v>1074</v>
      </c>
      <c r="K84">
        <v>1046</v>
      </c>
      <c r="L84" s="6">
        <v>44304</v>
      </c>
      <c r="M84" s="6">
        <v>44268</v>
      </c>
      <c r="N84" s="6">
        <v>44591</v>
      </c>
      <c r="O84" s="6">
        <v>44604</v>
      </c>
      <c r="P84" s="58">
        <v>44359</v>
      </c>
      <c r="Q84" s="40">
        <f>RANK(E84,$E$3:$E$1048576)</f>
        <v>82</v>
      </c>
      <c r="R84" s="2">
        <f>VLOOKUP(C84,Quals!$A$25:$C$45,3,FALSE)</f>
        <v>1155</v>
      </c>
      <c r="S84" s="2" t="str">
        <f>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OR(AND(K84&gt;=R84,P84&gt;=Quals!$F$3,P84&lt;=Quals!$H$3)))))),"Q","")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 t="shared" si="1"/>
        <v>Kendra HUBBARD400m</v>
      </c>
      <c r="B85" t="s">
        <v>208</v>
      </c>
      <c r="C85" s="6" t="s">
        <v>26</v>
      </c>
      <c r="D85" s="6">
        <v>32780</v>
      </c>
      <c r="E85">
        <v>1102</v>
      </c>
      <c r="F85" s="2">
        <v>5</v>
      </c>
      <c r="G85">
        <v>1079</v>
      </c>
      <c r="H85">
        <v>1052</v>
      </c>
      <c r="I85">
        <v>1067</v>
      </c>
      <c r="J85">
        <v>1040</v>
      </c>
      <c r="K85">
        <v>1055</v>
      </c>
      <c r="L85" s="6">
        <v>44394</v>
      </c>
      <c r="M85" s="6">
        <v>44282</v>
      </c>
      <c r="N85" s="6">
        <v>44366</v>
      </c>
      <c r="O85" s="6">
        <v>44303</v>
      </c>
      <c r="P85" s="58">
        <v>44352</v>
      </c>
      <c r="Q85" s="40">
        <f>RANK(E85,$E$3:$E$1048576)</f>
        <v>82</v>
      </c>
      <c r="R85" s="2">
        <f>VLOOKUP(C85,Quals!$A$25:$C$45,3,FALSE)</f>
        <v>1152</v>
      </c>
      <c r="S85" s="2" t="str">
        <f>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OR(AND(K85&gt;=R85,P85&gt;=Quals!$F$3,P85&lt;=Quals!$H$3)))))),"Q","")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 t="shared" si="1"/>
        <v>Eloise WELLINGS5000m</v>
      </c>
      <c r="B86" t="s">
        <v>353</v>
      </c>
      <c r="C86" s="6" t="s">
        <v>29</v>
      </c>
      <c r="D86" s="6">
        <v>30264</v>
      </c>
      <c r="E86">
        <v>1102</v>
      </c>
      <c r="F86" s="2">
        <v>8</v>
      </c>
      <c r="G86">
        <v>1097</v>
      </c>
      <c r="H86">
        <v>1096</v>
      </c>
      <c r="I86">
        <v>1076</v>
      </c>
      <c r="L86" s="6">
        <v>44359</v>
      </c>
      <c r="M86" s="6">
        <v>44371</v>
      </c>
      <c r="N86" s="6">
        <v>44315</v>
      </c>
      <c r="O86" s="6"/>
      <c r="P86" s="58"/>
      <c r="Q86" s="40">
        <f>RANK(E86,$E$3:$E$1048576)</f>
        <v>82</v>
      </c>
      <c r="R86" s="2">
        <f>VLOOKUP(C86,Quals!$A$25:$C$45,3,FALSE)</f>
        <v>1145</v>
      </c>
      <c r="S86" s="2" t="str">
        <f>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OR(AND(K86&gt;=R86,P86&gt;=Quals!$F$3,P86&lt;=Quals!$H$3)))))),"Q","")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 t="shared" si="1"/>
        <v>Imogen BRESLIN100mh</v>
      </c>
      <c r="B87" t="s">
        <v>383</v>
      </c>
      <c r="C87" s="7" t="s">
        <v>32</v>
      </c>
      <c r="D87" s="6">
        <v>37062</v>
      </c>
      <c r="E87">
        <v>1101</v>
      </c>
      <c r="F87" s="2">
        <v>7</v>
      </c>
      <c r="G87">
        <v>1062</v>
      </c>
      <c r="H87">
        <v>1070</v>
      </c>
      <c r="I87">
        <v>1104</v>
      </c>
      <c r="J87">
        <v>1075</v>
      </c>
      <c r="K87">
        <v>1047</v>
      </c>
      <c r="L87" s="6">
        <v>44282</v>
      </c>
      <c r="M87" s="6">
        <v>44268</v>
      </c>
      <c r="N87" s="6">
        <v>44304</v>
      </c>
      <c r="O87" s="6">
        <v>44262</v>
      </c>
      <c r="P87" s="58">
        <v>44304</v>
      </c>
      <c r="Q87" s="40">
        <f>RANK(E87,$E$3:$E$1048576)</f>
        <v>85</v>
      </c>
      <c r="R87" s="2">
        <f>VLOOKUP(C87,Quals!$A$25:$C$45,3,FALSE)</f>
        <v>1171</v>
      </c>
      <c r="S87" s="2" t="str">
        <f>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OR(AND(K87&gt;=R87,P87&gt;=Quals!$F$3,P87&lt;=Quals!$H$3)))))),"Q","")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 t="shared" si="1"/>
        <v>Larissa PASTERNATSKY200m</v>
      </c>
      <c r="B88" t="s">
        <v>117</v>
      </c>
      <c r="C88" s="7" t="s">
        <v>25</v>
      </c>
      <c r="D88" s="6">
        <v>33583</v>
      </c>
      <c r="E88">
        <v>1100</v>
      </c>
      <c r="F88" s="2">
        <v>5</v>
      </c>
      <c r="G88">
        <v>1071</v>
      </c>
      <c r="H88">
        <v>1045</v>
      </c>
      <c r="I88">
        <v>1077</v>
      </c>
      <c r="J88">
        <v>1035</v>
      </c>
      <c r="K88">
        <v>1058</v>
      </c>
      <c r="L88" s="6">
        <v>44268</v>
      </c>
      <c r="M88" s="6">
        <v>44304</v>
      </c>
      <c r="N88" s="6">
        <v>44262</v>
      </c>
      <c r="O88" s="6">
        <v>44282</v>
      </c>
      <c r="P88" s="58">
        <v>44352</v>
      </c>
      <c r="Q88" s="40">
        <f>RANK(E88,$E$3:$E$1048576)</f>
        <v>86</v>
      </c>
      <c r="R88" s="2">
        <f>VLOOKUP(C88,Quals!$A$25:$C$45,3,FALSE)</f>
        <v>1155</v>
      </c>
      <c r="S88" s="2" t="str">
        <f>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OR(AND(K88&gt;=R88,P88&gt;=Quals!$F$3,P88&lt;=Quals!$H$3)))))),"Q","")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 t="shared" si="1"/>
        <v>Ebony LANE100m</v>
      </c>
      <c r="B89" t="s">
        <v>105</v>
      </c>
      <c r="C89" t="s">
        <v>2</v>
      </c>
      <c r="D89" s="6">
        <v>36107</v>
      </c>
      <c r="E89">
        <v>1098</v>
      </c>
      <c r="F89" s="2">
        <v>7</v>
      </c>
      <c r="G89">
        <v>1116</v>
      </c>
      <c r="H89">
        <v>1075</v>
      </c>
      <c r="I89">
        <v>1107</v>
      </c>
      <c r="J89">
        <v>1028</v>
      </c>
      <c r="K89">
        <v>1025</v>
      </c>
      <c r="L89" s="6">
        <v>44282</v>
      </c>
      <c r="M89" s="6">
        <v>44266</v>
      </c>
      <c r="N89" s="6">
        <v>44282</v>
      </c>
      <c r="O89" s="6">
        <v>44303</v>
      </c>
      <c r="P89" s="58">
        <v>44302</v>
      </c>
      <c r="Q89" s="40">
        <f>RANK(E89,$E$3:$E$1048576)</f>
        <v>87</v>
      </c>
      <c r="R89" s="2">
        <f>VLOOKUP(C89,Quals!$A$25:$C$45,3,FALSE)</f>
        <v>1167</v>
      </c>
      <c r="S89" s="2" t="str">
        <f>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OR(AND(K89&gt;=R89,P89&gt;=Quals!$F$3,P89&lt;=Quals!$H$3)))))),"Q","")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 t="shared" si="1"/>
        <v>Jacinta BEECHER200m</v>
      </c>
      <c r="B90" t="s">
        <v>197</v>
      </c>
      <c r="C90" s="6" t="s">
        <v>25</v>
      </c>
      <c r="D90" s="6">
        <v>35826</v>
      </c>
      <c r="E90">
        <v>1098</v>
      </c>
      <c r="F90" s="2">
        <v>6</v>
      </c>
      <c r="G90">
        <v>1094</v>
      </c>
      <c r="H90">
        <v>1069</v>
      </c>
      <c r="I90">
        <v>1103</v>
      </c>
      <c r="J90">
        <v>1039</v>
      </c>
      <c r="K90">
        <v>1028</v>
      </c>
      <c r="L90" s="6">
        <v>44373</v>
      </c>
      <c r="M90" s="6">
        <v>44376</v>
      </c>
      <c r="N90" s="6">
        <v>44366</v>
      </c>
      <c r="O90" s="6">
        <v>44335</v>
      </c>
      <c r="P90" s="58">
        <v>44329</v>
      </c>
      <c r="Q90" s="40">
        <f>RANK(E90,$E$3:$E$1048576)</f>
        <v>87</v>
      </c>
      <c r="R90" s="2">
        <f>VLOOKUP(C90,Quals!$A$25:$C$45,3,FALSE)</f>
        <v>1155</v>
      </c>
      <c r="S90" s="2" t="str">
        <f>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OR(AND(K90&gt;=R90,P90&gt;=Quals!$F$3,P90&lt;=Quals!$H$3)))))),"Q","")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 t="shared" si="1"/>
        <v>Caitlin ADAMS10000m</v>
      </c>
      <c r="B91" t="s">
        <v>352</v>
      </c>
      <c r="C91" s="6" t="s">
        <v>30</v>
      </c>
      <c r="D91" s="6">
        <v>35618</v>
      </c>
      <c r="E91">
        <v>1098</v>
      </c>
      <c r="F91" s="2">
        <v>11</v>
      </c>
      <c r="G91">
        <v>1112</v>
      </c>
      <c r="H91">
        <v>1045</v>
      </c>
      <c r="L91" s="6">
        <v>44493</v>
      </c>
      <c r="M91" s="6">
        <v>44587</v>
      </c>
      <c r="N91" s="6"/>
      <c r="O91" s="6"/>
      <c r="P91" s="58"/>
      <c r="Q91" s="40">
        <f>RANK(E91,$E$3:$E$1048576)</f>
        <v>87</v>
      </c>
      <c r="R91" s="2">
        <f>VLOOKUP(C91,Quals!$A$25:$C$45,3,FALSE)</f>
        <v>1171</v>
      </c>
      <c r="S91" s="2" t="str">
        <f>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OR(AND(K91&gt;=R91,P91&gt;=Quals!$F$3,P91&lt;=Quals!$H$3)))))),"Q","")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 t="shared" si="1"/>
        <v>Monique QUIRK100m</v>
      </c>
      <c r="B92" t="s">
        <v>107</v>
      </c>
      <c r="C92" s="7" t="s">
        <v>2</v>
      </c>
      <c r="D92" s="6">
        <v>37030</v>
      </c>
      <c r="E92">
        <v>1094</v>
      </c>
      <c r="F92" s="2">
        <v>8</v>
      </c>
      <c r="G92">
        <v>1093</v>
      </c>
      <c r="H92">
        <v>1054</v>
      </c>
      <c r="I92">
        <v>1075</v>
      </c>
      <c r="J92">
        <v>1068</v>
      </c>
      <c r="K92">
        <v>1072</v>
      </c>
      <c r="L92" s="6">
        <v>44261</v>
      </c>
      <c r="M92" s="6">
        <v>44303</v>
      </c>
      <c r="N92" s="6">
        <v>44527</v>
      </c>
      <c r="O92" s="6">
        <v>44597</v>
      </c>
      <c r="P92" s="58">
        <v>44261</v>
      </c>
      <c r="Q92" s="40">
        <f>RANK(E92,$E$3:$E$1048576)</f>
        <v>90</v>
      </c>
      <c r="R92" s="2">
        <f>VLOOKUP(C92,Quals!$A$25:$C$45,3,FALSE)</f>
        <v>1167</v>
      </c>
      <c r="S92" s="2" t="str">
        <f>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OR(AND(K92&gt;=R92,P92&gt;=Quals!$F$3,P92&lt;=Quals!$H$3)))))),"Q","")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 t="shared" si="1"/>
        <v>Mia GROSS100m</v>
      </c>
      <c r="B93" t="s">
        <v>114</v>
      </c>
      <c r="C93" s="6" t="s">
        <v>2</v>
      </c>
      <c r="D93" s="6">
        <v>36999</v>
      </c>
      <c r="E93">
        <v>1091</v>
      </c>
      <c r="F93" s="2">
        <v>9</v>
      </c>
      <c r="G93">
        <v>1116</v>
      </c>
      <c r="H93">
        <v>1077</v>
      </c>
      <c r="I93">
        <v>1074</v>
      </c>
      <c r="J93">
        <v>1060</v>
      </c>
      <c r="K93">
        <v>1056</v>
      </c>
      <c r="L93" s="6">
        <v>44590</v>
      </c>
      <c r="M93" s="6">
        <v>44590</v>
      </c>
      <c r="N93" s="6">
        <v>44576</v>
      </c>
      <c r="O93" s="6">
        <v>44604</v>
      </c>
      <c r="P93" s="58">
        <v>44541</v>
      </c>
      <c r="Q93" s="40">
        <f>RANK(E93,$E$3:$E$1048576)</f>
        <v>91</v>
      </c>
      <c r="R93" s="2">
        <f>VLOOKUP(C93,Quals!$A$25:$C$45,3,FALSE)</f>
        <v>1167</v>
      </c>
      <c r="S93" s="2" t="str">
        <f>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OR(AND(K93&gt;=R93,P93&gt;=Quals!$F$3,P93&lt;=Quals!$H$3)))))),"Q","")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 t="shared" si="1"/>
        <v>Bronte CARROLL200m</v>
      </c>
      <c r="B94" t="s">
        <v>120</v>
      </c>
      <c r="C94" s="6" t="s">
        <v>25</v>
      </c>
      <c r="D94" s="6">
        <v>36346</v>
      </c>
      <c r="E94">
        <v>1089</v>
      </c>
      <c r="F94" s="2">
        <v>7</v>
      </c>
      <c r="G94">
        <v>1074</v>
      </c>
      <c r="H94">
        <v>1073</v>
      </c>
      <c r="I94">
        <v>1070</v>
      </c>
      <c r="J94">
        <v>1070</v>
      </c>
      <c r="K94">
        <v>1055</v>
      </c>
      <c r="L94" s="6">
        <v>44268</v>
      </c>
      <c r="M94" s="6">
        <v>44584</v>
      </c>
      <c r="N94" s="6">
        <v>44548</v>
      </c>
      <c r="O94" s="6">
        <v>44289</v>
      </c>
      <c r="P94" s="58">
        <v>44262</v>
      </c>
      <c r="Q94" s="40">
        <f>RANK(E94,$E$3:$E$1048576)</f>
        <v>92</v>
      </c>
      <c r="R94" s="2">
        <f>VLOOKUP(C94,Quals!$A$25:$C$45,3,FALSE)</f>
        <v>1155</v>
      </c>
      <c r="S94" s="2" t="str">
        <f>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OR(AND(K94&gt;=R94,P94&gt;=Quals!$F$3,P94&lt;=Quals!$H$3)))))),"Q","")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 t="shared" si="1"/>
        <v>Imogen BARRETT800m</v>
      </c>
      <c r="B95" t="s">
        <v>267</v>
      </c>
      <c r="C95" s="6" t="s">
        <v>27</v>
      </c>
      <c r="D95" s="6">
        <v>36472</v>
      </c>
      <c r="E95">
        <v>1089</v>
      </c>
      <c r="F95" s="2">
        <v>7</v>
      </c>
      <c r="G95">
        <v>1095</v>
      </c>
      <c r="H95">
        <v>1105</v>
      </c>
      <c r="I95">
        <v>1084</v>
      </c>
      <c r="J95">
        <v>1072</v>
      </c>
      <c r="K95">
        <v>1062</v>
      </c>
      <c r="L95" s="6">
        <v>44576</v>
      </c>
      <c r="M95" s="6">
        <v>44303</v>
      </c>
      <c r="N95" s="6">
        <v>44590</v>
      </c>
      <c r="O95" s="6">
        <v>44345</v>
      </c>
      <c r="P95" s="58">
        <v>44343</v>
      </c>
      <c r="Q95" s="40">
        <f>RANK(E95,$E$3:$E$1048576)</f>
        <v>92</v>
      </c>
      <c r="R95" s="2">
        <f>VLOOKUP(C95,Quals!$A$25:$C$45,3,FALSE)</f>
        <v>1171</v>
      </c>
      <c r="S95" s="2" t="str">
        <f>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OR(AND(K95&gt;=R95,P95&gt;=Quals!$F$3,P95&lt;=Quals!$H$3)))))),"Q","")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 t="shared" si="1"/>
        <v>Samantha DALElong-jump</v>
      </c>
      <c r="B96" t="s">
        <v>412</v>
      </c>
      <c r="C96" s="6" t="s">
        <v>37</v>
      </c>
      <c r="D96" s="6">
        <v>37072</v>
      </c>
      <c r="E96">
        <v>1088</v>
      </c>
      <c r="F96" s="2">
        <v>3</v>
      </c>
      <c r="G96">
        <v>1068</v>
      </c>
      <c r="H96">
        <v>1064</v>
      </c>
      <c r="I96">
        <v>1053</v>
      </c>
      <c r="J96">
        <v>1007</v>
      </c>
      <c r="K96">
        <v>1032</v>
      </c>
      <c r="L96" s="6">
        <v>44282</v>
      </c>
      <c r="M96" s="6">
        <v>44304</v>
      </c>
      <c r="N96" s="6">
        <v>44590</v>
      </c>
      <c r="O96" s="6">
        <v>44266</v>
      </c>
      <c r="P96" s="58">
        <v>44597</v>
      </c>
      <c r="Q96" s="40">
        <f>RANK(E96,$E$3:$E$1048576)</f>
        <v>94</v>
      </c>
      <c r="R96" s="2">
        <f>VLOOKUP(C96,Quals!$A$25:$C$45,3,FALSE)</f>
        <v>1178</v>
      </c>
      <c r="S96" s="2" t="str">
        <f>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OR(AND(K96&gt;=R96,P96&gt;=Quals!$F$3,P96&lt;=Quals!$H$3)))))),"Q","")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 t="shared" si="1"/>
        <v>Nana Adoma OWUSU-AFRIYIE200m</v>
      </c>
      <c r="B97" t="s">
        <v>118</v>
      </c>
      <c r="C97" t="s">
        <v>25</v>
      </c>
      <c r="D97" s="6">
        <v>36241</v>
      </c>
      <c r="E97">
        <v>1086</v>
      </c>
      <c r="F97" s="2">
        <v>8</v>
      </c>
      <c r="G97">
        <v>1049</v>
      </c>
      <c r="H97">
        <v>1029</v>
      </c>
      <c r="I97">
        <v>1044</v>
      </c>
      <c r="J97">
        <v>1041</v>
      </c>
      <c r="K97">
        <v>1042</v>
      </c>
      <c r="L97" s="6">
        <v>43644</v>
      </c>
      <c r="M97" s="6">
        <v>43644</v>
      </c>
      <c r="N97" s="6">
        <v>44602</v>
      </c>
      <c r="O97" s="6">
        <v>44576</v>
      </c>
      <c r="P97" s="58">
        <v>44591</v>
      </c>
      <c r="Q97" s="40">
        <f>RANK(E97,$E$3:$E$1048576)</f>
        <v>95</v>
      </c>
      <c r="R97" s="2">
        <f>VLOOKUP(C97,Quals!$A$25:$C$45,3,FALSE)</f>
        <v>1155</v>
      </c>
      <c r="S97" s="2" t="str">
        <f>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OR(AND(K97&gt;=R97,P97&gt;=Quals!$F$3,P97&lt;=Quals!$H$3)))))),"Q","")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 t="shared" si="1"/>
        <v>Alanah YUKICH400mh</v>
      </c>
      <c r="B98" t="s">
        <v>386</v>
      </c>
      <c r="C98" s="6" t="s">
        <v>33</v>
      </c>
      <c r="D98" s="6">
        <v>35822</v>
      </c>
      <c r="E98">
        <v>1086</v>
      </c>
      <c r="F98" s="2">
        <v>5</v>
      </c>
      <c r="G98">
        <v>1111</v>
      </c>
      <c r="H98">
        <v>1094</v>
      </c>
      <c r="I98">
        <v>1060</v>
      </c>
      <c r="J98">
        <v>1068</v>
      </c>
      <c r="K98">
        <v>1057</v>
      </c>
      <c r="L98" s="6">
        <v>44332</v>
      </c>
      <c r="M98" s="6">
        <v>44310</v>
      </c>
      <c r="N98" s="6">
        <v>44275</v>
      </c>
      <c r="O98" s="6">
        <v>44345</v>
      </c>
      <c r="P98" s="58">
        <v>44282</v>
      </c>
      <c r="Q98" s="40">
        <f>RANK(E98,$E$3:$E$1048576)</f>
        <v>95</v>
      </c>
      <c r="R98" s="2">
        <f>VLOOKUP(C98,Quals!$A$25:$C$45,3,FALSE)</f>
        <v>1160</v>
      </c>
      <c r="S98" s="2" t="str">
        <f>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OR(AND(K98&gt;=R98,P98&gt;=Quals!$F$3,P98&lt;=Quals!$H$3)))))),"Q","")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 t="shared" si="1"/>
        <v>Maddie COATES200m</v>
      </c>
      <c r="B99" t="s">
        <v>198</v>
      </c>
      <c r="C99" s="6" t="s">
        <v>25</v>
      </c>
      <c r="D99" s="6">
        <v>35700</v>
      </c>
      <c r="E99">
        <v>1084</v>
      </c>
      <c r="F99" s="2">
        <v>9</v>
      </c>
      <c r="G99">
        <v>1028</v>
      </c>
      <c r="H99">
        <v>1020</v>
      </c>
      <c r="I99">
        <v>1022</v>
      </c>
      <c r="J99">
        <v>1035</v>
      </c>
      <c r="K99">
        <v>1030</v>
      </c>
      <c r="L99" s="6">
        <v>43644</v>
      </c>
      <c r="M99" s="6">
        <v>44304</v>
      </c>
      <c r="N99" s="6">
        <v>44282</v>
      </c>
      <c r="O99" s="6">
        <v>44359</v>
      </c>
      <c r="P99" s="58">
        <v>44367</v>
      </c>
      <c r="Q99" s="40">
        <f>RANK(E99,$E$3:$E$1048576)</f>
        <v>97</v>
      </c>
      <c r="R99" s="2">
        <f>VLOOKUP(C99,Quals!$A$25:$C$45,3,FALSE)</f>
        <v>1155</v>
      </c>
      <c r="S99" s="2" t="str">
        <f>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OR(AND(K99&gt;=R99,P99&gt;=Quals!$F$3,P99&lt;=Quals!$H$3)))))),"Q","")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 t="shared" si="1"/>
        <v>Mackenzie ANDREWS3000msc</v>
      </c>
      <c r="B100" t="s">
        <v>340</v>
      </c>
      <c r="C100" t="s">
        <v>34</v>
      </c>
      <c r="D100" s="6">
        <v>35633</v>
      </c>
      <c r="E100">
        <v>1083</v>
      </c>
      <c r="F100" s="2">
        <v>9</v>
      </c>
      <c r="G100">
        <v>1089</v>
      </c>
      <c r="H100">
        <v>1087</v>
      </c>
      <c r="I100">
        <v>1068</v>
      </c>
      <c r="L100" s="6">
        <v>44309</v>
      </c>
      <c r="M100" s="6">
        <v>44351</v>
      </c>
      <c r="N100" s="6">
        <v>44317</v>
      </c>
      <c r="O100" s="6"/>
      <c r="P100" s="58"/>
      <c r="Q100" s="40">
        <f>RANK(E100,$E$3:$E$1048576)</f>
        <v>98</v>
      </c>
      <c r="R100" s="2">
        <f>VLOOKUP(C100,Quals!$A$25:$C$45,3,FALSE)</f>
        <v>1169</v>
      </c>
      <c r="S100" s="2" t="str">
        <f>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OR(AND(K100&gt;=R100,P100&gt;=Quals!$F$3,P100&lt;=Quals!$H$3)))))),"Q","")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 t="shared" si="1"/>
        <v>Danielle SHAW100mh</v>
      </c>
      <c r="B101" t="s">
        <v>128</v>
      </c>
      <c r="C101" s="6" t="s">
        <v>32</v>
      </c>
      <c r="D101" s="6">
        <v>36013</v>
      </c>
      <c r="E101">
        <v>1082</v>
      </c>
      <c r="F101" s="2">
        <v>8</v>
      </c>
      <c r="G101">
        <v>1090</v>
      </c>
      <c r="H101">
        <v>1067</v>
      </c>
      <c r="I101">
        <v>1063</v>
      </c>
      <c r="J101">
        <v>1075</v>
      </c>
      <c r="K101">
        <v>1063</v>
      </c>
      <c r="L101" s="6">
        <v>44590</v>
      </c>
      <c r="M101" s="6">
        <v>44541</v>
      </c>
      <c r="N101" s="6">
        <v>44583</v>
      </c>
      <c r="O101" s="6">
        <v>44590</v>
      </c>
      <c r="P101" s="58">
        <v>44576</v>
      </c>
      <c r="Q101" s="40">
        <f>RANK(E101,$E$3:$E$1048576)</f>
        <v>99</v>
      </c>
      <c r="R101" s="2">
        <f>VLOOKUP(C101,Quals!$A$25:$C$45,3,FALSE)</f>
        <v>1171</v>
      </c>
      <c r="S101" s="2" t="str">
        <f>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OR(AND(K101&gt;=R101,P101&gt;=Quals!$F$3,P101&lt;=Quals!$H$3)))))),"Q","")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 t="shared" si="1"/>
        <v>Clare O'BRIEN5000m</v>
      </c>
      <c r="B102" t="s">
        <v>354</v>
      </c>
      <c r="C102" s="7" t="s">
        <v>29</v>
      </c>
      <c r="D102" s="6">
        <v>36173</v>
      </c>
      <c r="E102">
        <v>1081</v>
      </c>
      <c r="F102" s="2">
        <v>9</v>
      </c>
      <c r="G102">
        <v>1091</v>
      </c>
      <c r="H102">
        <v>1078</v>
      </c>
      <c r="I102">
        <v>1049</v>
      </c>
      <c r="L102" s="6">
        <v>44309</v>
      </c>
      <c r="M102" s="6">
        <v>44359</v>
      </c>
      <c r="N102" s="6">
        <v>44331</v>
      </c>
      <c r="O102" s="6"/>
      <c r="P102" s="58"/>
      <c r="Q102" s="40">
        <f>RANK(E102,$E$3:$E$1048576)</f>
        <v>100</v>
      </c>
      <c r="R102" s="2">
        <f>VLOOKUP(C102,Quals!$A$25:$C$45,3,FALSE)</f>
        <v>1145</v>
      </c>
      <c r="S102" s="2" t="str">
        <f>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OR(AND(K102&gt;=R102,P102&gt;=Quals!$F$3,P102&lt;=Quals!$H$3)))))),"Q","")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 t="shared" si="1"/>
        <v>Amelia MAZZA-DOWNIE5000m</v>
      </c>
      <c r="B103" t="s">
        <v>355</v>
      </c>
      <c r="C103" s="7" t="s">
        <v>29</v>
      </c>
      <c r="D103" s="6">
        <v>36406</v>
      </c>
      <c r="E103">
        <v>1081</v>
      </c>
      <c r="F103" s="2">
        <v>10</v>
      </c>
      <c r="G103">
        <v>1092</v>
      </c>
      <c r="H103">
        <v>1073</v>
      </c>
      <c r="I103">
        <v>1076</v>
      </c>
      <c r="L103" s="6">
        <v>44316</v>
      </c>
      <c r="M103" s="6">
        <v>44331</v>
      </c>
      <c r="N103" s="6">
        <v>44359</v>
      </c>
      <c r="O103" s="6"/>
      <c r="P103" s="58"/>
      <c r="Q103" s="40">
        <f>RANK(E103,$E$3:$E$1048576)</f>
        <v>100</v>
      </c>
      <c r="R103" s="2">
        <f>VLOOKUP(C103,Quals!$A$25:$C$45,3,FALSE)</f>
        <v>1145</v>
      </c>
      <c r="S103" s="2" t="str">
        <f>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OR(AND(K103&gt;=R103,P103&gt;=Quals!$F$3,P103&lt;=Quals!$H$3)))))),"Q","")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 t="shared" si="1"/>
        <v>Jessie HARPERlong-jump</v>
      </c>
      <c r="B104" t="s">
        <v>413</v>
      </c>
      <c r="C104" s="6" t="s">
        <v>37</v>
      </c>
      <c r="D104" s="6">
        <v>35173</v>
      </c>
      <c r="E104">
        <v>1081</v>
      </c>
      <c r="F104" s="2">
        <v>4</v>
      </c>
      <c r="G104">
        <v>1014</v>
      </c>
      <c r="H104">
        <v>1084</v>
      </c>
      <c r="I104">
        <v>1027</v>
      </c>
      <c r="J104">
        <v>1010</v>
      </c>
      <c r="K104">
        <v>1014</v>
      </c>
      <c r="L104" s="6">
        <v>43641</v>
      </c>
      <c r="M104" s="6">
        <v>44247</v>
      </c>
      <c r="N104" s="6">
        <v>44266</v>
      </c>
      <c r="O104" s="6">
        <v>44282</v>
      </c>
      <c r="P104" s="58">
        <v>44269</v>
      </c>
      <c r="Q104" s="40">
        <f>RANK(E104,$E$3:$E$1048576)</f>
        <v>100</v>
      </c>
      <c r="R104" s="2">
        <f>VLOOKUP(C104,Quals!$A$25:$C$45,3,FALSE)</f>
        <v>1178</v>
      </c>
      <c r="S104" s="2" t="str">
        <f>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OR(AND(K104&gt;=R104,P104&gt;=Quals!$F$3,P104&lt;=Quals!$H$3)))))),"Q","")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 t="shared" si="1"/>
        <v>Sophia FIGHERA100m</v>
      </c>
      <c r="B105" t="s">
        <v>108</v>
      </c>
      <c r="C105" t="s">
        <v>2</v>
      </c>
      <c r="D105" s="6">
        <v>35895</v>
      </c>
      <c r="E105">
        <v>1080</v>
      </c>
      <c r="F105" s="2">
        <v>10</v>
      </c>
      <c r="G105">
        <v>1032</v>
      </c>
      <c r="H105">
        <v>1065</v>
      </c>
      <c r="I105">
        <v>1050</v>
      </c>
      <c r="J105">
        <v>1058</v>
      </c>
      <c r="K105">
        <v>1058</v>
      </c>
      <c r="L105" s="6">
        <v>44303</v>
      </c>
      <c r="M105" s="6">
        <v>44352</v>
      </c>
      <c r="N105" s="6">
        <v>44282</v>
      </c>
      <c r="O105" s="6">
        <v>44604</v>
      </c>
      <c r="P105" s="58">
        <v>44359</v>
      </c>
      <c r="Q105" s="40">
        <f>RANK(E105,$E$3:$E$1048576)</f>
        <v>103</v>
      </c>
      <c r="R105" s="2">
        <f>VLOOKUP(C105,Quals!$A$25:$C$45,3,FALSE)</f>
        <v>1167</v>
      </c>
      <c r="S105" s="2" t="str">
        <f>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OR(AND(K105&gt;=R105,P105&gt;=Quals!$F$3,P105&lt;=Quals!$H$3)))))),"Q","")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 t="shared" si="1"/>
        <v>Matilda RYAN800m</v>
      </c>
      <c r="B106" t="s">
        <v>268</v>
      </c>
      <c r="C106" s="6" t="s">
        <v>27</v>
      </c>
      <c r="D106" s="6">
        <v>37449</v>
      </c>
      <c r="E106">
        <v>1079</v>
      </c>
      <c r="F106" s="2">
        <v>8</v>
      </c>
      <c r="G106">
        <v>1073</v>
      </c>
      <c r="H106">
        <v>1059</v>
      </c>
      <c r="I106">
        <v>1059</v>
      </c>
      <c r="J106">
        <v>1025</v>
      </c>
      <c r="K106">
        <v>1030</v>
      </c>
      <c r="L106" s="6">
        <v>44282</v>
      </c>
      <c r="M106" s="6">
        <v>44359</v>
      </c>
      <c r="N106" s="6">
        <v>44301</v>
      </c>
      <c r="O106" s="6">
        <v>44352</v>
      </c>
      <c r="P106" s="58">
        <v>44262</v>
      </c>
      <c r="Q106" s="40">
        <f>RANK(E106,$E$3:$E$1048576)</f>
        <v>104</v>
      </c>
      <c r="R106" s="2">
        <f>VLOOKUP(C106,Quals!$A$25:$C$45,3,FALSE)</f>
        <v>1171</v>
      </c>
      <c r="S106" s="2" t="str">
        <f>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OR(AND(K106&gt;=R106,P106&gt;=Quals!$F$3,P106&lt;=Quals!$H$3)))))),"Q","")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 t="shared" si="1"/>
        <v>Tomysha CLARKlong-jump</v>
      </c>
      <c r="B107" t="s">
        <v>414</v>
      </c>
      <c r="C107" t="s">
        <v>37</v>
      </c>
      <c r="D107" s="6">
        <v>37572</v>
      </c>
      <c r="E107">
        <v>1078</v>
      </c>
      <c r="F107" s="2">
        <v>5</v>
      </c>
      <c r="G107">
        <v>1106</v>
      </c>
      <c r="H107">
        <v>1062</v>
      </c>
      <c r="I107">
        <v>1051</v>
      </c>
      <c r="J107">
        <v>1040</v>
      </c>
      <c r="K107">
        <v>1012</v>
      </c>
      <c r="L107" s="6">
        <v>44359</v>
      </c>
      <c r="M107" s="6">
        <v>44352</v>
      </c>
      <c r="N107" s="6">
        <v>44590</v>
      </c>
      <c r="O107" s="6">
        <v>44300</v>
      </c>
      <c r="P107" s="58">
        <v>44289</v>
      </c>
      <c r="Q107" s="40">
        <f>RANK(E107,$E$3:$E$1048576)</f>
        <v>105</v>
      </c>
      <c r="R107" s="2">
        <f>VLOOKUP(C107,Quals!$A$25:$C$45,3,FALSE)</f>
        <v>1178</v>
      </c>
      <c r="S107" s="2" t="str">
        <f>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OR(AND(K107&gt;=R107,P107&gt;=Quals!$F$3,P107&lt;=Quals!$H$3)))))),"Q","")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 t="shared" si="1"/>
        <v>Charlotte WILSON3000msc</v>
      </c>
      <c r="B108" t="s">
        <v>360</v>
      </c>
      <c r="C108" s="6" t="s">
        <v>34</v>
      </c>
      <c r="D108" s="6">
        <v>33879</v>
      </c>
      <c r="E108">
        <v>1076</v>
      </c>
      <c r="F108" s="2">
        <v>10</v>
      </c>
      <c r="G108">
        <v>1080</v>
      </c>
      <c r="H108">
        <v>1063</v>
      </c>
      <c r="I108">
        <v>1048</v>
      </c>
      <c r="L108" s="6">
        <v>44247</v>
      </c>
      <c r="M108" s="6">
        <v>44604</v>
      </c>
      <c r="N108" s="6">
        <v>44597</v>
      </c>
      <c r="O108" s="6"/>
      <c r="P108" s="58"/>
      <c r="Q108" s="40">
        <f>RANK(E108,$E$3:$E$1048576)</f>
        <v>106</v>
      </c>
      <c r="R108" s="2">
        <f>VLOOKUP(C108,Quals!$A$25:$C$45,3,FALSE)</f>
        <v>1169</v>
      </c>
      <c r="S108" s="2" t="str">
        <f>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OR(AND(K108&gt;=R108,P108&gt;=Quals!$F$3,P108&lt;=Quals!$H$3)))))),"Q","")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 t="shared" si="1"/>
        <v>Ruby SMEE5000m</v>
      </c>
      <c r="B109" t="s">
        <v>357</v>
      </c>
      <c r="C109" s="6" t="s">
        <v>29</v>
      </c>
      <c r="D109" s="6">
        <v>36865</v>
      </c>
      <c r="E109">
        <v>1076</v>
      </c>
      <c r="F109" s="2">
        <v>11</v>
      </c>
      <c r="G109">
        <v>1094</v>
      </c>
      <c r="H109">
        <v>1085</v>
      </c>
      <c r="I109">
        <v>1046</v>
      </c>
      <c r="L109" s="6">
        <v>44603</v>
      </c>
      <c r="M109" s="6">
        <v>44590</v>
      </c>
      <c r="N109" s="6">
        <v>44268</v>
      </c>
      <c r="O109" s="6"/>
      <c r="P109" s="58"/>
      <c r="Q109" s="40">
        <f>RANK(E109,$E$3:$E$1048576)</f>
        <v>106</v>
      </c>
      <c r="R109" s="2">
        <f>VLOOKUP(C109,Quals!$A$25:$C$45,3,FALSE)</f>
        <v>1145</v>
      </c>
      <c r="S109" s="2" t="str">
        <f>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OR(AND(K109&gt;=R109,P109&gt;=Quals!$F$3,P109&lt;=Quals!$H$3)))))),"Q","")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 t="shared" si="1"/>
        <v>Kristie EDWARDS100m</v>
      </c>
      <c r="B110" t="s">
        <v>109</v>
      </c>
      <c r="C110" s="7" t="s">
        <v>2</v>
      </c>
      <c r="D110" s="6">
        <v>36580</v>
      </c>
      <c r="E110">
        <v>1075</v>
      </c>
      <c r="F110" s="2">
        <v>11</v>
      </c>
      <c r="G110">
        <v>1083</v>
      </c>
      <c r="H110">
        <v>1067</v>
      </c>
      <c r="I110">
        <v>1030</v>
      </c>
      <c r="J110">
        <v>1046</v>
      </c>
      <c r="K110">
        <v>1050</v>
      </c>
      <c r="L110" s="6">
        <v>44527</v>
      </c>
      <c r="M110" s="6">
        <v>44506</v>
      </c>
      <c r="N110" s="6">
        <v>44303</v>
      </c>
      <c r="O110" s="6">
        <v>44282</v>
      </c>
      <c r="P110" s="58">
        <v>44282</v>
      </c>
      <c r="Q110" s="40">
        <f>RANK(E110,$E$3:$E$1048576)</f>
        <v>108</v>
      </c>
      <c r="R110" s="2">
        <f>VLOOKUP(C110,Quals!$A$25:$C$45,3,FALSE)</f>
        <v>1167</v>
      </c>
      <c r="S110" s="2" t="str">
        <f>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OR(AND(K110&gt;=R110,P110&gt;=Quals!$F$3,P110&lt;=Quals!$H$3)))))),"Q","")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 t="shared" si="1"/>
        <v>Tori WESTheptathlon</v>
      </c>
      <c r="B111" t="s">
        <v>524</v>
      </c>
      <c r="C111" s="7" t="s">
        <v>43</v>
      </c>
      <c r="D111" s="6">
        <v>34986</v>
      </c>
      <c r="E111">
        <v>1071</v>
      </c>
      <c r="F111" s="2">
        <v>1</v>
      </c>
      <c r="G111">
        <v>1080</v>
      </c>
      <c r="H111">
        <v>993</v>
      </c>
      <c r="L111" s="6">
        <v>43877</v>
      </c>
      <c r="M111" s="6">
        <v>44577</v>
      </c>
      <c r="N111" s="6"/>
      <c r="O111" s="6"/>
      <c r="P111" s="58"/>
      <c r="Q111" s="40">
        <f>RANK(E111,$E$3:$E$1048576)</f>
        <v>109</v>
      </c>
      <c r="R111" s="2">
        <f>VLOOKUP(C111,Quals!$A$25:$C$45,3,FALSE)</f>
        <v>1158</v>
      </c>
      <c r="S111" s="2" t="str">
        <f>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OR(AND(K111&gt;=R111,P111&gt;=Quals!$F$3,P111&lt;=Quals!$H$3)))))),"Q","")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 t="shared" si="1"/>
        <v>Rebecca BENNETT400m</v>
      </c>
      <c r="B112" t="s">
        <v>225</v>
      </c>
      <c r="C112" s="6" t="s">
        <v>26</v>
      </c>
      <c r="D112" s="6">
        <v>36220</v>
      </c>
      <c r="E112">
        <v>1070</v>
      </c>
      <c r="F112" s="2">
        <v>6</v>
      </c>
      <c r="G112">
        <v>1062</v>
      </c>
      <c r="H112">
        <v>1044</v>
      </c>
      <c r="I112">
        <v>1032</v>
      </c>
      <c r="J112">
        <v>1034</v>
      </c>
      <c r="K112">
        <v>1004</v>
      </c>
      <c r="L112" s="6">
        <v>44266</v>
      </c>
      <c r="M112" s="6">
        <v>44282</v>
      </c>
      <c r="N112" s="6">
        <v>44303</v>
      </c>
      <c r="O112" s="6">
        <v>44301</v>
      </c>
      <c r="P112" s="58">
        <v>44352</v>
      </c>
      <c r="Q112" s="40">
        <f>RANK(E112,$E$3:$E$1048576)</f>
        <v>110</v>
      </c>
      <c r="R112" s="2">
        <f>VLOOKUP(C112,Quals!$A$25:$C$45,3,FALSE)</f>
        <v>1152</v>
      </c>
      <c r="S112" s="2" t="str">
        <f>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OR(AND(K112&gt;=R112,P112&gt;=Quals!$F$3,P112&lt;=Quals!$H$3)))))),"Q","")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 t="shared" si="1"/>
        <v>Erin SHAWhigh-jump</v>
      </c>
      <c r="B113" t="s">
        <v>460</v>
      </c>
      <c r="C113" s="6" t="s">
        <v>35</v>
      </c>
      <c r="D113" s="6">
        <v>38237</v>
      </c>
      <c r="E113">
        <v>1069</v>
      </c>
      <c r="F113" s="2">
        <v>4</v>
      </c>
      <c r="G113">
        <v>1062</v>
      </c>
      <c r="H113">
        <v>1052</v>
      </c>
      <c r="I113">
        <v>1052</v>
      </c>
      <c r="J113">
        <v>1043</v>
      </c>
      <c r="K113">
        <v>1013</v>
      </c>
      <c r="L113" s="6">
        <v>44359</v>
      </c>
      <c r="M113" s="6">
        <v>44352</v>
      </c>
      <c r="N113" s="6">
        <v>44590</v>
      </c>
      <c r="O113" s="6">
        <v>44299</v>
      </c>
      <c r="P113" s="58">
        <v>44260</v>
      </c>
      <c r="Q113" s="40">
        <f>RANK(E113,$E$3:$E$1048576)</f>
        <v>111</v>
      </c>
      <c r="R113" s="2">
        <f>VLOOKUP(C113,Quals!$A$25:$C$45,3,FALSE)</f>
        <v>1180</v>
      </c>
      <c r="S113" s="2" t="str">
        <f>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OR(AND(K113&gt;=R113,P113&gt;=Quals!$F$3,P113&lt;=Quals!$H$3)))))),"Q","")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 t="shared" si="1"/>
        <v>Amy ROBINSON800m</v>
      </c>
      <c r="B114" t="s">
        <v>271</v>
      </c>
      <c r="C114" s="6" t="s">
        <v>27</v>
      </c>
      <c r="D114" s="6">
        <v>34494</v>
      </c>
      <c r="E114">
        <v>1067</v>
      </c>
      <c r="F114" s="2">
        <v>9</v>
      </c>
      <c r="G114">
        <v>1076</v>
      </c>
      <c r="H114">
        <v>1051</v>
      </c>
      <c r="I114">
        <v>1068</v>
      </c>
      <c r="J114">
        <v>1034</v>
      </c>
      <c r="K114">
        <v>1022</v>
      </c>
      <c r="L114" s="6">
        <v>44304</v>
      </c>
      <c r="M114" s="6">
        <v>44587</v>
      </c>
      <c r="N114" s="6">
        <v>44600</v>
      </c>
      <c r="O114" s="6">
        <v>44302</v>
      </c>
      <c r="P114" s="58">
        <v>44581</v>
      </c>
      <c r="Q114" s="40">
        <f>RANK(E114,$E$3:$E$1048576)</f>
        <v>112</v>
      </c>
      <c r="R114" s="2">
        <f>VLOOKUP(C114,Quals!$A$25:$C$45,3,FALSE)</f>
        <v>1171</v>
      </c>
      <c r="S114" s="2" t="str">
        <f>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OR(AND(K114&gt;=R114,P114&gt;=Quals!$F$3,P114&lt;=Quals!$H$3)))))),"Q","")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 t="shared" si="1"/>
        <v>Hannah COX800m</v>
      </c>
      <c r="B115" t="s">
        <v>269</v>
      </c>
      <c r="C115" s="6" t="s">
        <v>27</v>
      </c>
      <c r="D115" s="6">
        <v>35959</v>
      </c>
      <c r="E115">
        <v>1067</v>
      </c>
      <c r="F115" s="2">
        <v>10</v>
      </c>
      <c r="G115">
        <v>1053</v>
      </c>
      <c r="H115">
        <v>1048</v>
      </c>
      <c r="I115">
        <v>1035</v>
      </c>
      <c r="J115">
        <v>1030</v>
      </c>
      <c r="K115">
        <v>1043</v>
      </c>
      <c r="L115" s="6">
        <v>44304</v>
      </c>
      <c r="M115" s="6">
        <v>44252</v>
      </c>
      <c r="N115" s="6">
        <v>44268</v>
      </c>
      <c r="O115" s="6">
        <v>44266</v>
      </c>
      <c r="P115" s="58">
        <v>44302</v>
      </c>
      <c r="Q115" s="40">
        <f>RANK(E115,$E$3:$E$1048576)</f>
        <v>112</v>
      </c>
      <c r="R115" s="2">
        <f>VLOOKUP(C115,Quals!$A$25:$C$45,3,FALSE)</f>
        <v>1171</v>
      </c>
      <c r="S115" s="2" t="str">
        <f>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OR(AND(K115&gt;=R115,P115&gt;=Quals!$F$3,P115&lt;=Quals!$H$3)))))),"Q","")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 t="shared" si="1"/>
        <v>Jessica THORNTON400m</v>
      </c>
      <c r="B116" t="s">
        <v>226</v>
      </c>
      <c r="C116" t="s">
        <v>26</v>
      </c>
      <c r="D116" s="6">
        <v>35897</v>
      </c>
      <c r="E116">
        <v>1066</v>
      </c>
      <c r="F116" s="2">
        <v>7</v>
      </c>
      <c r="G116">
        <v>1067</v>
      </c>
      <c r="H116">
        <v>1024</v>
      </c>
      <c r="I116">
        <v>1041</v>
      </c>
      <c r="J116">
        <v>1008</v>
      </c>
      <c r="K116">
        <v>1020</v>
      </c>
      <c r="L116" s="6">
        <v>44268</v>
      </c>
      <c r="M116" s="6">
        <v>44303</v>
      </c>
      <c r="N116" s="6">
        <v>44604</v>
      </c>
      <c r="O116" s="6">
        <v>44282</v>
      </c>
      <c r="P116" s="58">
        <v>44280</v>
      </c>
      <c r="Q116" s="40">
        <f>RANK(E116,$E$3:$E$1048576)</f>
        <v>114</v>
      </c>
      <c r="R116" s="2">
        <f>VLOOKUP(C116,Quals!$A$25:$C$45,3,FALSE)</f>
        <v>1152</v>
      </c>
      <c r="S116" s="2" t="str">
        <f>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OR(AND(K116&gt;=R116,P116&gt;=Quals!$F$3,P116&lt;=Quals!$H$3)))))),"Q","")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 t="shared" si="1"/>
        <v>Milly CLARKmarathon</v>
      </c>
      <c r="B117" t="s">
        <v>553</v>
      </c>
      <c r="C117" s="6" t="s">
        <v>82</v>
      </c>
      <c r="D117" s="6">
        <v>32568</v>
      </c>
      <c r="E117">
        <v>1066</v>
      </c>
      <c r="F117" s="2">
        <v>5</v>
      </c>
      <c r="G117">
        <v>1106</v>
      </c>
      <c r="H117">
        <v>1024</v>
      </c>
      <c r="L117" s="6">
        <v>44360</v>
      </c>
      <c r="M117" s="6">
        <v>44290</v>
      </c>
      <c r="N117" s="6"/>
      <c r="O117" s="6"/>
      <c r="P117" s="58"/>
      <c r="Q117" s="40">
        <f>RANK(E117,$E$3:$E$1048576)</f>
        <v>114</v>
      </c>
      <c r="R117" s="2" t="str">
        <f>VLOOKUP(C117,Quals!$A$25:$C$45,3,FALSE)</f>
        <v>Discr.</v>
      </c>
      <c r="S117" s="2" t="str">
        <f>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OR(AND(K117&gt;=R117,P117&gt;=Quals!$F$3,P117&lt;=Quals!$H$3)))))),"Q","")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 t="shared" si="1"/>
        <v>Taneille CRASE100mh</v>
      </c>
      <c r="B118" t="s">
        <v>384</v>
      </c>
      <c r="C118" s="7" t="s">
        <v>32</v>
      </c>
      <c r="D118" s="6">
        <v>34623</v>
      </c>
      <c r="E118">
        <v>1064</v>
      </c>
      <c r="F118" s="2">
        <v>9</v>
      </c>
      <c r="G118">
        <v>1088</v>
      </c>
      <c r="H118">
        <v>1049</v>
      </c>
      <c r="I118">
        <v>1052</v>
      </c>
      <c r="J118">
        <v>1042</v>
      </c>
      <c r="K118">
        <v>1011</v>
      </c>
      <c r="L118" s="6">
        <v>44590</v>
      </c>
      <c r="M118" s="6">
        <v>44282</v>
      </c>
      <c r="N118" s="6">
        <v>44548</v>
      </c>
      <c r="O118" s="6">
        <v>44301</v>
      </c>
      <c r="P118" s="58">
        <v>44269</v>
      </c>
      <c r="Q118" s="40">
        <f>RANK(E118,$E$3:$E$1048576)</f>
        <v>116</v>
      </c>
      <c r="R118" s="2">
        <f>VLOOKUP(C118,Quals!$A$25:$C$45,3,FALSE)</f>
        <v>1171</v>
      </c>
      <c r="S118" s="2" t="str">
        <f>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OR(AND(K118&gt;=R118,P118&gt;=Quals!$F$3,P118&lt;=Quals!$H$3)))))),"Q","")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 t="shared" si="1"/>
        <v>Courtney SMALLACOMBEpole-vault</v>
      </c>
      <c r="B119" t="s">
        <v>480</v>
      </c>
      <c r="C119" s="6" t="s">
        <v>36</v>
      </c>
      <c r="D119" s="6">
        <v>33256</v>
      </c>
      <c r="E119">
        <v>1064</v>
      </c>
      <c r="F119" s="2">
        <v>3</v>
      </c>
      <c r="G119">
        <v>1037</v>
      </c>
      <c r="H119">
        <v>1052</v>
      </c>
      <c r="I119">
        <v>1052</v>
      </c>
      <c r="J119">
        <v>1006</v>
      </c>
      <c r="K119">
        <v>1021</v>
      </c>
      <c r="L119" s="6">
        <v>44282</v>
      </c>
      <c r="M119" s="6">
        <v>44247</v>
      </c>
      <c r="N119" s="6">
        <v>44485</v>
      </c>
      <c r="O119" s="6">
        <v>44604</v>
      </c>
      <c r="P119" s="58">
        <v>44590</v>
      </c>
      <c r="Q119" s="40">
        <f>RANK(E119,$E$3:$E$1048576)</f>
        <v>116</v>
      </c>
      <c r="R119" s="2">
        <f>VLOOKUP(C119,Quals!$A$25:$C$45,3,FALSE)</f>
        <v>1177</v>
      </c>
      <c r="S119" s="2" t="str">
        <f>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OR(AND(K119&gt;=R119,P119&gt;=Quals!$F$3,P119&lt;=Quals!$H$3)))))),"Q","")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 t="shared" si="1"/>
        <v>Maisie STEVENS100m</v>
      </c>
      <c r="B120" t="s">
        <v>111</v>
      </c>
      <c r="C120" s="6" t="s">
        <v>2</v>
      </c>
      <c r="D120" s="6">
        <v>36544</v>
      </c>
      <c r="E120">
        <v>1063</v>
      </c>
      <c r="F120" s="2">
        <v>12</v>
      </c>
      <c r="G120">
        <v>1088</v>
      </c>
      <c r="H120">
        <v>1069</v>
      </c>
      <c r="I120">
        <v>1062</v>
      </c>
      <c r="J120">
        <v>1053</v>
      </c>
      <c r="K120">
        <v>1040</v>
      </c>
      <c r="L120" s="6">
        <v>44317</v>
      </c>
      <c r="M120" s="6">
        <v>44343</v>
      </c>
      <c r="N120" s="6">
        <v>44303</v>
      </c>
      <c r="O120" s="6">
        <v>44282</v>
      </c>
      <c r="P120" s="58">
        <v>44331</v>
      </c>
      <c r="Q120" s="40">
        <f>RANK(E120,$E$3:$E$1048576)</f>
        <v>118</v>
      </c>
      <c r="R120" s="2">
        <f>VLOOKUP(C120,Quals!$A$25:$C$45,3,FALSE)</f>
        <v>1167</v>
      </c>
      <c r="S120" s="2" t="str">
        <f>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OR(AND(K120&gt;=R120,P120&gt;=Quals!$F$3,P120&lt;=Quals!$H$3)))))),"Q","")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 t="shared" si="1"/>
        <v>Hayley REYNOLDS100m</v>
      </c>
      <c r="B121" t="s">
        <v>112</v>
      </c>
      <c r="C121" s="6" t="s">
        <v>2</v>
      </c>
      <c r="D121" s="6">
        <v>37754</v>
      </c>
      <c r="E121">
        <v>1063</v>
      </c>
      <c r="F121" s="2">
        <v>13</v>
      </c>
      <c r="G121">
        <v>1071</v>
      </c>
      <c r="H121">
        <v>1060</v>
      </c>
      <c r="I121">
        <v>1066</v>
      </c>
      <c r="J121">
        <v>1038</v>
      </c>
      <c r="K121">
        <v>1030</v>
      </c>
      <c r="L121" s="6">
        <v>44583</v>
      </c>
      <c r="M121" s="6">
        <v>44576</v>
      </c>
      <c r="N121" s="6">
        <v>44548</v>
      </c>
      <c r="O121" s="6">
        <v>44538</v>
      </c>
      <c r="P121" s="58">
        <v>44590</v>
      </c>
      <c r="Q121" s="40">
        <f>RANK(E121,$E$3:$E$1048576)</f>
        <v>118</v>
      </c>
      <c r="R121" s="2">
        <f>VLOOKUP(C121,Quals!$A$25:$C$45,3,FALSE)</f>
        <v>1167</v>
      </c>
      <c r="S121" s="2" t="str">
        <f>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OR(AND(K121&gt;=R121,P121&gt;=Quals!$F$3,P121&lt;=Quals!$H$3)))))),"Q","")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 t="shared" si="1"/>
        <v>Isabella THORNTON-BOTT1500m</v>
      </c>
      <c r="B122" t="s">
        <v>312</v>
      </c>
      <c r="C122" s="6" t="s">
        <v>28</v>
      </c>
      <c r="D122" s="6">
        <v>35868</v>
      </c>
      <c r="E122">
        <v>1061</v>
      </c>
      <c r="F122" s="2">
        <v>8</v>
      </c>
      <c r="G122">
        <v>1056</v>
      </c>
      <c r="H122">
        <v>1070</v>
      </c>
      <c r="I122">
        <v>1064</v>
      </c>
      <c r="J122">
        <v>1025</v>
      </c>
      <c r="K122">
        <v>1020</v>
      </c>
      <c r="L122" s="6">
        <v>44303</v>
      </c>
      <c r="M122" s="6">
        <v>44261</v>
      </c>
      <c r="N122" s="6">
        <v>44301</v>
      </c>
      <c r="O122" s="6">
        <v>44280</v>
      </c>
      <c r="P122" s="58">
        <v>44603</v>
      </c>
      <c r="Q122" s="40">
        <f>RANK(E122,$E$3:$E$1048576)</f>
        <v>120</v>
      </c>
      <c r="R122" s="2">
        <f>VLOOKUP(C122,Quals!$A$25:$C$45,3,FALSE)</f>
        <v>1172</v>
      </c>
      <c r="S122" s="2" t="str">
        <f>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OR(AND(K122&gt;=R122,P122&gt;=Quals!$F$3,P122&lt;=Quals!$H$3)))))),"Q","")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 t="shared" si="1"/>
        <v>Brodee MATE400mh</v>
      </c>
      <c r="B123" t="s">
        <v>398</v>
      </c>
      <c r="C123" t="s">
        <v>33</v>
      </c>
      <c r="D123" s="6">
        <v>35899</v>
      </c>
      <c r="E123">
        <v>1060</v>
      </c>
      <c r="F123" s="2">
        <v>6</v>
      </c>
      <c r="G123">
        <v>1031</v>
      </c>
      <c r="H123">
        <v>1020</v>
      </c>
      <c r="I123">
        <v>1014</v>
      </c>
      <c r="J123">
        <v>1026</v>
      </c>
      <c r="K123">
        <v>1018</v>
      </c>
      <c r="L123" s="6">
        <v>44304</v>
      </c>
      <c r="M123" s="6">
        <v>44266</v>
      </c>
      <c r="N123" s="6">
        <v>44268</v>
      </c>
      <c r="O123" s="6">
        <v>44262</v>
      </c>
      <c r="P123" s="58">
        <v>44548</v>
      </c>
      <c r="Q123" s="40">
        <f>RANK(E123,$E$3:$E$1048576)</f>
        <v>121</v>
      </c>
      <c r="R123" s="2">
        <f>VLOOKUP(C123,Quals!$A$25:$C$45,3,FALSE)</f>
        <v>1160</v>
      </c>
      <c r="S123" s="2" t="str">
        <f>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OR(AND(K123&gt;=R123,P123&gt;=Quals!$F$3,P123&lt;=Quals!$H$3)))))),"Q","")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 t="shared" si="1"/>
        <v>Jaylah HANCOCK-CAMERON800m</v>
      </c>
      <c r="B124" t="s">
        <v>270</v>
      </c>
      <c r="C124" t="s">
        <v>27</v>
      </c>
      <c r="D124" s="6">
        <v>37404</v>
      </c>
      <c r="E124">
        <v>1059</v>
      </c>
      <c r="F124" s="2">
        <v>11</v>
      </c>
      <c r="G124">
        <v>1058</v>
      </c>
      <c r="H124">
        <v>1043</v>
      </c>
      <c r="I124">
        <v>1049</v>
      </c>
      <c r="J124">
        <v>1018</v>
      </c>
      <c r="K124">
        <v>1035</v>
      </c>
      <c r="L124" s="6">
        <v>44269</v>
      </c>
      <c r="M124" s="6">
        <v>44262</v>
      </c>
      <c r="N124" s="6">
        <v>44301</v>
      </c>
      <c r="O124" s="6">
        <v>44352</v>
      </c>
      <c r="P124" s="58">
        <v>44581</v>
      </c>
      <c r="Q124" s="40">
        <f>RANK(E124,$E$3:$E$1048576)</f>
        <v>122</v>
      </c>
      <c r="R124" s="2">
        <f>VLOOKUP(C124,Quals!$A$25:$C$45,3,FALSE)</f>
        <v>1171</v>
      </c>
      <c r="S124" s="2" t="str">
        <f>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OR(AND(K124&gt;=R124,P124&gt;=Quals!$F$3,P124&lt;=Quals!$H$3)))))),"Q","")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 t="shared" si="1"/>
        <v>Clio OZANNE-JAQUES10000m</v>
      </c>
      <c r="B125" t="s">
        <v>366</v>
      </c>
      <c r="C125" s="6" t="s">
        <v>30</v>
      </c>
      <c r="D125" s="6">
        <v>36358</v>
      </c>
      <c r="E125">
        <v>1058</v>
      </c>
      <c r="F125" s="2">
        <v>12</v>
      </c>
      <c r="G125">
        <v>1064</v>
      </c>
      <c r="H125">
        <v>1053</v>
      </c>
      <c r="L125" s="6">
        <v>44357</v>
      </c>
      <c r="M125" s="6">
        <v>44343</v>
      </c>
      <c r="N125" s="6"/>
      <c r="O125" s="6"/>
      <c r="P125" s="58"/>
      <c r="Q125" s="40">
        <f>RANK(E125,$E$3:$E$1048576)</f>
        <v>123</v>
      </c>
      <c r="R125" s="2">
        <f>VLOOKUP(C125,Quals!$A$25:$C$45,3,FALSE)</f>
        <v>1171</v>
      </c>
      <c r="S125" s="2" t="str">
        <f>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OR(AND(K125&gt;=R125,P125&gt;=Quals!$F$3,P125&lt;=Quals!$H$3)))))),"Q","")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 t="shared" si="1"/>
        <v>Sarah ECKEL1500m</v>
      </c>
      <c r="B126" t="s">
        <v>313</v>
      </c>
      <c r="C126" s="6" t="s">
        <v>28</v>
      </c>
      <c r="D126" s="6">
        <v>36307</v>
      </c>
      <c r="E126">
        <v>1057</v>
      </c>
      <c r="F126" s="2">
        <v>9</v>
      </c>
      <c r="G126">
        <v>1076</v>
      </c>
      <c r="H126">
        <v>1081</v>
      </c>
      <c r="I126">
        <v>1032</v>
      </c>
      <c r="J126">
        <v>1018</v>
      </c>
      <c r="K126">
        <v>1013</v>
      </c>
      <c r="L126" s="6">
        <v>44266</v>
      </c>
      <c r="M126" s="6">
        <v>44254</v>
      </c>
      <c r="N126" s="6">
        <v>44280</v>
      </c>
      <c r="O126" s="6">
        <v>44301</v>
      </c>
      <c r="P126" s="58">
        <v>44303</v>
      </c>
      <c r="Q126" s="40">
        <f>RANK(E126,$E$3:$E$1048576)</f>
        <v>124</v>
      </c>
      <c r="R126" s="2">
        <f>VLOOKUP(C126,Quals!$A$25:$C$45,3,FALSE)</f>
        <v>1172</v>
      </c>
      <c r="S126" s="2" t="str">
        <f>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OR(AND(K126&gt;=R126,P126&gt;=Quals!$F$3,P126&lt;=Quals!$H$3)))))),"Q","")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 t="shared" si="1"/>
        <v>Ilana GRANDINE100m</v>
      </c>
      <c r="B127" t="s">
        <v>122</v>
      </c>
      <c r="C127" s="6" t="s">
        <v>2</v>
      </c>
      <c r="D127" s="6">
        <v>33463</v>
      </c>
      <c r="E127">
        <v>1056</v>
      </c>
      <c r="F127" s="2">
        <v>14</v>
      </c>
      <c r="G127">
        <v>1075</v>
      </c>
      <c r="H127">
        <v>1074</v>
      </c>
      <c r="I127">
        <v>1052</v>
      </c>
      <c r="J127">
        <v>1019</v>
      </c>
      <c r="K127">
        <v>1013</v>
      </c>
      <c r="L127" s="6">
        <v>44548</v>
      </c>
      <c r="M127" s="6">
        <v>44597</v>
      </c>
      <c r="N127" s="6">
        <v>44544</v>
      </c>
      <c r="O127" s="6">
        <v>44590</v>
      </c>
      <c r="P127" s="58">
        <v>44569</v>
      </c>
      <c r="Q127" s="40">
        <f>RANK(E127,$E$3:$E$1048576)</f>
        <v>125</v>
      </c>
      <c r="R127" s="2">
        <f>VLOOKUP(C127,Quals!$A$25:$C$45,3,FALSE)</f>
        <v>1167</v>
      </c>
      <c r="S127" s="2" t="str">
        <f>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OR(AND(K127&gt;=R127,P127&gt;=Quals!$F$3,P127&lt;=Quals!$H$3)))))),"Q","")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 t="shared" si="1"/>
        <v>Holly CAMPBELL1500m</v>
      </c>
      <c r="B128" t="s">
        <v>314</v>
      </c>
      <c r="C128" s="7" t="s">
        <v>28</v>
      </c>
      <c r="D128" s="6">
        <v>35243</v>
      </c>
      <c r="E128">
        <v>1056</v>
      </c>
      <c r="F128" s="2">
        <v>10</v>
      </c>
      <c r="G128">
        <v>1058</v>
      </c>
      <c r="H128">
        <v>1063</v>
      </c>
      <c r="I128">
        <v>1054</v>
      </c>
      <c r="J128">
        <v>1032</v>
      </c>
      <c r="K128">
        <v>981</v>
      </c>
      <c r="L128" s="6">
        <v>44587</v>
      </c>
      <c r="M128" s="6">
        <v>44261</v>
      </c>
      <c r="N128" s="6">
        <v>44266</v>
      </c>
      <c r="O128" s="6">
        <v>44252</v>
      </c>
      <c r="P128" s="58">
        <v>44260</v>
      </c>
      <c r="Q128" s="40">
        <f>RANK(E128,$E$3:$E$1048576)</f>
        <v>125</v>
      </c>
      <c r="R128" s="2">
        <f>VLOOKUP(C128,Quals!$A$25:$C$45,3,FALSE)</f>
        <v>1172</v>
      </c>
      <c r="S128" s="2" t="str">
        <f>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OR(AND(K128&gt;=R128,P128&gt;=Quals!$F$3,P128&lt;=Quals!$H$3)))))),"Q","")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 t="shared" si="1"/>
        <v>Olivia MATZER100m</v>
      </c>
      <c r="B129" t="s">
        <v>115</v>
      </c>
      <c r="C129" s="7" t="s">
        <v>2</v>
      </c>
      <c r="D129" s="6">
        <v>37673</v>
      </c>
      <c r="E129">
        <v>1055</v>
      </c>
      <c r="F129" s="2">
        <v>15</v>
      </c>
      <c r="G129">
        <v>1054</v>
      </c>
      <c r="H129">
        <v>1060</v>
      </c>
      <c r="I129">
        <v>1039</v>
      </c>
      <c r="J129">
        <v>1032</v>
      </c>
      <c r="K129">
        <v>1029</v>
      </c>
      <c r="L129" s="6">
        <v>44268</v>
      </c>
      <c r="M129" s="6">
        <v>44590</v>
      </c>
      <c r="N129" s="6">
        <v>44590</v>
      </c>
      <c r="O129" s="6">
        <v>44261</v>
      </c>
      <c r="P129" s="58">
        <v>44352</v>
      </c>
      <c r="Q129" s="40">
        <f>RANK(E129,$E$3:$E$1048576)</f>
        <v>127</v>
      </c>
      <c r="R129" s="2">
        <f>VLOOKUP(C129,Quals!$A$25:$C$45,3,FALSE)</f>
        <v>1167</v>
      </c>
      <c r="S129" s="2" t="str">
        <f>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OR(AND(K129&gt;=R129,P129&gt;=Quals!$F$3,P129&lt;=Quals!$H$3)))))),"Q","")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 t="shared" si="1"/>
        <v>Carley THOMAS800m</v>
      </c>
      <c r="B130" t="s">
        <v>273</v>
      </c>
      <c r="C130" s="6" t="s">
        <v>27</v>
      </c>
      <c r="D130" s="6">
        <v>36886</v>
      </c>
      <c r="E130">
        <v>1054</v>
      </c>
      <c r="F130" s="2">
        <v>12</v>
      </c>
      <c r="G130">
        <v>1068</v>
      </c>
      <c r="H130">
        <v>1065</v>
      </c>
      <c r="I130">
        <v>1055</v>
      </c>
      <c r="J130">
        <v>1037</v>
      </c>
      <c r="K130">
        <v>1033</v>
      </c>
      <c r="L130" s="6">
        <v>44590</v>
      </c>
      <c r="M130" s="6">
        <v>44331</v>
      </c>
      <c r="N130" s="6">
        <v>44604</v>
      </c>
      <c r="O130" s="6">
        <v>44343</v>
      </c>
      <c r="P130" s="58">
        <v>44316</v>
      </c>
      <c r="Q130" s="40">
        <f>RANK(E130,$E$3:$E$1048576)</f>
        <v>128</v>
      </c>
      <c r="R130" s="2">
        <f>VLOOKUP(C130,Quals!$A$25:$C$45,3,FALSE)</f>
        <v>1171</v>
      </c>
      <c r="S130" s="2" t="str">
        <f>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OR(AND(K130&gt;=R130,P130&gt;=Quals!$F$3,P130&lt;=Quals!$H$3)))))),"Q","")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 t="shared" si="1"/>
        <v>Imogen BARRETT1500m</v>
      </c>
      <c r="B131" t="s">
        <v>267</v>
      </c>
      <c r="C131" s="6" t="s">
        <v>28</v>
      </c>
      <c r="D131" s="6">
        <v>36472</v>
      </c>
      <c r="E131">
        <v>1054</v>
      </c>
      <c r="F131" s="2">
        <v>11</v>
      </c>
      <c r="G131">
        <v>1083</v>
      </c>
      <c r="H131">
        <v>1090</v>
      </c>
      <c r="I131">
        <v>1086</v>
      </c>
      <c r="J131">
        <v>1028</v>
      </c>
      <c r="K131">
        <v>976</v>
      </c>
      <c r="L131" s="6">
        <v>44288</v>
      </c>
      <c r="M131" s="6">
        <v>44254</v>
      </c>
      <c r="N131" s="6">
        <v>44253</v>
      </c>
      <c r="O131" s="6">
        <v>44315</v>
      </c>
      <c r="P131" s="58">
        <v>44330</v>
      </c>
      <c r="Q131" s="40">
        <f>RANK(E131,$E$3:$E$1048576)</f>
        <v>128</v>
      </c>
      <c r="R131" s="2">
        <f>VLOOKUP(C131,Quals!$A$25:$C$45,3,FALSE)</f>
        <v>1172</v>
      </c>
      <c r="S131" s="2" t="str">
        <f>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OR(AND(K131&gt;=R131,P131&gt;=Quals!$F$3,P131&lt;=Quals!$H$3)))))),"Q","")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 t="shared" ref="A132:A195" si="2">B132&amp;C132</f>
        <v>Emily WHELANhigh-jump</v>
      </c>
      <c r="B132" t="s">
        <v>461</v>
      </c>
      <c r="C132" s="6" t="s">
        <v>35</v>
      </c>
      <c r="D132" s="6">
        <v>36535</v>
      </c>
      <c r="E132">
        <v>1054</v>
      </c>
      <c r="F132" s="2">
        <v>5</v>
      </c>
      <c r="G132">
        <v>1043</v>
      </c>
      <c r="H132">
        <v>1043</v>
      </c>
      <c r="I132">
        <v>1023</v>
      </c>
      <c r="J132">
        <v>974</v>
      </c>
      <c r="K132">
        <v>974</v>
      </c>
      <c r="L132" s="6">
        <v>44304</v>
      </c>
      <c r="M132" s="6">
        <v>44252</v>
      </c>
      <c r="N132" s="6">
        <v>44583</v>
      </c>
      <c r="O132" s="6">
        <v>44266</v>
      </c>
      <c r="P132" s="58">
        <v>44282</v>
      </c>
      <c r="Q132" s="40">
        <f>RANK(E132,$E$3:$E$1048576)</f>
        <v>128</v>
      </c>
      <c r="R132" s="2">
        <f>VLOOKUP(C132,Quals!$A$25:$C$45,3,FALSE)</f>
        <v>1180</v>
      </c>
      <c r="S132" s="2" t="str">
        <f>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OR(AND(K132&gt;=R132,P132&gt;=Quals!$F$3,P132&lt;=Quals!$H$3)))))),"Q","")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 t="shared" si="2"/>
        <v>Larissa PASTERNATSKY100m</v>
      </c>
      <c r="B133" t="s">
        <v>117</v>
      </c>
      <c r="C133" s="6" t="s">
        <v>2</v>
      </c>
      <c r="D133" s="6">
        <v>33583</v>
      </c>
      <c r="E133">
        <v>1053</v>
      </c>
      <c r="F133" s="2">
        <v>16</v>
      </c>
      <c r="G133">
        <v>1050</v>
      </c>
      <c r="H133">
        <v>1060</v>
      </c>
      <c r="I133">
        <v>1044</v>
      </c>
      <c r="J133">
        <v>1054</v>
      </c>
      <c r="K133">
        <v>1013</v>
      </c>
      <c r="L133" s="6">
        <v>44261</v>
      </c>
      <c r="M133" s="6">
        <v>44261</v>
      </c>
      <c r="N133" s="6">
        <v>44247</v>
      </c>
      <c r="O133" s="6">
        <v>44260</v>
      </c>
      <c r="P133" s="58">
        <v>44346</v>
      </c>
      <c r="Q133" s="40">
        <f>RANK(E133,$E$3:$E$1048576)</f>
        <v>131</v>
      </c>
      <c r="R133" s="2">
        <f>VLOOKUP(C133,Quals!$A$25:$C$45,3,FALSE)</f>
        <v>1167</v>
      </c>
      <c r="S133" s="2" t="str">
        <f>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OR(AND(K133&gt;=R133,P133&gt;=Quals!$F$3,P133&lt;=Quals!$H$3)))))),"Q","")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 t="shared" si="2"/>
        <v>Catriona BISSET400m</v>
      </c>
      <c r="B134" t="s">
        <v>227</v>
      </c>
      <c r="C134" s="7" t="s">
        <v>26</v>
      </c>
      <c r="D134" s="6">
        <v>34394</v>
      </c>
      <c r="E134">
        <v>1051</v>
      </c>
      <c r="F134" s="2">
        <v>8</v>
      </c>
      <c r="G134">
        <v>1070</v>
      </c>
      <c r="H134">
        <v>1064</v>
      </c>
      <c r="I134">
        <v>1049</v>
      </c>
      <c r="J134">
        <v>1024</v>
      </c>
      <c r="K134">
        <v>1003</v>
      </c>
      <c r="L134" s="6">
        <v>44590</v>
      </c>
      <c r="M134" s="6">
        <v>44308</v>
      </c>
      <c r="N134" s="6">
        <v>44422</v>
      </c>
      <c r="O134" s="6">
        <v>44569</v>
      </c>
      <c r="P134" s="58">
        <v>44307</v>
      </c>
      <c r="Q134" s="40">
        <f>RANK(E134,$E$3:$E$1048576)</f>
        <v>132</v>
      </c>
      <c r="R134" s="2">
        <f>VLOOKUP(C134,Quals!$A$25:$C$45,3,FALSE)</f>
        <v>1152</v>
      </c>
      <c r="S134" s="2" t="str">
        <f>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OR(AND(K134&gt;=R134,P134&gt;=Quals!$F$3,P134&lt;=Quals!$H$3)))))),"Q","")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 t="shared" si="2"/>
        <v>Hayley KITCHING800m</v>
      </c>
      <c r="B135" t="s">
        <v>276</v>
      </c>
      <c r="C135" s="6" t="s">
        <v>27</v>
      </c>
      <c r="D135" s="6">
        <v>38256</v>
      </c>
      <c r="E135">
        <v>1051</v>
      </c>
      <c r="F135" s="2">
        <v>13</v>
      </c>
      <c r="G135">
        <v>1060</v>
      </c>
      <c r="H135">
        <v>1038</v>
      </c>
      <c r="I135">
        <v>1036</v>
      </c>
      <c r="J135">
        <v>1032</v>
      </c>
      <c r="K135">
        <v>1030</v>
      </c>
      <c r="L135" s="6">
        <v>44600</v>
      </c>
      <c r="M135" s="6">
        <v>44305</v>
      </c>
      <c r="N135" s="6">
        <v>44548</v>
      </c>
      <c r="O135" s="6">
        <v>44540</v>
      </c>
      <c r="P135" s="58">
        <v>44597</v>
      </c>
      <c r="Q135" s="40">
        <f>RANK(E135,$E$3:$E$1048576)</f>
        <v>132</v>
      </c>
      <c r="R135" s="2">
        <f>VLOOKUP(C135,Quals!$A$25:$C$45,3,FALSE)</f>
        <v>1171</v>
      </c>
      <c r="S135" s="2" t="str">
        <f>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OR(AND(K135&gt;=R135,P135&gt;=Quals!$F$3,P135&lt;=Quals!$H$3)))))),"Q","")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 t="shared" si="2"/>
        <v>Bethany KRANENDONKlong-jump</v>
      </c>
      <c r="B136" t="s">
        <v>415</v>
      </c>
      <c r="C136" s="6" t="s">
        <v>37</v>
      </c>
      <c r="D136" s="6">
        <v>36551</v>
      </c>
      <c r="E136">
        <v>1050</v>
      </c>
      <c r="F136" s="2">
        <v>6</v>
      </c>
      <c r="G136">
        <v>1016</v>
      </c>
      <c r="H136">
        <v>1011</v>
      </c>
      <c r="I136">
        <v>1003</v>
      </c>
      <c r="J136">
        <v>1030</v>
      </c>
      <c r="K136">
        <v>1007</v>
      </c>
      <c r="L136" s="6">
        <v>44304</v>
      </c>
      <c r="M136" s="6">
        <v>44266</v>
      </c>
      <c r="N136" s="6">
        <v>44282</v>
      </c>
      <c r="O136" s="6">
        <v>44570</v>
      </c>
      <c r="P136" s="58">
        <v>44252</v>
      </c>
      <c r="Q136" s="40">
        <f>RANK(E136,$E$3:$E$1048576)</f>
        <v>134</v>
      </c>
      <c r="R136" s="2">
        <f>VLOOKUP(C136,Quals!$A$25:$C$45,3,FALSE)</f>
        <v>1178</v>
      </c>
      <c r="S136" s="2" t="str">
        <f>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OR(AND(K136&gt;=R136,P136&gt;=Quals!$F$3,P136&lt;=Quals!$H$3)))))),"Q","")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 t="shared" si="2"/>
        <v>Brittany CARROLLlong-jump</v>
      </c>
      <c r="B137" t="s">
        <v>416</v>
      </c>
      <c r="C137" s="6" t="s">
        <v>37</v>
      </c>
      <c r="D137" s="6">
        <v>36860</v>
      </c>
      <c r="E137">
        <v>1048</v>
      </c>
      <c r="F137" s="2">
        <v>7</v>
      </c>
      <c r="G137">
        <v>1059</v>
      </c>
      <c r="H137">
        <v>1040</v>
      </c>
      <c r="I137">
        <v>1042</v>
      </c>
      <c r="J137">
        <v>1016</v>
      </c>
      <c r="K137">
        <v>1007</v>
      </c>
      <c r="L137" s="6">
        <v>44570</v>
      </c>
      <c r="M137" s="6">
        <v>44590</v>
      </c>
      <c r="N137" s="6">
        <v>44584</v>
      </c>
      <c r="O137" s="6">
        <v>44604</v>
      </c>
      <c r="P137" s="58">
        <v>44309</v>
      </c>
      <c r="Q137" s="40">
        <f>RANK(E137,$E$3:$E$1048576)</f>
        <v>135</v>
      </c>
      <c r="R137" s="2">
        <f>VLOOKUP(C137,Quals!$A$25:$C$45,3,FALSE)</f>
        <v>1178</v>
      </c>
      <c r="S137" s="2" t="str">
        <f>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OR(AND(K137&gt;=R137,P137&gt;=Quals!$F$3,P137&lt;=Quals!$H$3)))))),"Q","")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 t="shared" si="2"/>
        <v>Helen PRETORIUS100m</v>
      </c>
      <c r="B138" t="s">
        <v>119</v>
      </c>
      <c r="C138" s="7" t="s">
        <v>2</v>
      </c>
      <c r="D138" s="6">
        <v>36241</v>
      </c>
      <c r="E138">
        <v>1047</v>
      </c>
      <c r="F138" s="2">
        <v>17</v>
      </c>
      <c r="G138">
        <v>1049</v>
      </c>
      <c r="H138">
        <v>1028</v>
      </c>
      <c r="I138">
        <v>1038</v>
      </c>
      <c r="J138">
        <v>1021</v>
      </c>
      <c r="K138">
        <v>1015</v>
      </c>
      <c r="L138" s="6">
        <v>44289</v>
      </c>
      <c r="M138" s="6">
        <v>44252</v>
      </c>
      <c r="N138" s="6">
        <v>44247</v>
      </c>
      <c r="O138" s="6">
        <v>44576</v>
      </c>
      <c r="P138" s="58">
        <v>44548</v>
      </c>
      <c r="Q138" s="40">
        <f>RANK(E138,$E$3:$E$1048576)</f>
        <v>136</v>
      </c>
      <c r="R138" s="2">
        <f>VLOOKUP(C138,Quals!$A$25:$C$45,3,FALSE)</f>
        <v>1167</v>
      </c>
      <c r="S138" s="2" t="str">
        <f>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OR(AND(K138&gt;=R138,P138&gt;=Quals!$F$3,P138&lt;=Quals!$H$3)))))),"Q","")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 t="shared" si="2"/>
        <v>Gigi MACCAGNINI800m</v>
      </c>
      <c r="B139" t="s">
        <v>272</v>
      </c>
      <c r="C139" s="7" t="s">
        <v>27</v>
      </c>
      <c r="D139" s="6">
        <v>37260</v>
      </c>
      <c r="E139">
        <v>1047</v>
      </c>
      <c r="F139" s="2">
        <v>14</v>
      </c>
      <c r="G139">
        <v>1078</v>
      </c>
      <c r="H139">
        <v>1049</v>
      </c>
      <c r="I139">
        <v>1046</v>
      </c>
      <c r="J139">
        <v>1004</v>
      </c>
      <c r="K139">
        <v>996</v>
      </c>
      <c r="L139" s="6">
        <v>44266</v>
      </c>
      <c r="M139" s="6">
        <v>44255</v>
      </c>
      <c r="N139" s="6">
        <v>44604</v>
      </c>
      <c r="O139" s="6">
        <v>44300</v>
      </c>
      <c r="P139" s="58">
        <v>44301</v>
      </c>
      <c r="Q139" s="40">
        <f>RANK(E139,$E$3:$E$1048576)</f>
        <v>136</v>
      </c>
      <c r="R139" s="2">
        <f>VLOOKUP(C139,Quals!$A$25:$C$45,3,FALSE)</f>
        <v>1171</v>
      </c>
      <c r="S139" s="2" t="str">
        <f>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OR(AND(K139&gt;=R139,P139&gt;=Quals!$F$3,P139&lt;=Quals!$H$3)))))),"Q","")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 t="shared" si="2"/>
        <v>Jemima RUSSELL800m</v>
      </c>
      <c r="B140" t="s">
        <v>274</v>
      </c>
      <c r="C140" s="6" t="s">
        <v>27</v>
      </c>
      <c r="D140" s="6">
        <v>36285</v>
      </c>
      <c r="E140">
        <v>1047</v>
      </c>
      <c r="F140" s="2">
        <v>15</v>
      </c>
      <c r="G140">
        <v>1062</v>
      </c>
      <c r="H140">
        <v>1064</v>
      </c>
      <c r="I140">
        <v>1058</v>
      </c>
      <c r="J140">
        <v>1026</v>
      </c>
      <c r="K140">
        <v>1013</v>
      </c>
      <c r="L140" s="6">
        <v>44318</v>
      </c>
      <c r="M140" s="6">
        <v>44289</v>
      </c>
      <c r="N140" s="6">
        <v>44331</v>
      </c>
      <c r="O140" s="6">
        <v>44590</v>
      </c>
      <c r="P140" s="58">
        <v>44343</v>
      </c>
      <c r="Q140" s="40">
        <f>RANK(E140,$E$3:$E$1048576)</f>
        <v>136</v>
      </c>
      <c r="R140" s="2">
        <f>VLOOKUP(C140,Quals!$A$25:$C$45,3,FALSE)</f>
        <v>1171</v>
      </c>
      <c r="S140" s="2" t="str">
        <f>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OR(AND(K140&gt;=R140,P140&gt;=Quals!$F$3,P140&lt;=Quals!$H$3)))))),"Q","")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 t="shared" si="2"/>
        <v>Kate SPENCER1500m</v>
      </c>
      <c r="B141" t="s">
        <v>315</v>
      </c>
      <c r="C141" s="6" t="s">
        <v>28</v>
      </c>
      <c r="D141" s="6">
        <v>34873</v>
      </c>
      <c r="E141">
        <v>1047</v>
      </c>
      <c r="F141" s="2">
        <v>12</v>
      </c>
      <c r="G141">
        <v>1055</v>
      </c>
      <c r="H141">
        <v>1044</v>
      </c>
      <c r="I141">
        <v>1044</v>
      </c>
      <c r="J141">
        <v>1035</v>
      </c>
      <c r="K141">
        <v>1019</v>
      </c>
      <c r="L141" s="6">
        <v>44261</v>
      </c>
      <c r="M141" s="6">
        <v>44587</v>
      </c>
      <c r="N141" s="6">
        <v>44548</v>
      </c>
      <c r="O141" s="6">
        <v>44301</v>
      </c>
      <c r="P141" s="58">
        <v>44303</v>
      </c>
      <c r="Q141" s="40">
        <f>RANK(E141,$E$3:$E$1048576)</f>
        <v>136</v>
      </c>
      <c r="R141" s="2">
        <f>VLOOKUP(C141,Quals!$A$25:$C$45,3,FALSE)</f>
        <v>1172</v>
      </c>
      <c r="S141" s="2" t="str">
        <f>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OR(AND(K141&gt;=R141,P141&gt;=Quals!$F$3,P141&lt;=Quals!$H$3)))))),"Q","")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 t="shared" si="2"/>
        <v>Jasmin GUTHRIE400m</v>
      </c>
      <c r="B142" t="s">
        <v>228</v>
      </c>
      <c r="C142" s="7" t="s">
        <v>26</v>
      </c>
      <c r="D142" s="6">
        <v>37885</v>
      </c>
      <c r="E142">
        <v>1045</v>
      </c>
      <c r="F142" s="2">
        <v>9</v>
      </c>
      <c r="G142">
        <v>1056</v>
      </c>
      <c r="H142">
        <v>1042</v>
      </c>
      <c r="I142">
        <v>1029</v>
      </c>
      <c r="J142">
        <v>1015</v>
      </c>
      <c r="K142">
        <v>1017</v>
      </c>
      <c r="L142" s="6">
        <v>44590</v>
      </c>
      <c r="M142" s="6">
        <v>44299</v>
      </c>
      <c r="N142" s="6">
        <v>44262</v>
      </c>
      <c r="O142" s="6">
        <v>44282</v>
      </c>
      <c r="P142" s="58">
        <v>44570</v>
      </c>
      <c r="Q142" s="40">
        <f>RANK(E142,$E$3:$E$1048576)</f>
        <v>140</v>
      </c>
      <c r="R142" s="2">
        <f>VLOOKUP(C142,Quals!$A$25:$C$45,3,FALSE)</f>
        <v>1152</v>
      </c>
      <c r="S142" s="2" t="str">
        <f>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OR(AND(K142&gt;=R142,P142&gt;=Quals!$F$3,P142&lt;=Quals!$H$3)))))),"Q","")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 t="shared" si="2"/>
        <v>Caitlyn FERRIER200m</v>
      </c>
      <c r="B143" t="s">
        <v>199</v>
      </c>
      <c r="C143" s="6" t="s">
        <v>25</v>
      </c>
      <c r="D143" s="6">
        <v>37513</v>
      </c>
      <c r="E143">
        <v>1044</v>
      </c>
      <c r="F143" s="2">
        <v>10</v>
      </c>
      <c r="G143">
        <v>1023</v>
      </c>
      <c r="H143">
        <v>1051</v>
      </c>
      <c r="I143">
        <v>1032</v>
      </c>
      <c r="J143">
        <v>1015</v>
      </c>
      <c r="K143">
        <v>1020</v>
      </c>
      <c r="L143" s="6">
        <v>44352</v>
      </c>
      <c r="M143" s="6">
        <v>44289</v>
      </c>
      <c r="N143" s="6">
        <v>44300</v>
      </c>
      <c r="O143" s="6">
        <v>44359</v>
      </c>
      <c r="P143" s="58">
        <v>44262</v>
      </c>
      <c r="Q143" s="40">
        <f>RANK(E143,$E$3:$E$1048576)</f>
        <v>141</v>
      </c>
      <c r="R143" s="2">
        <f>VLOOKUP(C143,Quals!$A$25:$C$45,3,FALSE)</f>
        <v>1155</v>
      </c>
      <c r="S143" s="2" t="str">
        <f>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OR(AND(K143&gt;=R143,P143&gt;=Quals!$F$3,P143&lt;=Quals!$H$3)))))),"Q","")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 t="shared" si="2"/>
        <v>Taneille CRASEheptathlon</v>
      </c>
      <c r="B144" t="s">
        <v>384</v>
      </c>
      <c r="C144" s="6" t="s">
        <v>43</v>
      </c>
      <c r="D144" s="6">
        <v>34623</v>
      </c>
      <c r="E144">
        <v>1044</v>
      </c>
      <c r="F144" s="2">
        <v>2</v>
      </c>
      <c r="G144">
        <v>1030</v>
      </c>
      <c r="H144">
        <v>939</v>
      </c>
      <c r="L144" s="6">
        <v>44549</v>
      </c>
      <c r="M144" s="6">
        <v>44302</v>
      </c>
      <c r="N144" s="6"/>
      <c r="O144" s="6"/>
      <c r="P144" s="58"/>
      <c r="Q144" s="40">
        <f>RANK(E144,$E$3:$E$1048576)</f>
        <v>141</v>
      </c>
      <c r="R144" s="2">
        <f>VLOOKUP(C144,Quals!$A$25:$C$45,3,FALSE)</f>
        <v>1158</v>
      </c>
      <c r="S144" s="2" t="str">
        <f>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OR(AND(K144&gt;=R144,P144&gt;=Quals!$F$3,P144&lt;=Quals!$H$3)))))),"Q","")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 t="shared" si="2"/>
        <v>Aleksandra STOILOVA100m</v>
      </c>
      <c r="B145" t="s">
        <v>121</v>
      </c>
      <c r="C145" s="6" t="s">
        <v>2</v>
      </c>
      <c r="D145" s="6">
        <v>38462</v>
      </c>
      <c r="E145">
        <v>1043</v>
      </c>
      <c r="F145" s="2">
        <v>18</v>
      </c>
      <c r="G145">
        <v>1048</v>
      </c>
      <c r="H145">
        <v>1039</v>
      </c>
      <c r="I145">
        <v>1024</v>
      </c>
      <c r="J145">
        <v>1026</v>
      </c>
      <c r="K145">
        <v>1030</v>
      </c>
      <c r="L145" s="6">
        <v>44527</v>
      </c>
      <c r="M145" s="6">
        <v>44576</v>
      </c>
      <c r="N145" s="6">
        <v>44597</v>
      </c>
      <c r="O145" s="6">
        <v>44298</v>
      </c>
      <c r="P145" s="58">
        <v>44289</v>
      </c>
      <c r="Q145" s="40">
        <f>RANK(E145,$E$3:$E$1048576)</f>
        <v>143</v>
      </c>
      <c r="R145" s="2">
        <f>VLOOKUP(C145,Quals!$A$25:$C$45,3,FALSE)</f>
        <v>1167</v>
      </c>
      <c r="S145" s="2" t="str">
        <f>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OR(AND(K145&gt;=R145,P145&gt;=Quals!$F$3,P145&lt;=Quals!$H$3)))))),"Q","")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 t="shared" si="2"/>
        <v>Tamara HOTTEN100m</v>
      </c>
      <c r="B146" t="s">
        <v>113</v>
      </c>
      <c r="C146" s="6" t="s">
        <v>2</v>
      </c>
      <c r="D146" s="6">
        <v>36685</v>
      </c>
      <c r="E146">
        <v>1042</v>
      </c>
      <c r="F146" s="2">
        <v>19</v>
      </c>
      <c r="G146">
        <v>1057</v>
      </c>
      <c r="H146">
        <v>1056</v>
      </c>
      <c r="I146">
        <v>1032</v>
      </c>
      <c r="J146">
        <v>1028</v>
      </c>
      <c r="K146">
        <v>1019</v>
      </c>
      <c r="L146" s="6">
        <v>44268</v>
      </c>
      <c r="M146" s="6">
        <v>44268</v>
      </c>
      <c r="N146" s="6">
        <v>44590</v>
      </c>
      <c r="O146" s="6">
        <v>44583</v>
      </c>
      <c r="P146" s="58">
        <v>44548</v>
      </c>
      <c r="Q146" s="40">
        <f>RANK(E146,$E$3:$E$1048576)</f>
        <v>144</v>
      </c>
      <c r="R146" s="2">
        <f>VLOOKUP(C146,Quals!$A$25:$C$45,3,FALSE)</f>
        <v>1167</v>
      </c>
      <c r="S146" s="2" t="str">
        <f>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OR(AND(K146&gt;=R146,P146&gt;=Quals!$F$3,P146&lt;=Quals!$H$3)))))),"Q","")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 t="shared" si="2"/>
        <v>Montana MONK800m</v>
      </c>
      <c r="B147" t="s">
        <v>275</v>
      </c>
      <c r="C147" s="6" t="s">
        <v>27</v>
      </c>
      <c r="D147" s="6">
        <v>38037</v>
      </c>
      <c r="E147">
        <v>1042</v>
      </c>
      <c r="F147" s="2">
        <v>16</v>
      </c>
      <c r="G147">
        <v>1047</v>
      </c>
      <c r="H147">
        <v>1040</v>
      </c>
      <c r="I147">
        <v>1020</v>
      </c>
      <c r="J147">
        <v>1026</v>
      </c>
      <c r="K147">
        <v>1015</v>
      </c>
      <c r="L147" s="6">
        <v>44589</v>
      </c>
      <c r="M147" s="6">
        <v>44301</v>
      </c>
      <c r="N147" s="6">
        <v>44587</v>
      </c>
      <c r="O147" s="6">
        <v>44305</v>
      </c>
      <c r="P147" s="58">
        <v>44262</v>
      </c>
      <c r="Q147" s="40">
        <f>RANK(E147,$E$3:$E$1048576)</f>
        <v>144</v>
      </c>
      <c r="R147" s="2">
        <f>VLOOKUP(C147,Quals!$A$25:$C$45,3,FALSE)</f>
        <v>1171</v>
      </c>
      <c r="S147" s="2" t="str">
        <f>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OR(AND(K147&gt;=R147,P147&gt;=Quals!$F$3,P147&lt;=Quals!$H$3)))))),"Q","")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 t="shared" si="2"/>
        <v>Bronte CARROLL100m</v>
      </c>
      <c r="B148" t="s">
        <v>120</v>
      </c>
      <c r="C148" s="6" t="s">
        <v>2</v>
      </c>
      <c r="D148" s="6">
        <v>36346</v>
      </c>
      <c r="E148">
        <v>1039</v>
      </c>
      <c r="F148" s="2">
        <v>20</v>
      </c>
      <c r="G148">
        <v>1052</v>
      </c>
      <c r="H148">
        <v>1030</v>
      </c>
      <c r="I148">
        <v>1026</v>
      </c>
      <c r="J148">
        <v>1026</v>
      </c>
      <c r="K148">
        <v>1026</v>
      </c>
      <c r="L148" s="6">
        <v>44548</v>
      </c>
      <c r="M148" s="6">
        <v>44254</v>
      </c>
      <c r="N148" s="6">
        <v>44527</v>
      </c>
      <c r="O148" s="6">
        <v>44254</v>
      </c>
      <c r="P148" s="58">
        <v>44590</v>
      </c>
      <c r="Q148" s="40">
        <f>RANK(E148,$E$3:$E$1048576)</f>
        <v>146</v>
      </c>
      <c r="R148" s="2">
        <f>VLOOKUP(C148,Quals!$A$25:$C$45,3,FALSE)</f>
        <v>1167</v>
      </c>
      <c r="S148" s="2" t="str">
        <f>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OR(AND(K148&gt;=R148,P148&gt;=Quals!$F$3,P148&lt;=Quals!$H$3)))))),"Q","")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 t="shared" si="2"/>
        <v>Nana Adoma OWUSU-AFRIYIE100m</v>
      </c>
      <c r="B149" t="s">
        <v>118</v>
      </c>
      <c r="C149" t="s">
        <v>2</v>
      </c>
      <c r="D149" s="6">
        <v>36241</v>
      </c>
      <c r="E149">
        <v>1039</v>
      </c>
      <c r="F149" s="2">
        <v>21</v>
      </c>
      <c r="G149">
        <v>1043</v>
      </c>
      <c r="H149">
        <v>1039</v>
      </c>
      <c r="I149">
        <v>1044</v>
      </c>
      <c r="J149">
        <v>1030</v>
      </c>
      <c r="K149">
        <v>1014</v>
      </c>
      <c r="L149" s="6">
        <v>44352</v>
      </c>
      <c r="M149" s="6">
        <v>44576</v>
      </c>
      <c r="N149" s="6">
        <v>44590</v>
      </c>
      <c r="O149" s="6">
        <v>44359</v>
      </c>
      <c r="P149" s="58">
        <v>44590</v>
      </c>
      <c r="Q149" s="40">
        <f>RANK(E149,$E$3:$E$1048576)</f>
        <v>146</v>
      </c>
      <c r="R149" s="2">
        <f>VLOOKUP(C149,Quals!$A$25:$C$45,3,FALSE)</f>
        <v>1167</v>
      </c>
      <c r="S149" s="2" t="str">
        <f>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OR(AND(K149&gt;=R149,P149&gt;=Quals!$F$3,P149&lt;=Quals!$H$3)))))),"Q","")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 t="shared" si="2"/>
        <v>Ashleigh PALMER400mh</v>
      </c>
      <c r="B150" t="s">
        <v>399</v>
      </c>
      <c r="C150" s="6" t="s">
        <v>33</v>
      </c>
      <c r="D150" s="6">
        <v>32482</v>
      </c>
      <c r="E150">
        <v>1039</v>
      </c>
      <c r="F150" s="2">
        <v>7</v>
      </c>
      <c r="G150">
        <v>1003</v>
      </c>
      <c r="H150">
        <v>1003</v>
      </c>
      <c r="I150">
        <v>1006</v>
      </c>
      <c r="J150">
        <v>990</v>
      </c>
      <c r="K150">
        <v>1007</v>
      </c>
      <c r="L150" s="6">
        <v>44304</v>
      </c>
      <c r="M150" s="6">
        <v>44266</v>
      </c>
      <c r="N150" s="6">
        <v>44280</v>
      </c>
      <c r="O150" s="6">
        <v>44268</v>
      </c>
      <c r="P150" s="58">
        <v>44255</v>
      </c>
      <c r="Q150" s="40">
        <f>RANK(E150,$E$3:$E$1048576)</f>
        <v>146</v>
      </c>
      <c r="R150" s="2">
        <f>VLOOKUP(C150,Quals!$A$25:$C$45,3,FALSE)</f>
        <v>1160</v>
      </c>
      <c r="S150" s="2" t="str">
        <f>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OR(AND(K150&gt;=R150,P150&gt;=Quals!$F$3,P150&lt;=Quals!$H$3)))))),"Q","")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 t="shared" si="2"/>
        <v>Morgan GAFFNEY100m</v>
      </c>
      <c r="B151" t="s">
        <v>116</v>
      </c>
      <c r="C151" s="6" t="s">
        <v>2</v>
      </c>
      <c r="D151" s="6">
        <v>33924</v>
      </c>
      <c r="E151">
        <v>1038</v>
      </c>
      <c r="F151" s="2">
        <v>22</v>
      </c>
      <c r="G151">
        <v>1060</v>
      </c>
      <c r="H151">
        <v>1042</v>
      </c>
      <c r="I151">
        <v>1029</v>
      </c>
      <c r="J151">
        <v>1015</v>
      </c>
      <c r="K151">
        <v>975</v>
      </c>
      <c r="L151" s="6">
        <v>44587</v>
      </c>
      <c r="M151" s="6">
        <v>44275</v>
      </c>
      <c r="N151" s="6">
        <v>44259</v>
      </c>
      <c r="O151" s="6">
        <v>44266</v>
      </c>
      <c r="P151" s="58">
        <v>44591</v>
      </c>
      <c r="Q151" s="40">
        <f>RANK(E151,$E$3:$E$1048576)</f>
        <v>149</v>
      </c>
      <c r="R151" s="2">
        <f>VLOOKUP(C151,Quals!$A$25:$C$45,3,FALSE)</f>
        <v>1167</v>
      </c>
      <c r="S151" s="2" t="str">
        <f>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OR(AND(K151&gt;=R151,P151&gt;=Quals!$F$3,P151&lt;=Quals!$H$3)))))),"Q","")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 t="shared" si="2"/>
        <v>Helen PRETORIUS200m</v>
      </c>
      <c r="B152" t="s">
        <v>119</v>
      </c>
      <c r="C152" s="6" t="s">
        <v>25</v>
      </c>
      <c r="D152" s="6">
        <v>36241</v>
      </c>
      <c r="E152">
        <v>1038</v>
      </c>
      <c r="F152" s="2">
        <v>11</v>
      </c>
      <c r="G152">
        <v>1057</v>
      </c>
      <c r="H152">
        <v>996</v>
      </c>
      <c r="I152">
        <v>1020</v>
      </c>
      <c r="J152">
        <v>1019</v>
      </c>
      <c r="K152">
        <v>1008</v>
      </c>
      <c r="L152" s="6">
        <v>44289</v>
      </c>
      <c r="M152" s="6">
        <v>44304</v>
      </c>
      <c r="N152" s="6">
        <v>44247</v>
      </c>
      <c r="O152" s="6">
        <v>44576</v>
      </c>
      <c r="P152" s="58">
        <v>44279</v>
      </c>
      <c r="Q152" s="40">
        <f>RANK(E152,$E$3:$E$1048576)</f>
        <v>149</v>
      </c>
      <c r="R152" s="2">
        <f>VLOOKUP(C152,Quals!$A$25:$C$45,3,FALSE)</f>
        <v>1155</v>
      </c>
      <c r="S152" s="2" t="str">
        <f>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OR(AND(K152&gt;=R152,P152&gt;=Quals!$F$3,P152&lt;=Quals!$H$3)))))),"Q","")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 t="shared" si="2"/>
        <v>Desleigh OWUSUtriple-jump</v>
      </c>
      <c r="B153" t="s">
        <v>441</v>
      </c>
      <c r="C153" s="6" t="s">
        <v>38</v>
      </c>
      <c r="D153" s="6">
        <v>37154</v>
      </c>
      <c r="E153">
        <v>1037</v>
      </c>
      <c r="F153" s="2">
        <v>1</v>
      </c>
      <c r="G153">
        <v>1032</v>
      </c>
      <c r="H153">
        <v>993</v>
      </c>
      <c r="I153">
        <v>993</v>
      </c>
      <c r="J153">
        <v>1000</v>
      </c>
      <c r="K153">
        <v>992</v>
      </c>
      <c r="L153" s="6">
        <v>44303</v>
      </c>
      <c r="M153" s="6">
        <v>44604</v>
      </c>
      <c r="N153" s="6">
        <v>44261</v>
      </c>
      <c r="O153" s="6">
        <v>44577</v>
      </c>
      <c r="P153" s="58">
        <v>44310</v>
      </c>
      <c r="Q153" s="40">
        <f>RANK(E153,$E$3:$E$1048576)</f>
        <v>151</v>
      </c>
      <c r="R153" s="2">
        <f>VLOOKUP(C153,Quals!$A$25:$C$45,3,FALSE)</f>
        <v>1150</v>
      </c>
      <c r="S153" s="2" t="str">
        <f>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OR(AND(K153&gt;=R153,P153&gt;=Quals!$F$3,P153&lt;=Quals!$H$3)))))),"Q","")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 t="shared" si="2"/>
        <v>Caitlyn FERRIER400m</v>
      </c>
      <c r="B154" t="s">
        <v>199</v>
      </c>
      <c r="C154" s="6" t="s">
        <v>26</v>
      </c>
      <c r="D154" s="6">
        <v>37513</v>
      </c>
      <c r="E154">
        <v>1036</v>
      </c>
      <c r="F154" s="2">
        <v>10</v>
      </c>
      <c r="G154">
        <v>1056</v>
      </c>
      <c r="H154">
        <v>1032</v>
      </c>
      <c r="I154">
        <v>1025</v>
      </c>
      <c r="J154">
        <v>1017</v>
      </c>
      <c r="K154">
        <v>1017</v>
      </c>
      <c r="L154" s="6">
        <v>44268</v>
      </c>
      <c r="M154" s="6">
        <v>44308</v>
      </c>
      <c r="N154" s="6">
        <v>44299</v>
      </c>
      <c r="O154" s="6">
        <v>44261</v>
      </c>
      <c r="P154" s="58">
        <v>44260</v>
      </c>
      <c r="Q154" s="40">
        <f>RANK(E154,$E$3:$E$1048576)</f>
        <v>152</v>
      </c>
      <c r="R154" s="2">
        <f>VLOOKUP(C154,Quals!$A$25:$C$45,3,FALSE)</f>
        <v>1152</v>
      </c>
      <c r="S154" s="2" t="str">
        <f>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OR(AND(K154&gt;=R154,P154&gt;=Quals!$F$3,P154&lt;=Quals!$H$3)))))),"Q","")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 t="shared" si="2"/>
        <v>Sarah HEALEY100m</v>
      </c>
      <c r="B155" t="s">
        <v>135</v>
      </c>
      <c r="C155" s="7" t="s">
        <v>2</v>
      </c>
      <c r="D155" s="6">
        <v>1998</v>
      </c>
      <c r="E155">
        <v>1035</v>
      </c>
      <c r="F155" s="2">
        <v>23</v>
      </c>
      <c r="G155">
        <v>1087</v>
      </c>
      <c r="H155">
        <v>1050</v>
      </c>
      <c r="I155">
        <v>1021</v>
      </c>
      <c r="J155">
        <v>1007</v>
      </c>
      <c r="K155">
        <v>982</v>
      </c>
      <c r="L155" s="6">
        <v>44576</v>
      </c>
      <c r="M155" s="6">
        <v>44548</v>
      </c>
      <c r="N155" s="6">
        <v>44590</v>
      </c>
      <c r="O155" s="6">
        <v>44527</v>
      </c>
      <c r="P155" s="58">
        <v>44604</v>
      </c>
      <c r="Q155" s="40">
        <f>RANK(E155,$E$3:$E$1048576)</f>
        <v>153</v>
      </c>
      <c r="R155" s="2">
        <f>VLOOKUP(C155,Quals!$A$25:$C$45,3,FALSE)</f>
        <v>1167</v>
      </c>
      <c r="S155" s="2" t="str">
        <f>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OR(AND(K155&gt;=R155,P155&gt;=Quals!$F$3,P155&lt;=Quals!$H$3)))))),"Q","")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 t="shared" si="2"/>
        <v>Maddie COATES100m</v>
      </c>
      <c r="B156" t="s">
        <v>198</v>
      </c>
      <c r="C156" s="6" t="s">
        <v>2</v>
      </c>
      <c r="D156" s="6">
        <v>35700</v>
      </c>
      <c r="E156">
        <v>1035</v>
      </c>
      <c r="F156" s="2">
        <v>24</v>
      </c>
      <c r="G156">
        <v>1070</v>
      </c>
      <c r="H156">
        <v>1040</v>
      </c>
      <c r="I156">
        <v>1044</v>
      </c>
      <c r="J156">
        <v>1025</v>
      </c>
      <c r="K156">
        <v>969</v>
      </c>
      <c r="L156" s="6">
        <v>44273</v>
      </c>
      <c r="M156" s="6">
        <v>44294</v>
      </c>
      <c r="N156" s="6">
        <v>44359</v>
      </c>
      <c r="O156" s="6">
        <v>44597</v>
      </c>
      <c r="P156" s="58">
        <v>44604</v>
      </c>
      <c r="Q156" s="40">
        <f>RANK(E156,$E$3:$E$1048576)</f>
        <v>153</v>
      </c>
      <c r="R156" s="2">
        <f>VLOOKUP(C156,Quals!$A$25:$C$45,3,FALSE)</f>
        <v>1167</v>
      </c>
      <c r="S156" s="2" t="str">
        <f>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OR(AND(K156&gt;=R156,P156&gt;=Quals!$F$3,P156&lt;=Quals!$H$3)))))),"Q","")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 t="shared" si="2"/>
        <v>Sarah KLEIN10000m</v>
      </c>
      <c r="B157" t="s">
        <v>359</v>
      </c>
      <c r="C157" s="6" t="s">
        <v>30</v>
      </c>
      <c r="D157" s="6">
        <v>31156</v>
      </c>
      <c r="E157">
        <v>1035</v>
      </c>
      <c r="F157" s="2">
        <v>13</v>
      </c>
      <c r="G157">
        <v>1018</v>
      </c>
      <c r="H157">
        <v>1018</v>
      </c>
      <c r="L157" s="6">
        <v>44587</v>
      </c>
      <c r="M157" s="6">
        <v>44222</v>
      </c>
      <c r="N157" s="6"/>
      <c r="O157" s="6"/>
      <c r="P157" s="58"/>
      <c r="Q157" s="40">
        <f>RANK(E157,$E$3:$E$1048576)</f>
        <v>153</v>
      </c>
      <c r="R157" s="2">
        <f>VLOOKUP(C157,Quals!$A$25:$C$45,3,FALSE)</f>
        <v>1171</v>
      </c>
      <c r="S157" s="2" t="str">
        <f>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OR(AND(K157&gt;=R157,P157&gt;=Quals!$F$3,P157&lt;=Quals!$H$3)))))),"Q","")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 t="shared" si="2"/>
        <v>Chloe GRENADEtriple-jump</v>
      </c>
      <c r="B158" t="s">
        <v>417</v>
      </c>
      <c r="C158" s="6" t="s">
        <v>38</v>
      </c>
      <c r="D158" s="6">
        <v>36509</v>
      </c>
      <c r="E158">
        <v>1035</v>
      </c>
      <c r="F158" s="2">
        <v>2</v>
      </c>
      <c r="G158">
        <v>1015</v>
      </c>
      <c r="H158">
        <v>998</v>
      </c>
      <c r="I158">
        <v>1002</v>
      </c>
      <c r="J158">
        <v>999</v>
      </c>
      <c r="K158">
        <v>983</v>
      </c>
      <c r="L158" s="6">
        <v>44303</v>
      </c>
      <c r="M158" s="6">
        <v>44252</v>
      </c>
      <c r="N158" s="6">
        <v>44247</v>
      </c>
      <c r="O158" s="6">
        <v>44569</v>
      </c>
      <c r="P158" s="58">
        <v>44280</v>
      </c>
      <c r="Q158" s="40">
        <f>RANK(E158,$E$3:$E$1048576)</f>
        <v>153</v>
      </c>
      <c r="R158" s="2">
        <f>VLOOKUP(C158,Quals!$A$25:$C$45,3,FALSE)</f>
        <v>1150</v>
      </c>
      <c r="S158" s="2" t="str">
        <f>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OR(AND(K158&gt;=R158,P158&gt;=Quals!$F$3,P158&lt;=Quals!$H$3)))))),"Q","")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 t="shared" si="2"/>
        <v>Caitlin SARGENT-JONES400m</v>
      </c>
      <c r="B159" t="s">
        <v>229</v>
      </c>
      <c r="C159" s="6" t="s">
        <v>26</v>
      </c>
      <c r="D159" s="6">
        <v>33769</v>
      </c>
      <c r="E159">
        <v>1034</v>
      </c>
      <c r="F159" s="2">
        <v>11</v>
      </c>
      <c r="G159">
        <v>1063</v>
      </c>
      <c r="H159">
        <v>987</v>
      </c>
      <c r="I159">
        <v>958</v>
      </c>
      <c r="J159">
        <v>984</v>
      </c>
      <c r="K159">
        <v>976</v>
      </c>
      <c r="L159" s="6">
        <v>43643</v>
      </c>
      <c r="M159" s="6">
        <v>44268</v>
      </c>
      <c r="N159" s="6">
        <v>44359</v>
      </c>
      <c r="O159" s="6">
        <v>44267</v>
      </c>
      <c r="P159" s="58">
        <v>44261</v>
      </c>
      <c r="Q159" s="40">
        <f>RANK(E159,$E$3:$E$1048576)</f>
        <v>157</v>
      </c>
      <c r="R159" s="2">
        <f>VLOOKUP(C159,Quals!$A$25:$C$45,3,FALSE)</f>
        <v>1152</v>
      </c>
      <c r="S159" s="2" t="str">
        <f>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OR(AND(K159&gt;=R159,P159&gt;=Quals!$F$3,P159&lt;=Quals!$H$3)))))),"Q","")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 t="shared" si="2"/>
        <v>Brielle ERBACHER1500m</v>
      </c>
      <c r="B160" t="s">
        <v>316</v>
      </c>
      <c r="C160" s="6" t="s">
        <v>28</v>
      </c>
      <c r="D160" s="6">
        <v>36219</v>
      </c>
      <c r="E160">
        <v>1033</v>
      </c>
      <c r="F160" s="2">
        <v>13</v>
      </c>
      <c r="G160">
        <v>1040</v>
      </c>
      <c r="H160">
        <v>1028</v>
      </c>
      <c r="I160">
        <v>1017</v>
      </c>
      <c r="J160">
        <v>1021</v>
      </c>
      <c r="K160">
        <v>992</v>
      </c>
      <c r="L160" s="6">
        <v>44587</v>
      </c>
      <c r="M160" s="6">
        <v>44269</v>
      </c>
      <c r="N160" s="6">
        <v>44359</v>
      </c>
      <c r="O160" s="6">
        <v>44489</v>
      </c>
      <c r="P160" s="58">
        <v>44548</v>
      </c>
      <c r="Q160" s="40">
        <f>RANK(E160,$E$3:$E$1048576)</f>
        <v>158</v>
      </c>
      <c r="R160" s="2">
        <f>VLOOKUP(C160,Quals!$A$25:$C$45,3,FALSE)</f>
        <v>1172</v>
      </c>
      <c r="S160" s="2" t="str">
        <f>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OR(AND(K160&gt;=R160,P160&gt;=Quals!$F$3,P160&lt;=Quals!$H$3)))))),"Q","")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 t="shared" si="2"/>
        <v>Rosie TOZERhigh-jump</v>
      </c>
      <c r="B161" t="s">
        <v>462</v>
      </c>
      <c r="C161" s="6" t="s">
        <v>35</v>
      </c>
      <c r="D161" s="6">
        <v>37383</v>
      </c>
      <c r="E161">
        <v>1032</v>
      </c>
      <c r="F161" s="2">
        <v>6</v>
      </c>
      <c r="G161">
        <v>1023</v>
      </c>
      <c r="H161">
        <v>1004</v>
      </c>
      <c r="I161">
        <v>994</v>
      </c>
      <c r="J161">
        <v>974</v>
      </c>
      <c r="K161">
        <v>984</v>
      </c>
      <c r="L161" s="6">
        <v>44282</v>
      </c>
      <c r="M161" s="6">
        <v>44304</v>
      </c>
      <c r="N161" s="6">
        <v>44359</v>
      </c>
      <c r="O161" s="6">
        <v>44352</v>
      </c>
      <c r="P161" s="58">
        <v>44269</v>
      </c>
      <c r="Q161" s="40">
        <f>RANK(E161,$E$3:$E$1048576)</f>
        <v>159</v>
      </c>
      <c r="R161" s="2">
        <f>VLOOKUP(C161,Quals!$A$25:$C$45,3,FALSE)</f>
        <v>1180</v>
      </c>
      <c r="S161" s="2" t="str">
        <f>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OR(AND(K161&gt;=R161,P161&gt;=Quals!$F$3,P161&lt;=Quals!$H$3)))))),"Q","")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 t="shared" si="2"/>
        <v>Lucinda CROUCH5000m</v>
      </c>
      <c r="B162" t="s">
        <v>358</v>
      </c>
      <c r="C162" s="6" t="s">
        <v>29</v>
      </c>
      <c r="D162" s="6">
        <v>36554</v>
      </c>
      <c r="E162">
        <v>1030</v>
      </c>
      <c r="F162" s="2">
        <v>12</v>
      </c>
      <c r="G162">
        <v>1064</v>
      </c>
      <c r="H162">
        <v>1013</v>
      </c>
      <c r="I162">
        <v>1007</v>
      </c>
      <c r="L162" s="6">
        <v>44604</v>
      </c>
      <c r="M162" s="6">
        <v>44316</v>
      </c>
      <c r="N162" s="6">
        <v>44332</v>
      </c>
      <c r="O162" s="6"/>
      <c r="P162" s="58"/>
      <c r="Q162" s="40">
        <f>RANK(E162,$E$3:$E$1048576)</f>
        <v>160</v>
      </c>
      <c r="R162" s="2">
        <f>VLOOKUP(C162,Quals!$A$25:$C$45,3,FALSE)</f>
        <v>1145</v>
      </c>
      <c r="S162" s="2" t="str">
        <f>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OR(AND(K162&gt;=R162,P162&gt;=Quals!$F$3,P162&lt;=Quals!$H$3)))))),"Q","")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 t="shared" si="2"/>
        <v>Elyssia KENSHOLEpole-vault</v>
      </c>
      <c r="B163" t="s">
        <v>481</v>
      </c>
      <c r="C163" s="7" t="s">
        <v>36</v>
      </c>
      <c r="D163" s="6">
        <v>37845</v>
      </c>
      <c r="E163">
        <v>1030</v>
      </c>
      <c r="F163" s="2">
        <v>4</v>
      </c>
      <c r="G163">
        <v>1040</v>
      </c>
      <c r="H163">
        <v>990</v>
      </c>
      <c r="I163">
        <v>981</v>
      </c>
      <c r="J163">
        <v>990</v>
      </c>
      <c r="K163">
        <v>981</v>
      </c>
      <c r="L163" s="6">
        <v>44286</v>
      </c>
      <c r="M163" s="6">
        <v>44303</v>
      </c>
      <c r="N163" s="6">
        <v>44268</v>
      </c>
      <c r="O163" s="6">
        <v>44352</v>
      </c>
      <c r="P163" s="58">
        <v>44305</v>
      </c>
      <c r="Q163" s="40">
        <f>RANK(E163,$E$3:$E$1048576)</f>
        <v>160</v>
      </c>
      <c r="R163" s="2">
        <f>VLOOKUP(C163,Quals!$A$25:$C$45,3,FALSE)</f>
        <v>1177</v>
      </c>
      <c r="S163" s="2" t="str">
        <f>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OR(AND(K163&gt;=R163,P163&gt;=Quals!$F$3,P163&lt;=Quals!$H$3)))))),"Q","")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 t="shared" si="2"/>
        <v>Katie SMEE200m</v>
      </c>
      <c r="B164" t="s">
        <v>141</v>
      </c>
      <c r="C164" s="6" t="s">
        <v>25</v>
      </c>
      <c r="D164" s="6">
        <v>35755</v>
      </c>
      <c r="E164">
        <v>1029</v>
      </c>
      <c r="F164" s="2">
        <v>12</v>
      </c>
      <c r="G164">
        <v>1024</v>
      </c>
      <c r="H164">
        <v>1023</v>
      </c>
      <c r="I164">
        <v>1014</v>
      </c>
      <c r="J164">
        <v>1024</v>
      </c>
      <c r="K164">
        <v>1013</v>
      </c>
      <c r="L164" s="6">
        <v>44268</v>
      </c>
      <c r="M164" s="6">
        <v>44584</v>
      </c>
      <c r="N164" s="6">
        <v>44262</v>
      </c>
      <c r="O164" s="6">
        <v>44262</v>
      </c>
      <c r="P164" s="58">
        <v>44584</v>
      </c>
      <c r="Q164" s="40">
        <f>RANK(E164,$E$3:$E$1048576)</f>
        <v>162</v>
      </c>
      <c r="R164" s="2">
        <f>VLOOKUP(C164,Quals!$A$25:$C$45,3,FALSE)</f>
        <v>1155</v>
      </c>
      <c r="S164" s="2" t="str">
        <f>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OR(AND(K164&gt;=R164,P164&gt;=Quals!$F$3,P164&lt;=Quals!$H$3)))))),"Q","")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 t="shared" si="2"/>
        <v>Alexia LOIZOU400m</v>
      </c>
      <c r="B165" t="s">
        <v>230</v>
      </c>
      <c r="C165" s="7" t="s">
        <v>26</v>
      </c>
      <c r="D165" s="6">
        <v>35901</v>
      </c>
      <c r="E165">
        <v>1029</v>
      </c>
      <c r="F165" s="2">
        <v>12</v>
      </c>
      <c r="G165">
        <v>1037</v>
      </c>
      <c r="H165">
        <v>1025</v>
      </c>
      <c r="I165">
        <v>1030</v>
      </c>
      <c r="J165">
        <v>1009</v>
      </c>
      <c r="K165">
        <v>1008</v>
      </c>
      <c r="L165" s="6">
        <v>44248</v>
      </c>
      <c r="M165" s="6">
        <v>44294</v>
      </c>
      <c r="N165" s="6">
        <v>44247</v>
      </c>
      <c r="O165" s="6">
        <v>44301</v>
      </c>
      <c r="P165" s="58">
        <v>44246</v>
      </c>
      <c r="Q165" s="40">
        <f>RANK(E165,$E$3:$E$1048576)</f>
        <v>162</v>
      </c>
      <c r="R165" s="2">
        <f>VLOOKUP(C165,Quals!$A$25:$C$45,3,FALSE)</f>
        <v>1152</v>
      </c>
      <c r="S165" s="2" t="str">
        <f>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OR(AND(K165&gt;=R165,P165&gt;=Quals!$F$3,P165&lt;=Quals!$H$3)))))),"Q","")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 t="shared" si="2"/>
        <v>Jessie ANDREW200m</v>
      </c>
      <c r="B166" t="s">
        <v>137</v>
      </c>
      <c r="C166" s="6" t="s">
        <v>25</v>
      </c>
      <c r="D166" s="6">
        <v>36571</v>
      </c>
      <c r="E166">
        <v>1028</v>
      </c>
      <c r="F166" s="2">
        <v>13</v>
      </c>
      <c r="G166">
        <v>1018</v>
      </c>
      <c r="H166">
        <v>1018</v>
      </c>
      <c r="I166">
        <v>993</v>
      </c>
      <c r="J166">
        <v>993</v>
      </c>
      <c r="K166">
        <v>987</v>
      </c>
      <c r="L166" s="6">
        <v>44304</v>
      </c>
      <c r="M166" s="6">
        <v>44544</v>
      </c>
      <c r="N166" s="6">
        <v>44280</v>
      </c>
      <c r="O166" s="6">
        <v>44255</v>
      </c>
      <c r="P166" s="58">
        <v>44285</v>
      </c>
      <c r="Q166" s="40">
        <f>RANK(E166,$E$3:$E$1048576)</f>
        <v>164</v>
      </c>
      <c r="R166" s="2">
        <f>VLOOKUP(C166,Quals!$A$25:$C$45,3,FALSE)</f>
        <v>1155</v>
      </c>
      <c r="S166" s="2" t="str">
        <f>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OR(AND(K166&gt;=R166,P166&gt;=Quals!$F$3,P166&lt;=Quals!$H$3)))))),"Q","")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 t="shared" si="2"/>
        <v>Karinna FYFE10000m</v>
      </c>
      <c r="B167" t="s">
        <v>367</v>
      </c>
      <c r="C167" t="s">
        <v>30</v>
      </c>
      <c r="D167" s="6">
        <v>32549</v>
      </c>
      <c r="E167">
        <v>1028</v>
      </c>
      <c r="F167" s="2">
        <v>14</v>
      </c>
      <c r="G167">
        <v>1055</v>
      </c>
      <c r="H167">
        <v>1001</v>
      </c>
      <c r="L167" s="6">
        <v>44255</v>
      </c>
      <c r="M167" s="6">
        <v>44222</v>
      </c>
      <c r="N167" s="6"/>
      <c r="O167" s="6"/>
      <c r="P167" s="58"/>
      <c r="Q167" s="40">
        <f>RANK(E167,$E$3:$E$1048576)</f>
        <v>164</v>
      </c>
      <c r="R167" s="2">
        <f>VLOOKUP(C167,Quals!$A$25:$C$45,3,FALSE)</f>
        <v>1171</v>
      </c>
      <c r="S167" s="2" t="str">
        <f>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OR(AND(K167&gt;=R167,P167&gt;=Quals!$F$3,P167&lt;=Quals!$H$3)))))),"Q","")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 t="shared" si="2"/>
        <v>Isabella GUTHRIE400mh</v>
      </c>
      <c r="B168" t="s">
        <v>400</v>
      </c>
      <c r="C168" s="6" t="s">
        <v>33</v>
      </c>
      <c r="D168" s="6">
        <v>37885</v>
      </c>
      <c r="E168">
        <v>1028</v>
      </c>
      <c r="F168" s="2">
        <v>8</v>
      </c>
      <c r="G168">
        <v>1068</v>
      </c>
      <c r="H168">
        <v>1019</v>
      </c>
      <c r="I168">
        <v>1018</v>
      </c>
      <c r="J168">
        <v>978</v>
      </c>
      <c r="K168">
        <v>991</v>
      </c>
      <c r="L168" s="6">
        <v>44589</v>
      </c>
      <c r="M168" s="6">
        <v>44570</v>
      </c>
      <c r="N168" s="6">
        <v>44301</v>
      </c>
      <c r="O168" s="6">
        <v>44262</v>
      </c>
      <c r="P168" s="58">
        <v>44300</v>
      </c>
      <c r="Q168" s="40">
        <f>RANK(E168,$E$3:$E$1048576)</f>
        <v>164</v>
      </c>
      <c r="R168" s="2">
        <f>VLOOKUP(C168,Quals!$A$25:$C$45,3,FALSE)</f>
        <v>1160</v>
      </c>
      <c r="S168" s="2" t="str">
        <f>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OR(AND(K168&gt;=R168,P168&gt;=Quals!$F$3,P168&lt;=Quals!$H$3)))))),"Q","")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 t="shared" si="2"/>
        <v>Morgan GAFFNEY200m</v>
      </c>
      <c r="B169" t="s">
        <v>116</v>
      </c>
      <c r="C169" s="6" t="s">
        <v>25</v>
      </c>
      <c r="D169" s="6">
        <v>33924</v>
      </c>
      <c r="E169">
        <v>1027</v>
      </c>
      <c r="F169" s="2">
        <v>14</v>
      </c>
      <c r="G169">
        <v>1054</v>
      </c>
      <c r="H169">
        <v>1039</v>
      </c>
      <c r="I169">
        <v>1007</v>
      </c>
      <c r="J169">
        <v>982</v>
      </c>
      <c r="K169">
        <v>968</v>
      </c>
      <c r="L169" s="6">
        <v>44276</v>
      </c>
      <c r="M169" s="6">
        <v>44254</v>
      </c>
      <c r="N169" s="6">
        <v>44587</v>
      </c>
      <c r="O169" s="6">
        <v>44532</v>
      </c>
      <c r="P169" s="58">
        <v>44266</v>
      </c>
      <c r="Q169" s="40">
        <f>RANK(E169,$E$3:$E$1048576)</f>
        <v>167</v>
      </c>
      <c r="R169" s="2">
        <f>VLOOKUP(C169,Quals!$A$25:$C$45,3,FALSE)</f>
        <v>1155</v>
      </c>
      <c r="S169" s="2" t="str">
        <f>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OR(AND(K169&gt;=R169,P169&gt;=Quals!$F$3,P169&lt;=Quals!$H$3)))))),"Q","")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 t="shared" si="2"/>
        <v>Chloe GRENADElong-jump</v>
      </c>
      <c r="B170" t="s">
        <v>417</v>
      </c>
      <c r="C170" s="6" t="s">
        <v>37</v>
      </c>
      <c r="D170" s="6">
        <v>36509</v>
      </c>
      <c r="E170">
        <v>1027</v>
      </c>
      <c r="F170" s="2">
        <v>8</v>
      </c>
      <c r="G170">
        <v>1029</v>
      </c>
      <c r="H170">
        <v>1027</v>
      </c>
      <c r="I170">
        <v>1031</v>
      </c>
      <c r="J170">
        <v>1012</v>
      </c>
      <c r="K170">
        <v>994</v>
      </c>
      <c r="L170" s="6">
        <v>44587</v>
      </c>
      <c r="M170" s="6">
        <v>44576</v>
      </c>
      <c r="N170" s="6">
        <v>44548</v>
      </c>
      <c r="O170" s="6">
        <v>44534</v>
      </c>
      <c r="P170" s="58">
        <v>44548</v>
      </c>
      <c r="Q170" s="40">
        <f>RANK(E170,$E$3:$E$1048576)</f>
        <v>167</v>
      </c>
      <c r="R170" s="2">
        <f>VLOOKUP(C170,Quals!$A$25:$C$45,3,FALSE)</f>
        <v>1178</v>
      </c>
      <c r="S170" s="2" t="str">
        <f>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OR(AND(K170&gt;=R170,P170&gt;=Quals!$F$3,P170&lt;=Quals!$H$3)))))),"Q","")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 t="shared" si="2"/>
        <v>Olivia DODDS200m</v>
      </c>
      <c r="B171" t="s">
        <v>125</v>
      </c>
      <c r="C171" s="7" t="s">
        <v>25</v>
      </c>
      <c r="D171" s="6">
        <v>38870</v>
      </c>
      <c r="E171">
        <v>1026</v>
      </c>
      <c r="F171" s="2">
        <v>15</v>
      </c>
      <c r="G171">
        <v>1045</v>
      </c>
      <c r="H171">
        <v>1019</v>
      </c>
      <c r="I171">
        <v>1006</v>
      </c>
      <c r="J171">
        <v>994</v>
      </c>
      <c r="K171">
        <v>993</v>
      </c>
      <c r="L171" s="6">
        <v>44526</v>
      </c>
      <c r="M171" s="6">
        <v>44500</v>
      </c>
      <c r="N171" s="6">
        <v>44547</v>
      </c>
      <c r="O171" s="6">
        <v>44491</v>
      </c>
      <c r="P171" s="58">
        <v>44287</v>
      </c>
      <c r="Q171" s="40">
        <f>RANK(E171,$E$3:$E$1048576)</f>
        <v>169</v>
      </c>
      <c r="R171" s="2">
        <f>VLOOKUP(C171,Quals!$A$25:$C$45,3,FALSE)</f>
        <v>1155</v>
      </c>
      <c r="S171" s="2" t="str">
        <f>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OR(AND(K171&gt;=R171,P171&gt;=Quals!$F$3,P171&lt;=Quals!$H$3)))))),"Q","")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 t="shared" si="2"/>
        <v>Alanah YUKICH100mh</v>
      </c>
      <c r="B172" t="s">
        <v>386</v>
      </c>
      <c r="C172" s="7" t="s">
        <v>32</v>
      </c>
      <c r="D172" s="6">
        <v>35822</v>
      </c>
      <c r="E172">
        <v>1026</v>
      </c>
      <c r="F172" s="2">
        <v>10</v>
      </c>
      <c r="G172">
        <v>1037</v>
      </c>
      <c r="H172">
        <v>1030</v>
      </c>
      <c r="I172">
        <v>1026</v>
      </c>
      <c r="J172">
        <v>1021</v>
      </c>
      <c r="K172">
        <v>1009</v>
      </c>
      <c r="L172" s="6">
        <v>44303</v>
      </c>
      <c r="M172" s="6">
        <v>44331</v>
      </c>
      <c r="N172" s="6">
        <v>44247</v>
      </c>
      <c r="O172" s="6">
        <v>44332</v>
      </c>
      <c r="P172" s="58">
        <v>44296</v>
      </c>
      <c r="Q172" s="40">
        <f>RANK(E172,$E$3:$E$1048576)</f>
        <v>169</v>
      </c>
      <c r="R172" s="2">
        <f>VLOOKUP(C172,Quals!$A$25:$C$45,3,FALSE)</f>
        <v>1171</v>
      </c>
      <c r="S172" s="2" t="str">
        <f>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OR(AND(K172&gt;=R172,P172&gt;=Quals!$F$3,P172&lt;=Quals!$H$3)))))),"Q","")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 t="shared" si="2"/>
        <v>Taneille CRASElong-jump</v>
      </c>
      <c r="B173" t="s">
        <v>384</v>
      </c>
      <c r="C173" s="6" t="s">
        <v>37</v>
      </c>
      <c r="D173" s="6">
        <v>34623</v>
      </c>
      <c r="E173">
        <v>1026</v>
      </c>
      <c r="F173" s="2">
        <v>9</v>
      </c>
      <c r="G173">
        <v>1019</v>
      </c>
      <c r="H173">
        <v>1020</v>
      </c>
      <c r="I173">
        <v>1025</v>
      </c>
      <c r="J173">
        <v>1006</v>
      </c>
      <c r="K173">
        <v>975</v>
      </c>
      <c r="L173" s="6">
        <v>44282</v>
      </c>
      <c r="M173" s="6">
        <v>44269</v>
      </c>
      <c r="N173" s="6">
        <v>44549</v>
      </c>
      <c r="O173" s="6">
        <v>44464</v>
      </c>
      <c r="P173" s="58">
        <v>44527</v>
      </c>
      <c r="Q173" s="40">
        <f>RANK(E173,$E$3:$E$1048576)</f>
        <v>169</v>
      </c>
      <c r="R173" s="2">
        <f>VLOOKUP(C173,Quals!$A$25:$C$45,3,FALSE)</f>
        <v>1178</v>
      </c>
      <c r="S173" s="2" t="str">
        <f>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OR(AND(K173&gt;=R173,P173&gt;=Quals!$F$3,P173&lt;=Quals!$H$3)))))),"Q","")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 t="shared" si="2"/>
        <v>Amy BUNNAGE1500m</v>
      </c>
      <c r="B174" t="s">
        <v>317</v>
      </c>
      <c r="C174" s="6" t="s">
        <v>28</v>
      </c>
      <c r="D174" s="6">
        <v>38433</v>
      </c>
      <c r="E174">
        <v>1024</v>
      </c>
      <c r="F174" s="2">
        <v>14</v>
      </c>
      <c r="G174">
        <v>1091</v>
      </c>
      <c r="H174">
        <v>1049</v>
      </c>
      <c r="I174">
        <v>1014</v>
      </c>
      <c r="J174">
        <v>1005</v>
      </c>
      <c r="K174">
        <v>904</v>
      </c>
      <c r="L174" s="6">
        <v>44359</v>
      </c>
      <c r="M174" s="6">
        <v>44546</v>
      </c>
      <c r="N174" s="6">
        <v>44303</v>
      </c>
      <c r="O174" s="6">
        <v>44246</v>
      </c>
      <c r="P174" s="58">
        <v>44302</v>
      </c>
      <c r="Q174" s="40">
        <f>RANK(E174,$E$3:$E$1048576)</f>
        <v>172</v>
      </c>
      <c r="R174" s="2">
        <f>VLOOKUP(C174,Quals!$A$25:$C$45,3,FALSE)</f>
        <v>1172</v>
      </c>
      <c r="S174" s="2" t="str">
        <f>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OR(AND(K174&gt;=R174,P174&gt;=Quals!$F$3,P174&lt;=Quals!$H$3)))))),"Q","")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 t="shared" si="2"/>
        <v>Annamaria LESZCZYNSKA400mh</v>
      </c>
      <c r="B175" t="s">
        <v>239</v>
      </c>
      <c r="C175" s="6" t="s">
        <v>33</v>
      </c>
      <c r="D175" s="6">
        <v>36574</v>
      </c>
      <c r="E175">
        <v>1024</v>
      </c>
      <c r="F175" s="2">
        <v>9</v>
      </c>
      <c r="G175">
        <v>1053</v>
      </c>
      <c r="H175">
        <v>1040</v>
      </c>
      <c r="I175">
        <v>1030</v>
      </c>
      <c r="J175">
        <v>997</v>
      </c>
      <c r="K175">
        <v>990</v>
      </c>
      <c r="L175" s="6">
        <v>44332</v>
      </c>
      <c r="M175" s="6">
        <v>44343</v>
      </c>
      <c r="N175" s="6">
        <v>44330</v>
      </c>
      <c r="O175" s="6">
        <v>44282</v>
      </c>
      <c r="P175" s="58">
        <v>44309</v>
      </c>
      <c r="Q175" s="40">
        <f>RANK(E175,$E$3:$E$1048576)</f>
        <v>172</v>
      </c>
      <c r="R175" s="2">
        <f>VLOOKUP(C175,Quals!$A$25:$C$45,3,FALSE)</f>
        <v>1160</v>
      </c>
      <c r="S175" s="2" t="str">
        <f>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OR(AND(K175&gt;=R175,P175&gt;=Quals!$F$3,P175&lt;=Quals!$H$3)))))),"Q","")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 t="shared" si="2"/>
        <v>Maisie STEVENS200m</v>
      </c>
      <c r="B176" t="s">
        <v>111</v>
      </c>
      <c r="C176" s="6" t="s">
        <v>25</v>
      </c>
      <c r="D176" s="6">
        <v>36544</v>
      </c>
      <c r="E176">
        <v>1023</v>
      </c>
      <c r="F176" s="2">
        <v>16</v>
      </c>
      <c r="G176">
        <v>1041</v>
      </c>
      <c r="H176">
        <v>1032</v>
      </c>
      <c r="I176">
        <v>1029</v>
      </c>
      <c r="J176">
        <v>1016</v>
      </c>
      <c r="K176">
        <v>1000</v>
      </c>
      <c r="L176" s="6">
        <v>44317</v>
      </c>
      <c r="M176" s="6">
        <v>44303</v>
      </c>
      <c r="N176" s="6">
        <v>44603</v>
      </c>
      <c r="O176" s="6">
        <v>44330</v>
      </c>
      <c r="P176" s="58">
        <v>44296</v>
      </c>
      <c r="Q176" s="40">
        <f>RANK(E176,$E$3:$E$1048576)</f>
        <v>174</v>
      </c>
      <c r="R176" s="2">
        <f>VLOOKUP(C176,Quals!$A$25:$C$45,3,FALSE)</f>
        <v>1155</v>
      </c>
      <c r="S176" s="2" t="str">
        <f>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OR(AND(K176&gt;=R176,P176&gt;=Quals!$F$3,P176&lt;=Quals!$H$3)))))),"Q","")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 t="shared" si="2"/>
        <v>Mia SCERRIlong-jump</v>
      </c>
      <c r="B177" t="s">
        <v>418</v>
      </c>
      <c r="C177" s="6" t="s">
        <v>37</v>
      </c>
      <c r="D177" s="6">
        <v>38437</v>
      </c>
      <c r="E177">
        <v>1023</v>
      </c>
      <c r="F177" s="2">
        <v>10</v>
      </c>
      <c r="G177">
        <v>1016</v>
      </c>
      <c r="H177">
        <v>1016</v>
      </c>
      <c r="I177">
        <v>1008</v>
      </c>
      <c r="J177">
        <v>1016</v>
      </c>
      <c r="K177">
        <v>1016</v>
      </c>
      <c r="L177" s="6">
        <v>44268</v>
      </c>
      <c r="M177" s="6">
        <v>44534</v>
      </c>
      <c r="N177" s="6">
        <v>44587</v>
      </c>
      <c r="O177" s="6">
        <v>44280</v>
      </c>
      <c r="P177" s="58">
        <v>44534</v>
      </c>
      <c r="Q177" s="40">
        <f>RANK(E177,$E$3:$E$1048576)</f>
        <v>174</v>
      </c>
      <c r="R177" s="2">
        <f>VLOOKUP(C177,Quals!$A$25:$C$45,3,FALSE)</f>
        <v>1178</v>
      </c>
      <c r="S177" s="2" t="str">
        <f>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OR(AND(K177&gt;=R177,P177&gt;=Quals!$F$3,P177&lt;=Quals!$H$3)))))),"Q","")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 t="shared" si="2"/>
        <v>Amy BENNETT800m</v>
      </c>
      <c r="B178" t="s">
        <v>277</v>
      </c>
      <c r="C178" s="6" t="s">
        <v>27</v>
      </c>
      <c r="D178" s="6">
        <v>36492</v>
      </c>
      <c r="E178">
        <v>1022</v>
      </c>
      <c r="F178" s="2">
        <v>17</v>
      </c>
      <c r="G178">
        <v>1021</v>
      </c>
      <c r="H178">
        <v>1029</v>
      </c>
      <c r="I178">
        <v>1022</v>
      </c>
      <c r="J178">
        <v>974</v>
      </c>
      <c r="K178">
        <v>994</v>
      </c>
      <c r="L178" s="6">
        <v>44262</v>
      </c>
      <c r="M178" s="6">
        <v>44302</v>
      </c>
      <c r="N178" s="6">
        <v>44260</v>
      </c>
      <c r="O178" s="6">
        <v>44304</v>
      </c>
      <c r="P178" s="58">
        <v>44589</v>
      </c>
      <c r="Q178" s="40">
        <f>RANK(E178,$E$3:$E$1048576)</f>
        <v>176</v>
      </c>
      <c r="R178" s="2">
        <f>VLOOKUP(C178,Quals!$A$25:$C$45,3,FALSE)</f>
        <v>1171</v>
      </c>
      <c r="S178" s="2" t="str">
        <f>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OR(AND(K178&gt;=R178,P178&gt;=Quals!$F$3,P178&lt;=Quals!$H$3)))))),"Q","")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 t="shared" si="2"/>
        <v>Katherine DOWIE3000msc</v>
      </c>
      <c r="B179" t="s">
        <v>341</v>
      </c>
      <c r="C179" s="6" t="s">
        <v>34</v>
      </c>
      <c r="D179" s="6">
        <v>36253</v>
      </c>
      <c r="E179">
        <v>1022</v>
      </c>
      <c r="F179" s="2">
        <v>11</v>
      </c>
      <c r="G179">
        <v>1057</v>
      </c>
      <c r="H179">
        <v>1019</v>
      </c>
      <c r="I179">
        <v>985</v>
      </c>
      <c r="L179" s="6">
        <v>44317</v>
      </c>
      <c r="M179" s="6">
        <v>44331</v>
      </c>
      <c r="N179" s="6">
        <v>44345</v>
      </c>
      <c r="O179" s="6"/>
      <c r="P179" s="58"/>
      <c r="Q179" s="40">
        <f>RANK(E179,$E$3:$E$1048576)</f>
        <v>176</v>
      </c>
      <c r="R179" s="2">
        <f>VLOOKUP(C179,Quals!$A$25:$C$45,3,FALSE)</f>
        <v>1169</v>
      </c>
      <c r="S179" s="2" t="str">
        <f>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OR(AND(K179&gt;=R179,P179&gt;=Quals!$F$3,P179&lt;=Quals!$H$3)))))),"Q","")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 t="shared" si="2"/>
        <v>Katie GUNNlong-jump</v>
      </c>
      <c r="B180" t="s">
        <v>182</v>
      </c>
      <c r="C180" s="6" t="s">
        <v>37</v>
      </c>
      <c r="D180" s="6">
        <v>37623</v>
      </c>
      <c r="E180">
        <v>1022</v>
      </c>
      <c r="F180" s="2">
        <v>11</v>
      </c>
      <c r="G180">
        <v>1044</v>
      </c>
      <c r="H180">
        <v>1018</v>
      </c>
      <c r="I180">
        <v>1016</v>
      </c>
      <c r="J180">
        <v>973</v>
      </c>
      <c r="K180">
        <v>979</v>
      </c>
      <c r="L180" s="6">
        <v>44584</v>
      </c>
      <c r="M180" s="6">
        <v>44589</v>
      </c>
      <c r="N180" s="6">
        <v>44300</v>
      </c>
      <c r="O180" s="6">
        <v>44304</v>
      </c>
      <c r="P180" s="58">
        <v>44302</v>
      </c>
      <c r="Q180" s="40">
        <f>RANK(E180,$E$3:$E$1048576)</f>
        <v>176</v>
      </c>
      <c r="R180" s="2">
        <f>VLOOKUP(C180,Quals!$A$25:$C$45,3,FALSE)</f>
        <v>1178</v>
      </c>
      <c r="S180" s="2" t="str">
        <f>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OR(AND(K180&gt;=R180,P180&gt;=Quals!$F$3,P180&lt;=Quals!$H$3)))))),"Q","")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 t="shared" si="2"/>
        <v>Michelle PEARSONmarathon</v>
      </c>
      <c r="B181" t="s">
        <v>554</v>
      </c>
      <c r="C181" s="6" t="s">
        <v>82</v>
      </c>
      <c r="D181" s="6">
        <v>1991</v>
      </c>
      <c r="E181">
        <v>1020</v>
      </c>
      <c r="F181" s="2">
        <v>6</v>
      </c>
      <c r="G181">
        <v>1034</v>
      </c>
      <c r="H181">
        <v>1006</v>
      </c>
      <c r="L181" s="6">
        <v>44339</v>
      </c>
      <c r="M181" s="6">
        <v>44528</v>
      </c>
      <c r="N181" s="6"/>
      <c r="O181" s="6"/>
      <c r="P181" s="58"/>
      <c r="Q181" s="40">
        <f>RANK(E181,$E$3:$E$1048576)</f>
        <v>179</v>
      </c>
      <c r="R181" s="2" t="str">
        <f>VLOOKUP(C181,Quals!$A$25:$C$45,3,FALSE)</f>
        <v>Discr.</v>
      </c>
      <c r="S181" s="2" t="str">
        <f>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OR(AND(K181&gt;=R181,P181&gt;=Quals!$F$3,P181&lt;=Quals!$H$3)))))),"Q","")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 t="shared" si="2"/>
        <v>Tiana BORAStriple-jump</v>
      </c>
      <c r="B182" t="s">
        <v>436</v>
      </c>
      <c r="C182" s="7" t="s">
        <v>38</v>
      </c>
      <c r="D182" s="6">
        <v>38415</v>
      </c>
      <c r="E182">
        <v>1019</v>
      </c>
      <c r="F182" s="2">
        <v>3</v>
      </c>
      <c r="G182">
        <v>1010</v>
      </c>
      <c r="H182">
        <v>1021</v>
      </c>
      <c r="I182">
        <v>995</v>
      </c>
      <c r="J182">
        <v>991</v>
      </c>
      <c r="K182">
        <v>985</v>
      </c>
      <c r="L182" s="6">
        <v>44280</v>
      </c>
      <c r="M182" s="6">
        <v>44305</v>
      </c>
      <c r="N182" s="6">
        <v>44247</v>
      </c>
      <c r="O182" s="6">
        <v>44604</v>
      </c>
      <c r="P182" s="58">
        <v>44285</v>
      </c>
      <c r="Q182" s="40">
        <f>RANK(E182,$E$3:$E$1048576)</f>
        <v>180</v>
      </c>
      <c r="R182" s="2">
        <f>VLOOKUP(C182,Quals!$A$25:$C$45,3,FALSE)</f>
        <v>1150</v>
      </c>
      <c r="S182" s="2" t="str">
        <f>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OR(AND(K182&gt;=R182,P182&gt;=Quals!$F$3,P182&lt;=Quals!$H$3)))))),"Q","")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 t="shared" si="2"/>
        <v>Samantha GEDDES100m</v>
      </c>
      <c r="B183" t="s">
        <v>123</v>
      </c>
      <c r="C183" s="6" t="s">
        <v>2</v>
      </c>
      <c r="D183" s="6">
        <v>35585</v>
      </c>
      <c r="E183">
        <v>1018</v>
      </c>
      <c r="F183" s="2">
        <v>25</v>
      </c>
      <c r="G183">
        <v>1048</v>
      </c>
      <c r="H183">
        <v>1032</v>
      </c>
      <c r="I183">
        <v>1017</v>
      </c>
      <c r="J183">
        <v>1001</v>
      </c>
      <c r="K183">
        <v>965</v>
      </c>
      <c r="L183" s="6">
        <v>44527</v>
      </c>
      <c r="M183" s="6">
        <v>44590</v>
      </c>
      <c r="N183" s="6">
        <v>44590</v>
      </c>
      <c r="O183" s="6">
        <v>44541</v>
      </c>
      <c r="P183" s="58">
        <v>44569</v>
      </c>
      <c r="Q183" s="40">
        <f>RANK(E183,$E$3:$E$1048576)</f>
        <v>181</v>
      </c>
      <c r="R183" s="2">
        <f>VLOOKUP(C183,Quals!$A$25:$C$45,3,FALSE)</f>
        <v>1167</v>
      </c>
      <c r="S183" s="2" t="str">
        <f>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OR(AND(K183&gt;=R183,P183&gt;=Quals!$F$3,P183&lt;=Quals!$H$3)))))),"Q","")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 t="shared" si="2"/>
        <v>Jessica LAURANCE100m</v>
      </c>
      <c r="B184" t="s">
        <v>124</v>
      </c>
      <c r="C184" s="6" t="s">
        <v>2</v>
      </c>
      <c r="D184" s="6">
        <v>37976</v>
      </c>
      <c r="E184">
        <v>1018</v>
      </c>
      <c r="F184" s="2">
        <v>26</v>
      </c>
      <c r="G184">
        <v>1019</v>
      </c>
      <c r="H184">
        <v>1013</v>
      </c>
      <c r="I184">
        <v>1011</v>
      </c>
      <c r="J184">
        <v>1003</v>
      </c>
      <c r="K184">
        <v>999</v>
      </c>
      <c r="L184" s="6">
        <v>44268</v>
      </c>
      <c r="M184" s="6">
        <v>44261</v>
      </c>
      <c r="N184" s="6">
        <v>44282</v>
      </c>
      <c r="O184" s="6">
        <v>44261</v>
      </c>
      <c r="P184" s="58">
        <v>44260</v>
      </c>
      <c r="Q184" s="40">
        <f>RANK(E184,$E$3:$E$1048576)</f>
        <v>181</v>
      </c>
      <c r="R184" s="2">
        <f>VLOOKUP(C184,Quals!$A$25:$C$45,3,FALSE)</f>
        <v>1167</v>
      </c>
      <c r="S184" s="2" t="str">
        <f>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OR(AND(K184&gt;=R184,P184&gt;=Quals!$F$3,P184&lt;=Quals!$H$3)))))),"Q","")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 t="shared" si="2"/>
        <v>Toby STOLBERGhigh-jump</v>
      </c>
      <c r="B185" t="s">
        <v>463</v>
      </c>
      <c r="C185" s="6" t="s">
        <v>35</v>
      </c>
      <c r="D185" s="6">
        <v>44732</v>
      </c>
      <c r="E185">
        <v>1018</v>
      </c>
      <c r="F185" s="2">
        <v>7</v>
      </c>
      <c r="G185">
        <v>1043</v>
      </c>
      <c r="H185">
        <v>1023</v>
      </c>
      <c r="I185">
        <v>994</v>
      </c>
      <c r="J185">
        <v>984</v>
      </c>
      <c r="K185">
        <v>974</v>
      </c>
      <c r="L185" s="6">
        <v>44486</v>
      </c>
      <c r="M185" s="6">
        <v>44455</v>
      </c>
      <c r="N185" s="6">
        <v>44513</v>
      </c>
      <c r="O185" s="6">
        <v>44534</v>
      </c>
      <c r="P185" s="58">
        <v>44590</v>
      </c>
      <c r="Q185" s="40">
        <f>RANK(E185,$E$3:$E$1048576)</f>
        <v>181</v>
      </c>
      <c r="R185" s="2">
        <f>VLOOKUP(C185,Quals!$A$25:$C$45,3,FALSE)</f>
        <v>1180</v>
      </c>
      <c r="S185" s="2" t="str">
        <f>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OR(AND(K185&gt;=R185,P185&gt;=Quals!$F$3,P185&lt;=Quals!$H$3)))))),"Q","")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 t="shared" si="2"/>
        <v>Olivia DODDS100m</v>
      </c>
      <c r="B186" t="s">
        <v>125</v>
      </c>
      <c r="C186" s="6" t="s">
        <v>2</v>
      </c>
      <c r="D186" s="6">
        <v>38870</v>
      </c>
      <c r="E186">
        <v>1017</v>
      </c>
      <c r="F186" s="2">
        <v>27</v>
      </c>
      <c r="G186">
        <v>1036</v>
      </c>
      <c r="H186">
        <v>1015</v>
      </c>
      <c r="I186">
        <v>1005</v>
      </c>
      <c r="J186">
        <v>986</v>
      </c>
      <c r="K186">
        <v>970</v>
      </c>
      <c r="L186" s="6">
        <v>44589</v>
      </c>
      <c r="M186" s="6">
        <v>44519</v>
      </c>
      <c r="N186" s="6">
        <v>44568</v>
      </c>
      <c r="O186" s="6">
        <v>44482</v>
      </c>
      <c r="P186" s="58">
        <v>44246</v>
      </c>
      <c r="Q186" s="40">
        <f>RANK(E186,$E$3:$E$1048576)</f>
        <v>184</v>
      </c>
      <c r="R186" s="2">
        <f>VLOOKUP(C186,Quals!$A$25:$C$45,3,FALSE)</f>
        <v>1167</v>
      </c>
      <c r="S186" s="2" t="str">
        <f>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OR(AND(K186&gt;=R186,P186&gt;=Quals!$F$3,P186&lt;=Quals!$H$3)))))),"Q","")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 t="shared" si="2"/>
        <v>Olivia Rose INKSTER200m</v>
      </c>
      <c r="B187" t="s">
        <v>200</v>
      </c>
      <c r="C187" s="6" t="s">
        <v>25</v>
      </c>
      <c r="D187" s="6">
        <v>38395</v>
      </c>
      <c r="E187">
        <v>1017</v>
      </c>
      <c r="F187" s="2">
        <v>17</v>
      </c>
      <c r="G187">
        <v>1053</v>
      </c>
      <c r="H187">
        <v>1018</v>
      </c>
      <c r="I187">
        <v>1002</v>
      </c>
      <c r="J187">
        <v>984</v>
      </c>
      <c r="K187">
        <v>978</v>
      </c>
      <c r="L187" s="6">
        <v>44305</v>
      </c>
      <c r="M187" s="6">
        <v>44591</v>
      </c>
      <c r="N187" s="6">
        <v>44591</v>
      </c>
      <c r="O187" s="6">
        <v>44604</v>
      </c>
      <c r="P187" s="58">
        <v>44269</v>
      </c>
      <c r="Q187" s="40">
        <f>RANK(E187,$E$3:$E$1048576)</f>
        <v>184</v>
      </c>
      <c r="R187" s="2">
        <f>VLOOKUP(C187,Quals!$A$25:$C$45,3,FALSE)</f>
        <v>1155</v>
      </c>
      <c r="S187" s="2" t="str">
        <f>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OR(AND(K187&gt;=R187,P187&gt;=Quals!$F$3,P187&lt;=Quals!$H$3)))))),"Q","")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 t="shared" si="2"/>
        <v>Lateisha WILLIS100mh</v>
      </c>
      <c r="B188" t="s">
        <v>385</v>
      </c>
      <c r="C188" s="6" t="s">
        <v>32</v>
      </c>
      <c r="D188" s="6">
        <v>36567</v>
      </c>
      <c r="E188">
        <v>1017</v>
      </c>
      <c r="F188" s="2">
        <v>11</v>
      </c>
      <c r="G188">
        <v>1045</v>
      </c>
      <c r="H188">
        <v>1023</v>
      </c>
      <c r="I188">
        <v>1008</v>
      </c>
      <c r="J188">
        <v>983</v>
      </c>
      <c r="K188">
        <v>940</v>
      </c>
      <c r="L188" s="6">
        <v>44247</v>
      </c>
      <c r="M188" s="6">
        <v>44275</v>
      </c>
      <c r="N188" s="6">
        <v>44266</v>
      </c>
      <c r="O188" s="6">
        <v>44268</v>
      </c>
      <c r="P188" s="58">
        <v>44294</v>
      </c>
      <c r="Q188" s="40">
        <f>RANK(E188,$E$3:$E$1048576)</f>
        <v>184</v>
      </c>
      <c r="R188" s="2">
        <f>VLOOKUP(C188,Quals!$A$25:$C$45,3,FALSE)</f>
        <v>1171</v>
      </c>
      <c r="S188" s="2" t="str">
        <f>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OR(AND(K188&gt;=R188,P188&gt;=Quals!$F$3,P188&lt;=Quals!$H$3)))))),"Q","")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 t="shared" si="2"/>
        <v>Alexandra ROBERTSjavelin-throw</v>
      </c>
      <c r="B189" t="s">
        <v>535</v>
      </c>
      <c r="C189" s="6" t="s">
        <v>41</v>
      </c>
      <c r="D189" s="6">
        <v>36990</v>
      </c>
      <c r="E189">
        <v>1017</v>
      </c>
      <c r="F189" s="2">
        <v>4</v>
      </c>
      <c r="G189">
        <v>1035</v>
      </c>
      <c r="H189">
        <v>1010</v>
      </c>
      <c r="I189">
        <v>998</v>
      </c>
      <c r="J189">
        <v>996</v>
      </c>
      <c r="K189">
        <v>980</v>
      </c>
      <c r="L189" s="6">
        <v>44280</v>
      </c>
      <c r="M189" s="6">
        <v>44302</v>
      </c>
      <c r="N189" s="6">
        <v>44254</v>
      </c>
      <c r="O189" s="6">
        <v>44319</v>
      </c>
      <c r="P189" s="58">
        <v>44296</v>
      </c>
      <c r="Q189" s="40">
        <f>RANK(E189,$E$3:$E$1048576)</f>
        <v>184</v>
      </c>
      <c r="R189" s="2">
        <f>VLOOKUP(C189,Quals!$A$25:$C$45,3,FALSE)</f>
        <v>1153</v>
      </c>
      <c r="S189" s="2" t="str">
        <f>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OR(AND(K189&gt;=R189,P189&gt;=Quals!$F$3,P189&lt;=Quals!$H$3)))))),"Q","")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 t="shared" si="2"/>
        <v>Georgia HARRIS100m</v>
      </c>
      <c r="B190" t="s">
        <v>126</v>
      </c>
      <c r="C190" s="7" t="s">
        <v>2</v>
      </c>
      <c r="D190" s="6">
        <v>44671</v>
      </c>
      <c r="E190">
        <v>1016</v>
      </c>
      <c r="F190" s="2">
        <v>28</v>
      </c>
      <c r="G190">
        <v>1038</v>
      </c>
      <c r="H190">
        <v>1026</v>
      </c>
      <c r="I190">
        <v>999</v>
      </c>
      <c r="J190">
        <v>1005</v>
      </c>
      <c r="K190">
        <v>968</v>
      </c>
      <c r="L190" s="6">
        <v>44583</v>
      </c>
      <c r="M190" s="6">
        <v>44485</v>
      </c>
      <c r="N190" s="6">
        <v>44471</v>
      </c>
      <c r="O190" s="6">
        <v>44569</v>
      </c>
      <c r="P190" s="58">
        <v>44464</v>
      </c>
      <c r="Q190" s="40">
        <f>RANK(E190,$E$3:$E$1048576)</f>
        <v>188</v>
      </c>
      <c r="R190" s="2">
        <f>VLOOKUP(C190,Quals!$A$25:$C$45,3,FALSE)</f>
        <v>1167</v>
      </c>
      <c r="S190" s="2" t="str">
        <f>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OR(AND(K190&gt;=R190,P190&gt;=Quals!$F$3,P190&lt;=Quals!$H$3)))))),"Q","")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 t="shared" si="2"/>
        <v>Samantha LENTONdiscus-throw</v>
      </c>
      <c r="B191" t="s">
        <v>499</v>
      </c>
      <c r="C191" s="6" t="s">
        <v>40</v>
      </c>
      <c r="D191" s="6">
        <v>36322</v>
      </c>
      <c r="E191">
        <v>1016</v>
      </c>
      <c r="F191" s="2">
        <v>3</v>
      </c>
      <c r="G191">
        <v>1034</v>
      </c>
      <c r="H191">
        <v>1020</v>
      </c>
      <c r="I191">
        <v>985</v>
      </c>
      <c r="J191">
        <v>985</v>
      </c>
      <c r="K191">
        <v>981</v>
      </c>
      <c r="L191" s="6">
        <v>44317</v>
      </c>
      <c r="M191" s="6">
        <v>44289</v>
      </c>
      <c r="N191" s="6">
        <v>44275</v>
      </c>
      <c r="O191" s="6">
        <v>44303</v>
      </c>
      <c r="P191" s="58">
        <v>44296</v>
      </c>
      <c r="Q191" s="40">
        <f>RANK(E191,$E$3:$E$1048576)</f>
        <v>188</v>
      </c>
      <c r="R191" s="2">
        <f>VLOOKUP(C191,Quals!$A$25:$C$45,3,FALSE)</f>
        <v>1136</v>
      </c>
      <c r="S191" s="2" t="str">
        <f>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OR(AND(K191&gt;=R191,P191&gt;=Quals!$F$3,P191&lt;=Quals!$H$3)))))),"Q","")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 t="shared" si="2"/>
        <v>Stephanie POWER200m</v>
      </c>
      <c r="B192" t="s">
        <v>131</v>
      </c>
      <c r="C192" s="6" t="s">
        <v>25</v>
      </c>
      <c r="D192" s="6">
        <v>34243</v>
      </c>
      <c r="E192">
        <v>1015</v>
      </c>
      <c r="F192" s="2">
        <v>18</v>
      </c>
      <c r="G192">
        <v>1020</v>
      </c>
      <c r="H192">
        <v>1014</v>
      </c>
      <c r="I192">
        <v>1010</v>
      </c>
      <c r="J192">
        <v>1001</v>
      </c>
      <c r="K192">
        <v>991</v>
      </c>
      <c r="L192" s="6">
        <v>44569</v>
      </c>
      <c r="M192" s="6">
        <v>44591</v>
      </c>
      <c r="N192" s="6">
        <v>44597</v>
      </c>
      <c r="O192" s="6">
        <v>44548</v>
      </c>
      <c r="P192" s="58">
        <v>44591</v>
      </c>
      <c r="Q192" s="40">
        <f>RANK(E192,$E$3:$E$1048576)</f>
        <v>190</v>
      </c>
      <c r="R192" s="2">
        <f>VLOOKUP(C192,Quals!$A$25:$C$45,3,FALSE)</f>
        <v>1155</v>
      </c>
      <c r="S192" s="2" t="str">
        <f>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OR(AND(K192&gt;=R192,P192&gt;=Quals!$F$3,P192&lt;=Quals!$H$3)))))),"Q","")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 t="shared" si="2"/>
        <v>Lauren HYDE-COOLINGpole-vault</v>
      </c>
      <c r="B193" t="s">
        <v>482</v>
      </c>
      <c r="C193" s="6" t="s">
        <v>36</v>
      </c>
      <c r="D193" s="6">
        <v>36545</v>
      </c>
      <c r="E193">
        <v>1015</v>
      </c>
      <c r="F193" s="2">
        <v>5</v>
      </c>
      <c r="G193">
        <v>990</v>
      </c>
      <c r="H193">
        <v>960</v>
      </c>
      <c r="I193">
        <v>944</v>
      </c>
      <c r="J193">
        <v>960</v>
      </c>
      <c r="K193">
        <v>960</v>
      </c>
      <c r="L193" s="6">
        <v>43644</v>
      </c>
      <c r="M193" s="6">
        <v>44282</v>
      </c>
      <c r="N193" s="6">
        <v>44303</v>
      </c>
      <c r="O193" s="6">
        <v>44246</v>
      </c>
      <c r="P193" s="58">
        <v>44251</v>
      </c>
      <c r="Q193" s="40">
        <f>RANK(E193,$E$3:$E$1048576)</f>
        <v>190</v>
      </c>
      <c r="R193" s="2">
        <f>VLOOKUP(C193,Quals!$A$25:$C$45,3,FALSE)</f>
        <v>1177</v>
      </c>
      <c r="S193" s="2" t="str">
        <f>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OR(AND(K193&gt;=R193,P193&gt;=Quals!$F$3,P193&lt;=Quals!$H$3)))))),"Q","")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 t="shared" si="2"/>
        <v>Nicola HOGG1500m</v>
      </c>
      <c r="B194" t="s">
        <v>278</v>
      </c>
      <c r="C194" s="7" t="s">
        <v>28</v>
      </c>
      <c r="D194" s="6">
        <v>37944</v>
      </c>
      <c r="E194">
        <v>1014</v>
      </c>
      <c r="F194" s="2">
        <v>15</v>
      </c>
      <c r="G194">
        <v>1059</v>
      </c>
      <c r="H194">
        <v>1049</v>
      </c>
      <c r="I194">
        <v>1020</v>
      </c>
      <c r="J194">
        <v>951</v>
      </c>
      <c r="K194">
        <v>940</v>
      </c>
      <c r="L194" s="6">
        <v>44261</v>
      </c>
      <c r="M194" s="6">
        <v>44299</v>
      </c>
      <c r="N194" s="6">
        <v>44359</v>
      </c>
      <c r="O194" s="6">
        <v>44260</v>
      </c>
      <c r="P194" s="58">
        <v>44298</v>
      </c>
      <c r="Q194" s="40">
        <f>RANK(E194,$E$3:$E$1048576)</f>
        <v>192</v>
      </c>
      <c r="R194" s="2">
        <f>VLOOKUP(C194,Quals!$A$25:$C$45,3,FALSE)</f>
        <v>1172</v>
      </c>
      <c r="S194" s="2" t="str">
        <f>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OR(AND(K194&gt;=R194,P194&gt;=Quals!$F$3,P194&lt;=Quals!$H$3)))))),"Q","")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 t="shared" si="2"/>
        <v>Emily RYAN10000m</v>
      </c>
      <c r="B195" t="s">
        <v>368</v>
      </c>
      <c r="C195" s="7" t="s">
        <v>30</v>
      </c>
      <c r="D195" s="6">
        <v>34621</v>
      </c>
      <c r="E195">
        <v>1014</v>
      </c>
      <c r="F195" s="2">
        <v>15</v>
      </c>
      <c r="G195">
        <v>1040</v>
      </c>
      <c r="H195">
        <v>969</v>
      </c>
      <c r="L195" s="6">
        <v>44297</v>
      </c>
      <c r="M195" s="6">
        <v>44587</v>
      </c>
      <c r="N195" s="6"/>
      <c r="O195" s="6"/>
      <c r="P195" s="58"/>
      <c r="Q195" s="40">
        <f>RANK(E195,$E$3:$E$1048576)</f>
        <v>192</v>
      </c>
      <c r="R195" s="2">
        <f>VLOOKUP(C195,Quals!$A$25:$C$45,3,FALSE)</f>
        <v>1171</v>
      </c>
      <c r="S195" s="2" t="str">
        <f>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OR(AND(K195&gt;=R195,P195&gt;=Quals!$F$3,P195&lt;=Quals!$H$3)))))),"Q","")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 t="shared" ref="A196:A259" si="3">B196&amp;C196</f>
        <v>Caitlin BLACKMANlong-jump</v>
      </c>
      <c r="B196" t="s">
        <v>420</v>
      </c>
      <c r="C196" s="6" t="s">
        <v>37</v>
      </c>
      <c r="D196" s="6">
        <v>36877</v>
      </c>
      <c r="E196">
        <v>1014</v>
      </c>
      <c r="F196" s="2">
        <v>12</v>
      </c>
      <c r="G196">
        <v>1029</v>
      </c>
      <c r="H196">
        <v>1012</v>
      </c>
      <c r="I196">
        <v>1003</v>
      </c>
      <c r="J196">
        <v>990</v>
      </c>
      <c r="K196">
        <v>951</v>
      </c>
      <c r="L196" s="6">
        <v>44575</v>
      </c>
      <c r="M196" s="6">
        <v>44246</v>
      </c>
      <c r="N196" s="6">
        <v>44526</v>
      </c>
      <c r="O196" s="6">
        <v>44287</v>
      </c>
      <c r="P196" s="58">
        <v>44267</v>
      </c>
      <c r="Q196" s="40">
        <f>RANK(E196,$E$3:$E$1048576)</f>
        <v>192</v>
      </c>
      <c r="R196" s="2">
        <f>VLOOKUP(C196,Quals!$A$25:$C$45,3,FALSE)</f>
        <v>1178</v>
      </c>
      <c r="S196" s="2" t="str">
        <f>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OR(AND(K196&gt;=R196,P196&gt;=Quals!$F$3,P196&lt;=Quals!$H$3)))))),"Q","")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 t="shared" si="3"/>
        <v>Abbie FRENCHlong-jump</v>
      </c>
      <c r="B197" t="s">
        <v>419</v>
      </c>
      <c r="C197" t="s">
        <v>37</v>
      </c>
      <c r="D197" s="6">
        <v>38072</v>
      </c>
      <c r="E197">
        <v>1014</v>
      </c>
      <c r="F197" s="2">
        <v>13</v>
      </c>
      <c r="G197">
        <v>1018</v>
      </c>
      <c r="H197">
        <v>983</v>
      </c>
      <c r="I197">
        <v>1001</v>
      </c>
      <c r="J197">
        <v>1003</v>
      </c>
      <c r="K197">
        <v>981</v>
      </c>
      <c r="L197" s="6">
        <v>44302</v>
      </c>
      <c r="M197" s="6">
        <v>44282</v>
      </c>
      <c r="N197" s="6">
        <v>44269</v>
      </c>
      <c r="O197" s="6">
        <v>44300</v>
      </c>
      <c r="P197" s="58">
        <v>44266</v>
      </c>
      <c r="Q197" s="40">
        <f>RANK(E197,$E$3:$E$1048576)</f>
        <v>192</v>
      </c>
      <c r="R197" s="2">
        <f>VLOOKUP(C197,Quals!$A$25:$C$45,3,FALSE)</f>
        <v>1178</v>
      </c>
      <c r="S197" s="2" t="str">
        <f>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OR(AND(K197&gt;=R197,P197&gt;=Quals!$F$3,P197&lt;=Quals!$H$3)))))),"Q","")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 t="shared" si="3"/>
        <v>Sidney BURRELL400m</v>
      </c>
      <c r="B198" t="s">
        <v>231</v>
      </c>
      <c r="C198" s="7" t="s">
        <v>26</v>
      </c>
      <c r="D198" s="6">
        <v>37818</v>
      </c>
      <c r="E198">
        <v>1013</v>
      </c>
      <c r="F198" s="2">
        <v>13</v>
      </c>
      <c r="G198">
        <v>1038</v>
      </c>
      <c r="H198">
        <v>1012</v>
      </c>
      <c r="I198">
        <v>995</v>
      </c>
      <c r="J198">
        <v>985</v>
      </c>
      <c r="K198">
        <v>983</v>
      </c>
      <c r="L198" s="6">
        <v>44280</v>
      </c>
      <c r="M198" s="6">
        <v>44262</v>
      </c>
      <c r="N198" s="6">
        <v>44261</v>
      </c>
      <c r="O198" s="6">
        <v>44604</v>
      </c>
      <c r="P198" s="58">
        <v>44299</v>
      </c>
      <c r="Q198" s="40">
        <f>RANK(E198,$E$3:$E$1048576)</f>
        <v>196</v>
      </c>
      <c r="R198" s="2">
        <f>VLOOKUP(C198,Quals!$A$25:$C$45,3,FALSE)</f>
        <v>1152</v>
      </c>
      <c r="S198" s="2" t="str">
        <f>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OR(AND(K198&gt;=R198,P198&gt;=Quals!$F$3,P198&lt;=Quals!$H$3)))))),"Q","")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 t="shared" si="3"/>
        <v>Kelly MCANDREW100m</v>
      </c>
      <c r="B199" t="s">
        <v>127</v>
      </c>
      <c r="C199" s="6" t="s">
        <v>2</v>
      </c>
      <c r="D199" s="6">
        <v>34415</v>
      </c>
      <c r="E199">
        <v>1011</v>
      </c>
      <c r="F199" s="2">
        <v>29</v>
      </c>
      <c r="G199">
        <v>1028</v>
      </c>
      <c r="H199">
        <v>1011</v>
      </c>
      <c r="I199">
        <v>1006</v>
      </c>
      <c r="J199">
        <v>1005</v>
      </c>
      <c r="K199">
        <v>993</v>
      </c>
      <c r="L199" s="6">
        <v>44548</v>
      </c>
      <c r="M199" s="6">
        <v>44261</v>
      </c>
      <c r="N199" s="6">
        <v>44289</v>
      </c>
      <c r="O199" s="6">
        <v>44261</v>
      </c>
      <c r="P199" s="58">
        <v>44527</v>
      </c>
      <c r="Q199" s="40">
        <f>RANK(E199,$E$3:$E$1048576)</f>
        <v>197</v>
      </c>
      <c r="R199" s="2">
        <f>VLOOKUP(C199,Quals!$A$25:$C$45,3,FALSE)</f>
        <v>1167</v>
      </c>
      <c r="S199" s="2" t="str">
        <f>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OR(AND(K199&gt;=R199,P199&gt;=Quals!$F$3,P199&lt;=Quals!$H$3)))))),"Q","")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 t="shared" si="3"/>
        <v>Ivy BOOTHROYD800m</v>
      </c>
      <c r="B200" t="s">
        <v>238</v>
      </c>
      <c r="C200" s="7" t="s">
        <v>27</v>
      </c>
      <c r="D200" s="6">
        <v>44762</v>
      </c>
      <c r="E200">
        <v>1011</v>
      </c>
      <c r="F200" s="2">
        <v>18</v>
      </c>
      <c r="G200">
        <v>1026</v>
      </c>
      <c r="H200">
        <v>1006</v>
      </c>
      <c r="I200">
        <v>999</v>
      </c>
      <c r="J200">
        <v>994</v>
      </c>
      <c r="K200">
        <v>977</v>
      </c>
      <c r="L200" s="6">
        <v>44548</v>
      </c>
      <c r="M200" s="6">
        <v>44540</v>
      </c>
      <c r="N200" s="6">
        <v>44301</v>
      </c>
      <c r="O200" s="6">
        <v>44590</v>
      </c>
      <c r="P200" s="58">
        <v>44260</v>
      </c>
      <c r="Q200" s="40">
        <f>RANK(E200,$E$3:$E$1048576)</f>
        <v>197</v>
      </c>
      <c r="R200" s="2">
        <f>VLOOKUP(C200,Quals!$A$25:$C$45,3,FALSE)</f>
        <v>1171</v>
      </c>
      <c r="S200" s="2" t="str">
        <f>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OR(AND(K200&gt;=R200,P200&gt;=Quals!$F$3,P200&lt;=Quals!$H$3)))))),"Q","")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 t="shared" si="3"/>
        <v>Sarah KLEIN5000m</v>
      </c>
      <c r="B201" t="s">
        <v>359</v>
      </c>
      <c r="C201" s="6" t="s">
        <v>29</v>
      </c>
      <c r="D201" s="6">
        <v>31156</v>
      </c>
      <c r="E201">
        <v>1011</v>
      </c>
      <c r="F201" s="2">
        <v>13</v>
      </c>
      <c r="G201">
        <v>1022</v>
      </c>
      <c r="H201">
        <v>1014</v>
      </c>
      <c r="I201">
        <v>985</v>
      </c>
      <c r="L201" s="6">
        <v>44287</v>
      </c>
      <c r="M201" s="6">
        <v>44257</v>
      </c>
      <c r="N201" s="6">
        <v>44604</v>
      </c>
      <c r="O201" s="6"/>
      <c r="P201" s="58"/>
      <c r="Q201" s="40">
        <f>RANK(E201,$E$3:$E$1048576)</f>
        <v>197</v>
      </c>
      <c r="R201" s="2">
        <f>VLOOKUP(C201,Quals!$A$25:$C$45,3,FALSE)</f>
        <v>1145</v>
      </c>
      <c r="S201" s="2" t="str">
        <f>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OR(AND(K201&gt;=R201,P201&gt;=Quals!$F$3,P201&lt;=Quals!$H$3)))))),"Q","")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 t="shared" si="3"/>
        <v>Jessica PASCOE5000m</v>
      </c>
      <c r="B202" t="s">
        <v>958</v>
      </c>
      <c r="C202" s="7" t="s">
        <v>29</v>
      </c>
      <c r="D202" s="6">
        <v>1997</v>
      </c>
      <c r="E202">
        <v>1010</v>
      </c>
      <c r="F202" s="2">
        <v>14</v>
      </c>
      <c r="G202">
        <v>1017</v>
      </c>
      <c r="H202">
        <v>1001</v>
      </c>
      <c r="I202">
        <v>987</v>
      </c>
      <c r="L202" s="6">
        <v>44604</v>
      </c>
      <c r="M202" s="6">
        <v>44595</v>
      </c>
      <c r="N202" s="6">
        <v>44302</v>
      </c>
      <c r="O202" s="6"/>
      <c r="P202" s="58"/>
      <c r="Q202" s="40">
        <f>RANK(E202,$E$3:$E$1048576)</f>
        <v>200</v>
      </c>
      <c r="R202" s="2">
        <f>VLOOKUP(C202,Quals!$A$25:$C$45,3,FALSE)</f>
        <v>1145</v>
      </c>
      <c r="S202" s="2" t="str">
        <f>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OR(AND(K202&gt;=R202,P202&gt;=Quals!$F$3,P202&lt;=Quals!$H$3)))))),"Q","")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 t="shared" si="3"/>
        <v>Marli WILKINSON400mh</v>
      </c>
      <c r="B203" t="s">
        <v>235</v>
      </c>
      <c r="C203" s="6" t="s">
        <v>33</v>
      </c>
      <c r="D203" s="6">
        <v>36706</v>
      </c>
      <c r="E203">
        <v>1010</v>
      </c>
      <c r="F203" s="2">
        <v>10</v>
      </c>
      <c r="G203">
        <v>1043</v>
      </c>
      <c r="H203">
        <v>1005</v>
      </c>
      <c r="I203">
        <v>1015</v>
      </c>
      <c r="J203">
        <v>987</v>
      </c>
      <c r="K203">
        <v>902</v>
      </c>
      <c r="L203" s="6">
        <v>44255</v>
      </c>
      <c r="M203" s="6">
        <v>44304</v>
      </c>
      <c r="N203" s="6">
        <v>44541</v>
      </c>
      <c r="O203" s="6">
        <v>44302</v>
      </c>
      <c r="P203" s="58">
        <v>44254</v>
      </c>
      <c r="Q203" s="40">
        <f>RANK(E203,$E$3:$E$1048576)</f>
        <v>200</v>
      </c>
      <c r="R203" s="2">
        <f>VLOOKUP(C203,Quals!$A$25:$C$45,3,FALSE)</f>
        <v>1160</v>
      </c>
      <c r="S203" s="2" t="str">
        <f>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OR(AND(K203&gt;=R203,P203&gt;=Quals!$F$3,P203&lt;=Quals!$H$3)))))),"Q","")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 t="shared" si="3"/>
        <v>Emma LEE100m</v>
      </c>
      <c r="B204" t="s">
        <v>132</v>
      </c>
      <c r="C204" t="s">
        <v>2</v>
      </c>
      <c r="D204" s="6">
        <v>44701</v>
      </c>
      <c r="E204">
        <v>1008</v>
      </c>
      <c r="F204" s="2">
        <v>30</v>
      </c>
      <c r="G204">
        <v>1030</v>
      </c>
      <c r="H204">
        <v>1010</v>
      </c>
      <c r="I204">
        <v>999</v>
      </c>
      <c r="J204">
        <v>979</v>
      </c>
      <c r="K204">
        <v>991</v>
      </c>
      <c r="L204" s="6">
        <v>44268</v>
      </c>
      <c r="M204" s="6">
        <v>44576</v>
      </c>
      <c r="N204" s="6">
        <v>44302</v>
      </c>
      <c r="O204" s="6">
        <v>44541</v>
      </c>
      <c r="P204" s="58">
        <v>44302</v>
      </c>
      <c r="Q204" s="40">
        <f>RANK(E204,$E$3:$E$1048576)</f>
        <v>202</v>
      </c>
      <c r="R204" s="2">
        <f>VLOOKUP(C204,Quals!$A$25:$C$45,3,FALSE)</f>
        <v>1167</v>
      </c>
      <c r="S204" s="2" t="str">
        <f>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OR(AND(K204&gt;=R204,P204&gt;=Quals!$F$3,P204&lt;=Quals!$H$3)))))),"Q","")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 t="shared" si="3"/>
        <v>Annabelle EASTMAN5000m</v>
      </c>
      <c r="B205" t="s">
        <v>339</v>
      </c>
      <c r="C205" s="7" t="s">
        <v>29</v>
      </c>
      <c r="D205" s="6">
        <v>36546</v>
      </c>
      <c r="E205">
        <v>1008</v>
      </c>
      <c r="F205" s="2">
        <v>15</v>
      </c>
      <c r="G205">
        <v>1027</v>
      </c>
      <c r="H205">
        <v>1027</v>
      </c>
      <c r="I205">
        <v>956</v>
      </c>
      <c r="L205" s="6">
        <v>44331</v>
      </c>
      <c r="M205" s="6">
        <v>44281</v>
      </c>
      <c r="N205" s="6">
        <v>44318</v>
      </c>
      <c r="O205" s="6"/>
      <c r="P205" s="58"/>
      <c r="Q205" s="40">
        <f>RANK(E205,$E$3:$E$1048576)</f>
        <v>202</v>
      </c>
      <c r="R205" s="2">
        <f>VLOOKUP(C205,Quals!$A$25:$C$45,3,FALSE)</f>
        <v>1145</v>
      </c>
      <c r="S205" s="2" t="str">
        <f>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OR(AND(K205&gt;=R205,P205&gt;=Quals!$F$3,P205&lt;=Quals!$H$3)))))),"Q","")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 t="shared" si="3"/>
        <v>Tay-Leiha CLARKlong-jump</v>
      </c>
      <c r="B206" t="s">
        <v>421</v>
      </c>
      <c r="C206" s="7" t="s">
        <v>37</v>
      </c>
      <c r="D206" s="6">
        <v>35834</v>
      </c>
      <c r="E206">
        <v>1008</v>
      </c>
      <c r="F206" s="2">
        <v>14</v>
      </c>
      <c r="G206">
        <v>1055</v>
      </c>
      <c r="H206">
        <v>1012</v>
      </c>
      <c r="I206">
        <v>1019</v>
      </c>
      <c r="J206">
        <v>1029</v>
      </c>
      <c r="K206">
        <v>813</v>
      </c>
      <c r="L206" s="6">
        <v>44252</v>
      </c>
      <c r="M206" s="6">
        <v>44304</v>
      </c>
      <c r="N206" s="6">
        <v>44262</v>
      </c>
      <c r="O206" s="6">
        <v>44302</v>
      </c>
      <c r="P206" s="58">
        <v>44289</v>
      </c>
      <c r="Q206" s="40">
        <f>RANK(E206,$E$3:$E$1048576)</f>
        <v>202</v>
      </c>
      <c r="R206" s="2">
        <f>VLOOKUP(C206,Quals!$A$25:$C$45,3,FALSE)</f>
        <v>1178</v>
      </c>
      <c r="S206" s="2" t="str">
        <f>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OR(AND(K206&gt;=R206,P206&gt;=Quals!$F$3,P206&lt;=Quals!$H$3)))))),"Q","")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 t="shared" si="3"/>
        <v>Danielle SHAW100m</v>
      </c>
      <c r="B207" t="s">
        <v>128</v>
      </c>
      <c r="C207" s="7" t="s">
        <v>2</v>
      </c>
      <c r="D207" s="6">
        <v>36013</v>
      </c>
      <c r="E207">
        <v>1007</v>
      </c>
      <c r="F207" s="2">
        <v>31</v>
      </c>
      <c r="G207">
        <v>1007</v>
      </c>
      <c r="H207">
        <v>1007</v>
      </c>
      <c r="I207">
        <v>999</v>
      </c>
      <c r="J207">
        <v>990</v>
      </c>
      <c r="K207">
        <v>965</v>
      </c>
      <c r="L207" s="6">
        <v>44583</v>
      </c>
      <c r="M207" s="6">
        <v>44544</v>
      </c>
      <c r="N207" s="6">
        <v>44541</v>
      </c>
      <c r="O207" s="6">
        <v>44520</v>
      </c>
      <c r="P207" s="58">
        <v>44534</v>
      </c>
      <c r="Q207" s="40">
        <f>RANK(E207,$E$3:$E$1048576)</f>
        <v>205</v>
      </c>
      <c r="R207" s="2">
        <f>VLOOKUP(C207,Quals!$A$25:$C$45,3,FALSE)</f>
        <v>1167</v>
      </c>
      <c r="S207" s="2" t="str">
        <f>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OR(AND(K207&gt;=R207,P207&gt;=Quals!$F$3,P207&lt;=Quals!$H$3)))))),"Q","")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 t="shared" si="3"/>
        <v>Francesca MCDONALD400m</v>
      </c>
      <c r="B208" t="s">
        <v>139</v>
      </c>
      <c r="C208" s="6" t="s">
        <v>26</v>
      </c>
      <c r="D208" s="6">
        <v>37353</v>
      </c>
      <c r="E208">
        <v>1007</v>
      </c>
      <c r="F208" s="2">
        <v>14</v>
      </c>
      <c r="G208">
        <v>1010</v>
      </c>
      <c r="H208">
        <v>997</v>
      </c>
      <c r="I208">
        <v>994</v>
      </c>
      <c r="J208">
        <v>990</v>
      </c>
      <c r="K208">
        <v>999</v>
      </c>
      <c r="L208" s="6">
        <v>44299</v>
      </c>
      <c r="M208" s="6">
        <v>44268</v>
      </c>
      <c r="N208" s="6">
        <v>44261</v>
      </c>
      <c r="O208" s="6">
        <v>44534</v>
      </c>
      <c r="P208" s="58">
        <v>44282</v>
      </c>
      <c r="Q208" s="40">
        <f>RANK(E208,$E$3:$E$1048576)</f>
        <v>205</v>
      </c>
      <c r="R208" s="2">
        <f>VLOOKUP(C208,Quals!$A$25:$C$45,3,FALSE)</f>
        <v>1152</v>
      </c>
      <c r="S208" s="2" t="str">
        <f>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OR(AND(K208&gt;=R208,P208&gt;=Quals!$F$3,P208&lt;=Quals!$H$3)))))),"Q","")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 t="shared" si="3"/>
        <v>Nicola HOGG800m</v>
      </c>
      <c r="B209" t="s">
        <v>278</v>
      </c>
      <c r="C209" s="6" t="s">
        <v>27</v>
      </c>
      <c r="D209" s="6">
        <v>37944</v>
      </c>
      <c r="E209">
        <v>1007</v>
      </c>
      <c r="F209" s="2">
        <v>19</v>
      </c>
      <c r="G209">
        <v>1044</v>
      </c>
      <c r="H209">
        <v>988</v>
      </c>
      <c r="I209">
        <v>1006</v>
      </c>
      <c r="J209">
        <v>979</v>
      </c>
      <c r="K209">
        <v>976</v>
      </c>
      <c r="L209" s="6">
        <v>44301</v>
      </c>
      <c r="M209" s="6">
        <v>44352</v>
      </c>
      <c r="N209" s="6">
        <v>44300</v>
      </c>
      <c r="O209" s="6">
        <v>44604</v>
      </c>
      <c r="P209" s="58">
        <v>44268</v>
      </c>
      <c r="Q209" s="40">
        <f>RANK(E209,$E$3:$E$1048576)</f>
        <v>205</v>
      </c>
      <c r="R209" s="2">
        <f>VLOOKUP(C209,Quals!$A$25:$C$45,3,FALSE)</f>
        <v>1171</v>
      </c>
      <c r="S209" s="2" t="str">
        <f>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OR(AND(K209&gt;=R209,P209&gt;=Quals!$F$3,P209&lt;=Quals!$H$3)))))),"Q","")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 t="shared" si="3"/>
        <v>Emelia SURCH100mh</v>
      </c>
      <c r="B210" t="s">
        <v>175</v>
      </c>
      <c r="C210" s="6" t="s">
        <v>32</v>
      </c>
      <c r="D210" s="6">
        <v>37801</v>
      </c>
      <c r="E210">
        <v>1007</v>
      </c>
      <c r="F210" s="2">
        <v>12</v>
      </c>
      <c r="G210">
        <v>1001</v>
      </c>
      <c r="H210">
        <v>1012</v>
      </c>
      <c r="I210">
        <v>982</v>
      </c>
      <c r="J210">
        <v>989</v>
      </c>
      <c r="K210">
        <v>988</v>
      </c>
      <c r="L210" s="6">
        <v>44282</v>
      </c>
      <c r="M210" s="6">
        <v>44299</v>
      </c>
      <c r="N210" s="6">
        <v>44583</v>
      </c>
      <c r="O210" s="6">
        <v>44299</v>
      </c>
      <c r="P210" s="58">
        <v>44590</v>
      </c>
      <c r="Q210" s="40">
        <f>RANK(E210,$E$3:$E$1048576)</f>
        <v>205</v>
      </c>
      <c r="R210" s="2">
        <f>VLOOKUP(C210,Quals!$A$25:$C$45,3,FALSE)</f>
        <v>1171</v>
      </c>
      <c r="S210" s="2" t="str">
        <f>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OR(AND(K210&gt;=R210,P210&gt;=Quals!$F$3,P210&lt;=Quals!$H$3)))))),"Q","")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 t="shared" si="3"/>
        <v>Stephanie POWER100m</v>
      </c>
      <c r="B211" t="s">
        <v>131</v>
      </c>
      <c r="C211" s="7" t="s">
        <v>2</v>
      </c>
      <c r="D211" s="6">
        <v>34243</v>
      </c>
      <c r="E211">
        <v>1006</v>
      </c>
      <c r="F211" s="2">
        <v>32</v>
      </c>
      <c r="G211">
        <v>1044</v>
      </c>
      <c r="H211">
        <v>1047</v>
      </c>
      <c r="I211">
        <v>986</v>
      </c>
      <c r="J211">
        <v>984</v>
      </c>
      <c r="K211">
        <v>942</v>
      </c>
      <c r="L211" s="6">
        <v>44548</v>
      </c>
      <c r="M211" s="6">
        <v>44597</v>
      </c>
      <c r="N211" s="6">
        <v>44590</v>
      </c>
      <c r="O211" s="6">
        <v>44527</v>
      </c>
      <c r="P211" s="58">
        <v>44252</v>
      </c>
      <c r="Q211" s="40">
        <f>RANK(E211,$E$3:$E$1048576)</f>
        <v>209</v>
      </c>
      <c r="R211" s="2">
        <f>VLOOKUP(C211,Quals!$A$25:$C$45,3,FALSE)</f>
        <v>1167</v>
      </c>
      <c r="S211" s="2" t="str">
        <f>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OR(AND(K211&gt;=R211,P211&gt;=Quals!$F$3,P211&lt;=Quals!$H$3)))))),"Q","")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 t="shared" si="3"/>
        <v>Jessica PAYNE200m</v>
      </c>
      <c r="B212" t="s">
        <v>201</v>
      </c>
      <c r="C212" s="7" t="s">
        <v>25</v>
      </c>
      <c r="D212" s="6">
        <v>36034</v>
      </c>
      <c r="E212">
        <v>1006</v>
      </c>
      <c r="F212" s="2">
        <v>19</v>
      </c>
      <c r="G212">
        <v>1009</v>
      </c>
      <c r="H212">
        <v>1000</v>
      </c>
      <c r="I212">
        <v>1005</v>
      </c>
      <c r="J212">
        <v>992</v>
      </c>
      <c r="K212">
        <v>990</v>
      </c>
      <c r="L212" s="6">
        <v>44602</v>
      </c>
      <c r="M212" s="6">
        <v>44255</v>
      </c>
      <c r="N212" s="6">
        <v>44591</v>
      </c>
      <c r="O212" s="6">
        <v>44591</v>
      </c>
      <c r="P212" s="58">
        <v>44255</v>
      </c>
      <c r="Q212" s="40">
        <f>RANK(E212,$E$3:$E$1048576)</f>
        <v>209</v>
      </c>
      <c r="R212" s="2">
        <f>VLOOKUP(C212,Quals!$A$25:$C$45,3,FALSE)</f>
        <v>1155</v>
      </c>
      <c r="S212" s="2" t="str">
        <f>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OR(AND(K212&gt;=R212,P212&gt;=Quals!$F$3,P212&lt;=Quals!$H$3)))))),"Q","")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 t="shared" si="3"/>
        <v>Lucinda ROURKE1500m</v>
      </c>
      <c r="B213" t="s">
        <v>319</v>
      </c>
      <c r="C213" s="6" t="s">
        <v>28</v>
      </c>
      <c r="D213" s="6">
        <v>38018</v>
      </c>
      <c r="E213">
        <v>1006</v>
      </c>
      <c r="F213" s="2">
        <v>16</v>
      </c>
      <c r="G213">
        <v>1046</v>
      </c>
      <c r="H213">
        <v>1009</v>
      </c>
      <c r="I213">
        <v>1008</v>
      </c>
      <c r="J213">
        <v>983</v>
      </c>
      <c r="K213">
        <v>923</v>
      </c>
      <c r="L213" s="6">
        <v>44280</v>
      </c>
      <c r="M213" s="6">
        <v>44303</v>
      </c>
      <c r="N213" s="6">
        <v>44581</v>
      </c>
      <c r="O213" s="6">
        <v>44600</v>
      </c>
      <c r="P213" s="58">
        <v>44246</v>
      </c>
      <c r="Q213" s="40">
        <f>RANK(E213,$E$3:$E$1048576)</f>
        <v>209</v>
      </c>
      <c r="R213" s="2">
        <f>VLOOKUP(C213,Quals!$A$25:$C$45,3,FALSE)</f>
        <v>1172</v>
      </c>
      <c r="S213" s="2" t="str">
        <f>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OR(AND(K213&gt;=R213,P213&gt;=Quals!$F$3,P213&lt;=Quals!$H$3)))))),"Q","")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 t="shared" si="3"/>
        <v>Elly BUCKHOLZ100m</v>
      </c>
      <c r="B214" t="s">
        <v>130</v>
      </c>
      <c r="C214" s="6" t="s">
        <v>2</v>
      </c>
      <c r="D214" s="6">
        <v>37181</v>
      </c>
      <c r="E214">
        <v>1005</v>
      </c>
      <c r="F214" s="2">
        <v>33</v>
      </c>
      <c r="G214">
        <v>1002</v>
      </c>
      <c r="H214">
        <v>991</v>
      </c>
      <c r="I214">
        <v>1005</v>
      </c>
      <c r="J214">
        <v>1003</v>
      </c>
      <c r="K214">
        <v>992</v>
      </c>
      <c r="L214" s="6">
        <v>44268</v>
      </c>
      <c r="M214" s="6">
        <v>44247</v>
      </c>
      <c r="N214" s="6">
        <v>44548</v>
      </c>
      <c r="O214" s="6">
        <v>44569</v>
      </c>
      <c r="P214" s="58">
        <v>44282</v>
      </c>
      <c r="Q214" s="40">
        <f>RANK(E214,$E$3:$E$1048576)</f>
        <v>212</v>
      </c>
      <c r="R214" s="2">
        <f>VLOOKUP(C214,Quals!$A$25:$C$45,3,FALSE)</f>
        <v>1167</v>
      </c>
      <c r="S214" s="2" t="str">
        <f>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OR(AND(K214&gt;=R214,P214&gt;=Quals!$F$3,P214&lt;=Quals!$H$3)))))),"Q","")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 t="shared" si="3"/>
        <v>Tess KIRSOPP-COLE400m</v>
      </c>
      <c r="B215" t="s">
        <v>232</v>
      </c>
      <c r="C215" s="6" t="s">
        <v>26</v>
      </c>
      <c r="D215" s="6">
        <v>36496</v>
      </c>
      <c r="E215">
        <v>1005</v>
      </c>
      <c r="F215" s="2">
        <v>15</v>
      </c>
      <c r="G215">
        <v>1041</v>
      </c>
      <c r="H215">
        <v>996</v>
      </c>
      <c r="I215">
        <v>993</v>
      </c>
      <c r="J215">
        <v>976</v>
      </c>
      <c r="K215">
        <v>983</v>
      </c>
      <c r="L215" s="6">
        <v>44590</v>
      </c>
      <c r="M215" s="6">
        <v>44276</v>
      </c>
      <c r="N215" s="6">
        <v>44247</v>
      </c>
      <c r="O215" s="6">
        <v>44248</v>
      </c>
      <c r="P215" s="58">
        <v>44246</v>
      </c>
      <c r="Q215" s="40">
        <f>RANK(E215,$E$3:$E$1048576)</f>
        <v>212</v>
      </c>
      <c r="R215" s="2">
        <f>VLOOKUP(C215,Quals!$A$25:$C$45,3,FALSE)</f>
        <v>1152</v>
      </c>
      <c r="S215" s="2" t="str">
        <f>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OR(AND(K215&gt;=R215,P215&gt;=Quals!$F$3,P215&lt;=Quals!$H$3)))))),"Q","")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 t="shared" si="3"/>
        <v>Annabelle PARMEGIANItriple-jump</v>
      </c>
      <c r="B216" t="s">
        <v>442</v>
      </c>
      <c r="C216" s="7" t="s">
        <v>38</v>
      </c>
      <c r="D216" s="6">
        <v>35747</v>
      </c>
      <c r="E216">
        <v>1005</v>
      </c>
      <c r="F216" s="2">
        <v>4</v>
      </c>
      <c r="G216">
        <v>1016</v>
      </c>
      <c r="H216">
        <v>967</v>
      </c>
      <c r="I216">
        <v>997</v>
      </c>
      <c r="J216">
        <v>993</v>
      </c>
      <c r="K216">
        <v>949</v>
      </c>
      <c r="L216" s="6">
        <v>44590</v>
      </c>
      <c r="M216" s="6">
        <v>44303</v>
      </c>
      <c r="N216" s="6">
        <v>44548</v>
      </c>
      <c r="O216" s="6">
        <v>44513</v>
      </c>
      <c r="P216" s="58">
        <v>44301</v>
      </c>
      <c r="Q216" s="40">
        <f>RANK(E216,$E$3:$E$1048576)</f>
        <v>212</v>
      </c>
      <c r="R216" s="2">
        <f>VLOOKUP(C216,Quals!$A$25:$C$45,3,FALSE)</f>
        <v>1150</v>
      </c>
      <c r="S216" s="2" t="str">
        <f>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OR(AND(K216&gt;=R216,P216&gt;=Quals!$F$3,P216&lt;=Quals!$H$3)))))),"Q","")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 t="shared" si="3"/>
        <v>Emma LEE200m</v>
      </c>
      <c r="B217" t="s">
        <v>132</v>
      </c>
      <c r="C217" t="s">
        <v>25</v>
      </c>
      <c r="D217" s="6">
        <v>44701</v>
      </c>
      <c r="E217">
        <v>1004</v>
      </c>
      <c r="F217" s="2">
        <v>20</v>
      </c>
      <c r="G217">
        <v>1044</v>
      </c>
      <c r="H217">
        <v>1011</v>
      </c>
      <c r="I217">
        <v>990</v>
      </c>
      <c r="J217">
        <v>984</v>
      </c>
      <c r="K217">
        <v>950</v>
      </c>
      <c r="L217" s="6">
        <v>44305</v>
      </c>
      <c r="M217" s="6">
        <v>44527</v>
      </c>
      <c r="N217" s="6">
        <v>44540</v>
      </c>
      <c r="O217" s="6">
        <v>44269</v>
      </c>
      <c r="P217" s="58">
        <v>44540</v>
      </c>
      <c r="Q217" s="40">
        <f>RANK(E217,$E$3:$E$1048576)</f>
        <v>215</v>
      </c>
      <c r="R217" s="2">
        <f>VLOOKUP(C217,Quals!$A$25:$C$45,3,FALSE)</f>
        <v>1155</v>
      </c>
      <c r="S217" s="2" t="str">
        <f>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OR(AND(K217&gt;=R217,P217&gt;=Quals!$F$3,P217&lt;=Quals!$H$3)))))),"Q","")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 t="shared" si="3"/>
        <v>Klara DESS1500m</v>
      </c>
      <c r="B218" t="s">
        <v>318</v>
      </c>
      <c r="C218" s="6" t="s">
        <v>28</v>
      </c>
      <c r="D218" s="6">
        <v>36601</v>
      </c>
      <c r="E218">
        <v>1004</v>
      </c>
      <c r="F218" s="2">
        <v>17</v>
      </c>
      <c r="G218">
        <v>1042</v>
      </c>
      <c r="H218">
        <v>1018</v>
      </c>
      <c r="I218">
        <v>1000</v>
      </c>
      <c r="J218">
        <v>983</v>
      </c>
      <c r="K218">
        <v>954</v>
      </c>
      <c r="L218" s="6">
        <v>44587</v>
      </c>
      <c r="M218" s="6">
        <v>44261</v>
      </c>
      <c r="N218" s="6">
        <v>44301</v>
      </c>
      <c r="O218" s="6">
        <v>44280</v>
      </c>
      <c r="P218" s="58">
        <v>44260</v>
      </c>
      <c r="Q218" s="40">
        <f>RANK(E218,$E$3:$E$1048576)</f>
        <v>215</v>
      </c>
      <c r="R218" s="2">
        <f>VLOOKUP(C218,Quals!$A$25:$C$45,3,FALSE)</f>
        <v>1172</v>
      </c>
      <c r="S218" s="2" t="str">
        <f>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OR(AND(K218&gt;=R218,P218&gt;=Quals!$F$3,P218&lt;=Quals!$H$3)))))),"Q","")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 t="shared" si="3"/>
        <v>Brooke MULLINS3000msc</v>
      </c>
      <c r="B219" t="s">
        <v>342</v>
      </c>
      <c r="C219" s="6" t="s">
        <v>34</v>
      </c>
      <c r="D219" s="6">
        <v>37253</v>
      </c>
      <c r="E219">
        <v>1004</v>
      </c>
      <c r="F219" s="2">
        <v>12</v>
      </c>
      <c r="G219">
        <v>1016</v>
      </c>
      <c r="H219">
        <v>1002</v>
      </c>
      <c r="I219">
        <v>990</v>
      </c>
      <c r="L219" s="6">
        <v>44331</v>
      </c>
      <c r="M219" s="6">
        <v>44308</v>
      </c>
      <c r="N219" s="6">
        <v>44295</v>
      </c>
      <c r="O219" s="6"/>
      <c r="P219" s="58"/>
      <c r="Q219" s="40">
        <f>RANK(E219,$E$3:$E$1048576)</f>
        <v>215</v>
      </c>
      <c r="R219" s="2">
        <f>VLOOKUP(C219,Quals!$A$25:$C$45,3,FALSE)</f>
        <v>1169</v>
      </c>
      <c r="S219" s="2" t="str">
        <f>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OR(AND(K219&gt;=R219,P219&gt;=Quals!$F$3,P219&lt;=Quals!$H$3)))))),"Q","")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 t="shared" si="3"/>
        <v>Delta AMIDZOVSKIlong-jump</v>
      </c>
      <c r="B220" t="s">
        <v>160</v>
      </c>
      <c r="C220" s="6" t="s">
        <v>37</v>
      </c>
      <c r="D220" s="6">
        <v>38952</v>
      </c>
      <c r="E220">
        <v>1004</v>
      </c>
      <c r="F220" s="2">
        <v>15</v>
      </c>
      <c r="G220">
        <v>1012</v>
      </c>
      <c r="H220">
        <v>1012</v>
      </c>
      <c r="I220">
        <v>996</v>
      </c>
      <c r="J220">
        <v>970</v>
      </c>
      <c r="K220">
        <v>956</v>
      </c>
      <c r="L220" s="6">
        <v>44542</v>
      </c>
      <c r="M220" s="6">
        <v>44590</v>
      </c>
      <c r="N220" s="6">
        <v>44576</v>
      </c>
      <c r="O220" s="6">
        <v>44299</v>
      </c>
      <c r="P220" s="58">
        <v>44569</v>
      </c>
      <c r="Q220" s="40">
        <f>RANK(E220,$E$3:$E$1048576)</f>
        <v>215</v>
      </c>
      <c r="R220" s="2">
        <f>VLOOKUP(C220,Quals!$A$25:$C$45,3,FALSE)</f>
        <v>1178</v>
      </c>
      <c r="S220" s="2" t="str">
        <f>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OR(AND(K220&gt;=R220,P220&gt;=Quals!$F$3,P220&lt;=Quals!$H$3)))))),"Q","")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 t="shared" si="3"/>
        <v>Rachel LIMBURGheptathlon</v>
      </c>
      <c r="B221" t="s">
        <v>543</v>
      </c>
      <c r="C221" s="6" t="s">
        <v>43</v>
      </c>
      <c r="D221" s="6">
        <v>35618</v>
      </c>
      <c r="E221">
        <v>1004</v>
      </c>
      <c r="F221" s="2">
        <v>3</v>
      </c>
      <c r="G221">
        <v>972</v>
      </c>
      <c r="H221">
        <v>936</v>
      </c>
      <c r="L221" s="6">
        <v>43877</v>
      </c>
      <c r="M221" s="6">
        <v>44302</v>
      </c>
      <c r="N221" s="6"/>
      <c r="O221" s="6"/>
      <c r="P221" s="58"/>
      <c r="Q221" s="40">
        <f>RANK(E221,$E$3:$E$1048576)</f>
        <v>215</v>
      </c>
      <c r="R221" s="2">
        <f>VLOOKUP(C221,Quals!$A$25:$C$45,3,FALSE)</f>
        <v>1158</v>
      </c>
      <c r="S221" s="2" t="str">
        <f>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OR(AND(K221&gt;=R221,P221&gt;=Quals!$F$3,P221&lt;=Quals!$H$3)))))),"Q","")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 t="shared" si="3"/>
        <v>Christine WEARNE100m</v>
      </c>
      <c r="B222" t="s">
        <v>134</v>
      </c>
      <c r="C222" s="6" t="s">
        <v>2</v>
      </c>
      <c r="D222" s="6">
        <v>32139</v>
      </c>
      <c r="E222">
        <v>1003</v>
      </c>
      <c r="F222" s="2">
        <v>34</v>
      </c>
      <c r="G222">
        <v>1028</v>
      </c>
      <c r="H222">
        <v>992</v>
      </c>
      <c r="I222">
        <v>992</v>
      </c>
      <c r="J222">
        <v>984</v>
      </c>
      <c r="K222">
        <v>979</v>
      </c>
      <c r="L222" s="6">
        <v>44252</v>
      </c>
      <c r="M222" s="6">
        <v>44261</v>
      </c>
      <c r="N222" s="6">
        <v>44261</v>
      </c>
      <c r="O222" s="6">
        <v>44247</v>
      </c>
      <c r="P222" s="58">
        <v>44260</v>
      </c>
      <c r="Q222" s="40">
        <f>RANK(E222,$E$3:$E$1048576)</f>
        <v>220</v>
      </c>
      <c r="R222" s="2">
        <f>VLOOKUP(C222,Quals!$A$25:$C$45,3,FALSE)</f>
        <v>1167</v>
      </c>
      <c r="S222" s="2" t="str">
        <f>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OR(AND(K222&gt;=R222,P222&gt;=Quals!$F$3,P222&lt;=Quals!$H$3)))))),"Q","")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 t="shared" si="3"/>
        <v>Kiani ALLEN100m</v>
      </c>
      <c r="B223" t="s">
        <v>133</v>
      </c>
      <c r="C223" s="6" t="s">
        <v>2</v>
      </c>
      <c r="D223" s="6">
        <v>36340</v>
      </c>
      <c r="E223">
        <v>1003</v>
      </c>
      <c r="F223" s="2">
        <v>35</v>
      </c>
      <c r="G223">
        <v>1017</v>
      </c>
      <c r="H223">
        <v>992</v>
      </c>
      <c r="I223">
        <v>984</v>
      </c>
      <c r="J223">
        <v>980</v>
      </c>
      <c r="K223">
        <v>966</v>
      </c>
      <c r="L223" s="6">
        <v>44587</v>
      </c>
      <c r="M223" s="6">
        <v>44576</v>
      </c>
      <c r="N223" s="6">
        <v>44275</v>
      </c>
      <c r="O223" s="6">
        <v>44552</v>
      </c>
      <c r="P223" s="58">
        <v>44604</v>
      </c>
      <c r="Q223" s="40">
        <f>RANK(E223,$E$3:$E$1048576)</f>
        <v>220</v>
      </c>
      <c r="R223" s="2">
        <f>VLOOKUP(C223,Quals!$A$25:$C$45,3,FALSE)</f>
        <v>1167</v>
      </c>
      <c r="S223" s="2" t="str">
        <f>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OR(AND(K223&gt;=R223,P223&gt;=Quals!$F$3,P223&lt;=Quals!$H$3)))))),"Q","")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 t="shared" si="3"/>
        <v>Hannah PREEO3000msc</v>
      </c>
      <c r="B224" t="s">
        <v>343</v>
      </c>
      <c r="C224" s="6" t="s">
        <v>34</v>
      </c>
      <c r="D224" s="6">
        <v>1999</v>
      </c>
      <c r="E224">
        <v>1003</v>
      </c>
      <c r="F224" s="2">
        <v>13</v>
      </c>
      <c r="G224">
        <v>1017</v>
      </c>
      <c r="H224">
        <v>992</v>
      </c>
      <c r="I224">
        <v>988</v>
      </c>
      <c r="L224" s="6">
        <v>44331</v>
      </c>
      <c r="M224" s="6">
        <v>44303</v>
      </c>
      <c r="N224" s="6">
        <v>44317</v>
      </c>
      <c r="O224" s="6"/>
      <c r="P224" s="58"/>
      <c r="Q224" s="40">
        <f>RANK(E224,$E$3:$E$1048576)</f>
        <v>220</v>
      </c>
      <c r="R224" s="2">
        <f>VLOOKUP(C224,Quals!$A$25:$C$45,3,FALSE)</f>
        <v>1169</v>
      </c>
      <c r="S224" s="2" t="str">
        <f>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OR(AND(K224&gt;=R224,P224&gt;=Quals!$F$3,P224&lt;=Quals!$H$3)))))),"Q","")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 t="shared" si="3"/>
        <v>Josephine AUER10000m</v>
      </c>
      <c r="B225" t="s">
        <v>369</v>
      </c>
      <c r="C225" s="6" t="s">
        <v>30</v>
      </c>
      <c r="E225">
        <v>1003</v>
      </c>
      <c r="F225" s="2">
        <v>16</v>
      </c>
      <c r="G225">
        <v>994</v>
      </c>
      <c r="H225">
        <v>1003</v>
      </c>
      <c r="L225" s="6">
        <v>44307</v>
      </c>
      <c r="M225" s="6">
        <v>44283</v>
      </c>
      <c r="N225" s="6"/>
      <c r="O225" s="6"/>
      <c r="P225" s="58"/>
      <c r="Q225" s="40">
        <f>RANK(E225,$E$3:$E$1048576)</f>
        <v>220</v>
      </c>
      <c r="R225" s="2">
        <f>VLOOKUP(C225,Quals!$A$25:$C$45,3,FALSE)</f>
        <v>1171</v>
      </c>
      <c r="S225" s="2" t="str">
        <f>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OR(AND(K225&gt;=R225,P225&gt;=Quals!$F$3,P225&lt;=Quals!$H$3)))))),"Q","")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 t="shared" si="3"/>
        <v>Kelly MCANDREW200m</v>
      </c>
      <c r="B226" t="s">
        <v>127</v>
      </c>
      <c r="C226" s="6" t="s">
        <v>25</v>
      </c>
      <c r="D226" s="6">
        <v>34415</v>
      </c>
      <c r="E226">
        <v>1002</v>
      </c>
      <c r="F226" s="2">
        <v>21</v>
      </c>
      <c r="G226">
        <v>1015</v>
      </c>
      <c r="H226">
        <v>1009</v>
      </c>
      <c r="I226">
        <v>1006</v>
      </c>
      <c r="J226">
        <v>984</v>
      </c>
      <c r="K226">
        <v>979</v>
      </c>
      <c r="L226" s="6">
        <v>44548</v>
      </c>
      <c r="M226" s="6">
        <v>44262</v>
      </c>
      <c r="N226" s="6">
        <v>44289</v>
      </c>
      <c r="O226" s="6">
        <v>44262</v>
      </c>
      <c r="P226" s="58">
        <v>44304</v>
      </c>
      <c r="Q226" s="40">
        <f>RANK(E226,$E$3:$E$1048576)</f>
        <v>224</v>
      </c>
      <c r="R226" s="2">
        <f>VLOOKUP(C226,Quals!$A$25:$C$45,3,FALSE)</f>
        <v>1155</v>
      </c>
      <c r="S226" s="2" t="str">
        <f>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OR(AND(K226&gt;=R226,P226&gt;=Quals!$F$3,P226&lt;=Quals!$H$3)))))),"Q","")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 t="shared" si="3"/>
        <v>Caitlin BLACKMANtriple-jump</v>
      </c>
      <c r="B227" t="s">
        <v>420</v>
      </c>
      <c r="C227" s="6" t="s">
        <v>38</v>
      </c>
      <c r="D227" s="6">
        <v>36877</v>
      </c>
      <c r="E227">
        <v>1002</v>
      </c>
      <c r="F227" s="2">
        <v>5</v>
      </c>
      <c r="G227">
        <v>998</v>
      </c>
      <c r="H227">
        <v>996</v>
      </c>
      <c r="I227">
        <v>982</v>
      </c>
      <c r="J227">
        <v>977</v>
      </c>
      <c r="K227">
        <v>976</v>
      </c>
      <c r="L227" s="6">
        <v>44247</v>
      </c>
      <c r="M227" s="6">
        <v>44568</v>
      </c>
      <c r="N227" s="6">
        <v>44281</v>
      </c>
      <c r="O227" s="6">
        <v>44533</v>
      </c>
      <c r="P227" s="58">
        <v>44519</v>
      </c>
      <c r="Q227" s="40">
        <f>RANK(E227,$E$3:$E$1048576)</f>
        <v>224</v>
      </c>
      <c r="R227" s="2">
        <f>VLOOKUP(C227,Quals!$A$25:$C$45,3,FALSE)</f>
        <v>1150</v>
      </c>
      <c r="S227" s="2" t="str">
        <f>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OR(AND(K227&gt;=R227,P227&gt;=Quals!$F$3,P227&lt;=Quals!$H$3)))))),"Q","")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 t="shared" si="3"/>
        <v>Nicolette D'ONOFRIO100mh</v>
      </c>
      <c r="B228" t="s">
        <v>387</v>
      </c>
      <c r="C228" s="6" t="s">
        <v>32</v>
      </c>
      <c r="D228" s="6">
        <v>37351</v>
      </c>
      <c r="E228">
        <v>1001</v>
      </c>
      <c r="F228" s="2">
        <v>13</v>
      </c>
      <c r="G228">
        <v>1009</v>
      </c>
      <c r="H228">
        <v>997</v>
      </c>
      <c r="I228">
        <v>1008</v>
      </c>
      <c r="J228">
        <v>992</v>
      </c>
      <c r="K228">
        <v>976</v>
      </c>
      <c r="L228" s="6">
        <v>44299</v>
      </c>
      <c r="M228" s="6">
        <v>44267</v>
      </c>
      <c r="N228" s="6">
        <v>44299</v>
      </c>
      <c r="O228" s="6">
        <v>44267</v>
      </c>
      <c r="P228" s="58">
        <v>44304</v>
      </c>
      <c r="Q228" s="40">
        <f>RANK(E228,$E$3:$E$1048576)</f>
        <v>226</v>
      </c>
      <c r="R228" s="2">
        <f>VLOOKUP(C228,Quals!$A$25:$C$45,3,FALSE)</f>
        <v>1171</v>
      </c>
      <c r="S228" s="2" t="str">
        <f>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OR(AND(K228&gt;=R228,P228&gt;=Quals!$F$3,P228&lt;=Quals!$H$3)))))),"Q","")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 t="shared" si="3"/>
        <v>Laura MCKILLOP3000msc</v>
      </c>
      <c r="B229" t="s">
        <v>344</v>
      </c>
      <c r="C229" s="6" t="s">
        <v>34</v>
      </c>
      <c r="D229" s="6">
        <v>37663</v>
      </c>
      <c r="E229">
        <v>1000</v>
      </c>
      <c r="F229" s="2">
        <v>14</v>
      </c>
      <c r="G229">
        <v>1001</v>
      </c>
      <c r="H229">
        <v>987</v>
      </c>
      <c r="I229">
        <v>977</v>
      </c>
      <c r="L229" s="6">
        <v>44604</v>
      </c>
      <c r="M229" s="6">
        <v>44300</v>
      </c>
      <c r="N229" s="6">
        <v>44266</v>
      </c>
      <c r="O229" s="6"/>
      <c r="P229" s="58"/>
      <c r="Q229" s="40">
        <f>RANK(E229,$E$3:$E$1048576)</f>
        <v>227</v>
      </c>
      <c r="R229" s="2">
        <f>VLOOKUP(C229,Quals!$A$25:$C$45,3,FALSE)</f>
        <v>1169</v>
      </c>
      <c r="S229" s="2" t="str">
        <f>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OR(AND(K229&gt;=R229,P229&gt;=Quals!$F$3,P229&lt;=Quals!$H$3)))))),"Q","")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 t="shared" si="3"/>
        <v>Jessica NOBLE10000m</v>
      </c>
      <c r="B230" t="s">
        <v>370</v>
      </c>
      <c r="C230" s="6" t="s">
        <v>30</v>
      </c>
      <c r="E230">
        <v>1000</v>
      </c>
      <c r="F230" s="2">
        <v>17</v>
      </c>
      <c r="G230">
        <v>978</v>
      </c>
      <c r="H230">
        <v>993</v>
      </c>
      <c r="L230" s="6">
        <v>44587</v>
      </c>
      <c r="M230" s="6">
        <v>44318</v>
      </c>
      <c r="N230" s="6"/>
      <c r="O230" s="6"/>
      <c r="P230" s="58"/>
      <c r="Q230" s="40">
        <f>RANK(E230,$E$3:$E$1048576)</f>
        <v>227</v>
      </c>
      <c r="R230" s="2">
        <f>VLOOKUP(C230,Quals!$A$25:$C$45,3,FALSE)</f>
        <v>1171</v>
      </c>
      <c r="S230" s="2" t="str">
        <f>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OR(AND(K230&gt;=R230,P230&gt;=Quals!$F$3,P230&lt;=Quals!$H$3)))))),"Q","")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 t="shared" si="3"/>
        <v>Alexandra HARRISONhigh-jump</v>
      </c>
      <c r="B231" t="s">
        <v>464</v>
      </c>
      <c r="C231" s="6" t="s">
        <v>35</v>
      </c>
      <c r="D231" s="6">
        <v>37938</v>
      </c>
      <c r="E231">
        <v>1000</v>
      </c>
      <c r="F231" s="2">
        <v>8</v>
      </c>
      <c r="G231">
        <v>1023</v>
      </c>
      <c r="H231">
        <v>974</v>
      </c>
      <c r="I231">
        <v>974</v>
      </c>
      <c r="J231">
        <v>984</v>
      </c>
      <c r="K231">
        <v>955</v>
      </c>
      <c r="L231" s="6">
        <v>44576</v>
      </c>
      <c r="M231" s="6">
        <v>44282</v>
      </c>
      <c r="N231" s="6">
        <v>44352</v>
      </c>
      <c r="O231" s="6">
        <v>44269</v>
      </c>
      <c r="P231" s="58">
        <v>44301</v>
      </c>
      <c r="Q231" s="40">
        <f>RANK(E231,$E$3:$E$1048576)</f>
        <v>227</v>
      </c>
      <c r="R231" s="2">
        <f>VLOOKUP(C231,Quals!$A$25:$C$45,3,FALSE)</f>
        <v>1180</v>
      </c>
      <c r="S231" s="2" t="str">
        <f>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OR(AND(K231&gt;=R231,P231&gt;=Quals!$F$3,P231&lt;=Quals!$H$3)))))),"Q","")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 t="shared" si="3"/>
        <v>Cassidy BRADSHAWpole-vault</v>
      </c>
      <c r="B232" t="s">
        <v>483</v>
      </c>
      <c r="C232" s="6" t="s">
        <v>36</v>
      </c>
      <c r="D232" s="6">
        <v>37900</v>
      </c>
      <c r="E232">
        <v>1000</v>
      </c>
      <c r="F232" s="2">
        <v>6</v>
      </c>
      <c r="G232">
        <v>990</v>
      </c>
      <c r="H232">
        <v>990</v>
      </c>
      <c r="I232">
        <v>990</v>
      </c>
      <c r="J232">
        <v>944</v>
      </c>
      <c r="K232">
        <v>975</v>
      </c>
      <c r="L232" s="6">
        <v>44534</v>
      </c>
      <c r="M232" s="6">
        <v>44550</v>
      </c>
      <c r="N232" s="6">
        <v>44569</v>
      </c>
      <c r="O232" s="6">
        <v>44303</v>
      </c>
      <c r="P232" s="58">
        <v>44587</v>
      </c>
      <c r="Q232" s="40">
        <f>RANK(E232,$E$3:$E$1048576)</f>
        <v>227</v>
      </c>
      <c r="R232" s="2">
        <f>VLOOKUP(C232,Quals!$A$25:$C$45,3,FALSE)</f>
        <v>1177</v>
      </c>
      <c r="S232" s="2" t="str">
        <f>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OR(AND(K232&gt;=R232,P232&gt;=Quals!$F$3,P232&lt;=Quals!$H$3)))))),"Q","")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 t="shared" si="3"/>
        <v>Grace HEWITT100m</v>
      </c>
      <c r="B233" t="s">
        <v>136</v>
      </c>
      <c r="C233" s="7" t="s">
        <v>2</v>
      </c>
      <c r="D233" s="6">
        <v>37916</v>
      </c>
      <c r="E233">
        <v>999</v>
      </c>
      <c r="F233" s="2">
        <v>36</v>
      </c>
      <c r="G233">
        <v>1013</v>
      </c>
      <c r="H233">
        <v>1003</v>
      </c>
      <c r="I233">
        <v>1003</v>
      </c>
      <c r="J233">
        <v>988</v>
      </c>
      <c r="K233">
        <v>970</v>
      </c>
      <c r="L233" s="6">
        <v>44268</v>
      </c>
      <c r="M233" s="6">
        <v>44254</v>
      </c>
      <c r="N233" s="6">
        <v>44268</v>
      </c>
      <c r="O233" s="6">
        <v>44254</v>
      </c>
      <c r="P233" s="58">
        <v>44583</v>
      </c>
      <c r="Q233" s="40">
        <f>RANK(E233,$E$3:$E$1048576)</f>
        <v>231</v>
      </c>
      <c r="R233" s="2">
        <f>VLOOKUP(C233,Quals!$A$25:$C$45,3,FALSE)</f>
        <v>1167</v>
      </c>
      <c r="S233" s="2" t="str">
        <f>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OR(AND(K233&gt;=R233,P233&gt;=Quals!$F$3,P233&lt;=Quals!$H$3)))))),"Q","")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 t="shared" si="3"/>
        <v>Alessia WYNNE100mh</v>
      </c>
      <c r="B234" t="s">
        <v>179</v>
      </c>
      <c r="C234" s="6" t="s">
        <v>32</v>
      </c>
      <c r="D234" s="6">
        <v>37970</v>
      </c>
      <c r="E234">
        <v>999</v>
      </c>
      <c r="F234" s="2">
        <v>14</v>
      </c>
      <c r="G234">
        <v>1012</v>
      </c>
      <c r="H234">
        <v>1017</v>
      </c>
      <c r="I234">
        <v>993</v>
      </c>
      <c r="J234">
        <v>978</v>
      </c>
      <c r="K234">
        <v>964</v>
      </c>
      <c r="L234" s="6">
        <v>44299</v>
      </c>
      <c r="M234" s="6">
        <v>44299</v>
      </c>
      <c r="N234" s="6">
        <v>44275</v>
      </c>
      <c r="O234" s="6">
        <v>44576</v>
      </c>
      <c r="P234" s="58">
        <v>44541</v>
      </c>
      <c r="Q234" s="40">
        <f>RANK(E234,$E$3:$E$1048576)</f>
        <v>231</v>
      </c>
      <c r="R234" s="2">
        <f>VLOOKUP(C234,Quals!$A$25:$C$45,3,FALSE)</f>
        <v>1171</v>
      </c>
      <c r="S234" s="2" t="str">
        <f>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OR(AND(K234&gt;=R234,P234&gt;=Quals!$F$3,P234&lt;=Quals!$H$3)))))),"Q","")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 t="shared" si="3"/>
        <v>Jordan MCMILLAN100m</v>
      </c>
      <c r="B235" t="s">
        <v>142</v>
      </c>
      <c r="C235" s="6" t="s">
        <v>2</v>
      </c>
      <c r="D235" s="6">
        <v>44671</v>
      </c>
      <c r="E235">
        <v>998</v>
      </c>
      <c r="F235" s="2">
        <v>37</v>
      </c>
      <c r="G235">
        <v>1015</v>
      </c>
      <c r="H235">
        <v>1008</v>
      </c>
      <c r="I235">
        <v>986</v>
      </c>
      <c r="J235">
        <v>989</v>
      </c>
      <c r="K235">
        <v>941</v>
      </c>
      <c r="L235" s="6">
        <v>44590</v>
      </c>
      <c r="M235" s="6">
        <v>44604</v>
      </c>
      <c r="N235" s="6">
        <v>44541</v>
      </c>
      <c r="O235" s="6">
        <v>44506</v>
      </c>
      <c r="P235" s="58">
        <v>44485</v>
      </c>
      <c r="Q235" s="40">
        <f>RANK(E235,$E$3:$E$1048576)</f>
        <v>233</v>
      </c>
      <c r="R235" s="2">
        <f>VLOOKUP(C235,Quals!$A$25:$C$45,3,FALSE)</f>
        <v>1167</v>
      </c>
      <c r="S235" s="2" t="str">
        <f>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OR(AND(K235&gt;=R235,P235&gt;=Quals!$F$3,P235&lt;=Quals!$H$3)))))),"Q","")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 t="shared" si="3"/>
        <v>Jessica MILAT200m</v>
      </c>
      <c r="B236" t="s">
        <v>168</v>
      </c>
      <c r="C236" s="6" t="s">
        <v>25</v>
      </c>
      <c r="D236" s="6">
        <v>38353</v>
      </c>
      <c r="E236">
        <v>998</v>
      </c>
      <c r="F236" s="2">
        <v>22</v>
      </c>
      <c r="G236">
        <v>1007</v>
      </c>
      <c r="H236">
        <v>1002</v>
      </c>
      <c r="I236">
        <v>989</v>
      </c>
      <c r="J236">
        <v>982</v>
      </c>
      <c r="K236">
        <v>981</v>
      </c>
      <c r="L236" s="6">
        <v>44305</v>
      </c>
      <c r="M236" s="6">
        <v>44602</v>
      </c>
      <c r="N236" s="6">
        <v>44544</v>
      </c>
      <c r="O236" s="6">
        <v>44266</v>
      </c>
      <c r="P236" s="58">
        <v>44591</v>
      </c>
      <c r="Q236" s="40">
        <f>RANK(E236,$E$3:$E$1048576)</f>
        <v>233</v>
      </c>
      <c r="R236" s="2">
        <f>VLOOKUP(C236,Quals!$A$25:$C$45,3,FALSE)</f>
        <v>1155</v>
      </c>
      <c r="S236" s="2" t="str">
        <f>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OR(AND(K236&gt;=R236,P236&gt;=Quals!$F$3,P236&lt;=Quals!$H$3)))))),"Q","")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 t="shared" si="3"/>
        <v>Alyssa LOWElong-jump</v>
      </c>
      <c r="B237" t="s">
        <v>422</v>
      </c>
      <c r="C237" s="6" t="s">
        <v>37</v>
      </c>
      <c r="D237" s="6">
        <v>37801</v>
      </c>
      <c r="E237">
        <v>998</v>
      </c>
      <c r="F237" s="2">
        <v>16</v>
      </c>
      <c r="G237">
        <v>1003</v>
      </c>
      <c r="H237">
        <v>983</v>
      </c>
      <c r="I237">
        <v>973</v>
      </c>
      <c r="J237">
        <v>979</v>
      </c>
      <c r="K237">
        <v>979</v>
      </c>
      <c r="L237" s="6">
        <v>44304</v>
      </c>
      <c r="M237" s="6">
        <v>44267</v>
      </c>
      <c r="N237" s="6">
        <v>44589</v>
      </c>
      <c r="O237" s="6">
        <v>44300</v>
      </c>
      <c r="P237" s="58">
        <v>44302</v>
      </c>
      <c r="Q237" s="40">
        <f>RANK(E237,$E$3:$E$1048576)</f>
        <v>233</v>
      </c>
      <c r="R237" s="2">
        <f>VLOOKUP(C237,Quals!$A$25:$C$45,3,FALSE)</f>
        <v>1178</v>
      </c>
      <c r="S237" s="2" t="str">
        <f>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OR(AND(K237&gt;=R237,P237&gt;=Quals!$F$3,P237&lt;=Quals!$H$3)))))),"Q","")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 t="shared" si="3"/>
        <v>Emilaya ELLIStriple-jump</v>
      </c>
      <c r="B238" t="s">
        <v>426</v>
      </c>
      <c r="C238" s="6" t="s">
        <v>38</v>
      </c>
      <c r="D238" s="6">
        <v>37421</v>
      </c>
      <c r="E238">
        <v>998</v>
      </c>
      <c r="F238" s="2">
        <v>6</v>
      </c>
      <c r="G238">
        <v>966</v>
      </c>
      <c r="H238">
        <v>972</v>
      </c>
      <c r="I238">
        <v>986</v>
      </c>
      <c r="J238">
        <v>976</v>
      </c>
      <c r="K238">
        <v>966</v>
      </c>
      <c r="L238" s="6">
        <v>44268</v>
      </c>
      <c r="M238" s="6">
        <v>44604</v>
      </c>
      <c r="N238" s="6">
        <v>44253</v>
      </c>
      <c r="O238" s="6">
        <v>44499</v>
      </c>
      <c r="P238" s="58">
        <v>44282</v>
      </c>
      <c r="Q238" s="40">
        <f>RANK(E238,$E$3:$E$1048576)</f>
        <v>233</v>
      </c>
      <c r="R238" s="2">
        <f>VLOOKUP(C238,Quals!$A$25:$C$45,3,FALSE)</f>
        <v>1150</v>
      </c>
      <c r="S238" s="2" t="str">
        <f>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OR(AND(K238&gt;=R238,P238&gt;=Quals!$F$3,P238&lt;=Quals!$H$3)))))),"Q","")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 t="shared" si="3"/>
        <v>Erin GUYtriple-jump</v>
      </c>
      <c r="B239" t="s">
        <v>443</v>
      </c>
      <c r="C239" s="6" t="s">
        <v>38</v>
      </c>
      <c r="D239" s="6">
        <v>34170</v>
      </c>
      <c r="E239">
        <v>997</v>
      </c>
      <c r="F239" s="2">
        <v>7</v>
      </c>
      <c r="G239">
        <v>992</v>
      </c>
      <c r="H239">
        <v>989</v>
      </c>
      <c r="I239">
        <v>959</v>
      </c>
      <c r="J239">
        <v>969</v>
      </c>
      <c r="K239">
        <v>941</v>
      </c>
      <c r="L239" s="6">
        <v>44268</v>
      </c>
      <c r="M239" s="6">
        <v>44261</v>
      </c>
      <c r="N239" s="6">
        <v>44303</v>
      </c>
      <c r="O239" s="6">
        <v>44282</v>
      </c>
      <c r="P239" s="58">
        <v>44301</v>
      </c>
      <c r="Q239" s="40">
        <f>RANK(E239,$E$3:$E$1048576)</f>
        <v>237</v>
      </c>
      <c r="R239" s="2">
        <f>VLOOKUP(C239,Quals!$A$25:$C$45,3,FALSE)</f>
        <v>1150</v>
      </c>
      <c r="S239" s="2" t="str">
        <f>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OR(AND(K239&gt;=R239,P239&gt;=Quals!$F$3,P239&lt;=Quals!$H$3)))))),"Q","")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 t="shared" si="3"/>
        <v>Jessie ANDREW100m</v>
      </c>
      <c r="B240" t="s">
        <v>137</v>
      </c>
      <c r="C240" s="6" t="s">
        <v>2</v>
      </c>
      <c r="D240" s="6">
        <v>36571</v>
      </c>
      <c r="E240">
        <v>996</v>
      </c>
      <c r="F240" s="2">
        <v>38</v>
      </c>
      <c r="G240">
        <v>1007</v>
      </c>
      <c r="H240">
        <v>998</v>
      </c>
      <c r="I240">
        <v>985</v>
      </c>
      <c r="J240">
        <v>972</v>
      </c>
      <c r="K240">
        <v>982</v>
      </c>
      <c r="L240" s="6">
        <v>44544</v>
      </c>
      <c r="M240" s="6">
        <v>44273</v>
      </c>
      <c r="N240" s="6">
        <v>44527</v>
      </c>
      <c r="O240" s="6">
        <v>44285</v>
      </c>
      <c r="P240" s="58">
        <v>44576</v>
      </c>
      <c r="Q240" s="40">
        <f>RANK(E240,$E$3:$E$1048576)</f>
        <v>238</v>
      </c>
      <c r="R240" s="2">
        <f>VLOOKUP(C240,Quals!$A$25:$C$45,3,FALSE)</f>
        <v>1167</v>
      </c>
      <c r="S240" s="2" t="str">
        <f>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OR(AND(K240&gt;=R240,P240&gt;=Quals!$F$3,P240&lt;=Quals!$H$3)))))),"Q","")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 t="shared" si="3"/>
        <v>Francesca MCDONALD200m</v>
      </c>
      <c r="B241" t="s">
        <v>139</v>
      </c>
      <c r="C241" s="6" t="s">
        <v>25</v>
      </c>
      <c r="D241" s="6">
        <v>37353</v>
      </c>
      <c r="E241">
        <v>996</v>
      </c>
      <c r="F241" s="2">
        <v>23</v>
      </c>
      <c r="G241">
        <v>1007</v>
      </c>
      <c r="H241">
        <v>998</v>
      </c>
      <c r="I241">
        <v>994</v>
      </c>
      <c r="J241">
        <v>987</v>
      </c>
      <c r="K241">
        <v>983</v>
      </c>
      <c r="L241" s="6">
        <v>44506</v>
      </c>
      <c r="M241" s="6">
        <v>44269</v>
      </c>
      <c r="N241" s="6">
        <v>44300</v>
      </c>
      <c r="O241" s="6">
        <v>44300</v>
      </c>
      <c r="P241" s="58">
        <v>44527</v>
      </c>
      <c r="Q241" s="40">
        <f>RANK(E241,$E$3:$E$1048576)</f>
        <v>238</v>
      </c>
      <c r="R241" s="2">
        <f>VLOOKUP(C241,Quals!$A$25:$C$45,3,FALSE)</f>
        <v>1155</v>
      </c>
      <c r="S241" s="2" t="str">
        <f>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OR(AND(K241&gt;=R241,P241&gt;=Quals!$F$3,P241&lt;=Quals!$H$3)))))),"Q","")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 t="shared" si="3"/>
        <v>Grace GOLDSWORTHY400m</v>
      </c>
      <c r="B242" t="s">
        <v>236</v>
      </c>
      <c r="C242" s="6" t="s">
        <v>26</v>
      </c>
      <c r="D242" s="6">
        <v>36935</v>
      </c>
      <c r="E242">
        <v>996</v>
      </c>
      <c r="F242" s="2">
        <v>16</v>
      </c>
      <c r="G242">
        <v>1046</v>
      </c>
      <c r="H242">
        <v>1004</v>
      </c>
      <c r="I242">
        <v>981</v>
      </c>
      <c r="J242">
        <v>971</v>
      </c>
      <c r="K242">
        <v>965</v>
      </c>
      <c r="L242" s="6">
        <v>44604</v>
      </c>
      <c r="M242" s="6">
        <v>44289</v>
      </c>
      <c r="N242" s="6">
        <v>44296</v>
      </c>
      <c r="O242" s="6">
        <v>44330</v>
      </c>
      <c r="P242" s="58">
        <v>44303</v>
      </c>
      <c r="Q242" s="40">
        <f>RANK(E242,$E$3:$E$1048576)</f>
        <v>238</v>
      </c>
      <c r="R242" s="2">
        <f>VLOOKUP(C242,Quals!$A$25:$C$45,3,FALSE)</f>
        <v>1152</v>
      </c>
      <c r="S242" s="2" t="str">
        <f>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OR(AND(K242&gt;=R242,P242&gt;=Quals!$F$3,P242&lt;=Quals!$H$3)))))),"Q","")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 t="shared" si="3"/>
        <v>Tierney DUNNE100m</v>
      </c>
      <c r="B243" t="s">
        <v>129</v>
      </c>
      <c r="C243" s="6" t="s">
        <v>2</v>
      </c>
      <c r="D243" s="6">
        <v>37408</v>
      </c>
      <c r="E243">
        <v>995</v>
      </c>
      <c r="F243" s="2">
        <v>39</v>
      </c>
      <c r="G243">
        <v>1009</v>
      </c>
      <c r="H243">
        <v>999</v>
      </c>
      <c r="I243">
        <v>988</v>
      </c>
      <c r="J243">
        <v>982</v>
      </c>
      <c r="K243">
        <v>979</v>
      </c>
      <c r="L243" s="6">
        <v>44298</v>
      </c>
      <c r="M243" s="6">
        <v>44289</v>
      </c>
      <c r="N243" s="6">
        <v>44308</v>
      </c>
      <c r="O243" s="6">
        <v>44282</v>
      </c>
      <c r="P243" s="58">
        <v>44352</v>
      </c>
      <c r="Q243" s="40">
        <f>RANK(E243,$E$3:$E$1048576)</f>
        <v>241</v>
      </c>
      <c r="R243" s="2">
        <f>VLOOKUP(C243,Quals!$A$25:$C$45,3,FALSE)</f>
        <v>1167</v>
      </c>
      <c r="S243" s="2" t="str">
        <f>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OR(AND(K243&gt;=R243,P243&gt;=Quals!$F$3,P243&lt;=Quals!$H$3)))))),"Q","")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 t="shared" si="3"/>
        <v>Amy HARDING-DELOOZE1500m</v>
      </c>
      <c r="B244" t="s">
        <v>321</v>
      </c>
      <c r="C244" t="s">
        <v>28</v>
      </c>
      <c r="D244" s="6">
        <v>36028</v>
      </c>
      <c r="E244">
        <v>995</v>
      </c>
      <c r="F244" s="2">
        <v>18</v>
      </c>
      <c r="G244">
        <v>1025</v>
      </c>
      <c r="H244">
        <v>988</v>
      </c>
      <c r="I244">
        <v>986</v>
      </c>
      <c r="J244">
        <v>983</v>
      </c>
      <c r="K244">
        <v>972</v>
      </c>
      <c r="L244" s="6">
        <v>44261</v>
      </c>
      <c r="M244" s="6">
        <v>44596</v>
      </c>
      <c r="N244" s="6">
        <v>44252</v>
      </c>
      <c r="O244" s="6">
        <v>44260</v>
      </c>
      <c r="P244" s="58">
        <v>44301</v>
      </c>
      <c r="Q244" s="40">
        <f>RANK(E244,$E$3:$E$1048576)</f>
        <v>241</v>
      </c>
      <c r="R244" s="2">
        <f>VLOOKUP(C244,Quals!$A$25:$C$45,3,FALSE)</f>
        <v>1172</v>
      </c>
      <c r="S244" s="2" t="str">
        <f>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OR(AND(K244&gt;=R244,P244&gt;=Quals!$F$3,P244&lt;=Quals!$H$3)))))),"Q","")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 t="shared" si="3"/>
        <v>Sayla DONNELLEY1500m</v>
      </c>
      <c r="B245" t="s">
        <v>281</v>
      </c>
      <c r="C245" s="6" t="s">
        <v>28</v>
      </c>
      <c r="D245" s="6">
        <v>44671</v>
      </c>
      <c r="E245">
        <v>995</v>
      </c>
      <c r="F245" s="2">
        <v>19</v>
      </c>
      <c r="G245">
        <v>1022</v>
      </c>
      <c r="H245">
        <v>1002</v>
      </c>
      <c r="I245">
        <v>971</v>
      </c>
      <c r="J245">
        <v>967</v>
      </c>
      <c r="K245">
        <v>974</v>
      </c>
      <c r="L245" s="6">
        <v>44489</v>
      </c>
      <c r="M245" s="6">
        <v>44303</v>
      </c>
      <c r="N245" s="6">
        <v>44486</v>
      </c>
      <c r="O245" s="6">
        <v>44282</v>
      </c>
      <c r="P245" s="58">
        <v>44261</v>
      </c>
      <c r="Q245" s="40">
        <f>RANK(E245,$E$3:$E$1048576)</f>
        <v>241</v>
      </c>
      <c r="R245" s="2">
        <f>VLOOKUP(C245,Quals!$A$25:$C$45,3,FALSE)</f>
        <v>1172</v>
      </c>
      <c r="S245" s="2" t="str">
        <f>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OR(AND(K245&gt;=R245,P245&gt;=Quals!$F$3,P245&lt;=Quals!$H$3)))))),"Q","")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 t="shared" si="3"/>
        <v>Rosie WEBER10000m</v>
      </c>
      <c r="B246" t="s">
        <v>371</v>
      </c>
      <c r="C246" s="7" t="s">
        <v>30</v>
      </c>
      <c r="D246" s="6">
        <v>34040</v>
      </c>
      <c r="E246">
        <v>995</v>
      </c>
      <c r="F246" s="2">
        <v>18</v>
      </c>
      <c r="G246">
        <v>1005</v>
      </c>
      <c r="H246">
        <v>980</v>
      </c>
      <c r="L246" s="6">
        <v>44318</v>
      </c>
      <c r="M246" s="6">
        <v>44527</v>
      </c>
      <c r="N246" s="6"/>
      <c r="O246" s="6"/>
      <c r="P246" s="58"/>
      <c r="Q246" s="40">
        <f>RANK(E246,$E$3:$E$1048576)</f>
        <v>241</v>
      </c>
      <c r="R246" s="2">
        <f>VLOOKUP(C246,Quals!$A$25:$C$45,3,FALSE)</f>
        <v>1171</v>
      </c>
      <c r="S246" s="2" t="str">
        <f>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OR(AND(K246&gt;=R246,P246&gt;=Quals!$F$3,P246&lt;=Quals!$H$3)))))),"Q","")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 t="shared" si="3"/>
        <v>Sienna BONDlong-jump</v>
      </c>
      <c r="B247" t="s">
        <v>423</v>
      </c>
      <c r="C247" s="7" t="s">
        <v>37</v>
      </c>
      <c r="D247" s="6">
        <v>44701</v>
      </c>
      <c r="E247">
        <v>995</v>
      </c>
      <c r="F247" s="2">
        <v>17</v>
      </c>
      <c r="G247">
        <v>1010</v>
      </c>
      <c r="H247">
        <v>1005</v>
      </c>
      <c r="I247">
        <v>980</v>
      </c>
      <c r="J247">
        <v>980</v>
      </c>
      <c r="K247">
        <v>927</v>
      </c>
      <c r="L247" s="6">
        <v>44542</v>
      </c>
      <c r="M247" s="6">
        <v>44548</v>
      </c>
      <c r="N247" s="6">
        <v>44302</v>
      </c>
      <c r="O247" s="6">
        <v>44506</v>
      </c>
      <c r="P247" s="58">
        <v>44269</v>
      </c>
      <c r="Q247" s="40">
        <f>RANK(E247,$E$3:$E$1048576)</f>
        <v>241</v>
      </c>
      <c r="R247" s="2">
        <f>VLOOKUP(C247,Quals!$A$25:$C$45,3,FALSE)</f>
        <v>1178</v>
      </c>
      <c r="S247" s="2" t="str">
        <f>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OR(AND(K247&gt;=R247,P247&gt;=Quals!$F$3,P247&lt;=Quals!$H$3)))))),"Q","")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 t="shared" si="3"/>
        <v>Madeline LAWSONpole-vault</v>
      </c>
      <c r="B248" t="s">
        <v>484</v>
      </c>
      <c r="C248" s="6" t="s">
        <v>36</v>
      </c>
      <c r="D248" s="6">
        <v>35118</v>
      </c>
      <c r="E248">
        <v>994</v>
      </c>
      <c r="F248" s="2">
        <v>7</v>
      </c>
      <c r="G248">
        <v>990</v>
      </c>
      <c r="H248">
        <v>975</v>
      </c>
      <c r="I248">
        <v>960</v>
      </c>
      <c r="J248">
        <v>944</v>
      </c>
      <c r="K248">
        <v>960</v>
      </c>
      <c r="L248" s="6">
        <v>44303</v>
      </c>
      <c r="M248" s="6">
        <v>44590</v>
      </c>
      <c r="N248" s="6">
        <v>44254</v>
      </c>
      <c r="O248" s="6">
        <v>44604</v>
      </c>
      <c r="P248" s="58">
        <v>44547</v>
      </c>
      <c r="Q248" s="40">
        <f>RANK(E248,$E$3:$E$1048576)</f>
        <v>246</v>
      </c>
      <c r="R248" s="2">
        <f>VLOOKUP(C248,Quals!$A$25:$C$45,3,FALSE)</f>
        <v>1177</v>
      </c>
      <c r="S248" s="2" t="str">
        <f>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OR(AND(K248&gt;=R248,P248&gt;=Quals!$F$3,P248&lt;=Quals!$H$3)))))),"Q","")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 t="shared" si="3"/>
        <v>Tamara CARVOLTHmarathon</v>
      </c>
      <c r="B249" t="s">
        <v>555</v>
      </c>
      <c r="C249" s="6" t="s">
        <v>82</v>
      </c>
      <c r="D249" s="6">
        <v>33071</v>
      </c>
      <c r="E249">
        <v>994</v>
      </c>
      <c r="F249" s="2">
        <v>7</v>
      </c>
      <c r="G249">
        <v>1002</v>
      </c>
      <c r="H249">
        <v>985</v>
      </c>
      <c r="L249" s="6">
        <v>44283</v>
      </c>
      <c r="M249" s="6">
        <v>44353</v>
      </c>
      <c r="N249" s="6"/>
      <c r="O249" s="6"/>
      <c r="P249" s="58"/>
      <c r="Q249" s="40">
        <f>RANK(E249,$E$3:$E$1048576)</f>
        <v>246</v>
      </c>
      <c r="R249" s="2" t="str">
        <f>VLOOKUP(C249,Quals!$A$25:$C$45,3,FALSE)</f>
        <v>Discr.</v>
      </c>
      <c r="S249" s="2" t="str">
        <f>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OR(AND(K249&gt;=R249,P249&gt;=Quals!$F$3,P249&lt;=Quals!$H$3)))))),"Q","")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 t="shared" si="3"/>
        <v>Leah SIMPSON800m</v>
      </c>
      <c r="B250" t="s">
        <v>280</v>
      </c>
      <c r="C250" s="6" t="s">
        <v>27</v>
      </c>
      <c r="D250" s="6">
        <v>36929</v>
      </c>
      <c r="E250">
        <v>993</v>
      </c>
      <c r="F250" s="2">
        <v>20</v>
      </c>
      <c r="G250">
        <v>993</v>
      </c>
      <c r="H250">
        <v>990</v>
      </c>
      <c r="I250">
        <v>982</v>
      </c>
      <c r="J250">
        <v>991</v>
      </c>
      <c r="K250">
        <v>970</v>
      </c>
      <c r="L250" s="6">
        <v>44267</v>
      </c>
      <c r="M250" s="6">
        <v>44569</v>
      </c>
      <c r="N250" s="6">
        <v>44258</v>
      </c>
      <c r="O250" s="6">
        <v>44302</v>
      </c>
      <c r="P250" s="58">
        <v>44589</v>
      </c>
      <c r="Q250" s="40">
        <f>RANK(E250,$E$3:$E$1048576)</f>
        <v>248</v>
      </c>
      <c r="R250" s="2">
        <f>VLOOKUP(C250,Quals!$A$25:$C$45,3,FALSE)</f>
        <v>1171</v>
      </c>
      <c r="S250" s="2" t="str">
        <f>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OR(AND(K250&gt;=R250,P250&gt;=Quals!$F$3,P250&lt;=Quals!$H$3)))))),"Q","")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 t="shared" si="3"/>
        <v>Stephanie RATCLIFFEhammer-throw</v>
      </c>
      <c r="B251" t="s">
        <v>526</v>
      </c>
      <c r="C251" s="7" t="s">
        <v>42</v>
      </c>
      <c r="D251" s="6">
        <v>36889</v>
      </c>
      <c r="E251">
        <v>993</v>
      </c>
      <c r="F251" s="2">
        <v>2</v>
      </c>
      <c r="G251">
        <v>961</v>
      </c>
      <c r="H251">
        <v>929</v>
      </c>
      <c r="I251">
        <v>937</v>
      </c>
      <c r="J251">
        <v>951</v>
      </c>
      <c r="K251">
        <v>922</v>
      </c>
      <c r="L251" s="6">
        <v>44303</v>
      </c>
      <c r="M251" s="6">
        <v>43644</v>
      </c>
      <c r="N251" s="6">
        <v>44280</v>
      </c>
      <c r="O251" s="6">
        <v>44296</v>
      </c>
      <c r="P251" s="58">
        <v>44611</v>
      </c>
      <c r="Q251" s="40">
        <f>RANK(E251,$E$3:$E$1048576)</f>
        <v>248</v>
      </c>
      <c r="R251" s="2">
        <f>VLOOKUP(C251,Quals!$A$25:$C$45,3,FALSE)</f>
        <v>1134</v>
      </c>
      <c r="S251" s="2" t="str">
        <f>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OR(AND(K251&gt;=R251,P251&gt;=Quals!$F$3,P251&lt;=Quals!$H$3)))))),"Q","")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 t="shared" si="3"/>
        <v>Tierney DUNNE200m</v>
      </c>
      <c r="B252" t="s">
        <v>129</v>
      </c>
      <c r="C252" s="6" t="s">
        <v>25</v>
      </c>
      <c r="D252" s="6">
        <v>37408</v>
      </c>
      <c r="E252">
        <v>992</v>
      </c>
      <c r="F252" s="2">
        <v>24</v>
      </c>
      <c r="G252">
        <v>1015</v>
      </c>
      <c r="H252">
        <v>996</v>
      </c>
      <c r="I252">
        <v>984</v>
      </c>
      <c r="J252">
        <v>979</v>
      </c>
      <c r="K252">
        <v>952</v>
      </c>
      <c r="L252" s="6">
        <v>44300</v>
      </c>
      <c r="M252" s="6">
        <v>44310</v>
      </c>
      <c r="N252" s="6">
        <v>44289</v>
      </c>
      <c r="O252" s="6">
        <v>44300</v>
      </c>
      <c r="P252" s="58">
        <v>44604</v>
      </c>
      <c r="Q252" s="40">
        <f>RANK(E252,$E$3:$E$1048576)</f>
        <v>250</v>
      </c>
      <c r="R252" s="2">
        <f>VLOOKUP(C252,Quals!$A$25:$C$45,3,FALSE)</f>
        <v>1155</v>
      </c>
      <c r="S252" s="2" t="str">
        <f>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OR(AND(K252&gt;=R252,P252&gt;=Quals!$F$3,P252&lt;=Quals!$H$3)))))),"Q","")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 t="shared" si="3"/>
        <v>Cara JARDINE800m</v>
      </c>
      <c r="B253" t="s">
        <v>241</v>
      </c>
      <c r="C253" s="6" t="s">
        <v>27</v>
      </c>
      <c r="D253" s="6">
        <v>36816</v>
      </c>
      <c r="E253">
        <v>992</v>
      </c>
      <c r="F253" s="2">
        <v>21</v>
      </c>
      <c r="G253">
        <v>1032</v>
      </c>
      <c r="H253">
        <v>1002</v>
      </c>
      <c r="I253">
        <v>1019</v>
      </c>
      <c r="J253">
        <v>950</v>
      </c>
      <c r="K253">
        <v>922</v>
      </c>
      <c r="L253" s="6">
        <v>44309</v>
      </c>
      <c r="M253" s="6">
        <v>44267</v>
      </c>
      <c r="N253" s="6">
        <v>44302</v>
      </c>
      <c r="O253" s="6">
        <v>44247</v>
      </c>
      <c r="P253" s="58">
        <v>44258</v>
      </c>
      <c r="Q253" s="40">
        <f>RANK(E253,$E$3:$E$1048576)</f>
        <v>250</v>
      </c>
      <c r="R253" s="2">
        <f>VLOOKUP(C253,Quals!$A$25:$C$45,3,FALSE)</f>
        <v>1171</v>
      </c>
      <c r="S253" s="2" t="str">
        <f>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OR(AND(K253&gt;=R253,P253&gt;=Quals!$F$3,P253&lt;=Quals!$H$3)))))),"Q","")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 t="shared" si="3"/>
        <v>Tryphena HEWETThigh-jump</v>
      </c>
      <c r="B254" t="s">
        <v>465</v>
      </c>
      <c r="C254" s="6" t="s">
        <v>35</v>
      </c>
      <c r="D254" s="6">
        <v>38647</v>
      </c>
      <c r="E254">
        <v>991</v>
      </c>
      <c r="F254" s="2">
        <v>9</v>
      </c>
      <c r="G254">
        <v>1004</v>
      </c>
      <c r="H254">
        <v>974</v>
      </c>
      <c r="I254">
        <v>974</v>
      </c>
      <c r="J254">
        <v>984</v>
      </c>
      <c r="K254">
        <v>955</v>
      </c>
      <c r="L254" s="6">
        <v>44254</v>
      </c>
      <c r="M254" s="6">
        <v>44478</v>
      </c>
      <c r="N254" s="6">
        <v>44303</v>
      </c>
      <c r="O254" s="6">
        <v>44569</v>
      </c>
      <c r="P254" s="58">
        <v>44576</v>
      </c>
      <c r="Q254" s="40">
        <f>RANK(E254,$E$3:$E$1048576)</f>
        <v>252</v>
      </c>
      <c r="R254" s="2">
        <f>VLOOKUP(C254,Quals!$A$25:$C$45,3,FALSE)</f>
        <v>1180</v>
      </c>
      <c r="S254" s="2" t="str">
        <f>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OR(AND(K254&gt;=R254,P254&gt;=Quals!$F$3,P254&lt;=Quals!$H$3)))))),"Q","")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 t="shared" si="3"/>
        <v>Connie MURRAY100m</v>
      </c>
      <c r="B255" t="s">
        <v>143</v>
      </c>
      <c r="C255" s="7" t="s">
        <v>2</v>
      </c>
      <c r="D255" s="6">
        <v>1999</v>
      </c>
      <c r="E255">
        <v>990</v>
      </c>
      <c r="F255" s="2">
        <v>40</v>
      </c>
      <c r="G255">
        <v>1003</v>
      </c>
      <c r="H255">
        <v>986</v>
      </c>
      <c r="I255">
        <v>978</v>
      </c>
      <c r="J255">
        <v>966</v>
      </c>
      <c r="K255">
        <v>980</v>
      </c>
      <c r="L255" s="6">
        <v>44534</v>
      </c>
      <c r="M255" s="6">
        <v>44601</v>
      </c>
      <c r="N255" s="6">
        <v>44538</v>
      </c>
      <c r="O255" s="6">
        <v>44586</v>
      </c>
      <c r="P255" s="58">
        <v>44527</v>
      </c>
      <c r="Q255" s="40">
        <f>RANK(E255,$E$3:$E$1048576)</f>
        <v>253</v>
      </c>
      <c r="R255" s="2">
        <f>VLOOKUP(C255,Quals!$A$25:$C$45,3,FALSE)</f>
        <v>1167</v>
      </c>
      <c r="S255" s="2" t="str">
        <f>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OR(AND(K255&gt;=R255,P255&gt;=Quals!$F$3,P255&lt;=Quals!$H$3)))))),"Q","")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 t="shared" si="3"/>
        <v>Emily MORDEN3000msc</v>
      </c>
      <c r="B256" t="s">
        <v>305</v>
      </c>
      <c r="C256" t="s">
        <v>34</v>
      </c>
      <c r="D256" s="6">
        <v>37741</v>
      </c>
      <c r="E256">
        <v>990</v>
      </c>
      <c r="F256" s="2">
        <v>15</v>
      </c>
      <c r="G256">
        <v>995</v>
      </c>
      <c r="H256">
        <v>983</v>
      </c>
      <c r="I256">
        <v>970</v>
      </c>
      <c r="L256" s="6">
        <v>44590</v>
      </c>
      <c r="M256" s="6">
        <v>44520</v>
      </c>
      <c r="N256" s="6">
        <v>44300</v>
      </c>
      <c r="O256" s="6"/>
      <c r="P256" s="58"/>
      <c r="Q256" s="40">
        <f>RANK(E256,$E$3:$E$1048576)</f>
        <v>253</v>
      </c>
      <c r="R256" s="2">
        <f>VLOOKUP(C256,Quals!$A$25:$C$45,3,FALSE)</f>
        <v>1169</v>
      </c>
      <c r="S256" s="2" t="str">
        <f>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OR(AND(K256&gt;=R256,P256&gt;=Quals!$F$3,P256&lt;=Quals!$H$3)))))),"Q","")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 t="shared" si="3"/>
        <v>Annabel WHITE10000m</v>
      </c>
      <c r="B257" t="s">
        <v>372</v>
      </c>
      <c r="C257" s="6" t="s">
        <v>30</v>
      </c>
      <c r="E257">
        <v>990</v>
      </c>
      <c r="F257" s="2">
        <v>19</v>
      </c>
      <c r="G257">
        <v>1022</v>
      </c>
      <c r="H257">
        <v>958</v>
      </c>
      <c r="L257" s="6">
        <v>44318</v>
      </c>
      <c r="M257" s="6">
        <v>44222</v>
      </c>
      <c r="N257" s="6"/>
      <c r="O257" s="6"/>
      <c r="P257" s="58"/>
      <c r="Q257" s="40">
        <f>RANK(E257,$E$3:$E$1048576)</f>
        <v>253</v>
      </c>
      <c r="R257" s="2">
        <f>VLOOKUP(C257,Quals!$A$25:$C$45,3,FALSE)</f>
        <v>1171</v>
      </c>
      <c r="S257" s="2" t="str">
        <f>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OR(AND(K257&gt;=R257,P257&gt;=Quals!$F$3,P257&lt;=Quals!$H$3)))))),"Q","")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 t="shared" si="3"/>
        <v>Charlotte MCGILLtriple-jump</v>
      </c>
      <c r="B258" t="s">
        <v>444</v>
      </c>
      <c r="C258" s="6" t="s">
        <v>38</v>
      </c>
      <c r="D258" s="6">
        <v>37271</v>
      </c>
      <c r="E258">
        <v>990</v>
      </c>
      <c r="F258" s="2">
        <v>8</v>
      </c>
      <c r="G258">
        <v>1003</v>
      </c>
      <c r="H258">
        <v>965</v>
      </c>
      <c r="I258">
        <v>988</v>
      </c>
      <c r="J258">
        <v>984</v>
      </c>
      <c r="K258">
        <v>917</v>
      </c>
      <c r="L258" s="6">
        <v>44268</v>
      </c>
      <c r="M258" s="6">
        <v>44359</v>
      </c>
      <c r="N258" s="6">
        <v>44301</v>
      </c>
      <c r="O258" s="6">
        <v>44282</v>
      </c>
      <c r="P258" s="58">
        <v>44261</v>
      </c>
      <c r="Q258" s="40">
        <f>RANK(E258,$E$3:$E$1048576)</f>
        <v>253</v>
      </c>
      <c r="R258" s="2">
        <f>VLOOKUP(C258,Quals!$A$25:$C$45,3,FALSE)</f>
        <v>1150</v>
      </c>
      <c r="S258" s="2" t="str">
        <f>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OR(AND(K258&gt;=R258,P258&gt;=Quals!$F$3,P258&lt;=Quals!$H$3)))))),"Q","")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 t="shared" si="3"/>
        <v>Gabrielle BINGHAM100m</v>
      </c>
      <c r="B259" t="s">
        <v>148</v>
      </c>
      <c r="C259" s="6" t="s">
        <v>2</v>
      </c>
      <c r="D259" s="6">
        <v>44612</v>
      </c>
      <c r="E259">
        <v>989</v>
      </c>
      <c r="F259" s="2">
        <v>41</v>
      </c>
      <c r="G259">
        <v>1005</v>
      </c>
      <c r="H259">
        <v>993</v>
      </c>
      <c r="I259">
        <v>990</v>
      </c>
      <c r="J259">
        <v>990</v>
      </c>
      <c r="K259">
        <v>970</v>
      </c>
      <c r="L259" s="6">
        <v>44548</v>
      </c>
      <c r="M259" s="6">
        <v>44527</v>
      </c>
      <c r="N259" s="6">
        <v>44590</v>
      </c>
      <c r="O259" s="6">
        <v>44576</v>
      </c>
      <c r="P259" s="58">
        <v>44590</v>
      </c>
      <c r="Q259" s="40">
        <f>RANK(E259,$E$3:$E$1048576)</f>
        <v>257</v>
      </c>
      <c r="R259" s="2">
        <f>VLOOKUP(C259,Quals!$A$25:$C$45,3,FALSE)</f>
        <v>1167</v>
      </c>
      <c r="S259" s="2" t="str">
        <f>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OR(AND(K259&gt;=R259,P259&gt;=Quals!$F$3,P259&lt;=Quals!$H$3)))))),"Q","")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 t="shared" ref="A260:A323" si="4">B260&amp;C260</f>
        <v>Justine RAMSAY200m</v>
      </c>
      <c r="B260" t="s">
        <v>202</v>
      </c>
      <c r="C260" s="6" t="s">
        <v>25</v>
      </c>
      <c r="D260" s="6">
        <v>37225</v>
      </c>
      <c r="E260">
        <v>989</v>
      </c>
      <c r="F260" s="2">
        <v>25</v>
      </c>
      <c r="G260">
        <v>990</v>
      </c>
      <c r="H260">
        <v>1005</v>
      </c>
      <c r="I260">
        <v>975</v>
      </c>
      <c r="J260">
        <v>954</v>
      </c>
      <c r="K260">
        <v>961</v>
      </c>
      <c r="L260" s="6">
        <v>44282</v>
      </c>
      <c r="M260" s="6">
        <v>44269</v>
      </c>
      <c r="N260" s="6">
        <v>44302</v>
      </c>
      <c r="O260" s="6">
        <v>44269</v>
      </c>
      <c r="P260" s="58">
        <v>44304</v>
      </c>
      <c r="Q260" s="40">
        <f>RANK(E260,$E$3:$E$1048576)</f>
        <v>257</v>
      </c>
      <c r="R260" s="2">
        <f>VLOOKUP(C260,Quals!$A$25:$C$45,3,FALSE)</f>
        <v>1155</v>
      </c>
      <c r="S260" s="2" t="str">
        <f>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OR(AND(K260&gt;=R260,P260&gt;=Quals!$F$3,P260&lt;=Quals!$H$3)))))),"Q","")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 t="shared" si="4"/>
        <v>Sarah PICKERING800m</v>
      </c>
      <c r="B261" t="s">
        <v>279</v>
      </c>
      <c r="C261" s="6" t="s">
        <v>27</v>
      </c>
      <c r="D261" s="6">
        <v>37765</v>
      </c>
      <c r="E261">
        <v>989</v>
      </c>
      <c r="F261" s="2">
        <v>22</v>
      </c>
      <c r="G261">
        <v>1012</v>
      </c>
      <c r="H261">
        <v>991</v>
      </c>
      <c r="I261">
        <v>978</v>
      </c>
      <c r="J261">
        <v>981</v>
      </c>
      <c r="K261">
        <v>968</v>
      </c>
      <c r="L261" s="6">
        <v>44262</v>
      </c>
      <c r="M261" s="6">
        <v>44260</v>
      </c>
      <c r="N261" s="6">
        <v>44269</v>
      </c>
      <c r="O261" s="6">
        <v>44301</v>
      </c>
      <c r="P261" s="58">
        <v>44300</v>
      </c>
      <c r="Q261" s="40">
        <f>RANK(E261,$E$3:$E$1048576)</f>
        <v>257</v>
      </c>
      <c r="R261" s="2">
        <f>VLOOKUP(C261,Quals!$A$25:$C$45,3,FALSE)</f>
        <v>1171</v>
      </c>
      <c r="S261" s="2" t="str">
        <f>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OR(AND(K261&gt;=R261,P261&gt;=Quals!$F$3,P261&lt;=Quals!$H$3)))))),"Q","")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 t="shared" si="4"/>
        <v>Bethany ARENTZ1500m</v>
      </c>
      <c r="B262" t="s">
        <v>320</v>
      </c>
      <c r="C262" s="7" t="s">
        <v>28</v>
      </c>
      <c r="D262" s="6">
        <v>44581</v>
      </c>
      <c r="E262">
        <v>989</v>
      </c>
      <c r="F262" s="2">
        <v>20</v>
      </c>
      <c r="G262">
        <v>1009</v>
      </c>
      <c r="H262">
        <v>995</v>
      </c>
      <c r="I262">
        <v>983</v>
      </c>
      <c r="J262">
        <v>974</v>
      </c>
      <c r="K262">
        <v>971</v>
      </c>
      <c r="L262" s="6">
        <v>44254</v>
      </c>
      <c r="M262" s="6">
        <v>44590</v>
      </c>
      <c r="N262" s="6">
        <v>44324</v>
      </c>
      <c r="O262" s="6">
        <v>44310</v>
      </c>
      <c r="P262" s="58">
        <v>44295</v>
      </c>
      <c r="Q262" s="40">
        <f>RANK(E262,$E$3:$E$1048576)</f>
        <v>257</v>
      </c>
      <c r="R262" s="2">
        <f>VLOOKUP(C262,Quals!$A$25:$C$45,3,FALSE)</f>
        <v>1172</v>
      </c>
      <c r="S262" s="2" t="str">
        <f>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OR(AND(K262&gt;=R262,P262&gt;=Quals!$F$3,P262&lt;=Quals!$H$3)))))),"Q","")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 t="shared" si="4"/>
        <v>Jess BELLjavelin-throw</v>
      </c>
      <c r="B263" t="s">
        <v>536</v>
      </c>
      <c r="C263" s="7" t="s">
        <v>41</v>
      </c>
      <c r="D263" s="6">
        <v>36538</v>
      </c>
      <c r="E263">
        <v>989</v>
      </c>
      <c r="F263" s="2">
        <v>5</v>
      </c>
      <c r="G263">
        <v>978</v>
      </c>
      <c r="H263">
        <v>871</v>
      </c>
      <c r="I263">
        <v>931</v>
      </c>
      <c r="J263">
        <v>935</v>
      </c>
      <c r="K263">
        <v>926</v>
      </c>
      <c r="L263" s="6">
        <v>44282</v>
      </c>
      <c r="M263" s="6">
        <v>43642</v>
      </c>
      <c r="N263" s="6">
        <v>44303</v>
      </c>
      <c r="O263" s="6">
        <v>44252</v>
      </c>
      <c r="P263" s="58">
        <v>44266</v>
      </c>
      <c r="Q263" s="40">
        <f>RANK(E263,$E$3:$E$1048576)</f>
        <v>257</v>
      </c>
      <c r="R263" s="2">
        <f>VLOOKUP(C263,Quals!$A$25:$C$45,3,FALSE)</f>
        <v>1153</v>
      </c>
      <c r="S263" s="2" t="str">
        <f>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OR(AND(K263&gt;=R263,P263&gt;=Quals!$F$3,P263&lt;=Quals!$H$3)))))),"Q","")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 t="shared" si="4"/>
        <v>Ilana GRANDINE200m</v>
      </c>
      <c r="B264" t="s">
        <v>122</v>
      </c>
      <c r="C264" s="6" t="s">
        <v>25</v>
      </c>
      <c r="D264" s="6">
        <v>33463</v>
      </c>
      <c r="E264">
        <v>988</v>
      </c>
      <c r="F264" s="2">
        <v>26</v>
      </c>
      <c r="G264">
        <v>1014</v>
      </c>
      <c r="H264">
        <v>989</v>
      </c>
      <c r="I264">
        <v>976</v>
      </c>
      <c r="J264">
        <v>961</v>
      </c>
      <c r="K264">
        <v>974</v>
      </c>
      <c r="L264" s="6">
        <v>44597</v>
      </c>
      <c r="M264" s="6">
        <v>44304</v>
      </c>
      <c r="N264" s="6">
        <v>44255</v>
      </c>
      <c r="O264" s="6">
        <v>44583</v>
      </c>
      <c r="P264" s="58">
        <v>44304</v>
      </c>
      <c r="Q264" s="40">
        <f>RANK(E264,$E$3:$E$1048576)</f>
        <v>262</v>
      </c>
      <c r="R264" s="2">
        <f>VLOOKUP(C264,Quals!$A$25:$C$45,3,FALSE)</f>
        <v>1155</v>
      </c>
      <c r="S264" s="2" t="str">
        <f>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OR(AND(K264&gt;=R264,P264&gt;=Quals!$F$3,P264&lt;=Quals!$H$3)))))),"Q","")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 t="shared" si="4"/>
        <v>Mietta RUSSELL100m</v>
      </c>
      <c r="B265" t="s">
        <v>138</v>
      </c>
      <c r="C265" s="6" t="s">
        <v>2</v>
      </c>
      <c r="D265" s="6">
        <v>37295</v>
      </c>
      <c r="E265">
        <v>987</v>
      </c>
      <c r="F265" s="2">
        <v>42</v>
      </c>
      <c r="G265">
        <v>1005</v>
      </c>
      <c r="H265">
        <v>971</v>
      </c>
      <c r="I265">
        <v>990</v>
      </c>
      <c r="J265">
        <v>958</v>
      </c>
      <c r="K265">
        <v>958</v>
      </c>
      <c r="L265" s="6">
        <v>44273</v>
      </c>
      <c r="M265" s="6">
        <v>44248</v>
      </c>
      <c r="N265" s="6">
        <v>44298</v>
      </c>
      <c r="O265" s="6">
        <v>44261</v>
      </c>
      <c r="P265" s="58">
        <v>44285</v>
      </c>
      <c r="Q265" s="40">
        <f>RANK(E265,$E$3:$E$1048576)</f>
        <v>263</v>
      </c>
      <c r="R265" s="2">
        <f>VLOOKUP(C265,Quals!$A$25:$C$45,3,FALSE)</f>
        <v>1167</v>
      </c>
      <c r="S265" s="2" t="str">
        <f>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OR(AND(K265&gt;=R265,P265&gt;=Quals!$F$3,P265&lt;=Quals!$H$3)))))),"Q","")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 t="shared" si="4"/>
        <v>Francesca MCDONALD100m</v>
      </c>
      <c r="B266" t="s">
        <v>139</v>
      </c>
      <c r="C266" s="6" t="s">
        <v>2</v>
      </c>
      <c r="D266" s="6">
        <v>37353</v>
      </c>
      <c r="E266">
        <v>987</v>
      </c>
      <c r="F266" s="2">
        <v>43</v>
      </c>
      <c r="G266">
        <v>1003</v>
      </c>
      <c r="H266">
        <v>988</v>
      </c>
      <c r="I266">
        <v>984</v>
      </c>
      <c r="J266">
        <v>973</v>
      </c>
      <c r="K266">
        <v>976</v>
      </c>
      <c r="L266" s="6">
        <v>44268</v>
      </c>
      <c r="M266" s="6">
        <v>44268</v>
      </c>
      <c r="N266" s="6">
        <v>44527</v>
      </c>
      <c r="O266" s="6">
        <v>44506</v>
      </c>
      <c r="P266" s="58">
        <v>44534</v>
      </c>
      <c r="Q266" s="40">
        <f>RANK(E266,$E$3:$E$1048576)</f>
        <v>263</v>
      </c>
      <c r="R266" s="2">
        <f>VLOOKUP(C266,Quals!$A$25:$C$45,3,FALSE)</f>
        <v>1167</v>
      </c>
      <c r="S266" s="2" t="str">
        <f>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OR(AND(K266&gt;=R266,P266&gt;=Quals!$F$3,P266&lt;=Quals!$H$3)))))),"Q","")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 t="shared" si="4"/>
        <v>Lakara STALLAN100m</v>
      </c>
      <c r="B267" t="s">
        <v>140</v>
      </c>
      <c r="C267" s="7" t="s">
        <v>2</v>
      </c>
      <c r="D267" s="6">
        <v>37954</v>
      </c>
      <c r="E267">
        <v>987</v>
      </c>
      <c r="F267" s="2">
        <v>44</v>
      </c>
      <c r="G267">
        <v>977</v>
      </c>
      <c r="H267">
        <v>985</v>
      </c>
      <c r="I267">
        <v>990</v>
      </c>
      <c r="J267">
        <v>973</v>
      </c>
      <c r="K267">
        <v>970</v>
      </c>
      <c r="L267" s="6">
        <v>44254</v>
      </c>
      <c r="M267" s="6">
        <v>44274</v>
      </c>
      <c r="N267" s="6">
        <v>44254</v>
      </c>
      <c r="O267" s="6">
        <v>44298</v>
      </c>
      <c r="P267" s="58">
        <v>44298</v>
      </c>
      <c r="Q267" s="40">
        <f>RANK(E267,$E$3:$E$1048576)</f>
        <v>263</v>
      </c>
      <c r="R267" s="2">
        <f>VLOOKUP(C267,Quals!$A$25:$C$45,3,FALSE)</f>
        <v>1167</v>
      </c>
      <c r="S267" s="2" t="str">
        <f>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OR(AND(K267&gt;=R267,P267&gt;=Quals!$F$3,P267&lt;=Quals!$H$3)))))),"Q","")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 t="shared" si="4"/>
        <v>Caitlin BANNER400m</v>
      </c>
      <c r="B268" t="s">
        <v>233</v>
      </c>
      <c r="C268" s="6" t="s">
        <v>26</v>
      </c>
      <c r="D268" s="6">
        <v>36210</v>
      </c>
      <c r="E268">
        <v>987</v>
      </c>
      <c r="F268" s="2">
        <v>17</v>
      </c>
      <c r="G268">
        <v>1008</v>
      </c>
      <c r="H268">
        <v>991</v>
      </c>
      <c r="I268">
        <v>990</v>
      </c>
      <c r="J268">
        <v>967</v>
      </c>
      <c r="K268">
        <v>958</v>
      </c>
      <c r="L268" s="6">
        <v>44268</v>
      </c>
      <c r="M268" s="6">
        <v>44260</v>
      </c>
      <c r="N268" s="6">
        <v>44301</v>
      </c>
      <c r="O268" s="6">
        <v>44261</v>
      </c>
      <c r="P268" s="58">
        <v>44267</v>
      </c>
      <c r="Q268" s="40">
        <f>RANK(E268,$E$3:$E$1048576)</f>
        <v>263</v>
      </c>
      <c r="R268" s="2">
        <f>VLOOKUP(C268,Quals!$A$25:$C$45,3,FALSE)</f>
        <v>1152</v>
      </c>
      <c r="S268" s="2" t="str">
        <f>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OR(AND(K268&gt;=R268,P268&gt;=Quals!$F$3,P268&lt;=Quals!$H$3)))))),"Q","")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 t="shared" si="4"/>
        <v>Katie SMEE100m</v>
      </c>
      <c r="B269" t="s">
        <v>141</v>
      </c>
      <c r="C269" s="6" t="s">
        <v>2</v>
      </c>
      <c r="D269" s="6">
        <v>35755</v>
      </c>
      <c r="E269">
        <v>986</v>
      </c>
      <c r="F269" s="2">
        <v>45</v>
      </c>
      <c r="G269">
        <v>1011</v>
      </c>
      <c r="H269">
        <v>1003</v>
      </c>
      <c r="I269">
        <v>986</v>
      </c>
      <c r="J269">
        <v>970</v>
      </c>
      <c r="K269">
        <v>937</v>
      </c>
      <c r="L269" s="6">
        <v>44260</v>
      </c>
      <c r="M269" s="6">
        <v>44261</v>
      </c>
      <c r="N269" s="6">
        <v>44261</v>
      </c>
      <c r="O269" s="6">
        <v>44528</v>
      </c>
      <c r="P269" s="58">
        <v>44583</v>
      </c>
      <c r="Q269" s="40">
        <f>RANK(E269,$E$3:$E$1048576)</f>
        <v>267</v>
      </c>
      <c r="R269" s="2">
        <f>VLOOKUP(C269,Quals!$A$25:$C$45,3,FALSE)</f>
        <v>1167</v>
      </c>
      <c r="S269" s="2" t="str">
        <f>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OR(AND(K269&gt;=R269,P269&gt;=Quals!$F$3,P269&lt;=Quals!$H$3)))))),"Q","")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 t="shared" si="4"/>
        <v>Georgia MUNRO100m</v>
      </c>
      <c r="B270" t="s">
        <v>145</v>
      </c>
      <c r="C270" s="6" t="s">
        <v>2</v>
      </c>
      <c r="D270" s="6">
        <v>37855</v>
      </c>
      <c r="E270">
        <v>986</v>
      </c>
      <c r="F270" s="2">
        <v>46</v>
      </c>
      <c r="G270">
        <v>997</v>
      </c>
      <c r="H270">
        <v>983</v>
      </c>
      <c r="I270">
        <v>988</v>
      </c>
      <c r="J270">
        <v>978</v>
      </c>
      <c r="K270">
        <v>976</v>
      </c>
      <c r="L270" s="6">
        <v>44268</v>
      </c>
      <c r="M270" s="6">
        <v>44597</v>
      </c>
      <c r="N270" s="6">
        <v>44261</v>
      </c>
      <c r="O270" s="6">
        <v>44268</v>
      </c>
      <c r="P270" s="58">
        <v>44261</v>
      </c>
      <c r="Q270" s="40">
        <f>RANK(E270,$E$3:$E$1048576)</f>
        <v>267</v>
      </c>
      <c r="R270" s="2">
        <f>VLOOKUP(C270,Quals!$A$25:$C$45,3,FALSE)</f>
        <v>1167</v>
      </c>
      <c r="S270" s="2" t="str">
        <f>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OR(AND(K270&gt;=R270,P270&gt;=Quals!$F$3,P270&lt;=Quals!$H$3)))))),"Q","")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 t="shared" si="4"/>
        <v>Txai ANGLIN400m</v>
      </c>
      <c r="B271" t="s">
        <v>234</v>
      </c>
      <c r="C271" s="6" t="s">
        <v>26</v>
      </c>
      <c r="D271" s="6">
        <v>44671</v>
      </c>
      <c r="E271">
        <v>986</v>
      </c>
      <c r="F271" s="2">
        <v>18</v>
      </c>
      <c r="G271">
        <v>1006</v>
      </c>
      <c r="H271">
        <v>983</v>
      </c>
      <c r="I271">
        <v>966</v>
      </c>
      <c r="J271">
        <v>965</v>
      </c>
      <c r="K271">
        <v>947</v>
      </c>
      <c r="L271" s="6">
        <v>44486</v>
      </c>
      <c r="M271" s="6">
        <v>44576</v>
      </c>
      <c r="N271" s="6">
        <v>44548</v>
      </c>
      <c r="O271" s="6">
        <v>44303</v>
      </c>
      <c r="P271" s="58">
        <v>44464</v>
      </c>
      <c r="Q271" s="40">
        <f>RANK(E271,$E$3:$E$1048576)</f>
        <v>267</v>
      </c>
      <c r="R271" s="2">
        <f>VLOOKUP(C271,Quals!$A$25:$C$45,3,FALSE)</f>
        <v>1152</v>
      </c>
      <c r="S271" s="2" t="str">
        <f>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OR(AND(K271&gt;=R271,P271&gt;=Quals!$F$3,P271&lt;=Quals!$H$3)))))),"Q","")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 t="shared" si="4"/>
        <v>Jazelle CARTER800m</v>
      </c>
      <c r="B272" t="s">
        <v>253</v>
      </c>
      <c r="C272" s="6" t="s">
        <v>27</v>
      </c>
      <c r="D272" s="6">
        <v>44732</v>
      </c>
      <c r="E272">
        <v>986</v>
      </c>
      <c r="F272" s="2">
        <v>23</v>
      </c>
      <c r="G272">
        <v>980</v>
      </c>
      <c r="H272">
        <v>974</v>
      </c>
      <c r="I272">
        <v>986</v>
      </c>
      <c r="J272">
        <v>967</v>
      </c>
      <c r="K272">
        <v>966</v>
      </c>
      <c r="L272" s="6">
        <v>44485</v>
      </c>
      <c r="M272" s="6">
        <v>44267</v>
      </c>
      <c r="N272" s="6">
        <v>44247</v>
      </c>
      <c r="O272" s="6">
        <v>44301</v>
      </c>
      <c r="P272" s="58">
        <v>44583</v>
      </c>
      <c r="Q272" s="40">
        <f>RANK(E272,$E$3:$E$1048576)</f>
        <v>267</v>
      </c>
      <c r="R272" s="2">
        <f>VLOOKUP(C272,Quals!$A$25:$C$45,3,FALSE)</f>
        <v>1171</v>
      </c>
      <c r="S272" s="2" t="str">
        <f>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OR(AND(K272&gt;=R272,P272&gt;=Quals!$F$3,P272&lt;=Quals!$H$3)))))),"Q","")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 t="shared" si="4"/>
        <v>Tessa CONSTANTINE400mh</v>
      </c>
      <c r="B273" t="s">
        <v>401</v>
      </c>
      <c r="C273" s="6" t="s">
        <v>33</v>
      </c>
      <c r="D273" s="6">
        <v>36235</v>
      </c>
      <c r="E273">
        <v>986</v>
      </c>
      <c r="F273" s="2">
        <v>11</v>
      </c>
      <c r="G273">
        <v>985</v>
      </c>
      <c r="H273">
        <v>983</v>
      </c>
      <c r="I273">
        <v>984</v>
      </c>
      <c r="J273">
        <v>984</v>
      </c>
      <c r="K273">
        <v>975</v>
      </c>
      <c r="L273" s="6">
        <v>44317</v>
      </c>
      <c r="M273" s="6">
        <v>44297</v>
      </c>
      <c r="N273" s="6">
        <v>44282</v>
      </c>
      <c r="O273" s="6">
        <v>44303</v>
      </c>
      <c r="P273" s="58">
        <v>44331</v>
      </c>
      <c r="Q273" s="40">
        <f>RANK(E273,$E$3:$E$1048576)</f>
        <v>267</v>
      </c>
      <c r="R273" s="2">
        <f>VLOOKUP(C273,Quals!$A$25:$C$45,3,FALSE)</f>
        <v>1160</v>
      </c>
      <c r="S273" s="2" t="str">
        <f>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OR(AND(K273&gt;=R273,P273&gt;=Quals!$F$3,P273&lt;=Quals!$H$3)))))),"Q","")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 t="shared" si="4"/>
        <v>Alessia WYNNElong-jump</v>
      </c>
      <c r="B274" t="s">
        <v>179</v>
      </c>
      <c r="C274" s="6" t="s">
        <v>37</v>
      </c>
      <c r="D274" s="6">
        <v>37970</v>
      </c>
      <c r="E274">
        <v>986</v>
      </c>
      <c r="F274" s="2">
        <v>18</v>
      </c>
      <c r="G274">
        <v>983</v>
      </c>
      <c r="H274">
        <v>979</v>
      </c>
      <c r="I274">
        <v>988</v>
      </c>
      <c r="J274">
        <v>974</v>
      </c>
      <c r="K274">
        <v>969</v>
      </c>
      <c r="L274" s="6">
        <v>44255</v>
      </c>
      <c r="M274" s="6">
        <v>44541</v>
      </c>
      <c r="N274" s="6">
        <v>44541</v>
      </c>
      <c r="O274" s="6">
        <v>44520</v>
      </c>
      <c r="P274" s="58">
        <v>44534</v>
      </c>
      <c r="Q274" s="40">
        <f>RANK(E274,$E$3:$E$1048576)</f>
        <v>267</v>
      </c>
      <c r="R274" s="2">
        <f>VLOOKUP(C274,Quals!$A$25:$C$45,3,FALSE)</f>
        <v>1178</v>
      </c>
      <c r="S274" s="2" t="str">
        <f>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OR(AND(K274&gt;=R274,P274&gt;=Quals!$F$3,P274&lt;=Quals!$H$3)))))),"Q","")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 t="shared" si="4"/>
        <v>Melissah GIBSONmarathon</v>
      </c>
      <c r="B275" t="s">
        <v>970</v>
      </c>
      <c r="C275" s="6" t="s">
        <v>82</v>
      </c>
      <c r="D275" s="6">
        <v>1984</v>
      </c>
      <c r="E275">
        <v>986</v>
      </c>
      <c r="F275" s="2">
        <v>8</v>
      </c>
      <c r="G275">
        <v>1001</v>
      </c>
      <c r="H275">
        <v>971</v>
      </c>
      <c r="L275" s="6">
        <v>44612</v>
      </c>
      <c r="M275" s="6">
        <v>44549</v>
      </c>
      <c r="N275" s="6"/>
      <c r="O275" s="6"/>
      <c r="P275" s="58"/>
      <c r="Q275" s="40">
        <f>RANK(E275,$E$3:$E$1048576)</f>
        <v>267</v>
      </c>
      <c r="R275" s="2" t="str">
        <f>VLOOKUP(C275,Quals!$A$25:$C$45,3,FALSE)</f>
        <v>Discr.</v>
      </c>
      <c r="S275" s="2" t="str">
        <f>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OR(AND(K275&gt;=R275,P275&gt;=Quals!$F$3,P275&lt;=Quals!$H$3)))))),"Q","")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 t="shared" si="4"/>
        <v>Marli WILKINSON400m</v>
      </c>
      <c r="B276" t="s">
        <v>235</v>
      </c>
      <c r="C276" s="6" t="s">
        <v>26</v>
      </c>
      <c r="D276" s="6">
        <v>36706</v>
      </c>
      <c r="E276">
        <v>985</v>
      </c>
      <c r="F276" s="2">
        <v>19</v>
      </c>
      <c r="G276">
        <v>1019</v>
      </c>
      <c r="H276">
        <v>998</v>
      </c>
      <c r="I276">
        <v>981</v>
      </c>
      <c r="J276">
        <v>950</v>
      </c>
      <c r="K276">
        <v>927</v>
      </c>
      <c r="L276" s="6">
        <v>44248</v>
      </c>
      <c r="M276" s="6">
        <v>44548</v>
      </c>
      <c r="N276" s="6">
        <v>44247</v>
      </c>
      <c r="O276" s="6">
        <v>44534</v>
      </c>
      <c r="P276" s="58">
        <v>44246</v>
      </c>
      <c r="Q276" s="40">
        <f>RANK(E276,$E$3:$E$1048576)</f>
        <v>274</v>
      </c>
      <c r="R276" s="2">
        <f>VLOOKUP(C276,Quals!$A$25:$C$45,3,FALSE)</f>
        <v>1152</v>
      </c>
      <c r="S276" s="2" t="str">
        <f>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OR(AND(K276&gt;=R276,P276&gt;=Quals!$F$3,P276&lt;=Quals!$H$3)))))),"Q","")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 t="shared" si="4"/>
        <v>Regina JENSEN10000m</v>
      </c>
      <c r="B277" t="s">
        <v>373</v>
      </c>
      <c r="C277" s="6" t="s">
        <v>30</v>
      </c>
      <c r="E277">
        <v>984</v>
      </c>
      <c r="F277" s="2">
        <v>20</v>
      </c>
      <c r="G277">
        <v>1000</v>
      </c>
      <c r="H277">
        <v>968</v>
      </c>
      <c r="L277" s="6">
        <v>44318</v>
      </c>
      <c r="M277" s="6">
        <v>44587</v>
      </c>
      <c r="N277" s="6"/>
      <c r="O277" s="6"/>
      <c r="P277" s="58"/>
      <c r="Q277" s="40">
        <f>RANK(E277,$E$3:$E$1048576)</f>
        <v>275</v>
      </c>
      <c r="R277" s="2">
        <f>VLOOKUP(C277,Quals!$A$25:$C$45,3,FALSE)</f>
        <v>1171</v>
      </c>
      <c r="S277" s="2" t="str">
        <f>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OR(AND(K277&gt;=R277,P277&gt;=Quals!$F$3,P277&lt;=Quals!$H$3)))))),"Q","")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 t="shared" si="4"/>
        <v>Margaret GAYENlong-jump</v>
      </c>
      <c r="B278" t="s">
        <v>390</v>
      </c>
      <c r="C278" s="7" t="s">
        <v>37</v>
      </c>
      <c r="D278" s="6">
        <v>34525</v>
      </c>
      <c r="E278">
        <v>984</v>
      </c>
      <c r="F278" s="2">
        <v>19</v>
      </c>
      <c r="G278">
        <v>990</v>
      </c>
      <c r="H278">
        <v>975</v>
      </c>
      <c r="I278">
        <v>968</v>
      </c>
      <c r="J278">
        <v>975</v>
      </c>
      <c r="K278">
        <v>942</v>
      </c>
      <c r="L278" s="6">
        <v>44254</v>
      </c>
      <c r="M278" s="6">
        <v>44541</v>
      </c>
      <c r="N278" s="6">
        <v>44590</v>
      </c>
      <c r="O278" s="6">
        <v>44570</v>
      </c>
      <c r="P278" s="58">
        <v>44520</v>
      </c>
      <c r="Q278" s="40">
        <f>RANK(E278,$E$3:$E$1048576)</f>
        <v>275</v>
      </c>
      <c r="R278" s="2">
        <f>VLOOKUP(C278,Quals!$A$25:$C$45,3,FALSE)</f>
        <v>1178</v>
      </c>
      <c r="S278" s="2" t="str">
        <f>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OR(AND(K278&gt;=R278,P278&gt;=Quals!$F$3,P278&lt;=Quals!$H$3)))))),"Q","")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 t="shared" si="4"/>
        <v>Summah HARRISON100m</v>
      </c>
      <c r="B279" t="s">
        <v>144</v>
      </c>
      <c r="C279" s="7" t="s">
        <v>2</v>
      </c>
      <c r="D279" s="6">
        <v>38808</v>
      </c>
      <c r="E279">
        <v>983</v>
      </c>
      <c r="F279" s="2">
        <v>47</v>
      </c>
      <c r="G279">
        <v>995</v>
      </c>
      <c r="H279">
        <v>995</v>
      </c>
      <c r="I279">
        <v>970</v>
      </c>
      <c r="J279">
        <v>962</v>
      </c>
      <c r="K279">
        <v>952</v>
      </c>
      <c r="L279" s="6">
        <v>44268</v>
      </c>
      <c r="M279" s="6">
        <v>44268</v>
      </c>
      <c r="N279" s="6">
        <v>44254</v>
      </c>
      <c r="O279" s="6">
        <v>44268</v>
      </c>
      <c r="P279" s="58">
        <v>44254</v>
      </c>
      <c r="Q279" s="40">
        <f>RANK(E279,$E$3:$E$1048576)</f>
        <v>277</v>
      </c>
      <c r="R279" s="2">
        <f>VLOOKUP(C279,Quals!$A$25:$C$45,3,FALSE)</f>
        <v>1167</v>
      </c>
      <c r="S279" s="2" t="str">
        <f>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OR(AND(K279&gt;=R279,P279&gt;=Quals!$F$3,P279&lt;=Quals!$H$3)))))),"Q","")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 t="shared" si="4"/>
        <v>Kiara SPEECHLEY200m</v>
      </c>
      <c r="B280" t="s">
        <v>173</v>
      </c>
      <c r="C280" s="7" t="s">
        <v>25</v>
      </c>
      <c r="D280" s="6">
        <v>36602</v>
      </c>
      <c r="E280">
        <v>983</v>
      </c>
      <c r="F280" s="2">
        <v>27</v>
      </c>
      <c r="G280">
        <v>997</v>
      </c>
      <c r="H280">
        <v>968</v>
      </c>
      <c r="I280">
        <v>980</v>
      </c>
      <c r="J280">
        <v>959</v>
      </c>
      <c r="K280">
        <v>968</v>
      </c>
      <c r="L280" s="6">
        <v>44302</v>
      </c>
      <c r="M280" s="6">
        <v>44248</v>
      </c>
      <c r="N280" s="6">
        <v>44287</v>
      </c>
      <c r="O280" s="6">
        <v>44547</v>
      </c>
      <c r="P280" s="58">
        <v>44304</v>
      </c>
      <c r="Q280" s="40">
        <f>RANK(E280,$E$3:$E$1048576)</f>
        <v>277</v>
      </c>
      <c r="R280" s="2">
        <f>VLOOKUP(C280,Quals!$A$25:$C$45,3,FALSE)</f>
        <v>1155</v>
      </c>
      <c r="S280" s="2" t="str">
        <f>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OR(AND(K280&gt;=R280,P280&gt;=Quals!$F$3,P280&lt;=Quals!$H$3)))))),"Q","")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 t="shared" si="4"/>
        <v>Ilana GRANDINE400m</v>
      </c>
      <c r="B281" t="s">
        <v>122</v>
      </c>
      <c r="C281" s="6" t="s">
        <v>26</v>
      </c>
      <c r="D281" s="6">
        <v>33463</v>
      </c>
      <c r="E281">
        <v>983</v>
      </c>
      <c r="F281" s="2">
        <v>20</v>
      </c>
      <c r="G281">
        <v>1030</v>
      </c>
      <c r="H281">
        <v>1008</v>
      </c>
      <c r="I281">
        <v>968</v>
      </c>
      <c r="J281">
        <v>968</v>
      </c>
      <c r="K281">
        <v>919</v>
      </c>
      <c r="L281" s="6">
        <v>44569</v>
      </c>
      <c r="M281" s="6">
        <v>44590</v>
      </c>
      <c r="N281" s="6">
        <v>44248</v>
      </c>
      <c r="O281" s="6">
        <v>44247</v>
      </c>
      <c r="P281" s="58">
        <v>44246</v>
      </c>
      <c r="Q281" s="40">
        <f>RANK(E281,$E$3:$E$1048576)</f>
        <v>277</v>
      </c>
      <c r="R281" s="2">
        <f>VLOOKUP(C281,Quals!$A$25:$C$45,3,FALSE)</f>
        <v>1152</v>
      </c>
      <c r="S281" s="2" t="str">
        <f>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OR(AND(K281&gt;=R281,P281&gt;=Quals!$F$3,P281&lt;=Quals!$H$3)))))),"Q","")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 t="shared" si="4"/>
        <v>Raphaela CORNEYpole-vault</v>
      </c>
      <c r="B282" t="s">
        <v>485</v>
      </c>
      <c r="C282" s="6" t="s">
        <v>36</v>
      </c>
      <c r="D282" s="6">
        <v>36960</v>
      </c>
      <c r="E282">
        <v>983</v>
      </c>
      <c r="F282" s="2">
        <v>8</v>
      </c>
      <c r="G282">
        <v>994</v>
      </c>
      <c r="H282">
        <v>944</v>
      </c>
      <c r="I282">
        <v>960</v>
      </c>
      <c r="J282">
        <v>960</v>
      </c>
      <c r="K282">
        <v>944</v>
      </c>
      <c r="L282" s="6">
        <v>44582</v>
      </c>
      <c r="M282" s="6">
        <v>44303</v>
      </c>
      <c r="N282" s="6">
        <v>44246</v>
      </c>
      <c r="O282" s="6">
        <v>44576</v>
      </c>
      <c r="P282" s="58">
        <v>44276</v>
      </c>
      <c r="Q282" s="40">
        <f>RANK(E282,$E$3:$E$1048576)</f>
        <v>277</v>
      </c>
      <c r="R282" s="2">
        <f>VLOOKUP(C282,Quals!$A$25:$C$45,3,FALSE)</f>
        <v>1177</v>
      </c>
      <c r="S282" s="2" t="str">
        <f>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OR(AND(K282&gt;=R282,P282&gt;=Quals!$F$3,P282&lt;=Quals!$H$3)))))),"Q","")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 t="shared" si="4"/>
        <v>Susie SEITARIDIS400mh</v>
      </c>
      <c r="B283" t="s">
        <v>402</v>
      </c>
      <c r="C283" s="7" t="s">
        <v>33</v>
      </c>
      <c r="D283" s="6">
        <v>35755</v>
      </c>
      <c r="E283">
        <v>982</v>
      </c>
      <c r="F283" s="2">
        <v>12</v>
      </c>
      <c r="G283">
        <v>956</v>
      </c>
      <c r="H283">
        <v>968</v>
      </c>
      <c r="I283">
        <v>971</v>
      </c>
      <c r="J283">
        <v>944</v>
      </c>
      <c r="K283">
        <v>954</v>
      </c>
      <c r="L283" s="6">
        <v>44304</v>
      </c>
      <c r="M283" s="6">
        <v>44268</v>
      </c>
      <c r="N283" s="6">
        <v>44548</v>
      </c>
      <c r="O283" s="6">
        <v>44266</v>
      </c>
      <c r="P283" s="58">
        <v>44252</v>
      </c>
      <c r="Q283" s="40">
        <f>RANK(E283,$E$3:$E$1048576)</f>
        <v>281</v>
      </c>
      <c r="R283" s="2">
        <f>VLOOKUP(C283,Quals!$A$25:$C$45,3,FALSE)</f>
        <v>1160</v>
      </c>
      <c r="S283" s="2" t="str">
        <f>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OR(AND(K283&gt;=R283,P283&gt;=Quals!$F$3,P283&lt;=Quals!$H$3)))))),"Q","")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 t="shared" si="4"/>
        <v>Mackenzie MIELCZAREKjavelin-throw</v>
      </c>
      <c r="B284" t="s">
        <v>537</v>
      </c>
      <c r="C284" s="6" t="s">
        <v>41</v>
      </c>
      <c r="D284" s="6">
        <v>37658</v>
      </c>
      <c r="E284">
        <v>982</v>
      </c>
      <c r="F284" s="2">
        <v>6</v>
      </c>
      <c r="G284">
        <v>984</v>
      </c>
      <c r="H284">
        <v>941</v>
      </c>
      <c r="I284">
        <v>933</v>
      </c>
      <c r="J284">
        <v>929</v>
      </c>
      <c r="K284">
        <v>928</v>
      </c>
      <c r="L284" s="6">
        <v>44301</v>
      </c>
      <c r="M284" s="6">
        <v>44303</v>
      </c>
      <c r="N284" s="6">
        <v>44282</v>
      </c>
      <c r="O284" s="6">
        <v>44266</v>
      </c>
      <c r="P284" s="58">
        <v>44255</v>
      </c>
      <c r="Q284" s="40">
        <f>RANK(E284,$E$3:$E$1048576)</f>
        <v>281</v>
      </c>
      <c r="R284" s="2">
        <f>VLOOKUP(C284,Quals!$A$25:$C$45,3,FALSE)</f>
        <v>1153</v>
      </c>
      <c r="S284" s="2" t="str">
        <f>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OR(AND(K284&gt;=R284,P284&gt;=Quals!$F$3,P284&lt;=Quals!$H$3)))))),"Q","")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 t="shared" si="4"/>
        <v>Ashley SPENCER400mh</v>
      </c>
      <c r="B285" t="s">
        <v>257</v>
      </c>
      <c r="C285" s="6" t="s">
        <v>33</v>
      </c>
      <c r="D285" s="6">
        <v>37876</v>
      </c>
      <c r="E285">
        <v>981</v>
      </c>
      <c r="F285" s="2">
        <v>13</v>
      </c>
      <c r="G285">
        <v>993</v>
      </c>
      <c r="H285">
        <v>983</v>
      </c>
      <c r="I285">
        <v>965</v>
      </c>
      <c r="J285">
        <v>951</v>
      </c>
      <c r="K285">
        <v>946</v>
      </c>
      <c r="L285" s="6">
        <v>44301</v>
      </c>
      <c r="M285" s="6">
        <v>44287</v>
      </c>
      <c r="N285" s="6">
        <v>44596</v>
      </c>
      <c r="O285" s="6">
        <v>44251</v>
      </c>
      <c r="P285" s="58">
        <v>44498</v>
      </c>
      <c r="Q285" s="40">
        <f>RANK(E285,$E$3:$E$1048576)</f>
        <v>283</v>
      </c>
      <c r="R285" s="2">
        <f>VLOOKUP(C285,Quals!$A$25:$C$45,3,FALSE)</f>
        <v>1160</v>
      </c>
      <c r="S285" s="2" t="str">
        <f>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OR(AND(K285&gt;=R285,P285&gt;=Quals!$F$3,P285&lt;=Quals!$H$3)))))),"Q","")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 t="shared" si="4"/>
        <v>Shola ADENIRAN100m</v>
      </c>
      <c r="B286" t="s">
        <v>146</v>
      </c>
      <c r="C286" s="6" t="s">
        <v>2</v>
      </c>
      <c r="D286" s="6">
        <v>44671</v>
      </c>
      <c r="E286">
        <v>980</v>
      </c>
      <c r="F286" s="2">
        <v>48</v>
      </c>
      <c r="G286">
        <v>981</v>
      </c>
      <c r="H286">
        <v>984</v>
      </c>
      <c r="I286">
        <v>982</v>
      </c>
      <c r="J286">
        <v>966</v>
      </c>
      <c r="K286">
        <v>964</v>
      </c>
      <c r="L286" s="6">
        <v>44302</v>
      </c>
      <c r="M286" s="6">
        <v>44289</v>
      </c>
      <c r="N286" s="6">
        <v>44268</v>
      </c>
      <c r="O286" s="6">
        <v>44268</v>
      </c>
      <c r="P286" s="58">
        <v>44302</v>
      </c>
      <c r="Q286" s="40">
        <f>RANK(E286,$E$3:$E$1048576)</f>
        <v>284</v>
      </c>
      <c r="R286" s="2">
        <f>VLOOKUP(C286,Quals!$A$25:$C$45,3,FALSE)</f>
        <v>1167</v>
      </c>
      <c r="S286" s="2" t="str">
        <f>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OR(AND(K286&gt;=R286,P286&gt;=Quals!$F$3,P286&lt;=Quals!$H$3)))))),"Q","")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 t="shared" si="4"/>
        <v>Sayla DONNELLEY800m</v>
      </c>
      <c r="B287" t="s">
        <v>281</v>
      </c>
      <c r="C287" s="7" t="s">
        <v>27</v>
      </c>
      <c r="D287" s="6">
        <v>44671</v>
      </c>
      <c r="E287">
        <v>980</v>
      </c>
      <c r="F287" s="2">
        <v>24</v>
      </c>
      <c r="G287">
        <v>1017</v>
      </c>
      <c r="H287">
        <v>1013</v>
      </c>
      <c r="I287">
        <v>964</v>
      </c>
      <c r="J287">
        <v>933</v>
      </c>
      <c r="K287">
        <v>927</v>
      </c>
      <c r="L287" s="6">
        <v>44485</v>
      </c>
      <c r="M287" s="6">
        <v>44305</v>
      </c>
      <c r="N287" s="6">
        <v>44471</v>
      </c>
      <c r="O287" s="6">
        <v>44266</v>
      </c>
      <c r="P287" s="58">
        <v>44304</v>
      </c>
      <c r="Q287" s="40">
        <f>RANK(E287,$E$3:$E$1048576)</f>
        <v>284</v>
      </c>
      <c r="R287" s="2">
        <f>VLOOKUP(C287,Quals!$A$25:$C$45,3,FALSE)</f>
        <v>1171</v>
      </c>
      <c r="S287" s="2" t="str">
        <f>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OR(AND(K287&gt;=R287,P287&gt;=Quals!$F$3,P287&lt;=Quals!$H$3)))))),"Q","")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 t="shared" si="4"/>
        <v>Hayley KITCHING1500m</v>
      </c>
      <c r="B288" t="s">
        <v>276</v>
      </c>
      <c r="C288" s="6" t="s">
        <v>28</v>
      </c>
      <c r="D288" s="6">
        <v>38256</v>
      </c>
      <c r="E288">
        <v>980</v>
      </c>
      <c r="F288" s="2">
        <v>21</v>
      </c>
      <c r="G288">
        <v>1003</v>
      </c>
      <c r="H288">
        <v>986</v>
      </c>
      <c r="I288">
        <v>981</v>
      </c>
      <c r="J288">
        <v>982</v>
      </c>
      <c r="K288">
        <v>907</v>
      </c>
      <c r="L288" s="6">
        <v>44590</v>
      </c>
      <c r="M288" s="6">
        <v>44542</v>
      </c>
      <c r="N288" s="6">
        <v>44268</v>
      </c>
      <c r="O288" s="6">
        <v>44303</v>
      </c>
      <c r="P288" s="58">
        <v>44302</v>
      </c>
      <c r="Q288" s="40">
        <f>RANK(E288,$E$3:$E$1048576)</f>
        <v>284</v>
      </c>
      <c r="R288" s="2">
        <f>VLOOKUP(C288,Quals!$A$25:$C$45,3,FALSE)</f>
        <v>1172</v>
      </c>
      <c r="S288" s="2" t="str">
        <f>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OR(AND(K288&gt;=R288,P288&gt;=Quals!$F$3,P288&lt;=Quals!$H$3)))))),"Q","")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 t="shared" si="4"/>
        <v>Marina WONGmarathon</v>
      </c>
      <c r="B289" t="s">
        <v>556</v>
      </c>
      <c r="C289" s="6" t="s">
        <v>82</v>
      </c>
      <c r="D289" s="6">
        <v>28838</v>
      </c>
      <c r="E289">
        <v>980</v>
      </c>
      <c r="F289" s="2">
        <v>9</v>
      </c>
      <c r="G289">
        <v>998</v>
      </c>
      <c r="H289">
        <v>958</v>
      </c>
      <c r="L289" s="6">
        <v>44353</v>
      </c>
      <c r="M289" s="6">
        <v>44297</v>
      </c>
      <c r="N289" s="6"/>
      <c r="O289" s="6"/>
      <c r="P289" s="58"/>
      <c r="Q289" s="40">
        <f>RANK(E289,$E$3:$E$1048576)</f>
        <v>284</v>
      </c>
      <c r="R289" s="2" t="str">
        <f>VLOOKUP(C289,Quals!$A$25:$C$45,3,FALSE)</f>
        <v>Discr.</v>
      </c>
      <c r="S289" s="2" t="str">
        <f>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OR(AND(K289&gt;=R289,P289&gt;=Quals!$F$3,P289&lt;=Quals!$H$3)))))),"Q","")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 t="shared" si="4"/>
        <v>Chiara SANTIGLIA100m</v>
      </c>
      <c r="B290" t="s">
        <v>147</v>
      </c>
      <c r="C290" s="7" t="s">
        <v>2</v>
      </c>
      <c r="D290" s="6">
        <v>44640</v>
      </c>
      <c r="E290">
        <v>979</v>
      </c>
      <c r="F290" s="2">
        <v>49</v>
      </c>
      <c r="G290">
        <v>980</v>
      </c>
      <c r="H290">
        <v>988</v>
      </c>
      <c r="I290">
        <v>976</v>
      </c>
      <c r="J290">
        <v>966</v>
      </c>
      <c r="K290">
        <v>968</v>
      </c>
      <c r="L290" s="6">
        <v>44541</v>
      </c>
      <c r="M290" s="6">
        <v>44273</v>
      </c>
      <c r="N290" s="6">
        <v>44544</v>
      </c>
      <c r="O290" s="6">
        <v>44590</v>
      </c>
      <c r="P290" s="58">
        <v>44294</v>
      </c>
      <c r="Q290" s="40">
        <f>RANK(E290,$E$3:$E$1048576)</f>
        <v>288</v>
      </c>
      <c r="R290" s="2">
        <f>VLOOKUP(C290,Quals!$A$25:$C$45,3,FALSE)</f>
        <v>1167</v>
      </c>
      <c r="S290" s="2" t="str">
        <f>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OR(AND(K290&gt;=R290,P290&gt;=Quals!$F$3,P290&lt;=Quals!$H$3)))))),"Q","")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 t="shared" si="4"/>
        <v>Davina SMITH800m</v>
      </c>
      <c r="B291" t="s">
        <v>285</v>
      </c>
      <c r="C291" s="6" t="s">
        <v>27</v>
      </c>
      <c r="D291" s="6">
        <v>33563</v>
      </c>
      <c r="E291">
        <v>979</v>
      </c>
      <c r="F291" s="2">
        <v>25</v>
      </c>
      <c r="G291">
        <v>1026</v>
      </c>
      <c r="H291">
        <v>1003</v>
      </c>
      <c r="I291">
        <v>974</v>
      </c>
      <c r="J291">
        <v>945</v>
      </c>
      <c r="K291">
        <v>923</v>
      </c>
      <c r="L291" s="6">
        <v>44589</v>
      </c>
      <c r="M291" s="6">
        <v>44597</v>
      </c>
      <c r="N291" s="6">
        <v>44548</v>
      </c>
      <c r="O291" s="6">
        <v>44260</v>
      </c>
      <c r="P291" s="58">
        <v>44252</v>
      </c>
      <c r="Q291" s="40">
        <f>RANK(E291,$E$3:$E$1048576)</f>
        <v>288</v>
      </c>
      <c r="R291" s="2">
        <f>VLOOKUP(C291,Quals!$A$25:$C$45,3,FALSE)</f>
        <v>1171</v>
      </c>
      <c r="S291" s="2" t="str">
        <f>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OR(AND(K291&gt;=R291,P291&gt;=Quals!$F$3,P291&lt;=Quals!$H$3)))))),"Q","")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 t="shared" si="4"/>
        <v>Kiani ALLEN200m</v>
      </c>
      <c r="B292" t="s">
        <v>133</v>
      </c>
      <c r="C292" s="6" t="s">
        <v>25</v>
      </c>
      <c r="D292" s="6">
        <v>36340</v>
      </c>
      <c r="E292">
        <v>978</v>
      </c>
      <c r="F292" s="2">
        <v>28</v>
      </c>
      <c r="G292">
        <v>996</v>
      </c>
      <c r="H292">
        <v>973</v>
      </c>
      <c r="I292">
        <v>955</v>
      </c>
      <c r="J292">
        <v>945</v>
      </c>
      <c r="K292">
        <v>956</v>
      </c>
      <c r="L292" s="6">
        <v>44276</v>
      </c>
      <c r="M292" s="6">
        <v>44576</v>
      </c>
      <c r="N292" s="6">
        <v>44582</v>
      </c>
      <c r="O292" s="6">
        <v>44247</v>
      </c>
      <c r="P292" s="58">
        <v>44302</v>
      </c>
      <c r="Q292" s="40">
        <f>RANK(E292,$E$3:$E$1048576)</f>
        <v>290</v>
      </c>
      <c r="R292" s="2">
        <f>VLOOKUP(C292,Quals!$A$25:$C$45,3,FALSE)</f>
        <v>1155</v>
      </c>
      <c r="S292" s="2" t="str">
        <f>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OR(AND(K292&gt;=R292,P292&gt;=Quals!$F$3,P292&lt;=Quals!$H$3)))))),"Q","")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 t="shared" si="4"/>
        <v>Kiara SPEECHLEY400m</v>
      </c>
      <c r="B293" t="s">
        <v>173</v>
      </c>
      <c r="C293" s="6" t="s">
        <v>26</v>
      </c>
      <c r="D293" s="6">
        <v>36602</v>
      </c>
      <c r="E293">
        <v>978</v>
      </c>
      <c r="F293" s="2">
        <v>21</v>
      </c>
      <c r="G293">
        <v>1009</v>
      </c>
      <c r="H293">
        <v>977</v>
      </c>
      <c r="I293">
        <v>956</v>
      </c>
      <c r="J293">
        <v>947</v>
      </c>
      <c r="K293">
        <v>939</v>
      </c>
      <c r="L293" s="6">
        <v>44301</v>
      </c>
      <c r="M293" s="6">
        <v>44260</v>
      </c>
      <c r="N293" s="6">
        <v>44247</v>
      </c>
      <c r="O293" s="6">
        <v>44533</v>
      </c>
      <c r="P293" s="58">
        <v>44463</v>
      </c>
      <c r="Q293" s="40">
        <f>RANK(E293,$E$3:$E$1048576)</f>
        <v>290</v>
      </c>
      <c r="R293" s="2">
        <f>VLOOKUP(C293,Quals!$A$25:$C$45,3,FALSE)</f>
        <v>1152</v>
      </c>
      <c r="S293" s="2" t="str">
        <f>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OR(AND(K293&gt;=R293,P293&gt;=Quals!$F$3,P293&lt;=Quals!$H$3)))))),"Q","")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 t="shared" si="4"/>
        <v>Caitlin MCQUILKIN-BELL800m</v>
      </c>
      <c r="B294" t="s">
        <v>953</v>
      </c>
      <c r="C294" s="7" t="s">
        <v>27</v>
      </c>
      <c r="D294" s="6">
        <v>35654</v>
      </c>
      <c r="E294">
        <v>978</v>
      </c>
      <c r="F294" s="2">
        <v>26</v>
      </c>
      <c r="G294">
        <v>1030</v>
      </c>
      <c r="H294">
        <v>1001</v>
      </c>
      <c r="I294">
        <v>998</v>
      </c>
      <c r="J294">
        <v>970</v>
      </c>
      <c r="K294">
        <v>826</v>
      </c>
      <c r="L294" s="6">
        <v>44267</v>
      </c>
      <c r="M294" s="6">
        <v>44258</v>
      </c>
      <c r="N294" s="6">
        <v>44247</v>
      </c>
      <c r="O294" s="6">
        <v>44302</v>
      </c>
      <c r="P294" s="58">
        <v>44601</v>
      </c>
      <c r="Q294" s="40">
        <f>RANK(E294,$E$3:$E$1048576)</f>
        <v>290</v>
      </c>
      <c r="R294" s="2">
        <f>VLOOKUP(C294,Quals!$A$25:$C$45,3,FALSE)</f>
        <v>1171</v>
      </c>
      <c r="S294" s="2" t="str">
        <f>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OR(AND(K294&gt;=R294,P294&gt;=Quals!$F$3,P294&lt;=Quals!$H$3)))))),"Q","")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 t="shared" si="4"/>
        <v>Zara HAGAN100m</v>
      </c>
      <c r="B295" t="s">
        <v>152</v>
      </c>
      <c r="C295" s="6" t="s">
        <v>2</v>
      </c>
      <c r="D295" s="6">
        <v>44762</v>
      </c>
      <c r="E295">
        <v>977</v>
      </c>
      <c r="F295" s="2">
        <v>50</v>
      </c>
      <c r="G295">
        <v>973</v>
      </c>
      <c r="H295">
        <v>974</v>
      </c>
      <c r="I295">
        <v>976</v>
      </c>
      <c r="J295">
        <v>976</v>
      </c>
      <c r="K295">
        <v>965</v>
      </c>
      <c r="L295" s="6">
        <v>44499</v>
      </c>
      <c r="M295" s="6">
        <v>44601</v>
      </c>
      <c r="N295" s="6">
        <v>44527</v>
      </c>
      <c r="O295" s="6">
        <v>44548</v>
      </c>
      <c r="P295" s="58">
        <v>44506</v>
      </c>
      <c r="Q295" s="40">
        <f>RANK(E295,$E$3:$E$1048576)</f>
        <v>293</v>
      </c>
      <c r="R295" s="2">
        <f>VLOOKUP(C295,Quals!$A$25:$C$45,3,FALSE)</f>
        <v>1167</v>
      </c>
      <c r="S295" s="2" t="str">
        <f>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OR(AND(K295&gt;=R295,P295&gt;=Quals!$F$3,P295&lt;=Quals!$H$3)))))),"Q","")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 t="shared" si="4"/>
        <v>Rochelle KENNEDY800m</v>
      </c>
      <c r="B296" t="s">
        <v>282</v>
      </c>
      <c r="C296" s="6" t="s">
        <v>27</v>
      </c>
      <c r="D296" s="6">
        <v>34890</v>
      </c>
      <c r="E296">
        <v>977</v>
      </c>
      <c r="F296" s="2">
        <v>27</v>
      </c>
      <c r="G296">
        <v>1020</v>
      </c>
      <c r="H296">
        <v>977</v>
      </c>
      <c r="I296">
        <v>966</v>
      </c>
      <c r="J296">
        <v>956</v>
      </c>
      <c r="K296">
        <v>954</v>
      </c>
      <c r="L296" s="6">
        <v>44302</v>
      </c>
      <c r="M296" s="6">
        <v>44255</v>
      </c>
      <c r="N296" s="6">
        <v>44260</v>
      </c>
      <c r="O296" s="6">
        <v>44262</v>
      </c>
      <c r="P296" s="58">
        <v>44254</v>
      </c>
      <c r="Q296" s="40">
        <f>RANK(E296,$E$3:$E$1048576)</f>
        <v>293</v>
      </c>
      <c r="R296" s="2">
        <f>VLOOKUP(C296,Quals!$A$25:$C$45,3,FALSE)</f>
        <v>1171</v>
      </c>
      <c r="S296" s="2" t="str">
        <f>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OR(AND(K296&gt;=R296,P296&gt;=Quals!$F$3,P296&lt;=Quals!$H$3)))))),"Q","")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 t="shared" si="4"/>
        <v>Georgie PURCELL1500m</v>
      </c>
      <c r="B297" t="s">
        <v>322</v>
      </c>
      <c r="C297" s="6" t="s">
        <v>28</v>
      </c>
      <c r="D297" s="6">
        <v>37645</v>
      </c>
      <c r="E297">
        <v>977</v>
      </c>
      <c r="F297" s="2">
        <v>22</v>
      </c>
      <c r="G297">
        <v>1008</v>
      </c>
      <c r="H297">
        <v>1001</v>
      </c>
      <c r="I297">
        <v>974</v>
      </c>
      <c r="J297">
        <v>953</v>
      </c>
      <c r="K297">
        <v>942</v>
      </c>
      <c r="L297" s="6">
        <v>44261</v>
      </c>
      <c r="M297" s="6">
        <v>44280</v>
      </c>
      <c r="N297" s="6">
        <v>44268</v>
      </c>
      <c r="O297" s="6">
        <v>44298</v>
      </c>
      <c r="P297" s="58">
        <v>44260</v>
      </c>
      <c r="Q297" s="40">
        <f>RANK(E297,$E$3:$E$1048576)</f>
        <v>293</v>
      </c>
      <c r="R297" s="2">
        <f>VLOOKUP(C297,Quals!$A$25:$C$45,3,FALSE)</f>
        <v>1172</v>
      </c>
      <c r="S297" s="2" t="str">
        <f>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OR(AND(K297&gt;=R297,P297&gt;=Quals!$F$3,P297&lt;=Quals!$H$3)))))),"Q","")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 t="shared" si="4"/>
        <v>Karlie SWANSON1500m</v>
      </c>
      <c r="B298" t="s">
        <v>323</v>
      </c>
      <c r="C298" s="6" t="s">
        <v>28</v>
      </c>
      <c r="D298" s="6">
        <v>35654</v>
      </c>
      <c r="E298">
        <v>977</v>
      </c>
      <c r="F298" s="2">
        <v>23</v>
      </c>
      <c r="G298">
        <v>992</v>
      </c>
      <c r="H298">
        <v>983</v>
      </c>
      <c r="I298">
        <v>982</v>
      </c>
      <c r="J298">
        <v>972</v>
      </c>
      <c r="K298">
        <v>943</v>
      </c>
      <c r="L298" s="6">
        <v>44309</v>
      </c>
      <c r="M298" s="6">
        <v>44295</v>
      </c>
      <c r="N298" s="6">
        <v>44324</v>
      </c>
      <c r="O298" s="6">
        <v>44254</v>
      </c>
      <c r="P298" s="58">
        <v>44323</v>
      </c>
      <c r="Q298" s="40">
        <f>RANK(E298,$E$3:$E$1048576)</f>
        <v>293</v>
      </c>
      <c r="R298" s="2">
        <f>VLOOKUP(C298,Quals!$A$25:$C$45,3,FALSE)</f>
        <v>1172</v>
      </c>
      <c r="S298" s="2" t="str">
        <f>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OR(AND(K298&gt;=R298,P298&gt;=Quals!$F$3,P298&lt;=Quals!$H$3)))))),"Q","")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 t="shared" si="4"/>
        <v>Annaliese BUSH100mh</v>
      </c>
      <c r="B299" t="s">
        <v>388</v>
      </c>
      <c r="C299" s="6" t="s">
        <v>32</v>
      </c>
      <c r="D299" s="6">
        <v>36419</v>
      </c>
      <c r="E299">
        <v>977</v>
      </c>
      <c r="F299" s="2">
        <v>15</v>
      </c>
      <c r="G299">
        <v>1015</v>
      </c>
      <c r="H299">
        <v>1011</v>
      </c>
      <c r="I299">
        <v>966</v>
      </c>
      <c r="J299">
        <v>951</v>
      </c>
      <c r="K299">
        <v>944</v>
      </c>
      <c r="L299" s="6">
        <v>44589</v>
      </c>
      <c r="M299" s="6">
        <v>44603</v>
      </c>
      <c r="N299" s="6">
        <v>44319</v>
      </c>
      <c r="O299" s="6">
        <v>44289</v>
      </c>
      <c r="P299" s="58">
        <v>44295</v>
      </c>
      <c r="Q299" s="40">
        <f>RANK(E299,$E$3:$E$1048576)</f>
        <v>293</v>
      </c>
      <c r="R299" s="2">
        <f>VLOOKUP(C299,Quals!$A$25:$C$45,3,FALSE)</f>
        <v>1171</v>
      </c>
      <c r="S299" s="2" t="str">
        <f>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OR(AND(K299&gt;=R299,P299&gt;=Quals!$F$3,P299&lt;=Quals!$H$3)))))),"Q","")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 t="shared" si="4"/>
        <v>Sophie COUGHLIN3000msc</v>
      </c>
      <c r="B300" t="s">
        <v>345</v>
      </c>
      <c r="C300" s="6" t="s">
        <v>34</v>
      </c>
      <c r="D300" s="6">
        <v>37286</v>
      </c>
      <c r="E300">
        <v>976</v>
      </c>
      <c r="F300" s="2">
        <v>16</v>
      </c>
      <c r="G300">
        <v>984</v>
      </c>
      <c r="H300">
        <v>969</v>
      </c>
      <c r="I300">
        <v>958</v>
      </c>
      <c r="L300" s="6">
        <v>44590</v>
      </c>
      <c r="M300" s="6">
        <v>44247</v>
      </c>
      <c r="N300" s="6">
        <v>44300</v>
      </c>
      <c r="O300" s="6"/>
      <c r="P300" s="58"/>
      <c r="Q300" s="40">
        <f>RANK(E300,$E$3:$E$1048576)</f>
        <v>298</v>
      </c>
      <c r="R300" s="2">
        <f>VLOOKUP(C300,Quals!$A$25:$C$45,3,FALSE)</f>
        <v>1169</v>
      </c>
      <c r="S300" s="2" t="str">
        <f>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OR(AND(K300&gt;=R300,P300&gt;=Quals!$F$3,P300&lt;=Quals!$H$3)))))),"Q","")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 t="shared" si="4"/>
        <v>Gemma MAINI10000m</v>
      </c>
      <c r="B301" t="s">
        <v>361</v>
      </c>
      <c r="C301" s="6" t="s">
        <v>30</v>
      </c>
      <c r="D301" s="6">
        <v>31746</v>
      </c>
      <c r="E301">
        <v>976</v>
      </c>
      <c r="F301" s="2">
        <v>21</v>
      </c>
      <c r="G301">
        <v>986</v>
      </c>
      <c r="H301">
        <v>967</v>
      </c>
      <c r="L301" s="6">
        <v>44178</v>
      </c>
      <c r="M301" s="6">
        <v>44222</v>
      </c>
      <c r="N301" s="6"/>
      <c r="O301" s="6"/>
      <c r="P301" s="58"/>
      <c r="Q301" s="40">
        <f>RANK(E301,$E$3:$E$1048576)</f>
        <v>298</v>
      </c>
      <c r="R301" s="2">
        <f>VLOOKUP(C301,Quals!$A$25:$C$45,3,FALSE)</f>
        <v>1171</v>
      </c>
      <c r="S301" s="2" t="str">
        <f>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OR(AND(K301&gt;=R301,P301&gt;=Quals!$F$3,P301&lt;=Quals!$H$3)))))),"Q","")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 t="shared" si="4"/>
        <v>Stephanie LARKIN400mh</v>
      </c>
      <c r="B302" t="s">
        <v>403</v>
      </c>
      <c r="C302" s="6" t="s">
        <v>33</v>
      </c>
      <c r="D302" s="6">
        <v>34456</v>
      </c>
      <c r="E302">
        <v>976</v>
      </c>
      <c r="F302" s="2">
        <v>14</v>
      </c>
      <c r="G302">
        <v>1001</v>
      </c>
      <c r="H302">
        <v>972</v>
      </c>
      <c r="I302">
        <v>960</v>
      </c>
      <c r="J302">
        <v>960</v>
      </c>
      <c r="K302">
        <v>933</v>
      </c>
      <c r="L302" s="6">
        <v>44255</v>
      </c>
      <c r="M302" s="6">
        <v>44280</v>
      </c>
      <c r="N302" s="6">
        <v>44266</v>
      </c>
      <c r="O302" s="6">
        <v>44254</v>
      </c>
      <c r="P302" s="58">
        <v>44302</v>
      </c>
      <c r="Q302" s="40">
        <f>RANK(E302,$E$3:$E$1048576)</f>
        <v>298</v>
      </c>
      <c r="R302" s="2">
        <f>VLOOKUP(C302,Quals!$A$25:$C$45,3,FALSE)</f>
        <v>1160</v>
      </c>
      <c r="S302" s="2" t="str">
        <f>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OR(AND(K302&gt;=R302,P302&gt;=Quals!$F$3,P302&lt;=Quals!$H$3)))))),"Q","")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 t="shared" si="4"/>
        <v>Susie DOUGLAS400mh</v>
      </c>
      <c r="B303" t="s">
        <v>404</v>
      </c>
      <c r="C303" s="6" t="s">
        <v>33</v>
      </c>
      <c r="D303" s="6">
        <v>36893</v>
      </c>
      <c r="E303">
        <v>976</v>
      </c>
      <c r="F303" s="2">
        <v>15</v>
      </c>
      <c r="G303">
        <v>970</v>
      </c>
      <c r="H303">
        <v>949</v>
      </c>
      <c r="I303">
        <v>936</v>
      </c>
      <c r="J303">
        <v>948</v>
      </c>
      <c r="K303">
        <v>956</v>
      </c>
      <c r="L303" s="6">
        <v>44268</v>
      </c>
      <c r="M303" s="6">
        <v>44266</v>
      </c>
      <c r="N303" s="6">
        <v>44304</v>
      </c>
      <c r="O303" s="6">
        <v>44262</v>
      </c>
      <c r="P303" s="58">
        <v>44589</v>
      </c>
      <c r="Q303" s="40">
        <f>RANK(E303,$E$3:$E$1048576)</f>
        <v>298</v>
      </c>
      <c r="R303" s="2">
        <f>VLOOKUP(C303,Quals!$A$25:$C$45,3,FALSE)</f>
        <v>1160</v>
      </c>
      <c r="S303" s="2" t="str">
        <f>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OR(AND(K303&gt;=R303,P303&gt;=Quals!$F$3,P303&lt;=Quals!$H$3)))))),"Q","")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 t="shared" si="4"/>
        <v>Amelia FINGER100m</v>
      </c>
      <c r="B304" t="s">
        <v>149</v>
      </c>
      <c r="C304" s="6" t="s">
        <v>2</v>
      </c>
      <c r="D304" s="6">
        <v>37893</v>
      </c>
      <c r="E304">
        <v>975</v>
      </c>
      <c r="F304" s="2">
        <v>51</v>
      </c>
      <c r="G304">
        <v>984</v>
      </c>
      <c r="H304">
        <v>978</v>
      </c>
      <c r="I304">
        <v>971</v>
      </c>
      <c r="J304">
        <v>939</v>
      </c>
      <c r="K304">
        <v>935</v>
      </c>
      <c r="L304" s="6">
        <v>44471</v>
      </c>
      <c r="M304" s="6">
        <v>44464</v>
      </c>
      <c r="N304" s="6">
        <v>44485</v>
      </c>
      <c r="O304" s="6">
        <v>44457</v>
      </c>
      <c r="P304" s="58">
        <v>44450</v>
      </c>
      <c r="Q304" s="40">
        <f>RANK(E304,$E$3:$E$1048576)</f>
        <v>302</v>
      </c>
      <c r="R304" s="2">
        <f>VLOOKUP(C304,Quals!$A$25:$C$45,3,FALSE)</f>
        <v>1167</v>
      </c>
      <c r="S304" s="2" t="str">
        <f>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OR(AND(K304&gt;=R304,P304&gt;=Quals!$F$3,P304&lt;=Quals!$H$3)))))),"Q","")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 t="shared" si="4"/>
        <v>Sophia CIBEI100mh</v>
      </c>
      <c r="B305" t="s">
        <v>389</v>
      </c>
      <c r="C305" s="7" t="s">
        <v>32</v>
      </c>
      <c r="D305" s="6">
        <v>37340</v>
      </c>
      <c r="E305">
        <v>975</v>
      </c>
      <c r="F305" s="2">
        <v>16</v>
      </c>
      <c r="G305">
        <v>978</v>
      </c>
      <c r="H305">
        <v>986</v>
      </c>
      <c r="I305">
        <v>956</v>
      </c>
      <c r="J305">
        <v>961</v>
      </c>
      <c r="K305">
        <v>961</v>
      </c>
      <c r="L305" s="6">
        <v>44267</v>
      </c>
      <c r="M305" s="6">
        <v>44299</v>
      </c>
      <c r="N305" s="6">
        <v>44310</v>
      </c>
      <c r="O305" s="6">
        <v>44590</v>
      </c>
      <c r="P305" s="58">
        <v>44267</v>
      </c>
      <c r="Q305" s="40">
        <f>RANK(E305,$E$3:$E$1048576)</f>
        <v>302</v>
      </c>
      <c r="R305" s="2">
        <f>VLOOKUP(C305,Quals!$A$25:$C$45,3,FALSE)</f>
        <v>1171</v>
      </c>
      <c r="S305" s="2" t="str">
        <f>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OR(AND(K305&gt;=R305,P305&gt;=Quals!$F$3,P305&lt;=Quals!$H$3)))))),"Q","")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 t="shared" si="4"/>
        <v>Chelsea FRIEDRICHhigh-jump</v>
      </c>
      <c r="B306" t="s">
        <v>466</v>
      </c>
      <c r="C306" s="7" t="s">
        <v>35</v>
      </c>
      <c r="D306" s="6">
        <v>38658</v>
      </c>
      <c r="E306">
        <v>975</v>
      </c>
      <c r="F306" s="2">
        <v>10</v>
      </c>
      <c r="G306">
        <v>984</v>
      </c>
      <c r="H306">
        <v>974</v>
      </c>
      <c r="I306">
        <v>955</v>
      </c>
      <c r="J306">
        <v>945</v>
      </c>
      <c r="K306">
        <v>945</v>
      </c>
      <c r="L306" s="6">
        <v>44499</v>
      </c>
      <c r="M306" s="6">
        <v>44569</v>
      </c>
      <c r="N306" s="6">
        <v>44576</v>
      </c>
      <c r="O306" s="6">
        <v>44527</v>
      </c>
      <c r="P306" s="58">
        <v>44597</v>
      </c>
      <c r="Q306" s="40">
        <f>RANK(E306,$E$3:$E$1048576)</f>
        <v>302</v>
      </c>
      <c r="R306" s="2">
        <f>VLOOKUP(C306,Quals!$A$25:$C$45,3,FALSE)</f>
        <v>1180</v>
      </c>
      <c r="S306" s="2" t="str">
        <f>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OR(AND(K306&gt;=R306,P306&gt;=Quals!$F$3,P306&lt;=Quals!$H$3)))))),"Q","")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 t="shared" si="4"/>
        <v>Kimberly MULHALLdiscus-throw</v>
      </c>
      <c r="B307" t="s">
        <v>500</v>
      </c>
      <c r="C307" s="6" t="s">
        <v>40</v>
      </c>
      <c r="D307" s="6">
        <v>33247</v>
      </c>
      <c r="E307">
        <v>975</v>
      </c>
      <c r="F307" s="2">
        <v>4</v>
      </c>
      <c r="G307">
        <v>996</v>
      </c>
      <c r="H307">
        <v>919</v>
      </c>
      <c r="I307">
        <v>901</v>
      </c>
      <c r="J307">
        <v>892</v>
      </c>
      <c r="K307">
        <v>891</v>
      </c>
      <c r="L307" s="6">
        <v>43643</v>
      </c>
      <c r="M307" s="6">
        <v>44268</v>
      </c>
      <c r="N307" s="6">
        <v>44280</v>
      </c>
      <c r="O307" s="6">
        <v>44254</v>
      </c>
      <c r="P307" s="58">
        <v>44388</v>
      </c>
      <c r="Q307" s="40">
        <f>RANK(E307,$E$3:$E$1048576)</f>
        <v>302</v>
      </c>
      <c r="R307" s="2">
        <f>VLOOKUP(C307,Quals!$A$25:$C$45,3,FALSE)</f>
        <v>1136</v>
      </c>
      <c r="S307" s="2" t="str">
        <f>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OR(AND(K307&gt;=R307,P307&gt;=Quals!$F$3,P307&lt;=Quals!$H$3)))))),"Q","")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 t="shared" si="4"/>
        <v>Grace KELLY100m</v>
      </c>
      <c r="B308" t="s">
        <v>150</v>
      </c>
      <c r="C308" s="6" t="s">
        <v>2</v>
      </c>
      <c r="D308" s="6">
        <v>44732</v>
      </c>
      <c r="E308">
        <v>974</v>
      </c>
      <c r="F308" s="2">
        <v>52</v>
      </c>
      <c r="G308">
        <v>998</v>
      </c>
      <c r="H308">
        <v>998</v>
      </c>
      <c r="I308">
        <v>966</v>
      </c>
      <c r="J308">
        <v>934</v>
      </c>
      <c r="K308">
        <v>940</v>
      </c>
      <c r="L308" s="6">
        <v>44248</v>
      </c>
      <c r="M308" s="6">
        <v>44248</v>
      </c>
      <c r="N308" s="6">
        <v>44298</v>
      </c>
      <c r="O308" s="6">
        <v>44541</v>
      </c>
      <c r="P308" s="58">
        <v>44298</v>
      </c>
      <c r="Q308" s="40">
        <f>RANK(E308,$E$3:$E$1048576)</f>
        <v>306</v>
      </c>
      <c r="R308" s="2">
        <f>VLOOKUP(C308,Quals!$A$25:$C$45,3,FALSE)</f>
        <v>1167</v>
      </c>
      <c r="S308" s="2" t="str">
        <f>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OR(AND(K308&gt;=R308,P308&gt;=Quals!$F$3,P308&lt;=Quals!$H$3)))))),"Q","")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 t="shared" si="4"/>
        <v>Lakara STALLAN200m</v>
      </c>
      <c r="B309" t="s">
        <v>140</v>
      </c>
      <c r="C309" s="6" t="s">
        <v>25</v>
      </c>
      <c r="D309" s="6">
        <v>37954</v>
      </c>
      <c r="E309">
        <v>974</v>
      </c>
      <c r="F309" s="2">
        <v>29</v>
      </c>
      <c r="G309">
        <v>991</v>
      </c>
      <c r="H309">
        <v>966</v>
      </c>
      <c r="I309">
        <v>975</v>
      </c>
      <c r="J309">
        <v>955</v>
      </c>
      <c r="K309">
        <v>950</v>
      </c>
      <c r="L309" s="6">
        <v>44255</v>
      </c>
      <c r="M309" s="6">
        <v>44597</v>
      </c>
      <c r="N309" s="6">
        <v>44300</v>
      </c>
      <c r="O309" s="6">
        <v>44591</v>
      </c>
      <c r="P309" s="58">
        <v>44300</v>
      </c>
      <c r="Q309" s="40">
        <f>RANK(E309,$E$3:$E$1048576)</f>
        <v>306</v>
      </c>
      <c r="R309" s="2">
        <f>VLOOKUP(C309,Quals!$A$25:$C$45,3,FALSE)</f>
        <v>1155</v>
      </c>
      <c r="S309" s="2" t="str">
        <f>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OR(AND(K309&gt;=R309,P309&gt;=Quals!$F$3,P309&lt;=Quals!$H$3)))))),"Q","")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 t="shared" si="4"/>
        <v>Paige CAMPBELL400m</v>
      </c>
      <c r="B310" t="s">
        <v>209</v>
      </c>
      <c r="C310" s="6" t="s">
        <v>26</v>
      </c>
      <c r="D310" s="6">
        <v>38439</v>
      </c>
      <c r="E310">
        <v>974</v>
      </c>
      <c r="F310" s="2">
        <v>22</v>
      </c>
      <c r="G310">
        <v>1050</v>
      </c>
      <c r="H310">
        <v>1017</v>
      </c>
      <c r="I310">
        <v>958</v>
      </c>
      <c r="J310">
        <v>928</v>
      </c>
      <c r="K310">
        <v>878</v>
      </c>
      <c r="L310" s="6">
        <v>44542</v>
      </c>
      <c r="M310" s="6">
        <v>44590</v>
      </c>
      <c r="N310" s="6">
        <v>44268</v>
      </c>
      <c r="O310" s="6">
        <v>44302</v>
      </c>
      <c r="P310" s="58">
        <v>44541</v>
      </c>
      <c r="Q310" s="40">
        <f>RANK(E310,$E$3:$E$1048576)</f>
        <v>306</v>
      </c>
      <c r="R310" s="2">
        <f>VLOOKUP(C310,Quals!$A$25:$C$45,3,FALSE)</f>
        <v>1152</v>
      </c>
      <c r="S310" s="2" t="str">
        <f>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OR(AND(K310&gt;=R310,P310&gt;=Quals!$F$3,P310&lt;=Quals!$H$3)))))),"Q","")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 t="shared" si="4"/>
        <v>Ashleigh GONCALVES400m</v>
      </c>
      <c r="B311" t="s">
        <v>237</v>
      </c>
      <c r="C311" s="6" t="s">
        <v>26</v>
      </c>
      <c r="D311" s="6">
        <v>44671</v>
      </c>
      <c r="E311">
        <v>974</v>
      </c>
      <c r="F311" s="2">
        <v>23</v>
      </c>
      <c r="G311">
        <v>977</v>
      </c>
      <c r="H311">
        <v>974</v>
      </c>
      <c r="I311">
        <v>966</v>
      </c>
      <c r="J311">
        <v>967</v>
      </c>
      <c r="K311">
        <v>945</v>
      </c>
      <c r="L311" s="6">
        <v>44303</v>
      </c>
      <c r="M311" s="6">
        <v>44541</v>
      </c>
      <c r="N311" s="6">
        <v>44267</v>
      </c>
      <c r="O311" s="6">
        <v>44302</v>
      </c>
      <c r="P311" s="58">
        <v>44590</v>
      </c>
      <c r="Q311" s="40">
        <f>RANK(E311,$E$3:$E$1048576)</f>
        <v>306</v>
      </c>
      <c r="R311" s="2">
        <f>VLOOKUP(C311,Quals!$A$25:$C$45,3,FALSE)</f>
        <v>1152</v>
      </c>
      <c r="S311" s="2" t="str">
        <f>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OR(AND(K311&gt;=R311,P311&gt;=Quals!$F$3,P311&lt;=Quals!$H$3)))))),"Q","")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 t="shared" si="4"/>
        <v>Tierra EXUMtriple-jump</v>
      </c>
      <c r="B312" t="s">
        <v>445</v>
      </c>
      <c r="C312" s="6" t="s">
        <v>38</v>
      </c>
      <c r="D312" s="6">
        <v>34893</v>
      </c>
      <c r="E312">
        <v>974</v>
      </c>
      <c r="F312" s="2">
        <v>9</v>
      </c>
      <c r="G312">
        <v>991</v>
      </c>
      <c r="H312">
        <v>997</v>
      </c>
      <c r="I312">
        <v>968</v>
      </c>
      <c r="J312">
        <v>958</v>
      </c>
      <c r="K312">
        <v>843</v>
      </c>
      <c r="L312" s="6">
        <v>44303</v>
      </c>
      <c r="M312" s="6">
        <v>44280</v>
      </c>
      <c r="N312" s="6">
        <v>44247</v>
      </c>
      <c r="O312" s="6">
        <v>44301</v>
      </c>
      <c r="P312" s="58">
        <v>44569</v>
      </c>
      <c r="Q312" s="40">
        <f>RANK(E312,$E$3:$E$1048576)</f>
        <v>306</v>
      </c>
      <c r="R312" s="2">
        <f>VLOOKUP(C312,Quals!$A$25:$C$45,3,FALSE)</f>
        <v>1150</v>
      </c>
      <c r="S312" s="2" t="str">
        <f>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OR(AND(K312&gt;=R312,P312&gt;=Quals!$F$3,P312&lt;=Quals!$H$3)))))),"Q","")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 t="shared" si="4"/>
        <v>Tahla PONTtriple-jump</v>
      </c>
      <c r="B313" t="s">
        <v>446</v>
      </c>
      <c r="C313" s="6" t="s">
        <v>38</v>
      </c>
      <c r="D313" s="6">
        <v>36741</v>
      </c>
      <c r="E313">
        <v>974</v>
      </c>
      <c r="F313" s="2">
        <v>10</v>
      </c>
      <c r="G313">
        <v>983</v>
      </c>
      <c r="H313">
        <v>948</v>
      </c>
      <c r="I313">
        <v>949</v>
      </c>
      <c r="J313">
        <v>946</v>
      </c>
      <c r="K313">
        <v>928</v>
      </c>
      <c r="L313" s="6">
        <v>44252</v>
      </c>
      <c r="M313" s="6">
        <v>44268</v>
      </c>
      <c r="N313" s="6">
        <v>44261</v>
      </c>
      <c r="O313" s="6">
        <v>44310</v>
      </c>
      <c r="P313" s="58">
        <v>44280</v>
      </c>
      <c r="Q313" s="40">
        <f>RANK(E313,$E$3:$E$1048576)</f>
        <v>306</v>
      </c>
      <c r="R313" s="2">
        <f>VLOOKUP(C313,Quals!$A$25:$C$45,3,FALSE)</f>
        <v>1150</v>
      </c>
      <c r="S313" s="2" t="str">
        <f>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OR(AND(K313&gt;=R313,P313&gt;=Quals!$F$3,P313&lt;=Quals!$H$3)))))),"Q","")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 t="shared" si="4"/>
        <v>Olivia HONEY100m</v>
      </c>
      <c r="B314" t="s">
        <v>151</v>
      </c>
      <c r="C314" s="6" t="s">
        <v>2</v>
      </c>
      <c r="D314" s="6">
        <v>37181</v>
      </c>
      <c r="E314">
        <v>973</v>
      </c>
      <c r="F314" s="2">
        <v>53</v>
      </c>
      <c r="G314">
        <v>997</v>
      </c>
      <c r="H314">
        <v>984</v>
      </c>
      <c r="I314">
        <v>977</v>
      </c>
      <c r="J314">
        <v>950</v>
      </c>
      <c r="K314">
        <v>932</v>
      </c>
      <c r="L314" s="6">
        <v>44544</v>
      </c>
      <c r="M314" s="6">
        <v>44294</v>
      </c>
      <c r="N314" s="6">
        <v>44273</v>
      </c>
      <c r="O314" s="6">
        <v>44285</v>
      </c>
      <c r="P314" s="58">
        <v>44248</v>
      </c>
      <c r="Q314" s="40">
        <f>RANK(E314,$E$3:$E$1048576)</f>
        <v>312</v>
      </c>
      <c r="R314" s="2">
        <f>VLOOKUP(C314,Quals!$A$25:$C$45,3,FALSE)</f>
        <v>1167</v>
      </c>
      <c r="S314" s="2" t="str">
        <f>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OR(AND(K314&gt;=R314,P314&gt;=Quals!$F$3,P314&lt;=Quals!$H$3)))))),"Q","")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 t="shared" si="4"/>
        <v>Abigail THOMAS3000msc</v>
      </c>
      <c r="B315" t="s">
        <v>346</v>
      </c>
      <c r="C315" s="7" t="s">
        <v>34</v>
      </c>
      <c r="D315" s="6">
        <v>37805</v>
      </c>
      <c r="E315">
        <v>973</v>
      </c>
      <c r="F315" s="2">
        <v>17</v>
      </c>
      <c r="G315">
        <v>996</v>
      </c>
      <c r="H315">
        <v>952</v>
      </c>
      <c r="I315">
        <v>954</v>
      </c>
      <c r="L315" s="6">
        <v>44590</v>
      </c>
      <c r="M315" s="6">
        <v>44247</v>
      </c>
      <c r="N315" s="6">
        <v>44300</v>
      </c>
      <c r="O315" s="6"/>
      <c r="P315" s="58"/>
      <c r="Q315" s="40">
        <f>RANK(E315,$E$3:$E$1048576)</f>
        <v>312</v>
      </c>
      <c r="R315" s="2">
        <f>VLOOKUP(C315,Quals!$A$25:$C$45,3,FALSE)</f>
        <v>1169</v>
      </c>
      <c r="S315" s="2" t="str">
        <f>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OR(AND(K315&gt;=R315,P315&gt;=Quals!$F$3,P315&lt;=Quals!$H$3)))))),"Q","")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 t="shared" si="4"/>
        <v>Clare GIBSONhigh-jump</v>
      </c>
      <c r="B316" t="s">
        <v>470</v>
      </c>
      <c r="C316" s="6" t="s">
        <v>35</v>
      </c>
      <c r="D316" s="6">
        <v>35841</v>
      </c>
      <c r="E316">
        <v>973</v>
      </c>
      <c r="F316" s="2">
        <v>11</v>
      </c>
      <c r="G316">
        <v>984</v>
      </c>
      <c r="H316">
        <v>984</v>
      </c>
      <c r="I316">
        <v>974</v>
      </c>
      <c r="J316">
        <v>945</v>
      </c>
      <c r="K316">
        <v>926</v>
      </c>
      <c r="L316" s="6">
        <v>44309</v>
      </c>
      <c r="M316" s="6">
        <v>44596</v>
      </c>
      <c r="N316" s="6">
        <v>44316</v>
      </c>
      <c r="O316" s="6">
        <v>44345</v>
      </c>
      <c r="P316" s="58">
        <v>44303</v>
      </c>
      <c r="Q316" s="40">
        <f>RANK(E316,$E$3:$E$1048576)</f>
        <v>312</v>
      </c>
      <c r="R316" s="2">
        <f>VLOOKUP(C316,Quals!$A$25:$C$45,3,FALSE)</f>
        <v>1180</v>
      </c>
      <c r="S316" s="2" t="str">
        <f>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OR(AND(K316&gt;=R316,P316&gt;=Quals!$F$3,P316&lt;=Quals!$H$3)))))),"Q","")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 t="shared" si="4"/>
        <v>Morgan KELAHER100m</v>
      </c>
      <c r="B317" t="s">
        <v>154</v>
      </c>
      <c r="C317" s="7" t="s">
        <v>2</v>
      </c>
      <c r="D317" s="6">
        <v>44640</v>
      </c>
      <c r="E317">
        <v>972</v>
      </c>
      <c r="F317" s="2">
        <v>54</v>
      </c>
      <c r="G317">
        <v>1003</v>
      </c>
      <c r="H317">
        <v>970</v>
      </c>
      <c r="I317">
        <v>967</v>
      </c>
      <c r="J317">
        <v>962</v>
      </c>
      <c r="K317">
        <v>956</v>
      </c>
      <c r="L317" s="6">
        <v>44268</v>
      </c>
      <c r="M317" s="6">
        <v>44289</v>
      </c>
      <c r="N317" s="6">
        <v>44268</v>
      </c>
      <c r="O317" s="6">
        <v>44282</v>
      </c>
      <c r="P317" s="58">
        <v>44298</v>
      </c>
      <c r="Q317" s="40">
        <f>RANK(E317,$E$3:$E$1048576)</f>
        <v>315</v>
      </c>
      <c r="R317" s="2">
        <f>VLOOKUP(C317,Quals!$A$25:$C$45,3,FALSE)</f>
        <v>1167</v>
      </c>
      <c r="S317" s="2" t="str">
        <f>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OR(AND(K317&gt;=R317,P317&gt;=Quals!$F$3,P317&lt;=Quals!$H$3)))))),"Q","")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 t="shared" si="4"/>
        <v>Olivia Rose INKSTER100m</v>
      </c>
      <c r="B318" t="s">
        <v>200</v>
      </c>
      <c r="C318" s="6" t="s">
        <v>2</v>
      </c>
      <c r="D318" s="6">
        <v>38395</v>
      </c>
      <c r="E318">
        <v>971</v>
      </c>
      <c r="F318" s="2">
        <v>55</v>
      </c>
      <c r="G318">
        <v>1009</v>
      </c>
      <c r="H318">
        <v>982</v>
      </c>
      <c r="I318">
        <v>956</v>
      </c>
      <c r="J318">
        <v>945</v>
      </c>
      <c r="K318">
        <v>938</v>
      </c>
      <c r="L318" s="6">
        <v>44576</v>
      </c>
      <c r="M318" s="6">
        <v>44590</v>
      </c>
      <c r="N318" s="6">
        <v>44604</v>
      </c>
      <c r="O318" s="6">
        <v>44590</v>
      </c>
      <c r="P318" s="58">
        <v>44541</v>
      </c>
      <c r="Q318" s="40">
        <f>RANK(E318,$E$3:$E$1048576)</f>
        <v>316</v>
      </c>
      <c r="R318" s="2">
        <f>VLOOKUP(C318,Quals!$A$25:$C$45,3,FALSE)</f>
        <v>1167</v>
      </c>
      <c r="S318" s="2" t="str">
        <f>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OR(AND(K318&gt;=R318,P318&gt;=Quals!$F$3,P318&lt;=Quals!$H$3)))))),"Q","")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 t="shared" si="4"/>
        <v>Mietta RUSSELLlong-jump</v>
      </c>
      <c r="B319" t="s">
        <v>138</v>
      </c>
      <c r="C319" s="6" t="s">
        <v>37</v>
      </c>
      <c r="D319" s="6">
        <v>37295</v>
      </c>
      <c r="E319">
        <v>971</v>
      </c>
      <c r="F319" s="2">
        <v>20</v>
      </c>
      <c r="G319">
        <v>1086</v>
      </c>
      <c r="H319">
        <v>968</v>
      </c>
      <c r="I319">
        <v>927</v>
      </c>
      <c r="J319">
        <v>921</v>
      </c>
      <c r="K319">
        <v>912</v>
      </c>
      <c r="L319" s="6">
        <v>44300</v>
      </c>
      <c r="M319" s="6">
        <v>44590</v>
      </c>
      <c r="N319" s="6">
        <v>44282</v>
      </c>
      <c r="O319" s="6">
        <v>44576</v>
      </c>
      <c r="P319" s="58">
        <v>44261</v>
      </c>
      <c r="Q319" s="40">
        <f>RANK(E319,$E$3:$E$1048576)</f>
        <v>316</v>
      </c>
      <c r="R319" s="2">
        <f>VLOOKUP(C319,Quals!$A$25:$C$45,3,FALSE)</f>
        <v>1178</v>
      </c>
      <c r="S319" s="2" t="str">
        <f>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OR(AND(K319&gt;=R319,P319&gt;=Quals!$F$3,P319&lt;=Quals!$H$3)))))),"Q","")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 t="shared" si="4"/>
        <v>Isabella HARTE1500m</v>
      </c>
      <c r="B320" t="s">
        <v>324</v>
      </c>
      <c r="C320" s="6" t="s">
        <v>28</v>
      </c>
      <c r="D320" s="6">
        <v>44701</v>
      </c>
      <c r="E320">
        <v>970</v>
      </c>
      <c r="F320" s="2">
        <v>24</v>
      </c>
      <c r="G320">
        <v>1024</v>
      </c>
      <c r="H320">
        <v>963</v>
      </c>
      <c r="I320">
        <v>949</v>
      </c>
      <c r="J320">
        <v>933</v>
      </c>
      <c r="K320">
        <v>942</v>
      </c>
      <c r="L320" s="6">
        <v>44489</v>
      </c>
      <c r="M320" s="6">
        <v>44282</v>
      </c>
      <c r="N320" s="6">
        <v>44303</v>
      </c>
      <c r="O320" s="6">
        <v>44486</v>
      </c>
      <c r="P320" s="58">
        <v>44298</v>
      </c>
      <c r="Q320" s="40">
        <f>RANK(E320,$E$3:$E$1048576)</f>
        <v>318</v>
      </c>
      <c r="R320" s="2">
        <f>VLOOKUP(C320,Quals!$A$25:$C$45,3,FALSE)</f>
        <v>1172</v>
      </c>
      <c r="S320" s="2" t="str">
        <f>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OR(AND(K320&gt;=R320,P320&gt;=Quals!$F$3,P320&lt;=Quals!$H$3)))))),"Q","")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 t="shared" si="4"/>
        <v>Margaret GAYEN100mh</v>
      </c>
      <c r="B321" t="s">
        <v>390</v>
      </c>
      <c r="C321" s="6" t="s">
        <v>32</v>
      </c>
      <c r="D321" s="6">
        <v>34525</v>
      </c>
      <c r="E321">
        <v>970</v>
      </c>
      <c r="F321" s="2">
        <v>17</v>
      </c>
      <c r="G321">
        <v>985</v>
      </c>
      <c r="H321">
        <v>951</v>
      </c>
      <c r="I321">
        <v>968</v>
      </c>
      <c r="J321">
        <v>948</v>
      </c>
      <c r="K321">
        <v>931</v>
      </c>
      <c r="L321" s="6">
        <v>44541</v>
      </c>
      <c r="M321" s="6">
        <v>44255</v>
      </c>
      <c r="N321" s="6">
        <v>44569</v>
      </c>
      <c r="O321" s="6">
        <v>44590</v>
      </c>
      <c r="P321" s="58">
        <v>44274</v>
      </c>
      <c r="Q321" s="40">
        <f>RANK(E321,$E$3:$E$1048576)</f>
        <v>318</v>
      </c>
      <c r="R321" s="2">
        <f>VLOOKUP(C321,Quals!$A$25:$C$45,3,FALSE)</f>
        <v>1171</v>
      </c>
      <c r="S321" s="2" t="str">
        <f>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OR(AND(K321&gt;=R321,P321&gt;=Quals!$F$3,P321&lt;=Quals!$H$3)))))),"Q","")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 t="shared" si="4"/>
        <v>Polly DEANE-JOHNShigh-jump</v>
      </c>
      <c r="B322" t="s">
        <v>467</v>
      </c>
      <c r="C322" s="6" t="s">
        <v>35</v>
      </c>
      <c r="D322" s="6">
        <v>38109</v>
      </c>
      <c r="E322">
        <v>970</v>
      </c>
      <c r="F322" s="2">
        <v>12</v>
      </c>
      <c r="G322">
        <v>974</v>
      </c>
      <c r="H322">
        <v>974</v>
      </c>
      <c r="I322">
        <v>974</v>
      </c>
      <c r="J322">
        <v>936</v>
      </c>
      <c r="K322">
        <v>926</v>
      </c>
      <c r="L322" s="6">
        <v>44247</v>
      </c>
      <c r="M322" s="6">
        <v>44275</v>
      </c>
      <c r="N322" s="6">
        <v>44285</v>
      </c>
      <c r="O322" s="6">
        <v>44303</v>
      </c>
      <c r="P322" s="58">
        <v>44268</v>
      </c>
      <c r="Q322" s="40">
        <f>RANK(E322,$E$3:$E$1048576)</f>
        <v>318</v>
      </c>
      <c r="R322" s="2">
        <f>VLOOKUP(C322,Quals!$A$25:$C$45,3,FALSE)</f>
        <v>1180</v>
      </c>
      <c r="S322" s="2" t="str">
        <f>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OR(AND(K322&gt;=R322,P322&gt;=Quals!$F$3,P322&lt;=Quals!$H$3)))))),"Q","")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 t="shared" si="4"/>
        <v>Olivia GROSSpole-vault</v>
      </c>
      <c r="B323" t="s">
        <v>486</v>
      </c>
      <c r="C323" s="7" t="s">
        <v>36</v>
      </c>
      <c r="D323" s="6">
        <v>37497</v>
      </c>
      <c r="E323">
        <v>970</v>
      </c>
      <c r="F323" s="2">
        <v>9</v>
      </c>
      <c r="G323">
        <v>960</v>
      </c>
      <c r="H323">
        <v>981</v>
      </c>
      <c r="I323">
        <v>960</v>
      </c>
      <c r="J323">
        <v>932</v>
      </c>
      <c r="K323">
        <v>898</v>
      </c>
      <c r="L323" s="6">
        <v>44366</v>
      </c>
      <c r="M323" s="6">
        <v>44286</v>
      </c>
      <c r="N323" s="6">
        <v>44254</v>
      </c>
      <c r="O323" s="6">
        <v>44254</v>
      </c>
      <c r="P323" s="58">
        <v>44303</v>
      </c>
      <c r="Q323" s="40">
        <f>RANK(E323,$E$3:$E$1048576)</f>
        <v>318</v>
      </c>
      <c r="R323" s="2">
        <f>VLOOKUP(C323,Quals!$A$25:$C$45,3,FALSE)</f>
        <v>1177</v>
      </c>
      <c r="S323" s="2" t="str">
        <f>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OR(AND(K323&gt;=R323,P323&gt;=Quals!$F$3,P323&lt;=Quals!$H$3)))))),"Q","")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 t="shared" ref="A324:A387" si="5">B324&amp;C324</f>
        <v>Bailee-Anne TEWAKE100m</v>
      </c>
      <c r="B324" t="s">
        <v>156</v>
      </c>
      <c r="C324" s="6" t="s">
        <v>2</v>
      </c>
      <c r="D324" s="6">
        <v>44732</v>
      </c>
      <c r="E324">
        <v>969</v>
      </c>
      <c r="F324" s="2">
        <v>56</v>
      </c>
      <c r="G324">
        <v>984</v>
      </c>
      <c r="H324">
        <v>960</v>
      </c>
      <c r="I324">
        <v>952</v>
      </c>
      <c r="J324">
        <v>964</v>
      </c>
      <c r="K324">
        <v>938</v>
      </c>
      <c r="L324" s="6">
        <v>44471</v>
      </c>
      <c r="M324" s="6">
        <v>44282</v>
      </c>
      <c r="N324" s="6">
        <v>44268</v>
      </c>
      <c r="O324" s="6">
        <v>44268</v>
      </c>
      <c r="P324" s="58">
        <v>44485</v>
      </c>
      <c r="Q324" s="40">
        <f>RANK(E324,$E$3:$E$1048576)</f>
        <v>322</v>
      </c>
      <c r="R324" s="2">
        <f>VLOOKUP(C324,Quals!$A$25:$C$45,3,FALSE)</f>
        <v>1167</v>
      </c>
      <c r="S324" s="2" t="str">
        <f>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OR(AND(K324&gt;=R324,P324&gt;=Quals!$F$3,P324&lt;=Quals!$H$3)))))),"Q","")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 t="shared" si="5"/>
        <v>Nicole BERRIDGE100m</v>
      </c>
      <c r="B325" t="s">
        <v>153</v>
      </c>
      <c r="C325" s="6" t="s">
        <v>2</v>
      </c>
      <c r="D325" s="6">
        <v>1988</v>
      </c>
      <c r="E325">
        <v>969</v>
      </c>
      <c r="F325" s="2">
        <v>57</v>
      </c>
      <c r="G325">
        <v>980</v>
      </c>
      <c r="H325">
        <v>952</v>
      </c>
      <c r="I325">
        <v>956</v>
      </c>
      <c r="J325">
        <v>962</v>
      </c>
      <c r="K325">
        <v>956</v>
      </c>
      <c r="L325" s="6">
        <v>44289</v>
      </c>
      <c r="M325" s="6">
        <v>44252</v>
      </c>
      <c r="N325" s="6">
        <v>44282</v>
      </c>
      <c r="O325" s="6">
        <v>44548</v>
      </c>
      <c r="P325" s="58">
        <v>44261</v>
      </c>
      <c r="Q325" s="40">
        <f>RANK(E325,$E$3:$E$1048576)</f>
        <v>322</v>
      </c>
      <c r="R325" s="2">
        <f>VLOOKUP(C325,Quals!$A$25:$C$45,3,FALSE)</f>
        <v>1167</v>
      </c>
      <c r="S325" s="2" t="str">
        <f>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OR(AND(K325&gt;=R325,P325&gt;=Quals!$F$3,P325&lt;=Quals!$H$3)))))),"Q","")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 t="shared" si="5"/>
        <v>Annamaria LESZCZYNSKA400m</v>
      </c>
      <c r="B326" t="s">
        <v>239</v>
      </c>
      <c r="C326" s="6" t="s">
        <v>26</v>
      </c>
      <c r="D326" s="6">
        <v>36574</v>
      </c>
      <c r="E326">
        <v>969</v>
      </c>
      <c r="F326" s="2">
        <v>24</v>
      </c>
      <c r="G326">
        <v>975</v>
      </c>
      <c r="H326">
        <v>981</v>
      </c>
      <c r="I326">
        <v>964</v>
      </c>
      <c r="J326">
        <v>958</v>
      </c>
      <c r="K326">
        <v>956</v>
      </c>
      <c r="L326" s="6">
        <v>44583</v>
      </c>
      <c r="M326" s="6">
        <v>44576</v>
      </c>
      <c r="N326" s="6">
        <v>44317</v>
      </c>
      <c r="O326" s="6">
        <v>44590</v>
      </c>
      <c r="P326" s="58">
        <v>44597</v>
      </c>
      <c r="Q326" s="40">
        <f>RANK(E326,$E$3:$E$1048576)</f>
        <v>322</v>
      </c>
      <c r="R326" s="2">
        <f>VLOOKUP(C326,Quals!$A$25:$C$45,3,FALSE)</f>
        <v>1152</v>
      </c>
      <c r="S326" s="2" t="str">
        <f>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OR(AND(K326&gt;=R326,P326&gt;=Quals!$F$3,P326&lt;=Quals!$H$3)))))),"Q","")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 t="shared" si="5"/>
        <v>Ella WILSON800m</v>
      </c>
      <c r="B327" t="s">
        <v>283</v>
      </c>
      <c r="C327" s="6" t="s">
        <v>27</v>
      </c>
      <c r="D327" s="6">
        <v>44732</v>
      </c>
      <c r="E327">
        <v>969</v>
      </c>
      <c r="F327" s="2">
        <v>28</v>
      </c>
      <c r="G327">
        <v>1010</v>
      </c>
      <c r="H327">
        <v>983</v>
      </c>
      <c r="I327">
        <v>966</v>
      </c>
      <c r="J327">
        <v>966</v>
      </c>
      <c r="K327">
        <v>879</v>
      </c>
      <c r="L327" s="6">
        <v>44267</v>
      </c>
      <c r="M327" s="6">
        <v>44247</v>
      </c>
      <c r="N327" s="6">
        <v>44301</v>
      </c>
      <c r="O327" s="6">
        <v>44485</v>
      </c>
      <c r="P327" s="58">
        <v>44300</v>
      </c>
      <c r="Q327" s="40">
        <f>RANK(E327,$E$3:$E$1048576)</f>
        <v>322</v>
      </c>
      <c r="R327" s="2">
        <f>VLOOKUP(C327,Quals!$A$25:$C$45,3,FALSE)</f>
        <v>1171</v>
      </c>
      <c r="S327" s="2" t="str">
        <f>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OR(AND(K327&gt;=R327,P327&gt;=Quals!$F$3,P327&lt;=Quals!$H$3)))))),"Q","")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 t="shared" si="5"/>
        <v>Stephanie WELSH100m</v>
      </c>
      <c r="B328" t="s">
        <v>155</v>
      </c>
      <c r="C328" s="7" t="s">
        <v>2</v>
      </c>
      <c r="D328" s="6">
        <v>37316</v>
      </c>
      <c r="E328">
        <v>968</v>
      </c>
      <c r="F328" s="2">
        <v>58</v>
      </c>
      <c r="G328">
        <v>974</v>
      </c>
      <c r="H328">
        <v>972</v>
      </c>
      <c r="I328">
        <v>968</v>
      </c>
      <c r="J328">
        <v>961</v>
      </c>
      <c r="K328">
        <v>963</v>
      </c>
      <c r="L328" s="6">
        <v>44597</v>
      </c>
      <c r="M328" s="6">
        <v>44298</v>
      </c>
      <c r="N328" s="6">
        <v>44298</v>
      </c>
      <c r="O328" s="6">
        <v>44247</v>
      </c>
      <c r="P328" s="58">
        <v>44590</v>
      </c>
      <c r="Q328" s="40">
        <f>RANK(E328,$E$3:$E$1048576)</f>
        <v>326</v>
      </c>
      <c r="R328" s="2">
        <f>VLOOKUP(C328,Quals!$A$25:$C$45,3,FALSE)</f>
        <v>1167</v>
      </c>
      <c r="S328" s="2" t="str">
        <f>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OR(AND(K328&gt;=R328,P328&gt;=Quals!$F$3,P328&lt;=Quals!$H$3)))))),"Q","")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 t="shared" si="5"/>
        <v>Chelsea SCOLYER100m</v>
      </c>
      <c r="B329" t="s">
        <v>158</v>
      </c>
      <c r="C329" s="7" t="s">
        <v>2</v>
      </c>
      <c r="D329" s="6">
        <v>38808</v>
      </c>
      <c r="E329">
        <v>967</v>
      </c>
      <c r="F329" s="2">
        <v>59</v>
      </c>
      <c r="G329">
        <v>982</v>
      </c>
      <c r="H329">
        <v>964</v>
      </c>
      <c r="I329">
        <v>964</v>
      </c>
      <c r="J329">
        <v>965</v>
      </c>
      <c r="K329">
        <v>910</v>
      </c>
      <c r="L329" s="6">
        <v>44298</v>
      </c>
      <c r="M329" s="6">
        <v>44275</v>
      </c>
      <c r="N329" s="6">
        <v>44266</v>
      </c>
      <c r="O329" s="6">
        <v>44298</v>
      </c>
      <c r="P329" s="58">
        <v>44485</v>
      </c>
      <c r="Q329" s="40">
        <f>RANK(E329,$E$3:$E$1048576)</f>
        <v>327</v>
      </c>
      <c r="R329" s="2">
        <f>VLOOKUP(C329,Quals!$A$25:$C$45,3,FALSE)</f>
        <v>1167</v>
      </c>
      <c r="S329" s="2" t="str">
        <f>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OR(AND(K329&gt;=R329,P329&gt;=Quals!$F$3,P329&lt;=Quals!$H$3)))))),"Q","")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 t="shared" si="5"/>
        <v>Ivy BOOTHROYD400m</v>
      </c>
      <c r="B330" t="s">
        <v>238</v>
      </c>
      <c r="C330" t="s">
        <v>26</v>
      </c>
      <c r="D330" s="6">
        <v>44762</v>
      </c>
      <c r="E330">
        <v>967</v>
      </c>
      <c r="F330" s="2">
        <v>25</v>
      </c>
      <c r="G330">
        <v>979</v>
      </c>
      <c r="H330">
        <v>958</v>
      </c>
      <c r="I330">
        <v>957</v>
      </c>
      <c r="J330">
        <v>949</v>
      </c>
      <c r="K330">
        <v>933</v>
      </c>
      <c r="L330" s="6">
        <v>44542</v>
      </c>
      <c r="M330" s="6">
        <v>44299</v>
      </c>
      <c r="N330" s="6">
        <v>44268</v>
      </c>
      <c r="O330" s="6">
        <v>44597</v>
      </c>
      <c r="P330" s="58">
        <v>44513</v>
      </c>
      <c r="Q330" s="40">
        <f>RANK(E330,$E$3:$E$1048576)</f>
        <v>327</v>
      </c>
      <c r="R330" s="2">
        <f>VLOOKUP(C330,Quals!$A$25:$C$45,3,FALSE)</f>
        <v>1152</v>
      </c>
      <c r="S330" s="2" t="str">
        <f>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OR(AND(K330&gt;=R330,P330&gt;=Quals!$F$3,P330&lt;=Quals!$H$3)))))),"Q","")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 t="shared" si="5"/>
        <v>Elizabeth DINGELDEI400m</v>
      </c>
      <c r="B331" t="s">
        <v>207</v>
      </c>
      <c r="C331" s="7" t="s">
        <v>26</v>
      </c>
      <c r="D331" s="6">
        <v>35775</v>
      </c>
      <c r="E331">
        <v>967</v>
      </c>
      <c r="F331" s="2">
        <v>26</v>
      </c>
      <c r="G331">
        <v>976</v>
      </c>
      <c r="H331">
        <v>971</v>
      </c>
      <c r="I331">
        <v>962</v>
      </c>
      <c r="J331">
        <v>961</v>
      </c>
      <c r="K331">
        <v>943</v>
      </c>
      <c r="L331" s="6">
        <v>44273</v>
      </c>
      <c r="M331" s="6">
        <v>44544</v>
      </c>
      <c r="N331" s="6">
        <v>44590</v>
      </c>
      <c r="O331" s="6">
        <v>44247</v>
      </c>
      <c r="P331" s="58">
        <v>44246</v>
      </c>
      <c r="Q331" s="40">
        <f>RANK(E331,$E$3:$E$1048576)</f>
        <v>327</v>
      </c>
      <c r="R331" s="2">
        <f>VLOOKUP(C331,Quals!$A$25:$C$45,3,FALSE)</f>
        <v>1152</v>
      </c>
      <c r="S331" s="2" t="str">
        <f>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OR(AND(K331&gt;=R331,P331&gt;=Quals!$F$3,P331&lt;=Quals!$H$3)))))),"Q","")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 t="shared" si="5"/>
        <v>Corinna MINKOlong-jump</v>
      </c>
      <c r="B332" t="s">
        <v>424</v>
      </c>
      <c r="C332" s="6" t="s">
        <v>37</v>
      </c>
      <c r="D332" s="6">
        <v>32855</v>
      </c>
      <c r="E332">
        <v>967</v>
      </c>
      <c r="F332" s="2">
        <v>21</v>
      </c>
      <c r="G332">
        <v>1007</v>
      </c>
      <c r="H332">
        <v>970</v>
      </c>
      <c r="I332">
        <v>962</v>
      </c>
      <c r="J332">
        <v>942</v>
      </c>
      <c r="K332">
        <v>899</v>
      </c>
      <c r="L332" s="6">
        <v>44254</v>
      </c>
      <c r="M332" s="6">
        <v>44520</v>
      </c>
      <c r="N332" s="6">
        <v>44273</v>
      </c>
      <c r="O332" s="6">
        <v>44268</v>
      </c>
      <c r="P332" s="58">
        <v>44597</v>
      </c>
      <c r="Q332" s="40">
        <f>RANK(E332,$E$3:$E$1048576)</f>
        <v>327</v>
      </c>
      <c r="R332" s="2">
        <f>VLOOKUP(C332,Quals!$A$25:$C$45,3,FALSE)</f>
        <v>1178</v>
      </c>
      <c r="S332" s="2" t="str">
        <f>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OR(AND(K332&gt;=R332,P332&gt;=Quals!$F$3,P332&lt;=Quals!$H$3)))))),"Q","")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 t="shared" si="5"/>
        <v>Annie STAPLETONhigh-jump</v>
      </c>
      <c r="B333" t="s">
        <v>468</v>
      </c>
      <c r="C333" s="6" t="s">
        <v>35</v>
      </c>
      <c r="D333" s="6">
        <v>37556</v>
      </c>
      <c r="E333">
        <v>967</v>
      </c>
      <c r="F333" s="2">
        <v>13</v>
      </c>
      <c r="G333">
        <v>965</v>
      </c>
      <c r="H333">
        <v>974</v>
      </c>
      <c r="I333">
        <v>945</v>
      </c>
      <c r="J333">
        <v>926</v>
      </c>
      <c r="K333">
        <v>926</v>
      </c>
      <c r="L333" s="6">
        <v>44304</v>
      </c>
      <c r="M333" s="6">
        <v>44568</v>
      </c>
      <c r="N333" s="6">
        <v>44299</v>
      </c>
      <c r="O333" s="6">
        <v>44246</v>
      </c>
      <c r="P333" s="58">
        <v>44589</v>
      </c>
      <c r="Q333" s="40">
        <f>RANK(E333,$E$3:$E$1048576)</f>
        <v>327</v>
      </c>
      <c r="R333" s="2">
        <f>VLOOKUP(C333,Quals!$A$25:$C$45,3,FALSE)</f>
        <v>1180</v>
      </c>
      <c r="S333" s="2" t="str">
        <f>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OR(AND(K333&gt;=R333,P333&gt;=Quals!$F$3,P333&lt;=Quals!$H$3)))))),"Q","")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 t="shared" si="5"/>
        <v>Tara WYLLIE100mh</v>
      </c>
      <c r="B334" t="s">
        <v>391</v>
      </c>
      <c r="C334" s="7" t="s">
        <v>32</v>
      </c>
      <c r="D334" s="6">
        <v>37927</v>
      </c>
      <c r="E334">
        <v>965</v>
      </c>
      <c r="F334" s="2">
        <v>18</v>
      </c>
      <c r="G334">
        <v>976</v>
      </c>
      <c r="H334">
        <v>979</v>
      </c>
      <c r="I334">
        <v>967</v>
      </c>
      <c r="J334">
        <v>937</v>
      </c>
      <c r="K334">
        <v>923</v>
      </c>
      <c r="L334" s="6">
        <v>44255</v>
      </c>
      <c r="M334" s="6">
        <v>44299</v>
      </c>
      <c r="N334" s="6">
        <v>44299</v>
      </c>
      <c r="O334" s="6">
        <v>44247</v>
      </c>
      <c r="P334" s="58">
        <v>44286</v>
      </c>
      <c r="Q334" s="40">
        <f>RANK(E334,$E$3:$E$1048576)</f>
        <v>332</v>
      </c>
      <c r="R334" s="2">
        <f>VLOOKUP(C334,Quals!$A$25:$C$45,3,FALSE)</f>
        <v>1171</v>
      </c>
      <c r="S334" s="2" t="str">
        <f>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OR(AND(K334&gt;=R334,P334&gt;=Quals!$F$3,P334&lt;=Quals!$H$3)))))),"Q","")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 t="shared" si="5"/>
        <v>Sundance FULLER100m</v>
      </c>
      <c r="B335" t="s">
        <v>157</v>
      </c>
      <c r="C335" s="6" t="s">
        <v>2</v>
      </c>
      <c r="D335" s="6">
        <v>37208</v>
      </c>
      <c r="E335">
        <v>964</v>
      </c>
      <c r="F335" s="2">
        <v>60</v>
      </c>
      <c r="G335">
        <v>982</v>
      </c>
      <c r="H335">
        <v>972</v>
      </c>
      <c r="I335">
        <v>960</v>
      </c>
      <c r="J335">
        <v>954</v>
      </c>
      <c r="K335">
        <v>954</v>
      </c>
      <c r="L335" s="6">
        <v>44261</v>
      </c>
      <c r="M335" s="6">
        <v>44597</v>
      </c>
      <c r="N335" s="6">
        <v>44260</v>
      </c>
      <c r="O335" s="6">
        <v>44548</v>
      </c>
      <c r="P335" s="58">
        <v>44590</v>
      </c>
      <c r="Q335" s="40">
        <f>RANK(E335,$E$3:$E$1048576)</f>
        <v>333</v>
      </c>
      <c r="R335" s="2">
        <f>VLOOKUP(C335,Quals!$A$25:$C$45,3,FALSE)</f>
        <v>1167</v>
      </c>
      <c r="S335" s="2" t="str">
        <f>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OR(AND(K335&gt;=R335,P335&gt;=Quals!$F$3,P335&lt;=Quals!$H$3)))))),"Q","")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 t="shared" si="5"/>
        <v>Stephanie KONDOGONIS3000msc</v>
      </c>
      <c r="B336" t="s">
        <v>347</v>
      </c>
      <c r="C336" s="6" t="s">
        <v>34</v>
      </c>
      <c r="D336" s="6">
        <v>33318</v>
      </c>
      <c r="E336">
        <v>964</v>
      </c>
      <c r="F336" s="2">
        <v>18</v>
      </c>
      <c r="G336">
        <v>968</v>
      </c>
      <c r="H336">
        <v>960</v>
      </c>
      <c r="I336">
        <v>944</v>
      </c>
      <c r="L336" s="6">
        <v>44268</v>
      </c>
      <c r="M336" s="6">
        <v>44247</v>
      </c>
      <c r="N336" s="6">
        <v>44304</v>
      </c>
      <c r="O336" s="6"/>
      <c r="P336" s="58"/>
      <c r="Q336" s="40">
        <f>RANK(E336,$E$3:$E$1048576)</f>
        <v>333</v>
      </c>
      <c r="R336" s="2">
        <f>VLOOKUP(C336,Quals!$A$25:$C$45,3,FALSE)</f>
        <v>1169</v>
      </c>
      <c r="S336" s="2" t="str">
        <f>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OR(AND(K336&gt;=R336,P336&gt;=Quals!$F$3,P336&lt;=Quals!$H$3)))))),"Q","")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 t="shared" si="5"/>
        <v>Paige CAMPBELL100m</v>
      </c>
      <c r="B337" t="s">
        <v>209</v>
      </c>
      <c r="C337" s="6" t="s">
        <v>2</v>
      </c>
      <c r="D337" s="6">
        <v>38439</v>
      </c>
      <c r="E337">
        <v>963</v>
      </c>
      <c r="F337" s="2">
        <v>61</v>
      </c>
      <c r="G337">
        <v>1011</v>
      </c>
      <c r="H337">
        <v>995</v>
      </c>
      <c r="I337">
        <v>945</v>
      </c>
      <c r="J337">
        <v>939</v>
      </c>
      <c r="K337">
        <v>928</v>
      </c>
      <c r="L337" s="6">
        <v>44548</v>
      </c>
      <c r="M337" s="6">
        <v>44527</v>
      </c>
      <c r="N337" s="6">
        <v>44576</v>
      </c>
      <c r="O337" s="6">
        <v>44597</v>
      </c>
      <c r="P337" s="58">
        <v>44597</v>
      </c>
      <c r="Q337" s="40">
        <f>RANK(E337,$E$3:$E$1048576)</f>
        <v>335</v>
      </c>
      <c r="R337" s="2">
        <f>VLOOKUP(C337,Quals!$A$25:$C$45,3,FALSE)</f>
        <v>1167</v>
      </c>
      <c r="S337" s="2" t="str">
        <f>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OR(AND(K337&gt;=R337,P337&gt;=Quals!$F$3,P337&lt;=Quals!$H$3)))))),"Q","")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 t="shared" si="5"/>
        <v>Georgia MUNRO200m</v>
      </c>
      <c r="B338" t="s">
        <v>145</v>
      </c>
      <c r="C338" s="6" t="s">
        <v>25</v>
      </c>
      <c r="D338" s="6">
        <v>37855</v>
      </c>
      <c r="E338">
        <v>963</v>
      </c>
      <c r="F338" s="2">
        <v>30</v>
      </c>
      <c r="G338">
        <v>983</v>
      </c>
      <c r="H338">
        <v>973</v>
      </c>
      <c r="I338">
        <v>966</v>
      </c>
      <c r="J338">
        <v>941</v>
      </c>
      <c r="K338">
        <v>932</v>
      </c>
      <c r="L338" s="6">
        <v>44262</v>
      </c>
      <c r="M338" s="6">
        <v>44300</v>
      </c>
      <c r="N338" s="6">
        <v>44300</v>
      </c>
      <c r="O338" s="6">
        <v>44255</v>
      </c>
      <c r="P338" s="58">
        <v>44269</v>
      </c>
      <c r="Q338" s="40">
        <f>RANK(E338,$E$3:$E$1048576)</f>
        <v>335</v>
      </c>
      <c r="R338" s="2">
        <f>VLOOKUP(C338,Quals!$A$25:$C$45,3,FALSE)</f>
        <v>1155</v>
      </c>
      <c r="S338" s="2" t="str">
        <f>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OR(AND(K338&gt;=R338,P338&gt;=Quals!$F$3,P338&lt;=Quals!$H$3)))))),"Q","")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 t="shared" si="5"/>
        <v>Lucy TWIGG100m</v>
      </c>
      <c r="B339" t="s">
        <v>159</v>
      </c>
      <c r="C339" s="6" t="s">
        <v>2</v>
      </c>
      <c r="D339" s="6">
        <v>44671</v>
      </c>
      <c r="E339">
        <v>962</v>
      </c>
      <c r="F339" s="2">
        <v>62</v>
      </c>
      <c r="G339">
        <v>980</v>
      </c>
      <c r="H339">
        <v>972</v>
      </c>
      <c r="I339">
        <v>958</v>
      </c>
      <c r="J339">
        <v>950</v>
      </c>
      <c r="K339">
        <v>941</v>
      </c>
      <c r="L339" s="6">
        <v>44548</v>
      </c>
      <c r="M339" s="6">
        <v>44534</v>
      </c>
      <c r="N339" s="6">
        <v>44268</v>
      </c>
      <c r="O339" s="6">
        <v>44471</v>
      </c>
      <c r="P339" s="58">
        <v>44597</v>
      </c>
      <c r="Q339" s="40">
        <f>RANK(E339,$E$3:$E$1048576)</f>
        <v>337</v>
      </c>
      <c r="R339" s="2">
        <f>VLOOKUP(C339,Quals!$A$25:$C$45,3,FALSE)</f>
        <v>1167</v>
      </c>
      <c r="S339" s="2" t="str">
        <f>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OR(AND(K339&gt;=R339,P339&gt;=Quals!$F$3,P339&lt;=Quals!$H$3)))))),"Q","")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 t="shared" si="5"/>
        <v>Angie ROSS1500m</v>
      </c>
      <c r="B340" t="s">
        <v>325</v>
      </c>
      <c r="C340" s="6" t="s">
        <v>28</v>
      </c>
      <c r="D340" s="6">
        <v>1981</v>
      </c>
      <c r="E340">
        <v>962</v>
      </c>
      <c r="F340" s="2">
        <v>25</v>
      </c>
      <c r="G340">
        <v>976</v>
      </c>
      <c r="H340">
        <v>951</v>
      </c>
      <c r="I340">
        <v>946</v>
      </c>
      <c r="J340">
        <v>942</v>
      </c>
      <c r="K340">
        <v>931</v>
      </c>
      <c r="L340" s="6">
        <v>44260</v>
      </c>
      <c r="M340" s="6">
        <v>44247</v>
      </c>
      <c r="N340" s="6">
        <v>44281</v>
      </c>
      <c r="O340" s="6">
        <v>44589</v>
      </c>
      <c r="P340" s="58">
        <v>44519</v>
      </c>
      <c r="Q340" s="40">
        <f>RANK(E340,$E$3:$E$1048576)</f>
        <v>337</v>
      </c>
      <c r="R340" s="2">
        <f>VLOOKUP(C340,Quals!$A$25:$C$45,3,FALSE)</f>
        <v>1172</v>
      </c>
      <c r="S340" s="2" t="str">
        <f>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OR(AND(K340&gt;=R340,P340&gt;=Quals!$F$3,P340&lt;=Quals!$H$3)))))),"Q","")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 t="shared" si="5"/>
        <v>Taneille CRASEhigh-jump</v>
      </c>
      <c r="B341" t="s">
        <v>384</v>
      </c>
      <c r="C341" s="6" t="s">
        <v>35</v>
      </c>
      <c r="D341" s="6">
        <v>34623</v>
      </c>
      <c r="E341">
        <v>962</v>
      </c>
      <c r="F341" s="2">
        <v>14</v>
      </c>
      <c r="G341">
        <v>1004</v>
      </c>
      <c r="H341">
        <v>955</v>
      </c>
      <c r="I341">
        <v>955</v>
      </c>
      <c r="J341">
        <v>936</v>
      </c>
      <c r="K341">
        <v>926</v>
      </c>
      <c r="L341" s="6">
        <v>44548</v>
      </c>
      <c r="M341" s="6">
        <v>44269</v>
      </c>
      <c r="N341" s="6">
        <v>44463</v>
      </c>
      <c r="O341" s="6">
        <v>44534</v>
      </c>
      <c r="P341" s="58">
        <v>44301</v>
      </c>
      <c r="Q341" s="40">
        <f>RANK(E341,$E$3:$E$1048576)</f>
        <v>337</v>
      </c>
      <c r="R341" s="2">
        <f>VLOOKUP(C341,Quals!$A$25:$C$45,3,FALSE)</f>
        <v>1180</v>
      </c>
      <c r="S341" s="2" t="str">
        <f>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OR(AND(K341&gt;=R341,P341&gt;=Quals!$F$3,P341&lt;=Quals!$H$3)))))),"Q","")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 t="shared" si="5"/>
        <v>Ellie PARSONSpole-vault</v>
      </c>
      <c r="B342" t="s">
        <v>487</v>
      </c>
      <c r="C342" s="6" t="s">
        <v>36</v>
      </c>
      <c r="D342" s="6">
        <v>38081</v>
      </c>
      <c r="E342">
        <v>962</v>
      </c>
      <c r="F342" s="2">
        <v>10</v>
      </c>
      <c r="G342">
        <v>960</v>
      </c>
      <c r="H342">
        <v>960</v>
      </c>
      <c r="I342">
        <v>960</v>
      </c>
      <c r="J342">
        <v>929</v>
      </c>
      <c r="K342">
        <v>929</v>
      </c>
      <c r="L342" s="6">
        <v>44477</v>
      </c>
      <c r="M342" s="6">
        <v>44491</v>
      </c>
      <c r="N342" s="6">
        <v>44498</v>
      </c>
      <c r="O342" s="6">
        <v>44512</v>
      </c>
      <c r="P342" s="58">
        <v>44596</v>
      </c>
      <c r="Q342" s="40">
        <f>RANK(E342,$E$3:$E$1048576)</f>
        <v>337</v>
      </c>
      <c r="R342" s="2">
        <f>VLOOKUP(C342,Quals!$A$25:$C$45,3,FALSE)</f>
        <v>1177</v>
      </c>
      <c r="S342" s="2" t="str">
        <f>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OR(AND(K342&gt;=R342,P342&gt;=Quals!$F$3,P342&lt;=Quals!$H$3)))))),"Q","")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 t="shared" si="5"/>
        <v>Delta AMIDZOVSKI100m</v>
      </c>
      <c r="B343" t="s">
        <v>160</v>
      </c>
      <c r="C343" s="6" t="s">
        <v>2</v>
      </c>
      <c r="D343" s="6">
        <v>38952</v>
      </c>
      <c r="E343">
        <v>961</v>
      </c>
      <c r="F343" s="2">
        <v>63</v>
      </c>
      <c r="G343">
        <v>970</v>
      </c>
      <c r="H343">
        <v>970</v>
      </c>
      <c r="I343">
        <v>943</v>
      </c>
      <c r="J343">
        <v>956</v>
      </c>
      <c r="K343">
        <v>943</v>
      </c>
      <c r="L343" s="6">
        <v>44268</v>
      </c>
      <c r="M343" s="6">
        <v>44268</v>
      </c>
      <c r="N343" s="6">
        <v>44541</v>
      </c>
      <c r="O343" s="6">
        <v>44268</v>
      </c>
      <c r="P343" s="58">
        <v>44541</v>
      </c>
      <c r="Q343" s="40">
        <f>RANK(E343,$E$3:$E$1048576)</f>
        <v>341</v>
      </c>
      <c r="R343" s="2">
        <f>VLOOKUP(C343,Quals!$A$25:$C$45,3,FALSE)</f>
        <v>1167</v>
      </c>
      <c r="S343" s="2" t="str">
        <f>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OR(AND(K343&gt;=R343,P343&gt;=Quals!$F$3,P343&lt;=Quals!$H$3)))))),"Q","")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 t="shared" si="5"/>
        <v>Emma MATTHEWS100m</v>
      </c>
      <c r="B344" t="s">
        <v>162</v>
      </c>
      <c r="C344" t="s">
        <v>2</v>
      </c>
      <c r="D344" s="6">
        <v>44640</v>
      </c>
      <c r="E344">
        <v>961</v>
      </c>
      <c r="F344" s="2">
        <v>64</v>
      </c>
      <c r="G344">
        <v>967</v>
      </c>
      <c r="H344">
        <v>966</v>
      </c>
      <c r="I344">
        <v>960</v>
      </c>
      <c r="J344">
        <v>959</v>
      </c>
      <c r="K344">
        <v>954</v>
      </c>
      <c r="L344" s="6">
        <v>44289</v>
      </c>
      <c r="M344" s="6">
        <v>44268</v>
      </c>
      <c r="N344" s="6">
        <v>44268</v>
      </c>
      <c r="O344" s="6">
        <v>44576</v>
      </c>
      <c r="P344" s="58">
        <v>44548</v>
      </c>
      <c r="Q344" s="40">
        <f>RANK(E344,$E$3:$E$1048576)</f>
        <v>341</v>
      </c>
      <c r="R344" s="2">
        <f>VLOOKUP(C344,Quals!$A$25:$C$45,3,FALSE)</f>
        <v>1167</v>
      </c>
      <c r="S344" s="2" t="str">
        <f>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OR(AND(K344&gt;=R344,P344&gt;=Quals!$F$3,P344&lt;=Quals!$H$3)))))),"Q","")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 t="shared" si="5"/>
        <v>Justine RAMSAY400m</v>
      </c>
      <c r="B345" t="s">
        <v>202</v>
      </c>
      <c r="C345" s="6" t="s">
        <v>26</v>
      </c>
      <c r="D345" s="6">
        <v>37225</v>
      </c>
      <c r="E345">
        <v>961</v>
      </c>
      <c r="F345" s="2">
        <v>27</v>
      </c>
      <c r="G345">
        <v>982</v>
      </c>
      <c r="H345">
        <v>962</v>
      </c>
      <c r="I345">
        <v>955</v>
      </c>
      <c r="J345">
        <v>946</v>
      </c>
      <c r="K345">
        <v>945</v>
      </c>
      <c r="L345" s="6">
        <v>44268</v>
      </c>
      <c r="M345" s="6">
        <v>44261</v>
      </c>
      <c r="N345" s="6">
        <v>44267</v>
      </c>
      <c r="O345" s="6">
        <v>44260</v>
      </c>
      <c r="P345" s="58">
        <v>44301</v>
      </c>
      <c r="Q345" s="40">
        <f>RANK(E345,$E$3:$E$1048576)</f>
        <v>341</v>
      </c>
      <c r="R345" s="2">
        <f>VLOOKUP(C345,Quals!$A$25:$C$45,3,FALSE)</f>
        <v>1152</v>
      </c>
      <c r="S345" s="2" t="str">
        <f>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OR(AND(K345&gt;=R345,P345&gt;=Quals!$F$3,P345&lt;=Quals!$H$3)))))),"Q","")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 t="shared" si="5"/>
        <v>Chiara SANTIGLIA200m</v>
      </c>
      <c r="B346" t="s">
        <v>147</v>
      </c>
      <c r="C346" s="6" t="s">
        <v>25</v>
      </c>
      <c r="D346" s="6">
        <v>44640</v>
      </c>
      <c r="E346">
        <v>960</v>
      </c>
      <c r="F346" s="2">
        <v>31</v>
      </c>
      <c r="G346">
        <v>981</v>
      </c>
      <c r="H346">
        <v>943</v>
      </c>
      <c r="I346">
        <v>957</v>
      </c>
      <c r="J346">
        <v>956</v>
      </c>
      <c r="K346">
        <v>950</v>
      </c>
      <c r="L346" s="6">
        <v>44602</v>
      </c>
      <c r="M346" s="6">
        <v>44255</v>
      </c>
      <c r="N346" s="6">
        <v>44544</v>
      </c>
      <c r="O346" s="6">
        <v>44591</v>
      </c>
      <c r="P346" s="58">
        <v>44300</v>
      </c>
      <c r="Q346" s="40">
        <f>RANK(E346,$E$3:$E$1048576)</f>
        <v>344</v>
      </c>
      <c r="R346" s="2">
        <f>VLOOKUP(C346,Quals!$A$25:$C$45,3,FALSE)</f>
        <v>1155</v>
      </c>
      <c r="S346" s="2" t="str">
        <f>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OR(AND(K346&gt;=R346,P346&gt;=Quals!$F$3,P346&lt;=Quals!$H$3)))))),"Q","")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 t="shared" si="5"/>
        <v>Danielle GRAHAM1500m</v>
      </c>
      <c r="B347" t="s">
        <v>326</v>
      </c>
      <c r="C347" s="6" t="s">
        <v>28</v>
      </c>
      <c r="D347" s="6">
        <v>44762</v>
      </c>
      <c r="E347">
        <v>960</v>
      </c>
      <c r="F347" s="2">
        <v>26</v>
      </c>
      <c r="G347">
        <v>980</v>
      </c>
      <c r="H347">
        <v>969</v>
      </c>
      <c r="I347">
        <v>943</v>
      </c>
      <c r="J347">
        <v>934</v>
      </c>
      <c r="K347">
        <v>917</v>
      </c>
      <c r="L347" s="6">
        <v>44281</v>
      </c>
      <c r="M347" s="6">
        <v>44298</v>
      </c>
      <c r="N347" s="6">
        <v>44247</v>
      </c>
      <c r="O347" s="6">
        <v>44589</v>
      </c>
      <c r="P347" s="58">
        <v>44498</v>
      </c>
      <c r="Q347" s="40">
        <f>RANK(E347,$E$3:$E$1048576)</f>
        <v>344</v>
      </c>
      <c r="R347" s="2">
        <f>VLOOKUP(C347,Quals!$A$25:$C$45,3,FALSE)</f>
        <v>1172</v>
      </c>
      <c r="S347" s="2" t="str">
        <f>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OR(AND(K347&gt;=R347,P347&gt;=Quals!$F$3,P347&lt;=Quals!$H$3)))))),"Q","")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 t="shared" si="5"/>
        <v>Emily MCLEAN400mh</v>
      </c>
      <c r="B348" t="s">
        <v>258</v>
      </c>
      <c r="C348" s="6" t="s">
        <v>33</v>
      </c>
      <c r="D348" s="6">
        <v>34245</v>
      </c>
      <c r="E348">
        <v>960</v>
      </c>
      <c r="F348" s="2">
        <v>16</v>
      </c>
      <c r="G348">
        <v>972</v>
      </c>
      <c r="H348">
        <v>954</v>
      </c>
      <c r="I348">
        <v>944</v>
      </c>
      <c r="J348">
        <v>947</v>
      </c>
      <c r="K348">
        <v>933</v>
      </c>
      <c r="L348" s="6">
        <v>44255</v>
      </c>
      <c r="M348" s="6">
        <v>44285</v>
      </c>
      <c r="N348" s="6">
        <v>44280</v>
      </c>
      <c r="O348" s="6">
        <v>44266</v>
      </c>
      <c r="P348" s="58">
        <v>44302</v>
      </c>
      <c r="Q348" s="40">
        <f>RANK(E348,$E$3:$E$1048576)</f>
        <v>344</v>
      </c>
      <c r="R348" s="2">
        <f>VLOOKUP(C348,Quals!$A$25:$C$45,3,FALSE)</f>
        <v>1160</v>
      </c>
      <c r="S348" s="2" t="str">
        <f>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OR(AND(K348&gt;=R348,P348&gt;=Quals!$F$3,P348&lt;=Quals!$H$3)))))),"Q","")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 t="shared" si="5"/>
        <v>Kayla LEMM100m</v>
      </c>
      <c r="B349" t="s">
        <v>165</v>
      </c>
      <c r="C349" s="6" t="s">
        <v>2</v>
      </c>
      <c r="D349" s="6">
        <v>1996</v>
      </c>
      <c r="E349">
        <v>959</v>
      </c>
      <c r="F349" s="2">
        <v>65</v>
      </c>
      <c r="G349">
        <v>989</v>
      </c>
      <c r="H349">
        <v>958</v>
      </c>
      <c r="I349">
        <v>961</v>
      </c>
      <c r="J349">
        <v>917</v>
      </c>
      <c r="K349">
        <v>933</v>
      </c>
      <c r="L349" s="6">
        <v>44506</v>
      </c>
      <c r="M349" s="6">
        <v>44590</v>
      </c>
      <c r="N349" s="6">
        <v>44604</v>
      </c>
      <c r="O349" s="6">
        <v>44254</v>
      </c>
      <c r="P349" s="58">
        <v>44303</v>
      </c>
      <c r="Q349" s="40">
        <f>RANK(E349,$E$3:$E$1048576)</f>
        <v>347</v>
      </c>
      <c r="R349" s="2">
        <f>VLOOKUP(C349,Quals!$A$25:$C$45,3,FALSE)</f>
        <v>1167</v>
      </c>
      <c r="S349" s="2" t="str">
        <f>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OR(AND(K349&gt;=R349,P349&gt;=Quals!$F$3,P349&lt;=Quals!$H$3)))))),"Q","")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 t="shared" si="5"/>
        <v>Jessica MILAT100m</v>
      </c>
      <c r="B350" t="s">
        <v>168</v>
      </c>
      <c r="C350" s="6" t="s">
        <v>2</v>
      </c>
      <c r="D350" s="6">
        <v>38353</v>
      </c>
      <c r="E350">
        <v>959</v>
      </c>
      <c r="F350" s="2">
        <v>66</v>
      </c>
      <c r="G350">
        <v>964</v>
      </c>
      <c r="H350">
        <v>956</v>
      </c>
      <c r="I350">
        <v>954</v>
      </c>
      <c r="J350">
        <v>949</v>
      </c>
      <c r="K350">
        <v>939</v>
      </c>
      <c r="L350" s="6">
        <v>44602</v>
      </c>
      <c r="M350" s="6">
        <v>44248</v>
      </c>
      <c r="N350" s="6">
        <v>44544</v>
      </c>
      <c r="O350" s="6">
        <v>44248</v>
      </c>
      <c r="P350" s="58">
        <v>44266</v>
      </c>
      <c r="Q350" s="40">
        <f>RANK(E350,$E$3:$E$1048576)</f>
        <v>347</v>
      </c>
      <c r="R350" s="2">
        <f>VLOOKUP(C350,Quals!$A$25:$C$45,3,FALSE)</f>
        <v>1167</v>
      </c>
      <c r="S350" s="2" t="str">
        <f>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OR(AND(K350&gt;=R350,P350&gt;=Quals!$F$3,P350&lt;=Quals!$H$3)))))),"Q","")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 t="shared" si="5"/>
        <v>Brianna LEUNGhigh-jump</v>
      </c>
      <c r="B351" t="s">
        <v>425</v>
      </c>
      <c r="C351" s="6" t="s">
        <v>35</v>
      </c>
      <c r="D351" s="6">
        <v>44701</v>
      </c>
      <c r="E351">
        <v>959</v>
      </c>
      <c r="F351" s="2">
        <v>15</v>
      </c>
      <c r="G351">
        <v>1004</v>
      </c>
      <c r="H351">
        <v>994</v>
      </c>
      <c r="I351">
        <v>916</v>
      </c>
      <c r="J351">
        <v>926</v>
      </c>
      <c r="K351">
        <v>907</v>
      </c>
      <c r="L351" s="6">
        <v>44303</v>
      </c>
      <c r="M351" s="6">
        <v>44513</v>
      </c>
      <c r="N351" s="6">
        <v>44486</v>
      </c>
      <c r="O351" s="6">
        <v>44576</v>
      </c>
      <c r="P351" s="58">
        <v>44267</v>
      </c>
      <c r="Q351" s="40">
        <f>RANK(E351,$E$3:$E$1048576)</f>
        <v>347</v>
      </c>
      <c r="R351" s="2">
        <f>VLOOKUP(C351,Quals!$A$25:$C$45,3,FALSE)</f>
        <v>1180</v>
      </c>
      <c r="S351" s="2" t="str">
        <f>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OR(AND(K351&gt;=R351,P351&gt;=Quals!$F$3,P351&lt;=Quals!$H$3)))))),"Q","")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 t="shared" si="5"/>
        <v>Kyla KING100m</v>
      </c>
      <c r="B352" t="s">
        <v>161</v>
      </c>
      <c r="C352" s="6" t="s">
        <v>2</v>
      </c>
      <c r="D352" s="6">
        <v>35777</v>
      </c>
      <c r="E352">
        <v>958</v>
      </c>
      <c r="F352" s="2">
        <v>67</v>
      </c>
      <c r="G352">
        <v>972</v>
      </c>
      <c r="H352">
        <v>970</v>
      </c>
      <c r="I352">
        <v>952</v>
      </c>
      <c r="J352">
        <v>949</v>
      </c>
      <c r="K352">
        <v>947</v>
      </c>
      <c r="L352" s="6">
        <v>44303</v>
      </c>
      <c r="M352" s="6">
        <v>44289</v>
      </c>
      <c r="N352" s="6">
        <v>44260</v>
      </c>
      <c r="O352" s="6">
        <v>44247</v>
      </c>
      <c r="P352" s="58">
        <v>44302</v>
      </c>
      <c r="Q352" s="40">
        <f>RANK(E352,$E$3:$E$1048576)</f>
        <v>350</v>
      </c>
      <c r="R352" s="2">
        <f>VLOOKUP(C352,Quals!$A$25:$C$45,3,FALSE)</f>
        <v>1167</v>
      </c>
      <c r="S352" s="2" t="str">
        <f>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OR(AND(K352&gt;=R352,P352&gt;=Quals!$F$3,P352&lt;=Quals!$H$3)))))),"Q","")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 t="shared" si="5"/>
        <v>Marissa HANLON200m</v>
      </c>
      <c r="B353" t="s">
        <v>204</v>
      </c>
      <c r="C353" s="6" t="s">
        <v>25</v>
      </c>
      <c r="D353" s="6">
        <v>44732</v>
      </c>
      <c r="E353">
        <v>958</v>
      </c>
      <c r="F353" s="2">
        <v>32</v>
      </c>
      <c r="G353">
        <v>992</v>
      </c>
      <c r="H353">
        <v>962</v>
      </c>
      <c r="I353">
        <v>954</v>
      </c>
      <c r="J353">
        <v>946</v>
      </c>
      <c r="K353">
        <v>913</v>
      </c>
      <c r="L353" s="6">
        <v>44269</v>
      </c>
      <c r="M353" s="6">
        <v>44300</v>
      </c>
      <c r="N353" s="6">
        <v>44247</v>
      </c>
      <c r="O353" s="6">
        <v>44300</v>
      </c>
      <c r="P353" s="58">
        <v>44269</v>
      </c>
      <c r="Q353" s="40">
        <f>RANK(E353,$E$3:$E$1048576)</f>
        <v>350</v>
      </c>
      <c r="R353" s="2">
        <f>VLOOKUP(C353,Quals!$A$25:$C$45,3,FALSE)</f>
        <v>1155</v>
      </c>
      <c r="S353" s="2" t="str">
        <f>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OR(AND(K353&gt;=R353,P353&gt;=Quals!$F$3,P353&lt;=Quals!$H$3)))))),"Q","")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 t="shared" si="5"/>
        <v>Cara JARDINE400m</v>
      </c>
      <c r="B354" t="s">
        <v>241</v>
      </c>
      <c r="C354" s="7" t="s">
        <v>26</v>
      </c>
      <c r="D354" s="6">
        <v>36816</v>
      </c>
      <c r="E354">
        <v>957</v>
      </c>
      <c r="F354" s="2">
        <v>28</v>
      </c>
      <c r="G354">
        <v>982</v>
      </c>
      <c r="H354">
        <v>957</v>
      </c>
      <c r="I354">
        <v>953</v>
      </c>
      <c r="J354">
        <v>948</v>
      </c>
      <c r="K354">
        <v>931</v>
      </c>
      <c r="L354" s="6">
        <v>44301</v>
      </c>
      <c r="M354" s="6">
        <v>44308</v>
      </c>
      <c r="N354" s="6">
        <v>44267</v>
      </c>
      <c r="O354" s="6">
        <v>44307</v>
      </c>
      <c r="P354" s="58">
        <v>44268</v>
      </c>
      <c r="Q354" s="40">
        <f>RANK(E354,$E$3:$E$1048576)</f>
        <v>352</v>
      </c>
      <c r="R354" s="2">
        <f>VLOOKUP(C354,Quals!$A$25:$C$45,3,FALSE)</f>
        <v>1152</v>
      </c>
      <c r="S354" s="2" t="str">
        <f>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OR(AND(K354&gt;=R354,P354&gt;=Quals!$F$3,P354&lt;=Quals!$H$3)))))),"Q","")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 t="shared" si="5"/>
        <v>Tia BRADY800m</v>
      </c>
      <c r="B355" t="s">
        <v>284</v>
      </c>
      <c r="C355" s="6" t="s">
        <v>27</v>
      </c>
      <c r="D355" s="6">
        <v>33621</v>
      </c>
      <c r="E355">
        <v>957</v>
      </c>
      <c r="F355" s="2">
        <v>29</v>
      </c>
      <c r="G355">
        <v>972</v>
      </c>
      <c r="H355">
        <v>959</v>
      </c>
      <c r="I355">
        <v>962</v>
      </c>
      <c r="J355">
        <v>946</v>
      </c>
      <c r="K355">
        <v>928</v>
      </c>
      <c r="L355" s="6">
        <v>44589</v>
      </c>
      <c r="M355" s="6">
        <v>44252</v>
      </c>
      <c r="N355" s="6">
        <v>44260</v>
      </c>
      <c r="O355" s="6">
        <v>44548</v>
      </c>
      <c r="P355" s="58">
        <v>44597</v>
      </c>
      <c r="Q355" s="40">
        <f>RANK(E355,$E$3:$E$1048576)</f>
        <v>352</v>
      </c>
      <c r="R355" s="2">
        <f>VLOOKUP(C355,Quals!$A$25:$C$45,3,FALSE)</f>
        <v>1171</v>
      </c>
      <c r="S355" s="2" t="str">
        <f>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OR(AND(K355&gt;=R355,P355&gt;=Quals!$F$3,P355&lt;=Quals!$H$3)))))),"Q","")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 t="shared" si="5"/>
        <v>Paige ELVEY400mh</v>
      </c>
      <c r="B356" t="s">
        <v>408</v>
      </c>
      <c r="C356" s="7" t="s">
        <v>33</v>
      </c>
      <c r="D356" s="6">
        <v>37829</v>
      </c>
      <c r="E356">
        <v>957</v>
      </c>
      <c r="F356" s="2">
        <v>17</v>
      </c>
      <c r="G356">
        <v>970</v>
      </c>
      <c r="H356">
        <v>945</v>
      </c>
      <c r="I356">
        <v>944</v>
      </c>
      <c r="J356">
        <v>944</v>
      </c>
      <c r="K356">
        <v>924</v>
      </c>
      <c r="L356" s="6">
        <v>44604</v>
      </c>
      <c r="M356" s="6">
        <v>44602</v>
      </c>
      <c r="N356" s="6">
        <v>44255</v>
      </c>
      <c r="O356" s="6">
        <v>44301</v>
      </c>
      <c r="P356" s="58">
        <v>44280</v>
      </c>
      <c r="Q356" s="40">
        <f>RANK(E356,$E$3:$E$1048576)</f>
        <v>352</v>
      </c>
      <c r="R356" s="2">
        <f>VLOOKUP(C356,Quals!$A$25:$C$45,3,FALSE)</f>
        <v>1160</v>
      </c>
      <c r="S356" s="2" t="str">
        <f>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OR(AND(K356&gt;=R356,P356&gt;=Quals!$F$3,P356&lt;=Quals!$H$3)))))),"Q","")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 t="shared" si="5"/>
        <v>Brianna LEUNGlong-jump</v>
      </c>
      <c r="B357" t="s">
        <v>425</v>
      </c>
      <c r="C357" s="6" t="s">
        <v>37</v>
      </c>
      <c r="D357" s="6">
        <v>44701</v>
      </c>
      <c r="E357">
        <v>957</v>
      </c>
      <c r="F357" s="2">
        <v>22</v>
      </c>
      <c r="G357">
        <v>990</v>
      </c>
      <c r="H357">
        <v>951</v>
      </c>
      <c r="I357">
        <v>937</v>
      </c>
      <c r="J357">
        <v>925</v>
      </c>
      <c r="K357">
        <v>923</v>
      </c>
      <c r="L357" s="6">
        <v>44261</v>
      </c>
      <c r="M357" s="6">
        <v>44266</v>
      </c>
      <c r="N357" s="6">
        <v>44302</v>
      </c>
      <c r="O357" s="6">
        <v>44520</v>
      </c>
      <c r="P357" s="58">
        <v>44506</v>
      </c>
      <c r="Q357" s="40">
        <f>RANK(E357,$E$3:$E$1048576)</f>
        <v>352</v>
      </c>
      <c r="R357" s="2">
        <f>VLOOKUP(C357,Quals!$A$25:$C$45,3,FALSE)</f>
        <v>1178</v>
      </c>
      <c r="S357" s="2" t="str">
        <f>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OR(AND(K357&gt;=R357,P357&gt;=Quals!$F$3,P357&lt;=Quals!$H$3)))))),"Q","")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 t="shared" si="5"/>
        <v>Tuliana KABUYAWA100m</v>
      </c>
      <c r="B358" t="s">
        <v>163</v>
      </c>
      <c r="C358" s="6" t="s">
        <v>2</v>
      </c>
      <c r="D358" s="6">
        <v>39075</v>
      </c>
      <c r="E358">
        <v>956</v>
      </c>
      <c r="F358" s="2">
        <v>68</v>
      </c>
      <c r="G358">
        <v>972</v>
      </c>
      <c r="H358">
        <v>972</v>
      </c>
      <c r="I358">
        <v>954</v>
      </c>
      <c r="J358">
        <v>933</v>
      </c>
      <c r="K358">
        <v>933</v>
      </c>
      <c r="L358" s="6">
        <v>44268</v>
      </c>
      <c r="M358" s="6">
        <v>44268</v>
      </c>
      <c r="N358" s="6">
        <v>44289</v>
      </c>
      <c r="O358" s="6">
        <v>44268</v>
      </c>
      <c r="P358" s="58">
        <v>44548</v>
      </c>
      <c r="Q358" s="40">
        <f>RANK(E358,$E$3:$E$1048576)</f>
        <v>356</v>
      </c>
      <c r="R358" s="2">
        <f>VLOOKUP(C358,Quals!$A$25:$C$45,3,FALSE)</f>
        <v>1167</v>
      </c>
      <c r="S358" s="2" t="str">
        <f>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OR(AND(K358&gt;=R358,P358&gt;=Quals!$F$3,P358&lt;=Quals!$H$3)))))),"Q","")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 t="shared" si="5"/>
        <v>Jessica LAURANCE200m</v>
      </c>
      <c r="B359" t="s">
        <v>124</v>
      </c>
      <c r="C359" s="6" t="s">
        <v>25</v>
      </c>
      <c r="D359" s="6">
        <v>37976</v>
      </c>
      <c r="E359">
        <v>956</v>
      </c>
      <c r="F359" s="2">
        <v>33</v>
      </c>
      <c r="G359">
        <v>1031</v>
      </c>
      <c r="H359">
        <v>988</v>
      </c>
      <c r="I359">
        <v>979</v>
      </c>
      <c r="J359">
        <v>920</v>
      </c>
      <c r="K359">
        <v>863</v>
      </c>
      <c r="L359" s="6">
        <v>44289</v>
      </c>
      <c r="M359" s="6">
        <v>44300</v>
      </c>
      <c r="N359" s="6">
        <v>44300</v>
      </c>
      <c r="O359" s="6">
        <v>44269</v>
      </c>
      <c r="P359" s="58">
        <v>44269</v>
      </c>
      <c r="Q359" s="40">
        <f>RANK(E359,$E$3:$E$1048576)</f>
        <v>356</v>
      </c>
      <c r="R359" s="2">
        <f>VLOOKUP(C359,Quals!$A$25:$C$45,3,FALSE)</f>
        <v>1155</v>
      </c>
      <c r="S359" s="2" t="str">
        <f>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OR(AND(K359&gt;=R359,P359&gt;=Quals!$F$3,P359&lt;=Quals!$H$3)))))),"Q","")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 t="shared" si="5"/>
        <v>Tara WYLLIEtriple-jump</v>
      </c>
      <c r="B360" t="s">
        <v>391</v>
      </c>
      <c r="C360" s="6" t="s">
        <v>38</v>
      </c>
      <c r="D360" s="6">
        <v>37927</v>
      </c>
      <c r="E360">
        <v>956</v>
      </c>
      <c r="F360" s="2">
        <v>11</v>
      </c>
      <c r="G360">
        <v>966</v>
      </c>
      <c r="H360">
        <v>953</v>
      </c>
      <c r="I360">
        <v>963</v>
      </c>
      <c r="J360">
        <v>906</v>
      </c>
      <c r="K360">
        <v>893</v>
      </c>
      <c r="L360" s="6">
        <v>44268</v>
      </c>
      <c r="M360" s="6">
        <v>44252</v>
      </c>
      <c r="N360" s="6">
        <v>44301</v>
      </c>
      <c r="O360" s="6">
        <v>44596</v>
      </c>
      <c r="P360" s="58">
        <v>44577</v>
      </c>
      <c r="Q360" s="40">
        <f>RANK(E360,$E$3:$E$1048576)</f>
        <v>356</v>
      </c>
      <c r="R360" s="2">
        <f>VLOOKUP(C360,Quals!$A$25:$C$45,3,FALSE)</f>
        <v>1150</v>
      </c>
      <c r="S360" s="2" t="str">
        <f>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OR(AND(K360&gt;=R360,P360&gt;=Quals!$F$3,P360&lt;=Quals!$H$3)))))),"Q","")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 t="shared" si="5"/>
        <v>Keira MCGREGOR100m</v>
      </c>
      <c r="B361" t="s">
        <v>164</v>
      </c>
      <c r="C361" s="6" t="s">
        <v>2</v>
      </c>
      <c r="D361" s="6">
        <v>44732</v>
      </c>
      <c r="E361">
        <v>955</v>
      </c>
      <c r="F361" s="2">
        <v>69</v>
      </c>
      <c r="G361">
        <v>966</v>
      </c>
      <c r="H361">
        <v>966</v>
      </c>
      <c r="I361">
        <v>958</v>
      </c>
      <c r="J361">
        <v>940</v>
      </c>
      <c r="K361">
        <v>937</v>
      </c>
      <c r="L361" s="6">
        <v>44268</v>
      </c>
      <c r="M361" s="6">
        <v>44268</v>
      </c>
      <c r="N361" s="6">
        <v>44268</v>
      </c>
      <c r="O361" s="6">
        <v>44254</v>
      </c>
      <c r="P361" s="58">
        <v>44254</v>
      </c>
      <c r="Q361" s="40">
        <f>RANK(E361,$E$3:$E$1048576)</f>
        <v>359</v>
      </c>
      <c r="R361" s="2">
        <f>VLOOKUP(C361,Quals!$A$25:$C$45,3,FALSE)</f>
        <v>1167</v>
      </c>
      <c r="S361" s="2" t="str">
        <f>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OR(AND(K361&gt;=R361,P361&gt;=Quals!$F$3,P361&lt;=Quals!$H$3)))))),"Q","")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 t="shared" si="5"/>
        <v>Damita BETHAM200m</v>
      </c>
      <c r="B362" t="s">
        <v>205</v>
      </c>
      <c r="C362" s="6" t="s">
        <v>25</v>
      </c>
      <c r="D362" s="6">
        <v>38799</v>
      </c>
      <c r="E362">
        <v>955</v>
      </c>
      <c r="F362" s="2">
        <v>34</v>
      </c>
      <c r="G362">
        <v>971</v>
      </c>
      <c r="H362">
        <v>956</v>
      </c>
      <c r="I362">
        <v>956</v>
      </c>
      <c r="J362">
        <v>947</v>
      </c>
      <c r="K362">
        <v>939</v>
      </c>
      <c r="L362" s="6">
        <v>44540</v>
      </c>
      <c r="M362" s="6">
        <v>44300</v>
      </c>
      <c r="N362" s="6">
        <v>44548</v>
      </c>
      <c r="O362" s="6">
        <v>44300</v>
      </c>
      <c r="P362" s="58">
        <v>44597</v>
      </c>
      <c r="Q362" s="40">
        <f>RANK(E362,$E$3:$E$1048576)</f>
        <v>359</v>
      </c>
      <c r="R362" s="2">
        <f>VLOOKUP(C362,Quals!$A$25:$C$45,3,FALSE)</f>
        <v>1155</v>
      </c>
      <c r="S362" s="2" t="str">
        <f>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OR(AND(K362&gt;=R362,P362&gt;=Quals!$F$3,P362&lt;=Quals!$H$3)))))),"Q","")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 t="shared" si="5"/>
        <v>Bethany HALMY400m</v>
      </c>
      <c r="B363" t="s">
        <v>240</v>
      </c>
      <c r="C363" s="6" t="s">
        <v>26</v>
      </c>
      <c r="D363" s="6">
        <v>34830</v>
      </c>
      <c r="E363">
        <v>955</v>
      </c>
      <c r="F363" s="2">
        <v>29</v>
      </c>
      <c r="G363">
        <v>1002</v>
      </c>
      <c r="H363">
        <v>956</v>
      </c>
      <c r="I363">
        <v>934</v>
      </c>
      <c r="J363">
        <v>926</v>
      </c>
      <c r="K363">
        <v>922</v>
      </c>
      <c r="L363" s="6">
        <v>44548</v>
      </c>
      <c r="M363" s="6">
        <v>44590</v>
      </c>
      <c r="N363" s="6">
        <v>44247</v>
      </c>
      <c r="O363" s="6">
        <v>44513</v>
      </c>
      <c r="P363" s="58">
        <v>44282</v>
      </c>
      <c r="Q363" s="40">
        <f>RANK(E363,$E$3:$E$1048576)</f>
        <v>359</v>
      </c>
      <c r="R363" s="2">
        <f>VLOOKUP(C363,Quals!$A$25:$C$45,3,FALSE)</f>
        <v>1152</v>
      </c>
      <c r="S363" s="2" t="str">
        <f>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OR(AND(K363&gt;=R363,P363&gt;=Quals!$F$3,P363&lt;=Quals!$H$3)))))),"Q","")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 t="shared" si="5"/>
        <v>Zoe CHESTERtriple-jump</v>
      </c>
      <c r="B364" t="s">
        <v>431</v>
      </c>
      <c r="C364" s="7" t="s">
        <v>38</v>
      </c>
      <c r="D364" s="6">
        <v>44732</v>
      </c>
      <c r="E364">
        <v>955</v>
      </c>
      <c r="F364" s="2">
        <v>12</v>
      </c>
      <c r="G364">
        <v>987</v>
      </c>
      <c r="H364">
        <v>953</v>
      </c>
      <c r="I364">
        <v>940</v>
      </c>
      <c r="J364">
        <v>924</v>
      </c>
      <c r="K364">
        <v>880</v>
      </c>
      <c r="L364" s="6">
        <v>44464</v>
      </c>
      <c r="M364" s="6">
        <v>44366</v>
      </c>
      <c r="N364" s="6">
        <v>44465</v>
      </c>
      <c r="O364" s="6">
        <v>44485</v>
      </c>
      <c r="P364" s="58">
        <v>44269</v>
      </c>
      <c r="Q364" s="40">
        <f>RANK(E364,$E$3:$E$1048576)</f>
        <v>359</v>
      </c>
      <c r="R364" s="2">
        <f>VLOOKUP(C364,Quals!$A$25:$C$45,3,FALSE)</f>
        <v>1150</v>
      </c>
      <c r="S364" s="2" t="str">
        <f>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OR(AND(K364&gt;=R364,P364&gt;=Quals!$F$3,P364&lt;=Quals!$H$3)))))),"Q","")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 t="shared" si="5"/>
        <v>Bronte PICKERING100m</v>
      </c>
      <c r="B365" t="s">
        <v>184</v>
      </c>
      <c r="C365" s="6" t="s">
        <v>2</v>
      </c>
      <c r="D365" s="6">
        <v>37172</v>
      </c>
      <c r="E365">
        <v>954</v>
      </c>
      <c r="F365" s="2">
        <v>70</v>
      </c>
      <c r="G365">
        <v>1001</v>
      </c>
      <c r="H365">
        <v>972</v>
      </c>
      <c r="I365">
        <v>944</v>
      </c>
      <c r="J365">
        <v>925</v>
      </c>
      <c r="K365">
        <v>926</v>
      </c>
      <c r="L365" s="6">
        <v>44597</v>
      </c>
      <c r="M365" s="6">
        <v>44604</v>
      </c>
      <c r="N365" s="6">
        <v>44590</v>
      </c>
      <c r="O365" s="6">
        <v>44282</v>
      </c>
      <c r="P365" s="58">
        <v>44289</v>
      </c>
      <c r="Q365" s="40">
        <f>RANK(E365,$E$3:$E$1048576)</f>
        <v>363</v>
      </c>
      <c r="R365" s="2">
        <f>VLOOKUP(C365,Quals!$A$25:$C$45,3,FALSE)</f>
        <v>1167</v>
      </c>
      <c r="S365" s="2" t="str">
        <f>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OR(AND(K365&gt;=R365,P365&gt;=Quals!$F$3,P365&lt;=Quals!$H$3)))))),"Q","")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 t="shared" si="5"/>
        <v>Sundance FULLER200m</v>
      </c>
      <c r="B366" t="s">
        <v>157</v>
      </c>
      <c r="C366" s="6" t="s">
        <v>25</v>
      </c>
      <c r="D366" s="6">
        <v>37208</v>
      </c>
      <c r="E366">
        <v>953</v>
      </c>
      <c r="F366" s="2">
        <v>35</v>
      </c>
      <c r="G366">
        <v>975</v>
      </c>
      <c r="H366">
        <v>964</v>
      </c>
      <c r="I366">
        <v>951</v>
      </c>
      <c r="J366">
        <v>949</v>
      </c>
      <c r="K366">
        <v>930</v>
      </c>
      <c r="L366" s="6">
        <v>44304</v>
      </c>
      <c r="M366" s="6">
        <v>44262</v>
      </c>
      <c r="N366" s="6">
        <v>44262</v>
      </c>
      <c r="O366" s="6">
        <v>44304</v>
      </c>
      <c r="P366" s="58">
        <v>44591</v>
      </c>
      <c r="Q366" s="40">
        <f>RANK(E366,$E$3:$E$1048576)</f>
        <v>364</v>
      </c>
      <c r="R366" s="2">
        <f>VLOOKUP(C366,Quals!$A$25:$C$45,3,FALSE)</f>
        <v>1155</v>
      </c>
      <c r="S366" s="2" t="str">
        <f>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OR(AND(K366&gt;=R366,P366&gt;=Quals!$F$3,P366&lt;=Quals!$H$3)))))),"Q","")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 t="shared" si="5"/>
        <v>Jemma POLLARD400m</v>
      </c>
      <c r="B367" t="s">
        <v>242</v>
      </c>
      <c r="C367" s="6" t="s">
        <v>26</v>
      </c>
      <c r="E367">
        <v>953</v>
      </c>
      <c r="F367" s="2">
        <v>30</v>
      </c>
      <c r="G367">
        <v>1003</v>
      </c>
      <c r="H367">
        <v>944</v>
      </c>
      <c r="I367">
        <v>931</v>
      </c>
      <c r="J367">
        <v>918</v>
      </c>
      <c r="K367">
        <v>924</v>
      </c>
      <c r="L367" s="6">
        <v>44542</v>
      </c>
      <c r="M367" s="6">
        <v>44268</v>
      </c>
      <c r="N367" s="6">
        <v>44583</v>
      </c>
      <c r="O367" s="6">
        <v>44254</v>
      </c>
      <c r="P367" s="58">
        <v>44541</v>
      </c>
      <c r="Q367" s="40">
        <f>RANK(E367,$E$3:$E$1048576)</f>
        <v>364</v>
      </c>
      <c r="R367" s="2">
        <f>VLOOKUP(C367,Quals!$A$25:$C$45,3,FALSE)</f>
        <v>1152</v>
      </c>
      <c r="S367" s="2" t="str">
        <f>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OR(AND(K367&gt;=R367,P367&gt;=Quals!$F$3,P367&lt;=Quals!$H$3)))))),"Q","")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 t="shared" si="5"/>
        <v>Lily BAYES400m</v>
      </c>
      <c r="B368" t="s">
        <v>216</v>
      </c>
      <c r="C368" s="7" t="s">
        <v>26</v>
      </c>
      <c r="D368" s="6">
        <v>36416</v>
      </c>
      <c r="E368">
        <v>953</v>
      </c>
      <c r="F368" s="2">
        <v>31</v>
      </c>
      <c r="G368">
        <v>953</v>
      </c>
      <c r="H368">
        <v>945</v>
      </c>
      <c r="I368">
        <v>949</v>
      </c>
      <c r="J368">
        <v>949</v>
      </c>
      <c r="K368">
        <v>919</v>
      </c>
      <c r="L368" s="6">
        <v>44548</v>
      </c>
      <c r="M368" s="6">
        <v>44603</v>
      </c>
      <c r="N368" s="6">
        <v>44294</v>
      </c>
      <c r="O368" s="6">
        <v>44301</v>
      </c>
      <c r="P368" s="58">
        <v>44520</v>
      </c>
      <c r="Q368" s="40">
        <f>RANK(E368,$E$3:$E$1048576)</f>
        <v>364</v>
      </c>
      <c r="R368" s="2">
        <f>VLOOKUP(C368,Quals!$A$25:$C$45,3,FALSE)</f>
        <v>1152</v>
      </c>
      <c r="S368" s="2" t="str">
        <f>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OR(AND(K368&gt;=R368,P368&gt;=Quals!$F$3,P368&lt;=Quals!$H$3)))))),"Q","")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 t="shared" si="5"/>
        <v>Bethany ARENTZ5000m</v>
      </c>
      <c r="B369" t="s">
        <v>320</v>
      </c>
      <c r="C369" s="6" t="s">
        <v>29</v>
      </c>
      <c r="D369" s="6">
        <v>44581</v>
      </c>
      <c r="E369">
        <v>953</v>
      </c>
      <c r="F369" s="2">
        <v>16</v>
      </c>
      <c r="G369">
        <v>997</v>
      </c>
      <c r="H369">
        <v>923</v>
      </c>
      <c r="I369">
        <v>929</v>
      </c>
      <c r="L369" s="6">
        <v>44254</v>
      </c>
      <c r="M369" s="6">
        <v>44303</v>
      </c>
      <c r="N369" s="6">
        <v>44324</v>
      </c>
      <c r="O369" s="6"/>
      <c r="P369" s="58"/>
      <c r="Q369" s="40">
        <f>RANK(E369,$E$3:$E$1048576)</f>
        <v>364</v>
      </c>
      <c r="R369" s="2">
        <f>VLOOKUP(C369,Quals!$A$25:$C$45,3,FALSE)</f>
        <v>1145</v>
      </c>
      <c r="S369" s="2" t="str">
        <f>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OR(AND(K369&gt;=R369,P369&gt;=Quals!$F$3,P369&lt;=Quals!$H$3)))))),"Q","")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 t="shared" si="5"/>
        <v>Emilaya ELLISlong-jump</v>
      </c>
      <c r="B370" t="s">
        <v>426</v>
      </c>
      <c r="C370" s="6" t="s">
        <v>37</v>
      </c>
      <c r="D370" s="6">
        <v>37421</v>
      </c>
      <c r="E370">
        <v>953</v>
      </c>
      <c r="F370" s="2">
        <v>23</v>
      </c>
      <c r="G370">
        <v>975</v>
      </c>
      <c r="H370">
        <v>966</v>
      </c>
      <c r="I370">
        <v>923</v>
      </c>
      <c r="J370">
        <v>926</v>
      </c>
      <c r="K370">
        <v>916</v>
      </c>
      <c r="L370" s="6">
        <v>44254</v>
      </c>
      <c r="M370" s="6">
        <v>44300</v>
      </c>
      <c r="N370" s="6">
        <v>44286</v>
      </c>
      <c r="O370" s="6">
        <v>44274</v>
      </c>
      <c r="P370" s="58">
        <v>44513</v>
      </c>
      <c r="Q370" s="40">
        <f>RANK(E370,$E$3:$E$1048576)</f>
        <v>364</v>
      </c>
      <c r="R370" s="2">
        <f>VLOOKUP(C370,Quals!$A$25:$C$45,3,FALSE)</f>
        <v>1178</v>
      </c>
      <c r="S370" s="2" t="str">
        <f>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OR(AND(K370&gt;=R370,P370&gt;=Quals!$F$3,P370&lt;=Quals!$H$3)))))),"Q","")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 t="shared" si="5"/>
        <v>Bec KOVACIC100m</v>
      </c>
      <c r="B371" t="s">
        <v>169</v>
      </c>
      <c r="C371" s="6" t="s">
        <v>2</v>
      </c>
      <c r="D371" s="6">
        <v>36695</v>
      </c>
      <c r="E371">
        <v>952</v>
      </c>
      <c r="F371" s="2">
        <v>71</v>
      </c>
      <c r="G371">
        <v>977</v>
      </c>
      <c r="H371">
        <v>960</v>
      </c>
      <c r="I371">
        <v>943</v>
      </c>
      <c r="J371">
        <v>929</v>
      </c>
      <c r="K371">
        <v>918</v>
      </c>
      <c r="L371" s="6">
        <v>44591</v>
      </c>
      <c r="M371" s="6">
        <v>44587</v>
      </c>
      <c r="N371" s="6">
        <v>44576</v>
      </c>
      <c r="O371" s="6">
        <v>44552</v>
      </c>
      <c r="P371" s="58">
        <v>44604</v>
      </c>
      <c r="Q371" s="40">
        <f>RANK(E371,$E$3:$E$1048576)</f>
        <v>369</v>
      </c>
      <c r="R371" s="2">
        <f>VLOOKUP(C371,Quals!$A$25:$C$45,3,FALSE)</f>
        <v>1167</v>
      </c>
      <c r="S371" s="2" t="str">
        <f>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OR(AND(K371&gt;=R371,P371&gt;=Quals!$F$3,P371&lt;=Quals!$H$3)))))),"Q","")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 t="shared" si="5"/>
        <v>Chelsea SCOLYER200m</v>
      </c>
      <c r="B372" t="s">
        <v>158</v>
      </c>
      <c r="C372" s="6" t="s">
        <v>25</v>
      </c>
      <c r="D372" s="6">
        <v>38808</v>
      </c>
      <c r="E372">
        <v>952</v>
      </c>
      <c r="F372" s="2">
        <v>36</v>
      </c>
      <c r="G372">
        <v>956</v>
      </c>
      <c r="H372">
        <v>944</v>
      </c>
      <c r="I372">
        <v>940</v>
      </c>
      <c r="J372">
        <v>947</v>
      </c>
      <c r="K372">
        <v>933</v>
      </c>
      <c r="L372" s="6">
        <v>44254</v>
      </c>
      <c r="M372" s="6">
        <v>44276</v>
      </c>
      <c r="N372" s="6">
        <v>44247</v>
      </c>
      <c r="O372" s="6">
        <v>44300</v>
      </c>
      <c r="P372" s="58">
        <v>44300</v>
      </c>
      <c r="Q372" s="40">
        <f>RANK(E372,$E$3:$E$1048576)</f>
        <v>369</v>
      </c>
      <c r="R372" s="2">
        <f>VLOOKUP(C372,Quals!$A$25:$C$45,3,FALSE)</f>
        <v>1155</v>
      </c>
      <c r="S372" s="2" t="str">
        <f>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OR(AND(K372&gt;=R372,P372&gt;=Quals!$F$3,P372&lt;=Quals!$H$3)))))),"Q","")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 t="shared" si="5"/>
        <v>Sophia HANLON400m</v>
      </c>
      <c r="B373" t="s">
        <v>243</v>
      </c>
      <c r="C373" s="6" t="s">
        <v>26</v>
      </c>
      <c r="D373" s="6">
        <v>44671</v>
      </c>
      <c r="E373">
        <v>952</v>
      </c>
      <c r="F373" s="2">
        <v>32</v>
      </c>
      <c r="G373">
        <v>966</v>
      </c>
      <c r="H373">
        <v>953</v>
      </c>
      <c r="I373">
        <v>933</v>
      </c>
      <c r="J373">
        <v>933</v>
      </c>
      <c r="K373">
        <v>940</v>
      </c>
      <c r="L373" s="6">
        <v>44303</v>
      </c>
      <c r="M373" s="6">
        <v>44302</v>
      </c>
      <c r="N373" s="6">
        <v>44275</v>
      </c>
      <c r="O373" s="6">
        <v>44248</v>
      </c>
      <c r="P373" s="58">
        <v>44294</v>
      </c>
      <c r="Q373" s="40">
        <f>RANK(E373,$E$3:$E$1048576)</f>
        <v>369</v>
      </c>
      <c r="R373" s="2">
        <f>VLOOKUP(C373,Quals!$A$25:$C$45,3,FALSE)</f>
        <v>1152</v>
      </c>
      <c r="S373" s="2" t="str">
        <f>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OR(AND(K373&gt;=R373,P373&gt;=Quals!$F$3,P373&lt;=Quals!$H$3)))))),"Q","")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 t="shared" si="5"/>
        <v>Bridget MCCORMACK800m</v>
      </c>
      <c r="B374" t="s">
        <v>292</v>
      </c>
      <c r="C374" s="7" t="s">
        <v>27</v>
      </c>
      <c r="D374" s="6">
        <v>44671</v>
      </c>
      <c r="E374">
        <v>952</v>
      </c>
      <c r="F374" s="2">
        <v>30</v>
      </c>
      <c r="G374">
        <v>1014</v>
      </c>
      <c r="H374">
        <v>968</v>
      </c>
      <c r="I374">
        <v>929</v>
      </c>
      <c r="J374">
        <v>911</v>
      </c>
      <c r="K374">
        <v>893</v>
      </c>
      <c r="L374" s="6">
        <v>44247</v>
      </c>
      <c r="M374" s="6">
        <v>44597</v>
      </c>
      <c r="N374" s="6">
        <v>44304</v>
      </c>
      <c r="O374" s="6">
        <v>44266</v>
      </c>
      <c r="P374" s="58">
        <v>44485</v>
      </c>
      <c r="Q374" s="40">
        <f>RANK(E374,$E$3:$E$1048576)</f>
        <v>369</v>
      </c>
      <c r="R374" s="2">
        <f>VLOOKUP(C374,Quals!$A$25:$C$45,3,FALSE)</f>
        <v>1171</v>
      </c>
      <c r="S374" s="2" t="str">
        <f>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OR(AND(K374&gt;=R374,P374&gt;=Quals!$F$3,P374&lt;=Quals!$H$3)))))),"Q","")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 t="shared" si="5"/>
        <v>Nyree HAMILTON800m</v>
      </c>
      <c r="B375" t="s">
        <v>256</v>
      </c>
      <c r="C375" s="6" t="s">
        <v>27</v>
      </c>
      <c r="D375" s="6">
        <v>44640</v>
      </c>
      <c r="E375">
        <v>952</v>
      </c>
      <c r="F375" s="2">
        <v>31</v>
      </c>
      <c r="G375">
        <v>961</v>
      </c>
      <c r="H375">
        <v>945</v>
      </c>
      <c r="I375">
        <v>956</v>
      </c>
      <c r="J375">
        <v>929</v>
      </c>
      <c r="K375">
        <v>939</v>
      </c>
      <c r="L375" s="6">
        <v>44247</v>
      </c>
      <c r="M375" s="6">
        <v>44267</v>
      </c>
      <c r="N375" s="6">
        <v>44300</v>
      </c>
      <c r="O375" s="6">
        <v>44506</v>
      </c>
      <c r="P375" s="58">
        <v>44301</v>
      </c>
      <c r="Q375" s="40">
        <f>RANK(E375,$E$3:$E$1048576)</f>
        <v>369</v>
      </c>
      <c r="R375" s="2">
        <f>VLOOKUP(C375,Quals!$A$25:$C$45,3,FALSE)</f>
        <v>1171</v>
      </c>
      <c r="S375" s="2" t="str">
        <f>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OR(AND(K375&gt;=R375,P375&gt;=Quals!$F$3,P375&lt;=Quals!$H$3)))))),"Q","")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 t="shared" si="5"/>
        <v>Abigail STEVANOVIC100mh</v>
      </c>
      <c r="B376" t="s">
        <v>392</v>
      </c>
      <c r="C376" s="6" t="s">
        <v>32</v>
      </c>
      <c r="D376" s="6">
        <v>37957</v>
      </c>
      <c r="E376">
        <v>952</v>
      </c>
      <c r="F376" s="2">
        <v>19</v>
      </c>
      <c r="G376">
        <v>971</v>
      </c>
      <c r="H376">
        <v>954</v>
      </c>
      <c r="I376">
        <v>951</v>
      </c>
      <c r="J376">
        <v>934</v>
      </c>
      <c r="K376">
        <v>929</v>
      </c>
      <c r="L376" s="6">
        <v>44299</v>
      </c>
      <c r="M376" s="6">
        <v>44267</v>
      </c>
      <c r="N376" s="6">
        <v>44267</v>
      </c>
      <c r="O376" s="6">
        <v>44262</v>
      </c>
      <c r="P376" s="58">
        <v>44310</v>
      </c>
      <c r="Q376" s="40">
        <f>RANK(E376,$E$3:$E$1048576)</f>
        <v>369</v>
      </c>
      <c r="R376" s="2">
        <f>VLOOKUP(C376,Quals!$A$25:$C$45,3,FALSE)</f>
        <v>1171</v>
      </c>
      <c r="S376" s="2" t="str">
        <f>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OR(AND(K376&gt;=R376,P376&gt;=Quals!$F$3,P376&lt;=Quals!$H$3)))))),"Q","")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 t="shared" si="5"/>
        <v>Emma THREADINGHAM100m</v>
      </c>
      <c r="B377" t="s">
        <v>166</v>
      </c>
      <c r="C377" s="6" t="s">
        <v>2</v>
      </c>
      <c r="D377" s="6">
        <v>44701</v>
      </c>
      <c r="E377">
        <v>951</v>
      </c>
      <c r="F377" s="2">
        <v>72</v>
      </c>
      <c r="G377">
        <v>967</v>
      </c>
      <c r="H377">
        <v>950</v>
      </c>
      <c r="I377">
        <v>945</v>
      </c>
      <c r="J377">
        <v>935</v>
      </c>
      <c r="K377">
        <v>931</v>
      </c>
      <c r="L377" s="6">
        <v>44485</v>
      </c>
      <c r="M377" s="6">
        <v>44268</v>
      </c>
      <c r="N377" s="6">
        <v>44548</v>
      </c>
      <c r="O377" s="6">
        <v>44268</v>
      </c>
      <c r="P377" s="58">
        <v>44576</v>
      </c>
      <c r="Q377" s="40">
        <f>RANK(E377,$E$3:$E$1048576)</f>
        <v>375</v>
      </c>
      <c r="R377" s="2">
        <f>VLOOKUP(C377,Quals!$A$25:$C$45,3,FALSE)</f>
        <v>1167</v>
      </c>
      <c r="S377" s="2" t="str">
        <f>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OR(AND(K377&gt;=R377,P377&gt;=Quals!$F$3,P377&lt;=Quals!$H$3)))))),"Q","")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 t="shared" si="5"/>
        <v>Hannah WHITBREAD400m</v>
      </c>
      <c r="B378" t="s">
        <v>244</v>
      </c>
      <c r="C378" s="6" t="s">
        <v>26</v>
      </c>
      <c r="D378" s="6">
        <v>44581</v>
      </c>
      <c r="E378">
        <v>951</v>
      </c>
      <c r="F378" s="2">
        <v>33</v>
      </c>
      <c r="G378">
        <v>969</v>
      </c>
      <c r="H378">
        <v>957</v>
      </c>
      <c r="I378">
        <v>949</v>
      </c>
      <c r="J378">
        <v>942</v>
      </c>
      <c r="K378">
        <v>940</v>
      </c>
      <c r="L378" s="6">
        <v>44331</v>
      </c>
      <c r="M378" s="6">
        <v>44317</v>
      </c>
      <c r="N378" s="6">
        <v>44289</v>
      </c>
      <c r="O378" s="6">
        <v>44331</v>
      </c>
      <c r="P378" s="58">
        <v>44309</v>
      </c>
      <c r="Q378" s="40">
        <f>RANK(E378,$E$3:$E$1048576)</f>
        <v>375</v>
      </c>
      <c r="R378" s="2">
        <f>VLOOKUP(C378,Quals!$A$25:$C$45,3,FALSE)</f>
        <v>1152</v>
      </c>
      <c r="S378" s="2" t="str">
        <f>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OR(AND(K378&gt;=R378,P378&gt;=Quals!$F$3,P378&lt;=Quals!$H$3)))))),"Q","")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 t="shared" si="5"/>
        <v>Nieve WALSH800m</v>
      </c>
      <c r="B379" t="s">
        <v>287</v>
      </c>
      <c r="C379" s="6" t="s">
        <v>27</v>
      </c>
      <c r="D379" s="6">
        <v>37171</v>
      </c>
      <c r="E379">
        <v>951</v>
      </c>
      <c r="F379" s="2">
        <v>32</v>
      </c>
      <c r="G379">
        <v>988</v>
      </c>
      <c r="H379">
        <v>944</v>
      </c>
      <c r="I379">
        <v>912</v>
      </c>
      <c r="J379">
        <v>934</v>
      </c>
      <c r="K379">
        <v>922</v>
      </c>
      <c r="L379" s="6">
        <v>44287</v>
      </c>
      <c r="M379" s="6">
        <v>44251</v>
      </c>
      <c r="N379" s="6">
        <v>44248</v>
      </c>
      <c r="O379" s="6">
        <v>44302</v>
      </c>
      <c r="P379" s="58">
        <v>44309</v>
      </c>
      <c r="Q379" s="40">
        <f>RANK(E379,$E$3:$E$1048576)</f>
        <v>375</v>
      </c>
      <c r="R379" s="2">
        <f>VLOOKUP(C379,Quals!$A$25:$C$45,3,FALSE)</f>
        <v>1171</v>
      </c>
      <c r="S379" s="2" t="str">
        <f>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OR(AND(K379&gt;=R379,P379&gt;=Quals!$F$3,P379&lt;=Quals!$H$3)))))),"Q","")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 t="shared" si="5"/>
        <v>Lily WINWARD1500m</v>
      </c>
      <c r="B380" t="s">
        <v>327</v>
      </c>
      <c r="C380" t="s">
        <v>28</v>
      </c>
      <c r="D380" s="6">
        <v>44701</v>
      </c>
      <c r="E380">
        <v>951</v>
      </c>
      <c r="F380" s="2">
        <v>27</v>
      </c>
      <c r="G380">
        <v>971</v>
      </c>
      <c r="H380">
        <v>960</v>
      </c>
      <c r="I380">
        <v>959</v>
      </c>
      <c r="J380">
        <v>907</v>
      </c>
      <c r="K380">
        <v>913</v>
      </c>
      <c r="L380" s="6">
        <v>44542</v>
      </c>
      <c r="M380" s="6">
        <v>44590</v>
      </c>
      <c r="N380" s="6">
        <v>44581</v>
      </c>
      <c r="O380" s="6">
        <v>44268</v>
      </c>
      <c r="P380" s="58">
        <v>44303</v>
      </c>
      <c r="Q380" s="40">
        <f>RANK(E380,$E$3:$E$1048576)</f>
        <v>375</v>
      </c>
      <c r="R380" s="2">
        <f>VLOOKUP(C380,Quals!$A$25:$C$45,3,FALSE)</f>
        <v>1172</v>
      </c>
      <c r="S380" s="2" t="str">
        <f>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OR(AND(K380&gt;=R380,P380&gt;=Quals!$F$3,P380&lt;=Quals!$H$3)))))),"Q","")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 t="shared" si="5"/>
        <v>Keely BOYNE100mh</v>
      </c>
      <c r="B381" t="s">
        <v>393</v>
      </c>
      <c r="C381" s="6" t="s">
        <v>32</v>
      </c>
      <c r="D381" s="6">
        <v>37267</v>
      </c>
      <c r="E381">
        <v>951</v>
      </c>
      <c r="F381" s="2">
        <v>20</v>
      </c>
      <c r="G381">
        <v>962</v>
      </c>
      <c r="H381">
        <v>951</v>
      </c>
      <c r="I381">
        <v>957</v>
      </c>
      <c r="J381">
        <v>956</v>
      </c>
      <c r="K381">
        <v>919</v>
      </c>
      <c r="L381" s="6">
        <v>44299</v>
      </c>
      <c r="M381" s="6">
        <v>44247</v>
      </c>
      <c r="N381" s="6">
        <v>44299</v>
      </c>
      <c r="O381" s="6">
        <v>44275</v>
      </c>
      <c r="P381" s="58">
        <v>44294</v>
      </c>
      <c r="Q381" s="40">
        <f>RANK(E381,$E$3:$E$1048576)</f>
        <v>375</v>
      </c>
      <c r="R381" s="2">
        <f>VLOOKUP(C381,Quals!$A$25:$C$45,3,FALSE)</f>
        <v>1171</v>
      </c>
      <c r="S381" s="2" t="str">
        <f>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OR(AND(K381&gt;=R381,P381&gt;=Quals!$F$3,P381&lt;=Quals!$H$3)))))),"Q","")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 t="shared" si="5"/>
        <v>Olivia YACONOlong-jump</v>
      </c>
      <c r="B382" t="s">
        <v>962</v>
      </c>
      <c r="C382" s="7" t="s">
        <v>37</v>
      </c>
      <c r="D382" s="6">
        <v>37274</v>
      </c>
      <c r="E382">
        <v>951</v>
      </c>
      <c r="F382" s="2">
        <v>24</v>
      </c>
      <c r="G382">
        <v>999</v>
      </c>
      <c r="H382">
        <v>942</v>
      </c>
      <c r="I382">
        <v>944</v>
      </c>
      <c r="J382">
        <v>929</v>
      </c>
      <c r="K382">
        <v>901</v>
      </c>
      <c r="L382" s="6">
        <v>44268</v>
      </c>
      <c r="M382" s="6">
        <v>44254</v>
      </c>
      <c r="N382" s="6">
        <v>44273</v>
      </c>
      <c r="O382" s="6">
        <v>44300</v>
      </c>
      <c r="P382" s="58">
        <v>44602</v>
      </c>
      <c r="Q382" s="40">
        <f>RANK(E382,$E$3:$E$1048576)</f>
        <v>375</v>
      </c>
      <c r="R382" s="2">
        <f>VLOOKUP(C382,Quals!$A$25:$C$45,3,FALSE)</f>
        <v>1178</v>
      </c>
      <c r="S382" s="2" t="str">
        <f>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OR(AND(K382&gt;=R382,P382&gt;=Quals!$F$3,P382&lt;=Quals!$H$3)))))),"Q","")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 t="shared" si="5"/>
        <v>Annaliese BUSHlong-jump</v>
      </c>
      <c r="B383" t="s">
        <v>388</v>
      </c>
      <c r="C383" s="7" t="s">
        <v>37</v>
      </c>
      <c r="D383" s="6">
        <v>36419</v>
      </c>
      <c r="E383">
        <v>951</v>
      </c>
      <c r="F383" s="2">
        <v>25</v>
      </c>
      <c r="G383">
        <v>975</v>
      </c>
      <c r="H383">
        <v>983</v>
      </c>
      <c r="I383">
        <v>973</v>
      </c>
      <c r="J383">
        <v>912</v>
      </c>
      <c r="K383">
        <v>906</v>
      </c>
      <c r="L383" s="6">
        <v>44603</v>
      </c>
      <c r="M383" s="6">
        <v>44253</v>
      </c>
      <c r="N383" s="6">
        <v>44282</v>
      </c>
      <c r="O383" s="6">
        <v>44330</v>
      </c>
      <c r="P383" s="58">
        <v>44319</v>
      </c>
      <c r="Q383" s="40">
        <f>RANK(E383,$E$3:$E$1048576)</f>
        <v>375</v>
      </c>
      <c r="R383" s="2">
        <f>VLOOKUP(C383,Quals!$A$25:$C$45,3,FALSE)</f>
        <v>1178</v>
      </c>
      <c r="S383" s="2" t="str">
        <f>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OR(AND(K383&gt;=R383,P383&gt;=Quals!$F$3,P383&lt;=Quals!$H$3)))))),"Q","")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 t="shared" si="5"/>
        <v>Cebile MPOFU100m</v>
      </c>
      <c r="B384" t="s">
        <v>183</v>
      </c>
      <c r="C384" s="7" t="s">
        <v>2</v>
      </c>
      <c r="D384" s="6">
        <v>1999</v>
      </c>
      <c r="E384">
        <v>950</v>
      </c>
      <c r="F384" s="2">
        <v>73</v>
      </c>
      <c r="G384">
        <v>986</v>
      </c>
      <c r="H384">
        <v>973</v>
      </c>
      <c r="I384">
        <v>944</v>
      </c>
      <c r="J384">
        <v>927</v>
      </c>
      <c r="K384">
        <v>921</v>
      </c>
      <c r="L384" s="6">
        <v>44527</v>
      </c>
      <c r="M384" s="6">
        <v>44597</v>
      </c>
      <c r="N384" s="6">
        <v>44604</v>
      </c>
      <c r="O384" s="6">
        <v>44590</v>
      </c>
      <c r="P384" s="58">
        <v>44583</v>
      </c>
      <c r="Q384" s="40">
        <f>RANK(E384,$E$3:$E$1048576)</f>
        <v>382</v>
      </c>
      <c r="R384" s="2">
        <f>VLOOKUP(C384,Quals!$A$25:$C$45,3,FALSE)</f>
        <v>1167</v>
      </c>
      <c r="S384" s="2" t="str">
        <f>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OR(AND(K384&gt;=R384,P384&gt;=Quals!$F$3,P384&lt;=Quals!$H$3)))))),"Q","")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 t="shared" si="5"/>
        <v>Kiara FIORAVANTI100m</v>
      </c>
      <c r="B385" t="s">
        <v>181</v>
      </c>
      <c r="C385" s="7" t="s">
        <v>2</v>
      </c>
      <c r="D385" s="6">
        <v>1997</v>
      </c>
      <c r="E385">
        <v>950</v>
      </c>
      <c r="F385" s="2">
        <v>74</v>
      </c>
      <c r="G385">
        <v>972</v>
      </c>
      <c r="H385">
        <v>962</v>
      </c>
      <c r="I385">
        <v>960</v>
      </c>
      <c r="J385">
        <v>929</v>
      </c>
      <c r="K385">
        <v>927</v>
      </c>
      <c r="L385" s="6">
        <v>44527</v>
      </c>
      <c r="M385" s="6">
        <v>44548</v>
      </c>
      <c r="N385" s="6">
        <v>44597</v>
      </c>
      <c r="O385" s="6">
        <v>44576</v>
      </c>
      <c r="P385" s="58">
        <v>44590</v>
      </c>
      <c r="Q385" s="40">
        <f>RANK(E385,$E$3:$E$1048576)</f>
        <v>382</v>
      </c>
      <c r="R385" s="2">
        <f>VLOOKUP(C385,Quals!$A$25:$C$45,3,FALSE)</f>
        <v>1167</v>
      </c>
      <c r="S385" s="2" t="str">
        <f>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OR(AND(K385&gt;=R385,P385&gt;=Quals!$F$3,P385&lt;=Quals!$H$3)))))),"Q","")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 t="shared" si="5"/>
        <v>Elly BUCKHOLZ200m</v>
      </c>
      <c r="B386" t="s">
        <v>130</v>
      </c>
      <c r="C386" s="6" t="s">
        <v>25</v>
      </c>
      <c r="D386" s="6">
        <v>37181</v>
      </c>
      <c r="E386">
        <v>950</v>
      </c>
      <c r="F386" s="2">
        <v>37</v>
      </c>
      <c r="G386">
        <v>963</v>
      </c>
      <c r="H386">
        <v>915</v>
      </c>
      <c r="I386">
        <v>949</v>
      </c>
      <c r="J386">
        <v>929</v>
      </c>
      <c r="K386">
        <v>928</v>
      </c>
      <c r="L386" s="6">
        <v>44269</v>
      </c>
      <c r="M386" s="6">
        <v>44282</v>
      </c>
      <c r="N386" s="6">
        <v>44583</v>
      </c>
      <c r="O386" s="6">
        <v>44549</v>
      </c>
      <c r="P386" s="58">
        <v>44269</v>
      </c>
      <c r="Q386" s="40">
        <f>RANK(E386,$E$3:$E$1048576)</f>
        <v>382</v>
      </c>
      <c r="R386" s="2">
        <f>VLOOKUP(C386,Quals!$A$25:$C$45,3,FALSE)</f>
        <v>1155</v>
      </c>
      <c r="S386" s="2" t="str">
        <f>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OR(AND(K386&gt;=R386,P386&gt;=Quals!$F$3,P386&lt;=Quals!$H$3)))))),"Q","")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 t="shared" si="5"/>
        <v>Kayla LEMM200m</v>
      </c>
      <c r="B387" t="s">
        <v>165</v>
      </c>
      <c r="C387" s="6" t="s">
        <v>25</v>
      </c>
      <c r="D387" s="6">
        <v>1996</v>
      </c>
      <c r="E387">
        <v>950</v>
      </c>
      <c r="F387" s="2">
        <v>38</v>
      </c>
      <c r="G387">
        <v>965</v>
      </c>
      <c r="H387">
        <v>932</v>
      </c>
      <c r="I387">
        <v>934</v>
      </c>
      <c r="J387">
        <v>931</v>
      </c>
      <c r="K387">
        <v>943</v>
      </c>
      <c r="L387" s="6">
        <v>44304</v>
      </c>
      <c r="M387" s="6">
        <v>44255</v>
      </c>
      <c r="N387" s="6">
        <v>44268</v>
      </c>
      <c r="O387" s="6">
        <v>44576</v>
      </c>
      <c r="P387" s="58">
        <v>44604</v>
      </c>
      <c r="Q387" s="40">
        <f>RANK(E387,$E$3:$E$1048576)</f>
        <v>382</v>
      </c>
      <c r="R387" s="2">
        <f>VLOOKUP(C387,Quals!$A$25:$C$45,3,FALSE)</f>
        <v>1155</v>
      </c>
      <c r="S387" s="2" t="str">
        <f>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OR(AND(K387&gt;=R387,P387&gt;=Quals!$F$3,P387&lt;=Quals!$H$3)))))),"Q","")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 t="shared" ref="A388:A451" si="6">B388&amp;C388</f>
        <v>Oceana D'ABBShigh-jump</v>
      </c>
      <c r="B388" t="s">
        <v>455</v>
      </c>
      <c r="C388" s="7" t="s">
        <v>35</v>
      </c>
      <c r="D388" s="6">
        <v>44701</v>
      </c>
      <c r="E388">
        <v>950</v>
      </c>
      <c r="F388" s="2">
        <v>16</v>
      </c>
      <c r="G388">
        <v>974</v>
      </c>
      <c r="H388">
        <v>926</v>
      </c>
      <c r="I388">
        <v>926</v>
      </c>
      <c r="J388">
        <v>926</v>
      </c>
      <c r="K388">
        <v>926</v>
      </c>
      <c r="L388" s="6">
        <v>44526</v>
      </c>
      <c r="M388" s="6">
        <v>44248</v>
      </c>
      <c r="N388" s="6">
        <v>44275</v>
      </c>
      <c r="O388" s="6">
        <v>44498</v>
      </c>
      <c r="P388" s="58">
        <v>44589</v>
      </c>
      <c r="Q388" s="40">
        <f>RANK(E388,$E$3:$E$1048576)</f>
        <v>382</v>
      </c>
      <c r="R388" s="2">
        <f>VLOOKUP(C388,Quals!$A$25:$C$45,3,FALSE)</f>
        <v>1180</v>
      </c>
      <c r="S388" s="2" t="str">
        <f>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OR(AND(K388&gt;=R388,P388&gt;=Quals!$F$3,P388&lt;=Quals!$H$3)))))),"Q","")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 t="shared" si="6"/>
        <v>Amy BRAIMBRIDGE200m</v>
      </c>
      <c r="B389" t="s">
        <v>206</v>
      </c>
      <c r="C389" s="6" t="s">
        <v>25</v>
      </c>
      <c r="D389" s="6">
        <v>1997</v>
      </c>
      <c r="E389">
        <v>949</v>
      </c>
      <c r="F389" s="2">
        <v>39</v>
      </c>
      <c r="G389">
        <v>959</v>
      </c>
      <c r="H389">
        <v>962</v>
      </c>
      <c r="I389">
        <v>949</v>
      </c>
      <c r="J389">
        <v>929</v>
      </c>
      <c r="K389">
        <v>921</v>
      </c>
      <c r="L389" s="6">
        <v>44323</v>
      </c>
      <c r="M389" s="6">
        <v>44342</v>
      </c>
      <c r="N389" s="6">
        <v>44310</v>
      </c>
      <c r="O389" s="6">
        <v>44317</v>
      </c>
      <c r="P389" s="58">
        <v>44289</v>
      </c>
      <c r="Q389" s="40">
        <f>RANK(E389,$E$3:$E$1048576)</f>
        <v>387</v>
      </c>
      <c r="R389" s="2">
        <f>VLOOKUP(C389,Quals!$A$25:$C$45,3,FALSE)</f>
        <v>1155</v>
      </c>
      <c r="S389" s="2" t="str">
        <f>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OR(AND(K389&gt;=R389,P389&gt;=Quals!$F$3,P389&lt;=Quals!$H$3)))))),"Q","")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 t="shared" si="6"/>
        <v>Bailee-Anne TEWAKE200m</v>
      </c>
      <c r="B390" t="s">
        <v>156</v>
      </c>
      <c r="C390" s="6" t="s">
        <v>25</v>
      </c>
      <c r="D390" s="6">
        <v>44732</v>
      </c>
      <c r="E390">
        <v>949</v>
      </c>
      <c r="F390" s="2">
        <v>40</v>
      </c>
      <c r="G390">
        <v>958</v>
      </c>
      <c r="H390">
        <v>956</v>
      </c>
      <c r="I390">
        <v>939</v>
      </c>
      <c r="J390">
        <v>931</v>
      </c>
      <c r="K390">
        <v>930</v>
      </c>
      <c r="L390" s="6">
        <v>44269</v>
      </c>
      <c r="M390" s="6">
        <v>44471</v>
      </c>
      <c r="N390" s="6">
        <v>44485</v>
      </c>
      <c r="O390" s="6">
        <v>44300</v>
      </c>
      <c r="P390" s="58">
        <v>44569</v>
      </c>
      <c r="Q390" s="40">
        <f>RANK(E390,$E$3:$E$1048576)</f>
        <v>387</v>
      </c>
      <c r="R390" s="2">
        <f>VLOOKUP(C390,Quals!$A$25:$C$45,3,FALSE)</f>
        <v>1155</v>
      </c>
      <c r="S390" s="2" t="str">
        <f>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OR(AND(K390&gt;=R390,P390&gt;=Quals!$F$3,P390&lt;=Quals!$H$3)))))),"Q","")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 t="shared" si="6"/>
        <v>Bella PASQUALI400m</v>
      </c>
      <c r="B391" t="s">
        <v>245</v>
      </c>
      <c r="C391" s="6" t="s">
        <v>26</v>
      </c>
      <c r="E391">
        <v>949</v>
      </c>
      <c r="F391" s="2">
        <v>34</v>
      </c>
      <c r="G391">
        <v>965</v>
      </c>
      <c r="H391">
        <v>938</v>
      </c>
      <c r="I391">
        <v>948</v>
      </c>
      <c r="J391">
        <v>930</v>
      </c>
      <c r="K391">
        <v>914</v>
      </c>
      <c r="L391" s="6">
        <v>44541</v>
      </c>
      <c r="M391" s="6">
        <v>44248</v>
      </c>
      <c r="N391" s="6">
        <v>44247</v>
      </c>
      <c r="O391" s="6">
        <v>44299</v>
      </c>
      <c r="P391" s="58">
        <v>44590</v>
      </c>
      <c r="Q391" s="40">
        <f>RANK(E391,$E$3:$E$1048576)</f>
        <v>387</v>
      </c>
      <c r="R391" s="2">
        <f>VLOOKUP(C391,Quals!$A$25:$C$45,3,FALSE)</f>
        <v>1152</v>
      </c>
      <c r="S391" s="2" t="str">
        <f>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OR(AND(K391&gt;=R391,P391&gt;=Quals!$F$3,P391&lt;=Quals!$H$3)))))),"Q","")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 t="shared" si="6"/>
        <v>Rachel O'BRIEN800m</v>
      </c>
      <c r="B392" t="s">
        <v>288</v>
      </c>
      <c r="C392" s="6" t="s">
        <v>27</v>
      </c>
      <c r="D392" s="6">
        <v>2000</v>
      </c>
      <c r="E392">
        <v>949</v>
      </c>
      <c r="F392" s="2">
        <v>33</v>
      </c>
      <c r="G392">
        <v>965</v>
      </c>
      <c r="H392">
        <v>955</v>
      </c>
      <c r="I392">
        <v>946</v>
      </c>
      <c r="J392">
        <v>944</v>
      </c>
      <c r="K392">
        <v>930</v>
      </c>
      <c r="L392" s="6">
        <v>44309</v>
      </c>
      <c r="M392" s="6">
        <v>44546</v>
      </c>
      <c r="N392" s="6">
        <v>44254</v>
      </c>
      <c r="O392" s="6">
        <v>44589</v>
      </c>
      <c r="P392" s="58">
        <v>44302</v>
      </c>
      <c r="Q392" s="40">
        <f>RANK(E392,$E$3:$E$1048576)</f>
        <v>387</v>
      </c>
      <c r="R392" s="2">
        <f>VLOOKUP(C392,Quals!$A$25:$C$45,3,FALSE)</f>
        <v>1171</v>
      </c>
      <c r="S392" s="2" t="str">
        <f>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OR(AND(K392&gt;=R392,P392&gt;=Quals!$F$3,P392&lt;=Quals!$H$3)))))),"Q","")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 t="shared" si="6"/>
        <v>Jasmine FOUNTAStriple-jump</v>
      </c>
      <c r="B393" t="s">
        <v>447</v>
      </c>
      <c r="C393" s="6" t="s">
        <v>38</v>
      </c>
      <c r="D393" s="6">
        <v>36229</v>
      </c>
      <c r="E393">
        <v>949</v>
      </c>
      <c r="F393" s="2">
        <v>13</v>
      </c>
      <c r="G393">
        <v>944</v>
      </c>
      <c r="H393">
        <v>936</v>
      </c>
      <c r="I393">
        <v>933</v>
      </c>
      <c r="J393">
        <v>933</v>
      </c>
      <c r="K393">
        <v>916</v>
      </c>
      <c r="L393" s="6">
        <v>44303</v>
      </c>
      <c r="M393" s="6">
        <v>44268</v>
      </c>
      <c r="N393" s="6">
        <v>44282</v>
      </c>
      <c r="O393" s="6">
        <v>44301</v>
      </c>
      <c r="P393" s="58">
        <v>44261</v>
      </c>
      <c r="Q393" s="40">
        <f>RANK(E393,$E$3:$E$1048576)</f>
        <v>387</v>
      </c>
      <c r="R393" s="2">
        <f>VLOOKUP(C393,Quals!$A$25:$C$45,3,FALSE)</f>
        <v>1150</v>
      </c>
      <c r="S393" s="2" t="str">
        <f>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OR(AND(K393&gt;=R393,P393&gt;=Quals!$F$3,P393&lt;=Quals!$H$3)))))),"Q","")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 t="shared" si="6"/>
        <v>Lianna DAVIDSONjavelin-throw</v>
      </c>
      <c r="B394" t="s">
        <v>538</v>
      </c>
      <c r="C394" s="6" t="s">
        <v>41</v>
      </c>
      <c r="D394" s="6">
        <v>37568</v>
      </c>
      <c r="E394">
        <v>949</v>
      </c>
      <c r="F394" s="2">
        <v>7</v>
      </c>
      <c r="G394">
        <v>979</v>
      </c>
      <c r="H394">
        <v>923</v>
      </c>
      <c r="I394">
        <v>917</v>
      </c>
      <c r="J394">
        <v>932</v>
      </c>
      <c r="K394">
        <v>865</v>
      </c>
      <c r="L394" s="6">
        <v>44261</v>
      </c>
      <c r="M394" s="6">
        <v>44282</v>
      </c>
      <c r="N394" s="6">
        <v>44252</v>
      </c>
      <c r="O394" s="6">
        <v>44301</v>
      </c>
      <c r="P394" s="58">
        <v>44266</v>
      </c>
      <c r="Q394" s="40">
        <f>RANK(E394,$E$3:$E$1048576)</f>
        <v>387</v>
      </c>
      <c r="R394" s="2">
        <f>VLOOKUP(C394,Quals!$A$25:$C$45,3,FALSE)</f>
        <v>1153</v>
      </c>
      <c r="S394" s="2" t="str">
        <f>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OR(AND(K394&gt;=R394,P394&gt;=Quals!$F$3,P394&lt;=Quals!$H$3)))))),"Q","")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 t="shared" si="6"/>
        <v>Angie ROSS800m</v>
      </c>
      <c r="B395" t="s">
        <v>325</v>
      </c>
      <c r="C395" s="6" t="s">
        <v>27</v>
      </c>
      <c r="D395" s="6">
        <v>1981</v>
      </c>
      <c r="E395">
        <v>948</v>
      </c>
      <c r="F395" s="2">
        <v>34</v>
      </c>
      <c r="G395">
        <v>969</v>
      </c>
      <c r="H395">
        <v>971</v>
      </c>
      <c r="I395">
        <v>919</v>
      </c>
      <c r="J395">
        <v>920</v>
      </c>
      <c r="K395">
        <v>902</v>
      </c>
      <c r="L395" s="6">
        <v>44267</v>
      </c>
      <c r="M395" s="6">
        <v>44287</v>
      </c>
      <c r="N395" s="6">
        <v>44547</v>
      </c>
      <c r="O395" s="6">
        <v>44596</v>
      </c>
      <c r="P395" s="58">
        <v>44248</v>
      </c>
      <c r="Q395" s="40">
        <f>RANK(E395,$E$3:$E$1048576)</f>
        <v>393</v>
      </c>
      <c r="R395" s="2">
        <f>VLOOKUP(C395,Quals!$A$25:$C$45,3,FALSE)</f>
        <v>1171</v>
      </c>
      <c r="S395" s="2" t="str">
        <f>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OR(AND(K395&gt;=R395,P395&gt;=Quals!$F$3,P395&lt;=Quals!$H$3)))))),"Q","")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 t="shared" si="6"/>
        <v>Ava HONORE800m</v>
      </c>
      <c r="B396" t="s">
        <v>291</v>
      </c>
      <c r="C396" s="6" t="s">
        <v>27</v>
      </c>
      <c r="D396" s="6">
        <v>37996</v>
      </c>
      <c r="E396">
        <v>948</v>
      </c>
      <c r="F396" s="2">
        <v>35</v>
      </c>
      <c r="G396">
        <v>964</v>
      </c>
      <c r="H396">
        <v>953</v>
      </c>
      <c r="I396">
        <v>948</v>
      </c>
      <c r="J396">
        <v>936</v>
      </c>
      <c r="K396">
        <v>931</v>
      </c>
      <c r="L396" s="6">
        <v>44604</v>
      </c>
      <c r="M396" s="6">
        <v>44260</v>
      </c>
      <c r="N396" s="6">
        <v>44540</v>
      </c>
      <c r="O396" s="6">
        <v>44305</v>
      </c>
      <c r="P396" s="58">
        <v>44304</v>
      </c>
      <c r="Q396" s="40">
        <f>RANK(E396,$E$3:$E$1048576)</f>
        <v>393</v>
      </c>
      <c r="R396" s="2">
        <f>VLOOKUP(C396,Quals!$A$25:$C$45,3,FALSE)</f>
        <v>1171</v>
      </c>
      <c r="S396" s="2" t="str">
        <f>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OR(AND(K396&gt;=R396,P396&gt;=Quals!$F$3,P396&lt;=Quals!$H$3)))))),"Q","")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 t="shared" si="6"/>
        <v>Emily MORDEN1500m</v>
      </c>
      <c r="B397" t="s">
        <v>305</v>
      </c>
      <c r="C397" s="6" t="s">
        <v>28</v>
      </c>
      <c r="D397" s="6">
        <v>37741</v>
      </c>
      <c r="E397">
        <v>947</v>
      </c>
      <c r="F397" s="2">
        <v>28</v>
      </c>
      <c r="G397">
        <v>957</v>
      </c>
      <c r="H397">
        <v>956</v>
      </c>
      <c r="I397">
        <v>938</v>
      </c>
      <c r="J397">
        <v>936</v>
      </c>
      <c r="K397">
        <v>912</v>
      </c>
      <c r="L397" s="6">
        <v>44298</v>
      </c>
      <c r="M397" s="6">
        <v>44299</v>
      </c>
      <c r="N397" s="6">
        <v>44548</v>
      </c>
      <c r="O397" s="6">
        <v>44282</v>
      </c>
      <c r="P397" s="58">
        <v>44520</v>
      </c>
      <c r="Q397" s="40">
        <f>RANK(E397,$E$3:$E$1048576)</f>
        <v>395</v>
      </c>
      <c r="R397" s="2">
        <f>VLOOKUP(C397,Quals!$A$25:$C$45,3,FALSE)</f>
        <v>1172</v>
      </c>
      <c r="S397" s="2" t="str">
        <f>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OR(AND(K397&gt;=R397,P397&gt;=Quals!$F$3,P397&lt;=Quals!$H$3)))))),"Q","")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 t="shared" si="6"/>
        <v>Rebecca BAIN100m</v>
      </c>
      <c r="B398" t="s">
        <v>172</v>
      </c>
      <c r="C398" s="6" t="s">
        <v>2</v>
      </c>
      <c r="D398" s="6">
        <v>44640</v>
      </c>
      <c r="E398">
        <v>946</v>
      </c>
      <c r="F398" s="2">
        <v>75</v>
      </c>
      <c r="G398">
        <v>964</v>
      </c>
      <c r="H398">
        <v>961</v>
      </c>
      <c r="I398">
        <v>941</v>
      </c>
      <c r="J398">
        <v>932</v>
      </c>
      <c r="K398">
        <v>919</v>
      </c>
      <c r="L398" s="6">
        <v>44544</v>
      </c>
      <c r="M398" s="6">
        <v>44248</v>
      </c>
      <c r="N398" s="6">
        <v>44541</v>
      </c>
      <c r="O398" s="6">
        <v>44248</v>
      </c>
      <c r="P398" s="58">
        <v>44602</v>
      </c>
      <c r="Q398" s="40">
        <f>RANK(E398,$E$3:$E$1048576)</f>
        <v>396</v>
      </c>
      <c r="R398" s="2">
        <f>VLOOKUP(C398,Quals!$A$25:$C$45,3,FALSE)</f>
        <v>1167</v>
      </c>
      <c r="S398" s="2" t="str">
        <f>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OR(AND(K398&gt;=R398,P398&gt;=Quals!$F$3,P398&lt;=Quals!$H$3)))))),"Q","")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 t="shared" si="6"/>
        <v>Tiahna SKELTON100m</v>
      </c>
      <c r="B399" t="s">
        <v>170</v>
      </c>
      <c r="C399" s="6" t="s">
        <v>2</v>
      </c>
      <c r="D399" s="6">
        <v>37915</v>
      </c>
      <c r="E399">
        <v>946</v>
      </c>
      <c r="F399" s="2">
        <v>76</v>
      </c>
      <c r="G399">
        <v>964</v>
      </c>
      <c r="H399">
        <v>958</v>
      </c>
      <c r="I399">
        <v>930</v>
      </c>
      <c r="J399">
        <v>939</v>
      </c>
      <c r="K399">
        <v>927</v>
      </c>
      <c r="L399" s="6">
        <v>44268</v>
      </c>
      <c r="M399" s="6">
        <v>44268</v>
      </c>
      <c r="N399" s="6">
        <v>44254</v>
      </c>
      <c r="O399" s="6">
        <v>44254</v>
      </c>
      <c r="P399" s="58">
        <v>44298</v>
      </c>
      <c r="Q399" s="40">
        <f>RANK(E399,$E$3:$E$1048576)</f>
        <v>396</v>
      </c>
      <c r="R399" s="2">
        <f>VLOOKUP(C399,Quals!$A$25:$C$45,3,FALSE)</f>
        <v>1167</v>
      </c>
      <c r="S399" s="2" t="str">
        <f>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OR(AND(K399&gt;=R399,P399&gt;=Quals!$F$3,P399&lt;=Quals!$H$3)))))),"Q","")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 t="shared" si="6"/>
        <v>Annie PFEIFFER400m</v>
      </c>
      <c r="B400" t="s">
        <v>185</v>
      </c>
      <c r="C400" s="6" t="s">
        <v>26</v>
      </c>
      <c r="D400" s="6">
        <v>44671</v>
      </c>
      <c r="E400">
        <v>946</v>
      </c>
      <c r="F400" s="2">
        <v>35</v>
      </c>
      <c r="G400">
        <v>963</v>
      </c>
      <c r="H400">
        <v>957</v>
      </c>
      <c r="I400">
        <v>919</v>
      </c>
      <c r="J400">
        <v>913</v>
      </c>
      <c r="K400">
        <v>918</v>
      </c>
      <c r="L400" s="6">
        <v>44603</v>
      </c>
      <c r="M400" s="6">
        <v>44589</v>
      </c>
      <c r="N400" s="6">
        <v>44499</v>
      </c>
      <c r="O400" s="6">
        <v>44519</v>
      </c>
      <c r="P400" s="58">
        <v>44568</v>
      </c>
      <c r="Q400" s="40">
        <f>RANK(E400,$E$3:$E$1048576)</f>
        <v>396</v>
      </c>
      <c r="R400" s="2">
        <f>VLOOKUP(C400,Quals!$A$25:$C$45,3,FALSE)</f>
        <v>1152</v>
      </c>
      <c r="S400" s="2" t="str">
        <f>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OR(AND(K400&gt;=R400,P400&gt;=Quals!$F$3,P400&lt;=Quals!$H$3)))))),"Q","")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 t="shared" si="6"/>
        <v>Eleanor BENSON1500m</v>
      </c>
      <c r="B401" t="s">
        <v>362</v>
      </c>
      <c r="C401" s="6" t="s">
        <v>28</v>
      </c>
      <c r="D401" s="6">
        <v>33246</v>
      </c>
      <c r="E401">
        <v>946</v>
      </c>
      <c r="F401" s="2">
        <v>29</v>
      </c>
      <c r="G401">
        <v>991</v>
      </c>
      <c r="H401">
        <v>966</v>
      </c>
      <c r="I401">
        <v>931</v>
      </c>
      <c r="J401">
        <v>920</v>
      </c>
      <c r="K401">
        <v>894</v>
      </c>
      <c r="L401" s="6">
        <v>44301</v>
      </c>
      <c r="M401" s="6">
        <v>44520</v>
      </c>
      <c r="N401" s="6">
        <v>44261</v>
      </c>
      <c r="O401" s="6">
        <v>44287</v>
      </c>
      <c r="P401" s="58">
        <v>44600</v>
      </c>
      <c r="Q401" s="40">
        <f>RANK(E401,$E$3:$E$1048576)</f>
        <v>396</v>
      </c>
      <c r="R401" s="2">
        <f>VLOOKUP(C401,Quals!$A$25:$C$45,3,FALSE)</f>
        <v>1172</v>
      </c>
      <c r="S401" s="2" t="str">
        <f>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OR(AND(K401&gt;=R401,P401&gt;=Quals!$F$3,P401&lt;=Quals!$H$3)))))),"Q","")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 t="shared" si="6"/>
        <v>Nicole REYNOLDS400mh</v>
      </c>
      <c r="B402" t="s">
        <v>406</v>
      </c>
      <c r="C402" s="6" t="s">
        <v>33</v>
      </c>
      <c r="D402" s="6">
        <v>36258</v>
      </c>
      <c r="E402">
        <v>946</v>
      </c>
      <c r="F402" s="2">
        <v>18</v>
      </c>
      <c r="G402">
        <v>984</v>
      </c>
      <c r="H402">
        <v>951</v>
      </c>
      <c r="I402">
        <v>920</v>
      </c>
      <c r="J402">
        <v>906</v>
      </c>
      <c r="K402">
        <v>906</v>
      </c>
      <c r="L402" s="6">
        <v>44280</v>
      </c>
      <c r="M402" s="6">
        <v>44255</v>
      </c>
      <c r="N402" s="6">
        <v>44285</v>
      </c>
      <c r="O402" s="6">
        <v>44589</v>
      </c>
      <c r="P402" s="58">
        <v>44604</v>
      </c>
      <c r="Q402" s="40">
        <f>RANK(E402,$E$3:$E$1048576)</f>
        <v>396</v>
      </c>
      <c r="R402" s="2">
        <f>VLOOKUP(C402,Quals!$A$25:$C$45,3,FALSE)</f>
        <v>1160</v>
      </c>
      <c r="S402" s="2" t="str">
        <f>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OR(AND(K402&gt;=R402,P402&gt;=Quals!$F$3,P402&lt;=Quals!$H$3)))))),"Q","")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 t="shared" si="6"/>
        <v>Gabrielle SCHMIDT1500m</v>
      </c>
      <c r="B403" t="s">
        <v>328</v>
      </c>
      <c r="C403" s="7" t="s">
        <v>28</v>
      </c>
      <c r="D403" s="6">
        <v>44732</v>
      </c>
      <c r="E403">
        <v>945</v>
      </c>
      <c r="F403" s="2">
        <v>30</v>
      </c>
      <c r="G403">
        <v>960</v>
      </c>
      <c r="H403">
        <v>957</v>
      </c>
      <c r="I403">
        <v>935</v>
      </c>
      <c r="J403">
        <v>913</v>
      </c>
      <c r="K403">
        <v>911</v>
      </c>
      <c r="L403" s="6">
        <v>44489</v>
      </c>
      <c r="M403" s="6">
        <v>44586</v>
      </c>
      <c r="N403" s="6">
        <v>44590</v>
      </c>
      <c r="O403" s="6">
        <v>44457</v>
      </c>
      <c r="P403" s="58">
        <v>44268</v>
      </c>
      <c r="Q403" s="40">
        <f>RANK(E403,$E$3:$E$1048576)</f>
        <v>401</v>
      </c>
      <c r="R403" s="2">
        <f>VLOOKUP(C403,Quals!$A$25:$C$45,3,FALSE)</f>
        <v>1172</v>
      </c>
      <c r="S403" s="2" t="str">
        <f>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OR(AND(K403&gt;=R403,P403&gt;=Quals!$F$3,P403&lt;=Quals!$H$3)))))),"Q","")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 t="shared" si="6"/>
        <v>Zahra AMOShigh-jump</v>
      </c>
      <c r="B404" t="s">
        <v>469</v>
      </c>
      <c r="C404" s="6" t="s">
        <v>35</v>
      </c>
      <c r="D404" s="6">
        <v>44612</v>
      </c>
      <c r="E404">
        <v>945</v>
      </c>
      <c r="F404" s="2">
        <v>17</v>
      </c>
      <c r="G404">
        <v>955</v>
      </c>
      <c r="H404">
        <v>926</v>
      </c>
      <c r="I404">
        <v>936</v>
      </c>
      <c r="J404">
        <v>926</v>
      </c>
      <c r="K404">
        <v>878</v>
      </c>
      <c r="L404" s="6">
        <v>44281</v>
      </c>
      <c r="M404" s="6">
        <v>44247</v>
      </c>
      <c r="N404" s="6">
        <v>44533</v>
      </c>
      <c r="O404" s="6">
        <v>44260</v>
      </c>
      <c r="P404" s="58">
        <v>44304</v>
      </c>
      <c r="Q404" s="40">
        <f>RANK(E404,$E$3:$E$1048576)</f>
        <v>401</v>
      </c>
      <c r="R404" s="2">
        <f>VLOOKUP(C404,Quals!$A$25:$C$45,3,FALSE)</f>
        <v>1180</v>
      </c>
      <c r="S404" s="2" t="str">
        <f>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OR(AND(K404&gt;=R404,P404&gt;=Quals!$F$3,P404&lt;=Quals!$H$3)))))),"Q","")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 t="shared" si="6"/>
        <v>Lyvante SU'EMAIdiscus-throw</v>
      </c>
      <c r="B405" t="s">
        <v>501</v>
      </c>
      <c r="C405" s="6" t="s">
        <v>40</v>
      </c>
      <c r="D405" s="6">
        <v>37602</v>
      </c>
      <c r="E405">
        <v>945</v>
      </c>
      <c r="F405" s="2">
        <v>5</v>
      </c>
      <c r="G405">
        <v>917</v>
      </c>
      <c r="H405">
        <v>916</v>
      </c>
      <c r="I405">
        <v>932</v>
      </c>
      <c r="J405">
        <v>912</v>
      </c>
      <c r="K405">
        <v>861</v>
      </c>
      <c r="L405" s="6">
        <v>44304</v>
      </c>
      <c r="M405" s="6">
        <v>44359</v>
      </c>
      <c r="N405" s="6">
        <v>44351</v>
      </c>
      <c r="O405" s="6">
        <v>44266</v>
      </c>
      <c r="P405" s="58">
        <v>44282</v>
      </c>
      <c r="Q405" s="40">
        <f>RANK(E405,$E$3:$E$1048576)</f>
        <v>401</v>
      </c>
      <c r="R405" s="2">
        <f>VLOOKUP(C405,Quals!$A$25:$C$45,3,FALSE)</f>
        <v>1136</v>
      </c>
      <c r="S405" s="2" t="str">
        <f>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OR(AND(K405&gt;=R405,P405&gt;=Quals!$F$3,P405&lt;=Quals!$H$3)))))),"Q","")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 t="shared" si="6"/>
        <v>Kiara SPEECHLEY100m</v>
      </c>
      <c r="B406" t="s">
        <v>173</v>
      </c>
      <c r="C406" s="7" t="s">
        <v>2</v>
      </c>
      <c r="D406" s="6">
        <v>36602</v>
      </c>
      <c r="E406">
        <v>943</v>
      </c>
      <c r="F406" s="2">
        <v>77</v>
      </c>
      <c r="G406">
        <v>946</v>
      </c>
      <c r="H406">
        <v>945</v>
      </c>
      <c r="I406">
        <v>931</v>
      </c>
      <c r="J406">
        <v>919</v>
      </c>
      <c r="K406">
        <v>919</v>
      </c>
      <c r="L406" s="6">
        <v>44246</v>
      </c>
      <c r="M406" s="6">
        <v>44505</v>
      </c>
      <c r="N406" s="6">
        <v>44470</v>
      </c>
      <c r="O406" s="6">
        <v>44260</v>
      </c>
      <c r="P406" s="58">
        <v>44589</v>
      </c>
      <c r="Q406" s="40">
        <f>RANK(E406,$E$3:$E$1048576)</f>
        <v>404</v>
      </c>
      <c r="R406" s="2">
        <f>VLOOKUP(C406,Quals!$A$25:$C$45,3,FALSE)</f>
        <v>1167</v>
      </c>
      <c r="S406" s="2" t="str">
        <f>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OR(AND(K406&gt;=R406,P406&gt;=Quals!$F$3,P406&lt;=Quals!$H$3)))))),"Q","")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 t="shared" si="6"/>
        <v>Lyvante SU'EMAIshot-put</v>
      </c>
      <c r="B407" t="s">
        <v>501</v>
      </c>
      <c r="C407" s="6" t="s">
        <v>39</v>
      </c>
      <c r="D407" s="6">
        <v>37602</v>
      </c>
      <c r="E407">
        <v>943</v>
      </c>
      <c r="F407" s="2">
        <v>1</v>
      </c>
      <c r="G407">
        <v>902</v>
      </c>
      <c r="H407">
        <v>924</v>
      </c>
      <c r="I407">
        <v>912</v>
      </c>
      <c r="J407">
        <v>927</v>
      </c>
      <c r="K407">
        <v>899</v>
      </c>
      <c r="L407" s="6">
        <v>44303</v>
      </c>
      <c r="M407" s="6">
        <v>44299</v>
      </c>
      <c r="N407" s="6">
        <v>44268</v>
      </c>
      <c r="O407" s="6">
        <v>44604</v>
      </c>
      <c r="P407" s="58">
        <v>44268</v>
      </c>
      <c r="Q407" s="40">
        <f>RANK(E407,$E$3:$E$1048576)</f>
        <v>404</v>
      </c>
      <c r="R407" s="2">
        <f>VLOOKUP(C407,Quals!$A$25:$C$45,3,FALSE)</f>
        <v>1114</v>
      </c>
      <c r="S407" s="2" t="str">
        <f>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OR(AND(K407&gt;=R407,P407&gt;=Quals!$F$3,P407&lt;=Quals!$H$3)))))),"Q","")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 t="shared" si="6"/>
        <v>Anna PLESSINGER400m</v>
      </c>
      <c r="B408" t="s">
        <v>246</v>
      </c>
      <c r="C408" s="6" t="s">
        <v>26</v>
      </c>
      <c r="D408" s="6">
        <v>44581</v>
      </c>
      <c r="E408">
        <v>942</v>
      </c>
      <c r="F408" s="2">
        <v>36</v>
      </c>
      <c r="G408">
        <v>962</v>
      </c>
      <c r="H408">
        <v>943</v>
      </c>
      <c r="I408">
        <v>938</v>
      </c>
      <c r="J408">
        <v>932</v>
      </c>
      <c r="K408">
        <v>931</v>
      </c>
      <c r="L408" s="6">
        <v>44590</v>
      </c>
      <c r="M408" s="6">
        <v>44273</v>
      </c>
      <c r="N408" s="6">
        <v>44247</v>
      </c>
      <c r="O408" s="6">
        <v>44301</v>
      </c>
      <c r="P408" s="58">
        <v>44246</v>
      </c>
      <c r="Q408" s="40">
        <f>RANK(E408,$E$3:$E$1048576)</f>
        <v>406</v>
      </c>
      <c r="R408" s="2">
        <f>VLOOKUP(C408,Quals!$A$25:$C$45,3,FALSE)</f>
        <v>1152</v>
      </c>
      <c r="S408" s="2" t="str">
        <f>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OR(AND(K408&gt;=R408,P408&gt;=Quals!$F$3,P408&lt;=Quals!$H$3)))))),"Q","")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 t="shared" si="6"/>
        <v>Alma ROBB400m</v>
      </c>
      <c r="B409" t="s">
        <v>247</v>
      </c>
      <c r="C409" s="7" t="s">
        <v>26</v>
      </c>
      <c r="D409" s="6">
        <v>44612</v>
      </c>
      <c r="E409">
        <v>942</v>
      </c>
      <c r="F409" s="2">
        <v>37</v>
      </c>
      <c r="G409">
        <v>941</v>
      </c>
      <c r="H409">
        <v>941</v>
      </c>
      <c r="I409">
        <v>945</v>
      </c>
      <c r="J409">
        <v>942</v>
      </c>
      <c r="K409">
        <v>934</v>
      </c>
      <c r="L409" s="6">
        <v>44268</v>
      </c>
      <c r="M409" s="6">
        <v>44548</v>
      </c>
      <c r="N409" s="6">
        <v>44299</v>
      </c>
      <c r="O409" s="6">
        <v>44298</v>
      </c>
      <c r="P409" s="58">
        <v>44282</v>
      </c>
      <c r="Q409" s="40">
        <f>RANK(E409,$E$3:$E$1048576)</f>
        <v>406</v>
      </c>
      <c r="R409" s="2">
        <f>VLOOKUP(C409,Quals!$A$25:$C$45,3,FALSE)</f>
        <v>1152</v>
      </c>
      <c r="S409" s="2" t="str">
        <f>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OR(AND(K409&gt;=R409,P409&gt;=Quals!$F$3,P409&lt;=Quals!$H$3)))))),"Q","")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 t="shared" si="6"/>
        <v>Daisy SUDHOLZ1500m</v>
      </c>
      <c r="B410" t="s">
        <v>300</v>
      </c>
      <c r="C410" s="6" t="s">
        <v>28</v>
      </c>
      <c r="D410" s="6">
        <v>44732</v>
      </c>
      <c r="E410">
        <v>942</v>
      </c>
      <c r="F410" s="2">
        <v>31</v>
      </c>
      <c r="G410">
        <v>995</v>
      </c>
      <c r="H410">
        <v>961</v>
      </c>
      <c r="I410">
        <v>931</v>
      </c>
      <c r="J410">
        <v>914</v>
      </c>
      <c r="K410">
        <v>872</v>
      </c>
      <c r="L410" s="6">
        <v>44581</v>
      </c>
      <c r="M410" s="6">
        <v>44546</v>
      </c>
      <c r="N410" s="6">
        <v>44519</v>
      </c>
      <c r="O410" s="6">
        <v>44602</v>
      </c>
      <c r="P410" s="58">
        <v>44246</v>
      </c>
      <c r="Q410" s="40">
        <f>RANK(E410,$E$3:$E$1048576)</f>
        <v>406</v>
      </c>
      <c r="R410" s="2">
        <f>VLOOKUP(C410,Quals!$A$25:$C$45,3,FALSE)</f>
        <v>1172</v>
      </c>
      <c r="S410" s="2" t="str">
        <f>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OR(AND(K410&gt;=R410,P410&gt;=Quals!$F$3,P410&lt;=Quals!$H$3)))))),"Q","")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 t="shared" si="6"/>
        <v>Shannon STATHAM100m</v>
      </c>
      <c r="B411" t="s">
        <v>180</v>
      </c>
      <c r="C411" s="6" t="s">
        <v>2</v>
      </c>
      <c r="D411" s="6">
        <v>44581</v>
      </c>
      <c r="E411">
        <v>941</v>
      </c>
      <c r="F411" s="2">
        <v>78</v>
      </c>
      <c r="G411">
        <v>952</v>
      </c>
      <c r="H411">
        <v>932</v>
      </c>
      <c r="I411">
        <v>916</v>
      </c>
      <c r="J411">
        <v>931</v>
      </c>
      <c r="K411">
        <v>925</v>
      </c>
      <c r="L411" s="6">
        <v>44603</v>
      </c>
      <c r="M411" s="6">
        <v>44281</v>
      </c>
      <c r="N411" s="6">
        <v>44246</v>
      </c>
      <c r="O411" s="6">
        <v>44589</v>
      </c>
      <c r="P411" s="58">
        <v>44519</v>
      </c>
      <c r="Q411" s="40">
        <f>RANK(E411,$E$3:$E$1048576)</f>
        <v>409</v>
      </c>
      <c r="R411" s="2">
        <f>VLOOKUP(C411,Quals!$A$25:$C$45,3,FALSE)</f>
        <v>1167</v>
      </c>
      <c r="S411" s="2" t="str">
        <f>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OR(AND(K411&gt;=R411,P411&gt;=Quals!$F$3,P411&lt;=Quals!$H$3)))))),"Q","")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 t="shared" si="6"/>
        <v>Natalie OTWAY100m</v>
      </c>
      <c r="B412" t="s">
        <v>405</v>
      </c>
      <c r="C412" s="6" t="s">
        <v>2</v>
      </c>
      <c r="D412" s="6">
        <v>36762</v>
      </c>
      <c r="E412">
        <v>941</v>
      </c>
      <c r="F412" s="2">
        <v>79</v>
      </c>
      <c r="G412">
        <v>958</v>
      </c>
      <c r="H412">
        <v>959</v>
      </c>
      <c r="I412">
        <v>929</v>
      </c>
      <c r="J412">
        <v>933</v>
      </c>
      <c r="K412">
        <v>912</v>
      </c>
      <c r="L412" s="6">
        <v>44601</v>
      </c>
      <c r="M412" s="6">
        <v>44590</v>
      </c>
      <c r="N412" s="6">
        <v>44586</v>
      </c>
      <c r="O412" s="6">
        <v>44597</v>
      </c>
      <c r="P412" s="58">
        <v>44576</v>
      </c>
      <c r="Q412" s="40">
        <f>RANK(E412,$E$3:$E$1048576)</f>
        <v>409</v>
      </c>
      <c r="R412" s="2">
        <f>VLOOKUP(C412,Quals!$A$25:$C$45,3,FALSE)</f>
        <v>1167</v>
      </c>
      <c r="S412" s="2" t="str">
        <f>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OR(AND(K412&gt;=R412,P412&gt;=Quals!$F$3,P412&lt;=Quals!$H$3)))))),"Q","")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 t="shared" si="6"/>
        <v>Kendra HUBBARD200m</v>
      </c>
      <c r="B413" t="s">
        <v>208</v>
      </c>
      <c r="C413" t="s">
        <v>25</v>
      </c>
      <c r="D413" s="6">
        <v>32780</v>
      </c>
      <c r="E413">
        <v>941</v>
      </c>
      <c r="F413" s="2">
        <v>41</v>
      </c>
      <c r="G413">
        <v>977</v>
      </c>
      <c r="H413">
        <v>954</v>
      </c>
      <c r="I413">
        <v>949</v>
      </c>
      <c r="J413">
        <v>909</v>
      </c>
      <c r="K413">
        <v>896</v>
      </c>
      <c r="L413" s="6">
        <v>44255</v>
      </c>
      <c r="M413" s="6">
        <v>44255</v>
      </c>
      <c r="N413" s="6">
        <v>44254</v>
      </c>
      <c r="O413" s="6">
        <v>44591</v>
      </c>
      <c r="P413" s="58">
        <v>44576</v>
      </c>
      <c r="Q413" s="40">
        <f>RANK(E413,$E$3:$E$1048576)</f>
        <v>409</v>
      </c>
      <c r="R413" s="2">
        <f>VLOOKUP(C413,Quals!$A$25:$C$45,3,FALSE)</f>
        <v>1155</v>
      </c>
      <c r="S413" s="2" t="str">
        <f>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OR(AND(K413&gt;=R413,P413&gt;=Quals!$F$3,P413&lt;=Quals!$H$3)))))),"Q","")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 t="shared" si="6"/>
        <v>Jessica MCMANUS800m</v>
      </c>
      <c r="B414" t="s">
        <v>302</v>
      </c>
      <c r="C414" s="6" t="s">
        <v>27</v>
      </c>
      <c r="D414" s="6">
        <v>44701</v>
      </c>
      <c r="E414">
        <v>941</v>
      </c>
      <c r="F414" s="2">
        <v>36</v>
      </c>
      <c r="G414">
        <v>967</v>
      </c>
      <c r="H414">
        <v>951</v>
      </c>
      <c r="I414">
        <v>936</v>
      </c>
      <c r="J414">
        <v>893</v>
      </c>
      <c r="K414">
        <v>894</v>
      </c>
      <c r="L414" s="6">
        <v>44604</v>
      </c>
      <c r="M414" s="6">
        <v>44597</v>
      </c>
      <c r="N414" s="6">
        <v>44286</v>
      </c>
      <c r="O414" s="6">
        <v>44255</v>
      </c>
      <c r="P414" s="58">
        <v>44305</v>
      </c>
      <c r="Q414" s="40">
        <f>RANK(E414,$E$3:$E$1048576)</f>
        <v>409</v>
      </c>
      <c r="R414" s="2">
        <f>VLOOKUP(C414,Quals!$A$25:$C$45,3,FALSE)</f>
        <v>1171</v>
      </c>
      <c r="S414" s="2" t="str">
        <f>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OR(AND(K414&gt;=R414,P414&gt;=Quals!$F$3,P414&lt;=Quals!$H$3)))))),"Q","")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 t="shared" si="6"/>
        <v>Briony NORTON800m</v>
      </c>
      <c r="B415" t="s">
        <v>286</v>
      </c>
      <c r="C415" s="6" t="s">
        <v>27</v>
      </c>
      <c r="D415" s="6">
        <v>36261</v>
      </c>
      <c r="E415">
        <v>941</v>
      </c>
      <c r="F415" s="2">
        <v>37</v>
      </c>
      <c r="G415">
        <v>974</v>
      </c>
      <c r="H415">
        <v>946</v>
      </c>
      <c r="I415">
        <v>950</v>
      </c>
      <c r="J415">
        <v>932</v>
      </c>
      <c r="K415">
        <v>899</v>
      </c>
      <c r="L415" s="6">
        <v>44260</v>
      </c>
      <c r="M415" s="6">
        <v>44252</v>
      </c>
      <c r="N415" s="6">
        <v>44309</v>
      </c>
      <c r="O415" s="6">
        <v>44282</v>
      </c>
      <c r="P415" s="58">
        <v>44262</v>
      </c>
      <c r="Q415" s="40">
        <f>RANK(E415,$E$3:$E$1048576)</f>
        <v>409</v>
      </c>
      <c r="R415" s="2">
        <f>VLOOKUP(C415,Quals!$A$25:$C$45,3,FALSE)</f>
        <v>1171</v>
      </c>
      <c r="S415" s="2" t="str">
        <f>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OR(AND(K415&gt;=R415,P415&gt;=Quals!$F$3,P415&lt;=Quals!$H$3)))))),"Q","")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 t="shared" si="6"/>
        <v>Scarlett PYE400mh</v>
      </c>
      <c r="B416" t="s">
        <v>407</v>
      </c>
      <c r="C416" s="6" t="s">
        <v>33</v>
      </c>
      <c r="D416" s="6">
        <v>36612</v>
      </c>
      <c r="E416">
        <v>941</v>
      </c>
      <c r="F416" s="2">
        <v>19</v>
      </c>
      <c r="G416">
        <v>962</v>
      </c>
      <c r="H416">
        <v>953</v>
      </c>
      <c r="I416">
        <v>924</v>
      </c>
      <c r="J416">
        <v>933</v>
      </c>
      <c r="K416">
        <v>900</v>
      </c>
      <c r="L416" s="6">
        <v>44589</v>
      </c>
      <c r="M416" s="6">
        <v>44548</v>
      </c>
      <c r="N416" s="6">
        <v>44262</v>
      </c>
      <c r="O416" s="6">
        <v>44302</v>
      </c>
      <c r="P416" s="58">
        <v>44576</v>
      </c>
      <c r="Q416" s="40">
        <f>RANK(E416,$E$3:$E$1048576)</f>
        <v>409</v>
      </c>
      <c r="R416" s="2">
        <f>VLOOKUP(C416,Quals!$A$25:$C$45,3,FALSE)</f>
        <v>1160</v>
      </c>
      <c r="S416" s="2" t="str">
        <f>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OR(AND(K416&gt;=R416,P416&gt;=Quals!$F$3,P416&lt;=Quals!$H$3)))))),"Q","")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 t="shared" si="6"/>
        <v>Paige CAMPBELL200m</v>
      </c>
      <c r="B417" t="s">
        <v>209</v>
      </c>
      <c r="C417" s="7" t="s">
        <v>25</v>
      </c>
      <c r="D417" s="6">
        <v>38439</v>
      </c>
      <c r="E417">
        <v>940</v>
      </c>
      <c r="F417" s="2">
        <v>42</v>
      </c>
      <c r="G417">
        <v>1012</v>
      </c>
      <c r="H417">
        <v>964</v>
      </c>
      <c r="I417">
        <v>944</v>
      </c>
      <c r="J417">
        <v>916</v>
      </c>
      <c r="K417">
        <v>863</v>
      </c>
      <c r="L417" s="6">
        <v>44548</v>
      </c>
      <c r="M417" s="6">
        <v>44540</v>
      </c>
      <c r="N417" s="6">
        <v>44540</v>
      </c>
      <c r="O417" s="6">
        <v>44591</v>
      </c>
      <c r="P417" s="58">
        <v>44247</v>
      </c>
      <c r="Q417" s="40">
        <f>RANK(E417,$E$3:$E$1048576)</f>
        <v>415</v>
      </c>
      <c r="R417" s="2">
        <f>VLOOKUP(C417,Quals!$A$25:$C$45,3,FALSE)</f>
        <v>1155</v>
      </c>
      <c r="S417" s="2" t="str">
        <f>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OR(AND(K417&gt;=R417,P417&gt;=Quals!$F$3,P417&lt;=Quals!$H$3)))))),"Q","")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 t="shared" si="6"/>
        <v>Olivia CASON400m</v>
      </c>
      <c r="B418" t="s">
        <v>952</v>
      </c>
      <c r="C418" s="6" t="s">
        <v>26</v>
      </c>
      <c r="D418" s="6">
        <v>35576</v>
      </c>
      <c r="E418">
        <v>940</v>
      </c>
      <c r="F418" s="2">
        <v>38</v>
      </c>
      <c r="G418">
        <v>1000</v>
      </c>
      <c r="H418">
        <v>948</v>
      </c>
      <c r="I418">
        <v>930</v>
      </c>
      <c r="J418">
        <v>912</v>
      </c>
      <c r="K418">
        <v>904</v>
      </c>
      <c r="L418" s="6">
        <v>44604</v>
      </c>
      <c r="M418" s="6">
        <v>44597</v>
      </c>
      <c r="N418" s="6">
        <v>44260</v>
      </c>
      <c r="O418" s="6">
        <v>44513</v>
      </c>
      <c r="P418" s="58">
        <v>44261</v>
      </c>
      <c r="Q418" s="40">
        <f>RANK(E418,$E$3:$E$1048576)</f>
        <v>415</v>
      </c>
      <c r="R418" s="2">
        <f>VLOOKUP(C418,Quals!$A$25:$C$45,3,FALSE)</f>
        <v>1152</v>
      </c>
      <c r="S418" s="2" t="str">
        <f>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OR(AND(K418&gt;=R418,P418&gt;=Quals!$F$3,P418&lt;=Quals!$H$3)))))),"Q","")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 t="shared" si="6"/>
        <v>Victoria CHOLSH800m</v>
      </c>
      <c r="B419" t="s">
        <v>295</v>
      </c>
      <c r="C419" s="6" t="s">
        <v>27</v>
      </c>
      <c r="D419" s="6">
        <v>44671</v>
      </c>
      <c r="E419">
        <v>940</v>
      </c>
      <c r="F419" s="2">
        <v>38</v>
      </c>
      <c r="G419">
        <v>928</v>
      </c>
      <c r="H419">
        <v>929</v>
      </c>
      <c r="I419">
        <v>930</v>
      </c>
      <c r="J419">
        <v>937</v>
      </c>
      <c r="K419">
        <v>930</v>
      </c>
      <c r="L419" s="6">
        <v>44604</v>
      </c>
      <c r="M419" s="6">
        <v>44493</v>
      </c>
      <c r="N419" s="6">
        <v>44527</v>
      </c>
      <c r="O419" s="6">
        <v>44304</v>
      </c>
      <c r="P419" s="58">
        <v>44597</v>
      </c>
      <c r="Q419" s="40">
        <f>RANK(E419,$E$3:$E$1048576)</f>
        <v>415</v>
      </c>
      <c r="R419" s="2">
        <f>VLOOKUP(C419,Quals!$A$25:$C$45,3,FALSE)</f>
        <v>1171</v>
      </c>
      <c r="S419" s="2" t="str">
        <f>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OR(AND(K419&gt;=R419,P419&gt;=Quals!$F$3,P419&lt;=Quals!$H$3)))))),"Q","")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 t="shared" si="6"/>
        <v>Georgia TAYLERpole-vault</v>
      </c>
      <c r="B420" t="s">
        <v>488</v>
      </c>
      <c r="C420" s="6" t="s">
        <v>36</v>
      </c>
      <c r="D420" s="6">
        <v>38208</v>
      </c>
      <c r="E420">
        <v>940</v>
      </c>
      <c r="F420" s="2">
        <v>11</v>
      </c>
      <c r="G420">
        <v>960</v>
      </c>
      <c r="H420">
        <v>929</v>
      </c>
      <c r="I420">
        <v>898</v>
      </c>
      <c r="J420">
        <v>914</v>
      </c>
      <c r="K420">
        <v>898</v>
      </c>
      <c r="L420" s="6">
        <v>44583</v>
      </c>
      <c r="M420" s="6">
        <v>44304</v>
      </c>
      <c r="N420" s="6">
        <v>44303</v>
      </c>
      <c r="O420" s="6">
        <v>44550</v>
      </c>
      <c r="P420" s="58">
        <v>44254</v>
      </c>
      <c r="Q420" s="40">
        <f>RANK(E420,$E$3:$E$1048576)</f>
        <v>415</v>
      </c>
      <c r="R420" s="2">
        <f>VLOOKUP(C420,Quals!$A$25:$C$45,3,FALSE)</f>
        <v>1177</v>
      </c>
      <c r="S420" s="2" t="str">
        <f>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OR(AND(K420&gt;=R420,P420&gt;=Quals!$F$3,P420&lt;=Quals!$H$3)))))),"Q","")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 t="shared" si="6"/>
        <v>Amy BRAIMBRIDGE400m</v>
      </c>
      <c r="B421" t="s">
        <v>206</v>
      </c>
      <c r="C421" s="6" t="s">
        <v>26</v>
      </c>
      <c r="D421" s="6">
        <v>1997</v>
      </c>
      <c r="E421">
        <v>939</v>
      </c>
      <c r="F421" s="2">
        <v>39</v>
      </c>
      <c r="G421">
        <v>956</v>
      </c>
      <c r="H421">
        <v>942</v>
      </c>
      <c r="I421">
        <v>929</v>
      </c>
      <c r="J421">
        <v>926</v>
      </c>
      <c r="K421">
        <v>916</v>
      </c>
      <c r="L421" s="6">
        <v>44323</v>
      </c>
      <c r="M421" s="6">
        <v>44310</v>
      </c>
      <c r="N421" s="6">
        <v>44343</v>
      </c>
      <c r="O421" s="6">
        <v>44322</v>
      </c>
      <c r="P421" s="58">
        <v>44296</v>
      </c>
      <c r="Q421" s="40">
        <f>RANK(E421,$E$3:$E$1048576)</f>
        <v>419</v>
      </c>
      <c r="R421" s="2">
        <f>VLOOKUP(C421,Quals!$A$25:$C$45,3,FALSE)</f>
        <v>1152</v>
      </c>
      <c r="S421" s="2" t="str">
        <f>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OR(AND(K421&gt;=R421,P421&gt;=Quals!$F$3,P421&lt;=Quals!$H$3)))))),"Q","")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 t="shared" si="6"/>
        <v>Ella TOBIN400m</v>
      </c>
      <c r="B422" t="s">
        <v>218</v>
      </c>
      <c r="C422" s="6" t="s">
        <v>26</v>
      </c>
      <c r="D422" s="6">
        <v>44671</v>
      </c>
      <c r="E422">
        <v>939</v>
      </c>
      <c r="F422" s="2">
        <v>40</v>
      </c>
      <c r="G422">
        <v>957</v>
      </c>
      <c r="H422">
        <v>943</v>
      </c>
      <c r="I422">
        <v>940</v>
      </c>
      <c r="J422">
        <v>928</v>
      </c>
      <c r="K422">
        <v>927</v>
      </c>
      <c r="L422" s="6">
        <v>44303</v>
      </c>
      <c r="M422" s="6">
        <v>44569</v>
      </c>
      <c r="N422" s="6">
        <v>44590</v>
      </c>
      <c r="O422" s="6">
        <v>44273</v>
      </c>
      <c r="P422" s="58">
        <v>44302</v>
      </c>
      <c r="Q422" s="40">
        <f>RANK(E422,$E$3:$E$1048576)</f>
        <v>419</v>
      </c>
      <c r="R422" s="2">
        <f>VLOOKUP(C422,Quals!$A$25:$C$45,3,FALSE)</f>
        <v>1152</v>
      </c>
      <c r="S422" s="2" t="str">
        <f>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OR(AND(K422&gt;=R422,P422&gt;=Quals!$F$3,P422&lt;=Quals!$H$3)))))),"Q","")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 t="shared" si="6"/>
        <v>Karlie SWANSON5000m</v>
      </c>
      <c r="B423" t="s">
        <v>323</v>
      </c>
      <c r="C423" s="6" t="s">
        <v>29</v>
      </c>
      <c r="D423" s="6">
        <v>35654</v>
      </c>
      <c r="E423">
        <v>939</v>
      </c>
      <c r="F423" s="2">
        <v>17</v>
      </c>
      <c r="G423">
        <v>961</v>
      </c>
      <c r="H423">
        <v>951</v>
      </c>
      <c r="I423">
        <v>907</v>
      </c>
      <c r="L423" s="6">
        <v>44254</v>
      </c>
      <c r="M423" s="6">
        <v>44303</v>
      </c>
      <c r="N423" s="6">
        <v>44281</v>
      </c>
      <c r="O423" s="6"/>
      <c r="P423" s="58"/>
      <c r="Q423" s="40">
        <f>RANK(E423,$E$3:$E$1048576)</f>
        <v>419</v>
      </c>
      <c r="R423" s="2">
        <f>VLOOKUP(C423,Quals!$A$25:$C$45,3,FALSE)</f>
        <v>1145</v>
      </c>
      <c r="S423" s="2" t="str">
        <f>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OR(AND(K423&gt;=R423,P423&gt;=Quals!$F$3,P423&lt;=Quals!$H$3)))))),"Q","")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 t="shared" si="6"/>
        <v>Tiana MORRISONheptathlon</v>
      </c>
      <c r="B424" t="s">
        <v>440</v>
      </c>
      <c r="C424" s="6" t="s">
        <v>43</v>
      </c>
      <c r="D424" s="6">
        <v>35803</v>
      </c>
      <c r="E424">
        <v>939</v>
      </c>
      <c r="F424" s="2">
        <v>4</v>
      </c>
      <c r="G424">
        <v>909</v>
      </c>
      <c r="H424">
        <v>884</v>
      </c>
      <c r="L424" s="6">
        <v>44302</v>
      </c>
      <c r="M424" s="6">
        <v>43877</v>
      </c>
      <c r="N424" s="6"/>
      <c r="O424" s="6"/>
      <c r="P424" s="58"/>
      <c r="Q424" s="40">
        <f>RANK(E424,$E$3:$E$1048576)</f>
        <v>419</v>
      </c>
      <c r="R424" s="2">
        <f>VLOOKUP(C424,Quals!$A$25:$C$45,3,FALSE)</f>
        <v>1158</v>
      </c>
      <c r="S424" s="2" t="str">
        <f>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OR(AND(K424&gt;=R424,P424&gt;=Quals!$F$3,P424&lt;=Quals!$H$3)))))),"Q","")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 t="shared" si="6"/>
        <v>Emily DUVE100m</v>
      </c>
      <c r="B425" t="s">
        <v>167</v>
      </c>
      <c r="C425" s="6" t="s">
        <v>2</v>
      </c>
      <c r="D425" s="6">
        <v>34500</v>
      </c>
      <c r="E425">
        <v>938</v>
      </c>
      <c r="F425" s="2">
        <v>80</v>
      </c>
      <c r="G425">
        <v>954</v>
      </c>
      <c r="H425">
        <v>956</v>
      </c>
      <c r="I425">
        <v>944</v>
      </c>
      <c r="J425">
        <v>919</v>
      </c>
      <c r="K425">
        <v>909</v>
      </c>
      <c r="L425" s="6">
        <v>44282</v>
      </c>
      <c r="M425" s="6">
        <v>44261</v>
      </c>
      <c r="N425" s="6">
        <v>44260</v>
      </c>
      <c r="O425" s="6">
        <v>44604</v>
      </c>
      <c r="P425" s="58">
        <v>44569</v>
      </c>
      <c r="Q425" s="40">
        <f>RANK(E425,$E$3:$E$1048576)</f>
        <v>423</v>
      </c>
      <c r="R425" s="2">
        <f>VLOOKUP(C425,Quals!$A$25:$C$45,3,FALSE)</f>
        <v>1167</v>
      </c>
      <c r="S425" s="2" t="str">
        <f>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OR(AND(K425&gt;=R425,P425&gt;=Quals!$F$3,P425&lt;=Quals!$H$3)))))),"Q","")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 t="shared" si="6"/>
        <v>Madison WRIGHT100m</v>
      </c>
      <c r="B426" t="s">
        <v>174</v>
      </c>
      <c r="C426" s="6" t="s">
        <v>2</v>
      </c>
      <c r="D426" s="6">
        <v>44701</v>
      </c>
      <c r="E426">
        <v>937</v>
      </c>
      <c r="F426" s="2">
        <v>81</v>
      </c>
      <c r="G426">
        <v>950</v>
      </c>
      <c r="H426">
        <v>948</v>
      </c>
      <c r="I426">
        <v>931</v>
      </c>
      <c r="J426">
        <v>897</v>
      </c>
      <c r="K426">
        <v>891</v>
      </c>
      <c r="L426" s="6">
        <v>44282</v>
      </c>
      <c r="M426" s="6">
        <v>44548</v>
      </c>
      <c r="N426" s="6">
        <v>44248</v>
      </c>
      <c r="O426" s="6">
        <v>44590</v>
      </c>
      <c r="P426" s="58">
        <v>44602</v>
      </c>
      <c r="Q426" s="40">
        <f>RANK(E426,$E$3:$E$1048576)</f>
        <v>424</v>
      </c>
      <c r="R426" s="2">
        <f>VLOOKUP(C426,Quals!$A$25:$C$45,3,FALSE)</f>
        <v>1167</v>
      </c>
      <c r="S426" s="2" t="str">
        <f>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OR(AND(K426&gt;=R426,P426&gt;=Quals!$F$3,P426&lt;=Quals!$H$3)))))),"Q","")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 t="shared" si="6"/>
        <v>Lucy TWIGG200m</v>
      </c>
      <c r="B427" t="s">
        <v>159</v>
      </c>
      <c r="C427" s="6" t="s">
        <v>25</v>
      </c>
      <c r="D427" s="6">
        <v>44671</v>
      </c>
      <c r="E427">
        <v>937</v>
      </c>
      <c r="F427" s="2">
        <v>43</v>
      </c>
      <c r="G427">
        <v>966</v>
      </c>
      <c r="H427">
        <v>943</v>
      </c>
      <c r="I427">
        <v>940</v>
      </c>
      <c r="J427">
        <v>916</v>
      </c>
      <c r="K427">
        <v>907</v>
      </c>
      <c r="L427" s="6">
        <v>44471</v>
      </c>
      <c r="M427" s="6">
        <v>44591</v>
      </c>
      <c r="N427" s="6">
        <v>44591</v>
      </c>
      <c r="O427" s="6">
        <v>44549</v>
      </c>
      <c r="P427" s="58">
        <v>44269</v>
      </c>
      <c r="Q427" s="40">
        <f>RANK(E427,$E$3:$E$1048576)</f>
        <v>424</v>
      </c>
      <c r="R427" s="2">
        <f>VLOOKUP(C427,Quals!$A$25:$C$45,3,FALSE)</f>
        <v>1155</v>
      </c>
      <c r="S427" s="2" t="str">
        <f>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OR(AND(K427&gt;=R427,P427&gt;=Quals!$F$3,P427&lt;=Quals!$H$3)))))),"Q","")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 t="shared" si="6"/>
        <v>Nyajima JOCK200m</v>
      </c>
      <c r="B428" t="s">
        <v>212</v>
      </c>
      <c r="C428" s="6" t="s">
        <v>25</v>
      </c>
      <c r="D428" s="6">
        <v>44612</v>
      </c>
      <c r="E428">
        <v>937</v>
      </c>
      <c r="F428" s="2">
        <v>44</v>
      </c>
      <c r="G428">
        <v>940</v>
      </c>
      <c r="H428">
        <v>923</v>
      </c>
      <c r="I428">
        <v>920</v>
      </c>
      <c r="J428">
        <v>919</v>
      </c>
      <c r="K428">
        <v>931</v>
      </c>
      <c r="L428" s="6">
        <v>44255</v>
      </c>
      <c r="M428" s="6">
        <v>44591</v>
      </c>
      <c r="N428" s="6">
        <v>44597</v>
      </c>
      <c r="O428" s="6">
        <v>44268</v>
      </c>
      <c r="P428" s="58">
        <v>44602</v>
      </c>
      <c r="Q428" s="40">
        <f>RANK(E428,$E$3:$E$1048576)</f>
        <v>424</v>
      </c>
      <c r="R428" s="2">
        <f>VLOOKUP(C428,Quals!$A$25:$C$45,3,FALSE)</f>
        <v>1155</v>
      </c>
      <c r="S428" s="2" t="str">
        <f>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OR(AND(K428&gt;=R428,P428&gt;=Quals!$F$3,P428&lt;=Quals!$H$3)))))),"Q","")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 t="shared" si="6"/>
        <v>Sienna KURDIAN400m</v>
      </c>
      <c r="B429" t="s">
        <v>219</v>
      </c>
      <c r="C429" s="7" t="s">
        <v>26</v>
      </c>
      <c r="E429">
        <v>937</v>
      </c>
      <c r="F429" s="2">
        <v>41</v>
      </c>
      <c r="G429">
        <v>936</v>
      </c>
      <c r="H429">
        <v>931</v>
      </c>
      <c r="I429">
        <v>933</v>
      </c>
      <c r="J429">
        <v>926</v>
      </c>
      <c r="K429">
        <v>925</v>
      </c>
      <c r="L429" s="6">
        <v>44597</v>
      </c>
      <c r="M429" s="6">
        <v>44299</v>
      </c>
      <c r="N429" s="6">
        <v>44548</v>
      </c>
      <c r="O429" s="6">
        <v>44541</v>
      </c>
      <c r="P429" s="58">
        <v>44569</v>
      </c>
      <c r="Q429" s="40">
        <f>RANK(E429,$E$3:$E$1048576)</f>
        <v>424</v>
      </c>
      <c r="R429" s="2">
        <f>VLOOKUP(C429,Quals!$A$25:$C$45,3,FALSE)</f>
        <v>1152</v>
      </c>
      <c r="S429" s="2" t="str">
        <f>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OR(AND(K429&gt;=R429,P429&gt;=Quals!$F$3,P429&lt;=Quals!$H$3)))))),"Q","")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 t="shared" si="6"/>
        <v>Julia BOURKEhammer-throw</v>
      </c>
      <c r="B430" t="s">
        <v>518</v>
      </c>
      <c r="C430" s="6" t="s">
        <v>42</v>
      </c>
      <c r="D430" s="6">
        <v>35938</v>
      </c>
      <c r="E430">
        <v>937</v>
      </c>
      <c r="F430" s="2">
        <v>3</v>
      </c>
      <c r="G430">
        <v>945</v>
      </c>
      <c r="H430">
        <v>937</v>
      </c>
      <c r="I430">
        <v>925</v>
      </c>
      <c r="J430">
        <v>929</v>
      </c>
      <c r="K430">
        <v>916</v>
      </c>
      <c r="L430" s="6">
        <v>44316</v>
      </c>
      <c r="M430" s="6">
        <v>44330</v>
      </c>
      <c r="N430" s="6">
        <v>44288</v>
      </c>
      <c r="O430" s="6">
        <v>44282</v>
      </c>
      <c r="P430" s="58">
        <v>44295</v>
      </c>
      <c r="Q430" s="40">
        <f>RANK(E430,$E$3:$E$1048576)</f>
        <v>424</v>
      </c>
      <c r="R430" s="2">
        <f>VLOOKUP(C430,Quals!$A$25:$C$45,3,FALSE)</f>
        <v>1134</v>
      </c>
      <c r="S430" s="2" t="str">
        <f>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OR(AND(K430&gt;=R430,P430&gt;=Quals!$F$3,P430&lt;=Quals!$H$3)))))),"Q","")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 t="shared" si="6"/>
        <v>Brooke MULLINS5000m</v>
      </c>
      <c r="B431" t="s">
        <v>342</v>
      </c>
      <c r="C431" s="6" t="s">
        <v>29</v>
      </c>
      <c r="D431" s="6">
        <v>37253</v>
      </c>
      <c r="E431">
        <v>936</v>
      </c>
      <c r="F431" s="2">
        <v>18</v>
      </c>
      <c r="G431">
        <v>970</v>
      </c>
      <c r="H431">
        <v>956</v>
      </c>
      <c r="I431">
        <v>879</v>
      </c>
      <c r="L431" s="6">
        <v>44583</v>
      </c>
      <c r="M431" s="6">
        <v>44603</v>
      </c>
      <c r="N431" s="6">
        <v>44332</v>
      </c>
      <c r="O431" s="6"/>
      <c r="P431" s="58"/>
      <c r="Q431" s="40">
        <f>RANK(E431,$E$3:$E$1048576)</f>
        <v>429</v>
      </c>
      <c r="R431" s="2">
        <f>VLOOKUP(C431,Quals!$A$25:$C$45,3,FALSE)</f>
        <v>1145</v>
      </c>
      <c r="S431" s="2" t="str">
        <f>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OR(AND(K431&gt;=R431,P431&gt;=Quals!$F$3,P431&lt;=Quals!$H$3)))))),"Q","")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 t="shared" si="6"/>
        <v>Alla PARNOVApole-vault</v>
      </c>
      <c r="B432" t="s">
        <v>967</v>
      </c>
      <c r="C432" t="s">
        <v>36</v>
      </c>
      <c r="D432" s="6">
        <v>37991</v>
      </c>
      <c r="E432">
        <v>936</v>
      </c>
      <c r="F432" s="2">
        <v>12</v>
      </c>
      <c r="G432">
        <v>990</v>
      </c>
      <c r="H432">
        <v>944</v>
      </c>
      <c r="I432">
        <v>944</v>
      </c>
      <c r="J432">
        <v>898</v>
      </c>
      <c r="K432">
        <v>853</v>
      </c>
      <c r="L432" s="6">
        <v>44600</v>
      </c>
      <c r="M432" s="6">
        <v>44338</v>
      </c>
      <c r="N432" s="6">
        <v>44575</v>
      </c>
      <c r="O432" s="6">
        <v>44400</v>
      </c>
      <c r="P432" s="58">
        <v>44345</v>
      </c>
      <c r="Q432" s="40">
        <f>RANK(E432,$E$3:$E$1048576)</f>
        <v>429</v>
      </c>
      <c r="R432" s="2">
        <f>VLOOKUP(C432,Quals!$A$25:$C$45,3,FALSE)</f>
        <v>1177</v>
      </c>
      <c r="S432" s="2" t="str">
        <f>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OR(AND(K432&gt;=R432,P432&gt;=Quals!$F$3,P432&lt;=Quals!$H$3)))))),"Q","")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 t="shared" si="6"/>
        <v>Tomasin CLARK100m</v>
      </c>
      <c r="B433" t="s">
        <v>176</v>
      </c>
      <c r="C433" s="6" t="s">
        <v>2</v>
      </c>
      <c r="D433" s="6">
        <v>1996</v>
      </c>
      <c r="E433">
        <v>935</v>
      </c>
      <c r="F433" s="2">
        <v>82</v>
      </c>
      <c r="G433">
        <v>950</v>
      </c>
      <c r="H433">
        <v>951</v>
      </c>
      <c r="I433">
        <v>939</v>
      </c>
      <c r="J433">
        <v>936</v>
      </c>
      <c r="K433">
        <v>898</v>
      </c>
      <c r="L433" s="6">
        <v>44247</v>
      </c>
      <c r="M433" s="6">
        <v>44289</v>
      </c>
      <c r="N433" s="6">
        <v>44261</v>
      </c>
      <c r="O433" s="6">
        <v>44260</v>
      </c>
      <c r="P433" s="58">
        <v>44302</v>
      </c>
      <c r="Q433" s="40">
        <f>RANK(E433,$E$3:$E$1048576)</f>
        <v>431</v>
      </c>
      <c r="R433" s="2">
        <f>VLOOKUP(C433,Quals!$A$25:$C$45,3,FALSE)</f>
        <v>1167</v>
      </c>
      <c r="S433" s="2" t="str">
        <f>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OR(AND(K433&gt;=R433,P433&gt;=Quals!$F$3,P433&lt;=Quals!$H$3)))))),"Q","")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 t="shared" si="6"/>
        <v>Alysse PRIDDIS200m</v>
      </c>
      <c r="B434" t="s">
        <v>210</v>
      </c>
      <c r="C434" s="6" t="s">
        <v>25</v>
      </c>
      <c r="D434" s="6">
        <v>31646</v>
      </c>
      <c r="E434">
        <v>935</v>
      </c>
      <c r="F434" s="2">
        <v>45</v>
      </c>
      <c r="G434">
        <v>947</v>
      </c>
      <c r="H434">
        <v>929</v>
      </c>
      <c r="I434">
        <v>932</v>
      </c>
      <c r="J434">
        <v>912</v>
      </c>
      <c r="K434">
        <v>911</v>
      </c>
      <c r="L434" s="6">
        <v>44287</v>
      </c>
      <c r="M434" s="6">
        <v>44248</v>
      </c>
      <c r="N434" s="6">
        <v>44512</v>
      </c>
      <c r="O434" s="6">
        <v>44491</v>
      </c>
      <c r="P434" s="58">
        <v>44547</v>
      </c>
      <c r="Q434" s="40">
        <f>RANK(E434,$E$3:$E$1048576)</f>
        <v>431</v>
      </c>
      <c r="R434" s="2">
        <f>VLOOKUP(C434,Quals!$A$25:$C$45,3,FALSE)</f>
        <v>1155</v>
      </c>
      <c r="S434" s="2" t="str">
        <f>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OR(AND(K434&gt;=R434,P434&gt;=Quals!$F$3,P434&lt;=Quals!$H$3)))))),"Q","")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 t="shared" si="6"/>
        <v>Dior SCHOLZ200m</v>
      </c>
      <c r="B435" t="s">
        <v>211</v>
      </c>
      <c r="C435" s="6" t="s">
        <v>25</v>
      </c>
      <c r="D435" s="6">
        <v>44732</v>
      </c>
      <c r="E435">
        <v>935</v>
      </c>
      <c r="F435" s="2">
        <v>46</v>
      </c>
      <c r="G435">
        <v>934</v>
      </c>
      <c r="H435">
        <v>940</v>
      </c>
      <c r="I435">
        <v>933</v>
      </c>
      <c r="J435">
        <v>916</v>
      </c>
      <c r="K435">
        <v>924</v>
      </c>
      <c r="L435" s="6">
        <v>44465</v>
      </c>
      <c r="M435" s="6">
        <v>44269</v>
      </c>
      <c r="N435" s="6">
        <v>44269</v>
      </c>
      <c r="O435" s="6">
        <v>44485</v>
      </c>
      <c r="P435" s="58">
        <v>44247</v>
      </c>
      <c r="Q435" s="40">
        <f>RANK(E435,$E$3:$E$1048576)</f>
        <v>431</v>
      </c>
      <c r="R435" s="2">
        <f>VLOOKUP(C435,Quals!$A$25:$C$45,3,FALSE)</f>
        <v>1155</v>
      </c>
      <c r="S435" s="2" t="str">
        <f>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OR(AND(K435&gt;=R435,P435&gt;=Quals!$F$3,P435&lt;=Quals!$H$3)))))),"Q","")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 t="shared" si="6"/>
        <v>Shayne HARGRAVES1500m</v>
      </c>
      <c r="B436" t="s">
        <v>329</v>
      </c>
      <c r="C436" s="7" t="s">
        <v>28</v>
      </c>
      <c r="D436" s="6">
        <v>44640</v>
      </c>
      <c r="E436">
        <v>935</v>
      </c>
      <c r="F436" s="2">
        <v>32</v>
      </c>
      <c r="G436">
        <v>946</v>
      </c>
      <c r="H436">
        <v>927</v>
      </c>
      <c r="I436">
        <v>937</v>
      </c>
      <c r="J436">
        <v>935</v>
      </c>
      <c r="K436">
        <v>915</v>
      </c>
      <c r="L436" s="6">
        <v>44268</v>
      </c>
      <c r="M436" s="6">
        <v>44542</v>
      </c>
      <c r="N436" s="6">
        <v>44299</v>
      </c>
      <c r="O436" s="6">
        <v>44581</v>
      </c>
      <c r="P436" s="58">
        <v>44298</v>
      </c>
      <c r="Q436" s="40">
        <f>RANK(E436,$E$3:$E$1048576)</f>
        <v>431</v>
      </c>
      <c r="R436" s="2">
        <f>VLOOKUP(C436,Quals!$A$25:$C$45,3,FALSE)</f>
        <v>1172</v>
      </c>
      <c r="S436" s="2" t="str">
        <f>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OR(AND(K436&gt;=R436,P436&gt;=Quals!$F$3,P436&lt;=Quals!$H$3)))))),"Q","")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 t="shared" si="6"/>
        <v>Christine GAYENlong-jump</v>
      </c>
      <c r="B437" t="s">
        <v>427</v>
      </c>
      <c r="C437" s="6" t="s">
        <v>37</v>
      </c>
      <c r="D437" s="6">
        <v>35358</v>
      </c>
      <c r="E437">
        <v>935</v>
      </c>
      <c r="F437" s="2">
        <v>26</v>
      </c>
      <c r="G437">
        <v>955</v>
      </c>
      <c r="H437">
        <v>944</v>
      </c>
      <c r="I437">
        <v>921</v>
      </c>
      <c r="J437">
        <v>910</v>
      </c>
      <c r="K437">
        <v>906</v>
      </c>
      <c r="L437" s="6">
        <v>44261</v>
      </c>
      <c r="M437" s="6">
        <v>44254</v>
      </c>
      <c r="N437" s="6">
        <v>44541</v>
      </c>
      <c r="O437" s="6">
        <v>44302</v>
      </c>
      <c r="P437" s="58">
        <v>44570</v>
      </c>
      <c r="Q437" s="40">
        <f>RANK(E437,$E$3:$E$1048576)</f>
        <v>431</v>
      </c>
      <c r="R437" s="2">
        <f>VLOOKUP(C437,Quals!$A$25:$C$45,3,FALSE)</f>
        <v>1178</v>
      </c>
      <c r="S437" s="2" t="str">
        <f>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OR(AND(K437&gt;=R437,P437&gt;=Quals!$F$3,P437&lt;=Quals!$H$3)))))),"Q","")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 t="shared" si="6"/>
        <v>Lara CHECKlong-jump</v>
      </c>
      <c r="B438" t="s">
        <v>430</v>
      </c>
      <c r="C438" s="6" t="s">
        <v>37</v>
      </c>
      <c r="D438" s="6">
        <v>44640</v>
      </c>
      <c r="E438">
        <v>935</v>
      </c>
      <c r="F438" s="2">
        <v>27</v>
      </c>
      <c r="G438">
        <v>925</v>
      </c>
      <c r="H438">
        <v>938</v>
      </c>
      <c r="I438">
        <v>938</v>
      </c>
      <c r="J438">
        <v>923</v>
      </c>
      <c r="K438">
        <v>925</v>
      </c>
      <c r="L438" s="6">
        <v>44542</v>
      </c>
      <c r="M438" s="6">
        <v>44267</v>
      </c>
      <c r="N438" s="6">
        <v>44604</v>
      </c>
      <c r="O438" s="6">
        <v>44584</v>
      </c>
      <c r="P438" s="58">
        <v>44548</v>
      </c>
      <c r="Q438" s="40">
        <f>RANK(E438,$E$3:$E$1048576)</f>
        <v>431</v>
      </c>
      <c r="R438" s="2">
        <f>VLOOKUP(C438,Quals!$A$25:$C$45,3,FALSE)</f>
        <v>1178</v>
      </c>
      <c r="S438" s="2" t="str">
        <f>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OR(AND(K438&gt;=R438,P438&gt;=Quals!$F$3,P438&lt;=Quals!$H$3)))))),"Q","")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 t="shared" si="6"/>
        <v>Liliana HACKETT100m</v>
      </c>
      <c r="B439" t="s">
        <v>177</v>
      </c>
      <c r="C439" s="6" t="s">
        <v>2</v>
      </c>
      <c r="D439" s="6">
        <v>44701</v>
      </c>
      <c r="E439">
        <v>934</v>
      </c>
      <c r="F439" s="2">
        <v>83</v>
      </c>
      <c r="G439">
        <v>958</v>
      </c>
      <c r="H439">
        <v>948</v>
      </c>
      <c r="I439">
        <v>927</v>
      </c>
      <c r="J439">
        <v>917</v>
      </c>
      <c r="K439">
        <v>902</v>
      </c>
      <c r="L439" s="6">
        <v>44548</v>
      </c>
      <c r="M439" s="6">
        <v>44534</v>
      </c>
      <c r="N439" s="6">
        <v>44268</v>
      </c>
      <c r="O439" s="6">
        <v>44485</v>
      </c>
      <c r="P439" s="58">
        <v>44506</v>
      </c>
      <c r="Q439" s="40">
        <f>RANK(E439,$E$3:$E$1048576)</f>
        <v>437</v>
      </c>
      <c r="R439" s="2">
        <f>VLOOKUP(C439,Quals!$A$25:$C$45,3,FALSE)</f>
        <v>1167</v>
      </c>
      <c r="S439" s="2" t="str">
        <f>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OR(AND(K439&gt;=R439,P439&gt;=Quals!$F$3,P439&lt;=Quals!$H$3)))))),"Q","")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 t="shared" si="6"/>
        <v>Leah O'BRIEN100m</v>
      </c>
      <c r="B440" t="s">
        <v>178</v>
      </c>
      <c r="C440" s="6" t="s">
        <v>2</v>
      </c>
      <c r="D440" s="6">
        <v>44793</v>
      </c>
      <c r="E440">
        <v>934</v>
      </c>
      <c r="F440" s="2">
        <v>84</v>
      </c>
      <c r="G440">
        <v>954</v>
      </c>
      <c r="H440">
        <v>920</v>
      </c>
      <c r="I440">
        <v>933</v>
      </c>
      <c r="J440">
        <v>922</v>
      </c>
      <c r="K440">
        <v>902</v>
      </c>
      <c r="L440" s="6">
        <v>44298</v>
      </c>
      <c r="M440" s="6">
        <v>44298</v>
      </c>
      <c r="N440" s="6">
        <v>44589</v>
      </c>
      <c r="O440" s="6">
        <v>44505</v>
      </c>
      <c r="P440" s="58">
        <v>44246</v>
      </c>
      <c r="Q440" s="40">
        <f>RANK(E440,$E$3:$E$1048576)</f>
        <v>437</v>
      </c>
      <c r="R440" s="2">
        <f>VLOOKUP(C440,Quals!$A$25:$C$45,3,FALSE)</f>
        <v>1167</v>
      </c>
      <c r="S440" s="2" t="str">
        <f>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OR(AND(K440&gt;=R440,P440&gt;=Quals!$F$3,P440&lt;=Quals!$H$3)))))),"Q","")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 t="shared" si="6"/>
        <v>Damita BETHAM400m</v>
      </c>
      <c r="B441" t="s">
        <v>205</v>
      </c>
      <c r="C441" s="6" t="s">
        <v>26</v>
      </c>
      <c r="D441" s="6">
        <v>38799</v>
      </c>
      <c r="E441">
        <v>934</v>
      </c>
      <c r="F441" s="2">
        <v>42</v>
      </c>
      <c r="G441">
        <v>978</v>
      </c>
      <c r="H441">
        <v>965</v>
      </c>
      <c r="I441">
        <v>922</v>
      </c>
      <c r="J441">
        <v>896</v>
      </c>
      <c r="K441">
        <v>879</v>
      </c>
      <c r="L441" s="6">
        <v>44542</v>
      </c>
      <c r="M441" s="6">
        <v>44268</v>
      </c>
      <c r="N441" s="6">
        <v>44541</v>
      </c>
      <c r="O441" s="6">
        <v>44298</v>
      </c>
      <c r="P441" s="58">
        <v>44267</v>
      </c>
      <c r="Q441" s="40">
        <f>RANK(E441,$E$3:$E$1048576)</f>
        <v>437</v>
      </c>
      <c r="R441" s="2">
        <f>VLOOKUP(C441,Quals!$A$25:$C$45,3,FALSE)</f>
        <v>1152</v>
      </c>
      <c r="S441" s="2" t="str">
        <f>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OR(AND(K441&gt;=R441,P441&gt;=Quals!$F$3,P441&lt;=Quals!$H$3)))))),"Q","")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 t="shared" si="6"/>
        <v>Claire ROBERTSlong-jump</v>
      </c>
      <c r="B442" t="s">
        <v>429</v>
      </c>
      <c r="C442" s="6" t="s">
        <v>37</v>
      </c>
      <c r="D442" s="6">
        <v>37803</v>
      </c>
      <c r="E442">
        <v>934</v>
      </c>
      <c r="F442" s="2">
        <v>28</v>
      </c>
      <c r="G442">
        <v>949</v>
      </c>
      <c r="H442">
        <v>962</v>
      </c>
      <c r="I442">
        <v>908</v>
      </c>
      <c r="J442">
        <v>907</v>
      </c>
      <c r="K442">
        <v>893</v>
      </c>
      <c r="L442" s="6">
        <v>44570</v>
      </c>
      <c r="M442" s="6">
        <v>44302</v>
      </c>
      <c r="N442" s="6">
        <v>44286</v>
      </c>
      <c r="O442" s="6">
        <v>44597</v>
      </c>
      <c r="P442" s="58">
        <v>44548</v>
      </c>
      <c r="Q442" s="40">
        <f>RANK(E442,$E$3:$E$1048576)</f>
        <v>437</v>
      </c>
      <c r="R442" s="2">
        <f>VLOOKUP(C442,Quals!$A$25:$C$45,3,FALSE)</f>
        <v>1178</v>
      </c>
      <c r="S442" s="2" t="str">
        <f>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OR(AND(K442&gt;=R442,P442&gt;=Quals!$F$3,P442&lt;=Quals!$H$3)))))),"Q","")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 t="shared" si="6"/>
        <v>Alessia WYNNE100m</v>
      </c>
      <c r="B443" t="s">
        <v>179</v>
      </c>
      <c r="C443" t="s">
        <v>2</v>
      </c>
      <c r="D443" s="6">
        <v>37970</v>
      </c>
      <c r="E443">
        <v>933</v>
      </c>
      <c r="F443" s="2">
        <v>85</v>
      </c>
      <c r="G443">
        <v>976</v>
      </c>
      <c r="H443">
        <v>937</v>
      </c>
      <c r="I443">
        <v>927</v>
      </c>
      <c r="J443">
        <v>915</v>
      </c>
      <c r="K443">
        <v>897</v>
      </c>
      <c r="L443" s="6">
        <v>44544</v>
      </c>
      <c r="M443" s="6">
        <v>44541</v>
      </c>
      <c r="N443" s="6">
        <v>44576</v>
      </c>
      <c r="O443" s="6">
        <v>44534</v>
      </c>
      <c r="P443" s="58">
        <v>44282</v>
      </c>
      <c r="Q443" s="40">
        <f>RANK(E443,$E$3:$E$1048576)</f>
        <v>441</v>
      </c>
      <c r="R443" s="2">
        <f>VLOOKUP(C443,Quals!$A$25:$C$45,3,FALSE)</f>
        <v>1167</v>
      </c>
      <c r="S443" s="2" t="str">
        <f>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OR(AND(K443&gt;=R443,P443&gt;=Quals!$F$3,P443&lt;=Quals!$H$3)))))),"Q","")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 t="shared" si="6"/>
        <v>Kiara CALVERT100m</v>
      </c>
      <c r="B444" t="s">
        <v>171</v>
      </c>
      <c r="C444" s="6" t="s">
        <v>2</v>
      </c>
      <c r="D444" s="6">
        <v>33001</v>
      </c>
      <c r="E444">
        <v>933</v>
      </c>
      <c r="F444" s="2">
        <v>86</v>
      </c>
      <c r="G444">
        <v>944</v>
      </c>
      <c r="H444">
        <v>937</v>
      </c>
      <c r="I444">
        <v>925</v>
      </c>
      <c r="J444">
        <v>904</v>
      </c>
      <c r="K444">
        <v>910</v>
      </c>
      <c r="L444" s="6">
        <v>44254</v>
      </c>
      <c r="M444" s="6">
        <v>44275</v>
      </c>
      <c r="N444" s="6">
        <v>44260</v>
      </c>
      <c r="O444" s="6">
        <v>44276</v>
      </c>
      <c r="P444" s="58">
        <v>44261</v>
      </c>
      <c r="Q444" s="40">
        <f>RANK(E444,$E$3:$E$1048576)</f>
        <v>441</v>
      </c>
      <c r="R444" s="2">
        <f>VLOOKUP(C444,Quals!$A$25:$C$45,3,FALSE)</f>
        <v>1167</v>
      </c>
      <c r="S444" s="2" t="str">
        <f>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OR(AND(K444&gt;=R444,P444&gt;=Quals!$F$3,P444&lt;=Quals!$H$3)))))),"Q","")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 t="shared" si="6"/>
        <v>Sally GUTHRIE400m</v>
      </c>
      <c r="B445" t="s">
        <v>255</v>
      </c>
      <c r="C445" s="6" t="s">
        <v>26</v>
      </c>
      <c r="D445" s="6">
        <v>37278</v>
      </c>
      <c r="E445">
        <v>933</v>
      </c>
      <c r="F445" s="2">
        <v>43</v>
      </c>
      <c r="G445">
        <v>960</v>
      </c>
      <c r="H445">
        <v>939</v>
      </c>
      <c r="I445">
        <v>929</v>
      </c>
      <c r="J445">
        <v>916</v>
      </c>
      <c r="K445">
        <v>912</v>
      </c>
      <c r="L445" s="6">
        <v>44597</v>
      </c>
      <c r="M445" s="6">
        <v>44260</v>
      </c>
      <c r="N445" s="6">
        <v>44261</v>
      </c>
      <c r="O445" s="6">
        <v>44298</v>
      </c>
      <c r="P445" s="58">
        <v>44268</v>
      </c>
      <c r="Q445" s="40">
        <f>RANK(E445,$E$3:$E$1048576)</f>
        <v>441</v>
      </c>
      <c r="R445" s="2">
        <f>VLOOKUP(C445,Quals!$A$25:$C$45,3,FALSE)</f>
        <v>1152</v>
      </c>
      <c r="S445" s="2" t="str">
        <f>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OR(AND(K445&gt;=R445,P445&gt;=Quals!$F$3,P445&lt;=Quals!$H$3)))))),"Q","")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 t="shared" si="6"/>
        <v>Natassia MESSENT400m</v>
      </c>
      <c r="B446" t="s">
        <v>248</v>
      </c>
      <c r="C446" s="6" t="s">
        <v>26</v>
      </c>
      <c r="D446" s="6">
        <v>2000</v>
      </c>
      <c r="E446">
        <v>933</v>
      </c>
      <c r="F446" s="2">
        <v>44</v>
      </c>
      <c r="G446">
        <v>944</v>
      </c>
      <c r="H446">
        <v>936</v>
      </c>
      <c r="I446">
        <v>922</v>
      </c>
      <c r="J446">
        <v>907</v>
      </c>
      <c r="K446">
        <v>920</v>
      </c>
      <c r="L446" s="6">
        <v>44261</v>
      </c>
      <c r="M446" s="6">
        <v>44267</v>
      </c>
      <c r="N446" s="6">
        <v>44268</v>
      </c>
      <c r="O446" s="6">
        <v>44281</v>
      </c>
      <c r="P446" s="58">
        <v>44301</v>
      </c>
      <c r="Q446" s="40">
        <f>RANK(E446,$E$3:$E$1048576)</f>
        <v>441</v>
      </c>
      <c r="R446" s="2">
        <f>VLOOKUP(C446,Quals!$A$25:$C$45,3,FALSE)</f>
        <v>1152</v>
      </c>
      <c r="S446" s="2" t="str">
        <f>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OR(AND(K446&gt;=R446,P446&gt;=Quals!$F$3,P446&lt;=Quals!$H$3)))))),"Q","")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 t="shared" si="6"/>
        <v>Ellaby HANSEN3000msc</v>
      </c>
      <c r="B447" t="s">
        <v>348</v>
      </c>
      <c r="C447" t="s">
        <v>34</v>
      </c>
      <c r="D447" s="6">
        <v>44612</v>
      </c>
      <c r="E447">
        <v>933</v>
      </c>
      <c r="F447" s="2">
        <v>19</v>
      </c>
      <c r="G447">
        <v>942</v>
      </c>
      <c r="H447">
        <v>928</v>
      </c>
      <c r="I447">
        <v>907</v>
      </c>
      <c r="L447" s="6">
        <v>44568</v>
      </c>
      <c r="M447" s="6">
        <v>44281</v>
      </c>
      <c r="N447" s="6">
        <v>44300</v>
      </c>
      <c r="O447" s="6"/>
      <c r="P447" s="58"/>
      <c r="Q447" s="40">
        <f>RANK(E447,$E$3:$E$1048576)</f>
        <v>441</v>
      </c>
      <c r="R447" s="2">
        <f>VLOOKUP(C447,Quals!$A$25:$C$45,3,FALSE)</f>
        <v>1169</v>
      </c>
      <c r="S447" s="2" t="str">
        <f>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OR(AND(K447&gt;=R447,P447&gt;=Quals!$F$3,P447&lt;=Quals!$H$3)))))),"Q","")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 t="shared" si="6"/>
        <v>Gabrielle SCHMIDT5000m</v>
      </c>
      <c r="B448" t="s">
        <v>328</v>
      </c>
      <c r="C448" s="6" t="s">
        <v>29</v>
      </c>
      <c r="D448" s="6">
        <v>44732</v>
      </c>
      <c r="E448">
        <v>933</v>
      </c>
      <c r="F448" s="2">
        <v>19</v>
      </c>
      <c r="G448">
        <v>946</v>
      </c>
      <c r="H448">
        <v>934</v>
      </c>
      <c r="I448">
        <v>907</v>
      </c>
      <c r="L448" s="6">
        <v>44513</v>
      </c>
      <c r="M448" s="6">
        <v>44299</v>
      </c>
      <c r="N448" s="6">
        <v>44583</v>
      </c>
      <c r="O448" s="6"/>
      <c r="P448" s="58"/>
      <c r="Q448" s="40">
        <f>RANK(E448,$E$3:$E$1048576)</f>
        <v>441</v>
      </c>
      <c r="R448" s="2">
        <f>VLOOKUP(C448,Quals!$A$25:$C$45,3,FALSE)</f>
        <v>1145</v>
      </c>
      <c r="S448" s="2" t="str">
        <f>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OR(AND(K448&gt;=R448,P448&gt;=Quals!$F$3,P448&lt;=Quals!$H$3)))))),"Q","")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 t="shared" si="6"/>
        <v>Claudia CHAPMAN400mh</v>
      </c>
      <c r="B449" t="s">
        <v>409</v>
      </c>
      <c r="C449" s="7" t="s">
        <v>33</v>
      </c>
      <c r="D449" s="6">
        <v>37873</v>
      </c>
      <c r="E449">
        <v>933</v>
      </c>
      <c r="F449" s="2">
        <v>20</v>
      </c>
      <c r="G449">
        <v>946</v>
      </c>
      <c r="H449">
        <v>919</v>
      </c>
      <c r="I449">
        <v>898</v>
      </c>
      <c r="J449">
        <v>912</v>
      </c>
      <c r="K449">
        <v>901</v>
      </c>
      <c r="L449" s="6">
        <v>44597</v>
      </c>
      <c r="M449" s="6">
        <v>44513</v>
      </c>
      <c r="N449" s="6">
        <v>44352</v>
      </c>
      <c r="O449" s="6">
        <v>44266</v>
      </c>
      <c r="P449" s="58">
        <v>44576</v>
      </c>
      <c r="Q449" s="40">
        <f>RANK(E449,$E$3:$E$1048576)</f>
        <v>441</v>
      </c>
      <c r="R449" s="2">
        <f>VLOOKUP(C449,Quals!$A$25:$C$45,3,FALSE)</f>
        <v>1160</v>
      </c>
      <c r="S449" s="2" t="str">
        <f>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OR(AND(K449&gt;=R449,P449&gt;=Quals!$F$3,P449&lt;=Quals!$H$3)))))),"Q","")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 t="shared" si="6"/>
        <v>Lily BAYES200m</v>
      </c>
      <c r="B450" t="s">
        <v>216</v>
      </c>
      <c r="C450" s="7" t="s">
        <v>25</v>
      </c>
      <c r="D450" s="6">
        <v>36416</v>
      </c>
      <c r="E450">
        <v>932</v>
      </c>
      <c r="F450" s="2">
        <v>47</v>
      </c>
      <c r="G450">
        <v>933</v>
      </c>
      <c r="H450">
        <v>936</v>
      </c>
      <c r="I450">
        <v>933</v>
      </c>
      <c r="J450">
        <v>912</v>
      </c>
      <c r="K450">
        <v>923</v>
      </c>
      <c r="L450" s="6">
        <v>44597</v>
      </c>
      <c r="M450" s="6">
        <v>44602</v>
      </c>
      <c r="N450" s="6">
        <v>44302</v>
      </c>
      <c r="O450" s="6">
        <v>44513</v>
      </c>
      <c r="P450" s="58">
        <v>44255</v>
      </c>
      <c r="Q450" s="40">
        <f>RANK(E450,$E$3:$E$1048576)</f>
        <v>448</v>
      </c>
      <c r="R450" s="2">
        <f>VLOOKUP(C450,Quals!$A$25:$C$45,3,FALSE)</f>
        <v>1155</v>
      </c>
      <c r="S450" s="2" t="str">
        <f>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OR(AND(K450&gt;=R450,P450&gt;=Quals!$F$3,P450&lt;=Quals!$H$3)))))),"Q","")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 t="shared" si="6"/>
        <v>Rowena CRAKER400m</v>
      </c>
      <c r="B451" t="s">
        <v>259</v>
      </c>
      <c r="C451" s="7" t="s">
        <v>26</v>
      </c>
      <c r="D451" s="6">
        <v>36735</v>
      </c>
      <c r="E451">
        <v>932</v>
      </c>
      <c r="F451" s="2">
        <v>45</v>
      </c>
      <c r="G451">
        <v>956</v>
      </c>
      <c r="H451">
        <v>947</v>
      </c>
      <c r="I451">
        <v>910</v>
      </c>
      <c r="J451">
        <v>922</v>
      </c>
      <c r="K451">
        <v>913</v>
      </c>
      <c r="L451" s="6">
        <v>44604</v>
      </c>
      <c r="M451" s="6">
        <v>44307</v>
      </c>
      <c r="N451" s="6">
        <v>44282</v>
      </c>
      <c r="O451" s="6">
        <v>44597</v>
      </c>
      <c r="P451" s="58">
        <v>44308</v>
      </c>
      <c r="Q451" s="40">
        <f>RANK(E451,$E$3:$E$1048576)</f>
        <v>448</v>
      </c>
      <c r="R451" s="2">
        <f>VLOOKUP(C451,Quals!$A$25:$C$45,3,FALSE)</f>
        <v>1152</v>
      </c>
      <c r="S451" s="2" t="str">
        <f>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OR(AND(K451&gt;=R451,P451&gt;=Quals!$F$3,P451&lt;=Quals!$H$3)))))),"Q","")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 t="shared" ref="A452:A515" si="7">B452&amp;C452</f>
        <v>Genevieve O'BRIEN400m</v>
      </c>
      <c r="B452" t="s">
        <v>249</v>
      </c>
      <c r="C452" s="6" t="s">
        <v>26</v>
      </c>
      <c r="D452" s="6">
        <v>44612</v>
      </c>
      <c r="E452">
        <v>932</v>
      </c>
      <c r="F452" s="2">
        <v>46</v>
      </c>
      <c r="G452">
        <v>948</v>
      </c>
      <c r="H452">
        <v>941</v>
      </c>
      <c r="I452">
        <v>935</v>
      </c>
      <c r="J452">
        <v>914</v>
      </c>
      <c r="K452">
        <v>910</v>
      </c>
      <c r="L452" s="6">
        <v>44294</v>
      </c>
      <c r="M452" s="6">
        <v>44298</v>
      </c>
      <c r="N452" s="6">
        <v>44307</v>
      </c>
      <c r="O452" s="6">
        <v>44248</v>
      </c>
      <c r="P452" s="58">
        <v>44247</v>
      </c>
      <c r="Q452" s="40">
        <f>RANK(E452,$E$3:$E$1048576)</f>
        <v>448</v>
      </c>
      <c r="R452" s="2">
        <f>VLOOKUP(C452,Quals!$A$25:$C$45,3,FALSE)</f>
        <v>1152</v>
      </c>
      <c r="S452" s="2" t="str">
        <f>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OR(AND(K452&gt;=R452,P452&gt;=Quals!$F$3,P452&lt;=Quals!$H$3)))))),"Q","")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 t="shared" si="7"/>
        <v>Kiara FLAVEL800m</v>
      </c>
      <c r="B453" t="s">
        <v>293</v>
      </c>
      <c r="C453" t="s">
        <v>27</v>
      </c>
      <c r="D453" s="6">
        <v>44701</v>
      </c>
      <c r="E453">
        <v>932</v>
      </c>
      <c r="F453" s="2">
        <v>39</v>
      </c>
      <c r="G453">
        <v>983</v>
      </c>
      <c r="H453">
        <v>973</v>
      </c>
      <c r="I453">
        <v>934</v>
      </c>
      <c r="J453">
        <v>889</v>
      </c>
      <c r="K453">
        <v>860</v>
      </c>
      <c r="L453" s="6">
        <v>44305</v>
      </c>
      <c r="M453" s="6">
        <v>44600</v>
      </c>
      <c r="N453" s="6">
        <v>44255</v>
      </c>
      <c r="O453" s="6">
        <v>44304</v>
      </c>
      <c r="P453" s="58">
        <v>44581</v>
      </c>
      <c r="Q453" s="40">
        <f>RANK(E453,$E$3:$E$1048576)</f>
        <v>448</v>
      </c>
      <c r="R453" s="2">
        <f>VLOOKUP(C453,Quals!$A$25:$C$45,3,FALSE)</f>
        <v>1171</v>
      </c>
      <c r="S453" s="2" t="str">
        <f>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OR(AND(K453&gt;=R453,P453&gt;=Quals!$F$3,P453&lt;=Quals!$H$3)))))),"Q","")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 t="shared" si="7"/>
        <v>Molly SEWELL1500m</v>
      </c>
      <c r="B454" t="s">
        <v>330</v>
      </c>
      <c r="C454" s="7" t="s">
        <v>28</v>
      </c>
      <c r="D454" s="6">
        <v>44701</v>
      </c>
      <c r="E454">
        <v>932</v>
      </c>
      <c r="F454" s="2">
        <v>33</v>
      </c>
      <c r="G454">
        <v>977</v>
      </c>
      <c r="H454">
        <v>940</v>
      </c>
      <c r="I454">
        <v>936</v>
      </c>
      <c r="J454">
        <v>895</v>
      </c>
      <c r="K454">
        <v>880</v>
      </c>
      <c r="L454" s="6">
        <v>44303</v>
      </c>
      <c r="M454" s="6">
        <v>44489</v>
      </c>
      <c r="N454" s="6">
        <v>44261</v>
      </c>
      <c r="O454" s="6">
        <v>44486</v>
      </c>
      <c r="P454" s="58">
        <v>44269</v>
      </c>
      <c r="Q454" s="40">
        <f>RANK(E454,$E$3:$E$1048576)</f>
        <v>448</v>
      </c>
      <c r="R454" s="2">
        <f>VLOOKUP(C454,Quals!$A$25:$C$45,3,FALSE)</f>
        <v>1172</v>
      </c>
      <c r="S454" s="2" t="str">
        <f>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OR(AND(K454&gt;=R454,P454&gt;=Quals!$F$3,P454&lt;=Quals!$H$3)))))),"Q","")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 t="shared" si="7"/>
        <v>Katie GUNN100m</v>
      </c>
      <c r="B455" t="s">
        <v>182</v>
      </c>
      <c r="C455" t="s">
        <v>2</v>
      </c>
      <c r="D455" s="6">
        <v>37623</v>
      </c>
      <c r="E455">
        <v>931</v>
      </c>
      <c r="F455" s="2">
        <v>87</v>
      </c>
      <c r="G455">
        <v>934</v>
      </c>
      <c r="H455">
        <v>944</v>
      </c>
      <c r="I455">
        <v>930</v>
      </c>
      <c r="J455">
        <v>914</v>
      </c>
      <c r="K455">
        <v>910</v>
      </c>
      <c r="L455" s="6">
        <v>44583</v>
      </c>
      <c r="M455" s="6">
        <v>44268</v>
      </c>
      <c r="N455" s="6">
        <v>44254</v>
      </c>
      <c r="O455" s="6">
        <v>44254</v>
      </c>
      <c r="P455" s="58">
        <v>44268</v>
      </c>
      <c r="Q455" s="40">
        <f>RANK(E455,$E$3:$E$1048576)</f>
        <v>453</v>
      </c>
      <c r="R455" s="2">
        <f>VLOOKUP(C455,Quals!$A$25:$C$45,3,FALSE)</f>
        <v>1167</v>
      </c>
      <c r="S455" s="2" t="str">
        <f>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OR(AND(K455&gt;=R455,P455&gt;=Quals!$F$3,P455&lt;=Quals!$H$3)))))),"Q","")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 t="shared" si="7"/>
        <v>Shahd MOHAMED400m</v>
      </c>
      <c r="B456" t="s">
        <v>250</v>
      </c>
      <c r="C456" s="6" t="s">
        <v>26</v>
      </c>
      <c r="D456" s="6">
        <v>37880</v>
      </c>
      <c r="E456">
        <v>931</v>
      </c>
      <c r="F456" s="2">
        <v>47</v>
      </c>
      <c r="G456">
        <v>945</v>
      </c>
      <c r="H456">
        <v>927</v>
      </c>
      <c r="I456">
        <v>920</v>
      </c>
      <c r="J456">
        <v>921</v>
      </c>
      <c r="K456">
        <v>920</v>
      </c>
      <c r="L456" s="6">
        <v>44298</v>
      </c>
      <c r="M456" s="6">
        <v>44583</v>
      </c>
      <c r="N456" s="6">
        <v>44275</v>
      </c>
      <c r="O456" s="6">
        <v>44590</v>
      </c>
      <c r="P456" s="58">
        <v>44299</v>
      </c>
      <c r="Q456" s="40">
        <f>RANK(E456,$E$3:$E$1048576)</f>
        <v>453</v>
      </c>
      <c r="R456" s="2">
        <f>VLOOKUP(C456,Quals!$A$25:$C$45,3,FALSE)</f>
        <v>1152</v>
      </c>
      <c r="S456" s="2" t="str">
        <f>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OR(AND(K456&gt;=R456,P456&gt;=Quals!$F$3,P456&lt;=Quals!$H$3)))))),"Q","")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 t="shared" si="7"/>
        <v>Sophie LILLICRAPhigh-jump</v>
      </c>
      <c r="B457" t="s">
        <v>964</v>
      </c>
      <c r="C457" s="6" t="s">
        <v>35</v>
      </c>
      <c r="D457" s="6">
        <v>44671</v>
      </c>
      <c r="E457">
        <v>931</v>
      </c>
      <c r="F457" s="2">
        <v>18</v>
      </c>
      <c r="G457">
        <v>955</v>
      </c>
      <c r="H457">
        <v>936</v>
      </c>
      <c r="I457">
        <v>926</v>
      </c>
      <c r="J457">
        <v>907</v>
      </c>
      <c r="K457">
        <v>878</v>
      </c>
      <c r="L457" s="6">
        <v>44486</v>
      </c>
      <c r="M457" s="6">
        <v>44303</v>
      </c>
      <c r="N457" s="6">
        <v>44576</v>
      </c>
      <c r="O457" s="6">
        <v>44267</v>
      </c>
      <c r="P457" s="58">
        <v>44604</v>
      </c>
      <c r="Q457" s="40">
        <f>RANK(E457,$E$3:$E$1048576)</f>
        <v>453</v>
      </c>
      <c r="R457" s="2">
        <f>VLOOKUP(C457,Quals!$A$25:$C$45,3,FALSE)</f>
        <v>1180</v>
      </c>
      <c r="S457" s="2" t="str">
        <f>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OR(AND(K457&gt;=R457,P457&gt;=Quals!$F$3,P457&lt;=Quals!$H$3)))))),"Q","")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 t="shared" si="7"/>
        <v>Elizabeth DINGELDEI200m</v>
      </c>
      <c r="B458" t="s">
        <v>207</v>
      </c>
      <c r="C458" s="6" t="s">
        <v>25</v>
      </c>
      <c r="D458" s="6">
        <v>35775</v>
      </c>
      <c r="E458">
        <v>930</v>
      </c>
      <c r="F458" s="2">
        <v>48</v>
      </c>
      <c r="G458">
        <v>965</v>
      </c>
      <c r="H458">
        <v>956</v>
      </c>
      <c r="I458">
        <v>935</v>
      </c>
      <c r="J458">
        <v>897</v>
      </c>
      <c r="K458">
        <v>878</v>
      </c>
      <c r="L458" s="6">
        <v>44304</v>
      </c>
      <c r="M458" s="6">
        <v>44304</v>
      </c>
      <c r="N458" s="6">
        <v>44268</v>
      </c>
      <c r="O458" s="6">
        <v>44602</v>
      </c>
      <c r="P458" s="58">
        <v>44583</v>
      </c>
      <c r="Q458" s="40">
        <f>RANK(E458,$E$3:$E$1048576)</f>
        <v>456</v>
      </c>
      <c r="R458" s="2">
        <f>VLOOKUP(C458,Quals!$A$25:$C$45,3,FALSE)</f>
        <v>1155</v>
      </c>
      <c r="S458" s="2" t="str">
        <f>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OR(AND(K458&gt;=R458,P458&gt;=Quals!$F$3,P458&lt;=Quals!$H$3)))))),"Q","")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 t="shared" si="7"/>
        <v>Grace KELLY200m</v>
      </c>
      <c r="B459" t="s">
        <v>150</v>
      </c>
      <c r="C459" s="6" t="s">
        <v>25</v>
      </c>
      <c r="D459" s="6">
        <v>44732</v>
      </c>
      <c r="E459">
        <v>930</v>
      </c>
      <c r="F459" s="2">
        <v>49</v>
      </c>
      <c r="G459">
        <v>947</v>
      </c>
      <c r="H459">
        <v>934</v>
      </c>
      <c r="I459">
        <v>916</v>
      </c>
      <c r="J459">
        <v>926</v>
      </c>
      <c r="K459">
        <v>897</v>
      </c>
      <c r="L459" s="6">
        <v>44300</v>
      </c>
      <c r="M459" s="6">
        <v>44300</v>
      </c>
      <c r="N459" s="6">
        <v>44255</v>
      </c>
      <c r="O459" s="6">
        <v>44254</v>
      </c>
      <c r="P459" s="58">
        <v>44527</v>
      </c>
      <c r="Q459" s="40">
        <f>RANK(E459,$E$3:$E$1048576)</f>
        <v>456</v>
      </c>
      <c r="R459" s="2">
        <f>VLOOKUP(C459,Quals!$A$25:$C$45,3,FALSE)</f>
        <v>1155</v>
      </c>
      <c r="S459" s="2" t="str">
        <f>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OR(AND(K459&gt;=R459,P459&gt;=Quals!$F$3,P459&lt;=Quals!$H$3)))))),"Q","")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 t="shared" si="7"/>
        <v>Emma O'REILLY400m</v>
      </c>
      <c r="B460" t="s">
        <v>252</v>
      </c>
      <c r="C460" s="6" t="s">
        <v>26</v>
      </c>
      <c r="D460" s="6">
        <v>37635</v>
      </c>
      <c r="E460">
        <v>930</v>
      </c>
      <c r="F460" s="2">
        <v>48</v>
      </c>
      <c r="G460">
        <v>942</v>
      </c>
      <c r="H460">
        <v>937</v>
      </c>
      <c r="I460">
        <v>936</v>
      </c>
      <c r="J460">
        <v>914</v>
      </c>
      <c r="K460">
        <v>906</v>
      </c>
      <c r="L460" s="6">
        <v>44513</v>
      </c>
      <c r="M460" s="6">
        <v>44308</v>
      </c>
      <c r="N460" s="6">
        <v>44298</v>
      </c>
      <c r="O460" s="6">
        <v>44307</v>
      </c>
      <c r="P460" s="58">
        <v>44260</v>
      </c>
      <c r="Q460" s="40">
        <f>RANK(E460,$E$3:$E$1048576)</f>
        <v>456</v>
      </c>
      <c r="R460" s="2">
        <f>VLOOKUP(C460,Quals!$A$25:$C$45,3,FALSE)</f>
        <v>1152</v>
      </c>
      <c r="S460" s="2" t="str">
        <f>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OR(AND(K460&gt;=R460,P460&gt;=Quals!$F$3,P460&lt;=Quals!$H$3)))))),"Q","")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 t="shared" si="7"/>
        <v>Emelia SURCH100m</v>
      </c>
      <c r="B461" t="s">
        <v>175</v>
      </c>
      <c r="C461" s="6" t="s">
        <v>2</v>
      </c>
      <c r="D461" s="6">
        <v>37801</v>
      </c>
      <c r="E461">
        <v>929</v>
      </c>
      <c r="F461" s="2">
        <v>88</v>
      </c>
      <c r="G461">
        <v>982</v>
      </c>
      <c r="H461">
        <v>964</v>
      </c>
      <c r="I461">
        <v>915</v>
      </c>
      <c r="J461">
        <v>892</v>
      </c>
      <c r="K461">
        <v>878</v>
      </c>
      <c r="L461" s="6">
        <v>44268</v>
      </c>
      <c r="M461" s="6">
        <v>44268</v>
      </c>
      <c r="N461" s="6">
        <v>44485</v>
      </c>
      <c r="O461" s="6">
        <v>44604</v>
      </c>
      <c r="P461" s="58">
        <v>44583</v>
      </c>
      <c r="Q461" s="40">
        <f>RANK(E461,$E$3:$E$1048576)</f>
        <v>459</v>
      </c>
      <c r="R461" s="2">
        <f>VLOOKUP(C461,Quals!$A$25:$C$45,3,FALSE)</f>
        <v>1167</v>
      </c>
      <c r="S461" s="2" t="str">
        <f>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OR(AND(K461&gt;=R461,P461&gt;=Quals!$F$3,P461&lt;=Quals!$H$3)))))),"Q","")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 t="shared" si="7"/>
        <v>Montana DJATSCHENKOlong-jump</v>
      </c>
      <c r="B462" t="s">
        <v>433</v>
      </c>
      <c r="C462" s="6" t="s">
        <v>37</v>
      </c>
      <c r="D462" s="6">
        <v>37132</v>
      </c>
      <c r="E462">
        <v>929</v>
      </c>
      <c r="F462" s="2">
        <v>29</v>
      </c>
      <c r="G462">
        <v>955</v>
      </c>
      <c r="H462">
        <v>932</v>
      </c>
      <c r="I462">
        <v>927</v>
      </c>
      <c r="J462">
        <v>908</v>
      </c>
      <c r="K462">
        <v>903</v>
      </c>
      <c r="L462" s="6">
        <v>44541</v>
      </c>
      <c r="M462" s="6">
        <v>44602</v>
      </c>
      <c r="N462" s="6">
        <v>44302</v>
      </c>
      <c r="O462" s="6">
        <v>44268</v>
      </c>
      <c r="P462" s="58">
        <v>44587</v>
      </c>
      <c r="Q462" s="40">
        <f>RANK(E462,$E$3:$E$1048576)</f>
        <v>459</v>
      </c>
      <c r="R462" s="2">
        <f>VLOOKUP(C462,Quals!$A$25:$C$45,3,FALSE)</f>
        <v>1178</v>
      </c>
      <c r="S462" s="2" t="str">
        <f>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OR(AND(K462&gt;=R462,P462&gt;=Quals!$F$3,P462&lt;=Quals!$H$3)))))),"Q","")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 t="shared" si="7"/>
        <v>Annie PFEIFFER100m</v>
      </c>
      <c r="B463" t="s">
        <v>185</v>
      </c>
      <c r="C463" s="6" t="s">
        <v>2</v>
      </c>
      <c r="D463" s="6">
        <v>44671</v>
      </c>
      <c r="E463">
        <v>928</v>
      </c>
      <c r="F463" s="2">
        <v>89</v>
      </c>
      <c r="G463">
        <v>978</v>
      </c>
      <c r="H463">
        <v>929</v>
      </c>
      <c r="I463">
        <v>931</v>
      </c>
      <c r="J463">
        <v>899</v>
      </c>
      <c r="K463">
        <v>868</v>
      </c>
      <c r="L463" s="6">
        <v>44589</v>
      </c>
      <c r="M463" s="6">
        <v>44498</v>
      </c>
      <c r="N463" s="6">
        <v>44519</v>
      </c>
      <c r="O463" s="6">
        <v>44568</v>
      </c>
      <c r="P463" s="58">
        <v>44498</v>
      </c>
      <c r="Q463" s="40">
        <f>RANK(E463,$E$3:$E$1048576)</f>
        <v>461</v>
      </c>
      <c r="R463" s="2">
        <f>VLOOKUP(C463,Quals!$A$25:$C$45,3,FALSE)</f>
        <v>1167</v>
      </c>
      <c r="S463" s="2" t="str">
        <f>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OR(AND(K463&gt;=R463,P463&gt;=Quals!$F$3,P463&lt;=Quals!$H$3)))))),"Q","")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 t="shared" si="7"/>
        <v>Jordan MCMILLAN200m</v>
      </c>
      <c r="B464" t="s">
        <v>142</v>
      </c>
      <c r="C464" s="6" t="s">
        <v>25</v>
      </c>
      <c r="D464" s="6">
        <v>44671</v>
      </c>
      <c r="E464">
        <v>928</v>
      </c>
      <c r="F464" s="2">
        <v>50</v>
      </c>
      <c r="G464">
        <v>969</v>
      </c>
      <c r="H464">
        <v>964</v>
      </c>
      <c r="I464">
        <v>925</v>
      </c>
      <c r="J464">
        <v>893</v>
      </c>
      <c r="K464">
        <v>833</v>
      </c>
      <c r="L464" s="6">
        <v>44597</v>
      </c>
      <c r="M464" s="6">
        <v>44604</v>
      </c>
      <c r="N464" s="6">
        <v>44493</v>
      </c>
      <c r="O464" s="6">
        <v>44478</v>
      </c>
      <c r="P464" s="58">
        <v>44493</v>
      </c>
      <c r="Q464" s="40">
        <f>RANK(E464,$E$3:$E$1048576)</f>
        <v>461</v>
      </c>
      <c r="R464" s="2">
        <f>VLOOKUP(C464,Quals!$A$25:$C$45,3,FALSE)</f>
        <v>1155</v>
      </c>
      <c r="S464" s="2" t="str">
        <f>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OR(AND(K464&gt;=R464,P464&gt;=Quals!$F$3,P464&lt;=Quals!$H$3)))))),"Q","")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 t="shared" si="7"/>
        <v>Malaika MCLEOD800m</v>
      </c>
      <c r="B465" t="s">
        <v>299</v>
      </c>
      <c r="C465" s="6" t="s">
        <v>27</v>
      </c>
      <c r="D465" s="6">
        <v>44762</v>
      </c>
      <c r="E465">
        <v>928</v>
      </c>
      <c r="F465" s="2">
        <v>40</v>
      </c>
      <c r="G465">
        <v>960</v>
      </c>
      <c r="H465">
        <v>935</v>
      </c>
      <c r="I465">
        <v>916</v>
      </c>
      <c r="J465">
        <v>893</v>
      </c>
      <c r="K465">
        <v>869</v>
      </c>
      <c r="L465" s="6">
        <v>44527</v>
      </c>
      <c r="M465" s="6">
        <v>44576</v>
      </c>
      <c r="N465" s="6">
        <v>44493</v>
      </c>
      <c r="O465" s="6">
        <v>44604</v>
      </c>
      <c r="P465" s="58">
        <v>44478</v>
      </c>
      <c r="Q465" s="40">
        <f>RANK(E465,$E$3:$E$1048576)</f>
        <v>461</v>
      </c>
      <c r="R465" s="2">
        <f>VLOOKUP(C465,Quals!$A$25:$C$45,3,FALSE)</f>
        <v>1171</v>
      </c>
      <c r="S465" s="2" t="str">
        <f>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OR(AND(K465&gt;=R465,P465&gt;=Quals!$F$3,P465&lt;=Quals!$H$3)))))),"Q","")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 t="shared" si="7"/>
        <v>Gabrielle TOTH1500m</v>
      </c>
      <c r="B466" t="s">
        <v>954</v>
      </c>
      <c r="C466" s="6" t="s">
        <v>28</v>
      </c>
      <c r="D466" s="6">
        <v>44581</v>
      </c>
      <c r="E466">
        <v>928</v>
      </c>
      <c r="F466" s="2">
        <v>34</v>
      </c>
      <c r="G466">
        <v>936</v>
      </c>
      <c r="H466">
        <v>935</v>
      </c>
      <c r="I466">
        <v>933</v>
      </c>
      <c r="J466">
        <v>915</v>
      </c>
      <c r="K466">
        <v>914</v>
      </c>
      <c r="L466" s="6">
        <v>44331</v>
      </c>
      <c r="M466" s="6">
        <v>44302</v>
      </c>
      <c r="N466" s="6">
        <v>44317</v>
      </c>
      <c r="O466" s="6">
        <v>44275</v>
      </c>
      <c r="P466" s="58">
        <v>44603</v>
      </c>
      <c r="Q466" s="40">
        <f>RANK(E466,$E$3:$E$1048576)</f>
        <v>461</v>
      </c>
      <c r="R466" s="2">
        <f>VLOOKUP(C466,Quals!$A$25:$C$45,3,FALSE)</f>
        <v>1172</v>
      </c>
      <c r="S466" s="2" t="str">
        <f>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OR(AND(K466&gt;=R466,P466&gt;=Quals!$F$3,P466&lt;=Quals!$H$3)))))),"Q","")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 t="shared" si="7"/>
        <v>Francesca SUGIAMANlong-jump</v>
      </c>
      <c r="B467" t="s">
        <v>434</v>
      </c>
      <c r="C467" s="6" t="s">
        <v>37</v>
      </c>
      <c r="D467" s="6">
        <v>37286</v>
      </c>
      <c r="E467">
        <v>928</v>
      </c>
      <c r="F467" s="2">
        <v>30</v>
      </c>
      <c r="G467">
        <v>923</v>
      </c>
      <c r="H467">
        <v>921</v>
      </c>
      <c r="I467">
        <v>927</v>
      </c>
      <c r="J467">
        <v>925</v>
      </c>
      <c r="K467">
        <v>921</v>
      </c>
      <c r="L467" s="6">
        <v>44597</v>
      </c>
      <c r="M467" s="6">
        <v>44289</v>
      </c>
      <c r="N467" s="6">
        <v>44590</v>
      </c>
      <c r="O467" s="6">
        <v>44548</v>
      </c>
      <c r="P467" s="58">
        <v>44267</v>
      </c>
      <c r="Q467" s="40">
        <f>RANK(E467,$E$3:$E$1048576)</f>
        <v>461</v>
      </c>
      <c r="R467" s="2">
        <f>VLOOKUP(C467,Quals!$A$25:$C$45,3,FALSE)</f>
        <v>1178</v>
      </c>
      <c r="S467" s="2" t="str">
        <f>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OR(AND(K467&gt;=R467,P467&gt;=Quals!$F$3,P467&lt;=Quals!$H$3)))))),"Q","")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 t="shared" si="7"/>
        <v>Jessica MEAD100m</v>
      </c>
      <c r="B468" t="s">
        <v>190</v>
      </c>
      <c r="C468" s="6" t="s">
        <v>2</v>
      </c>
      <c r="D468" s="6">
        <v>44612</v>
      </c>
      <c r="E468">
        <v>927</v>
      </c>
      <c r="F468" s="2">
        <v>90</v>
      </c>
      <c r="G468">
        <v>943</v>
      </c>
      <c r="H468">
        <v>923</v>
      </c>
      <c r="I468">
        <v>927</v>
      </c>
      <c r="J468">
        <v>925</v>
      </c>
      <c r="K468">
        <v>910</v>
      </c>
      <c r="L468" s="6">
        <v>44576</v>
      </c>
      <c r="M468" s="6">
        <v>44282</v>
      </c>
      <c r="N468" s="6">
        <v>44569</v>
      </c>
      <c r="O468" s="6">
        <v>44590</v>
      </c>
      <c r="P468" s="58">
        <v>44604</v>
      </c>
      <c r="Q468" s="40">
        <f>RANK(E468,$E$3:$E$1048576)</f>
        <v>466</v>
      </c>
      <c r="R468" s="2">
        <f>VLOOKUP(C468,Quals!$A$25:$C$45,3,FALSE)</f>
        <v>1167</v>
      </c>
      <c r="S468" s="2" t="str">
        <f>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OR(AND(K468&gt;=R468,P468&gt;=Quals!$F$3,P468&lt;=Quals!$H$3)))))),"Q","")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 t="shared" si="7"/>
        <v>Jess CALVERT200m</v>
      </c>
      <c r="B469" t="s">
        <v>213</v>
      </c>
      <c r="C469" s="6" t="s">
        <v>25</v>
      </c>
      <c r="D469" s="6">
        <v>44671</v>
      </c>
      <c r="E469">
        <v>927</v>
      </c>
      <c r="F469" s="2">
        <v>51</v>
      </c>
      <c r="G469">
        <v>933</v>
      </c>
      <c r="H469">
        <v>924</v>
      </c>
      <c r="I469">
        <v>935</v>
      </c>
      <c r="J469">
        <v>916</v>
      </c>
      <c r="K469">
        <v>889</v>
      </c>
      <c r="L469" s="6">
        <v>44305</v>
      </c>
      <c r="M469" s="6">
        <v>44255</v>
      </c>
      <c r="N469" s="6">
        <v>44305</v>
      </c>
      <c r="O469" s="6">
        <v>44254</v>
      </c>
      <c r="P469" s="58">
        <v>44591</v>
      </c>
      <c r="Q469" s="40">
        <f>RANK(E469,$E$3:$E$1048576)</f>
        <v>466</v>
      </c>
      <c r="R469" s="2">
        <f>VLOOKUP(C469,Quals!$A$25:$C$45,3,FALSE)</f>
        <v>1155</v>
      </c>
      <c r="S469" s="2" t="str">
        <f>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OR(AND(K469&gt;=R469,P469&gt;=Quals!$F$3,P469&lt;=Quals!$H$3)))))),"Q","")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 t="shared" si="7"/>
        <v>Kate WAHBY200m</v>
      </c>
      <c r="B470" t="s">
        <v>214</v>
      </c>
      <c r="C470" s="6" t="s">
        <v>25</v>
      </c>
      <c r="D470" s="6">
        <v>44581</v>
      </c>
      <c r="E470">
        <v>927</v>
      </c>
      <c r="F470" s="2">
        <v>52</v>
      </c>
      <c r="G470">
        <v>935</v>
      </c>
      <c r="H470">
        <v>932</v>
      </c>
      <c r="I470">
        <v>927</v>
      </c>
      <c r="J470">
        <v>926</v>
      </c>
      <c r="K470">
        <v>918</v>
      </c>
      <c r="L470" s="6">
        <v>44289</v>
      </c>
      <c r="M470" s="6">
        <v>44262</v>
      </c>
      <c r="N470" s="6">
        <v>44548</v>
      </c>
      <c r="O470" s="6">
        <v>44591</v>
      </c>
      <c r="P470" s="58">
        <v>44304</v>
      </c>
      <c r="Q470" s="40">
        <f>RANK(E470,$E$3:$E$1048576)</f>
        <v>466</v>
      </c>
      <c r="R470" s="2">
        <f>VLOOKUP(C470,Quals!$A$25:$C$45,3,FALSE)</f>
        <v>1155</v>
      </c>
      <c r="S470" s="2" t="str">
        <f>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OR(AND(K470&gt;=R470,P470&gt;=Quals!$F$3,P470&lt;=Quals!$H$3)))))),"Q","")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 t="shared" si="7"/>
        <v>Zoe PEACOCKhigh-jump</v>
      </c>
      <c r="B471" t="s">
        <v>471</v>
      </c>
      <c r="C471" s="7" t="s">
        <v>35</v>
      </c>
      <c r="D471" s="6">
        <v>44732</v>
      </c>
      <c r="E471">
        <v>927</v>
      </c>
      <c r="F471" s="2">
        <v>19</v>
      </c>
      <c r="G471">
        <v>945</v>
      </c>
      <c r="H471">
        <v>926</v>
      </c>
      <c r="I471">
        <v>926</v>
      </c>
      <c r="J471">
        <v>907</v>
      </c>
      <c r="K471">
        <v>888</v>
      </c>
      <c r="L471" s="6">
        <v>44513</v>
      </c>
      <c r="M471" s="6">
        <v>44461</v>
      </c>
      <c r="N471" s="6">
        <v>44576</v>
      </c>
      <c r="O471" s="6">
        <v>44267</v>
      </c>
      <c r="P471" s="58">
        <v>44486</v>
      </c>
      <c r="Q471" s="40">
        <f>RANK(E471,$E$3:$E$1048576)</f>
        <v>466</v>
      </c>
      <c r="R471" s="2">
        <f>VLOOKUP(C471,Quals!$A$25:$C$45,3,FALSE)</f>
        <v>1180</v>
      </c>
      <c r="S471" s="2" t="str">
        <f>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OR(AND(K471&gt;=R471,P471&gt;=Quals!$F$3,P471&lt;=Quals!$H$3)))))),"Q","")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 t="shared" si="7"/>
        <v>Amelie BURGE100m</v>
      </c>
      <c r="B472" t="s">
        <v>187</v>
      </c>
      <c r="C472" s="6" t="s">
        <v>2</v>
      </c>
      <c r="D472" s="6">
        <v>44732</v>
      </c>
      <c r="E472">
        <v>926</v>
      </c>
      <c r="F472" s="2">
        <v>91</v>
      </c>
      <c r="G472">
        <v>937</v>
      </c>
      <c r="H472">
        <v>940</v>
      </c>
      <c r="I472">
        <v>914</v>
      </c>
      <c r="J472">
        <v>912</v>
      </c>
      <c r="K472">
        <v>900</v>
      </c>
      <c r="L472" s="6">
        <v>44254</v>
      </c>
      <c r="M472" s="6">
        <v>44506</v>
      </c>
      <c r="N472" s="6">
        <v>44492</v>
      </c>
      <c r="O472" s="6">
        <v>44590</v>
      </c>
      <c r="P472" s="58">
        <v>44281</v>
      </c>
      <c r="Q472" s="40">
        <f>RANK(E472,$E$3:$E$1048576)</f>
        <v>470</v>
      </c>
      <c r="R472" s="2">
        <f>VLOOKUP(C472,Quals!$A$25:$C$45,3,FALSE)</f>
        <v>1167</v>
      </c>
      <c r="S472" s="2" t="str">
        <f>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OR(AND(K472&gt;=R472,P472&gt;=Quals!$F$3,P472&lt;=Quals!$H$3)))))),"Q","")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 t="shared" si="7"/>
        <v>Elizabeth SCOTT100m</v>
      </c>
      <c r="B473" t="s">
        <v>217</v>
      </c>
      <c r="C473" s="7" t="s">
        <v>2</v>
      </c>
      <c r="D473" s="6">
        <v>1999</v>
      </c>
      <c r="E473">
        <v>926</v>
      </c>
      <c r="F473" s="2">
        <v>92</v>
      </c>
      <c r="G473">
        <v>946</v>
      </c>
      <c r="H473">
        <v>940</v>
      </c>
      <c r="I473">
        <v>939</v>
      </c>
      <c r="J473">
        <v>927</v>
      </c>
      <c r="K473">
        <v>881</v>
      </c>
      <c r="L473" s="6">
        <v>44597</v>
      </c>
      <c r="M473" s="6">
        <v>44604</v>
      </c>
      <c r="N473" s="6">
        <v>44548</v>
      </c>
      <c r="O473" s="6">
        <v>44590</v>
      </c>
      <c r="P473" s="58">
        <v>44527</v>
      </c>
      <c r="Q473" s="40">
        <f>RANK(E473,$E$3:$E$1048576)</f>
        <v>470</v>
      </c>
      <c r="R473" s="2">
        <f>VLOOKUP(C473,Quals!$A$25:$C$45,3,FALSE)</f>
        <v>1167</v>
      </c>
      <c r="S473" s="2" t="str">
        <f>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OR(AND(K473&gt;=R473,P473&gt;=Quals!$F$3,P473&lt;=Quals!$H$3)))))),"Q","")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 t="shared" si="7"/>
        <v>Jazelle CARTER400m</v>
      </c>
      <c r="B474" t="s">
        <v>253</v>
      </c>
      <c r="C474" s="6" t="s">
        <v>26</v>
      </c>
      <c r="D474" s="6">
        <v>44732</v>
      </c>
      <c r="E474">
        <v>926</v>
      </c>
      <c r="F474" s="2">
        <v>49</v>
      </c>
      <c r="G474">
        <v>942</v>
      </c>
      <c r="H474">
        <v>919</v>
      </c>
      <c r="I474">
        <v>921</v>
      </c>
      <c r="J474">
        <v>911</v>
      </c>
      <c r="K474">
        <v>904</v>
      </c>
      <c r="L474" s="6">
        <v>44298</v>
      </c>
      <c r="M474" s="6">
        <v>44267</v>
      </c>
      <c r="N474" s="6">
        <v>44513</v>
      </c>
      <c r="O474" s="6">
        <v>44576</v>
      </c>
      <c r="P474" s="58">
        <v>44486</v>
      </c>
      <c r="Q474" s="40">
        <f>RANK(E474,$E$3:$E$1048576)</f>
        <v>470</v>
      </c>
      <c r="R474" s="2">
        <f>VLOOKUP(C474,Quals!$A$25:$C$45,3,FALSE)</f>
        <v>1152</v>
      </c>
      <c r="S474" s="2" t="str">
        <f>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OR(AND(K474&gt;=R474,P474&gt;=Quals!$F$3,P474&lt;=Quals!$H$3)))))),"Q","")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 t="shared" si="7"/>
        <v>Nina YEATS800m</v>
      </c>
      <c r="B475" t="s">
        <v>294</v>
      </c>
      <c r="C475" s="7" t="s">
        <v>27</v>
      </c>
      <c r="D475" s="6">
        <v>44640</v>
      </c>
      <c r="E475">
        <v>926</v>
      </c>
      <c r="F475" s="2">
        <v>41</v>
      </c>
      <c r="G475">
        <v>957</v>
      </c>
      <c r="H475">
        <v>913</v>
      </c>
      <c r="I475">
        <v>906</v>
      </c>
      <c r="J475">
        <v>918</v>
      </c>
      <c r="K475">
        <v>898</v>
      </c>
      <c r="L475" s="6">
        <v>44267</v>
      </c>
      <c r="M475" s="6">
        <v>44248</v>
      </c>
      <c r="N475" s="6">
        <v>44512</v>
      </c>
      <c r="O475" s="6">
        <v>44596</v>
      </c>
      <c r="P475" s="58">
        <v>44575</v>
      </c>
      <c r="Q475" s="40">
        <f>RANK(E475,$E$3:$E$1048576)</f>
        <v>470</v>
      </c>
      <c r="R475" s="2">
        <f>VLOOKUP(C475,Quals!$A$25:$C$45,3,FALSE)</f>
        <v>1171</v>
      </c>
      <c r="S475" s="2" t="str">
        <f>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OR(AND(K475&gt;=R475,P475&gt;=Quals!$F$3,P475&lt;=Quals!$H$3)))))),"Q","")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 t="shared" si="7"/>
        <v>Lucy MAUVIEL1500m</v>
      </c>
      <c r="B476" t="s">
        <v>331</v>
      </c>
      <c r="C476" s="6" t="s">
        <v>28</v>
      </c>
      <c r="D476" s="6">
        <v>44612</v>
      </c>
      <c r="E476">
        <v>926</v>
      </c>
      <c r="F476" s="2">
        <v>35</v>
      </c>
      <c r="G476">
        <v>956</v>
      </c>
      <c r="H476">
        <v>931</v>
      </c>
      <c r="I476">
        <v>938</v>
      </c>
      <c r="J476">
        <v>895</v>
      </c>
      <c r="K476">
        <v>886</v>
      </c>
      <c r="L476" s="6">
        <v>44298</v>
      </c>
      <c r="M476" s="6">
        <v>44307</v>
      </c>
      <c r="N476" s="6">
        <v>44260</v>
      </c>
      <c r="O476" s="6">
        <v>44254</v>
      </c>
      <c r="P476" s="58">
        <v>44261</v>
      </c>
      <c r="Q476" s="40">
        <f>RANK(E476,$E$3:$E$1048576)</f>
        <v>470</v>
      </c>
      <c r="R476" s="2">
        <f>VLOOKUP(C476,Quals!$A$25:$C$45,3,FALSE)</f>
        <v>1172</v>
      </c>
      <c r="S476" s="2" t="str">
        <f>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OR(AND(K476&gt;=R476,P476&gt;=Quals!$F$3,P476&lt;=Quals!$H$3)))))),"Q","")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 t="shared" si="7"/>
        <v>Evelyn JOHN JIMMY100m</v>
      </c>
      <c r="B477" t="s">
        <v>188</v>
      </c>
      <c r="C477" s="6" t="s">
        <v>2</v>
      </c>
      <c r="D477" s="6">
        <v>44732</v>
      </c>
      <c r="E477">
        <v>925</v>
      </c>
      <c r="F477" s="2">
        <v>93</v>
      </c>
      <c r="G477">
        <v>962</v>
      </c>
      <c r="H477">
        <v>937</v>
      </c>
      <c r="I477">
        <v>925</v>
      </c>
      <c r="J477">
        <v>884</v>
      </c>
      <c r="K477">
        <v>880</v>
      </c>
      <c r="L477" s="6">
        <v>44568</v>
      </c>
      <c r="M477" s="6">
        <v>44589</v>
      </c>
      <c r="N477" s="6">
        <v>44498</v>
      </c>
      <c r="O477" s="6">
        <v>44246</v>
      </c>
      <c r="P477" s="58">
        <v>44498</v>
      </c>
      <c r="Q477" s="40">
        <f>RANK(E477,$E$3:$E$1048576)</f>
        <v>475</v>
      </c>
      <c r="R477" s="2">
        <f>VLOOKUP(C477,Quals!$A$25:$C$45,3,FALSE)</f>
        <v>1167</v>
      </c>
      <c r="S477" s="2" t="str">
        <f>IF(OR(AND(G477&gt;=R477,L477&gt;=Quals!$F$3,L477&lt;=Quals!$H$3), OR(AND(H477&gt;=R477,M477&gt;=Quals!$F$3,M477&lt;=Quals!$H$3), OR(AND(I477&gt;=R477,N477&gt;=Quals!$F$3,N477&lt;=Quals!$H$3), OR(AND(J477&gt;=R477,O477&gt;=Quals!$F$3,O477&lt;=Quals!$H$3), OR(AND(K477&gt;=R477,P477&gt;=Quals!$F$3,P477&lt;=Quals!$H$3)))))),"Q","")</f>
        <v/>
      </c>
      <c r="T477" s="1" t="str">
        <f>IF(AND(S477 = "Q", IF(ISNA(VLOOKUP((B477&amp;C477),Autos!C:C,1,FALSE)), "Not in Auto",)),"Check", "No need")</f>
        <v>No need</v>
      </c>
    </row>
    <row r="478" spans="1:20" x14ac:dyDescent="0.2">
      <c r="A478" t="str">
        <f t="shared" si="7"/>
        <v>Zara HAGAN200m</v>
      </c>
      <c r="B478" t="s">
        <v>152</v>
      </c>
      <c r="C478" s="6" t="s">
        <v>25</v>
      </c>
      <c r="D478" s="6">
        <v>44762</v>
      </c>
      <c r="E478">
        <v>925</v>
      </c>
      <c r="F478" s="2">
        <v>53</v>
      </c>
      <c r="G478">
        <v>941</v>
      </c>
      <c r="H478">
        <v>930</v>
      </c>
      <c r="I478">
        <v>919</v>
      </c>
      <c r="J478">
        <v>918</v>
      </c>
      <c r="K478">
        <v>900</v>
      </c>
      <c r="L478" s="6">
        <v>44506</v>
      </c>
      <c r="M478" s="6">
        <v>44601</v>
      </c>
      <c r="N478" s="6">
        <v>44538</v>
      </c>
      <c r="O478" s="6">
        <v>44527</v>
      </c>
      <c r="P478" s="58">
        <v>44300</v>
      </c>
      <c r="Q478" s="40">
        <f>RANK(E478,$E$3:$E$1048576)</f>
        <v>475</v>
      </c>
      <c r="R478" s="2">
        <f>VLOOKUP(C478,Quals!$A$25:$C$45,3,FALSE)</f>
        <v>1155</v>
      </c>
      <c r="S478" s="2" t="str">
        <f>IF(OR(AND(G478&gt;=R478,L478&gt;=Quals!$F$3,L478&lt;=Quals!$H$3), OR(AND(H478&gt;=R478,M478&gt;=Quals!$F$3,M478&lt;=Quals!$H$3), OR(AND(I478&gt;=R478,N478&gt;=Quals!$F$3,N478&lt;=Quals!$H$3), OR(AND(J478&gt;=R478,O478&gt;=Quals!$F$3,O478&lt;=Quals!$H$3), OR(AND(K478&gt;=R478,P478&gt;=Quals!$F$3,P478&lt;=Quals!$H$3)))))),"Q","")</f>
        <v/>
      </c>
      <c r="T478" s="1" t="str">
        <f>IF(AND(S478 = "Q", IF(ISNA(VLOOKUP((B478&amp;C478),Autos!C:C,1,FALSE)), "Not in Auto",)),"Check", "No need")</f>
        <v>No need</v>
      </c>
    </row>
    <row r="479" spans="1:20" x14ac:dyDescent="0.2">
      <c r="A479" t="str">
        <f t="shared" si="7"/>
        <v>Zoe CHESTERlong-jump</v>
      </c>
      <c r="B479" t="s">
        <v>431</v>
      </c>
      <c r="C479" s="6" t="s">
        <v>37</v>
      </c>
      <c r="D479" s="6">
        <v>44732</v>
      </c>
      <c r="E479">
        <v>925</v>
      </c>
      <c r="F479" s="2">
        <v>31</v>
      </c>
      <c r="G479">
        <v>973</v>
      </c>
      <c r="H479">
        <v>927</v>
      </c>
      <c r="I479">
        <v>886</v>
      </c>
      <c r="J479">
        <v>889</v>
      </c>
      <c r="K479">
        <v>886</v>
      </c>
      <c r="L479" s="6">
        <v>44464</v>
      </c>
      <c r="M479" s="6">
        <v>44366</v>
      </c>
      <c r="N479" s="6">
        <v>44268</v>
      </c>
      <c r="O479" s="6">
        <v>44486</v>
      </c>
      <c r="P479" s="58">
        <v>44299</v>
      </c>
      <c r="Q479" s="40">
        <f>RANK(E479,$E$3:$E$1048576)</f>
        <v>475</v>
      </c>
      <c r="R479" s="2">
        <f>VLOOKUP(C479,Quals!$A$25:$C$45,3,FALSE)</f>
        <v>1178</v>
      </c>
      <c r="S479" s="2" t="str">
        <f>IF(OR(AND(G479&gt;=R479,L479&gt;=Quals!$F$3,L479&lt;=Quals!$H$3), OR(AND(H479&gt;=R479,M479&gt;=Quals!$F$3,M479&lt;=Quals!$H$3), OR(AND(I479&gt;=R479,N479&gt;=Quals!$F$3,N479&lt;=Quals!$H$3), OR(AND(J479&gt;=R479,O479&gt;=Quals!$F$3,O479&lt;=Quals!$H$3), OR(AND(K479&gt;=R479,P479&gt;=Quals!$F$3,P479&lt;=Quals!$H$3)))))),"Q","")</f>
        <v/>
      </c>
      <c r="T479" s="1" t="str">
        <f>IF(AND(S479 = "Q", IF(ISNA(VLOOKUP((B479&amp;C479),Autos!C:C,1,FALSE)), "Not in Auto",)),"Check", "No need")</f>
        <v>No need</v>
      </c>
    </row>
    <row r="480" spans="1:20" x14ac:dyDescent="0.2">
      <c r="A480" t="str">
        <f t="shared" si="7"/>
        <v>Sinta WARDANAlong-jump</v>
      </c>
      <c r="B480" t="s">
        <v>432</v>
      </c>
      <c r="C480" s="6" t="s">
        <v>37</v>
      </c>
      <c r="D480" s="6">
        <v>33560</v>
      </c>
      <c r="E480">
        <v>925</v>
      </c>
      <c r="F480" s="2">
        <v>32</v>
      </c>
      <c r="G480">
        <v>949</v>
      </c>
      <c r="H480">
        <v>914</v>
      </c>
      <c r="I480">
        <v>906</v>
      </c>
      <c r="J480">
        <v>895</v>
      </c>
      <c r="K480">
        <v>899</v>
      </c>
      <c r="L480" s="6">
        <v>44246</v>
      </c>
      <c r="M480" s="6">
        <v>44596</v>
      </c>
      <c r="N480" s="6">
        <v>44526</v>
      </c>
      <c r="O480" s="6">
        <v>44547</v>
      </c>
      <c r="P480" s="58">
        <v>44267</v>
      </c>
      <c r="Q480" s="40">
        <f>RANK(E480,$E$3:$E$1048576)</f>
        <v>475</v>
      </c>
      <c r="R480" s="2">
        <f>VLOOKUP(C480,Quals!$A$25:$C$45,3,FALSE)</f>
        <v>1178</v>
      </c>
      <c r="S480" s="2" t="str">
        <f>IF(OR(AND(G480&gt;=R480,L480&gt;=Quals!$F$3,L480&lt;=Quals!$H$3), OR(AND(H480&gt;=R480,M480&gt;=Quals!$F$3,M480&lt;=Quals!$H$3), OR(AND(I480&gt;=R480,N480&gt;=Quals!$F$3,N480&lt;=Quals!$H$3), OR(AND(J480&gt;=R480,O480&gt;=Quals!$F$3,O480&lt;=Quals!$H$3), OR(AND(K480&gt;=R480,P480&gt;=Quals!$F$3,P480&lt;=Quals!$H$3)))))),"Q","")</f>
        <v/>
      </c>
      <c r="T480" s="1" t="str">
        <f>IF(AND(S480 = "Q", IF(ISNA(VLOOKUP((B480&amp;C480),Autos!C:C,1,FALSE)), "Not in Auto",)),"Check", "No need")</f>
        <v>No need</v>
      </c>
    </row>
    <row r="481" spans="1:20" x14ac:dyDescent="0.2">
      <c r="A481" t="str">
        <f t="shared" si="7"/>
        <v>Samantha LENTONhammer-throw</v>
      </c>
      <c r="B481" t="s">
        <v>499</v>
      </c>
      <c r="C481" s="7" t="s">
        <v>42</v>
      </c>
      <c r="D481" s="6">
        <v>36322</v>
      </c>
      <c r="E481">
        <v>925</v>
      </c>
      <c r="F481" s="2">
        <v>4</v>
      </c>
      <c r="G481">
        <v>943</v>
      </c>
      <c r="H481">
        <v>927</v>
      </c>
      <c r="I481">
        <v>920</v>
      </c>
      <c r="J481">
        <v>914</v>
      </c>
      <c r="K481">
        <v>911</v>
      </c>
      <c r="L481" s="6">
        <v>44330</v>
      </c>
      <c r="M481" s="6">
        <v>44288</v>
      </c>
      <c r="N481" s="6">
        <v>44343</v>
      </c>
      <c r="O481" s="6">
        <v>44317</v>
      </c>
      <c r="P481" s="58">
        <v>44282</v>
      </c>
      <c r="Q481" s="40">
        <f>RANK(E481,$E$3:$E$1048576)</f>
        <v>475</v>
      </c>
      <c r="R481" s="2">
        <f>VLOOKUP(C481,Quals!$A$25:$C$45,3,FALSE)</f>
        <v>1134</v>
      </c>
      <c r="S481" s="2" t="str">
        <f>IF(OR(AND(G481&gt;=R481,L481&gt;=Quals!$F$3,L481&lt;=Quals!$H$3), OR(AND(H481&gt;=R481,M481&gt;=Quals!$F$3,M481&lt;=Quals!$H$3), OR(AND(I481&gt;=R481,N481&gt;=Quals!$F$3,N481&lt;=Quals!$H$3), OR(AND(J481&gt;=R481,O481&gt;=Quals!$F$3,O481&lt;=Quals!$H$3), OR(AND(K481&gt;=R481,P481&gt;=Quals!$F$3,P481&lt;=Quals!$H$3)))))),"Q","")</f>
        <v/>
      </c>
      <c r="T481" s="1" t="str">
        <f>IF(AND(S481 = "Q", IF(ISNA(VLOOKUP((B481&amp;C481),Autos!C:C,1,FALSE)), "Not in Auto",)),"Check", "No need")</f>
        <v>No need</v>
      </c>
    </row>
    <row r="482" spans="1:20" x14ac:dyDescent="0.2">
      <c r="A482" t="str">
        <f t="shared" si="7"/>
        <v>Kayla MONTAGNER100m</v>
      </c>
      <c r="B482" t="s">
        <v>189</v>
      </c>
      <c r="C482" t="s">
        <v>2</v>
      </c>
      <c r="D482" s="6">
        <v>1997</v>
      </c>
      <c r="E482">
        <v>924</v>
      </c>
      <c r="F482" s="2">
        <v>94</v>
      </c>
      <c r="G482">
        <v>928</v>
      </c>
      <c r="H482">
        <v>873</v>
      </c>
      <c r="I482">
        <v>921</v>
      </c>
      <c r="J482">
        <v>893</v>
      </c>
      <c r="K482">
        <v>889</v>
      </c>
      <c r="L482" s="6">
        <v>44394</v>
      </c>
      <c r="M482" s="6">
        <v>43641</v>
      </c>
      <c r="N482" s="6">
        <v>44464</v>
      </c>
      <c r="O482" s="6">
        <v>44268</v>
      </c>
      <c r="P482" s="58">
        <v>44268</v>
      </c>
      <c r="Q482" s="40">
        <f>RANK(E482,$E$3:$E$1048576)</f>
        <v>480</v>
      </c>
      <c r="R482" s="2">
        <f>VLOOKUP(C482,Quals!$A$25:$C$45,3,FALSE)</f>
        <v>1167</v>
      </c>
      <c r="S482" s="2" t="str">
        <f>IF(OR(AND(G482&gt;=R482,L482&gt;=Quals!$F$3,L482&lt;=Quals!$H$3), OR(AND(H482&gt;=R482,M482&gt;=Quals!$F$3,M482&lt;=Quals!$H$3), OR(AND(I482&gt;=R482,N482&gt;=Quals!$F$3,N482&lt;=Quals!$H$3), OR(AND(J482&gt;=R482,O482&gt;=Quals!$F$3,O482&lt;=Quals!$H$3), OR(AND(K482&gt;=R482,P482&gt;=Quals!$F$3,P482&lt;=Quals!$H$3)))))),"Q","")</f>
        <v/>
      </c>
      <c r="T482" s="1" t="str">
        <f>IF(AND(S482 = "Q", IF(ISNA(VLOOKUP((B482&amp;C482),Autos!C:C,1,FALSE)), "Not in Auto",)),"Check", "No need")</f>
        <v>No need</v>
      </c>
    </row>
    <row r="483" spans="1:20" x14ac:dyDescent="0.2">
      <c r="A483" t="str">
        <f t="shared" si="7"/>
        <v>Sienna FILLIS200m</v>
      </c>
      <c r="B483" t="s">
        <v>194</v>
      </c>
      <c r="C483" s="6" t="s">
        <v>25</v>
      </c>
      <c r="D483" s="6">
        <v>44732</v>
      </c>
      <c r="E483">
        <v>924</v>
      </c>
      <c r="F483" s="2">
        <v>54</v>
      </c>
      <c r="G483">
        <v>971</v>
      </c>
      <c r="H483">
        <v>933</v>
      </c>
      <c r="I483">
        <v>897</v>
      </c>
      <c r="J483">
        <v>900</v>
      </c>
      <c r="K483">
        <v>895</v>
      </c>
      <c r="L483" s="6">
        <v>44500</v>
      </c>
      <c r="M483" s="6">
        <v>44526</v>
      </c>
      <c r="N483" s="6">
        <v>44477</v>
      </c>
      <c r="O483" s="6">
        <v>44547</v>
      </c>
      <c r="P483" s="58">
        <v>44300</v>
      </c>
      <c r="Q483" s="40">
        <f>RANK(E483,$E$3:$E$1048576)</f>
        <v>480</v>
      </c>
      <c r="R483" s="2">
        <f>VLOOKUP(C483,Quals!$A$25:$C$45,3,FALSE)</f>
        <v>1155</v>
      </c>
      <c r="S483" s="2" t="str">
        <f>IF(OR(AND(G483&gt;=R483,L483&gt;=Quals!$F$3,L483&lt;=Quals!$H$3), OR(AND(H483&gt;=R483,M483&gt;=Quals!$F$3,M483&lt;=Quals!$H$3), OR(AND(I483&gt;=R483,N483&gt;=Quals!$F$3,N483&lt;=Quals!$H$3), OR(AND(J483&gt;=R483,O483&gt;=Quals!$F$3,O483&lt;=Quals!$H$3), OR(AND(K483&gt;=R483,P483&gt;=Quals!$F$3,P483&lt;=Quals!$H$3)))))),"Q","")</f>
        <v/>
      </c>
      <c r="T483" s="1" t="str">
        <f>IF(AND(S483 = "Q", IF(ISNA(VLOOKUP((B483&amp;C483),Autos!C:C,1,FALSE)), "Not in Auto",)),"Check", "No need")</f>
        <v>No need</v>
      </c>
    </row>
    <row r="484" spans="1:20" x14ac:dyDescent="0.2">
      <c r="A484" t="str">
        <f t="shared" si="7"/>
        <v>Olivia Rose INKSTER400m</v>
      </c>
      <c r="B484" t="s">
        <v>200</v>
      </c>
      <c r="C484" s="6" t="s">
        <v>26</v>
      </c>
      <c r="D484" s="6">
        <v>38395</v>
      </c>
      <c r="E484">
        <v>924</v>
      </c>
      <c r="F484" s="2">
        <v>50</v>
      </c>
      <c r="G484">
        <v>964</v>
      </c>
      <c r="H484">
        <v>951</v>
      </c>
      <c r="I484">
        <v>898</v>
      </c>
      <c r="J484">
        <v>897</v>
      </c>
      <c r="K484">
        <v>884</v>
      </c>
      <c r="L484" s="6">
        <v>44268</v>
      </c>
      <c r="M484" s="6">
        <v>44303</v>
      </c>
      <c r="N484" s="6">
        <v>44597</v>
      </c>
      <c r="O484" s="6">
        <v>44302</v>
      </c>
      <c r="P484" s="58">
        <v>44267</v>
      </c>
      <c r="Q484" s="40">
        <f>RANK(E484,$E$3:$E$1048576)</f>
        <v>480</v>
      </c>
      <c r="R484" s="2">
        <f>VLOOKUP(C484,Quals!$A$25:$C$45,3,FALSE)</f>
        <v>1152</v>
      </c>
      <c r="S484" s="2" t="str">
        <f>IF(OR(AND(G484&gt;=R484,L484&gt;=Quals!$F$3,L484&lt;=Quals!$H$3), OR(AND(H484&gt;=R484,M484&gt;=Quals!$F$3,M484&lt;=Quals!$H$3), OR(AND(I484&gt;=R484,N484&gt;=Quals!$F$3,N484&lt;=Quals!$H$3), OR(AND(J484&gt;=R484,O484&gt;=Quals!$F$3,O484&lt;=Quals!$H$3), OR(AND(K484&gt;=R484,P484&gt;=Quals!$F$3,P484&lt;=Quals!$H$3)))))),"Q","")</f>
        <v/>
      </c>
      <c r="T484" s="1" t="str">
        <f>IF(AND(S484 = "Q", IF(ISNA(VLOOKUP((B484&amp;C484),Autos!C:C,1,FALSE)), "Not in Auto",)),"Check", "No need")</f>
        <v>No need</v>
      </c>
    </row>
    <row r="485" spans="1:20" x14ac:dyDescent="0.2">
      <c r="A485" t="str">
        <f t="shared" si="7"/>
        <v>Piper CORNELIUS400m</v>
      </c>
      <c r="B485" t="s">
        <v>221</v>
      </c>
      <c r="C485" s="7" t="s">
        <v>26</v>
      </c>
      <c r="D485" s="6">
        <v>44581</v>
      </c>
      <c r="E485">
        <v>924</v>
      </c>
      <c r="F485" s="2">
        <v>51</v>
      </c>
      <c r="G485">
        <v>937</v>
      </c>
      <c r="H485">
        <v>914</v>
      </c>
      <c r="I485">
        <v>916</v>
      </c>
      <c r="J485">
        <v>903</v>
      </c>
      <c r="K485">
        <v>911</v>
      </c>
      <c r="L485" s="6">
        <v>44281</v>
      </c>
      <c r="M485" s="6">
        <v>44247</v>
      </c>
      <c r="N485" s="6">
        <v>44260</v>
      </c>
      <c r="O485" s="6">
        <v>44519</v>
      </c>
      <c r="P485" s="58">
        <v>44589</v>
      </c>
      <c r="Q485" s="40">
        <f>RANK(E485,$E$3:$E$1048576)</f>
        <v>480</v>
      </c>
      <c r="R485" s="2">
        <f>VLOOKUP(C485,Quals!$A$25:$C$45,3,FALSE)</f>
        <v>1152</v>
      </c>
      <c r="S485" s="2" t="str">
        <f>IF(OR(AND(G485&gt;=R485,L485&gt;=Quals!$F$3,L485&lt;=Quals!$H$3), OR(AND(H485&gt;=R485,M485&gt;=Quals!$F$3,M485&lt;=Quals!$H$3), OR(AND(I485&gt;=R485,N485&gt;=Quals!$F$3,N485&lt;=Quals!$H$3), OR(AND(J485&gt;=R485,O485&gt;=Quals!$F$3,O485&lt;=Quals!$H$3), OR(AND(K485&gt;=R485,P485&gt;=Quals!$F$3,P485&lt;=Quals!$H$3)))))),"Q","")</f>
        <v/>
      </c>
      <c r="T485" s="1" t="str">
        <f>IF(AND(S485 = "Q", IF(ISNA(VLOOKUP((B485&amp;C485),Autos!C:C,1,FALSE)), "Not in Auto",)),"Check", "No need")</f>
        <v>No need</v>
      </c>
    </row>
    <row r="486" spans="1:20" x14ac:dyDescent="0.2">
      <c r="A486" t="str">
        <f t="shared" si="7"/>
        <v>Katrina BLACKETTjavelin-throw</v>
      </c>
      <c r="B486" t="s">
        <v>539</v>
      </c>
      <c r="C486" s="6" t="s">
        <v>41</v>
      </c>
      <c r="D486" s="6">
        <v>34858</v>
      </c>
      <c r="E486">
        <v>924</v>
      </c>
      <c r="F486" s="2">
        <v>8</v>
      </c>
      <c r="G486">
        <v>930</v>
      </c>
      <c r="H486">
        <v>900</v>
      </c>
      <c r="I486">
        <v>877</v>
      </c>
      <c r="J486">
        <v>897</v>
      </c>
      <c r="K486">
        <v>880</v>
      </c>
      <c r="L486" s="6">
        <v>44303</v>
      </c>
      <c r="M486" s="6">
        <v>44282</v>
      </c>
      <c r="N486" s="6">
        <v>44266</v>
      </c>
      <c r="O486" s="6">
        <v>44301</v>
      </c>
      <c r="P486" s="58">
        <v>44261</v>
      </c>
      <c r="Q486" s="40">
        <f>RANK(E486,$E$3:$E$1048576)</f>
        <v>480</v>
      </c>
      <c r="R486" s="2">
        <f>VLOOKUP(C486,Quals!$A$25:$C$45,3,FALSE)</f>
        <v>1153</v>
      </c>
      <c r="S486" s="2" t="str">
        <f>IF(OR(AND(G486&gt;=R486,L486&gt;=Quals!$F$3,L486&lt;=Quals!$H$3), OR(AND(H486&gt;=R486,M486&gt;=Quals!$F$3,M486&lt;=Quals!$H$3), OR(AND(I486&gt;=R486,N486&gt;=Quals!$F$3,N486&lt;=Quals!$H$3), OR(AND(J486&gt;=R486,O486&gt;=Quals!$F$3,O486&lt;=Quals!$H$3), OR(AND(K486&gt;=R486,P486&gt;=Quals!$F$3,P486&lt;=Quals!$H$3)))))),"Q","")</f>
        <v/>
      </c>
      <c r="T486" s="1" t="str">
        <f>IF(AND(S486 = "Q", IF(ISNA(VLOOKUP((B486&amp;C486),Autos!C:C,1,FALSE)), "Not in Auto",)),"Check", "No need")</f>
        <v>No need</v>
      </c>
    </row>
    <row r="487" spans="1:20" x14ac:dyDescent="0.2">
      <c r="A487" t="str">
        <f t="shared" si="7"/>
        <v>Nyree HAMILTON400m</v>
      </c>
      <c r="B487" t="s">
        <v>256</v>
      </c>
      <c r="C487" s="6" t="s">
        <v>26</v>
      </c>
      <c r="D487" s="6">
        <v>44640</v>
      </c>
      <c r="E487">
        <v>923</v>
      </c>
      <c r="F487" s="2">
        <v>52</v>
      </c>
      <c r="G487">
        <v>938</v>
      </c>
      <c r="H487">
        <v>913</v>
      </c>
      <c r="I487">
        <v>894</v>
      </c>
      <c r="J487">
        <v>917</v>
      </c>
      <c r="K487">
        <v>892</v>
      </c>
      <c r="L487" s="6">
        <v>44513</v>
      </c>
      <c r="M487" s="6">
        <v>44486</v>
      </c>
      <c r="N487" s="6">
        <v>44359</v>
      </c>
      <c r="O487" s="6">
        <v>44268</v>
      </c>
      <c r="P487" s="58">
        <v>44244</v>
      </c>
      <c r="Q487" s="40">
        <f>RANK(E487,$E$3:$E$1048576)</f>
        <v>485</v>
      </c>
      <c r="R487" s="2">
        <f>VLOOKUP(C487,Quals!$A$25:$C$45,3,FALSE)</f>
        <v>1152</v>
      </c>
      <c r="S487" s="2" t="str">
        <f>IF(OR(AND(G487&gt;=R487,L487&gt;=Quals!$F$3,L487&lt;=Quals!$H$3), OR(AND(H487&gt;=R487,M487&gt;=Quals!$F$3,M487&lt;=Quals!$H$3), OR(AND(I487&gt;=R487,N487&gt;=Quals!$F$3,N487&lt;=Quals!$H$3), OR(AND(J487&gt;=R487,O487&gt;=Quals!$F$3,O487&lt;=Quals!$H$3), OR(AND(K487&gt;=R487,P487&gt;=Quals!$F$3,P487&lt;=Quals!$H$3)))))),"Q","")</f>
        <v/>
      </c>
      <c r="T487" s="1" t="str">
        <f>IF(AND(S487 = "Q", IF(ISNA(VLOOKUP((B487&amp;C487),Autos!C:C,1,FALSE)), "Not in Auto",)),"Check", "No need")</f>
        <v>No need</v>
      </c>
    </row>
    <row r="488" spans="1:20" x14ac:dyDescent="0.2">
      <c r="A488" t="str">
        <f t="shared" si="7"/>
        <v>Ada RAND800m</v>
      </c>
      <c r="B488" t="s">
        <v>290</v>
      </c>
      <c r="C488" s="6" t="s">
        <v>27</v>
      </c>
      <c r="D488" s="6">
        <v>38555</v>
      </c>
      <c r="E488">
        <v>923</v>
      </c>
      <c r="F488" s="2">
        <v>42</v>
      </c>
      <c r="G488">
        <v>1000</v>
      </c>
      <c r="H488">
        <v>945</v>
      </c>
      <c r="I488">
        <v>896</v>
      </c>
      <c r="J488">
        <v>874</v>
      </c>
      <c r="K488">
        <v>863</v>
      </c>
      <c r="L488" s="6">
        <v>44269</v>
      </c>
      <c r="M488" s="6">
        <v>44604</v>
      </c>
      <c r="N488" s="6">
        <v>44506</v>
      </c>
      <c r="O488" s="6">
        <v>44539</v>
      </c>
      <c r="P488" s="58">
        <v>44304</v>
      </c>
      <c r="Q488" s="40">
        <f>RANK(E488,$E$3:$E$1048576)</f>
        <v>485</v>
      </c>
      <c r="R488" s="2">
        <f>VLOOKUP(C488,Quals!$A$25:$C$45,3,FALSE)</f>
        <v>1171</v>
      </c>
      <c r="S488" s="2" t="str">
        <f>IF(OR(AND(G488&gt;=R488,L488&gt;=Quals!$F$3,L488&lt;=Quals!$H$3), OR(AND(H488&gt;=R488,M488&gt;=Quals!$F$3,M488&lt;=Quals!$H$3), OR(AND(I488&gt;=R488,N488&gt;=Quals!$F$3,N488&lt;=Quals!$H$3), OR(AND(J488&gt;=R488,O488&gt;=Quals!$F$3,O488&lt;=Quals!$H$3), OR(AND(K488&gt;=R488,P488&gt;=Quals!$F$3,P488&lt;=Quals!$H$3)))))),"Q","")</f>
        <v/>
      </c>
      <c r="T488" s="1" t="str">
        <f>IF(AND(S488 = "Q", IF(ISNA(VLOOKUP((B488&amp;C488),Autos!C:C,1,FALSE)), "Not in Auto",)),"Check", "No need")</f>
        <v>No need</v>
      </c>
    </row>
    <row r="489" spans="1:20" x14ac:dyDescent="0.2">
      <c r="A489" t="str">
        <f t="shared" si="7"/>
        <v>Brittany BURKITTlong-jump</v>
      </c>
      <c r="B489" t="s">
        <v>428</v>
      </c>
      <c r="C489" s="6" t="s">
        <v>37</v>
      </c>
      <c r="D489" s="6">
        <v>34710</v>
      </c>
      <c r="E489">
        <v>923</v>
      </c>
      <c r="F489" s="2">
        <v>33</v>
      </c>
      <c r="G489">
        <v>953</v>
      </c>
      <c r="H489">
        <v>923</v>
      </c>
      <c r="I489">
        <v>919</v>
      </c>
      <c r="J489">
        <v>903</v>
      </c>
      <c r="K489">
        <v>886</v>
      </c>
      <c r="L489" s="6">
        <v>44275</v>
      </c>
      <c r="M489" s="6">
        <v>44282</v>
      </c>
      <c r="N489" s="6">
        <v>44302</v>
      </c>
      <c r="O489" s="6">
        <v>44275</v>
      </c>
      <c r="P489" s="58">
        <v>44254</v>
      </c>
      <c r="Q489" s="40">
        <f>RANK(E489,$E$3:$E$1048576)</f>
        <v>485</v>
      </c>
      <c r="R489" s="2">
        <f>VLOOKUP(C489,Quals!$A$25:$C$45,3,FALSE)</f>
        <v>1178</v>
      </c>
      <c r="S489" s="2" t="str">
        <f>IF(OR(AND(G489&gt;=R489,L489&gt;=Quals!$F$3,L489&lt;=Quals!$H$3), OR(AND(H489&gt;=R489,M489&gt;=Quals!$F$3,M489&lt;=Quals!$H$3), OR(AND(I489&gt;=R489,N489&gt;=Quals!$F$3,N489&lt;=Quals!$H$3), OR(AND(J489&gt;=R489,O489&gt;=Quals!$F$3,O489&lt;=Quals!$H$3), OR(AND(K489&gt;=R489,P489&gt;=Quals!$F$3,P489&lt;=Quals!$H$3)))))),"Q","")</f>
        <v/>
      </c>
      <c r="T489" s="1" t="str">
        <f>IF(AND(S489 = "Q", IF(ISNA(VLOOKUP((B489&amp;C489),Autos!C:C,1,FALSE)), "Not in Auto",)),"Check", "No need")</f>
        <v>No need</v>
      </c>
    </row>
    <row r="490" spans="1:20" x14ac:dyDescent="0.2">
      <c r="A490" t="str">
        <f t="shared" si="7"/>
        <v>Isabellah WALKER100m</v>
      </c>
      <c r="B490" t="s">
        <v>186</v>
      </c>
      <c r="C490" t="s">
        <v>2</v>
      </c>
      <c r="D490" s="6">
        <v>37371</v>
      </c>
      <c r="E490">
        <v>922</v>
      </c>
      <c r="F490" s="2">
        <v>95</v>
      </c>
      <c r="G490">
        <v>948</v>
      </c>
      <c r="H490">
        <v>932</v>
      </c>
      <c r="I490">
        <v>922</v>
      </c>
      <c r="J490">
        <v>919</v>
      </c>
      <c r="K490">
        <v>887</v>
      </c>
      <c r="L490" s="6">
        <v>44268</v>
      </c>
      <c r="M490" s="6">
        <v>44298</v>
      </c>
      <c r="N490" s="6">
        <v>44268</v>
      </c>
      <c r="O490" s="6">
        <v>44590</v>
      </c>
      <c r="P490" s="58">
        <v>44247</v>
      </c>
      <c r="Q490" s="40">
        <f>RANK(E490,$E$3:$E$1048576)</f>
        <v>488</v>
      </c>
      <c r="R490" s="2">
        <f>VLOOKUP(C490,Quals!$A$25:$C$45,3,FALSE)</f>
        <v>1167</v>
      </c>
      <c r="S490" s="2" t="str">
        <f>IF(OR(AND(G490&gt;=R490,L490&gt;=Quals!$F$3,L490&lt;=Quals!$H$3), OR(AND(H490&gt;=R490,M490&gt;=Quals!$F$3,M490&lt;=Quals!$H$3), OR(AND(I490&gt;=R490,N490&gt;=Quals!$F$3,N490&lt;=Quals!$H$3), OR(AND(J490&gt;=R490,O490&gt;=Quals!$F$3,O490&lt;=Quals!$H$3), OR(AND(K490&gt;=R490,P490&gt;=Quals!$F$3,P490&lt;=Quals!$H$3)))))),"Q","")</f>
        <v/>
      </c>
      <c r="T490" s="1" t="str">
        <f>IF(AND(S490 = "Q", IF(ISNA(VLOOKUP((B490&amp;C490),Autos!C:C,1,FALSE)), "Not in Auto",)),"Check", "No need")</f>
        <v>No need</v>
      </c>
    </row>
    <row r="491" spans="1:20" x14ac:dyDescent="0.2">
      <c r="A491" t="str">
        <f t="shared" si="7"/>
        <v>Elizabeth SCOTT200m</v>
      </c>
      <c r="B491" t="s">
        <v>217</v>
      </c>
      <c r="C491" s="6" t="s">
        <v>25</v>
      </c>
      <c r="D491" s="6">
        <v>1999</v>
      </c>
      <c r="E491">
        <v>922</v>
      </c>
      <c r="F491" s="2">
        <v>55</v>
      </c>
      <c r="G491">
        <v>984</v>
      </c>
      <c r="H491">
        <v>971</v>
      </c>
      <c r="I491">
        <v>969</v>
      </c>
      <c r="J491">
        <v>879</v>
      </c>
      <c r="K491">
        <v>807</v>
      </c>
      <c r="L491" s="6">
        <v>44591</v>
      </c>
      <c r="M491" s="6">
        <v>44548</v>
      </c>
      <c r="N491" s="6">
        <v>44591</v>
      </c>
      <c r="O491" s="6">
        <v>44527</v>
      </c>
      <c r="P491" s="58">
        <v>44512</v>
      </c>
      <c r="Q491" s="40">
        <f>RANK(E491,$E$3:$E$1048576)</f>
        <v>488</v>
      </c>
      <c r="R491" s="2">
        <f>VLOOKUP(C491,Quals!$A$25:$C$45,3,FALSE)</f>
        <v>1155</v>
      </c>
      <c r="S491" s="2" t="str">
        <f>IF(OR(AND(G491&gt;=R491,L491&gt;=Quals!$F$3,L491&lt;=Quals!$H$3), OR(AND(H491&gt;=R491,M491&gt;=Quals!$F$3,M491&lt;=Quals!$H$3), OR(AND(I491&gt;=R491,N491&gt;=Quals!$F$3,N491&lt;=Quals!$H$3), OR(AND(J491&gt;=R491,O491&gt;=Quals!$F$3,O491&lt;=Quals!$H$3), OR(AND(K491&gt;=R491,P491&gt;=Quals!$F$3,P491&lt;=Quals!$H$3)))))),"Q","")</f>
        <v/>
      </c>
      <c r="T491" s="1" t="str">
        <f>IF(AND(S491 = "Q", IF(ISNA(VLOOKUP((B491&amp;C491),Autos!C:C,1,FALSE)), "Not in Auto",)),"Check", "No need")</f>
        <v>No need</v>
      </c>
    </row>
    <row r="492" spans="1:20" x14ac:dyDescent="0.2">
      <c r="A492" t="str">
        <f t="shared" si="7"/>
        <v>Lily NEILL100m</v>
      </c>
      <c r="B492" t="s">
        <v>191</v>
      </c>
      <c r="C492" s="6" t="s">
        <v>2</v>
      </c>
      <c r="D492" s="6">
        <v>44732</v>
      </c>
      <c r="E492">
        <v>921</v>
      </c>
      <c r="F492" s="2">
        <v>96</v>
      </c>
      <c r="G492">
        <v>931</v>
      </c>
      <c r="H492">
        <v>923</v>
      </c>
      <c r="I492">
        <v>925</v>
      </c>
      <c r="J492">
        <v>910</v>
      </c>
      <c r="K492">
        <v>900</v>
      </c>
      <c r="L492" s="6">
        <v>44268</v>
      </c>
      <c r="M492" s="6">
        <v>44485</v>
      </c>
      <c r="N492" s="6">
        <v>44534</v>
      </c>
      <c r="O492" s="6">
        <v>44268</v>
      </c>
      <c r="P492" s="58">
        <v>44506</v>
      </c>
      <c r="Q492" s="40">
        <f>RANK(E492,$E$3:$E$1048576)</f>
        <v>490</v>
      </c>
      <c r="R492" s="2">
        <f>VLOOKUP(C492,Quals!$A$25:$C$45,3,FALSE)</f>
        <v>1167</v>
      </c>
      <c r="S492" s="2" t="str">
        <f>IF(OR(AND(G492&gt;=R492,L492&gt;=Quals!$F$3,L492&lt;=Quals!$H$3), OR(AND(H492&gt;=R492,M492&gt;=Quals!$F$3,M492&lt;=Quals!$H$3), OR(AND(I492&gt;=R492,N492&gt;=Quals!$F$3,N492&lt;=Quals!$H$3), OR(AND(J492&gt;=R492,O492&gt;=Quals!$F$3,O492&lt;=Quals!$H$3), OR(AND(K492&gt;=R492,P492&gt;=Quals!$F$3,P492&lt;=Quals!$H$3)))))),"Q","")</f>
        <v/>
      </c>
      <c r="T492" s="1" t="str">
        <f>IF(AND(S492 = "Q", IF(ISNA(VLOOKUP((B492&amp;C492),Autos!C:C,1,FALSE)), "Not in Auto",)),"Check", "No need")</f>
        <v>No need</v>
      </c>
    </row>
    <row r="493" spans="1:20" x14ac:dyDescent="0.2">
      <c r="A493" t="str">
        <f t="shared" si="7"/>
        <v>Tayla PHILIS200m</v>
      </c>
      <c r="B493" t="s">
        <v>195</v>
      </c>
      <c r="C493" s="6" t="s">
        <v>25</v>
      </c>
      <c r="D493" s="6">
        <v>35448</v>
      </c>
      <c r="E493">
        <v>921</v>
      </c>
      <c r="F493" s="2">
        <v>56</v>
      </c>
      <c r="G493">
        <v>928</v>
      </c>
      <c r="H493">
        <v>923</v>
      </c>
      <c r="I493">
        <v>925</v>
      </c>
      <c r="J493">
        <v>906</v>
      </c>
      <c r="K493">
        <v>865</v>
      </c>
      <c r="L493" s="6">
        <v>44499</v>
      </c>
      <c r="M493" s="6">
        <v>44255</v>
      </c>
      <c r="N493" s="6">
        <v>44576</v>
      </c>
      <c r="O493" s="6">
        <v>44247</v>
      </c>
      <c r="P493" s="58">
        <v>44478</v>
      </c>
      <c r="Q493" s="40">
        <f>RANK(E493,$E$3:$E$1048576)</f>
        <v>490</v>
      </c>
      <c r="R493" s="2">
        <f>VLOOKUP(C493,Quals!$A$25:$C$45,3,FALSE)</f>
        <v>1155</v>
      </c>
      <c r="S493" s="2" t="str">
        <f>IF(OR(AND(G493&gt;=R493,L493&gt;=Quals!$F$3,L493&lt;=Quals!$H$3), OR(AND(H493&gt;=R493,M493&gt;=Quals!$F$3,M493&lt;=Quals!$H$3), OR(AND(I493&gt;=R493,N493&gt;=Quals!$F$3,N493&lt;=Quals!$H$3), OR(AND(J493&gt;=R493,O493&gt;=Quals!$F$3,O493&lt;=Quals!$H$3), OR(AND(K493&gt;=R493,P493&gt;=Quals!$F$3,P493&lt;=Quals!$H$3)))))),"Q","")</f>
        <v/>
      </c>
      <c r="T493" s="1" t="str">
        <f>IF(AND(S493 = "Q", IF(ISNA(VLOOKUP((B493&amp;C493),Autos!C:C,1,FALSE)), "Not in Auto",)),"Check", "No need")</f>
        <v>No need</v>
      </c>
    </row>
    <row r="494" spans="1:20" x14ac:dyDescent="0.2">
      <c r="A494" t="str">
        <f t="shared" si="7"/>
        <v>Ella TOBIN200m</v>
      </c>
      <c r="B494" t="s">
        <v>218</v>
      </c>
      <c r="C494" s="6" t="s">
        <v>25</v>
      </c>
      <c r="D494" s="6">
        <v>44671</v>
      </c>
      <c r="E494">
        <v>921</v>
      </c>
      <c r="F494" s="2">
        <v>57</v>
      </c>
      <c r="G494">
        <v>940</v>
      </c>
      <c r="H494">
        <v>927</v>
      </c>
      <c r="I494">
        <v>922</v>
      </c>
      <c r="J494">
        <v>903</v>
      </c>
      <c r="K494">
        <v>907</v>
      </c>
      <c r="L494" s="6">
        <v>44591</v>
      </c>
      <c r="M494" s="6">
        <v>44305</v>
      </c>
      <c r="N494" s="6">
        <v>44591</v>
      </c>
      <c r="O494" s="6">
        <v>44583</v>
      </c>
      <c r="P494" s="58">
        <v>44305</v>
      </c>
      <c r="Q494" s="40">
        <f>RANK(E494,$E$3:$E$1048576)</f>
        <v>490</v>
      </c>
      <c r="R494" s="2">
        <f>VLOOKUP(C494,Quals!$A$25:$C$45,3,FALSE)</f>
        <v>1155</v>
      </c>
      <c r="S494" s="2" t="str">
        <f>IF(OR(AND(G494&gt;=R494,L494&gt;=Quals!$F$3,L494&lt;=Quals!$H$3), OR(AND(H494&gt;=R494,M494&gt;=Quals!$F$3,M494&lt;=Quals!$H$3), OR(AND(I494&gt;=R494,N494&gt;=Quals!$F$3,N494&lt;=Quals!$H$3), OR(AND(J494&gt;=R494,O494&gt;=Quals!$F$3,O494&lt;=Quals!$H$3), OR(AND(K494&gt;=R494,P494&gt;=Quals!$F$3,P494&lt;=Quals!$H$3)))))),"Q","")</f>
        <v/>
      </c>
      <c r="T494" s="1" t="str">
        <f>IF(AND(S494 = "Q", IF(ISNA(VLOOKUP((B494&amp;C494),Autos!C:C,1,FALSE)), "Not in Auto",)),"Check", "No need")</f>
        <v>No need</v>
      </c>
    </row>
    <row r="495" spans="1:20" x14ac:dyDescent="0.2">
      <c r="A495" t="str">
        <f t="shared" si="7"/>
        <v>Isobel HUME5000m</v>
      </c>
      <c r="B495" t="s">
        <v>959</v>
      </c>
      <c r="C495" t="s">
        <v>29</v>
      </c>
      <c r="E495">
        <v>921</v>
      </c>
      <c r="F495" s="2">
        <v>20</v>
      </c>
      <c r="G495">
        <v>921</v>
      </c>
      <c r="H495">
        <v>923</v>
      </c>
      <c r="I495">
        <v>905</v>
      </c>
      <c r="L495" s="6">
        <v>44604</v>
      </c>
      <c r="M495" s="6">
        <v>44458</v>
      </c>
      <c r="N495" s="6">
        <v>44527</v>
      </c>
      <c r="O495" s="6"/>
      <c r="P495" s="58"/>
      <c r="Q495" s="40">
        <f>RANK(E495,$E$3:$E$1048576)</f>
        <v>490</v>
      </c>
      <c r="R495" s="2">
        <f>VLOOKUP(C495,Quals!$A$25:$C$45,3,FALSE)</f>
        <v>1145</v>
      </c>
      <c r="S495" s="2" t="str">
        <f>IF(OR(AND(G495&gt;=R495,L495&gt;=Quals!$F$3,L495&lt;=Quals!$H$3), OR(AND(H495&gt;=R495,M495&gt;=Quals!$F$3,M495&lt;=Quals!$H$3), OR(AND(I495&gt;=R495,N495&gt;=Quals!$F$3,N495&lt;=Quals!$H$3), OR(AND(J495&gt;=R495,O495&gt;=Quals!$F$3,O495&lt;=Quals!$H$3), OR(AND(K495&gt;=R495,P495&gt;=Quals!$F$3,P495&lt;=Quals!$H$3)))))),"Q","")</f>
        <v/>
      </c>
      <c r="T495" s="1" t="str">
        <f>IF(AND(S495 = "Q", IF(ISNA(VLOOKUP((B495&amp;C495),Autos!C:C,1,FALSE)), "Not in Auto",)),"Check", "No need")</f>
        <v>No need</v>
      </c>
    </row>
    <row r="496" spans="1:20" x14ac:dyDescent="0.2">
      <c r="A496" t="str">
        <f t="shared" si="7"/>
        <v>Sophie KAVANAGHlong-jump</v>
      </c>
      <c r="B496" t="s">
        <v>435</v>
      </c>
      <c r="C496" s="6" t="s">
        <v>37</v>
      </c>
      <c r="D496" s="6">
        <v>44671</v>
      </c>
      <c r="E496">
        <v>921</v>
      </c>
      <c r="F496" s="2">
        <v>34</v>
      </c>
      <c r="G496">
        <v>929</v>
      </c>
      <c r="H496">
        <v>919</v>
      </c>
      <c r="I496">
        <v>918</v>
      </c>
      <c r="J496">
        <v>910</v>
      </c>
      <c r="K496">
        <v>906</v>
      </c>
      <c r="L496" s="6">
        <v>44267</v>
      </c>
      <c r="M496" s="6">
        <v>44302</v>
      </c>
      <c r="N496" s="6">
        <v>44604</v>
      </c>
      <c r="O496" s="6">
        <v>44589</v>
      </c>
      <c r="P496" s="58">
        <v>44548</v>
      </c>
      <c r="Q496" s="40">
        <f>RANK(E496,$E$3:$E$1048576)</f>
        <v>490</v>
      </c>
      <c r="R496" s="2">
        <f>VLOOKUP(C496,Quals!$A$25:$C$45,3,FALSE)</f>
        <v>1178</v>
      </c>
      <c r="S496" s="2" t="str">
        <f>IF(OR(AND(G496&gt;=R496,L496&gt;=Quals!$F$3,L496&lt;=Quals!$H$3), OR(AND(H496&gt;=R496,M496&gt;=Quals!$F$3,M496&lt;=Quals!$H$3), OR(AND(I496&gt;=R496,N496&gt;=Quals!$F$3,N496&lt;=Quals!$H$3), OR(AND(J496&gt;=R496,O496&gt;=Quals!$F$3,O496&lt;=Quals!$H$3), OR(AND(K496&gt;=R496,P496&gt;=Quals!$F$3,P496&lt;=Quals!$H$3)))))),"Q","")</f>
        <v/>
      </c>
      <c r="T496" s="1" t="str">
        <f>IF(AND(S496 = "Q", IF(ISNA(VLOOKUP((B496&amp;C496),Autos!C:C,1,FALSE)), "Not in Auto",)),"Check", "No need")</f>
        <v>No need</v>
      </c>
    </row>
    <row r="497" spans="1:20" x14ac:dyDescent="0.2">
      <c r="A497" t="str">
        <f t="shared" si="7"/>
        <v>Geena DAVYtriple-jump</v>
      </c>
      <c r="B497" t="s">
        <v>448</v>
      </c>
      <c r="C497" s="6" t="s">
        <v>38</v>
      </c>
      <c r="D497" s="6">
        <v>44762</v>
      </c>
      <c r="E497">
        <v>921</v>
      </c>
      <c r="F497" s="2">
        <v>14</v>
      </c>
      <c r="G497">
        <v>953</v>
      </c>
      <c r="H497">
        <v>907</v>
      </c>
      <c r="I497">
        <v>907</v>
      </c>
      <c r="J497">
        <v>899</v>
      </c>
      <c r="K497">
        <v>879</v>
      </c>
      <c r="L497" s="6">
        <v>44300</v>
      </c>
      <c r="M497" s="6">
        <v>44248</v>
      </c>
      <c r="N497" s="6">
        <v>44541</v>
      </c>
      <c r="O497" s="6">
        <v>44520</v>
      </c>
      <c r="P497" s="58">
        <v>44583</v>
      </c>
      <c r="Q497" s="40">
        <f>RANK(E497,$E$3:$E$1048576)</f>
        <v>490</v>
      </c>
      <c r="R497" s="2">
        <f>VLOOKUP(C497,Quals!$A$25:$C$45,3,FALSE)</f>
        <v>1150</v>
      </c>
      <c r="S497" s="2" t="str">
        <f>IF(OR(AND(G497&gt;=R497,L497&gt;=Quals!$F$3,L497&lt;=Quals!$H$3), OR(AND(H497&gt;=R497,M497&gt;=Quals!$F$3,M497&lt;=Quals!$H$3), OR(AND(I497&gt;=R497,N497&gt;=Quals!$F$3,N497&lt;=Quals!$H$3), OR(AND(J497&gt;=R497,O497&gt;=Quals!$F$3,O497&lt;=Quals!$H$3), OR(AND(K497&gt;=R497,P497&gt;=Quals!$F$3,P497&lt;=Quals!$H$3)))))),"Q","")</f>
        <v/>
      </c>
      <c r="T497" s="1" t="str">
        <f>IF(AND(S497 = "Q", IF(ISNA(VLOOKUP((B497&amp;C497),Autos!C:C,1,FALSE)), "Not in Auto",)),"Check", "No need")</f>
        <v>No need</v>
      </c>
    </row>
    <row r="498" spans="1:20" x14ac:dyDescent="0.2">
      <c r="A498" t="str">
        <f t="shared" si="7"/>
        <v>Marley RAIKIWASAdiscus-throw</v>
      </c>
      <c r="B498" t="s">
        <v>502</v>
      </c>
      <c r="C498" s="6" t="s">
        <v>40</v>
      </c>
      <c r="D498" s="6">
        <v>38571</v>
      </c>
      <c r="E498">
        <v>921</v>
      </c>
      <c r="F498" s="2">
        <v>6</v>
      </c>
      <c r="G498">
        <v>916</v>
      </c>
      <c r="H498">
        <v>902</v>
      </c>
      <c r="I498">
        <v>909</v>
      </c>
      <c r="J498">
        <v>903</v>
      </c>
      <c r="K498">
        <v>882</v>
      </c>
      <c r="L498" s="6">
        <v>44610</v>
      </c>
      <c r="M498" s="6">
        <v>44254</v>
      </c>
      <c r="N498" s="6">
        <v>44492</v>
      </c>
      <c r="O498" s="6">
        <v>44541</v>
      </c>
      <c r="P498" s="58">
        <v>44611</v>
      </c>
      <c r="Q498" s="40">
        <f>RANK(E498,$E$3:$E$1048576)</f>
        <v>490</v>
      </c>
      <c r="R498" s="2">
        <f>VLOOKUP(C498,Quals!$A$25:$C$45,3,FALSE)</f>
        <v>1136</v>
      </c>
      <c r="S498" s="2" t="str">
        <f>IF(OR(AND(G498&gt;=R498,L498&gt;=Quals!$F$3,L498&lt;=Quals!$H$3), OR(AND(H498&gt;=R498,M498&gt;=Quals!$F$3,M498&lt;=Quals!$H$3), OR(AND(I498&gt;=R498,N498&gt;=Quals!$F$3,N498&lt;=Quals!$H$3), OR(AND(J498&gt;=R498,O498&gt;=Quals!$F$3,O498&lt;=Quals!$H$3), OR(AND(K498&gt;=R498,P498&gt;=Quals!$F$3,P498&lt;=Quals!$H$3)))))),"Q","")</f>
        <v/>
      </c>
      <c r="T498" s="1" t="str">
        <f>IF(AND(S498 = "Q", IF(ISNA(VLOOKUP((B498&amp;C498),Autos!C:C,1,FALSE)), "Not in Auto",)),"Check", "No need")</f>
        <v>No need</v>
      </c>
    </row>
    <row r="499" spans="1:20" x14ac:dyDescent="0.2">
      <c r="A499" t="str">
        <f t="shared" si="7"/>
        <v>Annalise DANIEL100m</v>
      </c>
      <c r="B499" t="s">
        <v>192</v>
      </c>
      <c r="C499" s="6" t="s">
        <v>2</v>
      </c>
      <c r="D499" s="6">
        <v>37895</v>
      </c>
      <c r="E499">
        <v>920</v>
      </c>
      <c r="F499" s="2">
        <v>97</v>
      </c>
      <c r="G499">
        <v>956</v>
      </c>
      <c r="H499">
        <v>928</v>
      </c>
      <c r="I499">
        <v>915</v>
      </c>
      <c r="J499">
        <v>906</v>
      </c>
      <c r="K499">
        <v>897</v>
      </c>
      <c r="L499" s="6">
        <v>44268</v>
      </c>
      <c r="M499" s="6">
        <v>44268</v>
      </c>
      <c r="N499" s="6">
        <v>44298</v>
      </c>
      <c r="O499" s="6">
        <v>44282</v>
      </c>
      <c r="P499" s="58">
        <v>44261</v>
      </c>
      <c r="Q499" s="40">
        <f>RANK(E499,$E$3:$E$1048576)</f>
        <v>497</v>
      </c>
      <c r="R499" s="2">
        <f>VLOOKUP(C499,Quals!$A$25:$C$45,3,FALSE)</f>
        <v>1167</v>
      </c>
      <c r="S499" s="2" t="str">
        <f>IF(OR(AND(G499&gt;=R499,L499&gt;=Quals!$F$3,L499&lt;=Quals!$H$3), OR(AND(H499&gt;=R499,M499&gt;=Quals!$F$3,M499&lt;=Quals!$H$3), OR(AND(I499&gt;=R499,N499&gt;=Quals!$F$3,N499&lt;=Quals!$H$3), OR(AND(J499&gt;=R499,O499&gt;=Quals!$F$3,O499&lt;=Quals!$H$3), OR(AND(K499&gt;=R499,P499&gt;=Quals!$F$3,P499&lt;=Quals!$H$3)))))),"Q","")</f>
        <v/>
      </c>
      <c r="T499" s="1" t="str">
        <f>IF(AND(S499 = "Q", IF(ISNA(VLOOKUP((B499&amp;C499),Autos!C:C,1,FALSE)), "Not in Auto",)),"Check", "No need")</f>
        <v>No need</v>
      </c>
    </row>
    <row r="500" spans="1:20" x14ac:dyDescent="0.2">
      <c r="A500" t="str">
        <f t="shared" si="7"/>
        <v>Jade JOHNSTON-MITREVSKA100m</v>
      </c>
      <c r="B500" t="s">
        <v>950</v>
      </c>
      <c r="C500" s="6" t="s">
        <v>2</v>
      </c>
      <c r="D500" s="6">
        <v>44581</v>
      </c>
      <c r="E500">
        <v>920</v>
      </c>
      <c r="F500" s="2">
        <v>98</v>
      </c>
      <c r="G500">
        <v>952</v>
      </c>
      <c r="H500">
        <v>933</v>
      </c>
      <c r="I500">
        <v>927</v>
      </c>
      <c r="J500">
        <v>899</v>
      </c>
      <c r="K500">
        <v>893</v>
      </c>
      <c r="L500" s="6">
        <v>44548</v>
      </c>
      <c r="M500" s="6">
        <v>44597</v>
      </c>
      <c r="N500" s="6">
        <v>44590</v>
      </c>
      <c r="O500" s="6">
        <v>44604</v>
      </c>
      <c r="P500" s="58">
        <v>44576</v>
      </c>
      <c r="Q500" s="40">
        <f>RANK(E500,$E$3:$E$1048576)</f>
        <v>497</v>
      </c>
      <c r="R500" s="2">
        <f>VLOOKUP(C500,Quals!$A$25:$C$45,3,FALSE)</f>
        <v>1167</v>
      </c>
      <c r="S500" s="2" t="str">
        <f>IF(OR(AND(G500&gt;=R500,L500&gt;=Quals!$F$3,L500&lt;=Quals!$H$3), OR(AND(H500&gt;=R500,M500&gt;=Quals!$F$3,M500&lt;=Quals!$H$3), OR(AND(I500&gt;=R500,N500&gt;=Quals!$F$3,N500&lt;=Quals!$H$3), OR(AND(J500&gt;=R500,O500&gt;=Quals!$F$3,O500&lt;=Quals!$H$3), OR(AND(K500&gt;=R500,P500&gt;=Quals!$F$3,P500&lt;=Quals!$H$3)))))),"Q","")</f>
        <v/>
      </c>
      <c r="T500" s="1" t="str">
        <f>IF(AND(S500 = "Q", IF(ISNA(VLOOKUP((B500&amp;C500),Autos!C:C,1,FALSE)), "Not in Auto",)),"Check", "No need")</f>
        <v>No need</v>
      </c>
    </row>
    <row r="501" spans="1:20" x14ac:dyDescent="0.2">
      <c r="A501" t="str">
        <f t="shared" si="7"/>
        <v>Ashley SPENCER400m</v>
      </c>
      <c r="B501" t="s">
        <v>257</v>
      </c>
      <c r="C501" s="6" t="s">
        <v>26</v>
      </c>
      <c r="D501" s="6">
        <v>37876</v>
      </c>
      <c r="E501">
        <v>920</v>
      </c>
      <c r="F501" s="2">
        <v>53</v>
      </c>
      <c r="G501">
        <v>925</v>
      </c>
      <c r="H501">
        <v>925</v>
      </c>
      <c r="I501">
        <v>914</v>
      </c>
      <c r="J501">
        <v>907</v>
      </c>
      <c r="K501">
        <v>891</v>
      </c>
      <c r="L501" s="6">
        <v>44260</v>
      </c>
      <c r="M501" s="6">
        <v>44281</v>
      </c>
      <c r="N501" s="6">
        <v>44589</v>
      </c>
      <c r="O501" s="6">
        <v>44505</v>
      </c>
      <c r="P501" s="58">
        <v>44247</v>
      </c>
      <c r="Q501" s="40">
        <f>RANK(E501,$E$3:$E$1048576)</f>
        <v>497</v>
      </c>
      <c r="R501" s="2">
        <f>VLOOKUP(C501,Quals!$A$25:$C$45,3,FALSE)</f>
        <v>1152</v>
      </c>
      <c r="S501" s="2" t="str">
        <f>IF(OR(AND(G501&gt;=R501,L501&gt;=Quals!$F$3,L501&lt;=Quals!$H$3), OR(AND(H501&gt;=R501,M501&gt;=Quals!$F$3,M501&lt;=Quals!$H$3), OR(AND(I501&gt;=R501,N501&gt;=Quals!$F$3,N501&lt;=Quals!$H$3), OR(AND(J501&gt;=R501,O501&gt;=Quals!$F$3,O501&lt;=Quals!$H$3), OR(AND(K501&gt;=R501,P501&gt;=Quals!$F$3,P501&lt;=Quals!$H$3)))))),"Q","")</f>
        <v/>
      </c>
      <c r="T501" s="1" t="str">
        <f>IF(AND(S501 = "Q", IF(ISNA(VLOOKUP((B501&amp;C501),Autos!C:C,1,FALSE)), "Not in Auto",)),"Check", "No need")</f>
        <v>No need</v>
      </c>
    </row>
    <row r="502" spans="1:20" x14ac:dyDescent="0.2">
      <c r="A502" t="str">
        <f t="shared" si="7"/>
        <v>Lauren MCADAM400m</v>
      </c>
      <c r="B502" t="s">
        <v>254</v>
      </c>
      <c r="C502" s="6" t="s">
        <v>26</v>
      </c>
      <c r="D502" s="6">
        <v>31811</v>
      </c>
      <c r="E502">
        <v>920</v>
      </c>
      <c r="F502" s="2">
        <v>54</v>
      </c>
      <c r="G502">
        <v>929</v>
      </c>
      <c r="H502">
        <v>917</v>
      </c>
      <c r="I502">
        <v>903</v>
      </c>
      <c r="J502">
        <v>917</v>
      </c>
      <c r="K502">
        <v>888</v>
      </c>
      <c r="L502" s="6">
        <v>44513</v>
      </c>
      <c r="M502" s="6">
        <v>44244</v>
      </c>
      <c r="N502" s="6">
        <v>44402</v>
      </c>
      <c r="O502" s="6">
        <v>44548</v>
      </c>
      <c r="P502" s="58">
        <v>44450</v>
      </c>
      <c r="Q502" s="40">
        <f>RANK(E502,$E$3:$E$1048576)</f>
        <v>497</v>
      </c>
      <c r="R502" s="2">
        <f>VLOOKUP(C502,Quals!$A$25:$C$45,3,FALSE)</f>
        <v>1152</v>
      </c>
      <c r="S502" s="2" t="str">
        <f>IF(OR(AND(G502&gt;=R502,L502&gt;=Quals!$F$3,L502&lt;=Quals!$H$3), OR(AND(H502&gt;=R502,M502&gt;=Quals!$F$3,M502&lt;=Quals!$H$3), OR(AND(I502&gt;=R502,N502&gt;=Quals!$F$3,N502&lt;=Quals!$H$3), OR(AND(J502&gt;=R502,O502&gt;=Quals!$F$3,O502&lt;=Quals!$H$3), OR(AND(K502&gt;=R502,P502&gt;=Quals!$F$3,P502&lt;=Quals!$H$3)))))),"Q","")</f>
        <v/>
      </c>
      <c r="T502" s="1" t="str">
        <f>IF(AND(S502 = "Q", IF(ISNA(VLOOKUP((B502&amp;C502),Autos!C:C,1,FALSE)), "Not in Auto",)),"Check", "No need")</f>
        <v>No need</v>
      </c>
    </row>
    <row r="503" spans="1:20" x14ac:dyDescent="0.2">
      <c r="A503" t="str">
        <f t="shared" si="7"/>
        <v>Fleur COOPER800m</v>
      </c>
      <c r="B503" t="s">
        <v>301</v>
      </c>
      <c r="C503" s="6" t="s">
        <v>27</v>
      </c>
      <c r="D503" s="6">
        <v>44762</v>
      </c>
      <c r="E503">
        <v>920</v>
      </c>
      <c r="F503" s="2">
        <v>43</v>
      </c>
      <c r="G503">
        <v>972</v>
      </c>
      <c r="H503">
        <v>950</v>
      </c>
      <c r="I503">
        <v>928</v>
      </c>
      <c r="J503">
        <v>868</v>
      </c>
      <c r="K503">
        <v>846</v>
      </c>
      <c r="L503" s="6">
        <v>44604</v>
      </c>
      <c r="M503" s="6">
        <v>44540</v>
      </c>
      <c r="N503" s="6">
        <v>44301</v>
      </c>
      <c r="O503" s="6">
        <v>44269</v>
      </c>
      <c r="P503" s="58">
        <v>44539</v>
      </c>
      <c r="Q503" s="40">
        <f>RANK(E503,$E$3:$E$1048576)</f>
        <v>497</v>
      </c>
      <c r="R503" s="2">
        <f>VLOOKUP(C503,Quals!$A$25:$C$45,3,FALSE)</f>
        <v>1171</v>
      </c>
      <c r="S503" s="2" t="str">
        <f>IF(OR(AND(G503&gt;=R503,L503&gt;=Quals!$F$3,L503&lt;=Quals!$H$3), OR(AND(H503&gt;=R503,M503&gt;=Quals!$F$3,M503&lt;=Quals!$H$3), OR(AND(I503&gt;=R503,N503&gt;=Quals!$F$3,N503&lt;=Quals!$H$3), OR(AND(J503&gt;=R503,O503&gt;=Quals!$F$3,O503&lt;=Quals!$H$3), OR(AND(K503&gt;=R503,P503&gt;=Quals!$F$3,P503&lt;=Quals!$H$3)))))),"Q","")</f>
        <v/>
      </c>
      <c r="T503" s="1" t="str">
        <f>IF(AND(S503 = "Q", IF(ISNA(VLOOKUP((B503&amp;C503),Autos!C:C,1,FALSE)), "Not in Auto",)),"Check", "No need")</f>
        <v>No need</v>
      </c>
    </row>
    <row r="504" spans="1:20" x14ac:dyDescent="0.2">
      <c r="A504" t="str">
        <f t="shared" si="7"/>
        <v>Daisy SUDHOLZ800m</v>
      </c>
      <c r="B504" t="s">
        <v>300</v>
      </c>
      <c r="C504" s="6" t="s">
        <v>27</v>
      </c>
      <c r="D504" s="6">
        <v>44732</v>
      </c>
      <c r="E504">
        <v>920</v>
      </c>
      <c r="F504" s="2">
        <v>44</v>
      </c>
      <c r="G504">
        <v>937</v>
      </c>
      <c r="H504">
        <v>911</v>
      </c>
      <c r="I504">
        <v>899</v>
      </c>
      <c r="J504">
        <v>894</v>
      </c>
      <c r="K504">
        <v>903</v>
      </c>
      <c r="L504" s="6">
        <v>44597</v>
      </c>
      <c r="M504" s="6">
        <v>44541</v>
      </c>
      <c r="N504" s="6">
        <v>44513</v>
      </c>
      <c r="O504" s="6">
        <v>44527</v>
      </c>
      <c r="P504" s="58">
        <v>44301</v>
      </c>
      <c r="Q504" s="40">
        <f>RANK(E504,$E$3:$E$1048576)</f>
        <v>497</v>
      </c>
      <c r="R504" s="2">
        <f>VLOOKUP(C504,Quals!$A$25:$C$45,3,FALSE)</f>
        <v>1171</v>
      </c>
      <c r="S504" s="2" t="str">
        <f>IF(OR(AND(G504&gt;=R504,L504&gt;=Quals!$F$3,L504&lt;=Quals!$H$3), OR(AND(H504&gt;=R504,M504&gt;=Quals!$F$3,M504&lt;=Quals!$H$3), OR(AND(I504&gt;=R504,N504&gt;=Quals!$F$3,N504&lt;=Quals!$H$3), OR(AND(J504&gt;=R504,O504&gt;=Quals!$F$3,O504&lt;=Quals!$H$3), OR(AND(K504&gt;=R504,P504&gt;=Quals!$F$3,P504&lt;=Quals!$H$3)))))),"Q","")</f>
        <v/>
      </c>
      <c r="T504" s="1" t="str">
        <f>IF(AND(S504 = "Q", IF(ISNA(VLOOKUP((B504&amp;C504),Autos!C:C,1,FALSE)), "Not in Auto",)),"Check", "No need")</f>
        <v>No need</v>
      </c>
    </row>
    <row r="505" spans="1:20" x14ac:dyDescent="0.2">
      <c r="A505" t="str">
        <f t="shared" si="7"/>
        <v>Tayissa BUCHANAN800m</v>
      </c>
      <c r="B505" t="s">
        <v>289</v>
      </c>
      <c r="C505" s="6" t="s">
        <v>27</v>
      </c>
      <c r="D505" s="6">
        <v>44732</v>
      </c>
      <c r="E505">
        <v>920</v>
      </c>
      <c r="F505" s="2">
        <v>45</v>
      </c>
      <c r="G505">
        <v>940</v>
      </c>
      <c r="H505">
        <v>933</v>
      </c>
      <c r="I505">
        <v>912</v>
      </c>
      <c r="J505">
        <v>906</v>
      </c>
      <c r="K505">
        <v>885</v>
      </c>
      <c r="L505" s="6">
        <v>44589</v>
      </c>
      <c r="M505" s="6">
        <v>44301</v>
      </c>
      <c r="N505" s="6">
        <v>44540</v>
      </c>
      <c r="O505" s="6">
        <v>44269</v>
      </c>
      <c r="P505" s="58">
        <v>44300</v>
      </c>
      <c r="Q505" s="40">
        <f>RANK(E505,$E$3:$E$1048576)</f>
        <v>497</v>
      </c>
      <c r="R505" s="2">
        <f>VLOOKUP(C505,Quals!$A$25:$C$45,3,FALSE)</f>
        <v>1171</v>
      </c>
      <c r="S505" s="2" t="str">
        <f>IF(OR(AND(G505&gt;=R505,L505&gt;=Quals!$F$3,L505&lt;=Quals!$H$3), OR(AND(H505&gt;=R505,M505&gt;=Quals!$F$3,M505&lt;=Quals!$H$3), OR(AND(I505&gt;=R505,N505&gt;=Quals!$F$3,N505&lt;=Quals!$H$3), OR(AND(J505&gt;=R505,O505&gt;=Quals!$F$3,O505&lt;=Quals!$H$3), OR(AND(K505&gt;=R505,P505&gt;=Quals!$F$3,P505&lt;=Quals!$H$3)))))),"Q","")</f>
        <v/>
      </c>
      <c r="T505" s="1" t="str">
        <f>IF(AND(S505 = "Q", IF(ISNA(VLOOKUP((B505&amp;C505),Autos!C:C,1,FALSE)), "Not in Auto",)),"Check", "No need")</f>
        <v>No need</v>
      </c>
    </row>
    <row r="506" spans="1:20" x14ac:dyDescent="0.2">
      <c r="A506" t="str">
        <f t="shared" si="7"/>
        <v>Charli-Rose CARLYON5000m</v>
      </c>
      <c r="B506" t="s">
        <v>333</v>
      </c>
      <c r="C506" s="6" t="s">
        <v>29</v>
      </c>
      <c r="D506" s="6">
        <v>44701</v>
      </c>
      <c r="E506">
        <v>920</v>
      </c>
      <c r="F506" s="2">
        <v>21</v>
      </c>
      <c r="G506">
        <v>947</v>
      </c>
      <c r="H506">
        <v>900</v>
      </c>
      <c r="I506">
        <v>883</v>
      </c>
      <c r="L506" s="6">
        <v>44575</v>
      </c>
      <c r="M506" s="6">
        <v>44596</v>
      </c>
      <c r="N506" s="6">
        <v>44251</v>
      </c>
      <c r="O506" s="6"/>
      <c r="P506" s="58"/>
      <c r="Q506" s="40">
        <f>RANK(E506,$E$3:$E$1048576)</f>
        <v>497</v>
      </c>
      <c r="R506" s="2">
        <f>VLOOKUP(C506,Quals!$A$25:$C$45,3,FALSE)</f>
        <v>1145</v>
      </c>
      <c r="S506" s="2" t="str">
        <f>IF(OR(AND(G506&gt;=R506,L506&gt;=Quals!$F$3,L506&lt;=Quals!$H$3), OR(AND(H506&gt;=R506,M506&gt;=Quals!$F$3,M506&lt;=Quals!$H$3), OR(AND(I506&gt;=R506,N506&gt;=Quals!$F$3,N506&lt;=Quals!$H$3), OR(AND(J506&gt;=R506,O506&gt;=Quals!$F$3,O506&lt;=Quals!$H$3), OR(AND(K506&gt;=R506,P506&gt;=Quals!$F$3,P506&lt;=Quals!$H$3)))))),"Q","")</f>
        <v/>
      </c>
      <c r="T506" s="1" t="str">
        <f>IF(AND(S506 = "Q", IF(ISNA(VLOOKUP((B506&amp;C506),Autos!C:C,1,FALSE)), "Not in Auto",)),"Check", "No need")</f>
        <v>No need</v>
      </c>
    </row>
    <row r="507" spans="1:20" x14ac:dyDescent="0.2">
      <c r="A507" t="str">
        <f t="shared" si="7"/>
        <v>Salumi ROBBERTSjavelin-throw</v>
      </c>
      <c r="B507" t="s">
        <v>540</v>
      </c>
      <c r="C507" s="6" t="s">
        <v>41</v>
      </c>
      <c r="D507" s="6">
        <v>37472</v>
      </c>
      <c r="E507">
        <v>920</v>
      </c>
      <c r="F507" s="2">
        <v>9</v>
      </c>
      <c r="G507">
        <v>935</v>
      </c>
      <c r="H507">
        <v>914</v>
      </c>
      <c r="I507">
        <v>903</v>
      </c>
      <c r="J507">
        <v>875</v>
      </c>
      <c r="K507">
        <v>889</v>
      </c>
      <c r="L507" s="6">
        <v>44268</v>
      </c>
      <c r="M507" s="6">
        <v>44253</v>
      </c>
      <c r="N507" s="6">
        <v>44527</v>
      </c>
      <c r="O507" s="6">
        <v>44266</v>
      </c>
      <c r="P507" s="58">
        <v>44301</v>
      </c>
      <c r="Q507" s="40">
        <f>RANK(E507,$E$3:$E$1048576)</f>
        <v>497</v>
      </c>
      <c r="R507" s="2">
        <f>VLOOKUP(C507,Quals!$A$25:$C$45,3,FALSE)</f>
        <v>1153</v>
      </c>
      <c r="S507" s="2" t="str">
        <f>IF(OR(AND(G507&gt;=R507,L507&gt;=Quals!$F$3,L507&lt;=Quals!$H$3), OR(AND(H507&gt;=R507,M507&gt;=Quals!$F$3,M507&lt;=Quals!$H$3), OR(AND(I507&gt;=R507,N507&gt;=Quals!$F$3,N507&lt;=Quals!$H$3), OR(AND(J507&gt;=R507,O507&gt;=Quals!$F$3,O507&lt;=Quals!$H$3), OR(AND(K507&gt;=R507,P507&gt;=Quals!$F$3,P507&lt;=Quals!$H$3)))))),"Q","")</f>
        <v/>
      </c>
      <c r="T507" s="1" t="str">
        <f>IF(AND(S507 = "Q", IF(ISNA(VLOOKUP((B507&amp;C507),Autos!C:C,1,FALSE)), "Not in Auto",)),"Check", "No need")</f>
        <v>No need</v>
      </c>
    </row>
    <row r="508" spans="1:20" x14ac:dyDescent="0.2">
      <c r="A508" t="str">
        <f t="shared" si="7"/>
        <v>Eliza DA SILVA100m</v>
      </c>
      <c r="B508" t="s">
        <v>951</v>
      </c>
      <c r="C508" t="s">
        <v>2</v>
      </c>
      <c r="E508">
        <v>919</v>
      </c>
      <c r="F508" s="2">
        <v>99</v>
      </c>
      <c r="G508">
        <v>941</v>
      </c>
      <c r="H508">
        <v>929</v>
      </c>
      <c r="I508">
        <v>914</v>
      </c>
      <c r="J508">
        <v>909</v>
      </c>
      <c r="K508">
        <v>904</v>
      </c>
      <c r="L508" s="6">
        <v>44548</v>
      </c>
      <c r="M508" s="6">
        <v>44597</v>
      </c>
      <c r="N508" s="6">
        <v>44289</v>
      </c>
      <c r="O508" s="6">
        <v>44302</v>
      </c>
      <c r="P508" s="58">
        <v>44541</v>
      </c>
      <c r="Q508" s="40">
        <f>RANK(E508,$E$3:$E$1048576)</f>
        <v>506</v>
      </c>
      <c r="R508" s="2">
        <f>VLOOKUP(C508,Quals!$A$25:$C$45,3,FALSE)</f>
        <v>1167</v>
      </c>
      <c r="S508" s="2" t="str">
        <f>IF(OR(AND(G508&gt;=R508,L508&gt;=Quals!$F$3,L508&lt;=Quals!$H$3), OR(AND(H508&gt;=R508,M508&gt;=Quals!$F$3,M508&lt;=Quals!$H$3), OR(AND(I508&gt;=R508,N508&gt;=Quals!$F$3,N508&lt;=Quals!$H$3), OR(AND(J508&gt;=R508,O508&gt;=Quals!$F$3,O508&lt;=Quals!$H$3), OR(AND(K508&gt;=R508,P508&gt;=Quals!$F$3,P508&lt;=Quals!$H$3)))))),"Q","")</f>
        <v/>
      </c>
      <c r="T508" s="1" t="str">
        <f>IF(AND(S508 = "Q", IF(ISNA(VLOOKUP((B508&amp;C508),Autos!C:C,1,FALSE)), "Not in Auto",)),"Check", "No need")</f>
        <v>No need</v>
      </c>
    </row>
    <row r="509" spans="1:20" x14ac:dyDescent="0.2">
      <c r="A509" t="str">
        <f t="shared" si="7"/>
        <v>Rebecca DEL PUP100m</v>
      </c>
      <c r="B509" t="s">
        <v>193</v>
      </c>
      <c r="C509" s="6" t="s">
        <v>2</v>
      </c>
      <c r="D509" s="6">
        <v>1994</v>
      </c>
      <c r="E509">
        <v>919</v>
      </c>
      <c r="F509" s="2">
        <v>100</v>
      </c>
      <c r="G509">
        <v>912</v>
      </c>
      <c r="H509">
        <v>922</v>
      </c>
      <c r="I509">
        <v>920</v>
      </c>
      <c r="J509">
        <v>916</v>
      </c>
      <c r="K509">
        <v>909</v>
      </c>
      <c r="L509" s="6">
        <v>44287</v>
      </c>
      <c r="M509" s="6">
        <v>44589</v>
      </c>
      <c r="N509" s="6">
        <v>44505</v>
      </c>
      <c r="O509" s="6">
        <v>44260</v>
      </c>
      <c r="P509" s="58">
        <v>44281</v>
      </c>
      <c r="Q509" s="40">
        <f>RANK(E509,$E$3:$E$1048576)</f>
        <v>506</v>
      </c>
      <c r="R509" s="2">
        <f>VLOOKUP(C509,Quals!$A$25:$C$45,3,FALSE)</f>
        <v>1167</v>
      </c>
      <c r="S509" s="2" t="str">
        <f>IF(OR(AND(G509&gt;=R509,L509&gt;=Quals!$F$3,L509&lt;=Quals!$H$3), OR(AND(H509&gt;=R509,M509&gt;=Quals!$F$3,M509&lt;=Quals!$H$3), OR(AND(I509&gt;=R509,N509&gt;=Quals!$F$3,N509&lt;=Quals!$H$3), OR(AND(J509&gt;=R509,O509&gt;=Quals!$F$3,O509&lt;=Quals!$H$3), OR(AND(K509&gt;=R509,P509&gt;=Quals!$F$3,P509&lt;=Quals!$H$3)))))),"Q","")</f>
        <v/>
      </c>
      <c r="T509" s="1" t="str">
        <f>IF(AND(S509 = "Q", IF(ISNA(VLOOKUP((B509&amp;C509),Autos!C:C,1,FALSE)), "Not in Auto",)),"Check", "No need")</f>
        <v>No need</v>
      </c>
    </row>
    <row r="510" spans="1:20" x14ac:dyDescent="0.2">
      <c r="A510" t="str">
        <f t="shared" si="7"/>
        <v>Jessica WARDROBE200m</v>
      </c>
      <c r="B510" t="s">
        <v>215</v>
      </c>
      <c r="C510" s="6" t="s">
        <v>25</v>
      </c>
      <c r="D510" s="6">
        <v>44671</v>
      </c>
      <c r="E510">
        <v>919</v>
      </c>
      <c r="F510" s="2">
        <v>58</v>
      </c>
      <c r="G510">
        <v>926</v>
      </c>
      <c r="H510">
        <v>938</v>
      </c>
      <c r="I510">
        <v>914</v>
      </c>
      <c r="J510">
        <v>899</v>
      </c>
      <c r="K510">
        <v>892</v>
      </c>
      <c r="L510" s="6">
        <v>44540</v>
      </c>
      <c r="M510" s="6">
        <v>44540</v>
      </c>
      <c r="N510" s="6">
        <v>44305</v>
      </c>
      <c r="O510" s="6">
        <v>44269</v>
      </c>
      <c r="P510" s="58">
        <v>44269</v>
      </c>
      <c r="Q510" s="40">
        <f>RANK(E510,$E$3:$E$1048576)</f>
        <v>506</v>
      </c>
      <c r="R510" s="2">
        <f>VLOOKUP(C510,Quals!$A$25:$C$45,3,FALSE)</f>
        <v>1155</v>
      </c>
      <c r="S510" s="2" t="str">
        <f>IF(OR(AND(G510&gt;=R510,L510&gt;=Quals!$F$3,L510&lt;=Quals!$H$3), OR(AND(H510&gt;=R510,M510&gt;=Quals!$F$3,M510&lt;=Quals!$H$3), OR(AND(I510&gt;=R510,N510&gt;=Quals!$F$3,N510&lt;=Quals!$H$3), OR(AND(J510&gt;=R510,O510&gt;=Quals!$F$3,O510&lt;=Quals!$H$3), OR(AND(K510&gt;=R510,P510&gt;=Quals!$F$3,P510&lt;=Quals!$H$3)))))),"Q","")</f>
        <v/>
      </c>
      <c r="T510" s="1" t="str">
        <f>IF(AND(S510 = "Q", IF(ISNA(VLOOKUP((B510&amp;C510),Autos!C:C,1,FALSE)), "Not in Auto",)),"Check", "No need")</f>
        <v>No need</v>
      </c>
    </row>
    <row r="511" spans="1:20" x14ac:dyDescent="0.2">
      <c r="A511" t="str">
        <f t="shared" si="7"/>
        <v>Jessica MEAD200m</v>
      </c>
      <c r="B511" t="s">
        <v>190</v>
      </c>
      <c r="C511" s="6" t="s">
        <v>25</v>
      </c>
      <c r="D511" s="6">
        <v>44612</v>
      </c>
      <c r="E511">
        <v>919</v>
      </c>
      <c r="F511" s="2">
        <v>59</v>
      </c>
      <c r="G511">
        <v>939</v>
      </c>
      <c r="H511">
        <v>924</v>
      </c>
      <c r="I511">
        <v>923</v>
      </c>
      <c r="J511">
        <v>908</v>
      </c>
      <c r="K511">
        <v>903</v>
      </c>
      <c r="L511" s="6">
        <v>44591</v>
      </c>
      <c r="M511" s="6">
        <v>44591</v>
      </c>
      <c r="N511" s="6">
        <v>44569</v>
      </c>
      <c r="O511" s="6">
        <v>44300</v>
      </c>
      <c r="P511" s="58">
        <v>44247</v>
      </c>
      <c r="Q511" s="40">
        <f>RANK(E511,$E$3:$E$1048576)</f>
        <v>506</v>
      </c>
      <c r="R511" s="2">
        <f>VLOOKUP(C511,Quals!$A$25:$C$45,3,FALSE)</f>
        <v>1155</v>
      </c>
      <c r="S511" s="2" t="str">
        <f>IF(OR(AND(G511&gt;=R511,L511&gt;=Quals!$F$3,L511&lt;=Quals!$H$3), OR(AND(H511&gt;=R511,M511&gt;=Quals!$F$3,M511&lt;=Quals!$H$3), OR(AND(I511&gt;=R511,N511&gt;=Quals!$F$3,N511&lt;=Quals!$H$3), OR(AND(J511&gt;=R511,O511&gt;=Quals!$F$3,O511&lt;=Quals!$H$3), OR(AND(K511&gt;=R511,P511&gt;=Quals!$F$3,P511&lt;=Quals!$H$3)))))),"Q","")</f>
        <v/>
      </c>
      <c r="T511" s="1" t="str">
        <f>IF(AND(S511 = "Q", IF(ISNA(VLOOKUP((B511&amp;C511),Autos!C:C,1,FALSE)), "Not in Auto",)),"Check", "No need")</f>
        <v>No need</v>
      </c>
    </row>
    <row r="512" spans="1:20" x14ac:dyDescent="0.2">
      <c r="A512" t="str">
        <f t="shared" si="7"/>
        <v>Bridget OAKLEY400m</v>
      </c>
      <c r="B512" t="s">
        <v>262</v>
      </c>
      <c r="C512" s="7" t="s">
        <v>26</v>
      </c>
      <c r="E512">
        <v>919</v>
      </c>
      <c r="F512" s="2">
        <v>55</v>
      </c>
      <c r="G512">
        <v>933</v>
      </c>
      <c r="H512">
        <v>922</v>
      </c>
      <c r="I512">
        <v>919</v>
      </c>
      <c r="J512">
        <v>917</v>
      </c>
      <c r="K512">
        <v>905</v>
      </c>
      <c r="L512" s="6">
        <v>44260</v>
      </c>
      <c r="M512" s="6">
        <v>44604</v>
      </c>
      <c r="N512" s="6">
        <v>44282</v>
      </c>
      <c r="O512" s="6">
        <v>44301</v>
      </c>
      <c r="P512" s="58">
        <v>44261</v>
      </c>
      <c r="Q512" s="40">
        <f>RANK(E512,$E$3:$E$1048576)</f>
        <v>506</v>
      </c>
      <c r="R512" s="2">
        <f>VLOOKUP(C512,Quals!$A$25:$C$45,3,FALSE)</f>
        <v>1152</v>
      </c>
      <c r="S512" s="2" t="str">
        <f>IF(OR(AND(G512&gt;=R512,L512&gt;=Quals!$F$3,L512&lt;=Quals!$H$3), OR(AND(H512&gt;=R512,M512&gt;=Quals!$F$3,M512&lt;=Quals!$H$3), OR(AND(I512&gt;=R512,N512&gt;=Quals!$F$3,N512&lt;=Quals!$H$3), OR(AND(J512&gt;=R512,O512&gt;=Quals!$F$3,O512&lt;=Quals!$H$3), OR(AND(K512&gt;=R512,P512&gt;=Quals!$F$3,P512&lt;=Quals!$H$3)))))),"Q","")</f>
        <v/>
      </c>
      <c r="T512" s="1" t="str">
        <f>IF(AND(S512 = "Q", IF(ISNA(VLOOKUP((B512&amp;C512),Autos!C:C,1,FALSE)), "Not in Auto",)),"Check", "No need")</f>
        <v>No need</v>
      </c>
    </row>
    <row r="513" spans="1:20" x14ac:dyDescent="0.2">
      <c r="A513" t="str">
        <f t="shared" si="7"/>
        <v>Ashleigh CANDY1500m</v>
      </c>
      <c r="B513" t="s">
        <v>332</v>
      </c>
      <c r="C513" s="7" t="s">
        <v>28</v>
      </c>
      <c r="D513" s="6">
        <v>38319</v>
      </c>
      <c r="E513">
        <v>919</v>
      </c>
      <c r="F513" s="2">
        <v>36</v>
      </c>
      <c r="G513">
        <v>947</v>
      </c>
      <c r="H513">
        <v>901</v>
      </c>
      <c r="I513">
        <v>908</v>
      </c>
      <c r="J513">
        <v>898</v>
      </c>
      <c r="K513">
        <v>893</v>
      </c>
      <c r="L513" s="6">
        <v>44589</v>
      </c>
      <c r="M513" s="6">
        <v>44533</v>
      </c>
      <c r="N513" s="6">
        <v>44281</v>
      </c>
      <c r="O513" s="6">
        <v>44498</v>
      </c>
      <c r="P513" s="58">
        <v>44568</v>
      </c>
      <c r="Q513" s="40">
        <f>RANK(E513,$E$3:$E$1048576)</f>
        <v>506</v>
      </c>
      <c r="R513" s="2">
        <f>VLOOKUP(C513,Quals!$A$25:$C$45,3,FALSE)</f>
        <v>1172</v>
      </c>
      <c r="S513" s="2" t="str">
        <f>IF(OR(AND(G513&gt;=R513,L513&gt;=Quals!$F$3,L513&lt;=Quals!$H$3), OR(AND(H513&gt;=R513,M513&gt;=Quals!$F$3,M513&lt;=Quals!$H$3), OR(AND(I513&gt;=R513,N513&gt;=Quals!$F$3,N513&lt;=Quals!$H$3), OR(AND(J513&gt;=R513,O513&gt;=Quals!$F$3,O513&lt;=Quals!$H$3), OR(AND(K513&gt;=R513,P513&gt;=Quals!$F$3,P513&lt;=Quals!$H$3)))))),"Q","")</f>
        <v/>
      </c>
      <c r="T513" s="1" t="str">
        <f>IF(AND(S513 = "Q", IF(ISNA(VLOOKUP((B513&amp;C513),Autos!C:C,1,FALSE)), "Not in Auto",)),"Check", "No need")</f>
        <v>No need</v>
      </c>
    </row>
    <row r="514" spans="1:20" x14ac:dyDescent="0.2">
      <c r="A514" t="str">
        <f t="shared" si="7"/>
        <v>Zara KECAtriple-jump</v>
      </c>
      <c r="B514" t="s">
        <v>449</v>
      </c>
      <c r="C514" s="6" t="s">
        <v>38</v>
      </c>
      <c r="D514" s="6">
        <v>35923</v>
      </c>
      <c r="E514">
        <v>918</v>
      </c>
      <c r="F514" s="2">
        <v>15</v>
      </c>
      <c r="G514">
        <v>916</v>
      </c>
      <c r="H514">
        <v>918</v>
      </c>
      <c r="I514">
        <v>921</v>
      </c>
      <c r="J514">
        <v>904</v>
      </c>
      <c r="K514">
        <v>889</v>
      </c>
      <c r="L514" s="6">
        <v>44275</v>
      </c>
      <c r="M514" s="6">
        <v>44285</v>
      </c>
      <c r="N514" s="6">
        <v>44604</v>
      </c>
      <c r="O514" s="6">
        <v>44583</v>
      </c>
      <c r="P514" s="58">
        <v>44247</v>
      </c>
      <c r="Q514" s="40">
        <f>RANK(E514,$E$3:$E$1048576)</f>
        <v>512</v>
      </c>
      <c r="R514" s="2">
        <f>VLOOKUP(C514,Quals!$A$25:$C$45,3,FALSE)</f>
        <v>1150</v>
      </c>
      <c r="S514" s="2" t="str">
        <f>IF(OR(AND(G514&gt;=R514,L514&gt;=Quals!$F$3,L514&lt;=Quals!$H$3), OR(AND(H514&gt;=R514,M514&gt;=Quals!$F$3,M514&lt;=Quals!$H$3), OR(AND(I514&gt;=R514,N514&gt;=Quals!$F$3,N514&lt;=Quals!$H$3), OR(AND(J514&gt;=R514,O514&gt;=Quals!$F$3,O514&lt;=Quals!$H$3), OR(AND(K514&gt;=R514,P514&gt;=Quals!$F$3,P514&lt;=Quals!$H$3)))))),"Q","")</f>
        <v/>
      </c>
      <c r="T514" s="1" t="str">
        <f>IF(AND(S514 = "Q", IF(ISNA(VLOOKUP((B514&amp;C514),Autos!C:C,1,FALSE)), "Not in Auto",)),"Check", "No need")</f>
        <v>No need</v>
      </c>
    </row>
    <row r="515" spans="1:20" x14ac:dyDescent="0.2">
      <c r="A515" t="str">
        <f t="shared" si="7"/>
        <v>Denise SNYDERhigh-jump</v>
      </c>
      <c r="B515" t="s">
        <v>965</v>
      </c>
      <c r="C515" s="6" t="s">
        <v>35</v>
      </c>
      <c r="D515" s="6">
        <v>33610</v>
      </c>
      <c r="E515">
        <v>918</v>
      </c>
      <c r="F515" s="2">
        <v>20</v>
      </c>
      <c r="G515">
        <v>955</v>
      </c>
      <c r="H515">
        <v>926</v>
      </c>
      <c r="I515">
        <v>926</v>
      </c>
      <c r="J515">
        <v>878</v>
      </c>
      <c r="K515">
        <v>830</v>
      </c>
      <c r="L515" s="6">
        <v>44597</v>
      </c>
      <c r="M515" s="6">
        <v>44541</v>
      </c>
      <c r="N515" s="6">
        <v>44590</v>
      </c>
      <c r="O515" s="6">
        <v>44527</v>
      </c>
      <c r="P515" s="58">
        <v>44513</v>
      </c>
      <c r="Q515" s="40">
        <f>RANK(E515,$E$3:$E$1048576)</f>
        <v>512</v>
      </c>
      <c r="R515" s="2">
        <f>VLOOKUP(C515,Quals!$A$25:$C$45,3,FALSE)</f>
        <v>1180</v>
      </c>
      <c r="S515" s="2" t="str">
        <f>IF(OR(AND(G515&gt;=R515,L515&gt;=Quals!$F$3,L515&lt;=Quals!$H$3), OR(AND(H515&gt;=R515,M515&gt;=Quals!$F$3,M515&lt;=Quals!$H$3), OR(AND(I515&gt;=R515,N515&gt;=Quals!$F$3,N515&lt;=Quals!$H$3), OR(AND(J515&gt;=R515,O515&gt;=Quals!$F$3,O515&lt;=Quals!$H$3), OR(AND(K515&gt;=R515,P515&gt;=Quals!$F$3,P515&lt;=Quals!$H$3)))))),"Q","")</f>
        <v/>
      </c>
      <c r="T515" s="1" t="str">
        <f>IF(AND(S515 = "Q", IF(ISNA(VLOOKUP((B515&amp;C515),Autos!C:C,1,FALSE)), "Not in Auto",)),"Check", "No need")</f>
        <v>No need</v>
      </c>
    </row>
    <row r="516" spans="1:20" x14ac:dyDescent="0.2">
      <c r="A516" t="str">
        <f t="shared" ref="A516:A579" si="8">B516&amp;C516</f>
        <v>Charlotte MCAULIFFE200m</v>
      </c>
      <c r="B516" t="s">
        <v>220</v>
      </c>
      <c r="C516" s="6" t="s">
        <v>25</v>
      </c>
      <c r="E516">
        <v>917</v>
      </c>
      <c r="F516" s="2">
        <v>60</v>
      </c>
      <c r="G516">
        <v>955</v>
      </c>
      <c r="H516">
        <v>921</v>
      </c>
      <c r="I516">
        <v>889</v>
      </c>
      <c r="J516">
        <v>903</v>
      </c>
      <c r="K516">
        <v>896</v>
      </c>
      <c r="L516" s="6">
        <v>44569</v>
      </c>
      <c r="M516" s="6">
        <v>44300</v>
      </c>
      <c r="N516" s="6">
        <v>44493</v>
      </c>
      <c r="O516" s="6">
        <v>44604</v>
      </c>
      <c r="P516" s="58">
        <v>44493</v>
      </c>
      <c r="Q516" s="40">
        <f>RANK(E516,$E$3:$E$1048576)</f>
        <v>514</v>
      </c>
      <c r="R516" s="2">
        <f>VLOOKUP(C516,Quals!$A$25:$C$45,3,FALSE)</f>
        <v>1155</v>
      </c>
      <c r="S516" s="2" t="str">
        <f>IF(OR(AND(G516&gt;=R516,L516&gt;=Quals!$F$3,L516&lt;=Quals!$H$3), OR(AND(H516&gt;=R516,M516&gt;=Quals!$F$3,M516&lt;=Quals!$H$3), OR(AND(I516&gt;=R516,N516&gt;=Quals!$F$3,N516&lt;=Quals!$H$3), OR(AND(J516&gt;=R516,O516&gt;=Quals!$F$3,O516&lt;=Quals!$H$3), OR(AND(K516&gt;=R516,P516&gt;=Quals!$F$3,P516&lt;=Quals!$H$3)))))),"Q","")</f>
        <v/>
      </c>
      <c r="T516" s="1" t="str">
        <f>IF(AND(S516 = "Q", IF(ISNA(VLOOKUP((B516&amp;C516),Autos!C:C,1,FALSE)), "Not in Auto",)),"Check", "No need")</f>
        <v>No need</v>
      </c>
    </row>
    <row r="517" spans="1:20" x14ac:dyDescent="0.2">
      <c r="A517" t="str">
        <f t="shared" si="8"/>
        <v>Teresa ANTHONYtriple-jump</v>
      </c>
      <c r="B517" t="s">
        <v>451</v>
      </c>
      <c r="C517" s="6" t="s">
        <v>38</v>
      </c>
      <c r="D517" s="6">
        <v>44732</v>
      </c>
      <c r="E517">
        <v>917</v>
      </c>
      <c r="F517" s="2">
        <v>16</v>
      </c>
      <c r="G517">
        <v>930</v>
      </c>
      <c r="H517">
        <v>906</v>
      </c>
      <c r="I517">
        <v>894</v>
      </c>
      <c r="J517">
        <v>899</v>
      </c>
      <c r="K517">
        <v>894</v>
      </c>
      <c r="L517" s="6">
        <v>44268</v>
      </c>
      <c r="M517" s="6">
        <v>44300</v>
      </c>
      <c r="N517" s="6">
        <v>44269</v>
      </c>
      <c r="O517" s="6">
        <v>44590</v>
      </c>
      <c r="P517" s="58">
        <v>44604</v>
      </c>
      <c r="Q517" s="40">
        <f>RANK(E517,$E$3:$E$1048576)</f>
        <v>514</v>
      </c>
      <c r="R517" s="2">
        <f>VLOOKUP(C517,Quals!$A$25:$C$45,3,FALSE)</f>
        <v>1150</v>
      </c>
      <c r="S517" s="2" t="str">
        <f>IF(OR(AND(G517&gt;=R517,L517&gt;=Quals!$F$3,L517&lt;=Quals!$H$3), OR(AND(H517&gt;=R517,M517&gt;=Quals!$F$3,M517&lt;=Quals!$H$3), OR(AND(I517&gt;=R517,N517&gt;=Quals!$F$3,N517&lt;=Quals!$H$3), OR(AND(J517&gt;=R517,O517&gt;=Quals!$F$3,O517&lt;=Quals!$H$3), OR(AND(K517&gt;=R517,P517&gt;=Quals!$F$3,P517&lt;=Quals!$H$3)))))),"Q","")</f>
        <v/>
      </c>
      <c r="T517" s="1" t="str">
        <f>IF(AND(S517 = "Q", IF(ISNA(VLOOKUP((B517&amp;C517),Autos!C:C,1,FALSE)), "Not in Auto",)),"Check", "No need")</f>
        <v>No need</v>
      </c>
    </row>
    <row r="518" spans="1:20" x14ac:dyDescent="0.2">
      <c r="A518" t="str">
        <f t="shared" si="8"/>
        <v>Leah O'BRIEN200m</v>
      </c>
      <c r="B518" t="s">
        <v>178</v>
      </c>
      <c r="C518" s="6" t="s">
        <v>25</v>
      </c>
      <c r="D518" s="6">
        <v>44793</v>
      </c>
      <c r="E518">
        <v>916</v>
      </c>
      <c r="F518" s="2">
        <v>61</v>
      </c>
      <c r="G518">
        <v>933</v>
      </c>
      <c r="H518">
        <v>914</v>
      </c>
      <c r="I518">
        <v>910</v>
      </c>
      <c r="J518">
        <v>890</v>
      </c>
      <c r="K518">
        <v>898</v>
      </c>
      <c r="L518" s="6">
        <v>44300</v>
      </c>
      <c r="M518" s="6">
        <v>44547</v>
      </c>
      <c r="N518" s="6">
        <v>44300</v>
      </c>
      <c r="O518" s="6">
        <v>44500</v>
      </c>
      <c r="P518" s="58">
        <v>44526</v>
      </c>
      <c r="Q518" s="40">
        <f>RANK(E518,$E$3:$E$1048576)</f>
        <v>516</v>
      </c>
      <c r="R518" s="2">
        <f>VLOOKUP(C518,Quals!$A$25:$C$45,3,FALSE)</f>
        <v>1155</v>
      </c>
      <c r="S518" s="2" t="str">
        <f>IF(OR(AND(G518&gt;=R518,L518&gt;=Quals!$F$3,L518&lt;=Quals!$H$3), OR(AND(H518&gt;=R518,M518&gt;=Quals!$F$3,M518&lt;=Quals!$H$3), OR(AND(I518&gt;=R518,N518&gt;=Quals!$F$3,N518&lt;=Quals!$H$3), OR(AND(J518&gt;=R518,O518&gt;=Quals!$F$3,O518&lt;=Quals!$H$3), OR(AND(K518&gt;=R518,P518&gt;=Quals!$F$3,P518&lt;=Quals!$H$3)))))),"Q","")</f>
        <v/>
      </c>
      <c r="T518" s="1" t="str">
        <f>IF(AND(S518 = "Q", IF(ISNA(VLOOKUP((B518&amp;C518),Autos!C:C,1,FALSE)), "Not in Auto",)),"Check", "No need")</f>
        <v>No need</v>
      </c>
    </row>
    <row r="519" spans="1:20" x14ac:dyDescent="0.2">
      <c r="A519" t="str">
        <f t="shared" si="8"/>
        <v>Sienna KURDIAN200m</v>
      </c>
      <c r="B519" t="s">
        <v>219</v>
      </c>
      <c r="C519" s="6" t="s">
        <v>25</v>
      </c>
      <c r="E519">
        <v>916</v>
      </c>
      <c r="F519" s="2">
        <v>62</v>
      </c>
      <c r="G519">
        <v>924</v>
      </c>
      <c r="H519">
        <v>906</v>
      </c>
      <c r="I519">
        <v>918</v>
      </c>
      <c r="J519">
        <v>911</v>
      </c>
      <c r="K519">
        <v>883</v>
      </c>
      <c r="L519" s="6">
        <v>44300</v>
      </c>
      <c r="M519" s="6">
        <v>44255</v>
      </c>
      <c r="N519" s="6">
        <v>44544</v>
      </c>
      <c r="O519" s="6">
        <v>44300</v>
      </c>
      <c r="P519" s="58">
        <v>44583</v>
      </c>
      <c r="Q519" s="40">
        <f>RANK(E519,$E$3:$E$1048576)</f>
        <v>516</v>
      </c>
      <c r="R519" s="2">
        <f>VLOOKUP(C519,Quals!$A$25:$C$45,3,FALSE)</f>
        <v>1155</v>
      </c>
      <c r="S519" s="2" t="str">
        <f>IF(OR(AND(G519&gt;=R519,L519&gt;=Quals!$F$3,L519&lt;=Quals!$H$3), OR(AND(H519&gt;=R519,M519&gt;=Quals!$F$3,M519&lt;=Quals!$H$3), OR(AND(I519&gt;=R519,N519&gt;=Quals!$F$3,N519&lt;=Quals!$H$3), OR(AND(J519&gt;=R519,O519&gt;=Quals!$F$3,O519&lt;=Quals!$H$3), OR(AND(K519&gt;=R519,P519&gt;=Quals!$F$3,P519&lt;=Quals!$H$3)))))),"Q","")</f>
        <v/>
      </c>
      <c r="T519" s="1" t="str">
        <f>IF(AND(S519 = "Q", IF(ISNA(VLOOKUP((B519&amp;C519),Autos!C:C,1,FALSE)), "Not in Auto",)),"Check", "No need")</f>
        <v>No need</v>
      </c>
    </row>
    <row r="520" spans="1:20" x14ac:dyDescent="0.2">
      <c r="A520" t="str">
        <f t="shared" si="8"/>
        <v>Isabella WATTS400m</v>
      </c>
      <c r="B520" t="s">
        <v>260</v>
      </c>
      <c r="C520" s="6" t="s">
        <v>26</v>
      </c>
      <c r="D520" s="6">
        <v>44671</v>
      </c>
      <c r="E520">
        <v>916</v>
      </c>
      <c r="F520" s="2">
        <v>56</v>
      </c>
      <c r="G520">
        <v>923</v>
      </c>
      <c r="H520">
        <v>917</v>
      </c>
      <c r="I520">
        <v>913</v>
      </c>
      <c r="J520">
        <v>915</v>
      </c>
      <c r="K520">
        <v>886</v>
      </c>
      <c r="L520" s="6">
        <v>44254</v>
      </c>
      <c r="M520" s="6">
        <v>44267</v>
      </c>
      <c r="N520" s="6">
        <v>44541</v>
      </c>
      <c r="O520" s="6">
        <v>44302</v>
      </c>
      <c r="P520" s="58">
        <v>44303</v>
      </c>
      <c r="Q520" s="40">
        <f>RANK(E520,$E$3:$E$1048576)</f>
        <v>516</v>
      </c>
      <c r="R520" s="2">
        <f>VLOOKUP(C520,Quals!$A$25:$C$45,3,FALSE)</f>
        <v>1152</v>
      </c>
      <c r="S520" s="2" t="str">
        <f>IF(OR(AND(G520&gt;=R520,L520&gt;=Quals!$F$3,L520&lt;=Quals!$H$3), OR(AND(H520&gt;=R520,M520&gt;=Quals!$F$3,M520&lt;=Quals!$H$3), OR(AND(I520&gt;=R520,N520&gt;=Quals!$F$3,N520&lt;=Quals!$H$3), OR(AND(J520&gt;=R520,O520&gt;=Quals!$F$3,O520&lt;=Quals!$H$3), OR(AND(K520&gt;=R520,P520&gt;=Quals!$F$3,P520&lt;=Quals!$H$3)))))),"Q","")</f>
        <v/>
      </c>
      <c r="T520" s="1" t="str">
        <f>IF(AND(S520 = "Q", IF(ISNA(VLOOKUP((B520&amp;C520),Autos!C:C,1,FALSE)), "Not in Auto",)),"Check", "No need")</f>
        <v>No need</v>
      </c>
    </row>
    <row r="521" spans="1:20" x14ac:dyDescent="0.2">
      <c r="A521" t="str">
        <f t="shared" si="8"/>
        <v>Sophia HANLON800m</v>
      </c>
      <c r="B521" t="s">
        <v>243</v>
      </c>
      <c r="C521" s="6" t="s">
        <v>27</v>
      </c>
      <c r="D521" s="6">
        <v>44671</v>
      </c>
      <c r="E521">
        <v>916</v>
      </c>
      <c r="F521" s="2">
        <v>46</v>
      </c>
      <c r="G521">
        <v>952</v>
      </c>
      <c r="H521">
        <v>920</v>
      </c>
      <c r="I521">
        <v>916</v>
      </c>
      <c r="J521">
        <v>882</v>
      </c>
      <c r="K521">
        <v>897</v>
      </c>
      <c r="L521" s="6">
        <v>44546</v>
      </c>
      <c r="M521" s="6">
        <v>44525</v>
      </c>
      <c r="N521" s="6">
        <v>44304</v>
      </c>
      <c r="O521" s="6">
        <v>44255</v>
      </c>
      <c r="P521" s="58">
        <v>44600</v>
      </c>
      <c r="Q521" s="40">
        <f>RANK(E521,$E$3:$E$1048576)</f>
        <v>516</v>
      </c>
      <c r="R521" s="2">
        <f>VLOOKUP(C521,Quals!$A$25:$C$45,3,FALSE)</f>
        <v>1171</v>
      </c>
      <c r="S521" s="2" t="str">
        <f>IF(OR(AND(G521&gt;=R521,L521&gt;=Quals!$F$3,L521&lt;=Quals!$H$3), OR(AND(H521&gt;=R521,M521&gt;=Quals!$F$3,M521&lt;=Quals!$H$3), OR(AND(I521&gt;=R521,N521&gt;=Quals!$F$3,N521&lt;=Quals!$H$3), OR(AND(J521&gt;=R521,O521&gt;=Quals!$F$3,O521&lt;=Quals!$H$3), OR(AND(K521&gt;=R521,P521&gt;=Quals!$F$3,P521&lt;=Quals!$H$3)))))),"Q","")</f>
        <v/>
      </c>
      <c r="T521" s="1" t="str">
        <f>IF(AND(S521 = "Q", IF(ISNA(VLOOKUP((B521&amp;C521),Autos!C:C,1,FALSE)), "Not in Auto",)),"Check", "No need")</f>
        <v>No need</v>
      </c>
    </row>
    <row r="522" spans="1:20" x14ac:dyDescent="0.2">
      <c r="A522" t="str">
        <f t="shared" si="8"/>
        <v>Marianna KONOPKA400mh</v>
      </c>
      <c r="B522" t="s">
        <v>961</v>
      </c>
      <c r="C522" s="7" t="s">
        <v>33</v>
      </c>
      <c r="D522" s="6">
        <v>44640</v>
      </c>
      <c r="E522">
        <v>916</v>
      </c>
      <c r="F522" s="2">
        <v>21</v>
      </c>
      <c r="G522">
        <v>962</v>
      </c>
      <c r="H522">
        <v>914</v>
      </c>
      <c r="I522">
        <v>898</v>
      </c>
      <c r="J522">
        <v>882</v>
      </c>
      <c r="K522">
        <v>892</v>
      </c>
      <c r="L522" s="6">
        <v>44576</v>
      </c>
      <c r="M522" s="6">
        <v>44301</v>
      </c>
      <c r="N522" s="6">
        <v>44597</v>
      </c>
      <c r="O522" s="6">
        <v>44266</v>
      </c>
      <c r="P522" s="58">
        <v>44300</v>
      </c>
      <c r="Q522" s="40">
        <f>RANK(E522,$E$3:$E$1048576)</f>
        <v>516</v>
      </c>
      <c r="R522" s="2">
        <f>VLOOKUP(C522,Quals!$A$25:$C$45,3,FALSE)</f>
        <v>1160</v>
      </c>
      <c r="S522" s="2" t="str">
        <f>IF(OR(AND(G522&gt;=R522,L522&gt;=Quals!$F$3,L522&lt;=Quals!$H$3), OR(AND(H522&gt;=R522,M522&gt;=Quals!$F$3,M522&lt;=Quals!$H$3), OR(AND(I522&gt;=R522,N522&gt;=Quals!$F$3,N522&lt;=Quals!$H$3), OR(AND(J522&gt;=R522,O522&gt;=Quals!$F$3,O522&lt;=Quals!$H$3), OR(AND(K522&gt;=R522,P522&gt;=Quals!$F$3,P522&lt;=Quals!$H$3)))))),"Q","")</f>
        <v/>
      </c>
      <c r="T522" s="1" t="str">
        <f>IF(AND(S522 = "Q", IF(ISNA(VLOOKUP((B522&amp;C522),Autos!C:C,1,FALSE)), "Not in Auto",)),"Check", "No need")</f>
        <v>No need</v>
      </c>
    </row>
    <row r="523" spans="1:20" x14ac:dyDescent="0.2">
      <c r="A523" t="str">
        <f t="shared" si="8"/>
        <v>Emily PORTAROtriple-jump</v>
      </c>
      <c r="B523" t="s">
        <v>450</v>
      </c>
      <c r="C523" s="6" t="s">
        <v>38</v>
      </c>
      <c r="D523" s="6">
        <v>37869</v>
      </c>
      <c r="E523">
        <v>916</v>
      </c>
      <c r="F523" s="2">
        <v>17</v>
      </c>
      <c r="G523">
        <v>917</v>
      </c>
      <c r="H523">
        <v>910</v>
      </c>
      <c r="I523">
        <v>908</v>
      </c>
      <c r="J523">
        <v>903</v>
      </c>
      <c r="K523">
        <v>902</v>
      </c>
      <c r="L523" s="6">
        <v>44261</v>
      </c>
      <c r="M523" s="6">
        <v>44583</v>
      </c>
      <c r="N523" s="6">
        <v>44275</v>
      </c>
      <c r="O523" s="6">
        <v>44261</v>
      </c>
      <c r="P523" s="58">
        <v>44275</v>
      </c>
      <c r="Q523" s="40">
        <f>RANK(E523,$E$3:$E$1048576)</f>
        <v>516</v>
      </c>
      <c r="R523" s="2">
        <f>VLOOKUP(C523,Quals!$A$25:$C$45,3,FALSE)</f>
        <v>1150</v>
      </c>
      <c r="S523" s="2" t="str">
        <f>IF(OR(AND(G523&gt;=R523,L523&gt;=Quals!$F$3,L523&lt;=Quals!$H$3), OR(AND(H523&gt;=R523,M523&gt;=Quals!$F$3,M523&lt;=Quals!$H$3), OR(AND(I523&gt;=R523,N523&gt;=Quals!$F$3,N523&lt;=Quals!$H$3), OR(AND(J523&gt;=R523,O523&gt;=Quals!$F$3,O523&lt;=Quals!$H$3), OR(AND(K523&gt;=R523,P523&gt;=Quals!$F$3,P523&lt;=Quals!$H$3)))))),"Q","")</f>
        <v/>
      </c>
      <c r="T523" s="1" t="str">
        <f>IF(AND(S523 = "Q", IF(ISNA(VLOOKUP((B523&amp;C523),Autos!C:C,1,FALSE)), "Not in Auto",)),"Check", "No need")</f>
        <v>No need</v>
      </c>
    </row>
    <row r="524" spans="1:20" x14ac:dyDescent="0.2">
      <c r="A524" t="str">
        <f t="shared" si="8"/>
        <v>Piper CORNELIUS200m</v>
      </c>
      <c r="B524" t="s">
        <v>221</v>
      </c>
      <c r="C524" s="6" t="s">
        <v>25</v>
      </c>
      <c r="D524" s="6">
        <v>44581</v>
      </c>
      <c r="E524">
        <v>915</v>
      </c>
      <c r="F524" s="2">
        <v>63</v>
      </c>
      <c r="G524">
        <v>918</v>
      </c>
      <c r="H524">
        <v>920</v>
      </c>
      <c r="I524">
        <v>910</v>
      </c>
      <c r="J524">
        <v>901</v>
      </c>
      <c r="K524">
        <v>895</v>
      </c>
      <c r="L524" s="6">
        <v>44248</v>
      </c>
      <c r="M524" s="6">
        <v>44287</v>
      </c>
      <c r="N524" s="6">
        <v>44491</v>
      </c>
      <c r="O524" s="6">
        <v>44267</v>
      </c>
      <c r="P524" s="58">
        <v>44251</v>
      </c>
      <c r="Q524" s="40">
        <f>RANK(E524,$E$3:$E$1048576)</f>
        <v>522</v>
      </c>
      <c r="R524" s="2">
        <f>VLOOKUP(C524,Quals!$A$25:$C$45,3,FALSE)</f>
        <v>1155</v>
      </c>
      <c r="S524" s="2" t="str">
        <f>IF(OR(AND(G524&gt;=R524,L524&gt;=Quals!$F$3,L524&lt;=Quals!$H$3), OR(AND(H524&gt;=R524,M524&gt;=Quals!$F$3,M524&lt;=Quals!$H$3), OR(AND(I524&gt;=R524,N524&gt;=Quals!$F$3,N524&lt;=Quals!$H$3), OR(AND(J524&gt;=R524,O524&gt;=Quals!$F$3,O524&lt;=Quals!$H$3), OR(AND(K524&gt;=R524,P524&gt;=Quals!$F$3,P524&lt;=Quals!$H$3)))))),"Q","")</f>
        <v/>
      </c>
      <c r="T524" s="1" t="str">
        <f>IF(AND(S524 = "Q", IF(ISNA(VLOOKUP((B524&amp;C524),Autos!C:C,1,FALSE)), "Not in Auto",)),"Check", "No need")</f>
        <v>No need</v>
      </c>
    </row>
    <row r="525" spans="1:20" x14ac:dyDescent="0.2">
      <c r="A525" t="str">
        <f t="shared" si="8"/>
        <v>Cleo RICHARDSON800m</v>
      </c>
      <c r="B525" t="s">
        <v>297</v>
      </c>
      <c r="C525" t="s">
        <v>27</v>
      </c>
      <c r="D525" s="6">
        <v>44732</v>
      </c>
      <c r="E525">
        <v>914</v>
      </c>
      <c r="F525" s="2">
        <v>47</v>
      </c>
      <c r="G525">
        <v>939</v>
      </c>
      <c r="H525">
        <v>934</v>
      </c>
      <c r="I525">
        <v>912</v>
      </c>
      <c r="J525">
        <v>891</v>
      </c>
      <c r="K525">
        <v>874</v>
      </c>
      <c r="L525" s="6">
        <v>44301</v>
      </c>
      <c r="M525" s="6">
        <v>44581</v>
      </c>
      <c r="N525" s="6">
        <v>44525</v>
      </c>
      <c r="O525" s="6">
        <v>44255</v>
      </c>
      <c r="P525" s="58">
        <v>44300</v>
      </c>
      <c r="Q525" s="40">
        <f>RANK(E525,$E$3:$E$1048576)</f>
        <v>523</v>
      </c>
      <c r="R525" s="2">
        <f>VLOOKUP(C525,Quals!$A$25:$C$45,3,FALSE)</f>
        <v>1171</v>
      </c>
      <c r="S525" s="2" t="str">
        <f>IF(OR(AND(G525&gt;=R525,L525&gt;=Quals!$F$3,L525&lt;=Quals!$H$3), OR(AND(H525&gt;=R525,M525&gt;=Quals!$F$3,M525&lt;=Quals!$H$3), OR(AND(I525&gt;=R525,N525&gt;=Quals!$F$3,N525&lt;=Quals!$H$3), OR(AND(J525&gt;=R525,O525&gt;=Quals!$F$3,O525&lt;=Quals!$H$3), OR(AND(K525&gt;=R525,P525&gt;=Quals!$F$3,P525&lt;=Quals!$H$3)))))),"Q","")</f>
        <v/>
      </c>
      <c r="T525" s="1" t="str">
        <f>IF(AND(S525 = "Q", IF(ISNA(VLOOKUP((B525&amp;C525),Autos!C:C,1,FALSE)), "Not in Auto",)),"Check", "No need")</f>
        <v>No need</v>
      </c>
    </row>
    <row r="526" spans="1:20" x14ac:dyDescent="0.2">
      <c r="A526" t="str">
        <f t="shared" si="8"/>
        <v>Tiana BORASlong-jump</v>
      </c>
      <c r="B526" t="s">
        <v>436</v>
      </c>
      <c r="C526" t="s">
        <v>37</v>
      </c>
      <c r="D526" s="6">
        <v>38415</v>
      </c>
      <c r="E526">
        <v>914</v>
      </c>
      <c r="F526" s="2">
        <v>35</v>
      </c>
      <c r="G526">
        <v>944</v>
      </c>
      <c r="H526">
        <v>906</v>
      </c>
      <c r="I526">
        <v>891</v>
      </c>
      <c r="J526">
        <v>893</v>
      </c>
      <c r="K526">
        <v>895</v>
      </c>
      <c r="L526" s="6">
        <v>44261</v>
      </c>
      <c r="M526" s="6">
        <v>44254</v>
      </c>
      <c r="N526" s="6">
        <v>44591</v>
      </c>
      <c r="O526" s="6">
        <v>44576</v>
      </c>
      <c r="P526" s="58">
        <v>44302</v>
      </c>
      <c r="Q526" s="40">
        <f>RANK(E526,$E$3:$E$1048576)</f>
        <v>523</v>
      </c>
      <c r="R526" s="2">
        <f>VLOOKUP(C526,Quals!$A$25:$C$45,3,FALSE)</f>
        <v>1178</v>
      </c>
      <c r="S526" s="2" t="str">
        <f>IF(OR(AND(G526&gt;=R526,L526&gt;=Quals!$F$3,L526&lt;=Quals!$H$3), OR(AND(H526&gt;=R526,M526&gt;=Quals!$F$3,M526&lt;=Quals!$H$3), OR(AND(I526&gt;=R526,N526&gt;=Quals!$F$3,N526&lt;=Quals!$H$3), OR(AND(J526&gt;=R526,O526&gt;=Quals!$F$3,O526&lt;=Quals!$H$3), OR(AND(K526&gt;=R526,P526&gt;=Quals!$F$3,P526&lt;=Quals!$H$3)))))),"Q","")</f>
        <v/>
      </c>
      <c r="T526" s="1" t="str">
        <f>IF(AND(S526 = "Q", IF(ISNA(VLOOKUP((B526&amp;C526),Autos!C:C,1,FALSE)), "Not in Auto",)),"Check", "No need")</f>
        <v>No need</v>
      </c>
    </row>
    <row r="527" spans="1:20" x14ac:dyDescent="0.2">
      <c r="A527" t="str">
        <f t="shared" si="8"/>
        <v>Emma COTTON400m</v>
      </c>
      <c r="B527" t="s">
        <v>261</v>
      </c>
      <c r="C527" s="6" t="s">
        <v>26</v>
      </c>
      <c r="D527" s="6">
        <v>44640</v>
      </c>
      <c r="E527">
        <v>913</v>
      </c>
      <c r="F527" s="2">
        <v>57</v>
      </c>
      <c r="G527">
        <v>944</v>
      </c>
      <c r="H527">
        <v>914</v>
      </c>
      <c r="I527">
        <v>907</v>
      </c>
      <c r="J527">
        <v>888</v>
      </c>
      <c r="K527">
        <v>889</v>
      </c>
      <c r="L527" s="6">
        <v>44260</v>
      </c>
      <c r="M527" s="6">
        <v>44268</v>
      </c>
      <c r="N527" s="6">
        <v>44261</v>
      </c>
      <c r="O527" s="6">
        <v>44254</v>
      </c>
      <c r="P527" s="58">
        <v>44583</v>
      </c>
      <c r="Q527" s="40">
        <f>RANK(E527,$E$3:$E$1048576)</f>
        <v>525</v>
      </c>
      <c r="R527" s="2">
        <f>VLOOKUP(C527,Quals!$A$25:$C$45,3,FALSE)</f>
        <v>1152</v>
      </c>
      <c r="S527" s="2" t="str">
        <f>IF(OR(AND(G527&gt;=R527,L527&gt;=Quals!$F$3,L527&lt;=Quals!$H$3), OR(AND(H527&gt;=R527,M527&gt;=Quals!$F$3,M527&lt;=Quals!$H$3), OR(AND(I527&gt;=R527,N527&gt;=Quals!$F$3,N527&lt;=Quals!$H$3), OR(AND(J527&gt;=R527,O527&gt;=Quals!$F$3,O527&lt;=Quals!$H$3), OR(AND(K527&gt;=R527,P527&gt;=Quals!$F$3,P527&lt;=Quals!$H$3)))))),"Q","")</f>
        <v/>
      </c>
      <c r="T527" s="1" t="str">
        <f>IF(AND(S527 = "Q", IF(ISNA(VLOOKUP((B527&amp;C527),Autos!C:C,1,FALSE)), "Not in Auto",)),"Check", "No need")</f>
        <v>No need</v>
      </c>
    </row>
    <row r="528" spans="1:20" x14ac:dyDescent="0.2">
      <c r="A528" t="str">
        <f t="shared" si="8"/>
        <v>Ellis SKYE800m</v>
      </c>
      <c r="B528" t="s">
        <v>303</v>
      </c>
      <c r="C528" s="6" t="s">
        <v>27</v>
      </c>
      <c r="D528" s="6">
        <v>44640</v>
      </c>
      <c r="E528">
        <v>913</v>
      </c>
      <c r="F528" s="2">
        <v>48</v>
      </c>
      <c r="G528">
        <v>940</v>
      </c>
      <c r="H528">
        <v>913</v>
      </c>
      <c r="I528">
        <v>893</v>
      </c>
      <c r="J528">
        <v>906</v>
      </c>
      <c r="K528">
        <v>881</v>
      </c>
      <c r="L528" s="6">
        <v>44600</v>
      </c>
      <c r="M528" s="6">
        <v>44255</v>
      </c>
      <c r="N528" s="6">
        <v>44591</v>
      </c>
      <c r="O528" s="6">
        <v>44546</v>
      </c>
      <c r="P528" s="58">
        <v>44597</v>
      </c>
      <c r="Q528" s="40">
        <f>RANK(E528,$E$3:$E$1048576)</f>
        <v>525</v>
      </c>
      <c r="R528" s="2">
        <f>VLOOKUP(C528,Quals!$A$25:$C$45,3,FALSE)</f>
        <v>1171</v>
      </c>
      <c r="S528" s="2" t="str">
        <f>IF(OR(AND(G528&gt;=R528,L528&gt;=Quals!$F$3,L528&lt;=Quals!$H$3), OR(AND(H528&gt;=R528,M528&gt;=Quals!$F$3,M528&lt;=Quals!$H$3), OR(AND(I528&gt;=R528,N528&gt;=Quals!$F$3,N528&lt;=Quals!$H$3), OR(AND(J528&gt;=R528,O528&gt;=Quals!$F$3,O528&lt;=Quals!$H$3), OR(AND(K528&gt;=R528,P528&gt;=Quals!$F$3,P528&lt;=Quals!$H$3)))))),"Q","")</f>
        <v/>
      </c>
      <c r="T528" s="1" t="str">
        <f>IF(AND(S528 = "Q", IF(ISNA(VLOOKUP((B528&amp;C528),Autos!C:C,1,FALSE)), "Not in Auto",)),"Check", "No need")</f>
        <v>No need</v>
      </c>
    </row>
    <row r="529" spans="1:20" x14ac:dyDescent="0.2">
      <c r="A529" t="str">
        <f t="shared" si="8"/>
        <v>Grace DEACON800m</v>
      </c>
      <c r="B529" t="s">
        <v>298</v>
      </c>
      <c r="C529" s="6" t="s">
        <v>27</v>
      </c>
      <c r="E529">
        <v>912</v>
      </c>
      <c r="F529" s="2">
        <v>49</v>
      </c>
      <c r="G529">
        <v>932</v>
      </c>
      <c r="H529">
        <v>903</v>
      </c>
      <c r="I529">
        <v>893</v>
      </c>
      <c r="J529">
        <v>883</v>
      </c>
      <c r="K529">
        <v>880</v>
      </c>
      <c r="L529" s="6">
        <v>44286</v>
      </c>
      <c r="M529" s="6">
        <v>44282</v>
      </c>
      <c r="N529" s="6">
        <v>44493</v>
      </c>
      <c r="O529" s="6">
        <v>44478</v>
      </c>
      <c r="P529" s="58">
        <v>44255</v>
      </c>
      <c r="Q529" s="40">
        <f>RANK(E529,$E$3:$E$1048576)</f>
        <v>527</v>
      </c>
      <c r="R529" s="2">
        <f>VLOOKUP(C529,Quals!$A$25:$C$45,3,FALSE)</f>
        <v>1171</v>
      </c>
      <c r="S529" s="2" t="str">
        <f>IF(OR(AND(G529&gt;=R529,L529&gt;=Quals!$F$3,L529&lt;=Quals!$H$3), OR(AND(H529&gt;=R529,M529&gt;=Quals!$F$3,M529&lt;=Quals!$H$3), OR(AND(I529&gt;=R529,N529&gt;=Quals!$F$3,N529&lt;=Quals!$H$3), OR(AND(J529&gt;=R529,O529&gt;=Quals!$F$3,O529&lt;=Quals!$H$3), OR(AND(K529&gt;=R529,P529&gt;=Quals!$F$3,P529&lt;=Quals!$H$3)))))),"Q","")</f>
        <v/>
      </c>
      <c r="T529" s="1" t="str">
        <f>IF(AND(S529 = "Q", IF(ISNA(VLOOKUP((B529&amp;C529),Autos!C:C,1,FALSE)), "Not in Auto",)),"Check", "No need")</f>
        <v>No need</v>
      </c>
    </row>
    <row r="530" spans="1:20" x14ac:dyDescent="0.2">
      <c r="A530" t="str">
        <f t="shared" si="8"/>
        <v>Mia SCERRIheptathlon</v>
      </c>
      <c r="B530" t="s">
        <v>418</v>
      </c>
      <c r="C530" s="6" t="s">
        <v>43</v>
      </c>
      <c r="D530" s="6">
        <v>38437</v>
      </c>
      <c r="E530">
        <v>912</v>
      </c>
      <c r="F530" s="2">
        <v>5</v>
      </c>
      <c r="G530">
        <v>924</v>
      </c>
      <c r="H530">
        <v>880</v>
      </c>
      <c r="L530" s="6">
        <v>44570</v>
      </c>
      <c r="M530" s="6">
        <v>44605</v>
      </c>
      <c r="N530" s="6"/>
      <c r="O530" s="6"/>
      <c r="P530" s="58"/>
      <c r="Q530" s="40">
        <f>RANK(E530,$E$3:$E$1048576)</f>
        <v>527</v>
      </c>
      <c r="R530" s="2">
        <f>VLOOKUP(C530,Quals!$A$25:$C$45,3,FALSE)</f>
        <v>1158</v>
      </c>
      <c r="S530" s="2" t="str">
        <f>IF(OR(AND(G530&gt;=R530,L530&gt;=Quals!$F$3,L530&lt;=Quals!$H$3), OR(AND(H530&gt;=R530,M530&gt;=Quals!$F$3,M530&lt;=Quals!$H$3), OR(AND(I530&gt;=R530,N530&gt;=Quals!$F$3,N530&lt;=Quals!$H$3), OR(AND(J530&gt;=R530,O530&gt;=Quals!$F$3,O530&lt;=Quals!$H$3), OR(AND(K530&gt;=R530,P530&gt;=Quals!$F$3,P530&lt;=Quals!$H$3)))))),"Q","")</f>
        <v/>
      </c>
      <c r="T530" s="1" t="str">
        <f>IF(AND(S530 = "Q", IF(ISNA(VLOOKUP((B530&amp;C530),Autos!C:C,1,FALSE)), "Not in Auto",)),"Check", "No need")</f>
        <v>No need</v>
      </c>
    </row>
    <row r="531" spans="1:20" x14ac:dyDescent="0.2">
      <c r="A531" t="str">
        <f t="shared" si="8"/>
        <v>Vanessa WILSON10000m</v>
      </c>
      <c r="B531" t="s">
        <v>374</v>
      </c>
      <c r="C531" s="6" t="s">
        <v>30</v>
      </c>
      <c r="D531" s="6">
        <v>1981</v>
      </c>
      <c r="E531">
        <v>911</v>
      </c>
      <c r="F531" s="2">
        <v>22</v>
      </c>
      <c r="G531">
        <v>923</v>
      </c>
      <c r="H531">
        <v>890</v>
      </c>
      <c r="L531" s="6">
        <v>44587</v>
      </c>
      <c r="M531" s="6">
        <v>44206</v>
      </c>
      <c r="N531" s="6"/>
      <c r="O531" s="6"/>
      <c r="P531" s="58"/>
      <c r="Q531" s="40">
        <f>RANK(E531,$E$3:$E$1048576)</f>
        <v>529</v>
      </c>
      <c r="R531" s="2">
        <f>VLOOKUP(C531,Quals!$A$25:$C$45,3,FALSE)</f>
        <v>1171</v>
      </c>
      <c r="S531" s="2" t="str">
        <f>IF(OR(AND(G531&gt;=R531,L531&gt;=Quals!$F$3,L531&lt;=Quals!$H$3), OR(AND(H531&gt;=R531,M531&gt;=Quals!$F$3,M531&lt;=Quals!$H$3), OR(AND(I531&gt;=R531,N531&gt;=Quals!$F$3,N531&lt;=Quals!$H$3), OR(AND(J531&gt;=R531,O531&gt;=Quals!$F$3,O531&lt;=Quals!$H$3), OR(AND(K531&gt;=R531,P531&gt;=Quals!$F$3,P531&lt;=Quals!$H$3)))))),"Q","")</f>
        <v/>
      </c>
      <c r="T531" s="1" t="str">
        <f>IF(AND(S531 = "Q", IF(ISNA(VLOOKUP((B531&amp;C531),Autos!C:C,1,FALSE)), "Not in Auto",)),"Check", "No need")</f>
        <v>No need</v>
      </c>
    </row>
    <row r="532" spans="1:20" x14ac:dyDescent="0.2">
      <c r="A532" t="str">
        <f t="shared" si="8"/>
        <v>Kiarna WOOLLEY-BLAINjavelin-throw</v>
      </c>
      <c r="B532" t="s">
        <v>541</v>
      </c>
      <c r="C532" s="6" t="s">
        <v>41</v>
      </c>
      <c r="D532" s="6">
        <v>37362</v>
      </c>
      <c r="E532">
        <v>911</v>
      </c>
      <c r="F532" s="2">
        <v>10</v>
      </c>
      <c r="G532">
        <v>948</v>
      </c>
      <c r="H532">
        <v>883</v>
      </c>
      <c r="I532">
        <v>881</v>
      </c>
      <c r="J532">
        <v>861</v>
      </c>
      <c r="K532">
        <v>873</v>
      </c>
      <c r="L532" s="6">
        <v>44303</v>
      </c>
      <c r="M532" s="6">
        <v>44611</v>
      </c>
      <c r="N532" s="6">
        <v>44570</v>
      </c>
      <c r="O532" s="6">
        <v>44577</v>
      </c>
      <c r="P532" s="58">
        <v>44301</v>
      </c>
      <c r="Q532" s="40">
        <f>RANK(E532,$E$3:$E$1048576)</f>
        <v>529</v>
      </c>
      <c r="R532" s="2">
        <f>VLOOKUP(C532,Quals!$A$25:$C$45,3,FALSE)</f>
        <v>1153</v>
      </c>
      <c r="S532" s="2" t="str">
        <f>IF(OR(AND(G532&gt;=R532,L532&gt;=Quals!$F$3,L532&lt;=Quals!$H$3), OR(AND(H532&gt;=R532,M532&gt;=Quals!$F$3,M532&lt;=Quals!$H$3), OR(AND(I532&gt;=R532,N532&gt;=Quals!$F$3,N532&lt;=Quals!$H$3), OR(AND(J532&gt;=R532,O532&gt;=Quals!$F$3,O532&lt;=Quals!$H$3), OR(AND(K532&gt;=R532,P532&gt;=Quals!$F$3,P532&lt;=Quals!$H$3)))))),"Q","")</f>
        <v/>
      </c>
      <c r="T532" s="1" t="str">
        <f>IF(AND(S532 = "Q", IF(ISNA(VLOOKUP((B532&amp;C532),Autos!C:C,1,FALSE)), "Not in Auto",)),"Check", "No need")</f>
        <v>No need</v>
      </c>
    </row>
    <row r="533" spans="1:20" x14ac:dyDescent="0.2">
      <c r="A533" t="str">
        <f t="shared" si="8"/>
        <v>Andrea THOMPSONheptathlon</v>
      </c>
      <c r="B533" t="s">
        <v>544</v>
      </c>
      <c r="C533" s="6" t="s">
        <v>43</v>
      </c>
      <c r="D533" s="6">
        <v>36070</v>
      </c>
      <c r="E533">
        <v>911</v>
      </c>
      <c r="F533" s="2">
        <v>6</v>
      </c>
      <c r="G533">
        <v>947</v>
      </c>
      <c r="H533">
        <v>821</v>
      </c>
      <c r="L533" s="6">
        <v>43877</v>
      </c>
      <c r="M533" s="6">
        <v>44213</v>
      </c>
      <c r="N533" s="6"/>
      <c r="O533" s="6"/>
      <c r="P533" s="58"/>
      <c r="Q533" s="40">
        <f>RANK(E533,$E$3:$E$1048576)</f>
        <v>529</v>
      </c>
      <c r="R533" s="2">
        <f>VLOOKUP(C533,Quals!$A$25:$C$45,3,FALSE)</f>
        <v>1158</v>
      </c>
      <c r="S533" s="2" t="str">
        <f>IF(OR(AND(G533&gt;=R533,L533&gt;=Quals!$F$3,L533&lt;=Quals!$H$3), OR(AND(H533&gt;=R533,M533&gt;=Quals!$F$3,M533&lt;=Quals!$H$3), OR(AND(I533&gt;=R533,N533&gt;=Quals!$F$3,N533&lt;=Quals!$H$3), OR(AND(J533&gt;=R533,O533&gt;=Quals!$F$3,O533&lt;=Quals!$H$3), OR(AND(K533&gt;=R533,P533&gt;=Quals!$F$3,P533&lt;=Quals!$H$3)))))),"Q","")</f>
        <v/>
      </c>
      <c r="T533" s="1" t="str">
        <f>IF(AND(S533 = "Q", IF(ISNA(VLOOKUP((B533&amp;C533),Autos!C:C,1,FALSE)), "Not in Auto",)),"Check", "No need")</f>
        <v>No need</v>
      </c>
    </row>
    <row r="534" spans="1:20" x14ac:dyDescent="0.2">
      <c r="A534" t="str">
        <f t="shared" si="8"/>
        <v>Ruby WORRELL400m</v>
      </c>
      <c r="B534" t="s">
        <v>251</v>
      </c>
      <c r="C534" s="6" t="s">
        <v>26</v>
      </c>
      <c r="D534" s="6">
        <v>38914</v>
      </c>
      <c r="E534">
        <v>910</v>
      </c>
      <c r="F534" s="2">
        <v>58</v>
      </c>
      <c r="G534">
        <v>953</v>
      </c>
      <c r="H534">
        <v>933</v>
      </c>
      <c r="I534">
        <v>916</v>
      </c>
      <c r="J534">
        <v>909</v>
      </c>
      <c r="K534">
        <v>830</v>
      </c>
      <c r="L534" s="6">
        <v>44299</v>
      </c>
      <c r="M534" s="6">
        <v>44542</v>
      </c>
      <c r="N534" s="6">
        <v>44298</v>
      </c>
      <c r="O534" s="6">
        <v>44541</v>
      </c>
      <c r="P534" s="58">
        <v>44527</v>
      </c>
      <c r="Q534" s="40">
        <f>RANK(E534,$E$3:$E$1048576)</f>
        <v>532</v>
      </c>
      <c r="R534" s="2">
        <f>VLOOKUP(C534,Quals!$A$25:$C$45,3,FALSE)</f>
        <v>1152</v>
      </c>
      <c r="S534" s="2" t="str">
        <f>IF(OR(AND(G534&gt;=R534,L534&gt;=Quals!$F$3,L534&lt;=Quals!$H$3), OR(AND(H534&gt;=R534,M534&gt;=Quals!$F$3,M534&lt;=Quals!$H$3), OR(AND(I534&gt;=R534,N534&gt;=Quals!$F$3,N534&lt;=Quals!$H$3), OR(AND(J534&gt;=R534,O534&gt;=Quals!$F$3,O534&lt;=Quals!$H$3), OR(AND(K534&gt;=R534,P534&gt;=Quals!$F$3,P534&lt;=Quals!$H$3)))))),"Q","")</f>
        <v/>
      </c>
      <c r="T534" s="1" t="str">
        <f>IF(AND(S534 = "Q", IF(ISNA(VLOOKUP((B534&amp;C534),Autos!C:C,1,FALSE)), "Not in Auto",)),"Check", "No need")</f>
        <v>No need</v>
      </c>
    </row>
    <row r="535" spans="1:20" x14ac:dyDescent="0.2">
      <c r="A535" t="str">
        <f t="shared" si="8"/>
        <v>Samantha LENTONshot-put</v>
      </c>
      <c r="B535" t="s">
        <v>499</v>
      </c>
      <c r="C535" s="6" t="s">
        <v>39</v>
      </c>
      <c r="D535" s="6">
        <v>36322</v>
      </c>
      <c r="E535">
        <v>910</v>
      </c>
      <c r="F535" s="2">
        <v>2</v>
      </c>
      <c r="G535">
        <v>936</v>
      </c>
      <c r="H535">
        <v>918</v>
      </c>
      <c r="I535">
        <v>914</v>
      </c>
      <c r="J535">
        <v>877</v>
      </c>
      <c r="K535">
        <v>886</v>
      </c>
      <c r="L535" s="6">
        <v>44331</v>
      </c>
      <c r="M535" s="6">
        <v>44343</v>
      </c>
      <c r="N535" s="6">
        <v>44303</v>
      </c>
      <c r="O535" s="6">
        <v>44289</v>
      </c>
      <c r="P535" s="58">
        <v>44317</v>
      </c>
      <c r="Q535" s="40">
        <f>RANK(E535,$E$3:$E$1048576)</f>
        <v>532</v>
      </c>
      <c r="R535" s="2">
        <f>VLOOKUP(C535,Quals!$A$25:$C$45,3,FALSE)</f>
        <v>1114</v>
      </c>
      <c r="S535" s="2" t="str">
        <f>IF(OR(AND(G535&gt;=R535,L535&gt;=Quals!$F$3,L535&lt;=Quals!$H$3), OR(AND(H535&gt;=R535,M535&gt;=Quals!$F$3,M535&lt;=Quals!$H$3), OR(AND(I535&gt;=R535,N535&gt;=Quals!$F$3,N535&lt;=Quals!$H$3), OR(AND(J535&gt;=R535,O535&gt;=Quals!$F$3,O535&lt;=Quals!$H$3), OR(AND(K535&gt;=R535,P535&gt;=Quals!$F$3,P535&lt;=Quals!$H$3)))))),"Q","")</f>
        <v/>
      </c>
      <c r="T535" s="1" t="str">
        <f>IF(AND(S535 = "Q", IF(ISNA(VLOOKUP((B535&amp;C535),Autos!C:C,1,FALSE)), "Not in Auto",)),"Check", "No need")</f>
        <v>No need</v>
      </c>
    </row>
    <row r="536" spans="1:20" x14ac:dyDescent="0.2">
      <c r="A536" t="str">
        <f t="shared" si="8"/>
        <v>Evelyn JOHN JIMMY200m</v>
      </c>
      <c r="B536" t="s">
        <v>188</v>
      </c>
      <c r="C536" s="6" t="s">
        <v>25</v>
      </c>
      <c r="D536" s="6">
        <v>44732</v>
      </c>
      <c r="E536">
        <v>909</v>
      </c>
      <c r="F536" s="2">
        <v>64</v>
      </c>
      <c r="G536">
        <v>924</v>
      </c>
      <c r="H536">
        <v>909</v>
      </c>
      <c r="I536">
        <v>909</v>
      </c>
      <c r="J536">
        <v>899</v>
      </c>
      <c r="K536">
        <v>899</v>
      </c>
      <c r="L536" s="6">
        <v>44575</v>
      </c>
      <c r="M536" s="6">
        <v>44287</v>
      </c>
      <c r="N536" s="6">
        <v>44500</v>
      </c>
      <c r="O536" s="6">
        <v>44526</v>
      </c>
      <c r="P536" s="58">
        <v>44547</v>
      </c>
      <c r="Q536" s="40">
        <f>RANK(E536,$E$3:$E$1048576)</f>
        <v>534</v>
      </c>
      <c r="R536" s="2">
        <f>VLOOKUP(C536,Quals!$A$25:$C$45,3,FALSE)</f>
        <v>1155</v>
      </c>
      <c r="S536" s="2" t="str">
        <f>IF(OR(AND(G536&gt;=R536,L536&gt;=Quals!$F$3,L536&lt;=Quals!$H$3), OR(AND(H536&gt;=R536,M536&gt;=Quals!$F$3,M536&lt;=Quals!$H$3), OR(AND(I536&gt;=R536,N536&gt;=Quals!$F$3,N536&lt;=Quals!$H$3), OR(AND(J536&gt;=R536,O536&gt;=Quals!$F$3,O536&lt;=Quals!$H$3), OR(AND(K536&gt;=R536,P536&gt;=Quals!$F$3,P536&lt;=Quals!$H$3)))))),"Q","")</f>
        <v/>
      </c>
      <c r="T536" s="1" t="str">
        <f>IF(AND(S536 = "Q", IF(ISNA(VLOOKUP((B536&amp;C536),Autos!C:C,1,FALSE)), "Not in Auto",)),"Check", "No need")</f>
        <v>No need</v>
      </c>
    </row>
    <row r="537" spans="1:20" x14ac:dyDescent="0.2">
      <c r="A537" t="str">
        <f t="shared" si="8"/>
        <v>Cebile MPOFU200m</v>
      </c>
      <c r="B537" t="s">
        <v>183</v>
      </c>
      <c r="C537" s="7" t="s">
        <v>25</v>
      </c>
      <c r="D537" s="6">
        <v>1999</v>
      </c>
      <c r="E537">
        <v>908</v>
      </c>
      <c r="F537" s="2">
        <v>65</v>
      </c>
      <c r="G537">
        <v>957</v>
      </c>
      <c r="H537">
        <v>932</v>
      </c>
      <c r="I537">
        <v>931</v>
      </c>
      <c r="J537">
        <v>870</v>
      </c>
      <c r="K537">
        <v>850</v>
      </c>
      <c r="L537" s="6">
        <v>44527</v>
      </c>
      <c r="M537" s="6">
        <v>44597</v>
      </c>
      <c r="N537" s="6">
        <v>44583</v>
      </c>
      <c r="O537" s="6">
        <v>44269</v>
      </c>
      <c r="P537" s="58">
        <v>44247</v>
      </c>
      <c r="Q537" s="40">
        <f>RANK(E537,$E$3:$E$1048576)</f>
        <v>535</v>
      </c>
      <c r="R537" s="2">
        <f>VLOOKUP(C537,Quals!$A$25:$C$45,3,FALSE)</f>
        <v>1155</v>
      </c>
      <c r="S537" s="2" t="str">
        <f>IF(OR(AND(G537&gt;=R537,L537&gt;=Quals!$F$3,L537&lt;=Quals!$H$3), OR(AND(H537&gt;=R537,M537&gt;=Quals!$F$3,M537&lt;=Quals!$H$3), OR(AND(I537&gt;=R537,N537&gt;=Quals!$F$3,N537&lt;=Quals!$H$3), OR(AND(J537&gt;=R537,O537&gt;=Quals!$F$3,O537&lt;=Quals!$H$3), OR(AND(K537&gt;=R537,P537&gt;=Quals!$F$3,P537&lt;=Quals!$H$3)))))),"Q","")</f>
        <v/>
      </c>
      <c r="T537" s="1" t="str">
        <f>IF(AND(S537 = "Q", IF(ISNA(VLOOKUP((B537&amp;C537),Autos!C:C,1,FALSE)), "Not in Auto",)),"Check", "No need")</f>
        <v>No need</v>
      </c>
    </row>
    <row r="538" spans="1:20" x14ac:dyDescent="0.2">
      <c r="A538" t="str">
        <f t="shared" si="8"/>
        <v>Alexandra PETERSENtriple-jump</v>
      </c>
      <c r="B538" t="s">
        <v>452</v>
      </c>
      <c r="C538" s="6" t="s">
        <v>38</v>
      </c>
      <c r="D538" s="6">
        <v>36280</v>
      </c>
      <c r="E538">
        <v>906</v>
      </c>
      <c r="F538" s="2">
        <v>18</v>
      </c>
      <c r="G538">
        <v>941</v>
      </c>
      <c r="H538">
        <v>913</v>
      </c>
      <c r="I538">
        <v>904</v>
      </c>
      <c r="J538">
        <v>896</v>
      </c>
      <c r="K538">
        <v>866</v>
      </c>
      <c r="L538" s="6">
        <v>44301</v>
      </c>
      <c r="M538" s="6">
        <v>44282</v>
      </c>
      <c r="N538" s="6">
        <v>44261</v>
      </c>
      <c r="O538" s="6">
        <v>44303</v>
      </c>
      <c r="P538" s="58">
        <v>44548</v>
      </c>
      <c r="Q538" s="40">
        <f>RANK(E538,$E$3:$E$1048576)</f>
        <v>536</v>
      </c>
      <c r="R538" s="2">
        <f>VLOOKUP(C538,Quals!$A$25:$C$45,3,FALSE)</f>
        <v>1150</v>
      </c>
      <c r="S538" s="2" t="str">
        <f>IF(OR(AND(G538&gt;=R538,L538&gt;=Quals!$F$3,L538&lt;=Quals!$H$3), OR(AND(H538&gt;=R538,M538&gt;=Quals!$F$3,M538&lt;=Quals!$H$3), OR(AND(I538&gt;=R538,N538&gt;=Quals!$F$3,N538&lt;=Quals!$H$3), OR(AND(J538&gt;=R538,O538&gt;=Quals!$F$3,O538&lt;=Quals!$H$3), OR(AND(K538&gt;=R538,P538&gt;=Quals!$F$3,P538&lt;=Quals!$H$3)))))),"Q","")</f>
        <v/>
      </c>
      <c r="T538" s="1" t="str">
        <f>IF(AND(S538 = "Q", IF(ISNA(VLOOKUP((B538&amp;C538),Autos!C:C,1,FALSE)), "Not in Auto",)),"Check", "No need")</f>
        <v>No need</v>
      </c>
    </row>
    <row r="539" spans="1:20" x14ac:dyDescent="0.2">
      <c r="A539" t="str">
        <f t="shared" si="8"/>
        <v>Aranya MANCHANAYAKElong-jump</v>
      </c>
      <c r="B539" t="s">
        <v>438</v>
      </c>
      <c r="C539" s="7" t="s">
        <v>37</v>
      </c>
      <c r="D539" s="6">
        <v>44701</v>
      </c>
      <c r="E539">
        <v>903</v>
      </c>
      <c r="F539" s="2">
        <v>36</v>
      </c>
      <c r="G539">
        <v>940</v>
      </c>
      <c r="H539">
        <v>906</v>
      </c>
      <c r="I539">
        <v>885</v>
      </c>
      <c r="J539">
        <v>882</v>
      </c>
      <c r="K539">
        <v>882</v>
      </c>
      <c r="L539" s="6">
        <v>44548</v>
      </c>
      <c r="M539" s="6">
        <v>44513</v>
      </c>
      <c r="N539" s="6">
        <v>44548</v>
      </c>
      <c r="O539" s="6">
        <v>44576</v>
      </c>
      <c r="P539" s="58">
        <v>44602</v>
      </c>
      <c r="Q539" s="40">
        <f>RANK(E539,$E$3:$E$1048576)</f>
        <v>537</v>
      </c>
      <c r="R539" s="2">
        <f>VLOOKUP(C539,Quals!$A$25:$C$45,3,FALSE)</f>
        <v>1178</v>
      </c>
      <c r="S539" s="2" t="str">
        <f>IF(OR(AND(G539&gt;=R539,L539&gt;=Quals!$F$3,L539&lt;=Quals!$H$3), OR(AND(H539&gt;=R539,M539&gt;=Quals!$F$3,M539&lt;=Quals!$H$3), OR(AND(I539&gt;=R539,N539&gt;=Quals!$F$3,N539&lt;=Quals!$H$3), OR(AND(J539&gt;=R539,O539&gt;=Quals!$F$3,O539&lt;=Quals!$H$3), OR(AND(K539&gt;=R539,P539&gt;=Quals!$F$3,P539&lt;=Quals!$H$3)))))),"Q","")</f>
        <v/>
      </c>
      <c r="T539" s="1" t="str">
        <f>IF(AND(S539 = "Q", IF(ISNA(VLOOKUP((B539&amp;C539),Autos!C:C,1,FALSE)), "Not in Auto",)),"Check", "No need")</f>
        <v>No need</v>
      </c>
    </row>
    <row r="540" spans="1:20" x14ac:dyDescent="0.2">
      <c r="A540" t="str">
        <f t="shared" si="8"/>
        <v>Isahra RUSSELLhigh-jump</v>
      </c>
      <c r="B540" t="s">
        <v>473</v>
      </c>
      <c r="C540" s="6" t="s">
        <v>35</v>
      </c>
      <c r="D540" s="6">
        <v>44762</v>
      </c>
      <c r="E540">
        <v>903</v>
      </c>
      <c r="F540" s="2">
        <v>21</v>
      </c>
      <c r="G540">
        <v>936</v>
      </c>
      <c r="H540">
        <v>888</v>
      </c>
      <c r="I540">
        <v>878</v>
      </c>
      <c r="J540">
        <v>878</v>
      </c>
      <c r="K540">
        <v>878</v>
      </c>
      <c r="L540" s="6">
        <v>44299</v>
      </c>
      <c r="M540" s="6">
        <v>44276</v>
      </c>
      <c r="N540" s="6">
        <v>44287</v>
      </c>
      <c r="O540" s="6">
        <v>44512</v>
      </c>
      <c r="P540" s="58">
        <v>44533</v>
      </c>
      <c r="Q540" s="40">
        <f>RANK(E540,$E$3:$E$1048576)</f>
        <v>537</v>
      </c>
      <c r="R540" s="2">
        <f>VLOOKUP(C540,Quals!$A$25:$C$45,3,FALSE)</f>
        <v>1180</v>
      </c>
      <c r="S540" s="2" t="str">
        <f>IF(OR(AND(G540&gt;=R540,L540&gt;=Quals!$F$3,L540&lt;=Quals!$H$3), OR(AND(H540&gt;=R540,M540&gt;=Quals!$F$3,M540&lt;=Quals!$H$3), OR(AND(I540&gt;=R540,N540&gt;=Quals!$F$3,N540&lt;=Quals!$H$3), OR(AND(J540&gt;=R540,O540&gt;=Quals!$F$3,O540&lt;=Quals!$H$3), OR(AND(K540&gt;=R540,P540&gt;=Quals!$F$3,P540&lt;=Quals!$H$3)))))),"Q","")</f>
        <v/>
      </c>
      <c r="T540" s="1" t="str">
        <f>IF(AND(S540 = "Q", IF(ISNA(VLOOKUP((B540&amp;C540),Autos!C:C,1,FALSE)), "Not in Auto",)),"Check", "No need")</f>
        <v>No need</v>
      </c>
    </row>
    <row r="541" spans="1:20" x14ac:dyDescent="0.2">
      <c r="A541" t="str">
        <f t="shared" si="8"/>
        <v>Emily MALAKOVSKIhigh-jump</v>
      </c>
      <c r="B541" t="s">
        <v>472</v>
      </c>
      <c r="C541" s="6" t="s">
        <v>35</v>
      </c>
      <c r="D541" s="6">
        <v>38463</v>
      </c>
      <c r="E541">
        <v>903</v>
      </c>
      <c r="F541" s="2">
        <v>22</v>
      </c>
      <c r="G541">
        <v>926</v>
      </c>
      <c r="H541">
        <v>888</v>
      </c>
      <c r="I541">
        <v>888</v>
      </c>
      <c r="J541">
        <v>888</v>
      </c>
      <c r="K541">
        <v>878</v>
      </c>
      <c r="L541" s="6">
        <v>44260</v>
      </c>
      <c r="M541" s="6">
        <v>44269</v>
      </c>
      <c r="N541" s="6">
        <v>44513</v>
      </c>
      <c r="O541" s="6">
        <v>44303</v>
      </c>
      <c r="P541" s="58">
        <v>44569</v>
      </c>
      <c r="Q541" s="40">
        <f>RANK(E541,$E$3:$E$1048576)</f>
        <v>537</v>
      </c>
      <c r="R541" s="2">
        <f>VLOOKUP(C541,Quals!$A$25:$C$45,3,FALSE)</f>
        <v>1180</v>
      </c>
      <c r="S541" s="2" t="str">
        <f>IF(OR(AND(G541&gt;=R541,L541&gt;=Quals!$F$3,L541&lt;=Quals!$H$3), OR(AND(H541&gt;=R541,M541&gt;=Quals!$F$3,M541&lt;=Quals!$H$3), OR(AND(I541&gt;=R541,N541&gt;=Quals!$F$3,N541&lt;=Quals!$H$3), OR(AND(J541&gt;=R541,O541&gt;=Quals!$F$3,O541&lt;=Quals!$H$3), OR(AND(K541&gt;=R541,P541&gt;=Quals!$F$3,P541&lt;=Quals!$H$3)))))),"Q","")</f>
        <v/>
      </c>
      <c r="T541" s="1" t="str">
        <f>IF(AND(S541 = "Q", IF(ISNA(VLOOKUP((B541&amp;C541),Autos!C:C,1,FALSE)), "Not in Auto",)),"Check", "No need")</f>
        <v>No need</v>
      </c>
    </row>
    <row r="542" spans="1:20" x14ac:dyDescent="0.2">
      <c r="A542" t="str">
        <f t="shared" si="8"/>
        <v>Emelia SURCHheptathlon</v>
      </c>
      <c r="B542" t="s">
        <v>175</v>
      </c>
      <c r="C542" s="7" t="s">
        <v>43</v>
      </c>
      <c r="D542" s="6">
        <v>37801</v>
      </c>
      <c r="E542">
        <v>903</v>
      </c>
      <c r="F542" s="2">
        <v>7</v>
      </c>
      <c r="G542">
        <v>895</v>
      </c>
      <c r="H542">
        <v>891</v>
      </c>
      <c r="L542" s="6">
        <v>44549</v>
      </c>
      <c r="M542" s="6">
        <v>44302</v>
      </c>
      <c r="N542" s="6"/>
      <c r="O542" s="6"/>
      <c r="P542" s="58"/>
      <c r="Q542" s="40">
        <f>RANK(E542,$E$3:$E$1048576)</f>
        <v>537</v>
      </c>
      <c r="R542" s="2">
        <f>VLOOKUP(C542,Quals!$A$25:$C$45,3,FALSE)</f>
        <v>1158</v>
      </c>
      <c r="S542" s="2" t="str">
        <f>IF(OR(AND(G542&gt;=R542,L542&gt;=Quals!$F$3,L542&lt;=Quals!$H$3), OR(AND(H542&gt;=R542,M542&gt;=Quals!$F$3,M542&lt;=Quals!$H$3), OR(AND(I542&gt;=R542,N542&gt;=Quals!$F$3,N542&lt;=Quals!$H$3), OR(AND(J542&gt;=R542,O542&gt;=Quals!$F$3,O542&lt;=Quals!$H$3), OR(AND(K542&gt;=R542,P542&gt;=Quals!$F$3,P542&lt;=Quals!$H$3)))))),"Q","")</f>
        <v/>
      </c>
      <c r="T542" s="1" t="str">
        <f>IF(AND(S542 = "Q", IF(ISNA(VLOOKUP((B542&amp;C542),Autos!C:C,1,FALSE)), "Not in Auto",)),"Check", "No need")</f>
        <v>No need</v>
      </c>
    </row>
    <row r="543" spans="1:20" x14ac:dyDescent="0.2">
      <c r="A543" t="str">
        <f t="shared" si="8"/>
        <v>Lucy HINCKSMAN800m</v>
      </c>
      <c r="B543" t="s">
        <v>296</v>
      </c>
      <c r="C543" t="s">
        <v>27</v>
      </c>
      <c r="D543" s="6">
        <v>44671</v>
      </c>
      <c r="E543">
        <v>902</v>
      </c>
      <c r="F543" s="2">
        <v>50</v>
      </c>
      <c r="G543">
        <v>951</v>
      </c>
      <c r="H543">
        <v>921</v>
      </c>
      <c r="I543">
        <v>892</v>
      </c>
      <c r="J543">
        <v>870</v>
      </c>
      <c r="K543">
        <v>874</v>
      </c>
      <c r="L543" s="6">
        <v>44304</v>
      </c>
      <c r="M543" s="6">
        <v>44305</v>
      </c>
      <c r="N543" s="6">
        <v>44589</v>
      </c>
      <c r="O543" s="6">
        <v>44269</v>
      </c>
      <c r="P543" s="58">
        <v>44548</v>
      </c>
      <c r="Q543" s="40">
        <f>RANK(E543,$E$3:$E$1048576)</f>
        <v>541</v>
      </c>
      <c r="R543" s="2">
        <f>VLOOKUP(C543,Quals!$A$25:$C$45,3,FALSE)</f>
        <v>1171</v>
      </c>
      <c r="S543" s="2" t="str">
        <f>IF(OR(AND(G543&gt;=R543,L543&gt;=Quals!$F$3,L543&lt;=Quals!$H$3), OR(AND(H543&gt;=R543,M543&gt;=Quals!$F$3,M543&lt;=Quals!$H$3), OR(AND(I543&gt;=R543,N543&gt;=Quals!$F$3,N543&lt;=Quals!$H$3), OR(AND(J543&gt;=R543,O543&gt;=Quals!$F$3,O543&lt;=Quals!$H$3), OR(AND(K543&gt;=R543,P543&gt;=Quals!$F$3,P543&lt;=Quals!$H$3)))))),"Q","")</f>
        <v/>
      </c>
      <c r="T543" s="1" t="str">
        <f>IF(AND(S543 = "Q", IF(ISNA(VLOOKUP((B543&amp;C543),Autos!C:C,1,FALSE)), "Not in Auto",)),"Check", "No need")</f>
        <v>No need</v>
      </c>
    </row>
    <row r="544" spans="1:20" x14ac:dyDescent="0.2">
      <c r="A544" t="str">
        <f t="shared" si="8"/>
        <v>Christine GAYENheptathlon</v>
      </c>
      <c r="B544" t="s">
        <v>427</v>
      </c>
      <c r="C544" s="6" t="s">
        <v>43</v>
      </c>
      <c r="D544" s="6">
        <v>35358</v>
      </c>
      <c r="E544">
        <v>902</v>
      </c>
      <c r="F544" s="2">
        <v>8</v>
      </c>
      <c r="G544">
        <v>880</v>
      </c>
      <c r="H544">
        <v>874</v>
      </c>
      <c r="L544" s="6">
        <v>44302</v>
      </c>
      <c r="M544" s="6">
        <v>44206</v>
      </c>
      <c r="N544" s="6"/>
      <c r="O544" s="6"/>
      <c r="P544" s="58"/>
      <c r="Q544" s="40">
        <f>RANK(E544,$E$3:$E$1048576)</f>
        <v>541</v>
      </c>
      <c r="R544" s="2">
        <f>VLOOKUP(C544,Quals!$A$25:$C$45,3,FALSE)</f>
        <v>1158</v>
      </c>
      <c r="S544" s="2" t="str">
        <f>IF(OR(AND(G544&gt;=R544,L544&gt;=Quals!$F$3,L544&lt;=Quals!$H$3), OR(AND(H544&gt;=R544,M544&gt;=Quals!$F$3,M544&lt;=Quals!$H$3), OR(AND(I544&gt;=R544,N544&gt;=Quals!$F$3,N544&lt;=Quals!$H$3), OR(AND(J544&gt;=R544,O544&gt;=Quals!$F$3,O544&lt;=Quals!$H$3), OR(AND(K544&gt;=R544,P544&gt;=Quals!$F$3,P544&lt;=Quals!$H$3)))))),"Q","")</f>
        <v/>
      </c>
      <c r="T544" s="1" t="str">
        <f>IF(AND(S544 = "Q", IF(ISNA(VLOOKUP((B544&amp;C544),Autos!C:C,1,FALSE)), "Not in Auto",)),"Check", "No need")</f>
        <v>No need</v>
      </c>
    </row>
    <row r="545" spans="1:20" x14ac:dyDescent="0.2">
      <c r="A545" t="str">
        <f t="shared" si="8"/>
        <v>Gabrielle TOTH800m</v>
      </c>
      <c r="B545" t="s">
        <v>954</v>
      </c>
      <c r="C545" s="7" t="s">
        <v>27</v>
      </c>
      <c r="D545" s="6">
        <v>44581</v>
      </c>
      <c r="E545">
        <v>900</v>
      </c>
      <c r="F545" s="2">
        <v>51</v>
      </c>
      <c r="G545">
        <v>938</v>
      </c>
      <c r="H545">
        <v>932</v>
      </c>
      <c r="I545">
        <v>889</v>
      </c>
      <c r="J545">
        <v>889</v>
      </c>
      <c r="K545">
        <v>845</v>
      </c>
      <c r="L545" s="6">
        <v>44309</v>
      </c>
      <c r="M545" s="6">
        <v>44325</v>
      </c>
      <c r="N545" s="6">
        <v>44295</v>
      </c>
      <c r="O545" s="6">
        <v>44597</v>
      </c>
      <c r="P545" s="58">
        <v>44324</v>
      </c>
      <c r="Q545" s="40">
        <f>RANK(E545,$E$3:$E$1048576)</f>
        <v>543</v>
      </c>
      <c r="R545" s="2">
        <f>VLOOKUP(C545,Quals!$A$25:$C$45,3,FALSE)</f>
        <v>1171</v>
      </c>
      <c r="S545" s="2" t="str">
        <f>IF(OR(AND(G545&gt;=R545,L545&gt;=Quals!$F$3,L545&lt;=Quals!$H$3), OR(AND(H545&gt;=R545,M545&gt;=Quals!$F$3,M545&lt;=Quals!$H$3), OR(AND(I545&gt;=R545,N545&gt;=Quals!$F$3,N545&lt;=Quals!$H$3), OR(AND(J545&gt;=R545,O545&gt;=Quals!$F$3,O545&lt;=Quals!$H$3), OR(AND(K545&gt;=R545,P545&gt;=Quals!$F$3,P545&lt;=Quals!$H$3)))))),"Q","")</f>
        <v/>
      </c>
      <c r="T545" s="1" t="str">
        <f>IF(AND(S545 = "Q", IF(ISNA(VLOOKUP((B545&amp;C545),Autos!C:C,1,FALSE)), "Not in Auto",)),"Check", "No need")</f>
        <v>No need</v>
      </c>
    </row>
    <row r="546" spans="1:20" x14ac:dyDescent="0.2">
      <c r="A546" t="str">
        <f t="shared" si="8"/>
        <v>Grace BATHpole-vault</v>
      </c>
      <c r="B546" t="s">
        <v>489</v>
      </c>
      <c r="C546" s="7" t="s">
        <v>36</v>
      </c>
      <c r="D546" s="6">
        <v>34656</v>
      </c>
      <c r="E546">
        <v>900</v>
      </c>
      <c r="F546" s="2">
        <v>13</v>
      </c>
      <c r="G546">
        <v>898</v>
      </c>
      <c r="H546">
        <v>898</v>
      </c>
      <c r="I546">
        <v>883</v>
      </c>
      <c r="J546">
        <v>883</v>
      </c>
      <c r="K546">
        <v>868</v>
      </c>
      <c r="L546" s="6">
        <v>44254</v>
      </c>
      <c r="M546" s="6">
        <v>44569</v>
      </c>
      <c r="N546" s="6">
        <v>44541</v>
      </c>
      <c r="O546" s="6">
        <v>44603</v>
      </c>
      <c r="P546" s="58">
        <v>44590</v>
      </c>
      <c r="Q546" s="40">
        <f>RANK(E546,$E$3:$E$1048576)</f>
        <v>543</v>
      </c>
      <c r="R546" s="2">
        <f>VLOOKUP(C546,Quals!$A$25:$C$45,3,FALSE)</f>
        <v>1177</v>
      </c>
      <c r="S546" s="2" t="str">
        <f>IF(OR(AND(G546&gt;=R546,L546&gt;=Quals!$F$3,L546&lt;=Quals!$H$3), OR(AND(H546&gt;=R546,M546&gt;=Quals!$F$3,M546&lt;=Quals!$H$3), OR(AND(I546&gt;=R546,N546&gt;=Quals!$F$3,N546&lt;=Quals!$H$3), OR(AND(J546&gt;=R546,O546&gt;=Quals!$F$3,O546&lt;=Quals!$H$3), OR(AND(K546&gt;=R546,P546&gt;=Quals!$F$3,P546&lt;=Quals!$H$3)))))),"Q","")</f>
        <v/>
      </c>
      <c r="T546" s="1" t="str">
        <f>IF(AND(S546 = "Q", IF(ISNA(VLOOKUP((B546&amp;C546),Autos!C:C,1,FALSE)), "Not in Auto",)),"Check", "No need")</f>
        <v>No need</v>
      </c>
    </row>
    <row r="547" spans="1:20" x14ac:dyDescent="0.2">
      <c r="A547" t="str">
        <f t="shared" si="8"/>
        <v>Melissa FOSTERlong-jump</v>
      </c>
      <c r="B547" t="s">
        <v>437</v>
      </c>
      <c r="C547" s="6" t="s">
        <v>37</v>
      </c>
      <c r="D547" s="6">
        <v>28741</v>
      </c>
      <c r="E547">
        <v>899</v>
      </c>
      <c r="F547" s="2">
        <v>37</v>
      </c>
      <c r="G547">
        <v>917</v>
      </c>
      <c r="H547">
        <v>927</v>
      </c>
      <c r="I547">
        <v>882</v>
      </c>
      <c r="J547">
        <v>882</v>
      </c>
      <c r="K547">
        <v>871</v>
      </c>
      <c r="L547" s="6">
        <v>44541</v>
      </c>
      <c r="M547" s="6">
        <v>44570</v>
      </c>
      <c r="N547" s="6">
        <v>44268</v>
      </c>
      <c r="O547" s="6">
        <v>44590</v>
      </c>
      <c r="P547" s="58">
        <v>44254</v>
      </c>
      <c r="Q547" s="40">
        <f>RANK(E547,$E$3:$E$1048576)</f>
        <v>545</v>
      </c>
      <c r="R547" s="2">
        <f>VLOOKUP(C547,Quals!$A$25:$C$45,3,FALSE)</f>
        <v>1178</v>
      </c>
      <c r="S547" s="2" t="str">
        <f>IF(OR(AND(G547&gt;=R547,L547&gt;=Quals!$F$3,L547&lt;=Quals!$H$3), OR(AND(H547&gt;=R547,M547&gt;=Quals!$F$3,M547&lt;=Quals!$H$3), OR(AND(I547&gt;=R547,N547&gt;=Quals!$F$3,N547&lt;=Quals!$H$3), OR(AND(J547&gt;=R547,O547&gt;=Quals!$F$3,O547&lt;=Quals!$H$3), OR(AND(K547&gt;=R547,P547&gt;=Quals!$F$3,P547&lt;=Quals!$H$3)))))),"Q","")</f>
        <v/>
      </c>
      <c r="T547" s="1" t="str">
        <f>IF(AND(S547 = "Q", IF(ISNA(VLOOKUP((B547&amp;C547),Autos!C:C,1,FALSE)), "Not in Auto",)),"Check", "No need")</f>
        <v>No need</v>
      </c>
    </row>
    <row r="548" spans="1:20" x14ac:dyDescent="0.2">
      <c r="A548" t="str">
        <f t="shared" si="8"/>
        <v>Oceana D'ABBStriple-jump</v>
      </c>
      <c r="B548" t="s">
        <v>455</v>
      </c>
      <c r="C548" s="6" t="s">
        <v>38</v>
      </c>
      <c r="D548" s="6">
        <v>44701</v>
      </c>
      <c r="E548">
        <v>899</v>
      </c>
      <c r="F548" s="2">
        <v>19</v>
      </c>
      <c r="G548">
        <v>910</v>
      </c>
      <c r="H548">
        <v>894</v>
      </c>
      <c r="I548">
        <v>888</v>
      </c>
      <c r="J548">
        <v>872</v>
      </c>
      <c r="K548">
        <v>868</v>
      </c>
      <c r="L548" s="6">
        <v>44470</v>
      </c>
      <c r="M548" s="6">
        <v>44500</v>
      </c>
      <c r="N548" s="6">
        <v>44568</v>
      </c>
      <c r="O548" s="6">
        <v>44603</v>
      </c>
      <c r="P548" s="58">
        <v>44482</v>
      </c>
      <c r="Q548" s="40">
        <f>RANK(E548,$E$3:$E$1048576)</f>
        <v>545</v>
      </c>
      <c r="R548" s="2">
        <f>VLOOKUP(C548,Quals!$A$25:$C$45,3,FALSE)</f>
        <v>1150</v>
      </c>
      <c r="S548" s="2" t="str">
        <f>IF(OR(AND(G548&gt;=R548,L548&gt;=Quals!$F$3,L548&lt;=Quals!$H$3), OR(AND(H548&gt;=R548,M548&gt;=Quals!$F$3,M548&lt;=Quals!$H$3), OR(AND(I548&gt;=R548,N548&gt;=Quals!$F$3,N548&lt;=Quals!$H$3), OR(AND(J548&gt;=R548,O548&gt;=Quals!$F$3,O548&lt;=Quals!$H$3), OR(AND(K548&gt;=R548,P548&gt;=Quals!$F$3,P548&lt;=Quals!$H$3)))))),"Q","")</f>
        <v/>
      </c>
      <c r="T548" s="1" t="str">
        <f>IF(AND(S548 = "Q", IF(ISNA(VLOOKUP((B548&amp;C548),Autos!C:C,1,FALSE)), "Not in Auto",)),"Check", "No need")</f>
        <v>No need</v>
      </c>
    </row>
    <row r="549" spans="1:20" x14ac:dyDescent="0.2">
      <c r="A549" t="str">
        <f t="shared" si="8"/>
        <v>Isabella HARPERtriple-jump</v>
      </c>
      <c r="B549" t="s">
        <v>453</v>
      </c>
      <c r="C549" s="7" t="s">
        <v>38</v>
      </c>
      <c r="D549" s="6">
        <v>37557</v>
      </c>
      <c r="E549">
        <v>899</v>
      </c>
      <c r="F549" s="2">
        <v>20</v>
      </c>
      <c r="G549">
        <v>901</v>
      </c>
      <c r="H549">
        <v>903</v>
      </c>
      <c r="I549">
        <v>898</v>
      </c>
      <c r="J549">
        <v>872</v>
      </c>
      <c r="K549">
        <v>877</v>
      </c>
      <c r="L549" s="6">
        <v>44266</v>
      </c>
      <c r="M549" s="6">
        <v>44261</v>
      </c>
      <c r="N549" s="6">
        <v>44261</v>
      </c>
      <c r="O549" s="6">
        <v>44268</v>
      </c>
      <c r="P549" s="58">
        <v>44248</v>
      </c>
      <c r="Q549" s="40">
        <f>RANK(E549,$E$3:$E$1048576)</f>
        <v>545</v>
      </c>
      <c r="R549" s="2">
        <f>VLOOKUP(C549,Quals!$A$25:$C$45,3,FALSE)</f>
        <v>1150</v>
      </c>
      <c r="S549" s="2" t="str">
        <f>IF(OR(AND(G549&gt;=R549,L549&gt;=Quals!$F$3,L549&lt;=Quals!$H$3), OR(AND(H549&gt;=R549,M549&gt;=Quals!$F$3,M549&lt;=Quals!$H$3), OR(AND(I549&gt;=R549,N549&gt;=Quals!$F$3,N549&lt;=Quals!$H$3), OR(AND(J549&gt;=R549,O549&gt;=Quals!$F$3,O549&lt;=Quals!$H$3), OR(AND(K549&gt;=R549,P549&gt;=Quals!$F$3,P549&lt;=Quals!$H$3)))))),"Q","")</f>
        <v/>
      </c>
      <c r="T549" s="1" t="str">
        <f>IF(AND(S549 = "Q", IF(ISNA(VLOOKUP((B549&amp;C549),Autos!C:C,1,FALSE)), "Not in Auto",)),"Check", "No need")</f>
        <v>No need</v>
      </c>
    </row>
    <row r="550" spans="1:20" x14ac:dyDescent="0.2">
      <c r="A550" t="str">
        <f t="shared" si="8"/>
        <v>Olivia DIMECHhigh-jump</v>
      </c>
      <c r="B550" t="s">
        <v>475</v>
      </c>
      <c r="C550" s="6" t="s">
        <v>35</v>
      </c>
      <c r="D550" s="6">
        <v>38457</v>
      </c>
      <c r="E550">
        <v>899</v>
      </c>
      <c r="F550" s="2">
        <v>23</v>
      </c>
      <c r="G550">
        <v>926</v>
      </c>
      <c r="H550">
        <v>916</v>
      </c>
      <c r="I550">
        <v>888</v>
      </c>
      <c r="J550">
        <v>878</v>
      </c>
      <c r="K550">
        <v>830</v>
      </c>
      <c r="L550" s="6">
        <v>44260</v>
      </c>
      <c r="M550" s="6">
        <v>44303</v>
      </c>
      <c r="N550" s="6">
        <v>44269</v>
      </c>
      <c r="O550" s="6">
        <v>44540</v>
      </c>
      <c r="P550" s="58">
        <v>44506</v>
      </c>
      <c r="Q550" s="40">
        <f>RANK(E550,$E$3:$E$1048576)</f>
        <v>545</v>
      </c>
      <c r="R550" s="2">
        <f>VLOOKUP(C550,Quals!$A$25:$C$45,3,FALSE)</f>
        <v>1180</v>
      </c>
      <c r="S550" s="2" t="str">
        <f>IF(OR(AND(G550&gt;=R550,L550&gt;=Quals!$F$3,L550&lt;=Quals!$H$3), OR(AND(H550&gt;=R550,M550&gt;=Quals!$F$3,M550&lt;=Quals!$H$3), OR(AND(I550&gt;=R550,N550&gt;=Quals!$F$3,N550&lt;=Quals!$H$3), OR(AND(J550&gt;=R550,O550&gt;=Quals!$F$3,O550&lt;=Quals!$H$3), OR(AND(K550&gt;=R550,P550&gt;=Quals!$F$3,P550&lt;=Quals!$H$3)))))),"Q","")</f>
        <v/>
      </c>
      <c r="T550" s="1" t="str">
        <f>IF(AND(S550 = "Q", IF(ISNA(VLOOKUP((B550&amp;C550),Autos!C:C,1,FALSE)), "Not in Auto",)),"Check", "No need")</f>
        <v>No need</v>
      </c>
    </row>
    <row r="551" spans="1:20" x14ac:dyDescent="0.2">
      <c r="A551" t="str">
        <f t="shared" si="8"/>
        <v>Ella BLAZEVIChigh-jump</v>
      </c>
      <c r="B551" t="s">
        <v>474</v>
      </c>
      <c r="C551" s="6" t="s">
        <v>35</v>
      </c>
      <c r="D551" s="6">
        <v>44701</v>
      </c>
      <c r="E551">
        <v>899</v>
      </c>
      <c r="F551" s="2">
        <v>24</v>
      </c>
      <c r="G551">
        <v>916</v>
      </c>
      <c r="H551">
        <v>878</v>
      </c>
      <c r="I551">
        <v>878</v>
      </c>
      <c r="J551">
        <v>878</v>
      </c>
      <c r="K551">
        <v>888</v>
      </c>
      <c r="L551" s="6">
        <v>44519</v>
      </c>
      <c r="M551" s="6">
        <v>44251</v>
      </c>
      <c r="N551" s="6">
        <v>44287</v>
      </c>
      <c r="O551" s="6">
        <v>44470</v>
      </c>
      <c r="P551" s="58">
        <v>44303</v>
      </c>
      <c r="Q551" s="40">
        <f>RANK(E551,$E$3:$E$1048576)</f>
        <v>545</v>
      </c>
      <c r="R551" s="2">
        <f>VLOOKUP(C551,Quals!$A$25:$C$45,3,FALSE)</f>
        <v>1180</v>
      </c>
      <c r="S551" s="2" t="str">
        <f>IF(OR(AND(G551&gt;=R551,L551&gt;=Quals!$F$3,L551&lt;=Quals!$H$3), OR(AND(H551&gt;=R551,M551&gt;=Quals!$F$3,M551&lt;=Quals!$H$3), OR(AND(I551&gt;=R551,N551&gt;=Quals!$F$3,N551&lt;=Quals!$H$3), OR(AND(J551&gt;=R551,O551&gt;=Quals!$F$3,O551&lt;=Quals!$H$3), OR(AND(K551&gt;=R551,P551&gt;=Quals!$F$3,P551&lt;=Quals!$H$3)))))),"Q","")</f>
        <v/>
      </c>
      <c r="T551" s="1" t="str">
        <f>IF(AND(S551 = "Q", IF(ISNA(VLOOKUP((B551&amp;C551),Autos!C:C,1,FALSE)), "Not in Auto",)),"Check", "No need")</f>
        <v>No need</v>
      </c>
    </row>
    <row r="552" spans="1:20" x14ac:dyDescent="0.2">
      <c r="A552" t="str">
        <f t="shared" si="8"/>
        <v>Charlotte BANKSlong-jump</v>
      </c>
      <c r="B552" t="s">
        <v>439</v>
      </c>
      <c r="C552" s="6" t="s">
        <v>37</v>
      </c>
      <c r="D552" s="6">
        <v>44581</v>
      </c>
      <c r="E552">
        <v>898</v>
      </c>
      <c r="F552" s="2">
        <v>38</v>
      </c>
      <c r="G552">
        <v>927</v>
      </c>
      <c r="H552">
        <v>914</v>
      </c>
      <c r="I552">
        <v>910</v>
      </c>
      <c r="J552">
        <v>895</v>
      </c>
      <c r="K552">
        <v>835</v>
      </c>
      <c r="L552" s="6">
        <v>44309</v>
      </c>
      <c r="M552" s="6">
        <v>44262</v>
      </c>
      <c r="N552" s="6">
        <v>44302</v>
      </c>
      <c r="O552" s="6">
        <v>44289</v>
      </c>
      <c r="P552" s="58">
        <v>44521</v>
      </c>
      <c r="Q552" s="40">
        <f>RANK(E552,$E$3:$E$1048576)</f>
        <v>550</v>
      </c>
      <c r="R552" s="2">
        <f>VLOOKUP(C552,Quals!$A$25:$C$45,3,FALSE)</f>
        <v>1178</v>
      </c>
      <c r="S552" s="2" t="str">
        <f>IF(OR(AND(G552&gt;=R552,L552&gt;=Quals!$F$3,L552&lt;=Quals!$H$3), OR(AND(H552&gt;=R552,M552&gt;=Quals!$F$3,M552&lt;=Quals!$H$3), OR(AND(I552&gt;=R552,N552&gt;=Quals!$F$3,N552&lt;=Quals!$H$3), OR(AND(J552&gt;=R552,O552&gt;=Quals!$F$3,O552&lt;=Quals!$H$3), OR(AND(K552&gt;=R552,P552&gt;=Quals!$F$3,P552&lt;=Quals!$H$3)))))),"Q","")</f>
        <v/>
      </c>
      <c r="T552" s="1" t="str">
        <f>IF(AND(S552 = "Q", IF(ISNA(VLOOKUP((B552&amp;C552),Autos!C:C,1,FALSE)), "Not in Auto",)),"Check", "No need")</f>
        <v>No need</v>
      </c>
    </row>
    <row r="553" spans="1:20" x14ac:dyDescent="0.2">
      <c r="A553" t="str">
        <f t="shared" si="8"/>
        <v>Madison GAUNTLETThigh-jump</v>
      </c>
      <c r="B553" t="s">
        <v>477</v>
      </c>
      <c r="C553" s="6" t="s">
        <v>35</v>
      </c>
      <c r="D553" s="6">
        <v>37699</v>
      </c>
      <c r="E553">
        <v>898</v>
      </c>
      <c r="F553" s="2">
        <v>25</v>
      </c>
      <c r="G553">
        <v>926</v>
      </c>
      <c r="H553">
        <v>878</v>
      </c>
      <c r="I553">
        <v>878</v>
      </c>
      <c r="J553">
        <v>878</v>
      </c>
      <c r="K553">
        <v>878</v>
      </c>
      <c r="L553" s="6">
        <v>44247</v>
      </c>
      <c r="M553" s="6">
        <v>44603</v>
      </c>
      <c r="N553" s="6">
        <v>44246</v>
      </c>
      <c r="O553" s="6">
        <v>44568</v>
      </c>
      <c r="P553" s="58">
        <v>44260</v>
      </c>
      <c r="Q553" s="40">
        <f>RANK(E553,$E$3:$E$1048576)</f>
        <v>550</v>
      </c>
      <c r="R553" s="2">
        <f>VLOOKUP(C553,Quals!$A$25:$C$45,3,FALSE)</f>
        <v>1180</v>
      </c>
      <c r="S553" s="2" t="str">
        <f>IF(OR(AND(G553&gt;=R553,L553&gt;=Quals!$F$3,L553&lt;=Quals!$H$3), OR(AND(H553&gt;=R553,M553&gt;=Quals!$F$3,M553&lt;=Quals!$H$3), OR(AND(I553&gt;=R553,N553&gt;=Quals!$F$3,N553&lt;=Quals!$H$3), OR(AND(J553&gt;=R553,O553&gt;=Quals!$F$3,O553&lt;=Quals!$H$3), OR(AND(K553&gt;=R553,P553&gt;=Quals!$F$3,P553&lt;=Quals!$H$3)))))),"Q","")</f>
        <v/>
      </c>
      <c r="T553" s="1" t="str">
        <f>IF(AND(S553 = "Q", IF(ISNA(VLOOKUP((B553&amp;C553),Autos!C:C,1,FALSE)), "Not in Auto",)),"Check", "No need")</f>
        <v>No need</v>
      </c>
    </row>
    <row r="554" spans="1:20" x14ac:dyDescent="0.2">
      <c r="A554" t="str">
        <f t="shared" si="8"/>
        <v>Debbie DONALDmarathon</v>
      </c>
      <c r="B554" t="s">
        <v>557</v>
      </c>
      <c r="C554" s="6" t="s">
        <v>82</v>
      </c>
      <c r="E554">
        <v>898</v>
      </c>
      <c r="F554" s="2">
        <v>10</v>
      </c>
      <c r="G554">
        <v>918</v>
      </c>
      <c r="H554">
        <v>877</v>
      </c>
      <c r="L554" s="6">
        <v>44486</v>
      </c>
      <c r="M554" s="6">
        <v>44528</v>
      </c>
      <c r="N554" s="6"/>
      <c r="O554" s="6"/>
      <c r="P554" s="58"/>
      <c r="Q554" s="40">
        <f>RANK(E554,$E$3:$E$1048576)</f>
        <v>550</v>
      </c>
      <c r="R554" s="2" t="str">
        <f>VLOOKUP(C554,Quals!$A$25:$C$45,3,FALSE)</f>
        <v>Discr.</v>
      </c>
      <c r="S554" s="2" t="str">
        <f>IF(OR(AND(G554&gt;=R554,L554&gt;=Quals!$F$3,L554&lt;=Quals!$H$3), OR(AND(H554&gt;=R554,M554&gt;=Quals!$F$3,M554&lt;=Quals!$H$3), OR(AND(I554&gt;=R554,N554&gt;=Quals!$F$3,N554&lt;=Quals!$H$3), OR(AND(J554&gt;=R554,O554&gt;=Quals!$F$3,O554&lt;=Quals!$H$3), OR(AND(K554&gt;=R554,P554&gt;=Quals!$F$3,P554&lt;=Quals!$H$3)))))),"Q","")</f>
        <v/>
      </c>
      <c r="T554" s="1" t="str">
        <f>IF(AND(S554 = "Q", IF(ISNA(VLOOKUP((B554&amp;C554),Autos!C:C,1,FALSE)), "Not in Auto",)),"Check", "No need")</f>
        <v>No need</v>
      </c>
    </row>
    <row r="555" spans="1:20" x14ac:dyDescent="0.2">
      <c r="A555" t="str">
        <f t="shared" si="8"/>
        <v>Brigitte HUMPHREY800m</v>
      </c>
      <c r="B555" t="s">
        <v>955</v>
      </c>
      <c r="C555" s="6" t="s">
        <v>27</v>
      </c>
      <c r="D555" s="6">
        <v>32885</v>
      </c>
      <c r="E555">
        <v>897</v>
      </c>
      <c r="F555" s="2">
        <v>52</v>
      </c>
      <c r="G555">
        <v>921</v>
      </c>
      <c r="H555">
        <v>920</v>
      </c>
      <c r="I555">
        <v>907</v>
      </c>
      <c r="J555">
        <v>886</v>
      </c>
      <c r="K555">
        <v>845</v>
      </c>
      <c r="L555" s="6">
        <v>44254</v>
      </c>
      <c r="M555" s="6">
        <v>44257</v>
      </c>
      <c r="N555" s="6">
        <v>44315</v>
      </c>
      <c r="O555" s="6">
        <v>44255</v>
      </c>
      <c r="P555" s="58">
        <v>44600</v>
      </c>
      <c r="Q555" s="40">
        <f>RANK(E555,$E$3:$E$1048576)</f>
        <v>553</v>
      </c>
      <c r="R555" s="2">
        <f>VLOOKUP(C555,Quals!$A$25:$C$45,3,FALSE)</f>
        <v>1171</v>
      </c>
      <c r="S555" s="2" t="str">
        <f>IF(OR(AND(G555&gt;=R555,L555&gt;=Quals!$F$3,L555&lt;=Quals!$H$3), OR(AND(H555&gt;=R555,M555&gt;=Quals!$F$3,M555&lt;=Quals!$H$3), OR(AND(I555&gt;=R555,N555&gt;=Quals!$F$3,N555&lt;=Quals!$H$3), OR(AND(J555&gt;=R555,O555&gt;=Quals!$F$3,O555&lt;=Quals!$H$3), OR(AND(K555&gt;=R555,P555&gt;=Quals!$F$3,P555&lt;=Quals!$H$3)))))),"Q","")</f>
        <v/>
      </c>
      <c r="T555" s="1" t="str">
        <f>IF(AND(S555 = "Q", IF(ISNA(VLOOKUP((B555&amp;C555),Autos!C:C,1,FALSE)), "Not in Auto",)),"Check", "No need")</f>
        <v>No need</v>
      </c>
    </row>
    <row r="556" spans="1:20" x14ac:dyDescent="0.2">
      <c r="A556" t="str">
        <f t="shared" si="8"/>
        <v>Zoe EDWARDStriple-jump</v>
      </c>
      <c r="B556" t="s">
        <v>454</v>
      </c>
      <c r="C556" s="7" t="s">
        <v>38</v>
      </c>
      <c r="E556">
        <v>897</v>
      </c>
      <c r="F556" s="2">
        <v>21</v>
      </c>
      <c r="G556">
        <v>912</v>
      </c>
      <c r="H556">
        <v>898</v>
      </c>
      <c r="I556">
        <v>881</v>
      </c>
      <c r="J556">
        <v>881</v>
      </c>
      <c r="K556">
        <v>876</v>
      </c>
      <c r="L556" s="6">
        <v>44541</v>
      </c>
      <c r="M556" s="6">
        <v>44261</v>
      </c>
      <c r="N556" s="6">
        <v>44305</v>
      </c>
      <c r="O556" s="6">
        <v>44261</v>
      </c>
      <c r="P556" s="58">
        <v>44569</v>
      </c>
      <c r="Q556" s="40">
        <f>RANK(E556,$E$3:$E$1048576)</f>
        <v>553</v>
      </c>
      <c r="R556" s="2">
        <f>VLOOKUP(C556,Quals!$A$25:$C$45,3,FALSE)</f>
        <v>1150</v>
      </c>
      <c r="S556" s="2" t="str">
        <f>IF(OR(AND(G556&gt;=R556,L556&gt;=Quals!$F$3,L556&lt;=Quals!$H$3), OR(AND(H556&gt;=R556,M556&gt;=Quals!$F$3,M556&lt;=Quals!$H$3), OR(AND(I556&gt;=R556,N556&gt;=Quals!$F$3,N556&lt;=Quals!$H$3), OR(AND(J556&gt;=R556,O556&gt;=Quals!$F$3,O556&lt;=Quals!$H$3), OR(AND(K556&gt;=R556,P556&gt;=Quals!$F$3,P556&lt;=Quals!$H$3)))))),"Q","")</f>
        <v/>
      </c>
      <c r="T556" s="1" t="str">
        <f>IF(AND(S556 = "Q", IF(ISNA(VLOOKUP((B556&amp;C556),Autos!C:C,1,FALSE)), "Not in Auto",)),"Check", "No need")</f>
        <v>No need</v>
      </c>
    </row>
    <row r="557" spans="1:20" x14ac:dyDescent="0.2">
      <c r="A557" t="str">
        <f t="shared" si="8"/>
        <v>Sally SHOKRYdiscus-throw</v>
      </c>
      <c r="B557" t="s">
        <v>503</v>
      </c>
      <c r="C557" s="6" t="s">
        <v>40</v>
      </c>
      <c r="D557" s="6">
        <v>37360</v>
      </c>
      <c r="E557">
        <v>897</v>
      </c>
      <c r="F557" s="2">
        <v>7</v>
      </c>
      <c r="G557">
        <v>904</v>
      </c>
      <c r="H557">
        <v>879</v>
      </c>
      <c r="I557">
        <v>859</v>
      </c>
      <c r="J557">
        <v>850</v>
      </c>
      <c r="K557">
        <v>866</v>
      </c>
      <c r="L557" s="6">
        <v>44304</v>
      </c>
      <c r="M557" s="6">
        <v>44610</v>
      </c>
      <c r="N557" s="6">
        <v>44268</v>
      </c>
      <c r="O557" s="6">
        <v>44260</v>
      </c>
      <c r="P557" s="58">
        <v>44302</v>
      </c>
      <c r="Q557" s="40">
        <f>RANK(E557,$E$3:$E$1048576)</f>
        <v>553</v>
      </c>
      <c r="R557" s="2">
        <f>VLOOKUP(C557,Quals!$A$25:$C$45,3,FALSE)</f>
        <v>1136</v>
      </c>
      <c r="S557" s="2" t="str">
        <f>IF(OR(AND(G557&gt;=R557,L557&gt;=Quals!$F$3,L557&lt;=Quals!$H$3), OR(AND(H557&gt;=R557,M557&gt;=Quals!$F$3,M557&lt;=Quals!$H$3), OR(AND(I557&gt;=R557,N557&gt;=Quals!$F$3,N557&lt;=Quals!$H$3), OR(AND(J557&gt;=R557,O557&gt;=Quals!$F$3,O557&lt;=Quals!$H$3), OR(AND(K557&gt;=R557,P557&gt;=Quals!$F$3,P557&lt;=Quals!$H$3)))))),"Q","")</f>
        <v/>
      </c>
      <c r="T557" s="1" t="str">
        <f>IF(AND(S557 = "Q", IF(ISNA(VLOOKUP((B557&amp;C557),Autos!C:C,1,FALSE)), "Not in Auto",)),"Check", "No need")</f>
        <v>No need</v>
      </c>
    </row>
    <row r="558" spans="1:20" x14ac:dyDescent="0.2">
      <c r="A558" t="str">
        <f t="shared" si="8"/>
        <v>Kareema WAKIM800m</v>
      </c>
      <c r="B558" t="s">
        <v>304</v>
      </c>
      <c r="C558" s="6" t="s">
        <v>27</v>
      </c>
      <c r="D558" s="6">
        <v>44732</v>
      </c>
      <c r="E558">
        <v>896</v>
      </c>
      <c r="F558" s="2">
        <v>53</v>
      </c>
      <c r="G558">
        <v>916</v>
      </c>
      <c r="H558">
        <v>916</v>
      </c>
      <c r="I558">
        <v>889</v>
      </c>
      <c r="J558">
        <v>886</v>
      </c>
      <c r="K558">
        <v>851</v>
      </c>
      <c r="L558" s="6">
        <v>44301</v>
      </c>
      <c r="M558" s="6">
        <v>44315</v>
      </c>
      <c r="N558" s="6">
        <v>44255</v>
      </c>
      <c r="O558" s="6">
        <v>44300</v>
      </c>
      <c r="P558" s="58">
        <v>44257</v>
      </c>
      <c r="Q558" s="40">
        <f>RANK(E558,$E$3:$E$1048576)</f>
        <v>556</v>
      </c>
      <c r="R558" s="2">
        <f>VLOOKUP(C558,Quals!$A$25:$C$45,3,FALSE)</f>
        <v>1171</v>
      </c>
      <c r="S558" s="2" t="str">
        <f>IF(OR(AND(G558&gt;=R558,L558&gt;=Quals!$F$3,L558&lt;=Quals!$H$3), OR(AND(H558&gt;=R558,M558&gt;=Quals!$F$3,M558&lt;=Quals!$H$3), OR(AND(I558&gt;=R558,N558&gt;=Quals!$F$3,N558&lt;=Quals!$H$3), OR(AND(J558&gt;=R558,O558&gt;=Quals!$F$3,O558&lt;=Quals!$H$3), OR(AND(K558&gt;=R558,P558&gt;=Quals!$F$3,P558&lt;=Quals!$H$3)))))),"Q","")</f>
        <v/>
      </c>
      <c r="T558" s="1" t="str">
        <f>IF(AND(S558 = "Q", IF(ISNA(VLOOKUP((B558&amp;C558),Autos!C:C,1,FALSE)), "Not in Auto",)),"Check", "No need")</f>
        <v>No need</v>
      </c>
    </row>
    <row r="559" spans="1:20" x14ac:dyDescent="0.2">
      <c r="A559" t="str">
        <f t="shared" si="8"/>
        <v>Noa KINOhigh-jump</v>
      </c>
      <c r="B559" t="s">
        <v>476</v>
      </c>
      <c r="C559" s="6" t="s">
        <v>35</v>
      </c>
      <c r="D559" s="6">
        <v>44640</v>
      </c>
      <c r="E559">
        <v>896</v>
      </c>
      <c r="F559" s="2">
        <v>26</v>
      </c>
      <c r="G559">
        <v>926</v>
      </c>
      <c r="H559">
        <v>897</v>
      </c>
      <c r="I559">
        <v>878</v>
      </c>
      <c r="J559">
        <v>859</v>
      </c>
      <c r="K559">
        <v>868</v>
      </c>
      <c r="L559" s="6">
        <v>44285</v>
      </c>
      <c r="M559" s="6">
        <v>44576</v>
      </c>
      <c r="N559" s="6">
        <v>44261</v>
      </c>
      <c r="O559" s="6">
        <v>44246</v>
      </c>
      <c r="P559" s="58">
        <v>44299</v>
      </c>
      <c r="Q559" s="40">
        <f>RANK(E559,$E$3:$E$1048576)</f>
        <v>556</v>
      </c>
      <c r="R559" s="2">
        <f>VLOOKUP(C559,Quals!$A$25:$C$45,3,FALSE)</f>
        <v>1180</v>
      </c>
      <c r="S559" s="2" t="str">
        <f>IF(OR(AND(G559&gt;=R559,L559&gt;=Quals!$F$3,L559&lt;=Quals!$H$3), OR(AND(H559&gt;=R559,M559&gt;=Quals!$F$3,M559&lt;=Quals!$H$3), OR(AND(I559&gt;=R559,N559&gt;=Quals!$F$3,N559&lt;=Quals!$H$3), OR(AND(J559&gt;=R559,O559&gt;=Quals!$F$3,O559&lt;=Quals!$H$3), OR(AND(K559&gt;=R559,P559&gt;=Quals!$F$3,P559&lt;=Quals!$H$3)))))),"Q","")</f>
        <v/>
      </c>
      <c r="T559" s="1" t="str">
        <f>IF(AND(S559 = "Q", IF(ISNA(VLOOKUP((B559&amp;C559),Autos!C:C,1,FALSE)), "Not in Auto",)),"Check", "No need")</f>
        <v>No need</v>
      </c>
    </row>
    <row r="560" spans="1:20" x14ac:dyDescent="0.2">
      <c r="A560" t="str">
        <f t="shared" si="8"/>
        <v>Katherine BAYNEStriple-jump</v>
      </c>
      <c r="B560" t="s">
        <v>963</v>
      </c>
      <c r="C560" s="6" t="s">
        <v>38</v>
      </c>
      <c r="E560">
        <v>895</v>
      </c>
      <c r="F560" s="2">
        <v>22</v>
      </c>
      <c r="G560">
        <v>919</v>
      </c>
      <c r="H560">
        <v>903</v>
      </c>
      <c r="I560">
        <v>902</v>
      </c>
      <c r="J560">
        <v>876</v>
      </c>
      <c r="K560">
        <v>850</v>
      </c>
      <c r="L560" s="6">
        <v>44604</v>
      </c>
      <c r="M560" s="6">
        <v>44604</v>
      </c>
      <c r="N560" s="6">
        <v>44583</v>
      </c>
      <c r="O560" s="6">
        <v>44583</v>
      </c>
      <c r="P560" s="58">
        <v>44534</v>
      </c>
      <c r="Q560" s="40">
        <f>RANK(E560,$E$3:$E$1048576)</f>
        <v>558</v>
      </c>
      <c r="R560" s="2">
        <f>VLOOKUP(C560,Quals!$A$25:$C$45,3,FALSE)</f>
        <v>1150</v>
      </c>
      <c r="S560" s="2" t="str">
        <f>IF(OR(AND(G560&gt;=R560,L560&gt;=Quals!$F$3,L560&lt;=Quals!$H$3), OR(AND(H560&gt;=R560,M560&gt;=Quals!$F$3,M560&lt;=Quals!$H$3), OR(AND(I560&gt;=R560,N560&gt;=Quals!$F$3,N560&lt;=Quals!$H$3), OR(AND(J560&gt;=R560,O560&gt;=Quals!$F$3,O560&lt;=Quals!$H$3), OR(AND(K560&gt;=R560,P560&gt;=Quals!$F$3,P560&lt;=Quals!$H$3)))))),"Q","")</f>
        <v/>
      </c>
      <c r="T560" s="1" t="str">
        <f>IF(AND(S560 = "Q", IF(ISNA(VLOOKUP((B560&amp;C560),Autos!C:C,1,FALSE)), "Not in Auto",)),"Check", "No need")</f>
        <v>No need</v>
      </c>
    </row>
    <row r="561" spans="1:20" x14ac:dyDescent="0.2">
      <c r="A561" t="str">
        <f t="shared" si="8"/>
        <v>Meriem DAOUI10000m</v>
      </c>
      <c r="B561" t="s">
        <v>375</v>
      </c>
      <c r="C561" s="7" t="s">
        <v>30</v>
      </c>
      <c r="D561" s="6">
        <v>36184</v>
      </c>
      <c r="E561">
        <v>894</v>
      </c>
      <c r="F561" s="2">
        <v>23</v>
      </c>
      <c r="G561">
        <v>893</v>
      </c>
      <c r="H561">
        <v>885</v>
      </c>
      <c r="L561" s="6">
        <v>44233</v>
      </c>
      <c r="M561" s="6">
        <v>44493</v>
      </c>
      <c r="N561" s="6"/>
      <c r="O561" s="6"/>
      <c r="P561" s="58"/>
      <c r="Q561" s="40">
        <f>RANK(E561,$E$3:$E$1048576)</f>
        <v>559</v>
      </c>
      <c r="R561" s="2">
        <f>VLOOKUP(C561,Quals!$A$25:$C$45,3,FALSE)</f>
        <v>1171</v>
      </c>
      <c r="S561" s="2" t="str">
        <f>IF(OR(AND(G561&gt;=R561,L561&gt;=Quals!$F$3,L561&lt;=Quals!$H$3), OR(AND(H561&gt;=R561,M561&gt;=Quals!$F$3,M561&lt;=Quals!$H$3), OR(AND(I561&gt;=R561,N561&gt;=Quals!$F$3,N561&lt;=Quals!$H$3), OR(AND(J561&gt;=R561,O561&gt;=Quals!$F$3,O561&lt;=Quals!$H$3), OR(AND(K561&gt;=R561,P561&gt;=Quals!$F$3,P561&lt;=Quals!$H$3)))))),"Q","")</f>
        <v/>
      </c>
      <c r="T561" s="1" t="str">
        <f>IF(AND(S561 = "Q", IF(ISNA(VLOOKUP((B561&amp;C561),Autos!C:C,1,FALSE)), "Not in Auto",)),"Check", "No need")</f>
        <v>No need</v>
      </c>
    </row>
    <row r="562" spans="1:20" x14ac:dyDescent="0.2">
      <c r="A562" t="str">
        <f t="shared" si="8"/>
        <v>Emma BERGshot-put</v>
      </c>
      <c r="B562" t="s">
        <v>517</v>
      </c>
      <c r="C562" s="6" t="s">
        <v>39</v>
      </c>
      <c r="D562" s="6">
        <v>36941</v>
      </c>
      <c r="E562">
        <v>894</v>
      </c>
      <c r="F562" s="2">
        <v>3</v>
      </c>
      <c r="G562">
        <v>861</v>
      </c>
      <c r="H562">
        <v>861</v>
      </c>
      <c r="I562">
        <v>871</v>
      </c>
      <c r="J562">
        <v>852</v>
      </c>
      <c r="K562">
        <v>850</v>
      </c>
      <c r="L562" s="6">
        <v>44303</v>
      </c>
      <c r="M562" s="6">
        <v>44280</v>
      </c>
      <c r="N562" s="6">
        <v>44612</v>
      </c>
      <c r="O562" s="6">
        <v>44590</v>
      </c>
      <c r="P562" s="58">
        <v>44520</v>
      </c>
      <c r="Q562" s="40">
        <f>RANK(E562,$E$3:$E$1048576)</f>
        <v>559</v>
      </c>
      <c r="R562" s="2">
        <f>VLOOKUP(C562,Quals!$A$25:$C$45,3,FALSE)</f>
        <v>1114</v>
      </c>
      <c r="S562" s="2" t="str">
        <f>IF(OR(AND(G562&gt;=R562,L562&gt;=Quals!$F$3,L562&lt;=Quals!$H$3), OR(AND(H562&gt;=R562,M562&gt;=Quals!$F$3,M562&lt;=Quals!$H$3), OR(AND(I562&gt;=R562,N562&gt;=Quals!$F$3,N562&lt;=Quals!$H$3), OR(AND(J562&gt;=R562,O562&gt;=Quals!$F$3,O562&lt;=Quals!$H$3), OR(AND(K562&gt;=R562,P562&gt;=Quals!$F$3,P562&lt;=Quals!$H$3)))))),"Q","")</f>
        <v/>
      </c>
      <c r="T562" s="1" t="str">
        <f>IF(AND(S562 = "Q", IF(ISNA(VLOOKUP((B562&amp;C562),Autos!C:C,1,FALSE)), "Not in Auto",)),"Check", "No need")</f>
        <v>No need</v>
      </c>
    </row>
    <row r="563" spans="1:20" x14ac:dyDescent="0.2">
      <c r="A563" t="str">
        <f t="shared" si="8"/>
        <v>Geena DAVYlong-jump</v>
      </c>
      <c r="B563" t="s">
        <v>448</v>
      </c>
      <c r="C563" t="s">
        <v>37</v>
      </c>
      <c r="D563" s="6">
        <v>44762</v>
      </c>
      <c r="E563">
        <v>893</v>
      </c>
      <c r="F563" s="2">
        <v>39</v>
      </c>
      <c r="G563">
        <v>922</v>
      </c>
      <c r="H563">
        <v>893</v>
      </c>
      <c r="I563">
        <v>899</v>
      </c>
      <c r="J563">
        <v>893</v>
      </c>
      <c r="K563">
        <v>820</v>
      </c>
      <c r="L563" s="6">
        <v>44597</v>
      </c>
      <c r="M563" s="6">
        <v>44254</v>
      </c>
      <c r="N563" s="6">
        <v>44602</v>
      </c>
      <c r="O563" s="6">
        <v>44299</v>
      </c>
      <c r="P563" s="58">
        <v>44513</v>
      </c>
      <c r="Q563" s="40">
        <f>RANK(E563,$E$3:$E$1048576)</f>
        <v>561</v>
      </c>
      <c r="R563" s="2">
        <f>VLOOKUP(C563,Quals!$A$25:$C$45,3,FALSE)</f>
        <v>1178</v>
      </c>
      <c r="S563" s="2" t="str">
        <f>IF(OR(AND(G563&gt;=R563,L563&gt;=Quals!$F$3,L563&lt;=Quals!$H$3), OR(AND(H563&gt;=R563,M563&gt;=Quals!$F$3,M563&lt;=Quals!$H$3), OR(AND(I563&gt;=R563,N563&gt;=Quals!$F$3,N563&lt;=Quals!$H$3), OR(AND(J563&gt;=R563,O563&gt;=Quals!$F$3,O563&lt;=Quals!$H$3), OR(AND(K563&gt;=R563,P563&gt;=Quals!$F$3,P563&lt;=Quals!$H$3)))))),"Q","")</f>
        <v/>
      </c>
      <c r="T563" s="1" t="str">
        <f>IF(AND(S563 = "Q", IF(ISNA(VLOOKUP((B563&amp;C563),Autos!C:C,1,FALSE)), "Not in Auto",)),"Check", "No need")</f>
        <v>No need</v>
      </c>
    </row>
    <row r="564" spans="1:20" x14ac:dyDescent="0.2">
      <c r="A564" t="str">
        <f t="shared" si="8"/>
        <v>Erchana MURRAY-BARTLETTmarathon</v>
      </c>
      <c r="B564" t="s">
        <v>558</v>
      </c>
      <c r="C564" s="6" t="s">
        <v>82</v>
      </c>
      <c r="D564" s="6">
        <v>32934</v>
      </c>
      <c r="E564">
        <v>893</v>
      </c>
      <c r="F564" s="2">
        <v>11</v>
      </c>
      <c r="G564">
        <v>905</v>
      </c>
      <c r="H564">
        <v>878</v>
      </c>
      <c r="L564" s="6">
        <v>44297</v>
      </c>
      <c r="M564" s="6">
        <v>44353</v>
      </c>
      <c r="N564" s="6"/>
      <c r="O564" s="6"/>
      <c r="P564" s="58"/>
      <c r="Q564" s="40">
        <f>RANK(E564,$E$3:$E$1048576)</f>
        <v>561</v>
      </c>
      <c r="R564" s="2" t="str">
        <f>VLOOKUP(C564,Quals!$A$25:$C$45,3,FALSE)</f>
        <v>Discr.</v>
      </c>
      <c r="S564" s="2" t="str">
        <f>IF(OR(AND(G564&gt;=R564,L564&gt;=Quals!$F$3,L564&lt;=Quals!$H$3), OR(AND(H564&gt;=R564,M564&gt;=Quals!$F$3,M564&lt;=Quals!$H$3), OR(AND(I564&gt;=R564,N564&gt;=Quals!$F$3,N564&lt;=Quals!$H$3), OR(AND(J564&gt;=R564,O564&gt;=Quals!$F$3,O564&lt;=Quals!$H$3), OR(AND(K564&gt;=R564,P564&gt;=Quals!$F$3,P564&lt;=Quals!$H$3)))))),"Q","")</f>
        <v/>
      </c>
      <c r="T564" s="1" t="str">
        <f>IF(AND(S564 = "Q", IF(ISNA(VLOOKUP((B564&amp;C564),Autos!C:C,1,FALSE)), "Not in Auto",)),"Check", "No need")</f>
        <v>No need</v>
      </c>
    </row>
    <row r="565" spans="1:20" x14ac:dyDescent="0.2">
      <c r="A565" t="str">
        <f t="shared" si="8"/>
        <v>Emily MORDEN800m</v>
      </c>
      <c r="B565" t="s">
        <v>305</v>
      </c>
      <c r="C565" s="6" t="s">
        <v>27</v>
      </c>
      <c r="D565" s="6">
        <v>37741</v>
      </c>
      <c r="E565">
        <v>892</v>
      </c>
      <c r="F565" s="2">
        <v>54</v>
      </c>
      <c r="G565">
        <v>934</v>
      </c>
      <c r="H565">
        <v>912</v>
      </c>
      <c r="I565">
        <v>869</v>
      </c>
      <c r="J565">
        <v>858</v>
      </c>
      <c r="K565">
        <v>837</v>
      </c>
      <c r="L565" s="6">
        <v>44255</v>
      </c>
      <c r="M565" s="6">
        <v>44576</v>
      </c>
      <c r="N565" s="6">
        <v>44541</v>
      </c>
      <c r="O565" s="6">
        <v>44254</v>
      </c>
      <c r="P565" s="58">
        <v>44513</v>
      </c>
      <c r="Q565" s="40">
        <f>RANK(E565,$E$3:$E$1048576)</f>
        <v>563</v>
      </c>
      <c r="R565" s="2">
        <f>VLOOKUP(C565,Quals!$A$25:$C$45,3,FALSE)</f>
        <v>1171</v>
      </c>
      <c r="S565" s="2" t="str">
        <f>IF(OR(AND(G565&gt;=R565,L565&gt;=Quals!$F$3,L565&lt;=Quals!$H$3), OR(AND(H565&gt;=R565,M565&gt;=Quals!$F$3,M565&lt;=Quals!$H$3), OR(AND(I565&gt;=R565,N565&gt;=Quals!$F$3,N565&lt;=Quals!$H$3), OR(AND(J565&gt;=R565,O565&gt;=Quals!$F$3,O565&lt;=Quals!$H$3), OR(AND(K565&gt;=R565,P565&gt;=Quals!$F$3,P565&lt;=Quals!$H$3)))))),"Q","")</f>
        <v/>
      </c>
      <c r="T565" s="1" t="str">
        <f>IF(AND(S565 = "Q", IF(ISNA(VLOOKUP((B565&amp;C565),Autos!C:C,1,FALSE)), "Not in Auto",)),"Check", "No need")</f>
        <v>No need</v>
      </c>
    </row>
    <row r="566" spans="1:20" x14ac:dyDescent="0.2">
      <c r="A566" t="str">
        <f t="shared" si="8"/>
        <v>Julie FITT800m</v>
      </c>
      <c r="B566" t="s">
        <v>956</v>
      </c>
      <c r="C566" s="6" t="s">
        <v>27</v>
      </c>
      <c r="D566" s="6">
        <v>44581</v>
      </c>
      <c r="E566">
        <v>892</v>
      </c>
      <c r="F566" s="2">
        <v>55</v>
      </c>
      <c r="G566">
        <v>914</v>
      </c>
      <c r="H566">
        <v>913</v>
      </c>
      <c r="I566">
        <v>882</v>
      </c>
      <c r="J566">
        <v>878</v>
      </c>
      <c r="K566">
        <v>876</v>
      </c>
      <c r="L566" s="6">
        <v>44600</v>
      </c>
      <c r="M566" s="6">
        <v>44254</v>
      </c>
      <c r="N566" s="6">
        <v>44525</v>
      </c>
      <c r="O566" s="6">
        <v>44257</v>
      </c>
      <c r="P566" s="58">
        <v>44255</v>
      </c>
      <c r="Q566" s="40">
        <f>RANK(E566,$E$3:$E$1048576)</f>
        <v>563</v>
      </c>
      <c r="R566" s="2">
        <f>VLOOKUP(C566,Quals!$A$25:$C$45,3,FALSE)</f>
        <v>1171</v>
      </c>
      <c r="S566" s="2" t="str">
        <f>IF(OR(AND(G566&gt;=R566,L566&gt;=Quals!$F$3,L566&lt;=Quals!$H$3), OR(AND(H566&gt;=R566,M566&gt;=Quals!$F$3,M566&lt;=Quals!$H$3), OR(AND(I566&gt;=R566,N566&gt;=Quals!$F$3,N566&lt;=Quals!$H$3), OR(AND(J566&gt;=R566,O566&gt;=Quals!$F$3,O566&lt;=Quals!$H$3), OR(AND(K566&gt;=R566,P566&gt;=Quals!$F$3,P566&lt;=Quals!$H$3)))))),"Q","")</f>
        <v/>
      </c>
      <c r="T566" s="1" t="str">
        <f>IF(AND(S566 = "Q", IF(ISNA(VLOOKUP((B566&amp;C566),Autos!C:C,1,FALSE)), "Not in Auto",)),"Check", "No need")</f>
        <v>No need</v>
      </c>
    </row>
    <row r="567" spans="1:20" x14ac:dyDescent="0.2">
      <c r="A567" t="str">
        <f t="shared" si="8"/>
        <v>Zara KECAlong-jump</v>
      </c>
      <c r="B567" t="s">
        <v>449</v>
      </c>
      <c r="C567" s="7" t="s">
        <v>37</v>
      </c>
      <c r="D567" s="6">
        <v>35923</v>
      </c>
      <c r="E567">
        <v>892</v>
      </c>
      <c r="F567" s="2">
        <v>40</v>
      </c>
      <c r="G567">
        <v>933</v>
      </c>
      <c r="H567">
        <v>906</v>
      </c>
      <c r="I567">
        <v>893</v>
      </c>
      <c r="J567">
        <v>859</v>
      </c>
      <c r="K567">
        <v>854</v>
      </c>
      <c r="L567" s="6">
        <v>44541</v>
      </c>
      <c r="M567" s="6">
        <v>44254</v>
      </c>
      <c r="N567" s="6">
        <v>44302</v>
      </c>
      <c r="O567" s="6">
        <v>44587</v>
      </c>
      <c r="P567" s="58">
        <v>44602</v>
      </c>
      <c r="Q567" s="40">
        <f>RANK(E567,$E$3:$E$1048576)</f>
        <v>563</v>
      </c>
      <c r="R567" s="2">
        <f>VLOOKUP(C567,Quals!$A$25:$C$45,3,FALSE)</f>
        <v>1178</v>
      </c>
      <c r="S567" s="2" t="str">
        <f>IF(OR(AND(G567&gt;=R567,L567&gt;=Quals!$F$3,L567&lt;=Quals!$H$3), OR(AND(H567&gt;=R567,M567&gt;=Quals!$F$3,M567&lt;=Quals!$H$3), OR(AND(I567&gt;=R567,N567&gt;=Quals!$F$3,N567&lt;=Quals!$H$3), OR(AND(J567&gt;=R567,O567&gt;=Quals!$F$3,O567&lt;=Quals!$H$3), OR(AND(K567&gt;=R567,P567&gt;=Quals!$F$3,P567&lt;=Quals!$H$3)))))),"Q","")</f>
        <v/>
      </c>
      <c r="T567" s="1" t="str">
        <f>IF(AND(S567 = "Q", IF(ISNA(VLOOKUP((B567&amp;C567),Autos!C:C,1,FALSE)), "Not in Auto",)),"Check", "No need")</f>
        <v>No need</v>
      </c>
    </row>
    <row r="568" spans="1:20" x14ac:dyDescent="0.2">
      <c r="A568" t="str">
        <f t="shared" si="8"/>
        <v>Mia SCERRIhigh-jump</v>
      </c>
      <c r="B568" t="s">
        <v>418</v>
      </c>
      <c r="C568" s="6" t="s">
        <v>35</v>
      </c>
      <c r="D568" s="6">
        <v>38437</v>
      </c>
      <c r="E568">
        <v>892</v>
      </c>
      <c r="F568" s="2">
        <v>27</v>
      </c>
      <c r="G568">
        <v>926</v>
      </c>
      <c r="H568">
        <v>897</v>
      </c>
      <c r="I568">
        <v>897</v>
      </c>
      <c r="J568">
        <v>888</v>
      </c>
      <c r="K568">
        <v>830</v>
      </c>
      <c r="L568" s="6">
        <v>44261</v>
      </c>
      <c r="M568" s="6">
        <v>44279</v>
      </c>
      <c r="N568" s="6">
        <v>44604</v>
      </c>
      <c r="O568" s="6">
        <v>44569</v>
      </c>
      <c r="P568" s="58">
        <v>44597</v>
      </c>
      <c r="Q568" s="40">
        <f>RANK(E568,$E$3:$E$1048576)</f>
        <v>563</v>
      </c>
      <c r="R568" s="2">
        <f>VLOOKUP(C568,Quals!$A$25:$C$45,3,FALSE)</f>
        <v>1180</v>
      </c>
      <c r="S568" s="2" t="str">
        <f>IF(OR(AND(G568&gt;=R568,L568&gt;=Quals!$F$3,L568&lt;=Quals!$H$3), OR(AND(H568&gt;=R568,M568&gt;=Quals!$F$3,M568&lt;=Quals!$H$3), OR(AND(I568&gt;=R568,N568&gt;=Quals!$F$3,N568&lt;=Quals!$H$3), OR(AND(J568&gt;=R568,O568&gt;=Quals!$F$3,O568&lt;=Quals!$H$3), OR(AND(K568&gt;=R568,P568&gt;=Quals!$F$3,P568&lt;=Quals!$H$3)))))),"Q","")</f>
        <v/>
      </c>
      <c r="T568" s="1" t="str">
        <f>IF(AND(S568 = "Q", IF(ISNA(VLOOKUP((B568&amp;C568),Autos!C:C,1,FALSE)), "Not in Auto",)),"Check", "No need")</f>
        <v>No need</v>
      </c>
    </row>
    <row r="569" spans="1:20" x14ac:dyDescent="0.2">
      <c r="A569" t="str">
        <f t="shared" si="8"/>
        <v>Sarah HYNES800m</v>
      </c>
      <c r="B569" t="s">
        <v>306</v>
      </c>
      <c r="C569" s="6" t="s">
        <v>27</v>
      </c>
      <c r="D569" s="6">
        <v>1999</v>
      </c>
      <c r="E569">
        <v>891</v>
      </c>
      <c r="F569" s="2">
        <v>56</v>
      </c>
      <c r="G569">
        <v>910</v>
      </c>
      <c r="H569">
        <v>896</v>
      </c>
      <c r="I569">
        <v>873</v>
      </c>
      <c r="J569">
        <v>880</v>
      </c>
      <c r="K569">
        <v>876</v>
      </c>
      <c r="L569" s="6">
        <v>44547</v>
      </c>
      <c r="M569" s="6">
        <v>44526</v>
      </c>
      <c r="N569" s="6">
        <v>44512</v>
      </c>
      <c r="O569" s="6">
        <v>44596</v>
      </c>
      <c r="P569" s="58">
        <v>44287</v>
      </c>
      <c r="Q569" s="40">
        <f>RANK(E569,$E$3:$E$1048576)</f>
        <v>567</v>
      </c>
      <c r="R569" s="2">
        <f>VLOOKUP(C569,Quals!$A$25:$C$45,3,FALSE)</f>
        <v>1171</v>
      </c>
      <c r="S569" s="2" t="str">
        <f>IF(OR(AND(G569&gt;=R569,L569&gt;=Quals!$F$3,L569&lt;=Quals!$H$3), OR(AND(H569&gt;=R569,M569&gt;=Quals!$F$3,M569&lt;=Quals!$H$3), OR(AND(I569&gt;=R569,N569&gt;=Quals!$F$3,N569&lt;=Quals!$H$3), OR(AND(J569&gt;=R569,O569&gt;=Quals!$F$3,O569&lt;=Quals!$H$3), OR(AND(K569&gt;=R569,P569&gt;=Quals!$F$3,P569&lt;=Quals!$H$3)))))),"Q","")</f>
        <v/>
      </c>
      <c r="T569" s="1" t="str">
        <f>IF(AND(S569 = "Q", IF(ISNA(VLOOKUP((B569&amp;C569),Autos!C:C,1,FALSE)), "Not in Auto",)),"Check", "No need")</f>
        <v>No need</v>
      </c>
    </row>
    <row r="570" spans="1:20" x14ac:dyDescent="0.2">
      <c r="A570" t="str">
        <f t="shared" si="8"/>
        <v>Lily MATHER800m</v>
      </c>
      <c r="B570" t="s">
        <v>957</v>
      </c>
      <c r="C570" s="6" t="s">
        <v>27</v>
      </c>
      <c r="D570" s="6">
        <v>37957</v>
      </c>
      <c r="E570">
        <v>890</v>
      </c>
      <c r="F570" s="2">
        <v>57</v>
      </c>
      <c r="G570">
        <v>936</v>
      </c>
      <c r="H570">
        <v>947</v>
      </c>
      <c r="I570">
        <v>904</v>
      </c>
      <c r="J570">
        <v>842</v>
      </c>
      <c r="K570">
        <v>806</v>
      </c>
      <c r="L570" s="6">
        <v>44248</v>
      </c>
      <c r="M570" s="6">
        <v>44267</v>
      </c>
      <c r="N570" s="6">
        <v>44547</v>
      </c>
      <c r="O570" s="6">
        <v>44575</v>
      </c>
      <c r="P570" s="58">
        <v>44596</v>
      </c>
      <c r="Q570" s="40">
        <f>RANK(E570,$E$3:$E$1048576)</f>
        <v>568</v>
      </c>
      <c r="R570" s="2">
        <f>VLOOKUP(C570,Quals!$A$25:$C$45,3,FALSE)</f>
        <v>1171</v>
      </c>
      <c r="S570" s="2" t="str">
        <f>IF(OR(AND(G570&gt;=R570,L570&gt;=Quals!$F$3,L570&lt;=Quals!$H$3), OR(AND(H570&gt;=R570,M570&gt;=Quals!$F$3,M570&lt;=Quals!$H$3), OR(AND(I570&gt;=R570,N570&gt;=Quals!$F$3,N570&lt;=Quals!$H$3), OR(AND(J570&gt;=R570,O570&gt;=Quals!$F$3,O570&lt;=Quals!$H$3), OR(AND(K570&gt;=R570,P570&gt;=Quals!$F$3,P570&lt;=Quals!$H$3)))))),"Q","")</f>
        <v/>
      </c>
      <c r="T570" s="1" t="str">
        <f>IF(AND(S570 = "Q", IF(ISNA(VLOOKUP((B570&amp;C570),Autos!C:C,1,FALSE)), "Not in Auto",)),"Check", "No need")</f>
        <v>No need</v>
      </c>
    </row>
    <row r="571" spans="1:20" x14ac:dyDescent="0.2">
      <c r="A571" t="str">
        <f t="shared" si="8"/>
        <v>Annaliese BUSHhigh-jump</v>
      </c>
      <c r="B571" t="s">
        <v>388</v>
      </c>
      <c r="C571" s="7" t="s">
        <v>35</v>
      </c>
      <c r="D571" s="6">
        <v>36419</v>
      </c>
      <c r="E571">
        <v>889</v>
      </c>
      <c r="F571" s="2">
        <v>28</v>
      </c>
      <c r="G571">
        <v>916</v>
      </c>
      <c r="H571">
        <v>897</v>
      </c>
      <c r="I571">
        <v>897</v>
      </c>
      <c r="J571">
        <v>878</v>
      </c>
      <c r="K571">
        <v>859</v>
      </c>
      <c r="L571" s="6">
        <v>44266</v>
      </c>
      <c r="M571" s="6">
        <v>44295</v>
      </c>
      <c r="N571" s="6">
        <v>44253</v>
      </c>
      <c r="O571" s="6">
        <v>44281</v>
      </c>
      <c r="P571" s="58">
        <v>44329</v>
      </c>
      <c r="Q571" s="40">
        <f>RANK(E571,$E$3:$E$1048576)</f>
        <v>569</v>
      </c>
      <c r="R571" s="2">
        <f>VLOOKUP(C571,Quals!$A$25:$C$45,3,FALSE)</f>
        <v>1180</v>
      </c>
      <c r="S571" s="2" t="str">
        <f>IF(OR(AND(G571&gt;=R571,L571&gt;=Quals!$F$3,L571&lt;=Quals!$H$3), OR(AND(H571&gt;=R571,M571&gt;=Quals!$F$3,M571&lt;=Quals!$H$3), OR(AND(I571&gt;=R571,N571&gt;=Quals!$F$3,N571&lt;=Quals!$H$3), OR(AND(J571&gt;=R571,O571&gt;=Quals!$F$3,O571&lt;=Quals!$H$3), OR(AND(K571&gt;=R571,P571&gt;=Quals!$F$3,P571&lt;=Quals!$H$3)))))),"Q","")</f>
        <v/>
      </c>
      <c r="T571" s="1" t="str">
        <f>IF(AND(S571 = "Q", IF(ISNA(VLOOKUP((B571&amp;C571),Autos!C:C,1,FALSE)), "Not in Auto",)),"Check", "No need")</f>
        <v>No need</v>
      </c>
    </row>
    <row r="572" spans="1:20" x14ac:dyDescent="0.2">
      <c r="A572" t="str">
        <f t="shared" si="8"/>
        <v>Lara CHECKhigh-jump</v>
      </c>
      <c r="B572" t="s">
        <v>430</v>
      </c>
      <c r="C572" s="6" t="s">
        <v>35</v>
      </c>
      <c r="D572" s="6">
        <v>44640</v>
      </c>
      <c r="E572">
        <v>889</v>
      </c>
      <c r="F572" s="2">
        <v>29</v>
      </c>
      <c r="G572">
        <v>888</v>
      </c>
      <c r="H572">
        <v>878</v>
      </c>
      <c r="I572">
        <v>878</v>
      </c>
      <c r="J572">
        <v>878</v>
      </c>
      <c r="K572">
        <v>878</v>
      </c>
      <c r="L572" s="6">
        <v>44604</v>
      </c>
      <c r="M572" s="6">
        <v>44583</v>
      </c>
      <c r="N572" s="6">
        <v>44590</v>
      </c>
      <c r="O572" s="6">
        <v>44541</v>
      </c>
      <c r="P572" s="58">
        <v>44269</v>
      </c>
      <c r="Q572" s="40">
        <f>RANK(E572,$E$3:$E$1048576)</f>
        <v>569</v>
      </c>
      <c r="R572" s="2">
        <f>VLOOKUP(C572,Quals!$A$25:$C$45,3,FALSE)</f>
        <v>1180</v>
      </c>
      <c r="S572" s="2" t="str">
        <f>IF(OR(AND(G572&gt;=R572,L572&gt;=Quals!$F$3,L572&lt;=Quals!$H$3), OR(AND(H572&gt;=R572,M572&gt;=Quals!$F$3,M572&lt;=Quals!$H$3), OR(AND(I572&gt;=R572,N572&gt;=Quals!$F$3,N572&lt;=Quals!$H$3), OR(AND(J572&gt;=R572,O572&gt;=Quals!$F$3,O572&lt;=Quals!$H$3), OR(AND(K572&gt;=R572,P572&gt;=Quals!$F$3,P572&lt;=Quals!$H$3)))))),"Q","")</f>
        <v/>
      </c>
      <c r="T572" s="1" t="str">
        <f>IF(AND(S572 = "Q", IF(ISNA(VLOOKUP((B572&amp;C572),Autos!C:C,1,FALSE)), "Not in Auto",)),"Check", "No need")</f>
        <v>No need</v>
      </c>
    </row>
    <row r="573" spans="1:20" x14ac:dyDescent="0.2">
      <c r="A573" t="str">
        <f t="shared" si="8"/>
        <v>Sydney KANIAhigh-jump</v>
      </c>
      <c r="B573" t="s">
        <v>966</v>
      </c>
      <c r="C573" s="6" t="s">
        <v>35</v>
      </c>
      <c r="D573" s="6">
        <v>44581</v>
      </c>
      <c r="E573">
        <v>883</v>
      </c>
      <c r="F573" s="2">
        <v>30</v>
      </c>
      <c r="G573">
        <v>878</v>
      </c>
      <c r="H573">
        <v>878</v>
      </c>
      <c r="I573">
        <v>868</v>
      </c>
      <c r="J573">
        <v>878</v>
      </c>
      <c r="K573">
        <v>830</v>
      </c>
      <c r="L573" s="6">
        <v>44304</v>
      </c>
      <c r="M573" s="6">
        <v>44286</v>
      </c>
      <c r="N573" s="6">
        <v>44603</v>
      </c>
      <c r="O573" s="6">
        <v>44260</v>
      </c>
      <c r="P573" s="58">
        <v>44387</v>
      </c>
      <c r="Q573" s="40">
        <f>RANK(E573,$E$3:$E$1048576)</f>
        <v>571</v>
      </c>
      <c r="R573" s="2">
        <f>VLOOKUP(C573,Quals!$A$25:$C$45,3,FALSE)</f>
        <v>1180</v>
      </c>
      <c r="S573" s="2" t="str">
        <f>IF(OR(AND(G573&gt;=R573,L573&gt;=Quals!$F$3,L573&lt;=Quals!$H$3), OR(AND(H573&gt;=R573,M573&gt;=Quals!$F$3,M573&lt;=Quals!$H$3), OR(AND(I573&gt;=R573,N573&gt;=Quals!$F$3,N573&lt;=Quals!$H$3), OR(AND(J573&gt;=R573,O573&gt;=Quals!$F$3,O573&lt;=Quals!$H$3), OR(AND(K573&gt;=R573,P573&gt;=Quals!$F$3,P573&lt;=Quals!$H$3)))))),"Q","")</f>
        <v/>
      </c>
      <c r="T573" s="1" t="str">
        <f>IF(AND(S573 = "Q", IF(ISNA(VLOOKUP((B573&amp;C573),Autos!C:C,1,FALSE)), "Not in Auto",)),"Check", "No need")</f>
        <v>No need</v>
      </c>
    </row>
    <row r="574" spans="1:20" x14ac:dyDescent="0.2">
      <c r="A574" t="str">
        <f t="shared" si="8"/>
        <v>Kaelah ELVISHtriple-jump</v>
      </c>
      <c r="B574" t="s">
        <v>456</v>
      </c>
      <c r="C574" s="6" t="s">
        <v>38</v>
      </c>
      <c r="D574" s="6">
        <v>36837</v>
      </c>
      <c r="E574">
        <v>881</v>
      </c>
      <c r="F574" s="2">
        <v>23</v>
      </c>
      <c r="G574">
        <v>913</v>
      </c>
      <c r="H574">
        <v>915</v>
      </c>
      <c r="I574">
        <v>860</v>
      </c>
      <c r="J574">
        <v>859</v>
      </c>
      <c r="K574">
        <v>847</v>
      </c>
      <c r="L574" s="6">
        <v>44590</v>
      </c>
      <c r="M574" s="6">
        <v>44301</v>
      </c>
      <c r="N574" s="6">
        <v>44247</v>
      </c>
      <c r="O574" s="6">
        <v>44303</v>
      </c>
      <c r="P574" s="58">
        <v>44261</v>
      </c>
      <c r="Q574" s="40">
        <f>RANK(E574,$E$3:$E$1048576)</f>
        <v>572</v>
      </c>
      <c r="R574" s="2">
        <f>VLOOKUP(C574,Quals!$A$25:$C$45,3,FALSE)</f>
        <v>1150</v>
      </c>
      <c r="S574" s="2" t="str">
        <f>IF(OR(AND(G574&gt;=R574,L574&gt;=Quals!$F$3,L574&lt;=Quals!$H$3), OR(AND(H574&gt;=R574,M574&gt;=Quals!$F$3,M574&lt;=Quals!$H$3), OR(AND(I574&gt;=R574,N574&gt;=Quals!$F$3,N574&lt;=Quals!$H$3), OR(AND(J574&gt;=R574,O574&gt;=Quals!$F$3,O574&lt;=Quals!$H$3), OR(AND(K574&gt;=R574,P574&gt;=Quals!$F$3,P574&lt;=Quals!$H$3)))))),"Q","")</f>
        <v/>
      </c>
      <c r="T574" s="1" t="str">
        <f>IF(AND(S574 = "Q", IF(ISNA(VLOOKUP((B574&amp;C574),Autos!C:C,1,FALSE)), "Not in Auto",)),"Check", "No need")</f>
        <v>No need</v>
      </c>
    </row>
    <row r="575" spans="1:20" x14ac:dyDescent="0.2">
      <c r="A575" t="str">
        <f t="shared" si="8"/>
        <v>Sophie KAVANAGHhigh-jump</v>
      </c>
      <c r="B575" t="s">
        <v>435</v>
      </c>
      <c r="C575" t="s">
        <v>35</v>
      </c>
      <c r="D575" s="6">
        <v>44671</v>
      </c>
      <c r="E575">
        <v>881</v>
      </c>
      <c r="F575" s="2">
        <v>31</v>
      </c>
      <c r="G575">
        <v>907</v>
      </c>
      <c r="H575">
        <v>878</v>
      </c>
      <c r="I575">
        <v>878</v>
      </c>
      <c r="J575">
        <v>878</v>
      </c>
      <c r="K575">
        <v>830</v>
      </c>
      <c r="L575" s="6">
        <v>44303</v>
      </c>
      <c r="M575" s="6">
        <v>44269</v>
      </c>
      <c r="N575" s="6">
        <v>44541</v>
      </c>
      <c r="O575" s="6">
        <v>44260</v>
      </c>
      <c r="P575" s="58">
        <v>44590</v>
      </c>
      <c r="Q575" s="40">
        <f>RANK(E575,$E$3:$E$1048576)</f>
        <v>572</v>
      </c>
      <c r="R575" s="2">
        <f>VLOOKUP(C575,Quals!$A$25:$C$45,3,FALSE)</f>
        <v>1180</v>
      </c>
      <c r="S575" s="2" t="str">
        <f>IF(OR(AND(G575&gt;=R575,L575&gt;=Quals!$F$3,L575&lt;=Quals!$H$3), OR(AND(H575&gt;=R575,M575&gt;=Quals!$F$3,M575&lt;=Quals!$H$3), OR(AND(I575&gt;=R575,N575&gt;=Quals!$F$3,N575&lt;=Quals!$H$3), OR(AND(J575&gt;=R575,O575&gt;=Quals!$F$3,O575&lt;=Quals!$H$3), OR(AND(K575&gt;=R575,P575&gt;=Quals!$F$3,P575&lt;=Quals!$H$3)))))),"Q","")</f>
        <v/>
      </c>
      <c r="T575" s="1" t="str">
        <f>IF(AND(S575 = "Q", IF(ISNA(VLOOKUP((B575&amp;C575),Autos!C:C,1,FALSE)), "Not in Auto",)),"Check", "No need")</f>
        <v>No need</v>
      </c>
    </row>
    <row r="576" spans="1:20" x14ac:dyDescent="0.2">
      <c r="A576" t="str">
        <f t="shared" si="8"/>
        <v>Julia BOURKEshot-put</v>
      </c>
      <c r="B576" t="s">
        <v>518</v>
      </c>
      <c r="C576" t="s">
        <v>39</v>
      </c>
      <c r="D576" s="6">
        <v>35938</v>
      </c>
      <c r="E576">
        <v>879</v>
      </c>
      <c r="F576" s="2">
        <v>4</v>
      </c>
      <c r="G576">
        <v>882</v>
      </c>
      <c r="H576">
        <v>880</v>
      </c>
      <c r="I576">
        <v>878</v>
      </c>
      <c r="J576">
        <v>873</v>
      </c>
      <c r="K576">
        <v>875</v>
      </c>
      <c r="L576" s="6">
        <v>44254</v>
      </c>
      <c r="M576" s="6">
        <v>44295</v>
      </c>
      <c r="N576" s="6">
        <v>44309</v>
      </c>
      <c r="O576" s="6">
        <v>44316</v>
      </c>
      <c r="P576" s="58">
        <v>44331</v>
      </c>
      <c r="Q576" s="40">
        <f>RANK(E576,$E$3:$E$1048576)</f>
        <v>574</v>
      </c>
      <c r="R576" s="2">
        <f>VLOOKUP(C576,Quals!$A$25:$C$45,3,FALSE)</f>
        <v>1114</v>
      </c>
      <c r="S576" s="2" t="str">
        <f>IF(OR(AND(G576&gt;=R576,L576&gt;=Quals!$F$3,L576&lt;=Quals!$H$3), OR(AND(H576&gt;=R576,M576&gt;=Quals!$F$3,M576&lt;=Quals!$H$3), OR(AND(I576&gt;=R576,N576&gt;=Quals!$F$3,N576&lt;=Quals!$H$3), OR(AND(J576&gt;=R576,O576&gt;=Quals!$F$3,O576&lt;=Quals!$H$3), OR(AND(K576&gt;=R576,P576&gt;=Quals!$F$3,P576&lt;=Quals!$H$3)))))),"Q","")</f>
        <v/>
      </c>
      <c r="T576" s="1" t="str">
        <f>IF(AND(S576 = "Q", IF(ISNA(VLOOKUP((B576&amp;C576),Autos!C:C,1,FALSE)), "Not in Auto",)),"Check", "No need")</f>
        <v>No need</v>
      </c>
    </row>
    <row r="577" spans="1:20" x14ac:dyDescent="0.2">
      <c r="A577" t="str">
        <f t="shared" si="8"/>
        <v>Lara ROBERTShammer-throw</v>
      </c>
      <c r="B577" t="s">
        <v>527</v>
      </c>
      <c r="C577" s="6" t="s">
        <v>42</v>
      </c>
      <c r="D577" s="6">
        <v>37932</v>
      </c>
      <c r="E577">
        <v>877</v>
      </c>
      <c r="F577" s="2">
        <v>5</v>
      </c>
      <c r="G577">
        <v>879</v>
      </c>
      <c r="H577">
        <v>868</v>
      </c>
      <c r="I577">
        <v>855</v>
      </c>
      <c r="J577">
        <v>837</v>
      </c>
      <c r="K577">
        <v>839</v>
      </c>
      <c r="L577" s="6">
        <v>44597</v>
      </c>
      <c r="M577" s="6">
        <v>44463</v>
      </c>
      <c r="N577" s="6">
        <v>44612</v>
      </c>
      <c r="O577" s="6">
        <v>44352</v>
      </c>
      <c r="P577" s="58">
        <v>44268</v>
      </c>
      <c r="Q577" s="40">
        <f>RANK(E577,$E$3:$E$1048576)</f>
        <v>575</v>
      </c>
      <c r="R577" s="2">
        <f>VLOOKUP(C577,Quals!$A$25:$C$45,3,FALSE)</f>
        <v>1134</v>
      </c>
      <c r="S577" s="2" t="str">
        <f>IF(OR(AND(G577&gt;=R577,L577&gt;=Quals!$F$3,L577&lt;=Quals!$H$3), OR(AND(H577&gt;=R577,M577&gt;=Quals!$F$3,M577&lt;=Quals!$H$3), OR(AND(I577&gt;=R577,N577&gt;=Quals!$F$3,N577&lt;=Quals!$H$3), OR(AND(J577&gt;=R577,O577&gt;=Quals!$F$3,O577&lt;=Quals!$H$3), OR(AND(K577&gt;=R577,P577&gt;=Quals!$F$3,P577&lt;=Quals!$H$3)))))),"Q","")</f>
        <v/>
      </c>
      <c r="T577" s="1" t="str">
        <f>IF(AND(S577 = "Q", IF(ISNA(VLOOKUP((B577&amp;C577),Autos!C:C,1,FALSE)), "Not in Auto",)),"Check", "No need")</f>
        <v>No need</v>
      </c>
    </row>
    <row r="578" spans="1:20" x14ac:dyDescent="0.2">
      <c r="A578" t="str">
        <f t="shared" si="8"/>
        <v>Alysha BURNETTshot-put</v>
      </c>
      <c r="B578" t="s">
        <v>459</v>
      </c>
      <c r="C578" t="s">
        <v>39</v>
      </c>
      <c r="D578" s="6">
        <v>35434</v>
      </c>
      <c r="E578">
        <v>873</v>
      </c>
      <c r="F578" s="2">
        <v>5</v>
      </c>
      <c r="G578">
        <v>859</v>
      </c>
      <c r="H578">
        <v>840</v>
      </c>
      <c r="I578">
        <v>832</v>
      </c>
      <c r="J578">
        <v>851</v>
      </c>
      <c r="K578">
        <v>809</v>
      </c>
      <c r="L578" s="6">
        <v>44268</v>
      </c>
      <c r="M578" s="6">
        <v>44303</v>
      </c>
      <c r="N578" s="6">
        <v>44261</v>
      </c>
      <c r="O578" s="6">
        <v>44365</v>
      </c>
      <c r="P578" s="58">
        <v>44611</v>
      </c>
      <c r="Q578" s="40">
        <f>RANK(E578,$E$3:$E$1048576)</f>
        <v>576</v>
      </c>
      <c r="R578" s="2">
        <f>VLOOKUP(C578,Quals!$A$25:$C$45,3,FALSE)</f>
        <v>1114</v>
      </c>
      <c r="S578" s="2" t="str">
        <f>IF(OR(AND(G578&gt;=R578,L578&gt;=Quals!$F$3,L578&lt;=Quals!$H$3), OR(AND(H578&gt;=R578,M578&gt;=Quals!$F$3,M578&lt;=Quals!$H$3), OR(AND(I578&gt;=R578,N578&gt;=Quals!$F$3,N578&lt;=Quals!$H$3), OR(AND(J578&gt;=R578,O578&gt;=Quals!$F$3,O578&lt;=Quals!$H$3), OR(AND(K578&gt;=R578,P578&gt;=Quals!$F$3,P578&lt;=Quals!$H$3)))))),"Q","")</f>
        <v/>
      </c>
      <c r="T578" s="1" t="str">
        <f>IF(AND(S578 = "Q", IF(ISNA(VLOOKUP((B578&amp;C578),Autos!C:C,1,FALSE)), "Not in Auto",)),"Check", "No need")</f>
        <v>No need</v>
      </c>
    </row>
    <row r="579" spans="1:20" x14ac:dyDescent="0.2">
      <c r="A579" t="str">
        <f t="shared" si="8"/>
        <v>Mia GORDONjavelin-throw</v>
      </c>
      <c r="B579" t="s">
        <v>542</v>
      </c>
      <c r="C579" s="6" t="s">
        <v>41</v>
      </c>
      <c r="D579" s="6">
        <v>37552</v>
      </c>
      <c r="E579">
        <v>873</v>
      </c>
      <c r="F579" s="2">
        <v>11</v>
      </c>
      <c r="G579">
        <v>954</v>
      </c>
      <c r="H579">
        <v>855</v>
      </c>
      <c r="I579">
        <v>842</v>
      </c>
      <c r="J579">
        <v>824</v>
      </c>
      <c r="K579">
        <v>802</v>
      </c>
      <c r="L579" s="6">
        <v>44301</v>
      </c>
      <c r="M579" s="6">
        <v>44352</v>
      </c>
      <c r="N579" s="6">
        <v>44359</v>
      </c>
      <c r="O579" s="6">
        <v>44519</v>
      </c>
      <c r="P579" s="58">
        <v>44366</v>
      </c>
      <c r="Q579" s="40">
        <f>RANK(E579,$E$3:$E$1048576)</f>
        <v>576</v>
      </c>
      <c r="R579" s="2">
        <f>VLOOKUP(C579,Quals!$A$25:$C$45,3,FALSE)</f>
        <v>1153</v>
      </c>
      <c r="S579" s="2" t="str">
        <f>IF(OR(AND(G579&gt;=R579,L579&gt;=Quals!$F$3,L579&lt;=Quals!$H$3), OR(AND(H579&gt;=R579,M579&gt;=Quals!$F$3,M579&lt;=Quals!$H$3), OR(AND(I579&gt;=R579,N579&gt;=Quals!$F$3,N579&lt;=Quals!$H$3), OR(AND(J579&gt;=R579,O579&gt;=Quals!$F$3,O579&lt;=Quals!$H$3), OR(AND(K579&gt;=R579,P579&gt;=Quals!$F$3,P579&lt;=Quals!$H$3)))))),"Q","")</f>
        <v/>
      </c>
      <c r="T579" s="1" t="str">
        <f>IF(AND(S579 = "Q", IF(ISNA(VLOOKUP((B579&amp;C579),Autos!C:C,1,FALSE)), "Not in Auto",)),"Check", "No need")</f>
        <v>No need</v>
      </c>
    </row>
    <row r="580" spans="1:20" x14ac:dyDescent="0.2">
      <c r="A580" t="str">
        <f t="shared" ref="A580:A627" si="9">B580&amp;C580</f>
        <v>Ashlyn BLACKSTOCKdiscus-throw</v>
      </c>
      <c r="B580" t="s">
        <v>504</v>
      </c>
      <c r="C580" s="7" t="s">
        <v>40</v>
      </c>
      <c r="D580" s="6">
        <v>38096</v>
      </c>
      <c r="E580">
        <v>872</v>
      </c>
      <c r="F580" s="2">
        <v>8</v>
      </c>
      <c r="G580">
        <v>884</v>
      </c>
      <c r="H580">
        <v>855</v>
      </c>
      <c r="I580">
        <v>850</v>
      </c>
      <c r="J580">
        <v>843</v>
      </c>
      <c r="K580">
        <v>833</v>
      </c>
      <c r="L580" s="6">
        <v>44268</v>
      </c>
      <c r="M580" s="6">
        <v>44253</v>
      </c>
      <c r="N580" s="6">
        <v>44590</v>
      </c>
      <c r="O580" s="6">
        <v>44260</v>
      </c>
      <c r="P580" s="58">
        <v>44582</v>
      </c>
      <c r="Q580" s="40">
        <f>RANK(E580,$E$3:$E$1048576)</f>
        <v>578</v>
      </c>
      <c r="R580" s="2">
        <f>VLOOKUP(C580,Quals!$A$25:$C$45,3,FALSE)</f>
        <v>1136</v>
      </c>
      <c r="S580" s="2" t="str">
        <f>IF(OR(AND(G580&gt;=R580,L580&gt;=Quals!$F$3,L580&lt;=Quals!$H$3), OR(AND(H580&gt;=R580,M580&gt;=Quals!$F$3,M580&lt;=Quals!$H$3), OR(AND(I580&gt;=R580,N580&gt;=Quals!$F$3,N580&lt;=Quals!$H$3), OR(AND(J580&gt;=R580,O580&gt;=Quals!$F$3,O580&lt;=Quals!$H$3), OR(AND(K580&gt;=R580,P580&gt;=Quals!$F$3,P580&lt;=Quals!$H$3)))))),"Q","")</f>
        <v/>
      </c>
      <c r="T580" s="1" t="str">
        <f>IF(AND(S580 = "Q", IF(ISNA(VLOOKUP((B580&amp;C580),Autos!C:C,1,FALSE)), "Not in Auto",)),"Check", "No need")</f>
        <v>No need</v>
      </c>
    </row>
    <row r="581" spans="1:20" x14ac:dyDescent="0.2">
      <c r="A581" t="str">
        <f t="shared" si="9"/>
        <v>Camryn NEWTON-SMITHheptathlon</v>
      </c>
      <c r="B581" t="s">
        <v>545</v>
      </c>
      <c r="C581" t="s">
        <v>43</v>
      </c>
      <c r="D581" s="6">
        <v>36643</v>
      </c>
      <c r="E581">
        <v>869</v>
      </c>
      <c r="F581" s="2">
        <v>9</v>
      </c>
      <c r="G581">
        <v>990</v>
      </c>
      <c r="H581">
        <v>732</v>
      </c>
      <c r="L581" s="6">
        <v>43885</v>
      </c>
      <c r="M581" s="6">
        <v>43842</v>
      </c>
      <c r="N581" s="6"/>
      <c r="O581" s="6"/>
      <c r="P581" s="58"/>
      <c r="Q581" s="40">
        <f>RANK(E581,$E$3:$E$1048576)</f>
        <v>579</v>
      </c>
      <c r="R581" s="2">
        <f>VLOOKUP(C581,Quals!$A$25:$C$45,3,FALSE)</f>
        <v>1158</v>
      </c>
      <c r="S581" s="2" t="str">
        <f>IF(OR(AND(G581&gt;=R581,L581&gt;=Quals!$F$3,L581&lt;=Quals!$H$3), OR(AND(H581&gt;=R581,M581&gt;=Quals!$F$3,M581&lt;=Quals!$H$3), OR(AND(I581&gt;=R581,N581&gt;=Quals!$F$3,N581&lt;=Quals!$H$3), OR(AND(J581&gt;=R581,O581&gt;=Quals!$F$3,O581&lt;=Quals!$H$3), OR(AND(K581&gt;=R581,P581&gt;=Quals!$F$3,P581&lt;=Quals!$H$3)))))),"Q","")</f>
        <v/>
      </c>
      <c r="T581" s="1" t="str">
        <f>IF(AND(S581 = "Q", IF(ISNA(VLOOKUP((B581&amp;C581),Autos!C:C,1,FALSE)), "Not in Auto",)),"Check", "No need")</f>
        <v>No need</v>
      </c>
    </row>
    <row r="582" spans="1:20" x14ac:dyDescent="0.2">
      <c r="A582" t="str">
        <f t="shared" si="9"/>
        <v>Shiloh WATTS10000m</v>
      </c>
      <c r="B582" t="s">
        <v>376</v>
      </c>
      <c r="C582" s="6" t="s">
        <v>30</v>
      </c>
      <c r="D582" s="6">
        <v>1979</v>
      </c>
      <c r="E582">
        <v>864</v>
      </c>
      <c r="F582" s="2">
        <v>24</v>
      </c>
      <c r="G582">
        <v>892</v>
      </c>
      <c r="H582">
        <v>836</v>
      </c>
      <c r="L582" s="6">
        <v>44283</v>
      </c>
      <c r="M582" s="6">
        <v>44457</v>
      </c>
      <c r="N582" s="6"/>
      <c r="O582" s="6"/>
      <c r="P582" s="58"/>
      <c r="Q582" s="40">
        <f>RANK(E582,$E$3:$E$1048576)</f>
        <v>580</v>
      </c>
      <c r="R582" s="2">
        <f>VLOOKUP(C582,Quals!$A$25:$C$45,3,FALSE)</f>
        <v>1171</v>
      </c>
      <c r="S582" s="2" t="str">
        <f>IF(OR(AND(G582&gt;=R582,L582&gt;=Quals!$F$3,L582&lt;=Quals!$H$3), OR(AND(H582&gt;=R582,M582&gt;=Quals!$F$3,M582&lt;=Quals!$H$3), OR(AND(I582&gt;=R582,N582&gt;=Quals!$F$3,N582&lt;=Quals!$H$3), OR(AND(J582&gt;=R582,O582&gt;=Quals!$F$3,O582&lt;=Quals!$H$3), OR(AND(K582&gt;=R582,P582&gt;=Quals!$F$3,P582&lt;=Quals!$H$3)))))),"Q","")</f>
        <v/>
      </c>
      <c r="T582" s="1" t="str">
        <f>IF(AND(S582 = "Q", IF(ISNA(VLOOKUP((B582&amp;C582),Autos!C:C,1,FALSE)), "Not in Auto",)),"Check", "No need")</f>
        <v>No need</v>
      </c>
    </row>
    <row r="583" spans="1:20" x14ac:dyDescent="0.2">
      <c r="A583" t="str">
        <f t="shared" si="9"/>
        <v>Isabel DAINESheptathlon</v>
      </c>
      <c r="B583" t="s">
        <v>998</v>
      </c>
      <c r="C583" s="6" t="s">
        <v>43</v>
      </c>
      <c r="D583" s="6">
        <v>37304</v>
      </c>
      <c r="E583">
        <v>860</v>
      </c>
      <c r="F583" s="2">
        <v>10</v>
      </c>
      <c r="G583">
        <v>879</v>
      </c>
      <c r="H583">
        <v>832</v>
      </c>
      <c r="L583" s="6">
        <v>43877</v>
      </c>
      <c r="M583" s="6">
        <v>44614</v>
      </c>
      <c r="N583" s="6"/>
      <c r="O583" s="6"/>
      <c r="P583" s="58"/>
      <c r="Q583" s="40">
        <f>RANK(E583,$E$3:$E$1048576)</f>
        <v>581</v>
      </c>
      <c r="R583" s="2">
        <f>VLOOKUP(C583,Quals!$A$25:$C$45,3,FALSE)</f>
        <v>1158</v>
      </c>
      <c r="S583" s="2" t="str">
        <f>IF(OR(AND(G583&gt;=R583,L583&gt;=Quals!$F$3,L583&lt;=Quals!$H$3), OR(AND(H583&gt;=R583,M583&gt;=Quals!$F$3,M583&lt;=Quals!$H$3), OR(AND(I583&gt;=R583,N583&gt;=Quals!$F$3,N583&lt;=Quals!$H$3), OR(AND(J583&gt;=R583,O583&gt;=Quals!$F$3,O583&lt;=Quals!$H$3), OR(AND(K583&gt;=R583,P583&gt;=Quals!$F$3,P583&lt;=Quals!$H$3)))))),"Q","")</f>
        <v/>
      </c>
      <c r="T583" s="1" t="str">
        <f>IF(AND(S583 = "Q", IF(ISNA(VLOOKUP((B583&amp;C583),Autos!C:C,1,FALSE)), "Not in Auto",)),"Check", "No need")</f>
        <v>No need</v>
      </c>
    </row>
    <row r="584" spans="1:20" x14ac:dyDescent="0.2">
      <c r="A584" t="str">
        <f t="shared" si="9"/>
        <v>Hannah EDWARDSdiscus-throw</v>
      </c>
      <c r="B584" t="s">
        <v>505</v>
      </c>
      <c r="C584" s="7" t="s">
        <v>40</v>
      </c>
      <c r="D584" s="6">
        <v>44701</v>
      </c>
      <c r="E584">
        <v>853</v>
      </c>
      <c r="F584" s="2">
        <v>9</v>
      </c>
      <c r="G584">
        <v>861</v>
      </c>
      <c r="H584">
        <v>820</v>
      </c>
      <c r="I584">
        <v>806</v>
      </c>
      <c r="J584">
        <v>828</v>
      </c>
      <c r="K584">
        <v>822</v>
      </c>
      <c r="L584" s="6">
        <v>44388</v>
      </c>
      <c r="M584" s="6">
        <v>44304</v>
      </c>
      <c r="N584" s="6">
        <v>44394</v>
      </c>
      <c r="O584" s="6">
        <v>44367</v>
      </c>
      <c r="P584" s="58">
        <v>44465</v>
      </c>
      <c r="Q584" s="40">
        <f>RANK(E584,$E$3:$E$1048576)</f>
        <v>582</v>
      </c>
      <c r="R584" s="2">
        <f>VLOOKUP(C584,Quals!$A$25:$C$45,3,FALSE)</f>
        <v>1136</v>
      </c>
      <c r="S584" s="2" t="str">
        <f>IF(OR(AND(G584&gt;=R584,L584&gt;=Quals!$F$3,L584&lt;=Quals!$H$3), OR(AND(H584&gt;=R584,M584&gt;=Quals!$F$3,M584&lt;=Quals!$H$3), OR(AND(I584&gt;=R584,N584&gt;=Quals!$F$3,N584&lt;=Quals!$H$3), OR(AND(J584&gt;=R584,O584&gt;=Quals!$F$3,O584&lt;=Quals!$H$3), OR(AND(K584&gt;=R584,P584&gt;=Quals!$F$3,P584&lt;=Quals!$H$3)))))),"Q","")</f>
        <v/>
      </c>
      <c r="T584" s="1" t="str">
        <f>IF(AND(S584 = "Q", IF(ISNA(VLOOKUP((B584&amp;C584),Autos!C:C,1,FALSE)), "Not in Auto",)),"Check", "No need")</f>
        <v>No need</v>
      </c>
    </row>
    <row r="585" spans="1:20" x14ac:dyDescent="0.2">
      <c r="A585" t="str">
        <f t="shared" si="9"/>
        <v>Sally SHOKRYshot-put</v>
      </c>
      <c r="B585" t="s">
        <v>503</v>
      </c>
      <c r="C585" s="6" t="s">
        <v>39</v>
      </c>
      <c r="D585" s="6">
        <v>37360</v>
      </c>
      <c r="E585">
        <v>852</v>
      </c>
      <c r="F585" s="2">
        <v>6</v>
      </c>
      <c r="G585">
        <v>830</v>
      </c>
      <c r="H585">
        <v>837</v>
      </c>
      <c r="I585">
        <v>825</v>
      </c>
      <c r="J585">
        <v>823</v>
      </c>
      <c r="K585">
        <v>787</v>
      </c>
      <c r="L585" s="6">
        <v>44268</v>
      </c>
      <c r="M585" s="6">
        <v>44548</v>
      </c>
      <c r="N585" s="6">
        <v>44611</v>
      </c>
      <c r="O585" s="6">
        <v>44261</v>
      </c>
      <c r="P585" s="58">
        <v>44303</v>
      </c>
      <c r="Q585" s="40">
        <f>RANK(E585,$E$3:$E$1048576)</f>
        <v>583</v>
      </c>
      <c r="R585" s="2">
        <f>VLOOKUP(C585,Quals!$A$25:$C$45,3,FALSE)</f>
        <v>1114</v>
      </c>
      <c r="S585" s="2" t="str">
        <f>IF(OR(AND(G585&gt;=R585,L585&gt;=Quals!$F$3,L585&lt;=Quals!$H$3), OR(AND(H585&gt;=R585,M585&gt;=Quals!$F$3,M585&lt;=Quals!$H$3), OR(AND(I585&gt;=R585,N585&gt;=Quals!$F$3,N585&lt;=Quals!$H$3), OR(AND(J585&gt;=R585,O585&gt;=Quals!$F$3,O585&lt;=Quals!$H$3), OR(AND(K585&gt;=R585,P585&gt;=Quals!$F$3,P585&lt;=Quals!$H$3)))))),"Q","")</f>
        <v/>
      </c>
      <c r="T585" s="1" t="str">
        <f>IF(AND(S585 = "Q", IF(ISNA(VLOOKUP((B585&amp;C585),Autos!C:C,1,FALSE)), "Not in Auto",)),"Check", "No need")</f>
        <v>No need</v>
      </c>
    </row>
    <row r="586" spans="1:20" x14ac:dyDescent="0.2">
      <c r="A586" t="str">
        <f t="shared" si="9"/>
        <v>Greer WILSONmarathon</v>
      </c>
      <c r="B586" t="s">
        <v>559</v>
      </c>
      <c r="C586" s="6" t="s">
        <v>82</v>
      </c>
      <c r="E586">
        <v>850</v>
      </c>
      <c r="F586" s="2">
        <v>12</v>
      </c>
      <c r="G586">
        <v>865</v>
      </c>
      <c r="H586">
        <v>835</v>
      </c>
      <c r="L586" s="6">
        <v>44297</v>
      </c>
      <c r="M586" s="6">
        <v>44353</v>
      </c>
      <c r="N586" s="6"/>
      <c r="O586" s="6"/>
      <c r="P586" s="58"/>
      <c r="Q586" s="40">
        <f>RANK(E586,$E$3:$E$1048576)</f>
        <v>584</v>
      </c>
      <c r="R586" s="2" t="str">
        <f>VLOOKUP(C586,Quals!$A$25:$C$45,3,FALSE)</f>
        <v>Discr.</v>
      </c>
      <c r="S586" s="2" t="str">
        <f>IF(OR(AND(G586&gt;=R586,L586&gt;=Quals!$F$3,L586&lt;=Quals!$H$3), OR(AND(H586&gt;=R586,M586&gt;=Quals!$F$3,M586&lt;=Quals!$H$3), OR(AND(I586&gt;=R586,N586&gt;=Quals!$F$3,N586&lt;=Quals!$H$3), OR(AND(J586&gt;=R586,O586&gt;=Quals!$F$3,O586&lt;=Quals!$H$3), OR(AND(K586&gt;=R586,P586&gt;=Quals!$F$3,P586&lt;=Quals!$H$3)))))),"Q","")</f>
        <v/>
      </c>
      <c r="T586" s="1" t="str">
        <f>IF(AND(S586 = "Q", IF(ISNA(VLOOKUP((B586&amp;C586),Autos!C:C,1,FALSE)), "Not in Auto",)),"Check", "No need")</f>
        <v>No need</v>
      </c>
    </row>
    <row r="587" spans="1:20" x14ac:dyDescent="0.2">
      <c r="A587" t="str">
        <f t="shared" si="9"/>
        <v>Tafiti SIIVAshot-put</v>
      </c>
      <c r="B587" t="s">
        <v>519</v>
      </c>
      <c r="C587" s="6" t="s">
        <v>39</v>
      </c>
      <c r="D587" s="6">
        <v>36650</v>
      </c>
      <c r="E587">
        <v>849</v>
      </c>
      <c r="F587" s="2">
        <v>7</v>
      </c>
      <c r="G587">
        <v>853</v>
      </c>
      <c r="H587">
        <v>850</v>
      </c>
      <c r="I587">
        <v>833</v>
      </c>
      <c r="J587">
        <v>834</v>
      </c>
      <c r="K587">
        <v>825</v>
      </c>
      <c r="L587" s="6">
        <v>44303</v>
      </c>
      <c r="M587" s="6">
        <v>44283</v>
      </c>
      <c r="N587" s="6">
        <v>44318</v>
      </c>
      <c r="O587" s="6">
        <v>44288</v>
      </c>
      <c r="P587" s="58">
        <v>44310</v>
      </c>
      <c r="Q587" s="40">
        <f>RANK(E587,$E$3:$E$1048576)</f>
        <v>585</v>
      </c>
      <c r="R587" s="2">
        <f>VLOOKUP(C587,Quals!$A$25:$C$45,3,FALSE)</f>
        <v>1114</v>
      </c>
      <c r="S587" s="2" t="str">
        <f>IF(OR(AND(G587&gt;=R587,L587&gt;=Quals!$F$3,L587&lt;=Quals!$H$3), OR(AND(H587&gt;=R587,M587&gt;=Quals!$F$3,M587&lt;=Quals!$H$3), OR(AND(I587&gt;=R587,N587&gt;=Quals!$F$3,N587&lt;=Quals!$H$3), OR(AND(J587&gt;=R587,O587&gt;=Quals!$F$3,O587&lt;=Quals!$H$3), OR(AND(K587&gt;=R587,P587&gt;=Quals!$F$3,P587&lt;=Quals!$H$3)))))),"Q","")</f>
        <v/>
      </c>
      <c r="T587" s="1" t="str">
        <f>IF(AND(S587 = "Q", IF(ISNA(VLOOKUP((B587&amp;C587),Autos!C:C,1,FALSE)), "Not in Auto",)),"Check", "No need")</f>
        <v>No need</v>
      </c>
    </row>
    <row r="588" spans="1:20" x14ac:dyDescent="0.2">
      <c r="A588" t="str">
        <f t="shared" si="9"/>
        <v>Hannah TAITheptathlon</v>
      </c>
      <c r="B588" t="s">
        <v>546</v>
      </c>
      <c r="C588" s="6" t="s">
        <v>43</v>
      </c>
      <c r="D588" s="6">
        <v>37700</v>
      </c>
      <c r="E588">
        <v>848</v>
      </c>
      <c r="F588" s="2">
        <v>11</v>
      </c>
      <c r="G588">
        <v>851</v>
      </c>
      <c r="H588">
        <v>829</v>
      </c>
      <c r="L588" s="6">
        <v>44549</v>
      </c>
      <c r="M588" s="6">
        <v>44577</v>
      </c>
      <c r="N588" s="6"/>
      <c r="O588" s="6"/>
      <c r="P588" s="58"/>
      <c r="Q588" s="40">
        <f>RANK(E588,$E$3:$E$1048576)</f>
        <v>586</v>
      </c>
      <c r="R588" s="2">
        <f>VLOOKUP(C588,Quals!$A$25:$C$45,3,FALSE)</f>
        <v>1158</v>
      </c>
      <c r="S588" s="2" t="str">
        <f>IF(OR(AND(G588&gt;=R588,L588&gt;=Quals!$F$3,L588&lt;=Quals!$H$3), OR(AND(H588&gt;=R588,M588&gt;=Quals!$F$3,M588&lt;=Quals!$H$3), OR(AND(I588&gt;=R588,N588&gt;=Quals!$F$3,N588&lt;=Quals!$H$3), OR(AND(J588&gt;=R588,O588&gt;=Quals!$F$3,O588&lt;=Quals!$H$3), OR(AND(K588&gt;=R588,P588&gt;=Quals!$F$3,P588&lt;=Quals!$H$3)))))),"Q","")</f>
        <v/>
      </c>
      <c r="T588" s="1" t="str">
        <f>IF(AND(S588 = "Q", IF(ISNA(VLOOKUP((B588&amp;C588),Autos!C:C,1,FALSE)), "Not in Auto",)),"Check", "No need")</f>
        <v>No need</v>
      </c>
    </row>
    <row r="589" spans="1:20" x14ac:dyDescent="0.2">
      <c r="A589" t="str">
        <f t="shared" si="9"/>
        <v>Alana GREENpole-vault</v>
      </c>
      <c r="B589" t="s">
        <v>490</v>
      </c>
      <c r="C589" s="6" t="s">
        <v>36</v>
      </c>
      <c r="D589" s="6">
        <v>33784</v>
      </c>
      <c r="E589">
        <v>846</v>
      </c>
      <c r="F589" s="2">
        <v>14</v>
      </c>
      <c r="G589">
        <v>883</v>
      </c>
      <c r="H589">
        <v>838</v>
      </c>
      <c r="I589">
        <v>838</v>
      </c>
      <c r="J589">
        <v>838</v>
      </c>
      <c r="K589">
        <v>822</v>
      </c>
      <c r="L589" s="6">
        <v>44301</v>
      </c>
      <c r="M589" s="6">
        <v>44254</v>
      </c>
      <c r="N589" s="6">
        <v>44292</v>
      </c>
      <c r="O589" s="6">
        <v>44303</v>
      </c>
      <c r="P589" s="58">
        <v>44286</v>
      </c>
      <c r="Q589" s="40">
        <f>RANK(E589,$E$3:$E$1048576)</f>
        <v>587</v>
      </c>
      <c r="R589" s="2">
        <f>VLOOKUP(C589,Quals!$A$25:$C$45,3,FALSE)</f>
        <v>1177</v>
      </c>
      <c r="S589" s="2" t="str">
        <f>IF(OR(AND(G589&gt;=R589,L589&gt;=Quals!$F$3,L589&lt;=Quals!$H$3), OR(AND(H589&gt;=R589,M589&gt;=Quals!$F$3,M589&lt;=Quals!$H$3), OR(AND(I589&gt;=R589,N589&gt;=Quals!$F$3,N589&lt;=Quals!$H$3), OR(AND(J589&gt;=R589,O589&gt;=Quals!$F$3,O589&lt;=Quals!$H$3), OR(AND(K589&gt;=R589,P589&gt;=Quals!$F$3,P589&lt;=Quals!$H$3)))))),"Q","")</f>
        <v/>
      </c>
      <c r="T589" s="1" t="str">
        <f>IF(AND(S589 = "Q", IF(ISNA(VLOOKUP((B589&amp;C589),Autos!C:C,1,FALSE)), "Not in Auto",)),"Check", "No need")</f>
        <v>No need</v>
      </c>
    </row>
    <row r="590" spans="1:20" x14ac:dyDescent="0.2">
      <c r="A590" t="str">
        <f t="shared" si="9"/>
        <v>Tryphena HEWETTpole-vault</v>
      </c>
      <c r="B590" t="s">
        <v>465</v>
      </c>
      <c r="C590" s="6" t="s">
        <v>36</v>
      </c>
      <c r="D590" s="6">
        <v>38647</v>
      </c>
      <c r="E590">
        <v>845</v>
      </c>
      <c r="F590" s="2">
        <v>15</v>
      </c>
      <c r="G590">
        <v>868</v>
      </c>
      <c r="H590">
        <v>838</v>
      </c>
      <c r="I590">
        <v>838</v>
      </c>
      <c r="J590">
        <v>822</v>
      </c>
      <c r="K590">
        <v>807</v>
      </c>
      <c r="L590" s="6">
        <v>44604</v>
      </c>
      <c r="M590" s="6">
        <v>44541</v>
      </c>
      <c r="N590" s="6">
        <v>44590</v>
      </c>
      <c r="O590" s="6">
        <v>44305</v>
      </c>
      <c r="P590" s="58">
        <v>44493</v>
      </c>
      <c r="Q590" s="40">
        <f>RANK(E590,$E$3:$E$1048576)</f>
        <v>588</v>
      </c>
      <c r="R590" s="2">
        <f>VLOOKUP(C590,Quals!$A$25:$C$45,3,FALSE)</f>
        <v>1177</v>
      </c>
      <c r="S590" s="2" t="str">
        <f>IF(OR(AND(G590&gt;=R590,L590&gt;=Quals!$F$3,L590&lt;=Quals!$H$3), OR(AND(H590&gt;=R590,M590&gt;=Quals!$F$3,M590&lt;=Quals!$H$3), OR(AND(I590&gt;=R590,N590&gt;=Quals!$F$3,N590&lt;=Quals!$H$3), OR(AND(J590&gt;=R590,O590&gt;=Quals!$F$3,O590&lt;=Quals!$H$3), OR(AND(K590&gt;=R590,P590&gt;=Quals!$F$3,P590&lt;=Quals!$H$3)))))),"Q","")</f>
        <v/>
      </c>
      <c r="T590" s="1" t="str">
        <f>IF(AND(S590 = "Q", IF(ISNA(VLOOKUP((B590&amp;C590),Autos!C:C,1,FALSE)), "Not in Auto",)),"Check", "No need")</f>
        <v>No need</v>
      </c>
    </row>
    <row r="591" spans="1:20" x14ac:dyDescent="0.2">
      <c r="A591" t="str">
        <f t="shared" si="9"/>
        <v>Elizabeth BARALpole-vault</v>
      </c>
      <c r="B591" t="s">
        <v>491</v>
      </c>
      <c r="C591" s="6" t="s">
        <v>36</v>
      </c>
      <c r="D591" s="6">
        <v>35825</v>
      </c>
      <c r="E591">
        <v>842</v>
      </c>
      <c r="F591" s="2">
        <v>16</v>
      </c>
      <c r="G591">
        <v>944</v>
      </c>
      <c r="H591">
        <v>838</v>
      </c>
      <c r="I591">
        <v>807</v>
      </c>
      <c r="J591">
        <v>777</v>
      </c>
      <c r="K591">
        <v>777</v>
      </c>
      <c r="L591" s="6">
        <v>44577</v>
      </c>
      <c r="M591" s="6">
        <v>44247</v>
      </c>
      <c r="N591" s="6">
        <v>44262</v>
      </c>
      <c r="O591" s="6">
        <v>44282</v>
      </c>
      <c r="P591" s="58">
        <v>44301</v>
      </c>
      <c r="Q591" s="40">
        <f>RANK(E591,$E$3:$E$1048576)</f>
        <v>589</v>
      </c>
      <c r="R591" s="2">
        <f>VLOOKUP(C591,Quals!$A$25:$C$45,3,FALSE)</f>
        <v>1177</v>
      </c>
      <c r="S591" s="2" t="str">
        <f>IF(OR(AND(G591&gt;=R591,L591&gt;=Quals!$F$3,L591&lt;=Quals!$H$3), OR(AND(H591&gt;=R591,M591&gt;=Quals!$F$3,M591&lt;=Quals!$H$3), OR(AND(I591&gt;=R591,N591&gt;=Quals!$F$3,N591&lt;=Quals!$H$3), OR(AND(J591&gt;=R591,O591&gt;=Quals!$F$3,O591&lt;=Quals!$H$3), OR(AND(K591&gt;=R591,P591&gt;=Quals!$F$3,P591&lt;=Quals!$H$3)))))),"Q","")</f>
        <v/>
      </c>
      <c r="T591" s="1" t="str">
        <f>IF(AND(S591 = "Q", IF(ISNA(VLOOKUP((B591&amp;C591),Autos!C:C,1,FALSE)), "Not in Auto",)),"Check", "No need")</f>
        <v>No need</v>
      </c>
    </row>
    <row r="592" spans="1:20" x14ac:dyDescent="0.2">
      <c r="A592" t="str">
        <f t="shared" si="9"/>
        <v>Felicity JOUVELETpole-vault</v>
      </c>
      <c r="B592" t="s">
        <v>492</v>
      </c>
      <c r="C592" s="6" t="s">
        <v>36</v>
      </c>
      <c r="D592" s="6">
        <v>37766</v>
      </c>
      <c r="E592">
        <v>842</v>
      </c>
      <c r="F592" s="2">
        <v>17</v>
      </c>
      <c r="G592">
        <v>868</v>
      </c>
      <c r="H592">
        <v>853</v>
      </c>
      <c r="I592">
        <v>838</v>
      </c>
      <c r="J592">
        <v>822</v>
      </c>
      <c r="K592">
        <v>807</v>
      </c>
      <c r="L592" s="6">
        <v>44583</v>
      </c>
      <c r="M592" s="6">
        <v>44254</v>
      </c>
      <c r="N592" s="6">
        <v>44292</v>
      </c>
      <c r="O592" s="6">
        <v>44305</v>
      </c>
      <c r="P592" s="58">
        <v>44261</v>
      </c>
      <c r="Q592" s="40">
        <f>RANK(E592,$E$3:$E$1048576)</f>
        <v>589</v>
      </c>
      <c r="R592" s="2">
        <f>VLOOKUP(C592,Quals!$A$25:$C$45,3,FALSE)</f>
        <v>1177</v>
      </c>
      <c r="S592" s="2" t="str">
        <f>IF(OR(AND(G592&gt;=R592,L592&gt;=Quals!$F$3,L592&lt;=Quals!$H$3), OR(AND(H592&gt;=R592,M592&gt;=Quals!$F$3,M592&lt;=Quals!$H$3), OR(AND(I592&gt;=R592,N592&gt;=Quals!$F$3,N592&lt;=Quals!$H$3), OR(AND(J592&gt;=R592,O592&gt;=Quals!$F$3,O592&lt;=Quals!$H$3), OR(AND(K592&gt;=R592,P592&gt;=Quals!$F$3,P592&lt;=Quals!$H$3)))))),"Q","")</f>
        <v/>
      </c>
      <c r="T592" s="1" t="str">
        <f>IF(AND(S592 = "Q", IF(ISNA(VLOOKUP((B592&amp;C592),Autos!C:C,1,FALSE)), "Not in Auto",)),"Check", "No need")</f>
        <v>No need</v>
      </c>
    </row>
    <row r="593" spans="1:20" x14ac:dyDescent="0.2">
      <c r="A593" t="str">
        <f t="shared" si="9"/>
        <v>Samantha PEACEdiscus-throw</v>
      </c>
      <c r="B593" t="s">
        <v>507</v>
      </c>
      <c r="C593" s="6" t="s">
        <v>40</v>
      </c>
      <c r="D593" s="6">
        <v>36121</v>
      </c>
      <c r="E593">
        <v>841</v>
      </c>
      <c r="F593" s="2">
        <v>10</v>
      </c>
      <c r="G593">
        <v>835</v>
      </c>
      <c r="H593">
        <v>839</v>
      </c>
      <c r="I593">
        <v>815</v>
      </c>
      <c r="J593">
        <v>815</v>
      </c>
      <c r="K593">
        <v>804</v>
      </c>
      <c r="L593" s="6">
        <v>44304</v>
      </c>
      <c r="M593" s="6">
        <v>44610</v>
      </c>
      <c r="N593" s="6">
        <v>44605</v>
      </c>
      <c r="O593" s="6">
        <v>44302</v>
      </c>
      <c r="P593" s="58">
        <v>44253</v>
      </c>
      <c r="Q593" s="40">
        <f>RANK(E593,$E$3:$E$1048576)</f>
        <v>591</v>
      </c>
      <c r="R593" s="2">
        <f>VLOOKUP(C593,Quals!$A$25:$C$45,3,FALSE)</f>
        <v>1136</v>
      </c>
      <c r="S593" s="2" t="str">
        <f>IF(OR(AND(G593&gt;=R593,L593&gt;=Quals!$F$3,L593&lt;=Quals!$H$3), OR(AND(H593&gt;=R593,M593&gt;=Quals!$F$3,M593&lt;=Quals!$H$3), OR(AND(I593&gt;=R593,N593&gt;=Quals!$F$3,N593&lt;=Quals!$H$3), OR(AND(J593&gt;=R593,O593&gt;=Quals!$F$3,O593&lt;=Quals!$H$3), OR(AND(K593&gt;=R593,P593&gt;=Quals!$F$3,P593&lt;=Quals!$H$3)))))),"Q","")</f>
        <v/>
      </c>
      <c r="T593" s="1" t="str">
        <f>IF(AND(S593 = "Q", IF(ISNA(VLOOKUP((B593&amp;C593),Autos!C:C,1,FALSE)), "Not in Auto",)),"Check", "No need")</f>
        <v>No need</v>
      </c>
    </row>
    <row r="594" spans="1:20" x14ac:dyDescent="0.2">
      <c r="A594" t="str">
        <f t="shared" si="9"/>
        <v>Kate ABFALTERpole-vault</v>
      </c>
      <c r="B594" t="s">
        <v>493</v>
      </c>
      <c r="C594" s="6" t="s">
        <v>36</v>
      </c>
      <c r="D594" s="6">
        <v>36393</v>
      </c>
      <c r="E594">
        <v>840</v>
      </c>
      <c r="F594" s="2">
        <v>18</v>
      </c>
      <c r="G594">
        <v>853</v>
      </c>
      <c r="H594">
        <v>838</v>
      </c>
      <c r="I594">
        <v>838</v>
      </c>
      <c r="J594">
        <v>822</v>
      </c>
      <c r="K594">
        <v>807</v>
      </c>
      <c r="L594" s="6">
        <v>44587</v>
      </c>
      <c r="M594" s="6">
        <v>44590</v>
      </c>
      <c r="N594" s="6">
        <v>44301</v>
      </c>
      <c r="O594" s="6">
        <v>44583</v>
      </c>
      <c r="P594" s="58">
        <v>44268</v>
      </c>
      <c r="Q594" s="40">
        <f>RANK(E594,$E$3:$E$1048576)</f>
        <v>592</v>
      </c>
      <c r="R594" s="2">
        <f>VLOOKUP(C594,Quals!$A$25:$C$45,3,FALSE)</f>
        <v>1177</v>
      </c>
      <c r="S594" s="2" t="str">
        <f>IF(OR(AND(G594&gt;=R594,L594&gt;=Quals!$F$3,L594&lt;=Quals!$H$3), OR(AND(H594&gt;=R594,M594&gt;=Quals!$F$3,M594&lt;=Quals!$H$3), OR(AND(I594&gt;=R594,N594&gt;=Quals!$F$3,N594&lt;=Quals!$H$3), OR(AND(J594&gt;=R594,O594&gt;=Quals!$F$3,O594&lt;=Quals!$H$3), OR(AND(K594&gt;=R594,P594&gt;=Quals!$F$3,P594&lt;=Quals!$H$3)))))),"Q","")</f>
        <v/>
      </c>
      <c r="T594" s="1" t="str">
        <f>IF(AND(S594 = "Q", IF(ISNA(VLOOKUP((B594&amp;C594),Autos!C:C,1,FALSE)), "Not in Auto",)),"Check", "No need")</f>
        <v>No need</v>
      </c>
    </row>
    <row r="595" spans="1:20" x14ac:dyDescent="0.2">
      <c r="A595" t="str">
        <f t="shared" si="9"/>
        <v>Alexandra MEEKmarathon</v>
      </c>
      <c r="B595" t="s">
        <v>560</v>
      </c>
      <c r="C595" s="6" t="s">
        <v>82</v>
      </c>
      <c r="E595">
        <v>838</v>
      </c>
      <c r="F595" s="2">
        <v>13</v>
      </c>
      <c r="G595">
        <v>864</v>
      </c>
      <c r="H595">
        <v>812</v>
      </c>
      <c r="L595" s="6">
        <v>44486</v>
      </c>
      <c r="M595" s="6">
        <v>44528</v>
      </c>
      <c r="N595" s="6"/>
      <c r="O595" s="6"/>
      <c r="P595" s="58"/>
      <c r="Q595" s="40">
        <f>RANK(E595,$E$3:$E$1048576)</f>
        <v>593</v>
      </c>
      <c r="R595" s="2" t="str">
        <f>VLOOKUP(C595,Quals!$A$25:$C$45,3,FALSE)</f>
        <v>Discr.</v>
      </c>
      <c r="S595" s="2" t="str">
        <f>IF(OR(AND(G595&gt;=R595,L595&gt;=Quals!$F$3,L595&lt;=Quals!$H$3), OR(AND(H595&gt;=R595,M595&gt;=Quals!$F$3,M595&lt;=Quals!$H$3), OR(AND(I595&gt;=R595,N595&gt;=Quals!$F$3,N595&lt;=Quals!$H$3), OR(AND(J595&gt;=R595,O595&gt;=Quals!$F$3,O595&lt;=Quals!$H$3), OR(AND(K595&gt;=R595,P595&gt;=Quals!$F$3,P595&lt;=Quals!$H$3)))))),"Q","")</f>
        <v/>
      </c>
      <c r="T595" s="1" t="str">
        <f>IF(AND(S595 = "Q", IF(ISNA(VLOOKUP((B595&amp;C595),Autos!C:C,1,FALSE)), "Not in Auto",)),"Check", "No need")</f>
        <v>No need</v>
      </c>
    </row>
    <row r="596" spans="1:20" x14ac:dyDescent="0.2">
      <c r="A596" t="str">
        <f t="shared" si="9"/>
        <v>Audrey HALL10000m</v>
      </c>
      <c r="B596" t="s">
        <v>377</v>
      </c>
      <c r="C596" s="6" t="s">
        <v>30</v>
      </c>
      <c r="D596" s="6">
        <v>1995</v>
      </c>
      <c r="E596">
        <v>837</v>
      </c>
      <c r="F596" s="2">
        <v>25</v>
      </c>
      <c r="G596">
        <v>888</v>
      </c>
      <c r="H596">
        <v>787</v>
      </c>
      <c r="L596" s="6">
        <v>44318</v>
      </c>
      <c r="M596" s="6">
        <v>43643</v>
      </c>
      <c r="N596" s="6"/>
      <c r="O596" s="6"/>
      <c r="P596" s="58"/>
      <c r="Q596" s="40">
        <f>RANK(E596,$E$3:$E$1048576)</f>
        <v>594</v>
      </c>
      <c r="R596" s="2">
        <f>VLOOKUP(C596,Quals!$A$25:$C$45,3,FALSE)</f>
        <v>1171</v>
      </c>
      <c r="S596" s="2" t="str">
        <f>IF(OR(AND(G596&gt;=R596,L596&gt;=Quals!$F$3,L596&lt;=Quals!$H$3), OR(AND(H596&gt;=R596,M596&gt;=Quals!$F$3,M596&lt;=Quals!$H$3), OR(AND(I596&gt;=R596,N596&gt;=Quals!$F$3,N596&lt;=Quals!$H$3), OR(AND(J596&gt;=R596,O596&gt;=Quals!$F$3,O596&lt;=Quals!$H$3), OR(AND(K596&gt;=R596,P596&gt;=Quals!$F$3,P596&lt;=Quals!$H$3)))))),"Q","")</f>
        <v/>
      </c>
      <c r="T596" s="1" t="str">
        <f>IF(AND(S596 = "Q", IF(ISNA(VLOOKUP((B596&amp;C596),Autos!C:C,1,FALSE)), "Not in Auto",)),"Check", "No need")</f>
        <v>No need</v>
      </c>
    </row>
    <row r="597" spans="1:20" x14ac:dyDescent="0.2">
      <c r="A597" t="str">
        <f t="shared" si="9"/>
        <v>Jade ARNUTHNOTpole-vault</v>
      </c>
      <c r="B597" t="s">
        <v>495</v>
      </c>
      <c r="C597" s="6" t="s">
        <v>36</v>
      </c>
      <c r="D597" s="6">
        <v>44671</v>
      </c>
      <c r="E597">
        <v>836</v>
      </c>
      <c r="F597" s="2">
        <v>19</v>
      </c>
      <c r="G597">
        <v>868</v>
      </c>
      <c r="H597">
        <v>838</v>
      </c>
      <c r="I597">
        <v>807</v>
      </c>
      <c r="J597">
        <v>807</v>
      </c>
      <c r="K597">
        <v>786</v>
      </c>
      <c r="L597" s="6">
        <v>44597</v>
      </c>
      <c r="M597" s="6">
        <v>44583</v>
      </c>
      <c r="N597" s="6">
        <v>44527</v>
      </c>
      <c r="O597" s="6">
        <v>44607</v>
      </c>
      <c r="P597" s="58">
        <v>44542</v>
      </c>
      <c r="Q597" s="40">
        <f>RANK(E597,$E$3:$E$1048576)</f>
        <v>595</v>
      </c>
      <c r="R597" s="2">
        <f>VLOOKUP(C597,Quals!$A$25:$C$45,3,FALSE)</f>
        <v>1177</v>
      </c>
      <c r="S597" s="2" t="str">
        <f>IF(OR(AND(G597&gt;=R597,L597&gt;=Quals!$F$3,L597&lt;=Quals!$H$3), OR(AND(H597&gt;=R597,M597&gt;=Quals!$F$3,M597&lt;=Quals!$H$3), OR(AND(I597&gt;=R597,N597&gt;=Quals!$F$3,N597&lt;=Quals!$H$3), OR(AND(J597&gt;=R597,O597&gt;=Quals!$F$3,O597&lt;=Quals!$H$3), OR(AND(K597&gt;=R597,P597&gt;=Quals!$F$3,P597&lt;=Quals!$H$3)))))),"Q","")</f>
        <v/>
      </c>
      <c r="T597" s="1" t="str">
        <f>IF(AND(S597 = "Q", IF(ISNA(VLOOKUP((B597&amp;C597),Autos!C:C,1,FALSE)), "Not in Auto",)),"Check", "No need")</f>
        <v>No need</v>
      </c>
    </row>
    <row r="598" spans="1:20" x14ac:dyDescent="0.2">
      <c r="A598" t="str">
        <f t="shared" si="9"/>
        <v>Caitlyn HESTERhammer-throw</v>
      </c>
      <c r="B598" t="s">
        <v>528</v>
      </c>
      <c r="C598" s="6" t="s">
        <v>42</v>
      </c>
      <c r="D598" s="6">
        <v>36420</v>
      </c>
      <c r="E598">
        <v>836</v>
      </c>
      <c r="F598" s="2">
        <v>6</v>
      </c>
      <c r="G598">
        <v>810</v>
      </c>
      <c r="H598">
        <v>826</v>
      </c>
      <c r="I598">
        <v>818</v>
      </c>
      <c r="J598">
        <v>796</v>
      </c>
      <c r="K598">
        <v>801</v>
      </c>
      <c r="L598" s="6">
        <v>44303</v>
      </c>
      <c r="M598" s="6">
        <v>44611</v>
      </c>
      <c r="N598" s="6">
        <v>44464</v>
      </c>
      <c r="O598" s="6">
        <v>44268</v>
      </c>
      <c r="P598" s="58">
        <v>44538</v>
      </c>
      <c r="Q598" s="40">
        <f>RANK(E598,$E$3:$E$1048576)</f>
        <v>595</v>
      </c>
      <c r="R598" s="2">
        <f>VLOOKUP(C598,Quals!$A$25:$C$45,3,FALSE)</f>
        <v>1134</v>
      </c>
      <c r="S598" s="2" t="str">
        <f>IF(OR(AND(G598&gt;=R598,L598&gt;=Quals!$F$3,L598&lt;=Quals!$H$3), OR(AND(H598&gt;=R598,M598&gt;=Quals!$F$3,M598&lt;=Quals!$H$3), OR(AND(I598&gt;=R598,N598&gt;=Quals!$F$3,N598&lt;=Quals!$H$3), OR(AND(J598&gt;=R598,O598&gt;=Quals!$F$3,O598&lt;=Quals!$H$3), OR(AND(K598&gt;=R598,P598&gt;=Quals!$F$3,P598&lt;=Quals!$H$3)))))),"Q","")</f>
        <v/>
      </c>
      <c r="T598" s="1" t="str">
        <f>IF(AND(S598 = "Q", IF(ISNA(VLOOKUP((B598&amp;C598),Autos!C:C,1,FALSE)), "Not in Auto",)),"Check", "No need")</f>
        <v>No need</v>
      </c>
    </row>
    <row r="599" spans="1:20" x14ac:dyDescent="0.2">
      <c r="A599" t="str">
        <f t="shared" si="9"/>
        <v>Laylani VA'AIdiscus-throw</v>
      </c>
      <c r="B599" t="s">
        <v>506</v>
      </c>
      <c r="C599" s="7" t="s">
        <v>40</v>
      </c>
      <c r="D599" s="6">
        <v>37984</v>
      </c>
      <c r="E599">
        <v>834</v>
      </c>
      <c r="F599" s="2">
        <v>11</v>
      </c>
      <c r="G599">
        <v>840</v>
      </c>
      <c r="H599">
        <v>794</v>
      </c>
      <c r="I599">
        <v>827</v>
      </c>
      <c r="J599">
        <v>822</v>
      </c>
      <c r="K599">
        <v>798</v>
      </c>
      <c r="L599" s="6">
        <v>44590</v>
      </c>
      <c r="M599" s="6">
        <v>44282</v>
      </c>
      <c r="N599" s="6">
        <v>44583</v>
      </c>
      <c r="O599" s="6">
        <v>44300</v>
      </c>
      <c r="P599" s="58">
        <v>44266</v>
      </c>
      <c r="Q599" s="40">
        <f>RANK(E599,$E$3:$E$1048576)</f>
        <v>597</v>
      </c>
      <c r="R599" s="2">
        <f>VLOOKUP(C599,Quals!$A$25:$C$45,3,FALSE)</f>
        <v>1136</v>
      </c>
      <c r="S599" s="2" t="str">
        <f>IF(OR(AND(G599&gt;=R599,L599&gt;=Quals!$F$3,L599&lt;=Quals!$H$3), OR(AND(H599&gt;=R599,M599&gt;=Quals!$F$3,M599&lt;=Quals!$H$3), OR(AND(I599&gt;=R599,N599&gt;=Quals!$F$3,N599&lt;=Quals!$H$3), OR(AND(J599&gt;=R599,O599&gt;=Quals!$F$3,O599&lt;=Quals!$H$3), OR(AND(K599&gt;=R599,P599&gt;=Quals!$F$3,P599&lt;=Quals!$H$3)))))),"Q","")</f>
        <v/>
      </c>
      <c r="T599" s="1" t="str">
        <f>IF(AND(S599 = "Q", IF(ISNA(VLOOKUP((B599&amp;C599),Autos!C:C,1,FALSE)), "Not in Auto",)),"Check", "No need")</f>
        <v>No need</v>
      </c>
    </row>
    <row r="600" spans="1:20" x14ac:dyDescent="0.2">
      <c r="A600" t="str">
        <f t="shared" si="9"/>
        <v>Alysha PEARSONhammer-throw</v>
      </c>
      <c r="B600" t="s">
        <v>521</v>
      </c>
      <c r="C600" s="6" t="s">
        <v>42</v>
      </c>
      <c r="D600" s="6">
        <v>37422</v>
      </c>
      <c r="E600">
        <v>834</v>
      </c>
      <c r="F600" s="2">
        <v>7</v>
      </c>
      <c r="G600">
        <v>846</v>
      </c>
      <c r="H600">
        <v>832</v>
      </c>
      <c r="I600">
        <v>823</v>
      </c>
      <c r="J600">
        <v>798</v>
      </c>
      <c r="K600">
        <v>801</v>
      </c>
      <c r="L600" s="6">
        <v>44605</v>
      </c>
      <c r="M600" s="6">
        <v>44597</v>
      </c>
      <c r="N600" s="6">
        <v>44604</v>
      </c>
      <c r="O600" s="6">
        <v>44591</v>
      </c>
      <c r="P600" s="58">
        <v>44612</v>
      </c>
      <c r="Q600" s="40">
        <f>RANK(E600,$E$3:$E$1048576)</f>
        <v>597</v>
      </c>
      <c r="R600" s="2">
        <f>VLOOKUP(C600,Quals!$A$25:$C$45,3,FALSE)</f>
        <v>1134</v>
      </c>
      <c r="S600" s="2" t="str">
        <f>IF(OR(AND(G600&gt;=R600,L600&gt;=Quals!$F$3,L600&lt;=Quals!$H$3), OR(AND(H600&gt;=R600,M600&gt;=Quals!$F$3,M600&lt;=Quals!$H$3), OR(AND(I600&gt;=R600,N600&gt;=Quals!$F$3,N600&lt;=Quals!$H$3), OR(AND(J600&gt;=R600,O600&gt;=Quals!$F$3,O600&lt;=Quals!$H$3), OR(AND(K600&gt;=R600,P600&gt;=Quals!$F$3,P600&lt;=Quals!$H$3)))))),"Q","")</f>
        <v/>
      </c>
      <c r="T600" s="1" t="str">
        <f>IF(AND(S600 = "Q", IF(ISNA(VLOOKUP((B600&amp;C600),Autos!C:C,1,FALSE)), "Not in Auto",)),"Check", "No need")</f>
        <v>No need</v>
      </c>
    </row>
    <row r="601" spans="1:20" x14ac:dyDescent="0.2">
      <c r="A601" t="str">
        <f t="shared" si="9"/>
        <v>Anna SMEE10000m</v>
      </c>
      <c r="B601" t="s">
        <v>960</v>
      </c>
      <c r="C601" s="6" t="s">
        <v>30</v>
      </c>
      <c r="E601">
        <v>832</v>
      </c>
      <c r="F601" s="2">
        <v>26</v>
      </c>
      <c r="G601">
        <v>857</v>
      </c>
      <c r="H601">
        <v>798</v>
      </c>
      <c r="L601" s="6">
        <v>44360</v>
      </c>
      <c r="M601" s="6">
        <v>44597</v>
      </c>
      <c r="N601" s="6"/>
      <c r="O601" s="6"/>
      <c r="P601" s="58"/>
      <c r="Q601" s="40">
        <f>RANK(E601,$E$3:$E$1048576)</f>
        <v>599</v>
      </c>
      <c r="R601" s="2">
        <f>VLOOKUP(C601,Quals!$A$25:$C$45,3,FALSE)</f>
        <v>1171</v>
      </c>
      <c r="S601" s="2" t="str">
        <f>IF(OR(AND(G601&gt;=R601,L601&gt;=Quals!$F$3,L601&lt;=Quals!$H$3), OR(AND(H601&gt;=R601,M601&gt;=Quals!$F$3,M601&lt;=Quals!$H$3), OR(AND(I601&gt;=R601,N601&gt;=Quals!$F$3,N601&lt;=Quals!$H$3), OR(AND(J601&gt;=R601,O601&gt;=Quals!$F$3,O601&lt;=Quals!$H$3), OR(AND(K601&gt;=R601,P601&gt;=Quals!$F$3,P601&lt;=Quals!$H$3)))))),"Q","")</f>
        <v/>
      </c>
      <c r="T601" s="1" t="str">
        <f>IF(AND(S601 = "Q", IF(ISNA(VLOOKUP((B601&amp;C601),Autos!C:C,1,FALSE)), "Not in Auto",)),"Check", "No need")</f>
        <v>No need</v>
      </c>
    </row>
    <row r="602" spans="1:20" x14ac:dyDescent="0.2">
      <c r="A602" t="str">
        <f t="shared" si="9"/>
        <v>Isabella SIMONELLIhammer-throw</v>
      </c>
      <c r="B602" t="s">
        <v>510</v>
      </c>
      <c r="C602" s="7" t="s">
        <v>42</v>
      </c>
      <c r="D602" s="6">
        <v>36914</v>
      </c>
      <c r="E602">
        <v>832</v>
      </c>
      <c r="F602" s="2">
        <v>8</v>
      </c>
      <c r="G602">
        <v>884</v>
      </c>
      <c r="H602">
        <v>824</v>
      </c>
      <c r="I602">
        <v>821</v>
      </c>
      <c r="J602">
        <v>820</v>
      </c>
      <c r="K602">
        <v>791</v>
      </c>
      <c r="L602" s="6">
        <v>44281</v>
      </c>
      <c r="M602" s="6">
        <v>44330</v>
      </c>
      <c r="N602" s="6">
        <v>44296</v>
      </c>
      <c r="O602" s="6">
        <v>44302</v>
      </c>
      <c r="P602" s="58">
        <v>44288</v>
      </c>
      <c r="Q602" s="40">
        <f>RANK(E602,$E$3:$E$1048576)</f>
        <v>599</v>
      </c>
      <c r="R602" s="2">
        <f>VLOOKUP(C602,Quals!$A$25:$C$45,3,FALSE)</f>
        <v>1134</v>
      </c>
      <c r="S602" s="2" t="str">
        <f>IF(OR(AND(G602&gt;=R602,L602&gt;=Quals!$F$3,L602&lt;=Quals!$H$3), OR(AND(H602&gt;=R602,M602&gt;=Quals!$F$3,M602&lt;=Quals!$H$3), OR(AND(I602&gt;=R602,N602&gt;=Quals!$F$3,N602&lt;=Quals!$H$3), OR(AND(J602&gt;=R602,O602&gt;=Quals!$F$3,O602&lt;=Quals!$H$3), OR(AND(K602&gt;=R602,P602&gt;=Quals!$F$3,P602&lt;=Quals!$H$3)))))),"Q","")</f>
        <v/>
      </c>
      <c r="T602" s="1" t="str">
        <f>IF(AND(S602 = "Q", IF(ISNA(VLOOKUP((B602&amp;C602),Autos!C:C,1,FALSE)), "Not in Auto",)),"Check", "No need")</f>
        <v>No need</v>
      </c>
    </row>
    <row r="603" spans="1:20" x14ac:dyDescent="0.2">
      <c r="A603" t="str">
        <f t="shared" si="9"/>
        <v>Lara WITTEYpole-vault</v>
      </c>
      <c r="B603" t="s">
        <v>494</v>
      </c>
      <c r="C603" s="7" t="s">
        <v>36</v>
      </c>
      <c r="D603" s="6">
        <v>38001</v>
      </c>
      <c r="E603">
        <v>831</v>
      </c>
      <c r="F603" s="2">
        <v>20</v>
      </c>
      <c r="G603">
        <v>853</v>
      </c>
      <c r="H603">
        <v>853</v>
      </c>
      <c r="I603">
        <v>822</v>
      </c>
      <c r="J603">
        <v>807</v>
      </c>
      <c r="K603">
        <v>792</v>
      </c>
      <c r="L603" s="6">
        <v>44604</v>
      </c>
      <c r="M603" s="6">
        <v>44587</v>
      </c>
      <c r="N603" s="6">
        <v>44583</v>
      </c>
      <c r="O603" s="6">
        <v>44569</v>
      </c>
      <c r="P603" s="58">
        <v>44597</v>
      </c>
      <c r="Q603" s="40">
        <f>RANK(E603,$E$3:$E$1048576)</f>
        <v>601</v>
      </c>
      <c r="R603" s="2">
        <f>VLOOKUP(C603,Quals!$A$25:$C$45,3,FALSE)</f>
        <v>1177</v>
      </c>
      <c r="S603" s="2" t="str">
        <f>IF(OR(AND(G603&gt;=R603,L603&gt;=Quals!$F$3,L603&lt;=Quals!$H$3), OR(AND(H603&gt;=R603,M603&gt;=Quals!$F$3,M603&lt;=Quals!$H$3), OR(AND(I603&gt;=R603,N603&gt;=Quals!$F$3,N603&lt;=Quals!$H$3), OR(AND(J603&gt;=R603,O603&gt;=Quals!$F$3,O603&lt;=Quals!$H$3), OR(AND(K603&gt;=R603,P603&gt;=Quals!$F$3,P603&lt;=Quals!$H$3)))))),"Q","")</f>
        <v/>
      </c>
      <c r="T603" s="1" t="str">
        <f>IF(AND(S603 = "Q", IF(ISNA(VLOOKUP((B603&amp;C603),Autos!C:C,1,FALSE)), "Not in Auto",)),"Check", "No need")</f>
        <v>No need</v>
      </c>
    </row>
    <row r="604" spans="1:20" x14ac:dyDescent="0.2">
      <c r="A604" t="str">
        <f t="shared" si="9"/>
        <v>Kajsa SHIELDdiscus-throw</v>
      </c>
      <c r="B604" t="s">
        <v>514</v>
      </c>
      <c r="C604" s="7" t="s">
        <v>40</v>
      </c>
      <c r="D604" s="6">
        <v>38170</v>
      </c>
      <c r="E604">
        <v>828</v>
      </c>
      <c r="F604" s="2">
        <v>12</v>
      </c>
      <c r="G604">
        <v>857</v>
      </c>
      <c r="H604">
        <v>826</v>
      </c>
      <c r="I604">
        <v>812</v>
      </c>
      <c r="J604">
        <v>789</v>
      </c>
      <c r="K604">
        <v>791</v>
      </c>
      <c r="L604" s="6">
        <v>44610</v>
      </c>
      <c r="M604" s="6">
        <v>44611</v>
      </c>
      <c r="N604" s="6">
        <v>44604</v>
      </c>
      <c r="O604" s="6">
        <v>44465</v>
      </c>
      <c r="P604" s="58">
        <v>44590</v>
      </c>
      <c r="Q604" s="40">
        <f>RANK(E604,$E$3:$E$1048576)</f>
        <v>602</v>
      </c>
      <c r="R604" s="2">
        <f>VLOOKUP(C604,Quals!$A$25:$C$45,3,FALSE)</f>
        <v>1136</v>
      </c>
      <c r="S604" s="2" t="str">
        <f>IF(OR(AND(G604&gt;=R604,L604&gt;=Quals!$F$3,L604&lt;=Quals!$H$3), OR(AND(H604&gt;=R604,M604&gt;=Quals!$F$3,M604&lt;=Quals!$H$3), OR(AND(I604&gt;=R604,N604&gt;=Quals!$F$3,N604&lt;=Quals!$H$3), OR(AND(J604&gt;=R604,O604&gt;=Quals!$F$3,O604&lt;=Quals!$H$3), OR(AND(K604&gt;=R604,P604&gt;=Quals!$F$3,P604&lt;=Quals!$H$3)))))),"Q","")</f>
        <v/>
      </c>
      <c r="T604" s="1" t="str">
        <f>IF(AND(S604 = "Q", IF(ISNA(VLOOKUP((B604&amp;C604),Autos!C:C,1,FALSE)), "Not in Auto",)),"Check", "No need")</f>
        <v>No need</v>
      </c>
    </row>
    <row r="605" spans="1:20" x14ac:dyDescent="0.2">
      <c r="A605" t="str">
        <f t="shared" si="9"/>
        <v>Sinead DU TOITshot-put</v>
      </c>
      <c r="B605" t="s">
        <v>516</v>
      </c>
      <c r="C605" s="6" t="s">
        <v>39</v>
      </c>
      <c r="D605" s="6">
        <v>37230</v>
      </c>
      <c r="E605">
        <v>827</v>
      </c>
      <c r="F605" s="2">
        <v>8</v>
      </c>
      <c r="G605">
        <v>821</v>
      </c>
      <c r="H605">
        <v>812</v>
      </c>
      <c r="I605">
        <v>804</v>
      </c>
      <c r="J605">
        <v>788</v>
      </c>
      <c r="K605">
        <v>780</v>
      </c>
      <c r="L605" s="6">
        <v>44303</v>
      </c>
      <c r="M605" s="6">
        <v>44596</v>
      </c>
      <c r="N605" s="6">
        <v>44526</v>
      </c>
      <c r="O605" s="6">
        <v>44612</v>
      </c>
      <c r="P605" s="58">
        <v>44547</v>
      </c>
      <c r="Q605" s="40">
        <f>RANK(E605,$E$3:$E$1048576)</f>
        <v>603</v>
      </c>
      <c r="R605" s="2">
        <f>VLOOKUP(C605,Quals!$A$25:$C$45,3,FALSE)</f>
        <v>1114</v>
      </c>
      <c r="S605" s="2" t="str">
        <f>IF(OR(AND(G605&gt;=R605,L605&gt;=Quals!$F$3,L605&lt;=Quals!$H$3), OR(AND(H605&gt;=R605,M605&gt;=Quals!$F$3,M605&lt;=Quals!$H$3), OR(AND(I605&gt;=R605,N605&gt;=Quals!$F$3,N605&lt;=Quals!$H$3), OR(AND(J605&gt;=R605,O605&gt;=Quals!$F$3,O605&lt;=Quals!$H$3), OR(AND(K605&gt;=R605,P605&gt;=Quals!$F$3,P605&lt;=Quals!$H$3)))))),"Q","")</f>
        <v/>
      </c>
      <c r="T605" s="1" t="str">
        <f>IF(AND(S605 = "Q", IF(ISNA(VLOOKUP((B605&amp;C605),Autos!C:C,1,FALSE)), "Not in Auto",)),"Check", "No need")</f>
        <v>No need</v>
      </c>
    </row>
    <row r="606" spans="1:20" x14ac:dyDescent="0.2">
      <c r="A606" t="str">
        <f t="shared" si="9"/>
        <v>Aliyah CANEPAhammer-throw</v>
      </c>
      <c r="B606" t="s">
        <v>529</v>
      </c>
      <c r="C606" s="6" t="s">
        <v>42</v>
      </c>
      <c r="D606" s="6">
        <v>37463</v>
      </c>
      <c r="E606">
        <v>826</v>
      </c>
      <c r="F606" s="2">
        <v>9</v>
      </c>
      <c r="G606">
        <v>827</v>
      </c>
      <c r="H606">
        <v>779</v>
      </c>
      <c r="I606">
        <v>828</v>
      </c>
      <c r="J606">
        <v>805</v>
      </c>
      <c r="K606">
        <v>801</v>
      </c>
      <c r="L606" s="6">
        <v>44534</v>
      </c>
      <c r="M606" s="6">
        <v>44303</v>
      </c>
      <c r="N606" s="6">
        <v>44534</v>
      </c>
      <c r="O606" s="6">
        <v>44305</v>
      </c>
      <c r="P606" s="58">
        <v>44598</v>
      </c>
      <c r="Q606" s="40">
        <f>RANK(E606,$E$3:$E$1048576)</f>
        <v>604</v>
      </c>
      <c r="R606" s="2">
        <f>VLOOKUP(C606,Quals!$A$25:$C$45,3,FALSE)</f>
        <v>1134</v>
      </c>
      <c r="S606" s="2" t="str">
        <f>IF(OR(AND(G606&gt;=R606,L606&gt;=Quals!$F$3,L606&lt;=Quals!$H$3), OR(AND(H606&gt;=R606,M606&gt;=Quals!$F$3,M606&lt;=Quals!$H$3), OR(AND(I606&gt;=R606,N606&gt;=Quals!$F$3,N606&lt;=Quals!$H$3), OR(AND(J606&gt;=R606,O606&gt;=Quals!$F$3,O606&lt;=Quals!$H$3), OR(AND(K606&gt;=R606,P606&gt;=Quals!$F$3,P606&lt;=Quals!$H$3)))))),"Q","")</f>
        <v/>
      </c>
      <c r="T606" s="1" t="str">
        <f>IF(AND(S606 = "Q", IF(ISNA(VLOOKUP((B606&amp;C606),Autos!C:C,1,FALSE)), "Not in Auto",)),"Check", "No need")</f>
        <v>No need</v>
      </c>
    </row>
    <row r="607" spans="1:20" x14ac:dyDescent="0.2">
      <c r="A607" t="str">
        <f t="shared" si="9"/>
        <v>Jessica SIVIOURdiscus-throw</v>
      </c>
      <c r="B607" t="s">
        <v>508</v>
      </c>
      <c r="C607" s="6" t="s">
        <v>40</v>
      </c>
      <c r="D607" s="6">
        <v>36148</v>
      </c>
      <c r="E607">
        <v>816</v>
      </c>
      <c r="F607" s="2">
        <v>13</v>
      </c>
      <c r="G607">
        <v>824</v>
      </c>
      <c r="H607">
        <v>809</v>
      </c>
      <c r="I607">
        <v>804</v>
      </c>
      <c r="J607">
        <v>780</v>
      </c>
      <c r="K607">
        <v>780</v>
      </c>
      <c r="L607" s="6">
        <v>44251</v>
      </c>
      <c r="M607" s="6">
        <v>44526</v>
      </c>
      <c r="N607" s="6">
        <v>44287</v>
      </c>
      <c r="O607" s="6">
        <v>44610</v>
      </c>
      <c r="P607" s="58">
        <v>44491</v>
      </c>
      <c r="Q607" s="40">
        <f>RANK(E607,$E$3:$E$1048576)</f>
        <v>605</v>
      </c>
      <c r="R607" s="2">
        <f>VLOOKUP(C607,Quals!$A$25:$C$45,3,FALSE)</f>
        <v>1136</v>
      </c>
      <c r="S607" s="2" t="str">
        <f>IF(OR(AND(G607&gt;=R607,L607&gt;=Quals!$F$3,L607&lt;=Quals!$H$3), OR(AND(H607&gt;=R607,M607&gt;=Quals!$F$3,M607&lt;=Quals!$H$3), OR(AND(I607&gt;=R607,N607&gt;=Quals!$F$3,N607&lt;=Quals!$H$3), OR(AND(J607&gt;=R607,O607&gt;=Quals!$F$3,O607&lt;=Quals!$H$3), OR(AND(K607&gt;=R607,P607&gt;=Quals!$F$3,P607&lt;=Quals!$H$3)))))),"Q","")</f>
        <v/>
      </c>
      <c r="T607" s="1" t="str">
        <f>IF(AND(S607 = "Q", IF(ISNA(VLOOKUP((B607&amp;C607),Autos!C:C,1,FALSE)), "Not in Auto",)),"Check", "No need")</f>
        <v>No need</v>
      </c>
    </row>
    <row r="608" spans="1:20" x14ac:dyDescent="0.2">
      <c r="A608" t="str">
        <f t="shared" si="9"/>
        <v>Sina WILDRAUTdiscus-throw</v>
      </c>
      <c r="B608" t="s">
        <v>509</v>
      </c>
      <c r="C608" s="6" t="s">
        <v>40</v>
      </c>
      <c r="D608" s="6">
        <v>36466</v>
      </c>
      <c r="E608">
        <v>813</v>
      </c>
      <c r="F608" s="2">
        <v>14</v>
      </c>
      <c r="G608">
        <v>817</v>
      </c>
      <c r="H608">
        <v>815</v>
      </c>
      <c r="I608">
        <v>803</v>
      </c>
      <c r="J608">
        <v>788</v>
      </c>
      <c r="K608">
        <v>783</v>
      </c>
      <c r="L608" s="6">
        <v>44548</v>
      </c>
      <c r="M608" s="6">
        <v>44605</v>
      </c>
      <c r="N608" s="6">
        <v>44610</v>
      </c>
      <c r="O608" s="6">
        <v>44590</v>
      </c>
      <c r="P608" s="58">
        <v>44260</v>
      </c>
      <c r="Q608" s="40">
        <f>RANK(E608,$E$3:$E$1048576)</f>
        <v>606</v>
      </c>
      <c r="R608" s="2">
        <f>VLOOKUP(C608,Quals!$A$25:$C$45,3,FALSE)</f>
        <v>1136</v>
      </c>
      <c r="S608" s="2" t="str">
        <f>IF(OR(AND(G608&gt;=R608,L608&gt;=Quals!$F$3,L608&lt;=Quals!$H$3), OR(AND(H608&gt;=R608,M608&gt;=Quals!$F$3,M608&lt;=Quals!$H$3), OR(AND(I608&gt;=R608,N608&gt;=Quals!$F$3,N608&lt;=Quals!$H$3), OR(AND(J608&gt;=R608,O608&gt;=Quals!$F$3,O608&lt;=Quals!$H$3), OR(AND(K608&gt;=R608,P608&gt;=Quals!$F$3,P608&lt;=Quals!$H$3)))))),"Q","")</f>
        <v/>
      </c>
      <c r="T608" s="1" t="str">
        <f>IF(AND(S608 = "Q", IF(ISNA(VLOOKUP((B608&amp;C608),Autos!C:C,1,FALSE)), "Not in Auto",)),"Check", "No need")</f>
        <v>No need</v>
      </c>
    </row>
    <row r="609" spans="1:20" x14ac:dyDescent="0.2">
      <c r="A609" t="str">
        <f t="shared" si="9"/>
        <v>Haneefa RANEpole-vault</v>
      </c>
      <c r="B609" t="s">
        <v>496</v>
      </c>
      <c r="C609" s="6" t="s">
        <v>36</v>
      </c>
      <c r="D609" s="6">
        <v>38800</v>
      </c>
      <c r="E609">
        <v>809</v>
      </c>
      <c r="F609" s="2">
        <v>21</v>
      </c>
      <c r="G609">
        <v>807</v>
      </c>
      <c r="H609">
        <v>807</v>
      </c>
      <c r="I609">
        <v>807</v>
      </c>
      <c r="J609">
        <v>786</v>
      </c>
      <c r="K609">
        <v>777</v>
      </c>
      <c r="L609" s="6">
        <v>44254</v>
      </c>
      <c r="M609" s="6">
        <v>44527</v>
      </c>
      <c r="N609" s="6">
        <v>44597</v>
      </c>
      <c r="O609" s="6">
        <v>44542</v>
      </c>
      <c r="P609" s="58">
        <v>44268</v>
      </c>
      <c r="Q609" s="40">
        <f>RANK(E609,$E$3:$E$1048576)</f>
        <v>607</v>
      </c>
      <c r="R609" s="2">
        <f>VLOOKUP(C609,Quals!$A$25:$C$45,3,FALSE)</f>
        <v>1177</v>
      </c>
      <c r="S609" s="2" t="str">
        <f>IF(OR(AND(G609&gt;=R609,L609&gt;=Quals!$F$3,L609&lt;=Quals!$H$3), OR(AND(H609&gt;=R609,M609&gt;=Quals!$F$3,M609&lt;=Quals!$H$3), OR(AND(I609&gt;=R609,N609&gt;=Quals!$F$3,N609&lt;=Quals!$H$3), OR(AND(J609&gt;=R609,O609&gt;=Quals!$F$3,O609&lt;=Quals!$H$3), OR(AND(K609&gt;=R609,P609&gt;=Quals!$F$3,P609&lt;=Quals!$H$3)))))),"Q","")</f>
        <v/>
      </c>
      <c r="T609" s="1" t="str">
        <f>IF(AND(S609 = "Q", IF(ISNA(VLOOKUP((B609&amp;C609),Autos!C:C,1,FALSE)), "Not in Auto",)),"Check", "No need")</f>
        <v>No need</v>
      </c>
    </row>
    <row r="610" spans="1:20" x14ac:dyDescent="0.2">
      <c r="A610" t="str">
        <f t="shared" si="9"/>
        <v>Lyvante SU'EMAIhammer-throw</v>
      </c>
      <c r="B610" t="s">
        <v>501</v>
      </c>
      <c r="C610" t="s">
        <v>42</v>
      </c>
      <c r="D610" s="6">
        <v>37602</v>
      </c>
      <c r="E610">
        <v>808</v>
      </c>
      <c r="F610" s="2">
        <v>10</v>
      </c>
      <c r="G610">
        <v>801</v>
      </c>
      <c r="H610">
        <v>808</v>
      </c>
      <c r="I610">
        <v>788</v>
      </c>
      <c r="J610">
        <v>779</v>
      </c>
      <c r="K610">
        <v>769</v>
      </c>
      <c r="L610" s="6">
        <v>44303</v>
      </c>
      <c r="M610" s="6">
        <v>44268</v>
      </c>
      <c r="N610" s="6">
        <v>44268</v>
      </c>
      <c r="O610" s="6">
        <v>44305</v>
      </c>
      <c r="P610" s="58">
        <v>44301</v>
      </c>
      <c r="Q610" s="40">
        <f>RANK(E610,$E$3:$E$1048576)</f>
        <v>608</v>
      </c>
      <c r="R610" s="2">
        <f>VLOOKUP(C610,Quals!$A$25:$C$45,3,FALSE)</f>
        <v>1134</v>
      </c>
      <c r="S610" s="2" t="str">
        <f>IF(OR(AND(G610&gt;=R610,L610&gt;=Quals!$F$3,L610&lt;=Quals!$H$3), OR(AND(H610&gt;=R610,M610&gt;=Quals!$F$3,M610&lt;=Quals!$H$3), OR(AND(I610&gt;=R610,N610&gt;=Quals!$F$3,N610&lt;=Quals!$H$3), OR(AND(J610&gt;=R610,O610&gt;=Quals!$F$3,O610&lt;=Quals!$H$3), OR(AND(K610&gt;=R610,P610&gt;=Quals!$F$3,P610&lt;=Quals!$H$3)))))),"Q","")</f>
        <v/>
      </c>
      <c r="T610" s="1" t="str">
        <f>IF(AND(S610 = "Q", IF(ISNA(VLOOKUP((B610&amp;C610),Autos!C:C,1,FALSE)), "Not in Auto",)),"Check", "No need")</f>
        <v>No need</v>
      </c>
    </row>
    <row r="611" spans="1:20" x14ac:dyDescent="0.2">
      <c r="A611" t="str">
        <f t="shared" si="9"/>
        <v>Renee HARDYhammer-throw</v>
      </c>
      <c r="B611" t="s">
        <v>530</v>
      </c>
      <c r="C611" s="6" t="s">
        <v>42</v>
      </c>
      <c r="D611" s="6">
        <v>37723</v>
      </c>
      <c r="E611">
        <v>808</v>
      </c>
      <c r="F611" s="2">
        <v>11</v>
      </c>
      <c r="G611">
        <v>785</v>
      </c>
      <c r="H611">
        <v>773</v>
      </c>
      <c r="I611">
        <v>792</v>
      </c>
      <c r="J611">
        <v>783</v>
      </c>
      <c r="K611">
        <v>772</v>
      </c>
      <c r="L611" s="6">
        <v>44268</v>
      </c>
      <c r="M611" s="6">
        <v>44303</v>
      </c>
      <c r="N611" s="6">
        <v>44605</v>
      </c>
      <c r="O611" s="6">
        <v>44262</v>
      </c>
      <c r="P611" s="58">
        <v>44591</v>
      </c>
      <c r="Q611" s="40">
        <f>RANK(E611,$E$3:$E$1048576)</f>
        <v>608</v>
      </c>
      <c r="R611" s="2">
        <f>VLOOKUP(C611,Quals!$A$25:$C$45,3,FALSE)</f>
        <v>1134</v>
      </c>
      <c r="S611" s="2" t="str">
        <f>IF(OR(AND(G611&gt;=R611,L611&gt;=Quals!$F$3,L611&lt;=Quals!$H$3), OR(AND(H611&gt;=R611,M611&gt;=Quals!$F$3,M611&lt;=Quals!$H$3), OR(AND(I611&gt;=R611,N611&gt;=Quals!$F$3,N611&lt;=Quals!$H$3), OR(AND(J611&gt;=R611,O611&gt;=Quals!$F$3,O611&lt;=Quals!$H$3), OR(AND(K611&gt;=R611,P611&gt;=Quals!$F$3,P611&lt;=Quals!$H$3)))))),"Q","")</f>
        <v/>
      </c>
      <c r="T611" s="1" t="str">
        <f>IF(AND(S611 = "Q", IF(ISNA(VLOOKUP((B611&amp;C611),Autos!C:C,1,FALSE)), "Not in Auto",)),"Check", "No need")</f>
        <v>No need</v>
      </c>
    </row>
    <row r="612" spans="1:20" x14ac:dyDescent="0.2">
      <c r="A612" t="str">
        <f t="shared" si="9"/>
        <v>Rose DINGEMANSEmarathon</v>
      </c>
      <c r="B612" t="s">
        <v>561</v>
      </c>
      <c r="C612" s="6" t="s">
        <v>82</v>
      </c>
      <c r="E612">
        <v>805</v>
      </c>
      <c r="F612" s="2">
        <v>14</v>
      </c>
      <c r="G612">
        <v>896</v>
      </c>
      <c r="H612">
        <v>709</v>
      </c>
      <c r="L612" s="6">
        <v>44360</v>
      </c>
      <c r="M612" s="6">
        <v>44570</v>
      </c>
      <c r="N612" s="6"/>
      <c r="O612" s="6"/>
      <c r="P612" s="58"/>
      <c r="Q612" s="40">
        <f>RANK(E612,$E$3:$E$1048576)</f>
        <v>610</v>
      </c>
      <c r="R612" s="2" t="str">
        <f>VLOOKUP(C612,Quals!$A$25:$C$45,3,FALSE)</f>
        <v>Discr.</v>
      </c>
      <c r="S612" s="2" t="str">
        <f>IF(OR(AND(G612&gt;=R612,L612&gt;=Quals!$F$3,L612&lt;=Quals!$H$3), OR(AND(H612&gt;=R612,M612&gt;=Quals!$F$3,M612&lt;=Quals!$H$3), OR(AND(I612&gt;=R612,N612&gt;=Quals!$F$3,N612&lt;=Quals!$H$3), OR(AND(J612&gt;=R612,O612&gt;=Quals!$F$3,O612&lt;=Quals!$H$3), OR(AND(K612&gt;=R612,P612&gt;=Quals!$F$3,P612&lt;=Quals!$H$3)))))),"Q","")</f>
        <v/>
      </c>
      <c r="T612" s="1" t="str">
        <f>IF(AND(S612 = "Q", IF(ISNA(VLOOKUP((B612&amp;C612),Autos!C:C,1,FALSE)), "Not in Auto",)),"Check", "No need")</f>
        <v>No need</v>
      </c>
    </row>
    <row r="613" spans="1:20" x14ac:dyDescent="0.2">
      <c r="A613" t="str">
        <f t="shared" si="9"/>
        <v>Leila BARKERpole-vault</v>
      </c>
      <c r="B613" t="s">
        <v>968</v>
      </c>
      <c r="C613" s="6" t="s">
        <v>36</v>
      </c>
      <c r="D613" s="6">
        <v>44701</v>
      </c>
      <c r="E613">
        <v>804</v>
      </c>
      <c r="F613" s="2">
        <v>22</v>
      </c>
      <c r="G613">
        <v>868</v>
      </c>
      <c r="H613">
        <v>807</v>
      </c>
      <c r="I613">
        <v>777</v>
      </c>
      <c r="J613">
        <v>777</v>
      </c>
      <c r="K613">
        <v>747</v>
      </c>
      <c r="L613" s="6">
        <v>44575</v>
      </c>
      <c r="M613" s="6">
        <v>44596</v>
      </c>
      <c r="N613" s="6">
        <v>44547</v>
      </c>
      <c r="O613" s="6">
        <v>44512</v>
      </c>
      <c r="P613" s="58">
        <v>44498</v>
      </c>
      <c r="Q613" s="40">
        <f>RANK(E613,$E$3:$E$1048576)</f>
        <v>611</v>
      </c>
      <c r="R613" s="2">
        <f>VLOOKUP(C613,Quals!$A$25:$C$45,3,FALSE)</f>
        <v>1177</v>
      </c>
      <c r="S613" s="2" t="str">
        <f>IF(OR(AND(G613&gt;=R613,L613&gt;=Quals!$F$3,L613&lt;=Quals!$H$3), OR(AND(H613&gt;=R613,M613&gt;=Quals!$F$3,M613&lt;=Quals!$H$3), OR(AND(I613&gt;=R613,N613&gt;=Quals!$F$3,N613&lt;=Quals!$H$3), OR(AND(J613&gt;=R613,O613&gt;=Quals!$F$3,O613&lt;=Quals!$H$3), OR(AND(K613&gt;=R613,P613&gt;=Quals!$F$3,P613&lt;=Quals!$H$3)))))),"Q","")</f>
        <v/>
      </c>
      <c r="T613" s="1" t="str">
        <f>IF(AND(S613 = "Q", IF(ISNA(VLOOKUP((B613&amp;C613),Autos!C:C,1,FALSE)), "Not in Auto",)),"Check", "No need")</f>
        <v>No need</v>
      </c>
    </row>
    <row r="614" spans="1:20" x14ac:dyDescent="0.2">
      <c r="A614" t="str">
        <f t="shared" si="9"/>
        <v>Madison WELLSheptathlon</v>
      </c>
      <c r="B614" t="s">
        <v>547</v>
      </c>
      <c r="C614" s="6" t="s">
        <v>43</v>
      </c>
      <c r="D614" s="6">
        <v>44612</v>
      </c>
      <c r="E614">
        <v>802</v>
      </c>
      <c r="F614" s="2">
        <v>12</v>
      </c>
      <c r="G614">
        <v>803</v>
      </c>
      <c r="H614">
        <v>788</v>
      </c>
      <c r="L614" s="6">
        <v>43877</v>
      </c>
      <c r="M614" s="6">
        <v>43842</v>
      </c>
      <c r="N614" s="6"/>
      <c r="O614" s="6"/>
      <c r="P614" s="58"/>
      <c r="Q614" s="40">
        <f>RANK(E614,$E$3:$E$1048576)</f>
        <v>612</v>
      </c>
      <c r="R614" s="2">
        <f>VLOOKUP(C614,Quals!$A$25:$C$45,3,FALSE)</f>
        <v>1158</v>
      </c>
      <c r="S614" s="2" t="str">
        <f>IF(OR(AND(G614&gt;=R614,L614&gt;=Quals!$F$3,L614&lt;=Quals!$H$3), OR(AND(H614&gt;=R614,M614&gt;=Quals!$F$3,M614&lt;=Quals!$H$3), OR(AND(I614&gt;=R614,N614&gt;=Quals!$F$3,N614&lt;=Quals!$H$3), OR(AND(J614&gt;=R614,O614&gt;=Quals!$F$3,O614&lt;=Quals!$H$3), OR(AND(K614&gt;=R614,P614&gt;=Quals!$F$3,P614&lt;=Quals!$H$3)))))),"Q","")</f>
        <v/>
      </c>
      <c r="T614" s="1" t="str">
        <f>IF(AND(S614 = "Q", IF(ISNA(VLOOKUP((B614&amp;C614),Autos!C:C,1,FALSE)), "Not in Auto",)),"Check", "No need")</f>
        <v>No need</v>
      </c>
    </row>
    <row r="615" spans="1:20" x14ac:dyDescent="0.2">
      <c r="A615" t="str">
        <f t="shared" si="9"/>
        <v>Olivia GRAHAMhammer-throw</v>
      </c>
      <c r="B615" t="s">
        <v>531</v>
      </c>
      <c r="C615" s="6" t="s">
        <v>42</v>
      </c>
      <c r="D615" s="6">
        <v>36823</v>
      </c>
      <c r="E615">
        <v>797</v>
      </c>
      <c r="F615" s="2">
        <v>12</v>
      </c>
      <c r="G615">
        <v>781</v>
      </c>
      <c r="H615">
        <v>782</v>
      </c>
      <c r="I615">
        <v>781</v>
      </c>
      <c r="J615">
        <v>781</v>
      </c>
      <c r="K615">
        <v>779</v>
      </c>
      <c r="L615" s="6">
        <v>44611</v>
      </c>
      <c r="M615" s="6">
        <v>44513</v>
      </c>
      <c r="N615" s="6">
        <v>44527</v>
      </c>
      <c r="O615" s="6">
        <v>44541</v>
      </c>
      <c r="P615" s="58">
        <v>44576</v>
      </c>
      <c r="Q615" s="40">
        <f>RANK(E615,$E$3:$E$1048576)</f>
        <v>613</v>
      </c>
      <c r="R615" s="2">
        <f>VLOOKUP(C615,Quals!$A$25:$C$45,3,FALSE)</f>
        <v>1134</v>
      </c>
      <c r="S615" s="2" t="str">
        <f>IF(OR(AND(G615&gt;=R615,L615&gt;=Quals!$F$3,L615&lt;=Quals!$H$3), OR(AND(H615&gt;=R615,M615&gt;=Quals!$F$3,M615&lt;=Quals!$H$3), OR(AND(I615&gt;=R615,N615&gt;=Quals!$F$3,N615&lt;=Quals!$H$3), OR(AND(J615&gt;=R615,O615&gt;=Quals!$F$3,O615&lt;=Quals!$H$3), OR(AND(K615&gt;=R615,P615&gt;=Quals!$F$3,P615&lt;=Quals!$H$3)))))),"Q","")</f>
        <v/>
      </c>
      <c r="T615" s="1" t="str">
        <f>IF(AND(S615 = "Q", IF(ISNA(VLOOKUP((B615&amp;C615),Autos!C:C,1,FALSE)), "Not in Auto",)),"Check", "No need")</f>
        <v>No need</v>
      </c>
    </row>
    <row r="616" spans="1:20" x14ac:dyDescent="0.2">
      <c r="A616" t="str">
        <f t="shared" si="9"/>
        <v>Isabella SIMONELLIdiscus-throw</v>
      </c>
      <c r="B616" t="s">
        <v>510</v>
      </c>
      <c r="C616" s="6" t="s">
        <v>40</v>
      </c>
      <c r="D616" s="6">
        <v>36914</v>
      </c>
      <c r="E616">
        <v>796</v>
      </c>
      <c r="F616" s="2">
        <v>15</v>
      </c>
      <c r="G616">
        <v>808</v>
      </c>
      <c r="H616">
        <v>795</v>
      </c>
      <c r="I616">
        <v>804</v>
      </c>
      <c r="J616">
        <v>786</v>
      </c>
      <c r="K616">
        <v>778</v>
      </c>
      <c r="L616" s="6">
        <v>44303</v>
      </c>
      <c r="M616" s="6">
        <v>44289</v>
      </c>
      <c r="N616" s="6">
        <v>44316</v>
      </c>
      <c r="O616" s="6">
        <v>44281</v>
      </c>
      <c r="P616" s="58">
        <v>44296</v>
      </c>
      <c r="Q616" s="40">
        <f>RANK(E616,$E$3:$E$1048576)</f>
        <v>614</v>
      </c>
      <c r="R616" s="2">
        <f>VLOOKUP(C616,Quals!$A$25:$C$45,3,FALSE)</f>
        <v>1136</v>
      </c>
      <c r="S616" s="2" t="str">
        <f>IF(OR(AND(G616&gt;=R616,L616&gt;=Quals!$F$3,L616&lt;=Quals!$H$3), OR(AND(H616&gt;=R616,M616&gt;=Quals!$F$3,M616&lt;=Quals!$H$3), OR(AND(I616&gt;=R616,N616&gt;=Quals!$F$3,N616&lt;=Quals!$H$3), OR(AND(J616&gt;=R616,O616&gt;=Quals!$F$3,O616&lt;=Quals!$H$3), OR(AND(K616&gt;=R616,P616&gt;=Quals!$F$3,P616&lt;=Quals!$H$3)))))),"Q","")</f>
        <v/>
      </c>
      <c r="T616" s="1" t="str">
        <f>IF(AND(S616 = "Q", IF(ISNA(VLOOKUP((B616&amp;C616),Autos!C:C,1,FALSE)), "Not in Auto",)),"Check", "No need")</f>
        <v>No need</v>
      </c>
    </row>
    <row r="617" spans="1:20" x14ac:dyDescent="0.2">
      <c r="A617" t="str">
        <f t="shared" si="9"/>
        <v>Alysha PEARSONshot-put</v>
      </c>
      <c r="B617" t="s">
        <v>521</v>
      </c>
      <c r="C617" s="7" t="s">
        <v>39</v>
      </c>
      <c r="D617" s="6">
        <v>37422</v>
      </c>
      <c r="E617">
        <v>795</v>
      </c>
      <c r="F617" s="2">
        <v>9</v>
      </c>
      <c r="G617">
        <v>757</v>
      </c>
      <c r="H617">
        <v>789</v>
      </c>
      <c r="I617">
        <v>781</v>
      </c>
      <c r="J617">
        <v>752</v>
      </c>
      <c r="K617">
        <v>777</v>
      </c>
      <c r="L617" s="6">
        <v>44268</v>
      </c>
      <c r="M617" s="6">
        <v>44577</v>
      </c>
      <c r="N617" s="6">
        <v>44611</v>
      </c>
      <c r="O617" s="6">
        <v>44303</v>
      </c>
      <c r="P617" s="58">
        <v>44605</v>
      </c>
      <c r="Q617" s="40">
        <f>RANK(E617,$E$3:$E$1048576)</f>
        <v>615</v>
      </c>
      <c r="R617" s="2">
        <f>VLOOKUP(C617,Quals!$A$25:$C$45,3,FALSE)</f>
        <v>1114</v>
      </c>
      <c r="S617" s="2" t="str">
        <f>IF(OR(AND(G617&gt;=R617,L617&gt;=Quals!$F$3,L617&lt;=Quals!$H$3), OR(AND(H617&gt;=R617,M617&gt;=Quals!$F$3,M617&lt;=Quals!$H$3), OR(AND(I617&gt;=R617,N617&gt;=Quals!$F$3,N617&lt;=Quals!$H$3), OR(AND(J617&gt;=R617,O617&gt;=Quals!$F$3,O617&lt;=Quals!$H$3), OR(AND(K617&gt;=R617,P617&gt;=Quals!$F$3,P617&lt;=Quals!$H$3)))))),"Q","")</f>
        <v/>
      </c>
      <c r="T617" s="1" t="str">
        <f>IF(AND(S617 = "Q", IF(ISNA(VLOOKUP((B617&amp;C617),Autos!C:C,1,FALSE)), "Not in Auto",)),"Check", "No need")</f>
        <v>No need</v>
      </c>
    </row>
    <row r="618" spans="1:20" x14ac:dyDescent="0.2">
      <c r="A618" t="str">
        <f t="shared" si="9"/>
        <v>Charlize GOODYdiscus-throw</v>
      </c>
      <c r="B618" t="s">
        <v>511</v>
      </c>
      <c r="C618" s="6" t="s">
        <v>40</v>
      </c>
      <c r="D618" s="6">
        <v>44732</v>
      </c>
      <c r="E618">
        <v>793</v>
      </c>
      <c r="F618" s="2">
        <v>16</v>
      </c>
      <c r="G618">
        <v>797</v>
      </c>
      <c r="H618">
        <v>796</v>
      </c>
      <c r="I618">
        <v>784</v>
      </c>
      <c r="J618">
        <v>784</v>
      </c>
      <c r="K618">
        <v>766</v>
      </c>
      <c r="L618" s="6">
        <v>44520</v>
      </c>
      <c r="M618" s="6">
        <v>44569</v>
      </c>
      <c r="N618" s="6">
        <v>44465</v>
      </c>
      <c r="O618" s="6">
        <v>44590</v>
      </c>
      <c r="P618" s="58">
        <v>44486</v>
      </c>
      <c r="Q618" s="40">
        <f>RANK(E618,$E$3:$E$1048576)</f>
        <v>616</v>
      </c>
      <c r="R618" s="2">
        <f>VLOOKUP(C618,Quals!$A$25:$C$45,3,FALSE)</f>
        <v>1136</v>
      </c>
      <c r="S618" s="2" t="str">
        <f>IF(OR(AND(G618&gt;=R618,L618&gt;=Quals!$F$3,L618&lt;=Quals!$H$3), OR(AND(H618&gt;=R618,M618&gt;=Quals!$F$3,M618&lt;=Quals!$H$3), OR(AND(I618&gt;=R618,N618&gt;=Quals!$F$3,N618&lt;=Quals!$H$3), OR(AND(J618&gt;=R618,O618&gt;=Quals!$F$3,O618&lt;=Quals!$H$3), OR(AND(K618&gt;=R618,P618&gt;=Quals!$F$3,P618&lt;=Quals!$H$3)))))),"Q","")</f>
        <v/>
      </c>
      <c r="T618" s="1" t="str">
        <f>IF(AND(S618 = "Q", IF(ISNA(VLOOKUP((B618&amp;C618),Autos!C:C,1,FALSE)), "Not in Auto",)),"Check", "No need")</f>
        <v>No need</v>
      </c>
    </row>
    <row r="619" spans="1:20" x14ac:dyDescent="0.2">
      <c r="A619" t="str">
        <f t="shared" si="9"/>
        <v>Azariah TUALAdiscus-throw</v>
      </c>
      <c r="B619" t="s">
        <v>512</v>
      </c>
      <c r="C619" s="6" t="s">
        <v>40</v>
      </c>
      <c r="D619" s="6">
        <v>44732</v>
      </c>
      <c r="E619">
        <v>790</v>
      </c>
      <c r="F619" s="2">
        <v>17</v>
      </c>
      <c r="G619">
        <v>812</v>
      </c>
      <c r="H619">
        <v>788</v>
      </c>
      <c r="I619">
        <v>769</v>
      </c>
      <c r="J619">
        <v>766</v>
      </c>
      <c r="K619">
        <v>759</v>
      </c>
      <c r="L619" s="6">
        <v>44486</v>
      </c>
      <c r="M619" s="6">
        <v>44590</v>
      </c>
      <c r="N619" s="6">
        <v>44267</v>
      </c>
      <c r="O619" s="6">
        <v>44520</v>
      </c>
      <c r="P619" s="58">
        <v>44520</v>
      </c>
      <c r="Q619" s="40">
        <f>RANK(E619,$E$3:$E$1048576)</f>
        <v>617</v>
      </c>
      <c r="R619" s="2">
        <f>VLOOKUP(C619,Quals!$A$25:$C$45,3,FALSE)</f>
        <v>1136</v>
      </c>
      <c r="S619" s="2" t="str">
        <f>IF(OR(AND(G619&gt;=R619,L619&gt;=Quals!$F$3,L619&lt;=Quals!$H$3), OR(AND(H619&gt;=R619,M619&gt;=Quals!$F$3,M619&lt;=Quals!$H$3), OR(AND(I619&gt;=R619,N619&gt;=Quals!$F$3,N619&lt;=Quals!$H$3), OR(AND(J619&gt;=R619,O619&gt;=Quals!$F$3,O619&lt;=Quals!$H$3), OR(AND(K619&gt;=R619,P619&gt;=Quals!$F$3,P619&lt;=Quals!$H$3)))))),"Q","")</f>
        <v/>
      </c>
      <c r="T619" s="1" t="str">
        <f>IF(AND(S619 = "Q", IF(ISNA(VLOOKUP((B619&amp;C619),Autos!C:C,1,FALSE)), "Not in Auto",)),"Check", "No need")</f>
        <v>No need</v>
      </c>
    </row>
    <row r="620" spans="1:20" x14ac:dyDescent="0.2">
      <c r="A620" t="str">
        <f t="shared" si="9"/>
        <v>Chelsy WAYNEdiscus-throw</v>
      </c>
      <c r="B620" t="s">
        <v>515</v>
      </c>
      <c r="C620" s="7" t="s">
        <v>40</v>
      </c>
      <c r="E620">
        <v>790</v>
      </c>
      <c r="F620" s="2">
        <v>18</v>
      </c>
      <c r="G620">
        <v>803</v>
      </c>
      <c r="H620">
        <v>790</v>
      </c>
      <c r="I620">
        <v>775</v>
      </c>
      <c r="J620">
        <v>770</v>
      </c>
      <c r="K620">
        <v>756</v>
      </c>
      <c r="L620" s="6">
        <v>44610</v>
      </c>
      <c r="M620" s="6">
        <v>44577</v>
      </c>
      <c r="N620" s="6">
        <v>44507</v>
      </c>
      <c r="O620" s="6">
        <v>44506</v>
      </c>
      <c r="P620" s="58">
        <v>44548</v>
      </c>
      <c r="Q620" s="40">
        <f>RANK(E620,$E$3:$E$1048576)</f>
        <v>617</v>
      </c>
      <c r="R620" s="2">
        <f>VLOOKUP(C620,Quals!$A$25:$C$45,3,FALSE)</f>
        <v>1136</v>
      </c>
      <c r="S620" s="2" t="str">
        <f>IF(OR(AND(G620&gt;=R620,L620&gt;=Quals!$F$3,L620&lt;=Quals!$H$3), OR(AND(H620&gt;=R620,M620&gt;=Quals!$F$3,M620&lt;=Quals!$H$3), OR(AND(I620&gt;=R620,N620&gt;=Quals!$F$3,N620&lt;=Quals!$H$3), OR(AND(J620&gt;=R620,O620&gt;=Quals!$F$3,O620&lt;=Quals!$H$3), OR(AND(K620&gt;=R620,P620&gt;=Quals!$F$3,P620&lt;=Quals!$H$3)))))),"Q","")</f>
        <v/>
      </c>
      <c r="T620" s="1" t="str">
        <f>IF(AND(S620 = "Q", IF(ISNA(VLOOKUP((B620&amp;C620),Autos!C:C,1,FALSE)), "Not in Auto",)),"Check", "No need")</f>
        <v>No need</v>
      </c>
    </row>
    <row r="621" spans="1:20" x14ac:dyDescent="0.2">
      <c r="A621" t="str">
        <f t="shared" si="9"/>
        <v>Kaitlyn COULTERshot-put</v>
      </c>
      <c r="B621" t="s">
        <v>520</v>
      </c>
      <c r="C621" s="7" t="s">
        <v>39</v>
      </c>
      <c r="D621" s="6">
        <v>38336</v>
      </c>
      <c r="E621">
        <v>788</v>
      </c>
      <c r="F621" s="2">
        <v>10</v>
      </c>
      <c r="G621">
        <v>794</v>
      </c>
      <c r="H621">
        <v>782</v>
      </c>
      <c r="I621">
        <v>762</v>
      </c>
      <c r="J621">
        <v>753</v>
      </c>
      <c r="K621">
        <v>750</v>
      </c>
      <c r="L621" s="6">
        <v>44303</v>
      </c>
      <c r="M621" s="6">
        <v>44261</v>
      </c>
      <c r="N621" s="6">
        <v>44576</v>
      </c>
      <c r="O621" s="6">
        <v>44520</v>
      </c>
      <c r="P621" s="58">
        <v>44605</v>
      </c>
      <c r="Q621" s="40">
        <f>RANK(E621,$E$3:$E$1048576)</f>
        <v>619</v>
      </c>
      <c r="R621" s="2">
        <f>VLOOKUP(C621,Quals!$A$25:$C$45,3,FALSE)</f>
        <v>1114</v>
      </c>
      <c r="S621" s="2" t="str">
        <f>IF(OR(AND(G621&gt;=R621,L621&gt;=Quals!$F$3,L621&lt;=Quals!$H$3), OR(AND(H621&gt;=R621,M621&gt;=Quals!$F$3,M621&lt;=Quals!$H$3), OR(AND(I621&gt;=R621,N621&gt;=Quals!$F$3,N621&lt;=Quals!$H$3), OR(AND(J621&gt;=R621,O621&gt;=Quals!$F$3,O621&lt;=Quals!$H$3), OR(AND(K621&gt;=R621,P621&gt;=Quals!$F$3,P621&lt;=Quals!$H$3)))))),"Q","")</f>
        <v/>
      </c>
      <c r="T621" s="1" t="str">
        <f>IF(AND(S621 = "Q", IF(ISNA(VLOOKUP((B621&amp;C621),Autos!C:C,1,FALSE)), "Not in Auto",)),"Check", "No need")</f>
        <v>No need</v>
      </c>
    </row>
    <row r="622" spans="1:20" x14ac:dyDescent="0.2">
      <c r="A622" t="str">
        <f t="shared" si="9"/>
        <v>Hannah EDWARDShammer-throw</v>
      </c>
      <c r="B622" t="s">
        <v>505</v>
      </c>
      <c r="C622" s="6" t="s">
        <v>42</v>
      </c>
      <c r="D622" s="6">
        <v>44701</v>
      </c>
      <c r="E622">
        <v>788</v>
      </c>
      <c r="F622" s="2">
        <v>13</v>
      </c>
      <c r="G622">
        <v>764</v>
      </c>
      <c r="H622">
        <v>792</v>
      </c>
      <c r="I622">
        <v>792</v>
      </c>
      <c r="J622">
        <v>744</v>
      </c>
      <c r="K622">
        <v>765</v>
      </c>
      <c r="L622" s="6">
        <v>44394</v>
      </c>
      <c r="M622" s="6">
        <v>44463</v>
      </c>
      <c r="N622" s="6">
        <v>44464</v>
      </c>
      <c r="O622" s="6">
        <v>44366</v>
      </c>
      <c r="P622" s="58">
        <v>44301</v>
      </c>
      <c r="Q622" s="40">
        <f>RANK(E622,$E$3:$E$1048576)</f>
        <v>619</v>
      </c>
      <c r="R622" s="2">
        <f>VLOOKUP(C622,Quals!$A$25:$C$45,3,FALSE)</f>
        <v>1134</v>
      </c>
      <c r="S622" s="2" t="str">
        <f>IF(OR(AND(G622&gt;=R622,L622&gt;=Quals!$F$3,L622&lt;=Quals!$H$3), OR(AND(H622&gt;=R622,M622&gt;=Quals!$F$3,M622&lt;=Quals!$H$3), OR(AND(I622&gt;=R622,N622&gt;=Quals!$F$3,N622&lt;=Quals!$H$3), OR(AND(J622&gt;=R622,O622&gt;=Quals!$F$3,O622&lt;=Quals!$H$3), OR(AND(K622&gt;=R622,P622&gt;=Quals!$F$3,P622&lt;=Quals!$H$3)))))),"Q","")</f>
        <v/>
      </c>
      <c r="T622" s="1" t="str">
        <f>IF(AND(S622 = "Q", IF(ISNA(VLOOKUP((B622&amp;C622),Autos!C:C,1,FALSE)), "Not in Auto",)),"Check", "No need")</f>
        <v>No need</v>
      </c>
    </row>
    <row r="623" spans="1:20" x14ac:dyDescent="0.2">
      <c r="A623" t="str">
        <f t="shared" si="9"/>
        <v>Karina BELLdiscus-throw</v>
      </c>
      <c r="B623" t="s">
        <v>513</v>
      </c>
      <c r="C623" s="6" t="s">
        <v>40</v>
      </c>
      <c r="D623" s="6">
        <v>38703</v>
      </c>
      <c r="E623">
        <v>786</v>
      </c>
      <c r="F623" s="2">
        <v>19</v>
      </c>
      <c r="G623">
        <v>803</v>
      </c>
      <c r="H623">
        <v>806</v>
      </c>
      <c r="I623">
        <v>808</v>
      </c>
      <c r="J623">
        <v>736</v>
      </c>
      <c r="K623">
        <v>736</v>
      </c>
      <c r="L623" s="6">
        <v>44260</v>
      </c>
      <c r="M623" s="6">
        <v>44304</v>
      </c>
      <c r="N623" s="6">
        <v>44302</v>
      </c>
      <c r="O623" s="6">
        <v>44541</v>
      </c>
      <c r="P623" s="58">
        <v>44520</v>
      </c>
      <c r="Q623" s="40">
        <f>RANK(E623,$E$3:$E$1048576)</f>
        <v>621</v>
      </c>
      <c r="R623" s="2">
        <f>VLOOKUP(C623,Quals!$A$25:$C$45,3,FALSE)</f>
        <v>1136</v>
      </c>
      <c r="S623" s="2" t="str">
        <f>IF(OR(AND(G623&gt;=R623,L623&gt;=Quals!$F$3,L623&lt;=Quals!$H$3), OR(AND(H623&gt;=R623,M623&gt;=Quals!$F$3,M623&lt;=Quals!$H$3), OR(AND(I623&gt;=R623,N623&gt;=Quals!$F$3,N623&lt;=Quals!$H$3), OR(AND(J623&gt;=R623,O623&gt;=Quals!$F$3,O623&lt;=Quals!$H$3), OR(AND(K623&gt;=R623,P623&gt;=Quals!$F$3,P623&lt;=Quals!$H$3)))))),"Q","")</f>
        <v/>
      </c>
      <c r="T623" s="1" t="str">
        <f>IF(AND(S623 = "Q", IF(ISNA(VLOOKUP((B623&amp;C623),Autos!C:C,1,FALSE)), "Not in Auto",)),"Check", "No need")</f>
        <v>No need</v>
      </c>
    </row>
    <row r="624" spans="1:20" x14ac:dyDescent="0.2">
      <c r="A624" t="str">
        <f t="shared" si="9"/>
        <v>Sinead DU TOITdiscus-throw</v>
      </c>
      <c r="B624" t="s">
        <v>516</v>
      </c>
      <c r="C624" s="6" t="s">
        <v>40</v>
      </c>
      <c r="D624" s="6">
        <v>37230</v>
      </c>
      <c r="E624">
        <v>778</v>
      </c>
      <c r="F624" s="2">
        <v>20</v>
      </c>
      <c r="G624">
        <v>799</v>
      </c>
      <c r="H624">
        <v>779</v>
      </c>
      <c r="I624">
        <v>757</v>
      </c>
      <c r="J624">
        <v>748</v>
      </c>
      <c r="K624">
        <v>761</v>
      </c>
      <c r="L624" s="6">
        <v>44267</v>
      </c>
      <c r="M624" s="6">
        <v>44287</v>
      </c>
      <c r="N624" s="6">
        <v>44596</v>
      </c>
      <c r="O624" s="6">
        <v>44477</v>
      </c>
      <c r="P624" s="58">
        <v>44302</v>
      </c>
      <c r="Q624" s="40">
        <f>RANK(E624,$E$3:$E$1048576)</f>
        <v>622</v>
      </c>
      <c r="R624" s="2">
        <f>VLOOKUP(C624,Quals!$A$25:$C$45,3,FALSE)</f>
        <v>1136</v>
      </c>
      <c r="S624" s="2" t="str">
        <f>IF(OR(AND(G624&gt;=R624,L624&gt;=Quals!$F$3,L624&lt;=Quals!$H$3), OR(AND(H624&gt;=R624,M624&gt;=Quals!$F$3,M624&lt;=Quals!$H$3), OR(AND(I624&gt;=R624,N624&gt;=Quals!$F$3,N624&lt;=Quals!$H$3), OR(AND(J624&gt;=R624,O624&gt;=Quals!$F$3,O624&lt;=Quals!$H$3), OR(AND(K624&gt;=R624,P624&gt;=Quals!$F$3,P624&lt;=Quals!$H$3)))))),"Q","")</f>
        <v/>
      </c>
      <c r="T624" s="1" t="str">
        <f>IF(AND(S624 = "Q", IF(ISNA(VLOOKUP((B624&amp;C624),Autos!C:C,1,FALSE)), "Not in Auto",)),"Check", "No need")</f>
        <v>No need</v>
      </c>
    </row>
    <row r="625" spans="1:20" x14ac:dyDescent="0.2">
      <c r="A625" t="str">
        <f t="shared" si="9"/>
        <v>Sarah THORPEshot-put</v>
      </c>
      <c r="B625" t="s">
        <v>522</v>
      </c>
      <c r="C625" s="7" t="s">
        <v>39</v>
      </c>
      <c r="D625" s="6">
        <v>36319</v>
      </c>
      <c r="E625">
        <v>778</v>
      </c>
      <c r="F625" s="2">
        <v>11</v>
      </c>
      <c r="G625">
        <v>777</v>
      </c>
      <c r="H625">
        <v>779</v>
      </c>
      <c r="I625">
        <v>752</v>
      </c>
      <c r="J625">
        <v>741</v>
      </c>
      <c r="K625">
        <v>734</v>
      </c>
      <c r="L625" s="6">
        <v>44303</v>
      </c>
      <c r="M625" s="6">
        <v>44612</v>
      </c>
      <c r="N625" s="6">
        <v>44268</v>
      </c>
      <c r="O625" s="6">
        <v>44261</v>
      </c>
      <c r="P625" s="58">
        <v>44576</v>
      </c>
      <c r="Q625" s="40">
        <f>RANK(E625,$E$3:$E$1048576)</f>
        <v>622</v>
      </c>
      <c r="R625" s="2">
        <f>VLOOKUP(C625,Quals!$A$25:$C$45,3,FALSE)</f>
        <v>1114</v>
      </c>
      <c r="S625" s="2" t="str">
        <f>IF(OR(AND(G625&gt;=R625,L625&gt;=Quals!$F$3,L625&lt;=Quals!$H$3), OR(AND(H625&gt;=R625,M625&gt;=Quals!$F$3,M625&lt;=Quals!$H$3), OR(AND(I625&gt;=R625,N625&gt;=Quals!$F$3,N625&lt;=Quals!$H$3), OR(AND(J625&gt;=R625,O625&gt;=Quals!$F$3,O625&lt;=Quals!$H$3), OR(AND(K625&gt;=R625,P625&gt;=Quals!$F$3,P625&lt;=Quals!$H$3)))))),"Q","")</f>
        <v/>
      </c>
      <c r="T625" s="1" t="str">
        <f>IF(AND(S625 = "Q", IF(ISNA(VLOOKUP((B625&amp;C625),Autos!C:C,1,FALSE)), "Not in Auto",)),"Check", "No need")</f>
        <v>No need</v>
      </c>
    </row>
    <row r="626" spans="1:20" x14ac:dyDescent="0.2">
      <c r="A626" t="str">
        <f t="shared" si="9"/>
        <v>Isabella HIPPELshot-put</v>
      </c>
      <c r="B626" t="s">
        <v>969</v>
      </c>
      <c r="C626" s="7" t="s">
        <v>39</v>
      </c>
      <c r="D626" s="6">
        <v>38000</v>
      </c>
      <c r="E626">
        <v>777</v>
      </c>
      <c r="F626" s="2">
        <v>12</v>
      </c>
      <c r="G626">
        <v>778</v>
      </c>
      <c r="H626">
        <v>768</v>
      </c>
      <c r="I626">
        <v>766</v>
      </c>
      <c r="J626">
        <v>750</v>
      </c>
      <c r="K626">
        <v>745</v>
      </c>
      <c r="L626" s="6">
        <v>44612</v>
      </c>
      <c r="M626" s="6">
        <v>44604</v>
      </c>
      <c r="N626" s="6">
        <v>44582</v>
      </c>
      <c r="O626" s="6">
        <v>44611</v>
      </c>
      <c r="P626" s="58">
        <v>44576</v>
      </c>
      <c r="Q626" s="40">
        <f>RANK(E626,$E$3:$E$1048576)</f>
        <v>624</v>
      </c>
      <c r="R626" s="2">
        <f>VLOOKUP(C626,Quals!$A$25:$C$45,3,FALSE)</f>
        <v>1114</v>
      </c>
      <c r="S626" s="2" t="str">
        <f>IF(OR(AND(G626&gt;=R626,L626&gt;=Quals!$F$3,L626&lt;=Quals!$H$3), OR(AND(H626&gt;=R626,M626&gt;=Quals!$F$3,M626&lt;=Quals!$H$3), OR(AND(I626&gt;=R626,N626&gt;=Quals!$F$3,N626&lt;=Quals!$H$3), OR(AND(J626&gt;=R626,O626&gt;=Quals!$F$3,O626&lt;=Quals!$H$3), OR(AND(K626&gt;=R626,P626&gt;=Quals!$F$3,P626&lt;=Quals!$H$3)))))),"Q","")</f>
        <v/>
      </c>
      <c r="T626" s="1" t="str">
        <f>IF(AND(S626 = "Q", IF(ISNA(VLOOKUP((B626&amp;C626),Autos!C:C,1,FALSE)), "Not in Auto",)),"Check", "No need")</f>
        <v>No need</v>
      </c>
    </row>
    <row r="627" spans="1:20" x14ac:dyDescent="0.2">
      <c r="A627" t="str">
        <f t="shared" si="9"/>
        <v>Tori WESTshot-put</v>
      </c>
      <c r="B627" t="s">
        <v>524</v>
      </c>
      <c r="C627" s="7" t="s">
        <v>39</v>
      </c>
      <c r="D627" s="6">
        <v>34986</v>
      </c>
      <c r="E627">
        <v>773</v>
      </c>
      <c r="F627" s="2">
        <v>13</v>
      </c>
      <c r="G627">
        <v>772</v>
      </c>
      <c r="H627">
        <v>782</v>
      </c>
      <c r="I627">
        <v>752</v>
      </c>
      <c r="J627">
        <v>749</v>
      </c>
      <c r="K627">
        <v>760</v>
      </c>
      <c r="L627" s="6">
        <v>44268</v>
      </c>
      <c r="M627" s="6">
        <v>44365</v>
      </c>
      <c r="N627" s="6">
        <v>44611</v>
      </c>
      <c r="O627" s="6">
        <v>44546</v>
      </c>
      <c r="P627" s="58">
        <v>44576</v>
      </c>
      <c r="Q627" s="40">
        <f>RANK(E627,$E$3:$E$1048576)</f>
        <v>625</v>
      </c>
      <c r="R627" s="2">
        <f>VLOOKUP(C627,Quals!$A$25:$C$45,3,FALSE)</f>
        <v>1114</v>
      </c>
      <c r="S627" s="2" t="str">
        <f>IF(OR(AND(G627&gt;=R627,L627&gt;=Quals!$F$3,L627&lt;=Quals!$H$3), OR(AND(H627&gt;=R627,M627&gt;=Quals!$F$3,M627&lt;=Quals!$H$3), OR(AND(I627&gt;=R627,N627&gt;=Quals!$F$3,N627&lt;=Quals!$H$3), OR(AND(J627&gt;=R627,O627&gt;=Quals!$F$3,O627&lt;=Quals!$H$3), OR(AND(K627&gt;=R627,P627&gt;=Quals!$F$3,P627&lt;=Quals!$H$3)))))),"Q","")</f>
        <v/>
      </c>
      <c r="T627" s="1" t="str">
        <f>IF(AND(S627 = "Q", IF(ISNA(VLOOKUP((B627&amp;C627),Autos!C:C,1,FALSE)), "Not in Auto",)),"Check", "No need")</f>
        <v>No need</v>
      </c>
    </row>
    <row r="628" spans="1:20" x14ac:dyDescent="0.2">
      <c r="A628" t="str">
        <f t="shared" ref="A628:A643" si="10">B630&amp;C630</f>
        <v>Rebecca LODGEshot-put</v>
      </c>
      <c r="B628" t="s">
        <v>523</v>
      </c>
      <c r="C628" t="s">
        <v>39</v>
      </c>
      <c r="D628" s="6">
        <v>37823</v>
      </c>
      <c r="E628">
        <v>768</v>
      </c>
      <c r="F628" s="2">
        <v>14</v>
      </c>
      <c r="G628">
        <v>788</v>
      </c>
      <c r="H628">
        <v>768</v>
      </c>
      <c r="I628">
        <v>740</v>
      </c>
      <c r="J628">
        <v>744</v>
      </c>
      <c r="K628">
        <v>744</v>
      </c>
      <c r="L628" s="6">
        <v>44268</v>
      </c>
      <c r="M628" s="6">
        <v>44299</v>
      </c>
      <c r="N628" s="6">
        <v>44280</v>
      </c>
      <c r="O628" s="6">
        <v>44261</v>
      </c>
      <c r="P628" s="58">
        <v>44261</v>
      </c>
      <c r="Q628" s="40">
        <f>RANK(E628,$E$3:$E$1048576)</f>
        <v>626</v>
      </c>
      <c r="R628" s="2">
        <f>VLOOKUP(C628,Quals!$A$25:$C$45,3,FALSE)</f>
        <v>1114</v>
      </c>
      <c r="S628" s="2" t="str">
        <f>IF(OR(AND(G628&gt;=R628,L628&gt;=Quals!$F$3,L628&lt;=Quals!$H$3), OR(AND(H628&gt;=R628,M628&gt;=Quals!$F$3,M628&lt;=Quals!$H$3), OR(AND(I628&gt;=R628,N628&gt;=Quals!$F$3,N628&lt;=Quals!$H$3), OR(AND(J628&gt;=R628,O628&gt;=Quals!$F$3,O628&lt;=Quals!$H$3), OR(AND(K628&gt;=R628,P628&gt;=Quals!$F$3,P628&lt;=Quals!$H$3)))))),"Q","")</f>
        <v/>
      </c>
      <c r="T628" s="1" t="str">
        <f>IF(AND(S628 = "Q", IF(ISNA(VLOOKUP((B628&amp;C628),Autos!C:C,1,FALSE)), "Not in Auto",)),"Check", "No need")</f>
        <v>No need</v>
      </c>
    </row>
    <row r="629" spans="1:20" x14ac:dyDescent="0.2">
      <c r="A629" t="str">
        <f t="shared" si="10"/>
        <v/>
      </c>
      <c r="B629" t="s">
        <v>509</v>
      </c>
      <c r="C629" s="6" t="s">
        <v>39</v>
      </c>
      <c r="D629" s="6">
        <v>36466</v>
      </c>
      <c r="E629">
        <v>767</v>
      </c>
      <c r="F629" s="2">
        <v>15</v>
      </c>
      <c r="G629">
        <v>806</v>
      </c>
      <c r="H629">
        <v>752</v>
      </c>
      <c r="I629">
        <v>749</v>
      </c>
      <c r="J629">
        <v>739</v>
      </c>
      <c r="K629">
        <v>734</v>
      </c>
      <c r="L629" s="6">
        <v>44548</v>
      </c>
      <c r="M629" s="6">
        <v>44590</v>
      </c>
      <c r="N629" s="6">
        <v>44507</v>
      </c>
      <c r="O629" s="6">
        <v>44310</v>
      </c>
      <c r="P629" s="58">
        <v>44611</v>
      </c>
      <c r="Q629" s="40">
        <f>RANK(E629,$E$3:$E$1048576)</f>
        <v>627</v>
      </c>
      <c r="R629" s="2">
        <f>VLOOKUP(C629,Quals!$A$25:$C$45,3,FALSE)</f>
        <v>1114</v>
      </c>
      <c r="S629" s="2" t="str">
        <f>IF(OR(AND(G629&gt;=R629,L629&gt;=Quals!$F$3,L629&lt;=Quals!$H$3), OR(AND(H629&gt;=R629,M629&gt;=Quals!$F$3,M629&lt;=Quals!$H$3), OR(AND(I629&gt;=R629,N629&gt;=Quals!$F$3,N629&lt;=Quals!$H$3), OR(AND(J629&gt;=R629,O629&gt;=Quals!$F$3,O629&lt;=Quals!$H$3), OR(AND(K629&gt;=R629,P629&gt;=Quals!$F$3,P629&lt;=Quals!$H$3)))))),"Q","")</f>
        <v/>
      </c>
      <c r="T629" s="1" t="str">
        <f>IF(AND(S629 = "Q", IF(ISNA(VLOOKUP((B629&amp;C629),Autos!C:C,1,FALSE)), "Not in Auto",)),"Check", "No need")</f>
        <v>No need</v>
      </c>
    </row>
    <row r="630" spans="1:20" x14ac:dyDescent="0.2">
      <c r="A630" t="str">
        <f t="shared" si="10"/>
        <v/>
      </c>
      <c r="B630" t="s">
        <v>997</v>
      </c>
      <c r="C630" s="6" t="s">
        <v>39</v>
      </c>
      <c r="D630" s="6">
        <v>34418</v>
      </c>
      <c r="E630">
        <v>758</v>
      </c>
      <c r="F630" s="2">
        <v>16</v>
      </c>
      <c r="G630">
        <v>789</v>
      </c>
      <c r="H630">
        <v>744</v>
      </c>
      <c r="I630">
        <v>742</v>
      </c>
      <c r="J630">
        <v>732</v>
      </c>
      <c r="K630">
        <v>708</v>
      </c>
      <c r="L630" s="6">
        <v>44612</v>
      </c>
      <c r="M630" s="6">
        <v>44276</v>
      </c>
      <c r="N630" s="6">
        <v>44576</v>
      </c>
      <c r="O630" s="6">
        <v>44303</v>
      </c>
      <c r="P630" s="58">
        <v>44594</v>
      </c>
      <c r="Q630" s="40">
        <f>RANK(E630,$E$3:$E$1048576)</f>
        <v>628</v>
      </c>
      <c r="R630" s="2">
        <f>VLOOKUP(C630,Quals!$A$25:$C$45,3,FALSE)</f>
        <v>1114</v>
      </c>
      <c r="S630" s="2" t="str">
        <f>IF(OR(AND(G630&gt;=R630,L630&gt;=Quals!$F$3,L630&lt;=Quals!$H$3), OR(AND(H630&gt;=R630,M630&gt;=Quals!$F$3,M630&lt;=Quals!$H$3), OR(AND(I630&gt;=R630,N630&gt;=Quals!$F$3,N630&lt;=Quals!$H$3), OR(AND(J630&gt;=R630,O630&gt;=Quals!$F$3,O630&lt;=Quals!$H$3), OR(AND(K630&gt;=R630,P630&gt;=Quals!$F$3,P630&lt;=Quals!$H$3)))))),"Q","")</f>
        <v/>
      </c>
      <c r="T630" s="1" t="str">
        <f>IF(AND(S630 = "Q", IF(ISNA(VLOOKUP((B630&amp;C630),Autos!C:C,1,FALSE)), "Not in Auto",)),"Check", "No need")</f>
        <v>No need</v>
      </c>
    </row>
    <row r="631" spans="1:20" x14ac:dyDescent="0.2">
      <c r="A631" t="str">
        <f t="shared" si="10"/>
        <v/>
      </c>
      <c r="Q631" s="40"/>
      <c r="T631" s="1"/>
    </row>
    <row r="632" spans="1:20" x14ac:dyDescent="0.2">
      <c r="A632" t="str">
        <f t="shared" si="10"/>
        <v/>
      </c>
      <c r="Q632" s="40"/>
      <c r="T632" s="1"/>
    </row>
    <row r="633" spans="1:20" x14ac:dyDescent="0.2">
      <c r="A633" t="str">
        <f t="shared" si="10"/>
        <v/>
      </c>
      <c r="Q633" s="40"/>
      <c r="T633" s="1"/>
    </row>
    <row r="634" spans="1:20" x14ac:dyDescent="0.2">
      <c r="A634" t="str">
        <f t="shared" si="10"/>
        <v/>
      </c>
      <c r="Q634" s="40"/>
      <c r="T634" s="1"/>
    </row>
    <row r="635" spans="1:20" x14ac:dyDescent="0.2">
      <c r="A635" t="str">
        <f t="shared" si="10"/>
        <v/>
      </c>
      <c r="Q635" s="40"/>
      <c r="T635" s="1"/>
    </row>
    <row r="636" spans="1:20" x14ac:dyDescent="0.2">
      <c r="A636" t="str">
        <f t="shared" si="10"/>
        <v/>
      </c>
      <c r="Q636" s="40"/>
      <c r="T636" s="1"/>
    </row>
    <row r="637" spans="1:20" x14ac:dyDescent="0.2">
      <c r="A637" t="str">
        <f t="shared" si="10"/>
        <v/>
      </c>
      <c r="Q637" s="40"/>
      <c r="T637" s="1"/>
    </row>
    <row r="638" spans="1:20" x14ac:dyDescent="0.2">
      <c r="A638" t="str">
        <f t="shared" si="10"/>
        <v/>
      </c>
      <c r="Q638" s="40"/>
      <c r="T638" s="1"/>
    </row>
    <row r="639" spans="1:20" x14ac:dyDescent="0.2">
      <c r="A639" t="str">
        <f t="shared" si="10"/>
        <v/>
      </c>
      <c r="Q639" s="40"/>
      <c r="T639" s="1"/>
    </row>
    <row r="640" spans="1:20" x14ac:dyDescent="0.2">
      <c r="A640" t="str">
        <f t="shared" si="10"/>
        <v/>
      </c>
      <c r="Q640" s="40"/>
      <c r="T640" s="1"/>
    </row>
    <row r="641" spans="1:20" x14ac:dyDescent="0.2">
      <c r="A641" t="str">
        <f t="shared" si="10"/>
        <v/>
      </c>
      <c r="Q641" s="40"/>
      <c r="T641" s="1"/>
    </row>
    <row r="642" spans="1:20" x14ac:dyDescent="0.2">
      <c r="A642" t="str">
        <f t="shared" si="10"/>
        <v/>
      </c>
      <c r="Q642" s="40"/>
      <c r="T642" s="1"/>
    </row>
    <row r="643" spans="1:20" x14ac:dyDescent="0.2">
      <c r="A643" t="str">
        <f t="shared" si="10"/>
        <v/>
      </c>
      <c r="Q643" s="40"/>
      <c r="T643" s="1"/>
    </row>
    <row r="644" spans="1:20" x14ac:dyDescent="0.2">
      <c r="A644" t="str">
        <f t="shared" ref="A644:A707" si="11">B646&amp;C646</f>
        <v/>
      </c>
      <c r="Q644" s="40"/>
      <c r="T644" s="1"/>
    </row>
    <row r="645" spans="1:20" x14ac:dyDescent="0.2">
      <c r="A645" t="str">
        <f t="shared" si="11"/>
        <v/>
      </c>
      <c r="Q645" s="40"/>
      <c r="T645" s="1"/>
    </row>
    <row r="646" spans="1:20" x14ac:dyDescent="0.2">
      <c r="A646" t="str">
        <f t="shared" si="11"/>
        <v/>
      </c>
      <c r="Q646" s="40"/>
      <c r="T646" s="1"/>
    </row>
    <row r="647" spans="1:20" x14ac:dyDescent="0.2">
      <c r="A647" t="str">
        <f t="shared" si="11"/>
        <v/>
      </c>
      <c r="Q647" s="40"/>
      <c r="T647" s="1"/>
    </row>
    <row r="648" spans="1:20" x14ac:dyDescent="0.2">
      <c r="A648" t="str">
        <f t="shared" si="11"/>
        <v/>
      </c>
      <c r="Q648" s="40"/>
      <c r="T648" s="1"/>
    </row>
    <row r="649" spans="1:20" x14ac:dyDescent="0.2">
      <c r="A649" t="str">
        <f t="shared" si="11"/>
        <v/>
      </c>
      <c r="Q649" s="40"/>
      <c r="T649" s="1"/>
    </row>
    <row r="650" spans="1:20" x14ac:dyDescent="0.2">
      <c r="A650" t="str">
        <f t="shared" si="11"/>
        <v/>
      </c>
      <c r="Q650" s="40"/>
      <c r="T650" s="1"/>
    </row>
    <row r="651" spans="1:20" x14ac:dyDescent="0.2">
      <c r="A651" t="str">
        <f t="shared" si="11"/>
        <v/>
      </c>
      <c r="Q651" s="40"/>
      <c r="T651" s="1"/>
    </row>
    <row r="652" spans="1:20" x14ac:dyDescent="0.2">
      <c r="A652" t="str">
        <f t="shared" si="11"/>
        <v/>
      </c>
      <c r="Q652" s="40"/>
      <c r="T652" s="1"/>
    </row>
    <row r="653" spans="1:20" x14ac:dyDescent="0.2">
      <c r="A653" t="str">
        <f t="shared" si="11"/>
        <v/>
      </c>
      <c r="Q653" s="40"/>
      <c r="T653" s="1"/>
    </row>
    <row r="654" spans="1:20" x14ac:dyDescent="0.2">
      <c r="A654" t="str">
        <f t="shared" si="11"/>
        <v/>
      </c>
      <c r="Q654" s="40"/>
      <c r="T654" s="1"/>
    </row>
    <row r="655" spans="1:20" x14ac:dyDescent="0.2">
      <c r="A655" t="str">
        <f t="shared" si="11"/>
        <v/>
      </c>
      <c r="Q655" s="40"/>
      <c r="T655" s="1"/>
    </row>
    <row r="656" spans="1:20" x14ac:dyDescent="0.2">
      <c r="A656" t="str">
        <f t="shared" si="11"/>
        <v/>
      </c>
      <c r="Q656" s="40"/>
      <c r="T656" s="1"/>
    </row>
    <row r="657" spans="1:20" x14ac:dyDescent="0.2">
      <c r="A657" t="str">
        <f t="shared" si="11"/>
        <v/>
      </c>
      <c r="Q657" s="40"/>
      <c r="T657" s="1"/>
    </row>
    <row r="658" spans="1:20" x14ac:dyDescent="0.2">
      <c r="A658" t="str">
        <f t="shared" si="11"/>
        <v/>
      </c>
      <c r="Q658" s="40"/>
      <c r="T658" s="1"/>
    </row>
    <row r="659" spans="1:20" x14ac:dyDescent="0.2">
      <c r="A659" t="str">
        <f t="shared" si="11"/>
        <v/>
      </c>
      <c r="Q659" s="40"/>
      <c r="T659" s="1"/>
    </row>
    <row r="660" spans="1:20" x14ac:dyDescent="0.2">
      <c r="A660" t="str">
        <f t="shared" si="11"/>
        <v/>
      </c>
      <c r="Q660" s="40"/>
      <c r="T660" s="1"/>
    </row>
    <row r="661" spans="1:20" x14ac:dyDescent="0.2">
      <c r="A661" t="str">
        <f t="shared" si="11"/>
        <v/>
      </c>
      <c r="Q661" s="40"/>
      <c r="T661" s="1"/>
    </row>
    <row r="662" spans="1:20" x14ac:dyDescent="0.2">
      <c r="A662" t="str">
        <f t="shared" si="11"/>
        <v/>
      </c>
      <c r="Q662" s="40"/>
      <c r="T662" s="1"/>
    </row>
    <row r="663" spans="1:20" x14ac:dyDescent="0.2">
      <c r="A663" t="str">
        <f t="shared" si="11"/>
        <v/>
      </c>
      <c r="Q663" s="40"/>
      <c r="T663" s="1"/>
    </row>
    <row r="664" spans="1:20" x14ac:dyDescent="0.2">
      <c r="A664" t="str">
        <f t="shared" si="11"/>
        <v/>
      </c>
      <c r="Q664" s="40"/>
      <c r="T664" s="1"/>
    </row>
    <row r="665" spans="1:20" x14ac:dyDescent="0.2">
      <c r="A665" t="str">
        <f t="shared" si="11"/>
        <v/>
      </c>
      <c r="Q665" s="40"/>
      <c r="T665" s="1"/>
    </row>
    <row r="666" spans="1:20" x14ac:dyDescent="0.2">
      <c r="A666" t="str">
        <f t="shared" si="11"/>
        <v/>
      </c>
      <c r="Q666" s="40"/>
      <c r="T666" s="1"/>
    </row>
    <row r="667" spans="1:20" x14ac:dyDescent="0.2">
      <c r="A667" t="str">
        <f t="shared" si="11"/>
        <v/>
      </c>
      <c r="Q667" s="40"/>
      <c r="T667" s="1"/>
    </row>
    <row r="668" spans="1:20" x14ac:dyDescent="0.2">
      <c r="A668" t="str">
        <f t="shared" si="11"/>
        <v/>
      </c>
      <c r="Q668" s="40"/>
      <c r="T668" s="1"/>
    </row>
    <row r="669" spans="1:20" x14ac:dyDescent="0.2">
      <c r="A669" t="str">
        <f t="shared" si="11"/>
        <v/>
      </c>
      <c r="Q669" s="40"/>
      <c r="T669" s="1"/>
    </row>
    <row r="670" spans="1:20" x14ac:dyDescent="0.2">
      <c r="A670" t="str">
        <f t="shared" si="11"/>
        <v/>
      </c>
      <c r="Q670" s="40"/>
      <c r="T670" s="1"/>
    </row>
    <row r="671" spans="1:20" x14ac:dyDescent="0.2">
      <c r="A671" t="str">
        <f t="shared" si="11"/>
        <v/>
      </c>
      <c r="Q671" s="40"/>
      <c r="T671" s="1"/>
    </row>
    <row r="672" spans="1:20" x14ac:dyDescent="0.2">
      <c r="A672" t="str">
        <f t="shared" si="11"/>
        <v/>
      </c>
      <c r="Q672" s="40"/>
      <c r="T672" s="1"/>
    </row>
    <row r="673" spans="1:20" x14ac:dyDescent="0.2">
      <c r="A673" t="str">
        <f t="shared" si="11"/>
        <v/>
      </c>
      <c r="Q673" s="40"/>
      <c r="T673" s="1"/>
    </row>
    <row r="674" spans="1:20" x14ac:dyDescent="0.2">
      <c r="A674" t="str">
        <f t="shared" si="11"/>
        <v/>
      </c>
      <c r="Q674" s="40"/>
      <c r="T674" s="1"/>
    </row>
    <row r="675" spans="1:20" x14ac:dyDescent="0.2">
      <c r="A675" t="str">
        <f t="shared" si="11"/>
        <v/>
      </c>
      <c r="Q675" s="40"/>
      <c r="T675" s="1"/>
    </row>
    <row r="676" spans="1:20" x14ac:dyDescent="0.2">
      <c r="A676" t="str">
        <f t="shared" si="11"/>
        <v/>
      </c>
      <c r="Q676" s="40"/>
      <c r="T676" s="1"/>
    </row>
    <row r="677" spans="1:20" x14ac:dyDescent="0.2">
      <c r="A677" t="str">
        <f t="shared" si="11"/>
        <v/>
      </c>
      <c r="Q677" s="40"/>
      <c r="T677" s="1"/>
    </row>
    <row r="678" spans="1:20" x14ac:dyDescent="0.2">
      <c r="A678" t="str">
        <f t="shared" si="11"/>
        <v/>
      </c>
      <c r="Q678" s="40"/>
      <c r="T678" s="1"/>
    </row>
    <row r="679" spans="1:20" x14ac:dyDescent="0.2">
      <c r="A679" t="str">
        <f t="shared" si="11"/>
        <v/>
      </c>
      <c r="Q679" s="40"/>
      <c r="T679" s="1"/>
    </row>
    <row r="680" spans="1:20" x14ac:dyDescent="0.2">
      <c r="A680" t="str">
        <f t="shared" si="11"/>
        <v/>
      </c>
      <c r="Q680" s="40"/>
      <c r="T680" s="1"/>
    </row>
    <row r="681" spans="1:20" x14ac:dyDescent="0.2">
      <c r="A681" t="str">
        <f t="shared" si="11"/>
        <v/>
      </c>
      <c r="Q681" s="40"/>
      <c r="T681" s="1"/>
    </row>
    <row r="682" spans="1:20" x14ac:dyDescent="0.2">
      <c r="A682" t="str">
        <f t="shared" si="11"/>
        <v/>
      </c>
      <c r="Q682" s="40"/>
      <c r="T682" s="1"/>
    </row>
    <row r="683" spans="1:20" x14ac:dyDescent="0.2">
      <c r="A683" t="str">
        <f t="shared" si="11"/>
        <v/>
      </c>
      <c r="Q683" s="40"/>
      <c r="T683" s="1"/>
    </row>
    <row r="684" spans="1:20" x14ac:dyDescent="0.2">
      <c r="A684" t="str">
        <f t="shared" si="11"/>
        <v/>
      </c>
      <c r="Q684" s="40"/>
      <c r="T684" s="1"/>
    </row>
    <row r="685" spans="1:20" x14ac:dyDescent="0.2">
      <c r="A685" t="str">
        <f t="shared" si="11"/>
        <v/>
      </c>
      <c r="Q685" s="40"/>
      <c r="T685" s="1"/>
    </row>
    <row r="686" spans="1:20" x14ac:dyDescent="0.2">
      <c r="A686" t="str">
        <f t="shared" si="11"/>
        <v/>
      </c>
      <c r="Q686" s="40"/>
      <c r="T686" s="1"/>
    </row>
    <row r="687" spans="1:20" x14ac:dyDescent="0.2">
      <c r="A687" t="str">
        <f t="shared" si="11"/>
        <v/>
      </c>
      <c r="Q687" s="40"/>
      <c r="T687" s="1"/>
    </row>
    <row r="688" spans="1:20" x14ac:dyDescent="0.2">
      <c r="A688" t="str">
        <f t="shared" si="11"/>
        <v/>
      </c>
      <c r="Q688" s="40"/>
      <c r="T688" s="1"/>
    </row>
    <row r="689" spans="1:20" x14ac:dyDescent="0.2">
      <c r="A689" t="str">
        <f t="shared" si="11"/>
        <v/>
      </c>
      <c r="Q689" s="40"/>
      <c r="T689" s="1"/>
    </row>
    <row r="690" spans="1:20" x14ac:dyDescent="0.2">
      <c r="A690" t="str">
        <f t="shared" si="11"/>
        <v/>
      </c>
      <c r="Q690" s="40"/>
      <c r="T690" s="1"/>
    </row>
    <row r="691" spans="1:20" x14ac:dyDescent="0.2">
      <c r="A691" t="str">
        <f t="shared" si="11"/>
        <v/>
      </c>
      <c r="Q691" s="40"/>
      <c r="T691" s="1"/>
    </row>
    <row r="692" spans="1:20" x14ac:dyDescent="0.2">
      <c r="A692" t="str">
        <f t="shared" si="11"/>
        <v/>
      </c>
      <c r="Q692" s="40"/>
      <c r="T692" s="1"/>
    </row>
    <row r="693" spans="1:20" x14ac:dyDescent="0.2">
      <c r="A693" t="str">
        <f t="shared" si="11"/>
        <v/>
      </c>
      <c r="Q693" s="40"/>
      <c r="T693" s="1"/>
    </row>
    <row r="694" spans="1:20" x14ac:dyDescent="0.2">
      <c r="A694" t="str">
        <f t="shared" si="11"/>
        <v/>
      </c>
      <c r="Q694" s="40"/>
      <c r="T694" s="1"/>
    </row>
    <row r="695" spans="1:20" x14ac:dyDescent="0.2">
      <c r="A695" t="str">
        <f t="shared" si="11"/>
        <v/>
      </c>
      <c r="Q695" s="40"/>
      <c r="T695" s="1"/>
    </row>
    <row r="696" spans="1:20" x14ac:dyDescent="0.2">
      <c r="A696" t="str">
        <f t="shared" si="11"/>
        <v/>
      </c>
      <c r="Q696" s="40"/>
      <c r="T696" s="1"/>
    </row>
    <row r="697" spans="1:20" x14ac:dyDescent="0.2">
      <c r="A697" t="str">
        <f t="shared" si="11"/>
        <v/>
      </c>
      <c r="Q697" s="40"/>
      <c r="T697" s="1"/>
    </row>
    <row r="698" spans="1:20" x14ac:dyDescent="0.2">
      <c r="A698" t="str">
        <f t="shared" si="11"/>
        <v/>
      </c>
      <c r="Q698" s="40"/>
      <c r="T698" s="1"/>
    </row>
    <row r="699" spans="1:20" x14ac:dyDescent="0.2">
      <c r="A699" t="str">
        <f t="shared" si="11"/>
        <v/>
      </c>
      <c r="Q699" s="40"/>
      <c r="T699" s="1"/>
    </row>
    <row r="700" spans="1:20" x14ac:dyDescent="0.2">
      <c r="A700" t="str">
        <f t="shared" si="11"/>
        <v/>
      </c>
      <c r="Q700" s="40"/>
      <c r="T700" s="1"/>
    </row>
    <row r="701" spans="1:20" x14ac:dyDescent="0.2">
      <c r="A701" t="str">
        <f t="shared" si="11"/>
        <v/>
      </c>
      <c r="Q701" s="40"/>
      <c r="T701" s="1"/>
    </row>
    <row r="702" spans="1:20" x14ac:dyDescent="0.2">
      <c r="A702" t="str">
        <f t="shared" si="11"/>
        <v/>
      </c>
      <c r="Q702" s="40"/>
      <c r="T702" s="1"/>
    </row>
    <row r="703" spans="1:20" x14ac:dyDescent="0.2">
      <c r="A703" t="str">
        <f t="shared" si="11"/>
        <v/>
      </c>
      <c r="Q703" s="40"/>
      <c r="T703" s="1"/>
    </row>
    <row r="704" spans="1:20" x14ac:dyDescent="0.2">
      <c r="A704" t="str">
        <f t="shared" si="11"/>
        <v/>
      </c>
      <c r="Q704" s="40"/>
      <c r="T704" s="1"/>
    </row>
    <row r="705" spans="1:20" x14ac:dyDescent="0.2">
      <c r="A705" t="str">
        <f t="shared" si="11"/>
        <v/>
      </c>
      <c r="Q705" s="40"/>
      <c r="T705" s="1"/>
    </row>
    <row r="706" spans="1:20" x14ac:dyDescent="0.2">
      <c r="A706" t="str">
        <f t="shared" si="11"/>
        <v/>
      </c>
      <c r="Q706" s="40"/>
      <c r="T706" s="1"/>
    </row>
    <row r="707" spans="1:20" x14ac:dyDescent="0.2">
      <c r="A707" t="str">
        <f t="shared" si="11"/>
        <v/>
      </c>
      <c r="Q707" s="40"/>
      <c r="T707" s="1"/>
    </row>
    <row r="708" spans="1:20" x14ac:dyDescent="0.2">
      <c r="A708" t="str">
        <f t="shared" ref="A708:A771" si="12">B710&amp;C710</f>
        <v/>
      </c>
      <c r="Q708" s="40"/>
      <c r="T708" s="1"/>
    </row>
    <row r="709" spans="1:20" x14ac:dyDescent="0.2">
      <c r="A709" t="str">
        <f t="shared" si="12"/>
        <v/>
      </c>
      <c r="Q709" s="40"/>
      <c r="T709" s="1"/>
    </row>
    <row r="710" spans="1:20" x14ac:dyDescent="0.2">
      <c r="A710" t="str">
        <f t="shared" si="12"/>
        <v/>
      </c>
      <c r="Q710" s="40"/>
      <c r="T710" s="1"/>
    </row>
    <row r="711" spans="1:20" x14ac:dyDescent="0.2">
      <c r="A711" t="str">
        <f t="shared" si="12"/>
        <v/>
      </c>
      <c r="Q711" s="40"/>
      <c r="T711" s="1"/>
    </row>
    <row r="712" spans="1:20" x14ac:dyDescent="0.2">
      <c r="A712" t="str">
        <f t="shared" si="12"/>
        <v/>
      </c>
      <c r="Q712" s="40"/>
      <c r="T712" s="1"/>
    </row>
    <row r="713" spans="1:20" x14ac:dyDescent="0.2">
      <c r="A713" t="str">
        <f t="shared" si="12"/>
        <v/>
      </c>
      <c r="Q713" s="40"/>
      <c r="T713" s="1"/>
    </row>
    <row r="714" spans="1:20" x14ac:dyDescent="0.2">
      <c r="A714" t="str">
        <f t="shared" si="12"/>
        <v/>
      </c>
      <c r="Q714" s="40"/>
      <c r="T714" s="1"/>
    </row>
    <row r="715" spans="1:20" x14ac:dyDescent="0.2">
      <c r="A715" t="str">
        <f t="shared" si="12"/>
        <v/>
      </c>
      <c r="Q715" s="40"/>
      <c r="T715" s="1"/>
    </row>
    <row r="716" spans="1:20" x14ac:dyDescent="0.2">
      <c r="A716" t="str">
        <f t="shared" si="12"/>
        <v/>
      </c>
      <c r="Q716" s="40"/>
      <c r="T716" s="1"/>
    </row>
    <row r="717" spans="1:20" x14ac:dyDescent="0.2">
      <c r="A717" t="str">
        <f t="shared" si="12"/>
        <v/>
      </c>
      <c r="Q717" s="40"/>
      <c r="T717" s="1"/>
    </row>
    <row r="718" spans="1:20" x14ac:dyDescent="0.2">
      <c r="A718" t="str">
        <f t="shared" si="12"/>
        <v/>
      </c>
      <c r="Q718" s="40"/>
      <c r="T718" s="1"/>
    </row>
    <row r="719" spans="1:20" x14ac:dyDescent="0.2">
      <c r="A719" t="str">
        <f t="shared" si="12"/>
        <v/>
      </c>
      <c r="Q719" s="40"/>
      <c r="T719" s="1"/>
    </row>
    <row r="720" spans="1:20" x14ac:dyDescent="0.2">
      <c r="A720" t="str">
        <f t="shared" si="12"/>
        <v/>
      </c>
      <c r="Q720" s="40"/>
      <c r="T720" s="1"/>
    </row>
    <row r="721" spans="1:20" x14ac:dyDescent="0.2">
      <c r="A721" t="str">
        <f t="shared" si="12"/>
        <v/>
      </c>
      <c r="Q721" s="40"/>
      <c r="T721" s="1"/>
    </row>
    <row r="722" spans="1:20" x14ac:dyDescent="0.2">
      <c r="A722" t="str">
        <f t="shared" si="12"/>
        <v/>
      </c>
      <c r="Q722" s="40"/>
      <c r="T722" s="1"/>
    </row>
    <row r="723" spans="1:20" x14ac:dyDescent="0.2">
      <c r="A723" t="str">
        <f t="shared" si="12"/>
        <v/>
      </c>
      <c r="Q723" s="40"/>
      <c r="T723" s="1"/>
    </row>
    <row r="724" spans="1:20" x14ac:dyDescent="0.2">
      <c r="A724" t="str">
        <f t="shared" si="12"/>
        <v/>
      </c>
      <c r="Q724" s="40"/>
      <c r="T724" s="1"/>
    </row>
    <row r="725" spans="1:20" x14ac:dyDescent="0.2">
      <c r="A725" t="str">
        <f t="shared" si="12"/>
        <v/>
      </c>
      <c r="Q725" s="40"/>
      <c r="T725" s="1"/>
    </row>
    <row r="726" spans="1:20" x14ac:dyDescent="0.2">
      <c r="A726" t="str">
        <f t="shared" si="12"/>
        <v/>
      </c>
      <c r="Q726" s="40"/>
      <c r="T726" s="1"/>
    </row>
    <row r="727" spans="1:20" x14ac:dyDescent="0.2">
      <c r="A727" t="str">
        <f t="shared" si="12"/>
        <v/>
      </c>
      <c r="Q727" s="40"/>
      <c r="T727" s="1"/>
    </row>
    <row r="728" spans="1:20" x14ac:dyDescent="0.2">
      <c r="A728" t="str">
        <f t="shared" si="12"/>
        <v/>
      </c>
      <c r="Q728" s="40"/>
      <c r="T728" s="1"/>
    </row>
    <row r="729" spans="1:20" x14ac:dyDescent="0.2">
      <c r="A729" t="str">
        <f t="shared" si="12"/>
        <v/>
      </c>
      <c r="Q729" s="40"/>
      <c r="T729" s="1"/>
    </row>
    <row r="730" spans="1:20" x14ac:dyDescent="0.2">
      <c r="A730" t="str">
        <f t="shared" si="12"/>
        <v/>
      </c>
      <c r="Q730" s="40"/>
      <c r="T730" s="1"/>
    </row>
    <row r="731" spans="1:20" x14ac:dyDescent="0.2">
      <c r="A731" t="str">
        <f t="shared" si="12"/>
        <v/>
      </c>
      <c r="Q731" s="40"/>
      <c r="T731" s="1"/>
    </row>
    <row r="732" spans="1:20" x14ac:dyDescent="0.2">
      <c r="A732" t="str">
        <f t="shared" si="12"/>
        <v/>
      </c>
      <c r="Q732" s="40"/>
      <c r="T732" s="1"/>
    </row>
    <row r="733" spans="1:20" x14ac:dyDescent="0.2">
      <c r="A733" t="str">
        <f t="shared" si="12"/>
        <v/>
      </c>
      <c r="Q733" s="40"/>
      <c r="T733" s="1"/>
    </row>
    <row r="734" spans="1:20" x14ac:dyDescent="0.2">
      <c r="A734" t="str">
        <f t="shared" si="12"/>
        <v/>
      </c>
      <c r="Q734" s="40"/>
      <c r="T734" s="1"/>
    </row>
    <row r="735" spans="1:20" x14ac:dyDescent="0.2">
      <c r="A735" t="str">
        <f t="shared" si="12"/>
        <v/>
      </c>
      <c r="Q735" s="40"/>
      <c r="T735" s="1"/>
    </row>
    <row r="736" spans="1:20" x14ac:dyDescent="0.2">
      <c r="A736" t="str">
        <f t="shared" si="12"/>
        <v/>
      </c>
      <c r="Q736" s="40"/>
      <c r="T736" s="1"/>
    </row>
    <row r="737" spans="1:20" x14ac:dyDescent="0.2">
      <c r="A737" t="str">
        <f t="shared" si="12"/>
        <v/>
      </c>
      <c r="Q737" s="40"/>
      <c r="T737" s="1"/>
    </row>
    <row r="738" spans="1:20" x14ac:dyDescent="0.2">
      <c r="A738" t="str">
        <f t="shared" si="12"/>
        <v/>
      </c>
      <c r="Q738" s="40"/>
      <c r="T738" s="1"/>
    </row>
    <row r="739" spans="1:20" x14ac:dyDescent="0.2">
      <c r="A739" t="str">
        <f t="shared" si="12"/>
        <v/>
      </c>
      <c r="Q739" s="40"/>
      <c r="T739" s="1"/>
    </row>
    <row r="740" spans="1:20" x14ac:dyDescent="0.2">
      <c r="A740" t="str">
        <f t="shared" si="12"/>
        <v/>
      </c>
      <c r="Q740" s="40"/>
      <c r="T740" s="1"/>
    </row>
    <row r="741" spans="1:20" x14ac:dyDescent="0.2">
      <c r="A741" t="str">
        <f t="shared" si="12"/>
        <v/>
      </c>
      <c r="Q741" s="40"/>
      <c r="T741" s="1"/>
    </row>
    <row r="742" spans="1:20" x14ac:dyDescent="0.2">
      <c r="A742" t="str">
        <f t="shared" si="12"/>
        <v/>
      </c>
      <c r="Q742" s="40"/>
      <c r="T742" s="1"/>
    </row>
    <row r="743" spans="1:20" x14ac:dyDescent="0.2">
      <c r="A743" t="str">
        <f t="shared" si="12"/>
        <v/>
      </c>
      <c r="Q743" s="40"/>
      <c r="T743" s="1"/>
    </row>
    <row r="744" spans="1:20" x14ac:dyDescent="0.2">
      <c r="A744" t="str">
        <f t="shared" si="12"/>
        <v/>
      </c>
      <c r="Q744" s="40"/>
      <c r="T744" s="1"/>
    </row>
    <row r="745" spans="1:20" x14ac:dyDescent="0.2">
      <c r="A745" t="str">
        <f t="shared" si="12"/>
        <v/>
      </c>
      <c r="Q745" s="40"/>
      <c r="T745" s="1"/>
    </row>
    <row r="746" spans="1:20" x14ac:dyDescent="0.2">
      <c r="A746" t="str">
        <f t="shared" si="12"/>
        <v/>
      </c>
      <c r="Q746" s="40"/>
      <c r="T746" s="1"/>
    </row>
    <row r="747" spans="1:20" x14ac:dyDescent="0.2">
      <c r="A747" t="str">
        <f t="shared" si="12"/>
        <v/>
      </c>
      <c r="Q747" s="40"/>
      <c r="T747" s="1"/>
    </row>
    <row r="748" spans="1:20" x14ac:dyDescent="0.2">
      <c r="A748" t="str">
        <f t="shared" si="12"/>
        <v/>
      </c>
      <c r="Q748" s="40"/>
      <c r="T748" s="1"/>
    </row>
    <row r="749" spans="1:20" x14ac:dyDescent="0.2">
      <c r="A749" t="str">
        <f t="shared" si="12"/>
        <v/>
      </c>
      <c r="Q749" s="40"/>
      <c r="T749" s="1"/>
    </row>
    <row r="750" spans="1:20" x14ac:dyDescent="0.2">
      <c r="A750" t="str">
        <f t="shared" si="12"/>
        <v/>
      </c>
      <c r="Q750" s="40"/>
      <c r="T750" s="1"/>
    </row>
    <row r="751" spans="1:20" x14ac:dyDescent="0.2">
      <c r="A751" t="str">
        <f t="shared" si="12"/>
        <v/>
      </c>
      <c r="Q751" s="40"/>
      <c r="T751" s="1"/>
    </row>
    <row r="752" spans="1:20" x14ac:dyDescent="0.2">
      <c r="A752" t="str">
        <f t="shared" si="12"/>
        <v/>
      </c>
      <c r="Q752" s="40"/>
      <c r="T752" s="1"/>
    </row>
    <row r="753" spans="1:20" x14ac:dyDescent="0.2">
      <c r="A753" t="str">
        <f t="shared" si="12"/>
        <v/>
      </c>
      <c r="Q753" s="40"/>
      <c r="T753" s="1"/>
    </row>
    <row r="754" spans="1:20" x14ac:dyDescent="0.2">
      <c r="A754" t="str">
        <f t="shared" si="12"/>
        <v/>
      </c>
      <c r="Q754" s="40"/>
      <c r="T754" s="1"/>
    </row>
    <row r="755" spans="1:20" x14ac:dyDescent="0.2">
      <c r="A755" t="str">
        <f t="shared" si="12"/>
        <v/>
      </c>
      <c r="Q755" s="40"/>
      <c r="T755" s="1"/>
    </row>
    <row r="756" spans="1:20" x14ac:dyDescent="0.2">
      <c r="A756" t="str">
        <f t="shared" si="12"/>
        <v/>
      </c>
      <c r="Q756" s="40"/>
      <c r="T756" s="1"/>
    </row>
    <row r="757" spans="1:20" x14ac:dyDescent="0.2">
      <c r="A757" t="str">
        <f t="shared" si="12"/>
        <v/>
      </c>
      <c r="Q757" s="40"/>
      <c r="T757" s="1"/>
    </row>
    <row r="758" spans="1:20" x14ac:dyDescent="0.2">
      <c r="A758" t="str">
        <f t="shared" si="12"/>
        <v/>
      </c>
      <c r="Q758" s="40"/>
      <c r="T758" s="1"/>
    </row>
    <row r="759" spans="1:20" x14ac:dyDescent="0.2">
      <c r="A759" t="str">
        <f t="shared" si="12"/>
        <v/>
      </c>
      <c r="Q759" s="40"/>
      <c r="T759" s="1"/>
    </row>
    <row r="760" spans="1:20" x14ac:dyDescent="0.2">
      <c r="A760" t="str">
        <f t="shared" si="12"/>
        <v/>
      </c>
      <c r="Q760" s="40"/>
      <c r="T760" s="1"/>
    </row>
    <row r="761" spans="1:20" x14ac:dyDescent="0.2">
      <c r="A761" t="str">
        <f t="shared" si="12"/>
        <v/>
      </c>
      <c r="Q761" s="40"/>
      <c r="T761" s="1"/>
    </row>
    <row r="762" spans="1:20" x14ac:dyDescent="0.2">
      <c r="A762" t="str">
        <f t="shared" si="12"/>
        <v/>
      </c>
      <c r="Q762" s="40"/>
      <c r="T762" s="1"/>
    </row>
    <row r="763" spans="1:20" x14ac:dyDescent="0.2">
      <c r="A763" t="str">
        <f t="shared" si="12"/>
        <v/>
      </c>
      <c r="Q763" s="40"/>
      <c r="T763" s="1"/>
    </row>
    <row r="764" spans="1:20" x14ac:dyDescent="0.2">
      <c r="A764" t="str">
        <f t="shared" si="12"/>
        <v/>
      </c>
      <c r="Q764" s="40"/>
      <c r="T764" s="1"/>
    </row>
    <row r="765" spans="1:20" x14ac:dyDescent="0.2">
      <c r="A765" t="str">
        <f t="shared" si="12"/>
        <v/>
      </c>
      <c r="Q765" s="40"/>
      <c r="T765" s="1"/>
    </row>
    <row r="766" spans="1:20" x14ac:dyDescent="0.2">
      <c r="A766" t="str">
        <f t="shared" si="12"/>
        <v/>
      </c>
      <c r="Q766" s="40"/>
      <c r="T766" s="1"/>
    </row>
    <row r="767" spans="1:20" x14ac:dyDescent="0.2">
      <c r="A767" t="str">
        <f t="shared" si="12"/>
        <v/>
      </c>
      <c r="Q767" s="40"/>
      <c r="T767" s="1"/>
    </row>
    <row r="768" spans="1:20" x14ac:dyDescent="0.2">
      <c r="A768" t="str">
        <f t="shared" si="12"/>
        <v/>
      </c>
      <c r="Q768" s="40"/>
      <c r="T768" s="1"/>
    </row>
    <row r="769" spans="1:20" x14ac:dyDescent="0.2">
      <c r="A769" t="str">
        <f t="shared" si="12"/>
        <v/>
      </c>
      <c r="Q769" s="40"/>
      <c r="T769" s="1"/>
    </row>
    <row r="770" spans="1:20" x14ac:dyDescent="0.2">
      <c r="A770" t="str">
        <f t="shared" si="12"/>
        <v/>
      </c>
      <c r="Q770" s="40"/>
      <c r="T770" s="1"/>
    </row>
    <row r="771" spans="1:20" x14ac:dyDescent="0.2">
      <c r="A771" t="str">
        <f t="shared" si="12"/>
        <v/>
      </c>
      <c r="Q771" s="40"/>
      <c r="T771" s="1"/>
    </row>
    <row r="772" spans="1:20" x14ac:dyDescent="0.2">
      <c r="A772" t="str">
        <f t="shared" ref="A772:A835" si="13">B774&amp;C774</f>
        <v/>
      </c>
      <c r="Q772" s="40"/>
      <c r="T772" s="1"/>
    </row>
    <row r="773" spans="1:20" x14ac:dyDescent="0.2">
      <c r="A773" t="str">
        <f t="shared" si="13"/>
        <v/>
      </c>
      <c r="Q773" s="40"/>
      <c r="T773" s="1"/>
    </row>
    <row r="774" spans="1:20" x14ac:dyDescent="0.2">
      <c r="A774" t="str">
        <f t="shared" si="13"/>
        <v/>
      </c>
      <c r="Q774" s="40"/>
      <c r="T774" s="1"/>
    </row>
    <row r="775" spans="1:20" x14ac:dyDescent="0.2">
      <c r="A775" t="str">
        <f t="shared" si="13"/>
        <v/>
      </c>
      <c r="Q775" s="40"/>
      <c r="T775" s="1"/>
    </row>
    <row r="776" spans="1:20" x14ac:dyDescent="0.2">
      <c r="A776" t="str">
        <f t="shared" si="13"/>
        <v/>
      </c>
      <c r="Q776" s="40"/>
      <c r="T776" s="1"/>
    </row>
    <row r="777" spans="1:20" x14ac:dyDescent="0.2">
      <c r="A777" t="str">
        <f t="shared" si="13"/>
        <v/>
      </c>
      <c r="Q777" s="40"/>
      <c r="T777" s="1"/>
    </row>
    <row r="778" spans="1:20" x14ac:dyDescent="0.2">
      <c r="A778" t="str">
        <f t="shared" si="13"/>
        <v/>
      </c>
      <c r="Q778" s="40"/>
      <c r="T778" s="1"/>
    </row>
    <row r="779" spans="1:20" x14ac:dyDescent="0.2">
      <c r="A779" t="str">
        <f t="shared" si="13"/>
        <v/>
      </c>
      <c r="Q779" s="40"/>
      <c r="T779" s="1"/>
    </row>
    <row r="780" spans="1:20" x14ac:dyDescent="0.2">
      <c r="A780" t="str">
        <f t="shared" si="13"/>
        <v/>
      </c>
      <c r="Q780" s="40"/>
      <c r="T780" s="1"/>
    </row>
    <row r="781" spans="1:20" x14ac:dyDescent="0.2">
      <c r="A781" t="str">
        <f t="shared" si="13"/>
        <v/>
      </c>
      <c r="Q781" s="40"/>
      <c r="T781" s="1"/>
    </row>
    <row r="782" spans="1:20" x14ac:dyDescent="0.2">
      <c r="A782" t="str">
        <f t="shared" si="13"/>
        <v/>
      </c>
      <c r="Q782" s="40"/>
      <c r="T782" s="1"/>
    </row>
    <row r="783" spans="1:20" x14ac:dyDescent="0.2">
      <c r="A783" t="str">
        <f t="shared" si="13"/>
        <v/>
      </c>
      <c r="Q783" s="40"/>
      <c r="T783" s="1"/>
    </row>
    <row r="784" spans="1:20" x14ac:dyDescent="0.2">
      <c r="A784" t="str">
        <f t="shared" si="13"/>
        <v/>
      </c>
      <c r="Q784" s="40"/>
      <c r="T784" s="1"/>
    </row>
    <row r="785" spans="1:20" x14ac:dyDescent="0.2">
      <c r="A785" t="str">
        <f t="shared" si="13"/>
        <v/>
      </c>
      <c r="Q785" s="40"/>
      <c r="T785" s="1"/>
    </row>
    <row r="786" spans="1:20" x14ac:dyDescent="0.2">
      <c r="A786" t="str">
        <f t="shared" si="13"/>
        <v/>
      </c>
      <c r="Q786" s="40"/>
      <c r="T786" s="1"/>
    </row>
    <row r="787" spans="1:20" x14ac:dyDescent="0.2">
      <c r="A787" t="str">
        <f t="shared" si="13"/>
        <v/>
      </c>
      <c r="Q787" s="40"/>
      <c r="T787" s="1"/>
    </row>
    <row r="788" spans="1:20" x14ac:dyDescent="0.2">
      <c r="A788" t="str">
        <f t="shared" si="13"/>
        <v/>
      </c>
      <c r="Q788" s="40"/>
      <c r="T788" s="1"/>
    </row>
    <row r="789" spans="1:20" x14ac:dyDescent="0.2">
      <c r="A789" t="str">
        <f t="shared" si="13"/>
        <v/>
      </c>
      <c r="Q789" s="40"/>
      <c r="T789" s="1"/>
    </row>
    <row r="790" spans="1:20" x14ac:dyDescent="0.2">
      <c r="A790" t="str">
        <f t="shared" si="13"/>
        <v/>
      </c>
      <c r="Q790" s="40"/>
      <c r="T790" s="1"/>
    </row>
    <row r="791" spans="1:20" x14ac:dyDescent="0.2">
      <c r="A791" t="str">
        <f t="shared" si="13"/>
        <v/>
      </c>
      <c r="Q791" s="40"/>
      <c r="T791" s="1"/>
    </row>
    <row r="792" spans="1:20" x14ac:dyDescent="0.2">
      <c r="A792" t="str">
        <f t="shared" si="13"/>
        <v/>
      </c>
      <c r="Q792" s="40"/>
      <c r="T792" s="1"/>
    </row>
    <row r="793" spans="1:20" x14ac:dyDescent="0.2">
      <c r="A793" t="str">
        <f t="shared" si="13"/>
        <v/>
      </c>
      <c r="Q793" s="40"/>
      <c r="T793" s="1"/>
    </row>
    <row r="794" spans="1:20" x14ac:dyDescent="0.2">
      <c r="A794" t="str">
        <f t="shared" si="13"/>
        <v/>
      </c>
      <c r="Q794" s="40"/>
      <c r="T794" s="1"/>
    </row>
    <row r="795" spans="1:20" x14ac:dyDescent="0.2">
      <c r="A795" t="str">
        <f t="shared" si="13"/>
        <v/>
      </c>
      <c r="Q795" s="40"/>
      <c r="T795" s="1"/>
    </row>
    <row r="796" spans="1:20" x14ac:dyDescent="0.2">
      <c r="A796" t="str">
        <f t="shared" si="13"/>
        <v/>
      </c>
      <c r="Q796" s="40"/>
      <c r="T796" s="1"/>
    </row>
    <row r="797" spans="1:20" x14ac:dyDescent="0.2">
      <c r="A797" t="str">
        <f t="shared" si="13"/>
        <v/>
      </c>
      <c r="Q797" s="40"/>
      <c r="T797" s="1"/>
    </row>
    <row r="798" spans="1:20" x14ac:dyDescent="0.2">
      <c r="A798" t="str">
        <f t="shared" si="13"/>
        <v/>
      </c>
      <c r="Q798" s="40"/>
      <c r="T798" s="1"/>
    </row>
    <row r="799" spans="1:20" x14ac:dyDescent="0.2">
      <c r="A799" t="str">
        <f t="shared" si="13"/>
        <v/>
      </c>
      <c r="Q799" s="40"/>
      <c r="T799" s="1"/>
    </row>
    <row r="800" spans="1:20" x14ac:dyDescent="0.2">
      <c r="A800" t="str">
        <f t="shared" si="13"/>
        <v/>
      </c>
      <c r="Q800" s="40"/>
      <c r="T800" s="1"/>
    </row>
    <row r="801" spans="1:20" x14ac:dyDescent="0.2">
      <c r="A801" t="str">
        <f t="shared" si="13"/>
        <v/>
      </c>
      <c r="Q801" s="40"/>
      <c r="T801" s="1"/>
    </row>
    <row r="802" spans="1:20" x14ac:dyDescent="0.2">
      <c r="A802" t="str">
        <f t="shared" si="13"/>
        <v/>
      </c>
      <c r="Q802" s="40"/>
      <c r="T802" s="1"/>
    </row>
    <row r="803" spans="1:20" x14ac:dyDescent="0.2">
      <c r="A803" t="str">
        <f t="shared" si="13"/>
        <v/>
      </c>
      <c r="Q803" s="40"/>
      <c r="T803" s="1"/>
    </row>
    <row r="804" spans="1:20" x14ac:dyDescent="0.2">
      <c r="A804" t="str">
        <f t="shared" si="13"/>
        <v/>
      </c>
      <c r="Q804" s="40"/>
      <c r="T804" s="1"/>
    </row>
    <row r="805" spans="1:20" x14ac:dyDescent="0.2">
      <c r="A805" t="str">
        <f t="shared" si="13"/>
        <v/>
      </c>
      <c r="Q805" s="40"/>
      <c r="T805" s="1"/>
    </row>
    <row r="806" spans="1:20" x14ac:dyDescent="0.2">
      <c r="A806" t="str">
        <f t="shared" si="13"/>
        <v/>
      </c>
      <c r="Q806" s="40"/>
      <c r="T806" s="1"/>
    </row>
    <row r="807" spans="1:20" x14ac:dyDescent="0.2">
      <c r="A807" t="str">
        <f t="shared" si="13"/>
        <v/>
      </c>
      <c r="Q807" s="40"/>
      <c r="T807" s="1"/>
    </row>
    <row r="808" spans="1:20" x14ac:dyDescent="0.2">
      <c r="A808" t="str">
        <f t="shared" si="13"/>
        <v/>
      </c>
      <c r="Q808" s="40"/>
      <c r="T808" s="1"/>
    </row>
    <row r="809" spans="1:20" x14ac:dyDescent="0.2">
      <c r="A809" t="str">
        <f t="shared" si="13"/>
        <v/>
      </c>
      <c r="Q809" s="40"/>
      <c r="T809" s="1"/>
    </row>
    <row r="810" spans="1:20" x14ac:dyDescent="0.2">
      <c r="A810" t="str">
        <f t="shared" si="13"/>
        <v/>
      </c>
      <c r="Q810" s="40"/>
      <c r="T810" s="1"/>
    </row>
    <row r="811" spans="1:20" x14ac:dyDescent="0.2">
      <c r="A811" t="str">
        <f t="shared" si="13"/>
        <v/>
      </c>
      <c r="Q811" s="40"/>
      <c r="T811" s="1"/>
    </row>
    <row r="812" spans="1:20" x14ac:dyDescent="0.2">
      <c r="A812" t="str">
        <f t="shared" si="13"/>
        <v/>
      </c>
      <c r="Q812" s="40"/>
      <c r="T812" s="1"/>
    </row>
    <row r="813" spans="1:20" x14ac:dyDescent="0.2">
      <c r="A813" t="str">
        <f t="shared" si="13"/>
        <v/>
      </c>
      <c r="Q813" s="40"/>
      <c r="T813" s="1"/>
    </row>
    <row r="814" spans="1:20" x14ac:dyDescent="0.2">
      <c r="A814" t="str">
        <f t="shared" si="13"/>
        <v/>
      </c>
      <c r="Q814" s="40"/>
      <c r="T814" s="1"/>
    </row>
    <row r="815" spans="1:20" x14ac:dyDescent="0.2">
      <c r="A815" t="str">
        <f t="shared" si="13"/>
        <v/>
      </c>
      <c r="Q815" s="40"/>
      <c r="T815" s="1"/>
    </row>
    <row r="816" spans="1:20" x14ac:dyDescent="0.2">
      <c r="A816" t="str">
        <f t="shared" si="13"/>
        <v/>
      </c>
      <c r="Q816" s="40"/>
      <c r="T816" s="1"/>
    </row>
    <row r="817" spans="1:20" x14ac:dyDescent="0.2">
      <c r="A817" t="str">
        <f t="shared" si="13"/>
        <v/>
      </c>
      <c r="Q817" s="40"/>
      <c r="T817" s="1"/>
    </row>
    <row r="818" spans="1:20" x14ac:dyDescent="0.2">
      <c r="A818" t="str">
        <f t="shared" si="13"/>
        <v/>
      </c>
      <c r="Q818" s="40"/>
      <c r="T818" s="1"/>
    </row>
    <row r="819" spans="1:20" x14ac:dyDescent="0.2">
      <c r="A819" t="str">
        <f t="shared" si="13"/>
        <v/>
      </c>
      <c r="Q819" s="40"/>
      <c r="T819" s="1"/>
    </row>
    <row r="820" spans="1:20" x14ac:dyDescent="0.2">
      <c r="A820" t="str">
        <f t="shared" si="13"/>
        <v/>
      </c>
      <c r="Q820" s="40"/>
      <c r="T820" s="1"/>
    </row>
    <row r="821" spans="1:20" x14ac:dyDescent="0.2">
      <c r="A821" t="str">
        <f t="shared" si="13"/>
        <v/>
      </c>
      <c r="Q821" s="40"/>
      <c r="T821" s="1"/>
    </row>
    <row r="822" spans="1:20" x14ac:dyDescent="0.2">
      <c r="A822" t="str">
        <f t="shared" si="13"/>
        <v/>
      </c>
      <c r="Q822" s="40"/>
      <c r="T822" s="1"/>
    </row>
    <row r="823" spans="1:20" x14ac:dyDescent="0.2">
      <c r="A823" t="str">
        <f t="shared" si="13"/>
        <v/>
      </c>
      <c r="Q823" s="40"/>
      <c r="T823" s="1"/>
    </row>
    <row r="824" spans="1:20" x14ac:dyDescent="0.2">
      <c r="A824" t="str">
        <f t="shared" si="13"/>
        <v/>
      </c>
      <c r="Q824" s="40"/>
      <c r="T824" s="1"/>
    </row>
    <row r="825" spans="1:20" x14ac:dyDescent="0.2">
      <c r="A825" t="str">
        <f t="shared" si="13"/>
        <v/>
      </c>
      <c r="Q825" s="40"/>
      <c r="T825" s="1"/>
    </row>
    <row r="826" spans="1:20" x14ac:dyDescent="0.2">
      <c r="A826" t="str">
        <f t="shared" si="13"/>
        <v/>
      </c>
      <c r="Q826" s="40"/>
      <c r="T826" s="1"/>
    </row>
    <row r="827" spans="1:20" x14ac:dyDescent="0.2">
      <c r="A827" t="str">
        <f t="shared" si="13"/>
        <v/>
      </c>
      <c r="Q827" s="40"/>
      <c r="T827" s="1"/>
    </row>
    <row r="828" spans="1:20" x14ac:dyDescent="0.2">
      <c r="A828" t="str">
        <f t="shared" si="13"/>
        <v/>
      </c>
      <c r="Q828" s="40"/>
      <c r="T828" s="1"/>
    </row>
    <row r="829" spans="1:20" x14ac:dyDescent="0.2">
      <c r="A829" t="str">
        <f t="shared" si="13"/>
        <v/>
      </c>
      <c r="Q829" s="40"/>
      <c r="T829" s="1"/>
    </row>
    <row r="830" spans="1:20" x14ac:dyDescent="0.2">
      <c r="A830" t="str">
        <f t="shared" si="13"/>
        <v/>
      </c>
      <c r="Q830" s="40"/>
      <c r="T830" s="1"/>
    </row>
    <row r="831" spans="1:20" x14ac:dyDescent="0.2">
      <c r="A831" t="str">
        <f t="shared" si="13"/>
        <v/>
      </c>
      <c r="Q831" s="40"/>
      <c r="T831" s="1"/>
    </row>
    <row r="832" spans="1:20" x14ac:dyDescent="0.2">
      <c r="A832" t="str">
        <f t="shared" si="13"/>
        <v/>
      </c>
      <c r="Q832" s="40"/>
      <c r="T832" s="1"/>
    </row>
    <row r="833" spans="1:20" x14ac:dyDescent="0.2">
      <c r="A833" t="str">
        <f t="shared" si="13"/>
        <v/>
      </c>
      <c r="Q833" s="40"/>
      <c r="T833" s="1"/>
    </row>
    <row r="834" spans="1:20" x14ac:dyDescent="0.2">
      <c r="A834" t="str">
        <f t="shared" si="13"/>
        <v/>
      </c>
      <c r="Q834" s="40"/>
      <c r="T834" s="1"/>
    </row>
    <row r="835" spans="1:20" x14ac:dyDescent="0.2">
      <c r="A835" t="str">
        <f t="shared" si="13"/>
        <v/>
      </c>
      <c r="Q835" s="40"/>
      <c r="T835" s="1"/>
    </row>
    <row r="836" spans="1:20" x14ac:dyDescent="0.2">
      <c r="A836" t="str">
        <f t="shared" ref="A836:A899" si="14">B838&amp;C838</f>
        <v/>
      </c>
      <c r="Q836" s="40"/>
      <c r="T836" s="1"/>
    </row>
    <row r="837" spans="1:20" x14ac:dyDescent="0.2">
      <c r="A837" t="str">
        <f t="shared" si="14"/>
        <v/>
      </c>
      <c r="Q837" s="40"/>
      <c r="T837" s="1"/>
    </row>
    <row r="838" spans="1:20" x14ac:dyDescent="0.2">
      <c r="A838" t="str">
        <f t="shared" si="14"/>
        <v/>
      </c>
      <c r="Q838" s="40"/>
      <c r="T838" s="1"/>
    </row>
    <row r="839" spans="1:20" x14ac:dyDescent="0.2">
      <c r="A839" t="str">
        <f t="shared" si="14"/>
        <v/>
      </c>
      <c r="Q839" s="40"/>
      <c r="T839" s="1"/>
    </row>
    <row r="840" spans="1:20" x14ac:dyDescent="0.2">
      <c r="A840" t="str">
        <f t="shared" si="14"/>
        <v/>
      </c>
      <c r="Q840" s="40"/>
      <c r="T840" s="1"/>
    </row>
    <row r="841" spans="1:20" x14ac:dyDescent="0.2">
      <c r="A841" t="str">
        <f t="shared" si="14"/>
        <v/>
      </c>
      <c r="Q841" s="40"/>
      <c r="T841" s="1"/>
    </row>
    <row r="842" spans="1:20" x14ac:dyDescent="0.2">
      <c r="A842" t="str">
        <f t="shared" si="14"/>
        <v/>
      </c>
      <c r="Q842" s="40"/>
      <c r="T842" s="1"/>
    </row>
    <row r="843" spans="1:20" x14ac:dyDescent="0.2">
      <c r="A843" t="str">
        <f t="shared" si="14"/>
        <v/>
      </c>
      <c r="Q843" s="40"/>
      <c r="T843" s="1"/>
    </row>
    <row r="844" spans="1:20" x14ac:dyDescent="0.2">
      <c r="A844" t="str">
        <f t="shared" si="14"/>
        <v/>
      </c>
      <c r="Q844" s="40"/>
      <c r="T844" s="1"/>
    </row>
    <row r="845" spans="1:20" x14ac:dyDescent="0.2">
      <c r="A845" t="str">
        <f t="shared" si="14"/>
        <v/>
      </c>
      <c r="Q845" s="40"/>
      <c r="T845" s="1"/>
    </row>
    <row r="846" spans="1:20" x14ac:dyDescent="0.2">
      <c r="A846" t="str">
        <f t="shared" si="14"/>
        <v/>
      </c>
      <c r="Q846" s="40"/>
      <c r="T846" s="1"/>
    </row>
    <row r="847" spans="1:20" x14ac:dyDescent="0.2">
      <c r="A847" t="str">
        <f t="shared" si="14"/>
        <v/>
      </c>
      <c r="Q847" s="40"/>
      <c r="T847" s="1"/>
    </row>
    <row r="848" spans="1:20" x14ac:dyDescent="0.2">
      <c r="A848" t="str">
        <f t="shared" si="14"/>
        <v/>
      </c>
      <c r="Q848" s="40"/>
      <c r="T848" s="1"/>
    </row>
    <row r="849" spans="1:20" x14ac:dyDescent="0.2">
      <c r="A849" t="str">
        <f t="shared" si="14"/>
        <v/>
      </c>
      <c r="Q849" s="40"/>
      <c r="T849" s="1"/>
    </row>
    <row r="850" spans="1:20" x14ac:dyDescent="0.2">
      <c r="A850" t="str">
        <f t="shared" si="14"/>
        <v/>
      </c>
      <c r="Q850" s="40"/>
      <c r="T850" s="1"/>
    </row>
    <row r="851" spans="1:20" x14ac:dyDescent="0.2">
      <c r="A851" t="str">
        <f t="shared" si="14"/>
        <v/>
      </c>
      <c r="Q851" s="40"/>
      <c r="T851" s="1"/>
    </row>
    <row r="852" spans="1:20" x14ac:dyDescent="0.2">
      <c r="A852" t="str">
        <f t="shared" si="14"/>
        <v/>
      </c>
      <c r="Q852" s="40"/>
      <c r="T852" s="1"/>
    </row>
    <row r="853" spans="1:20" x14ac:dyDescent="0.2">
      <c r="A853" t="str">
        <f t="shared" si="14"/>
        <v/>
      </c>
      <c r="Q853" s="40"/>
      <c r="T853" s="1"/>
    </row>
    <row r="854" spans="1:20" x14ac:dyDescent="0.2">
      <c r="A854" t="str">
        <f t="shared" si="14"/>
        <v/>
      </c>
      <c r="Q854" s="40"/>
      <c r="T854" s="1"/>
    </row>
    <row r="855" spans="1:20" x14ac:dyDescent="0.2">
      <c r="A855" t="str">
        <f t="shared" si="14"/>
        <v/>
      </c>
      <c r="Q855" s="40"/>
      <c r="T855" s="1"/>
    </row>
    <row r="856" spans="1:20" x14ac:dyDescent="0.2">
      <c r="A856" t="str">
        <f t="shared" si="14"/>
        <v/>
      </c>
      <c r="Q856" s="40"/>
      <c r="T856" s="1"/>
    </row>
    <row r="857" spans="1:20" x14ac:dyDescent="0.2">
      <c r="A857" t="str">
        <f t="shared" si="14"/>
        <v/>
      </c>
      <c r="Q857" s="40"/>
      <c r="T857" s="1"/>
    </row>
    <row r="858" spans="1:20" x14ac:dyDescent="0.2">
      <c r="A858" t="str">
        <f t="shared" si="14"/>
        <v/>
      </c>
      <c r="Q858" s="40"/>
      <c r="T858" s="1"/>
    </row>
    <row r="859" spans="1:20" x14ac:dyDescent="0.2">
      <c r="A859" t="str">
        <f t="shared" si="14"/>
        <v/>
      </c>
      <c r="Q859" s="40"/>
      <c r="T859" s="1"/>
    </row>
    <row r="860" spans="1:20" x14ac:dyDescent="0.2">
      <c r="A860" t="str">
        <f t="shared" si="14"/>
        <v/>
      </c>
      <c r="Q860" s="40"/>
      <c r="T860" s="1"/>
    </row>
    <row r="861" spans="1:20" x14ac:dyDescent="0.2">
      <c r="A861" t="str">
        <f t="shared" si="14"/>
        <v/>
      </c>
      <c r="Q861" s="40"/>
      <c r="T861" s="1"/>
    </row>
    <row r="862" spans="1:20" x14ac:dyDescent="0.2">
      <c r="A862" t="str">
        <f t="shared" si="14"/>
        <v/>
      </c>
      <c r="Q862" s="40"/>
      <c r="T862" s="1"/>
    </row>
    <row r="863" spans="1:20" x14ac:dyDescent="0.2">
      <c r="A863" t="str">
        <f t="shared" si="14"/>
        <v/>
      </c>
      <c r="Q863" s="40"/>
      <c r="T863" s="1"/>
    </row>
    <row r="864" spans="1:20" x14ac:dyDescent="0.2">
      <c r="A864" t="str">
        <f t="shared" si="14"/>
        <v/>
      </c>
      <c r="Q864" s="40"/>
      <c r="T864" s="1"/>
    </row>
    <row r="865" spans="1:20" x14ac:dyDescent="0.2">
      <c r="A865" t="str">
        <f t="shared" si="14"/>
        <v/>
      </c>
      <c r="Q865" s="40"/>
      <c r="T865" s="1"/>
    </row>
    <row r="866" spans="1:20" x14ac:dyDescent="0.2">
      <c r="A866" t="str">
        <f t="shared" si="14"/>
        <v/>
      </c>
      <c r="Q866" s="40"/>
      <c r="T866" s="1"/>
    </row>
    <row r="867" spans="1:20" x14ac:dyDescent="0.2">
      <c r="A867" t="str">
        <f t="shared" si="14"/>
        <v/>
      </c>
      <c r="Q867" s="40"/>
      <c r="T867" s="1"/>
    </row>
    <row r="868" spans="1:20" x14ac:dyDescent="0.2">
      <c r="A868" t="str">
        <f t="shared" si="14"/>
        <v/>
      </c>
      <c r="Q868" s="40"/>
      <c r="T868" s="1"/>
    </row>
    <row r="869" spans="1:20" x14ac:dyDescent="0.2">
      <c r="A869" t="str">
        <f t="shared" si="14"/>
        <v/>
      </c>
      <c r="Q869" s="40"/>
      <c r="T869" s="1"/>
    </row>
    <row r="870" spans="1:20" x14ac:dyDescent="0.2">
      <c r="A870" t="str">
        <f t="shared" si="14"/>
        <v/>
      </c>
      <c r="Q870" s="40"/>
      <c r="T870" s="1"/>
    </row>
    <row r="871" spans="1:20" x14ac:dyDescent="0.2">
      <c r="A871" t="str">
        <f t="shared" si="14"/>
        <v/>
      </c>
      <c r="Q871" s="40"/>
      <c r="T871" s="1"/>
    </row>
    <row r="872" spans="1:20" x14ac:dyDescent="0.2">
      <c r="A872" t="str">
        <f t="shared" si="14"/>
        <v/>
      </c>
      <c r="Q872" s="40"/>
      <c r="T872" s="1"/>
    </row>
    <row r="873" spans="1:20" x14ac:dyDescent="0.2">
      <c r="A873" t="str">
        <f t="shared" si="14"/>
        <v/>
      </c>
      <c r="Q873" s="40"/>
      <c r="T873" s="1"/>
    </row>
    <row r="874" spans="1:20" x14ac:dyDescent="0.2">
      <c r="A874" t="str">
        <f t="shared" si="14"/>
        <v/>
      </c>
      <c r="Q874" s="40"/>
      <c r="T874" s="1"/>
    </row>
    <row r="875" spans="1:20" x14ac:dyDescent="0.2">
      <c r="A875" t="str">
        <f t="shared" si="14"/>
        <v/>
      </c>
      <c r="Q875" s="40"/>
      <c r="T875" s="1"/>
    </row>
    <row r="876" spans="1:20" x14ac:dyDescent="0.2">
      <c r="A876" t="str">
        <f t="shared" si="14"/>
        <v/>
      </c>
      <c r="Q876" s="40"/>
      <c r="T876" s="1"/>
    </row>
    <row r="877" spans="1:20" x14ac:dyDescent="0.2">
      <c r="A877" t="str">
        <f t="shared" si="14"/>
        <v/>
      </c>
      <c r="Q877" s="40"/>
      <c r="T877" s="1"/>
    </row>
    <row r="878" spans="1:20" x14ac:dyDescent="0.2">
      <c r="A878" t="str">
        <f t="shared" si="14"/>
        <v/>
      </c>
      <c r="Q878" s="40"/>
      <c r="T878" s="1"/>
    </row>
    <row r="879" spans="1:20" x14ac:dyDescent="0.2">
      <c r="A879" t="str">
        <f t="shared" si="14"/>
        <v/>
      </c>
      <c r="Q879" s="40"/>
      <c r="T879" s="1"/>
    </row>
    <row r="880" spans="1:20" x14ac:dyDescent="0.2">
      <c r="A880" t="str">
        <f t="shared" si="14"/>
        <v/>
      </c>
      <c r="Q880" s="40"/>
      <c r="T880" s="1"/>
    </row>
    <row r="881" spans="1:20" x14ac:dyDescent="0.2">
      <c r="A881" t="str">
        <f t="shared" si="14"/>
        <v/>
      </c>
      <c r="Q881" s="40"/>
      <c r="T881" s="1"/>
    </row>
    <row r="882" spans="1:20" x14ac:dyDescent="0.2">
      <c r="A882" t="str">
        <f t="shared" si="14"/>
        <v/>
      </c>
      <c r="Q882" s="40"/>
      <c r="T882" s="1"/>
    </row>
    <row r="883" spans="1:20" x14ac:dyDescent="0.2">
      <c r="A883" t="str">
        <f t="shared" si="14"/>
        <v/>
      </c>
      <c r="Q883" s="40"/>
      <c r="T883" s="1"/>
    </row>
    <row r="884" spans="1:20" x14ac:dyDescent="0.2">
      <c r="A884" t="str">
        <f t="shared" si="14"/>
        <v/>
      </c>
      <c r="Q884" s="40"/>
      <c r="T884" s="1"/>
    </row>
    <row r="885" spans="1:20" x14ac:dyDescent="0.2">
      <c r="A885" t="str">
        <f t="shared" si="14"/>
        <v/>
      </c>
      <c r="Q885" s="40"/>
      <c r="T885" s="1"/>
    </row>
    <row r="886" spans="1:20" x14ac:dyDescent="0.2">
      <c r="A886" t="str">
        <f t="shared" si="14"/>
        <v/>
      </c>
      <c r="Q886" s="40"/>
      <c r="T886" s="1"/>
    </row>
    <row r="887" spans="1:20" x14ac:dyDescent="0.2">
      <c r="A887" t="str">
        <f t="shared" si="14"/>
        <v/>
      </c>
      <c r="Q887" s="40"/>
      <c r="T887" s="1"/>
    </row>
    <row r="888" spans="1:20" x14ac:dyDescent="0.2">
      <c r="A888" t="str">
        <f t="shared" si="14"/>
        <v/>
      </c>
      <c r="Q888" s="40"/>
      <c r="T888" s="1"/>
    </row>
    <row r="889" spans="1:20" x14ac:dyDescent="0.2">
      <c r="A889" t="str">
        <f t="shared" si="14"/>
        <v/>
      </c>
      <c r="Q889" s="40"/>
      <c r="T889" s="1"/>
    </row>
    <row r="890" spans="1:20" x14ac:dyDescent="0.2">
      <c r="A890" t="str">
        <f t="shared" si="14"/>
        <v/>
      </c>
      <c r="Q890" s="40"/>
      <c r="T890" s="1"/>
    </row>
    <row r="891" spans="1:20" x14ac:dyDescent="0.2">
      <c r="A891" t="str">
        <f t="shared" si="14"/>
        <v/>
      </c>
      <c r="Q891" s="40"/>
      <c r="T891" s="1"/>
    </row>
    <row r="892" spans="1:20" x14ac:dyDescent="0.2">
      <c r="A892" t="str">
        <f t="shared" si="14"/>
        <v/>
      </c>
      <c r="Q892" s="40"/>
      <c r="T892" s="1"/>
    </row>
    <row r="893" spans="1:20" x14ac:dyDescent="0.2">
      <c r="A893" t="str">
        <f t="shared" si="14"/>
        <v/>
      </c>
      <c r="Q893" s="40"/>
      <c r="T893" s="1"/>
    </row>
    <row r="894" spans="1:20" x14ac:dyDescent="0.2">
      <c r="A894" t="str">
        <f t="shared" si="14"/>
        <v/>
      </c>
      <c r="Q894" s="40"/>
      <c r="T894" s="1"/>
    </row>
    <row r="895" spans="1:20" x14ac:dyDescent="0.2">
      <c r="A895" t="str">
        <f t="shared" si="14"/>
        <v/>
      </c>
      <c r="Q895" s="40"/>
      <c r="T895" s="1"/>
    </row>
    <row r="896" spans="1:20" x14ac:dyDescent="0.2">
      <c r="A896" t="str">
        <f t="shared" si="14"/>
        <v/>
      </c>
      <c r="Q896" s="40"/>
      <c r="T896" s="1"/>
    </row>
    <row r="897" spans="1:20" x14ac:dyDescent="0.2">
      <c r="A897" t="str">
        <f t="shared" si="14"/>
        <v/>
      </c>
      <c r="Q897" s="40"/>
      <c r="T897" s="1"/>
    </row>
    <row r="898" spans="1:20" x14ac:dyDescent="0.2">
      <c r="A898" t="str">
        <f t="shared" si="14"/>
        <v/>
      </c>
      <c r="Q898" s="40"/>
      <c r="T898" s="1"/>
    </row>
    <row r="899" spans="1:20" x14ac:dyDescent="0.2">
      <c r="A899" t="str">
        <f t="shared" si="14"/>
        <v/>
      </c>
      <c r="Q899" s="40"/>
      <c r="T899" s="1"/>
    </row>
    <row r="900" spans="1:20" x14ac:dyDescent="0.2">
      <c r="A900" t="str">
        <f t="shared" ref="A900:A963" si="15">B902&amp;C902</f>
        <v/>
      </c>
      <c r="Q900" s="40"/>
      <c r="T900" s="1"/>
    </row>
    <row r="901" spans="1:20" x14ac:dyDescent="0.2">
      <c r="A901" t="str">
        <f t="shared" si="15"/>
        <v/>
      </c>
      <c r="Q901" s="40"/>
      <c r="T901" s="1"/>
    </row>
    <row r="902" spans="1:20" x14ac:dyDescent="0.2">
      <c r="A902" t="str">
        <f t="shared" si="15"/>
        <v/>
      </c>
      <c r="Q902" s="40"/>
      <c r="T902" s="1"/>
    </row>
    <row r="903" spans="1:20" x14ac:dyDescent="0.2">
      <c r="A903" t="str">
        <f t="shared" si="15"/>
        <v/>
      </c>
      <c r="Q903" s="40"/>
      <c r="T903" s="1"/>
    </row>
    <row r="904" spans="1:20" x14ac:dyDescent="0.2">
      <c r="A904" t="str">
        <f t="shared" si="15"/>
        <v/>
      </c>
      <c r="Q904" s="40"/>
      <c r="T904" s="1"/>
    </row>
    <row r="905" spans="1:20" x14ac:dyDescent="0.2">
      <c r="A905" t="str">
        <f t="shared" si="15"/>
        <v/>
      </c>
      <c r="Q905" s="40"/>
      <c r="T905" s="1"/>
    </row>
    <row r="906" spans="1:20" x14ac:dyDescent="0.2">
      <c r="A906" t="str">
        <f t="shared" si="15"/>
        <v/>
      </c>
      <c r="Q906" s="40"/>
      <c r="T906" s="1"/>
    </row>
    <row r="907" spans="1:20" x14ac:dyDescent="0.2">
      <c r="A907" t="str">
        <f t="shared" si="15"/>
        <v/>
      </c>
      <c r="Q907" s="40"/>
      <c r="T907" s="1"/>
    </row>
    <row r="908" spans="1:20" x14ac:dyDescent="0.2">
      <c r="A908" t="str">
        <f t="shared" si="15"/>
        <v/>
      </c>
      <c r="Q908" s="40"/>
      <c r="T908" s="1"/>
    </row>
    <row r="909" spans="1:20" x14ac:dyDescent="0.2">
      <c r="A909" t="str">
        <f t="shared" si="15"/>
        <v/>
      </c>
      <c r="Q909" s="40"/>
      <c r="T909" s="1"/>
    </row>
    <row r="910" spans="1:20" x14ac:dyDescent="0.2">
      <c r="A910" t="str">
        <f t="shared" si="15"/>
        <v/>
      </c>
      <c r="Q910" s="40"/>
      <c r="T910" s="1"/>
    </row>
    <row r="911" spans="1:20" x14ac:dyDescent="0.2">
      <c r="A911" t="str">
        <f t="shared" si="15"/>
        <v/>
      </c>
      <c r="Q911" s="40"/>
      <c r="T911" s="1"/>
    </row>
    <row r="912" spans="1:20" x14ac:dyDescent="0.2">
      <c r="A912" t="str">
        <f t="shared" si="15"/>
        <v/>
      </c>
      <c r="Q912" s="40"/>
      <c r="T912" s="1"/>
    </row>
    <row r="913" spans="1:20" x14ac:dyDescent="0.2">
      <c r="A913" t="str">
        <f t="shared" si="15"/>
        <v/>
      </c>
      <c r="Q913" s="40"/>
      <c r="T913" s="1"/>
    </row>
    <row r="914" spans="1:20" x14ac:dyDescent="0.2">
      <c r="A914" t="str">
        <f t="shared" si="15"/>
        <v/>
      </c>
      <c r="Q914" s="40"/>
      <c r="T914" s="1"/>
    </row>
    <row r="915" spans="1:20" x14ac:dyDescent="0.2">
      <c r="A915" t="str">
        <f t="shared" si="15"/>
        <v/>
      </c>
      <c r="Q915" s="40"/>
      <c r="T915" s="1"/>
    </row>
    <row r="916" spans="1:20" x14ac:dyDescent="0.2">
      <c r="A916" t="str">
        <f t="shared" si="15"/>
        <v/>
      </c>
      <c r="Q916" s="40"/>
      <c r="T916" s="1"/>
    </row>
    <row r="917" spans="1:20" x14ac:dyDescent="0.2">
      <c r="A917" t="str">
        <f t="shared" si="15"/>
        <v/>
      </c>
      <c r="Q917" s="40"/>
      <c r="T917" s="1"/>
    </row>
    <row r="918" spans="1:20" x14ac:dyDescent="0.2">
      <c r="A918" t="str">
        <f t="shared" si="15"/>
        <v/>
      </c>
      <c r="Q918" s="40"/>
      <c r="T918" s="1"/>
    </row>
    <row r="919" spans="1:20" x14ac:dyDescent="0.2">
      <c r="A919" t="str">
        <f t="shared" si="15"/>
        <v/>
      </c>
      <c r="Q919" s="40"/>
      <c r="T919" s="1"/>
    </row>
    <row r="920" spans="1:20" x14ac:dyDescent="0.2">
      <c r="A920" t="str">
        <f t="shared" si="15"/>
        <v/>
      </c>
      <c r="Q920" s="40"/>
      <c r="T920" s="1"/>
    </row>
    <row r="921" spans="1:20" x14ac:dyDescent="0.2">
      <c r="A921" t="str">
        <f t="shared" si="15"/>
        <v/>
      </c>
      <c r="Q921" s="40"/>
      <c r="T921" s="1"/>
    </row>
    <row r="922" spans="1:20" x14ac:dyDescent="0.2">
      <c r="A922" t="str">
        <f t="shared" si="15"/>
        <v/>
      </c>
      <c r="Q922" s="40"/>
      <c r="T922" s="1"/>
    </row>
    <row r="923" spans="1:20" x14ac:dyDescent="0.2">
      <c r="A923" t="str">
        <f t="shared" si="15"/>
        <v/>
      </c>
      <c r="Q923" s="40"/>
      <c r="T923" s="1"/>
    </row>
    <row r="924" spans="1:20" x14ac:dyDescent="0.2">
      <c r="A924" t="str">
        <f t="shared" si="15"/>
        <v/>
      </c>
      <c r="Q924" s="40"/>
      <c r="T924" s="1"/>
    </row>
    <row r="925" spans="1:20" x14ac:dyDescent="0.2">
      <c r="A925" t="str">
        <f t="shared" si="15"/>
        <v/>
      </c>
      <c r="Q925" s="40"/>
      <c r="T925" s="1"/>
    </row>
    <row r="926" spans="1:20" x14ac:dyDescent="0.2">
      <c r="A926" t="str">
        <f t="shared" si="15"/>
        <v/>
      </c>
      <c r="Q926" s="40"/>
      <c r="T926" s="1"/>
    </row>
    <row r="927" spans="1:20" x14ac:dyDescent="0.2">
      <c r="A927" t="str">
        <f t="shared" si="15"/>
        <v/>
      </c>
      <c r="Q927" s="40"/>
      <c r="T927" s="1"/>
    </row>
    <row r="928" spans="1:20" x14ac:dyDescent="0.2">
      <c r="A928" t="str">
        <f t="shared" si="15"/>
        <v/>
      </c>
      <c r="Q928" s="40"/>
      <c r="T928" s="1"/>
    </row>
    <row r="929" spans="1:20" x14ac:dyDescent="0.2">
      <c r="A929" t="str">
        <f t="shared" si="15"/>
        <v/>
      </c>
      <c r="Q929" s="40"/>
      <c r="T929" s="1"/>
    </row>
    <row r="930" spans="1:20" x14ac:dyDescent="0.2">
      <c r="A930" t="str">
        <f t="shared" si="15"/>
        <v/>
      </c>
      <c r="Q930" s="40"/>
      <c r="T930" s="1"/>
    </row>
    <row r="931" spans="1:20" x14ac:dyDescent="0.2">
      <c r="A931" t="str">
        <f t="shared" si="15"/>
        <v/>
      </c>
      <c r="Q931" s="40"/>
      <c r="T931" s="1"/>
    </row>
    <row r="932" spans="1:20" x14ac:dyDescent="0.2">
      <c r="A932" t="str">
        <f t="shared" si="15"/>
        <v/>
      </c>
      <c r="Q932" s="40"/>
      <c r="T932" s="1"/>
    </row>
    <row r="933" spans="1:20" x14ac:dyDescent="0.2">
      <c r="A933" t="str">
        <f t="shared" si="15"/>
        <v/>
      </c>
      <c r="Q933" s="40"/>
      <c r="T933" s="1"/>
    </row>
    <row r="934" spans="1:20" x14ac:dyDescent="0.2">
      <c r="A934" t="str">
        <f t="shared" si="15"/>
        <v/>
      </c>
      <c r="Q934" s="40"/>
      <c r="T934" s="1"/>
    </row>
    <row r="935" spans="1:20" x14ac:dyDescent="0.2">
      <c r="A935" t="str">
        <f t="shared" si="15"/>
        <v/>
      </c>
      <c r="Q935" s="40"/>
      <c r="T935" s="1"/>
    </row>
    <row r="936" spans="1:20" x14ac:dyDescent="0.2">
      <c r="A936" t="str">
        <f t="shared" si="15"/>
        <v/>
      </c>
      <c r="Q936" s="40"/>
      <c r="T936" s="1"/>
    </row>
    <row r="937" spans="1:20" x14ac:dyDescent="0.2">
      <c r="A937" t="str">
        <f t="shared" si="15"/>
        <v/>
      </c>
      <c r="Q937" s="40"/>
      <c r="T937" s="1"/>
    </row>
    <row r="938" spans="1:20" x14ac:dyDescent="0.2">
      <c r="A938" t="str">
        <f t="shared" si="15"/>
        <v/>
      </c>
      <c r="Q938" s="40"/>
      <c r="T938" s="1"/>
    </row>
    <row r="939" spans="1:20" x14ac:dyDescent="0.2">
      <c r="A939" t="str">
        <f t="shared" si="15"/>
        <v/>
      </c>
      <c r="Q939" s="40"/>
      <c r="T939" s="1"/>
    </row>
    <row r="940" spans="1:20" x14ac:dyDescent="0.2">
      <c r="A940" t="str">
        <f t="shared" si="15"/>
        <v/>
      </c>
      <c r="Q940" s="40"/>
      <c r="T940" s="1"/>
    </row>
    <row r="941" spans="1:20" x14ac:dyDescent="0.2">
      <c r="A941" t="str">
        <f t="shared" si="15"/>
        <v/>
      </c>
      <c r="Q941" s="40"/>
      <c r="T941" s="1"/>
    </row>
    <row r="942" spans="1:20" x14ac:dyDescent="0.2">
      <c r="A942" t="str">
        <f t="shared" si="15"/>
        <v/>
      </c>
      <c r="Q942" s="40"/>
      <c r="T942" s="1"/>
    </row>
    <row r="943" spans="1:20" x14ac:dyDescent="0.2">
      <c r="A943" t="str">
        <f t="shared" si="15"/>
        <v/>
      </c>
      <c r="Q943" s="40"/>
      <c r="T943" s="1"/>
    </row>
    <row r="944" spans="1:20" x14ac:dyDescent="0.2">
      <c r="A944" t="str">
        <f t="shared" si="15"/>
        <v/>
      </c>
      <c r="Q944" s="40"/>
      <c r="T944" s="1"/>
    </row>
    <row r="945" spans="1:20" x14ac:dyDescent="0.2">
      <c r="A945" t="str">
        <f t="shared" si="15"/>
        <v/>
      </c>
      <c r="Q945" s="40"/>
      <c r="T945" s="1"/>
    </row>
    <row r="946" spans="1:20" x14ac:dyDescent="0.2">
      <c r="A946" t="str">
        <f t="shared" si="15"/>
        <v/>
      </c>
      <c r="Q946" s="40"/>
      <c r="T946" s="1"/>
    </row>
    <row r="947" spans="1:20" x14ac:dyDescent="0.2">
      <c r="A947" t="str">
        <f t="shared" si="15"/>
        <v/>
      </c>
      <c r="Q947" s="40"/>
      <c r="T947" s="1"/>
    </row>
    <row r="948" spans="1:20" x14ac:dyDescent="0.2">
      <c r="A948" t="str">
        <f t="shared" si="15"/>
        <v/>
      </c>
      <c r="Q948" s="40"/>
      <c r="T948" s="1"/>
    </row>
    <row r="949" spans="1:20" x14ac:dyDescent="0.2">
      <c r="A949" t="str">
        <f t="shared" si="15"/>
        <v/>
      </c>
      <c r="Q949" s="40"/>
      <c r="T949" s="1"/>
    </row>
    <row r="950" spans="1:20" x14ac:dyDescent="0.2">
      <c r="A950" t="str">
        <f t="shared" si="15"/>
        <v/>
      </c>
      <c r="Q950" s="40"/>
      <c r="T950" s="1"/>
    </row>
    <row r="951" spans="1:20" x14ac:dyDescent="0.2">
      <c r="A951" t="str">
        <f t="shared" si="15"/>
        <v/>
      </c>
      <c r="Q951" s="40"/>
      <c r="T951" s="1"/>
    </row>
    <row r="952" spans="1:20" x14ac:dyDescent="0.2">
      <c r="A952" t="str">
        <f t="shared" si="15"/>
        <v/>
      </c>
      <c r="Q952" s="40"/>
      <c r="T952" s="1"/>
    </row>
    <row r="953" spans="1:20" x14ac:dyDescent="0.2">
      <c r="A953" t="str">
        <f t="shared" si="15"/>
        <v/>
      </c>
      <c r="Q953" s="40"/>
      <c r="T953" s="1"/>
    </row>
    <row r="954" spans="1:20" x14ac:dyDescent="0.2">
      <c r="A954" t="str">
        <f t="shared" si="15"/>
        <v/>
      </c>
      <c r="Q954" s="40"/>
      <c r="T954" s="1"/>
    </row>
    <row r="955" spans="1:20" x14ac:dyDescent="0.2">
      <c r="A955" t="str">
        <f t="shared" si="15"/>
        <v/>
      </c>
      <c r="Q955" s="40"/>
      <c r="T955" s="1"/>
    </row>
    <row r="956" spans="1:20" x14ac:dyDescent="0.2">
      <c r="A956" t="str">
        <f t="shared" si="15"/>
        <v/>
      </c>
      <c r="Q956" s="40"/>
      <c r="T956" s="1"/>
    </row>
    <row r="957" spans="1:20" x14ac:dyDescent="0.2">
      <c r="A957" t="str">
        <f t="shared" si="15"/>
        <v/>
      </c>
      <c r="Q957" s="40"/>
      <c r="T957" s="1"/>
    </row>
    <row r="958" spans="1:20" x14ac:dyDescent="0.2">
      <c r="A958" t="str">
        <f t="shared" si="15"/>
        <v/>
      </c>
      <c r="Q958" s="40"/>
      <c r="T958" s="1"/>
    </row>
    <row r="959" spans="1:20" x14ac:dyDescent="0.2">
      <c r="A959" t="str">
        <f t="shared" si="15"/>
        <v/>
      </c>
      <c r="Q959" s="40"/>
      <c r="T959" s="1"/>
    </row>
    <row r="960" spans="1:20" x14ac:dyDescent="0.2">
      <c r="A960" t="str">
        <f t="shared" si="15"/>
        <v/>
      </c>
      <c r="Q960" s="40"/>
      <c r="T960" s="1"/>
    </row>
    <row r="961" spans="1:20" x14ac:dyDescent="0.2">
      <c r="A961" t="str">
        <f t="shared" si="15"/>
        <v/>
      </c>
      <c r="Q961" s="40"/>
      <c r="T961" s="1"/>
    </row>
    <row r="962" spans="1:20" x14ac:dyDescent="0.2">
      <c r="A962" t="str">
        <f t="shared" si="15"/>
        <v/>
      </c>
      <c r="Q962" s="40"/>
      <c r="T962" s="1"/>
    </row>
    <row r="963" spans="1:20" x14ac:dyDescent="0.2">
      <c r="A963" t="str">
        <f t="shared" si="15"/>
        <v/>
      </c>
      <c r="Q963" s="40"/>
      <c r="T963" s="1"/>
    </row>
    <row r="964" spans="1:20" x14ac:dyDescent="0.2">
      <c r="A964" t="str">
        <f t="shared" ref="A964:A1001" si="16">B966&amp;C966</f>
        <v/>
      </c>
      <c r="Q964" s="40"/>
      <c r="T964" s="1"/>
    </row>
    <row r="965" spans="1:20" x14ac:dyDescent="0.2">
      <c r="A965" t="str">
        <f t="shared" si="16"/>
        <v/>
      </c>
      <c r="Q965" s="40"/>
      <c r="T965" s="1"/>
    </row>
    <row r="966" spans="1:20" x14ac:dyDescent="0.2">
      <c r="A966" t="str">
        <f t="shared" si="16"/>
        <v/>
      </c>
      <c r="Q966" s="40"/>
      <c r="T966" s="1"/>
    </row>
    <row r="967" spans="1:20" x14ac:dyDescent="0.2">
      <c r="A967" t="str">
        <f t="shared" si="16"/>
        <v/>
      </c>
      <c r="Q967" s="40"/>
      <c r="T967" s="1"/>
    </row>
    <row r="968" spans="1:20" x14ac:dyDescent="0.2">
      <c r="A968" t="str">
        <f t="shared" si="16"/>
        <v/>
      </c>
      <c r="Q968" s="40"/>
      <c r="T968" s="1"/>
    </row>
    <row r="969" spans="1:20" x14ac:dyDescent="0.2">
      <c r="A969" t="str">
        <f t="shared" si="16"/>
        <v/>
      </c>
      <c r="Q969" s="40"/>
      <c r="T969" s="1"/>
    </row>
    <row r="970" spans="1:20" x14ac:dyDescent="0.2">
      <c r="A970" t="str">
        <f t="shared" si="16"/>
        <v/>
      </c>
      <c r="Q970" s="40"/>
      <c r="T970" s="1"/>
    </row>
    <row r="971" spans="1:20" x14ac:dyDescent="0.2">
      <c r="A971" t="str">
        <f t="shared" si="16"/>
        <v/>
      </c>
      <c r="Q971" s="40"/>
      <c r="T971" s="1"/>
    </row>
    <row r="972" spans="1:20" x14ac:dyDescent="0.2">
      <c r="A972" t="str">
        <f t="shared" si="16"/>
        <v/>
      </c>
      <c r="Q972" s="40"/>
      <c r="T972" s="1"/>
    </row>
    <row r="973" spans="1:20" x14ac:dyDescent="0.2">
      <c r="A973" t="str">
        <f t="shared" si="16"/>
        <v/>
      </c>
      <c r="Q973" s="40"/>
      <c r="T973" s="1"/>
    </row>
    <row r="974" spans="1:20" x14ac:dyDescent="0.2">
      <c r="A974" t="str">
        <f t="shared" si="16"/>
        <v/>
      </c>
      <c r="Q974" s="40"/>
      <c r="T974" s="1"/>
    </row>
    <row r="975" spans="1:20" x14ac:dyDescent="0.2">
      <c r="A975" t="str">
        <f t="shared" si="16"/>
        <v/>
      </c>
      <c r="Q975" s="40"/>
      <c r="T975" s="1"/>
    </row>
    <row r="976" spans="1:20" x14ac:dyDescent="0.2">
      <c r="A976" t="str">
        <f t="shared" si="16"/>
        <v/>
      </c>
      <c r="Q976" s="40"/>
      <c r="T976" s="1"/>
    </row>
    <row r="977" spans="1:20" x14ac:dyDescent="0.2">
      <c r="A977" t="str">
        <f t="shared" si="16"/>
        <v/>
      </c>
      <c r="Q977" s="40"/>
      <c r="T977" s="1"/>
    </row>
    <row r="978" spans="1:20" x14ac:dyDescent="0.2">
      <c r="A978" t="str">
        <f t="shared" si="16"/>
        <v/>
      </c>
      <c r="Q978" s="40"/>
      <c r="T978" s="1"/>
    </row>
    <row r="979" spans="1:20" x14ac:dyDescent="0.2">
      <c r="A979" t="str">
        <f t="shared" si="16"/>
        <v/>
      </c>
      <c r="Q979" s="40"/>
      <c r="T979" s="1"/>
    </row>
    <row r="980" spans="1:20" x14ac:dyDescent="0.2">
      <c r="A980" t="str">
        <f t="shared" si="16"/>
        <v/>
      </c>
      <c r="Q980" s="40"/>
      <c r="T980" s="1"/>
    </row>
    <row r="981" spans="1:20" x14ac:dyDescent="0.2">
      <c r="A981" t="str">
        <f t="shared" si="16"/>
        <v/>
      </c>
      <c r="Q981" s="40"/>
      <c r="T981" s="1"/>
    </row>
    <row r="982" spans="1:20" x14ac:dyDescent="0.2">
      <c r="A982" t="str">
        <f t="shared" si="16"/>
        <v/>
      </c>
      <c r="Q982" s="40"/>
      <c r="T982" s="1"/>
    </row>
    <row r="983" spans="1:20" x14ac:dyDescent="0.2">
      <c r="A983" t="str">
        <f t="shared" si="16"/>
        <v/>
      </c>
      <c r="Q983" s="40"/>
      <c r="T983" s="1"/>
    </row>
    <row r="984" spans="1:20" x14ac:dyDescent="0.2">
      <c r="A984" t="str">
        <f t="shared" si="16"/>
        <v/>
      </c>
      <c r="Q984" s="40"/>
      <c r="T984" s="1"/>
    </row>
    <row r="985" spans="1:20" x14ac:dyDescent="0.2">
      <c r="A985" t="str">
        <f t="shared" si="16"/>
        <v/>
      </c>
      <c r="Q985" s="40"/>
      <c r="T985" s="1"/>
    </row>
    <row r="986" spans="1:20" x14ac:dyDescent="0.2">
      <c r="A986" t="str">
        <f t="shared" si="16"/>
        <v/>
      </c>
      <c r="Q986" s="40"/>
      <c r="T986" s="1"/>
    </row>
    <row r="987" spans="1:20" x14ac:dyDescent="0.2">
      <c r="A987" t="str">
        <f t="shared" si="16"/>
        <v/>
      </c>
      <c r="Q987" s="40"/>
      <c r="T987" s="1"/>
    </row>
    <row r="988" spans="1:20" x14ac:dyDescent="0.2">
      <c r="A988" t="str">
        <f t="shared" si="16"/>
        <v/>
      </c>
      <c r="Q988" s="40"/>
      <c r="T988" s="1"/>
    </row>
    <row r="989" spans="1:20" x14ac:dyDescent="0.2">
      <c r="A989" t="str">
        <f t="shared" si="16"/>
        <v/>
      </c>
      <c r="Q989" s="40"/>
      <c r="T989" s="1"/>
    </row>
    <row r="990" spans="1:20" x14ac:dyDescent="0.2">
      <c r="A990" t="str">
        <f t="shared" si="16"/>
        <v/>
      </c>
      <c r="Q990" s="40"/>
      <c r="T990" s="1"/>
    </row>
    <row r="991" spans="1:20" x14ac:dyDescent="0.2">
      <c r="A991" t="str">
        <f t="shared" si="16"/>
        <v/>
      </c>
      <c r="Q991" s="40"/>
      <c r="T991" s="1"/>
    </row>
    <row r="992" spans="1:20" x14ac:dyDescent="0.2">
      <c r="A992" t="str">
        <f t="shared" si="16"/>
        <v/>
      </c>
      <c r="Q992" s="40"/>
      <c r="T992" s="1"/>
    </row>
    <row r="993" spans="1:20" x14ac:dyDescent="0.2">
      <c r="A993" t="str">
        <f t="shared" si="16"/>
        <v/>
      </c>
      <c r="Q993" s="40"/>
      <c r="T993" s="1"/>
    </row>
    <row r="994" spans="1:20" x14ac:dyDescent="0.2">
      <c r="A994" t="str">
        <f t="shared" si="16"/>
        <v/>
      </c>
      <c r="Q994" s="40"/>
      <c r="T994" s="1"/>
    </row>
    <row r="995" spans="1:20" x14ac:dyDescent="0.2">
      <c r="A995" t="str">
        <f t="shared" si="16"/>
        <v/>
      </c>
      <c r="Q995" s="40"/>
      <c r="T995" s="1"/>
    </row>
    <row r="996" spans="1:20" x14ac:dyDescent="0.2">
      <c r="A996" t="str">
        <f t="shared" si="16"/>
        <v/>
      </c>
      <c r="Q996" s="40"/>
      <c r="T996" s="1"/>
    </row>
    <row r="997" spans="1:20" x14ac:dyDescent="0.2">
      <c r="A997" t="str">
        <f t="shared" si="16"/>
        <v/>
      </c>
      <c r="Q997" s="40"/>
      <c r="T997" s="1"/>
    </row>
    <row r="998" spans="1:20" x14ac:dyDescent="0.2">
      <c r="A998" t="str">
        <f t="shared" si="16"/>
        <v/>
      </c>
      <c r="Q998" s="40"/>
      <c r="T998" s="1"/>
    </row>
    <row r="999" spans="1:20" x14ac:dyDescent="0.2">
      <c r="A999" t="str">
        <f t="shared" si="16"/>
        <v/>
      </c>
      <c r="Q999" s="40"/>
      <c r="T999" s="1"/>
    </row>
    <row r="1000" spans="1:20" x14ac:dyDescent="0.2">
      <c r="A1000" t="str">
        <f t="shared" si="16"/>
        <v/>
      </c>
      <c r="Q1000" s="40"/>
      <c r="T1000" s="1"/>
    </row>
    <row r="1001" spans="1:20" x14ac:dyDescent="0.2">
      <c r="A1001" t="str">
        <f t="shared" si="16"/>
        <v/>
      </c>
      <c r="Q1001" s="40"/>
      <c r="T1001" s="1"/>
    </row>
  </sheetData>
  <autoFilter ref="B2:S1001" xr:uid="{EB5C02C3-7BA1-3745-AC6D-264B1E7627DD}">
    <sortState xmlns:xlrd2="http://schemas.microsoft.com/office/spreadsheetml/2017/richdata2" ref="B3:S1001">
      <sortCondition ref="Q2:Q1001"/>
    </sortState>
  </autoFilter>
  <sortState xmlns:xlrd2="http://schemas.microsoft.com/office/spreadsheetml/2017/richdata2" ref="B3:S647">
    <sortCondition descending="1" ref="E3:E647"/>
  </sortState>
  <mergeCells count="4">
    <mergeCell ref="A1:P1"/>
    <mergeCell ref="Q1:T1"/>
    <mergeCell ref="V4:Z6"/>
    <mergeCell ref="V8:Z10"/>
  </mergeCells>
  <conditionalFormatting sqref="C2:C1048576">
    <cfRule type="containsText" dxfId="36" priority="4" operator="containsText" text="marathon">
      <formula>NOT(ISERROR(SEARCH("marathon",C2)))</formula>
    </cfRule>
    <cfRule type="containsText" dxfId="35" priority="5" operator="containsText" text="race-walking">
      <formula>NOT(ISERROR(SEARCH("race-walking",C2)))</formula>
    </cfRule>
  </conditionalFormatting>
  <conditionalFormatting sqref="D2">
    <cfRule type="containsText" dxfId="34" priority="2" operator="containsText" text="marathon">
      <formula>NOT(ISERROR(SEARCH("marathon",D2)))</formula>
    </cfRule>
    <cfRule type="containsText" dxfId="33" priority="3" operator="containsText" text="race-walking">
      <formula>NOT(ISERROR(SEARCH("race-walking",D2)))</formula>
    </cfRule>
  </conditionalFormatting>
  <conditionalFormatting sqref="T2:T1048576">
    <cfRule type="containsText" dxfId="32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70D15-FBA7-F04E-8870-6760A38CC81F}">
  <sheetPr>
    <tabColor theme="5" tint="0.59999389629810485"/>
  </sheetPr>
  <dimension ref="A1:J1026"/>
  <sheetViews>
    <sheetView workbookViewId="0">
      <selection activeCell="J3" sqref="J3"/>
    </sheetView>
  </sheetViews>
  <sheetFormatPr baseColWidth="10" defaultRowHeight="16" x14ac:dyDescent="0.2"/>
  <cols>
    <col min="1" max="1" width="27.5" bestFit="1" customWidth="1"/>
    <col min="2" max="2" width="17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10" ht="21" x14ac:dyDescent="0.25">
      <c r="A1" s="95" t="s">
        <v>1475</v>
      </c>
      <c r="B1" s="95"/>
      <c r="C1" s="95"/>
      <c r="D1" s="95"/>
      <c r="E1" s="95"/>
      <c r="F1" s="95"/>
      <c r="G1" s="95"/>
      <c r="H1" s="95"/>
    </row>
    <row r="2" spans="1:10" ht="28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69</v>
      </c>
      <c r="F2" s="44" t="s">
        <v>917</v>
      </c>
      <c r="G2" s="70" t="s">
        <v>918</v>
      </c>
      <c r="H2" s="70" t="s">
        <v>1275</v>
      </c>
    </row>
    <row r="3" spans="1:10" x14ac:dyDescent="0.2">
      <c r="A3" t="s">
        <v>562</v>
      </c>
      <c r="B3" s="6" t="s">
        <v>2</v>
      </c>
      <c r="C3" s="6">
        <v>35795</v>
      </c>
      <c r="D3">
        <v>1165</v>
      </c>
      <c r="E3" s="2">
        <v>1</v>
      </c>
      <c r="F3" t="str">
        <f>A3&amp;B3</f>
        <v>Rohan BROWNING100m</v>
      </c>
      <c r="G3" s="2">
        <f>E3</f>
        <v>1</v>
      </c>
      <c r="H3" s="2">
        <f>D3</f>
        <v>1165</v>
      </c>
      <c r="J3" s="8" t="s">
        <v>1805</v>
      </c>
    </row>
    <row r="4" spans="1:10" x14ac:dyDescent="0.2">
      <c r="A4" t="s">
        <v>574</v>
      </c>
      <c r="B4" t="s">
        <v>25</v>
      </c>
      <c r="C4" s="6">
        <v>37908</v>
      </c>
      <c r="D4">
        <v>1163</v>
      </c>
      <c r="E4" s="2">
        <v>1</v>
      </c>
      <c r="F4" t="str">
        <f>A4&amp;B4</f>
        <v>Aidan MURPHY200m</v>
      </c>
      <c r="G4" s="2">
        <f>E4</f>
        <v>1</v>
      </c>
      <c r="H4" s="2">
        <f>D4</f>
        <v>1163</v>
      </c>
    </row>
    <row r="5" spans="1:10" x14ac:dyDescent="0.2">
      <c r="A5" t="s">
        <v>641</v>
      </c>
      <c r="B5" t="s">
        <v>26</v>
      </c>
      <c r="C5" s="6">
        <v>34105</v>
      </c>
      <c r="D5">
        <v>1160</v>
      </c>
      <c r="E5" s="2">
        <v>1</v>
      </c>
      <c r="F5" t="str">
        <f>A5&amp;B5</f>
        <v>Steven SOLOMON400m</v>
      </c>
      <c r="G5" s="2">
        <f>E5</f>
        <v>1</v>
      </c>
      <c r="H5" s="2">
        <f>D5</f>
        <v>1160</v>
      </c>
    </row>
    <row r="6" spans="1:10" x14ac:dyDescent="0.2">
      <c r="A6" t="s">
        <v>665</v>
      </c>
      <c r="B6" t="s">
        <v>27</v>
      </c>
      <c r="C6" s="6">
        <v>34387</v>
      </c>
      <c r="D6">
        <v>1109</v>
      </c>
      <c r="E6" s="2">
        <v>1</v>
      </c>
      <c r="F6" t="str">
        <f>A6&amp;B6</f>
        <v>Peter BOL800m</v>
      </c>
      <c r="G6" s="2">
        <f>E6</f>
        <v>1</v>
      </c>
      <c r="H6" s="2">
        <f>D6</f>
        <v>1109</v>
      </c>
    </row>
    <row r="7" spans="1:10" x14ac:dyDescent="0.2">
      <c r="A7" t="s">
        <v>717</v>
      </c>
      <c r="B7" t="s">
        <v>28</v>
      </c>
      <c r="C7" s="6">
        <v>35634</v>
      </c>
      <c r="D7">
        <v>1133</v>
      </c>
      <c r="E7" s="2">
        <v>1</v>
      </c>
      <c r="F7" t="str">
        <f>A7&amp;B7</f>
        <v>Matthew RAMSDEN1500m</v>
      </c>
      <c r="G7" s="2">
        <f>E7</f>
        <v>1</v>
      </c>
      <c r="H7" s="2">
        <f>D7</f>
        <v>1133</v>
      </c>
    </row>
    <row r="8" spans="1:10" x14ac:dyDescent="0.2">
      <c r="A8" t="s">
        <v>747</v>
      </c>
      <c r="B8" t="s">
        <v>34</v>
      </c>
      <c r="C8" s="6">
        <v>34818</v>
      </c>
      <c r="D8">
        <v>1092</v>
      </c>
      <c r="E8" s="2">
        <v>1</v>
      </c>
      <c r="F8" t="str">
        <f>A8&amp;B8</f>
        <v>Matthew CLARKE3000msc</v>
      </c>
      <c r="G8" s="2">
        <f>E8</f>
        <v>1</v>
      </c>
      <c r="H8" s="2">
        <f>D8</f>
        <v>1092</v>
      </c>
    </row>
    <row r="9" spans="1:10" x14ac:dyDescent="0.2">
      <c r="A9" t="s">
        <v>751</v>
      </c>
      <c r="B9" t="s">
        <v>29</v>
      </c>
      <c r="C9" s="7">
        <v>44612</v>
      </c>
      <c r="D9">
        <v>1131</v>
      </c>
      <c r="E9" s="2">
        <v>1</v>
      </c>
      <c r="F9" t="str">
        <f>A9&amp;B9</f>
        <v>Ky ROBINSON5000m</v>
      </c>
      <c r="G9" s="2">
        <f>E9</f>
        <v>1</v>
      </c>
      <c r="H9" s="2">
        <f>D9</f>
        <v>1131</v>
      </c>
    </row>
    <row r="10" spans="1:10" x14ac:dyDescent="0.2">
      <c r="A10" t="s">
        <v>780</v>
      </c>
      <c r="B10" t="s">
        <v>30</v>
      </c>
      <c r="C10" s="6">
        <v>35052</v>
      </c>
      <c r="D10">
        <v>1106</v>
      </c>
      <c r="E10" s="2">
        <v>1</v>
      </c>
      <c r="F10" t="str">
        <f>A10&amp;B10</f>
        <v>Jack RAYNER10000m</v>
      </c>
      <c r="G10" s="2">
        <f>E10</f>
        <v>1</v>
      </c>
      <c r="H10" s="2">
        <f>D10</f>
        <v>1106</v>
      </c>
    </row>
    <row r="11" spans="1:10" x14ac:dyDescent="0.2">
      <c r="A11" t="s">
        <v>794</v>
      </c>
      <c r="B11" t="s">
        <v>31</v>
      </c>
      <c r="C11" s="6">
        <v>34262</v>
      </c>
      <c r="D11">
        <v>1077</v>
      </c>
      <c r="E11" s="2">
        <v>1</v>
      </c>
      <c r="F11" t="str">
        <f>A11&amp;B11</f>
        <v>Nicholas HOUGH110mh</v>
      </c>
      <c r="G11" s="2">
        <f>E11</f>
        <v>1</v>
      </c>
      <c r="H11" s="2">
        <f>D11</f>
        <v>1077</v>
      </c>
    </row>
    <row r="12" spans="1:10" x14ac:dyDescent="0.2">
      <c r="A12" t="s">
        <v>648</v>
      </c>
      <c r="B12" t="s">
        <v>33</v>
      </c>
      <c r="C12" s="6">
        <v>35845</v>
      </c>
      <c r="D12">
        <v>1089</v>
      </c>
      <c r="E12" s="2">
        <v>1</v>
      </c>
      <c r="F12" t="str">
        <f>A12&amp;B12</f>
        <v>Conor FRY400mh</v>
      </c>
      <c r="G12" s="2">
        <f>E12</f>
        <v>1</v>
      </c>
      <c r="H12" s="2">
        <f>D12</f>
        <v>1089</v>
      </c>
    </row>
    <row r="13" spans="1:10" x14ac:dyDescent="0.2">
      <c r="A13" t="s">
        <v>808</v>
      </c>
      <c r="B13" t="s">
        <v>37</v>
      </c>
      <c r="C13" s="6">
        <v>35258</v>
      </c>
      <c r="D13">
        <v>1149</v>
      </c>
      <c r="E13" s="2">
        <v>1</v>
      </c>
      <c r="F13" t="str">
        <f>A13&amp;B13</f>
        <v>Christopher MITREVSKIlong-jump</v>
      </c>
      <c r="G13" s="2">
        <f>E13</f>
        <v>1</v>
      </c>
      <c r="H13" s="2">
        <f>D13</f>
        <v>1149</v>
      </c>
    </row>
    <row r="14" spans="1:10" x14ac:dyDescent="0.2">
      <c r="A14" t="s">
        <v>832</v>
      </c>
      <c r="B14" t="s">
        <v>38</v>
      </c>
      <c r="C14" s="6">
        <v>35585</v>
      </c>
      <c r="D14">
        <v>1084</v>
      </c>
      <c r="E14" s="2">
        <v>1</v>
      </c>
      <c r="F14" t="str">
        <f>A14&amp;B14</f>
        <v>Julian KONLEtriple-jump</v>
      </c>
      <c r="G14" s="2">
        <f>E14</f>
        <v>1</v>
      </c>
      <c r="H14" s="2">
        <f>D14</f>
        <v>1084</v>
      </c>
    </row>
    <row r="15" spans="1:10" x14ac:dyDescent="0.2">
      <c r="A15" t="s">
        <v>840</v>
      </c>
      <c r="B15" t="s">
        <v>35</v>
      </c>
      <c r="C15" s="6">
        <v>35096</v>
      </c>
      <c r="D15">
        <v>1152</v>
      </c>
      <c r="E15" s="2">
        <v>1</v>
      </c>
      <c r="F15" t="str">
        <f>A15&amp;B15</f>
        <v>Joel BADENhigh-jump</v>
      </c>
      <c r="G15" s="2">
        <f>E15</f>
        <v>1</v>
      </c>
      <c r="H15" s="2">
        <f>D15</f>
        <v>1152</v>
      </c>
    </row>
    <row r="16" spans="1:10" x14ac:dyDescent="0.2">
      <c r="A16" t="s">
        <v>852</v>
      </c>
      <c r="B16" t="s">
        <v>36</v>
      </c>
      <c r="C16" s="7">
        <v>35545</v>
      </c>
      <c r="D16">
        <v>1143</v>
      </c>
      <c r="E16" s="2">
        <v>1</v>
      </c>
      <c r="F16" t="str">
        <f>A16&amp;B16</f>
        <v>Kurtis MARSCHALLpole-vault</v>
      </c>
      <c r="G16" s="2">
        <f>E16</f>
        <v>1</v>
      </c>
      <c r="H16" s="2">
        <f>D16</f>
        <v>1143</v>
      </c>
    </row>
    <row r="17" spans="1:8" x14ac:dyDescent="0.2">
      <c r="A17" t="s">
        <v>867</v>
      </c>
      <c r="B17" t="s">
        <v>40</v>
      </c>
      <c r="C17" s="6">
        <v>37069</v>
      </c>
      <c r="D17">
        <v>995</v>
      </c>
      <c r="E17" s="2">
        <v>1</v>
      </c>
      <c r="F17" t="str">
        <f>A17&amp;B17</f>
        <v>Declan CARMANdiscus-throw</v>
      </c>
      <c r="G17" s="2">
        <f>E17</f>
        <v>1</v>
      </c>
      <c r="H17" s="2">
        <f>D17</f>
        <v>995</v>
      </c>
    </row>
    <row r="18" spans="1:8" x14ac:dyDescent="0.2">
      <c r="A18" t="s">
        <v>871</v>
      </c>
      <c r="B18" t="s">
        <v>39</v>
      </c>
      <c r="C18" s="6">
        <v>36266</v>
      </c>
      <c r="D18">
        <v>983</v>
      </c>
      <c r="E18" s="2">
        <v>1</v>
      </c>
      <c r="F18" t="str">
        <f>A18&amp;B18</f>
        <v>Aiden HARVEYshot-put</v>
      </c>
      <c r="G18" s="2">
        <f>E18</f>
        <v>1</v>
      </c>
      <c r="H18" s="2">
        <f>D18</f>
        <v>983</v>
      </c>
    </row>
    <row r="19" spans="1:8" x14ac:dyDescent="0.2">
      <c r="A19" t="s">
        <v>877</v>
      </c>
      <c r="B19" t="s">
        <v>42</v>
      </c>
      <c r="C19" s="6">
        <v>35807</v>
      </c>
      <c r="D19">
        <v>1017</v>
      </c>
      <c r="E19" s="2">
        <v>1</v>
      </c>
      <c r="F19" t="str">
        <f>A19&amp;B19</f>
        <v>Ned WEATHERLYhammer-throw</v>
      </c>
      <c r="G19" s="2">
        <f>E19</f>
        <v>1</v>
      </c>
      <c r="H19" s="2">
        <f>D19</f>
        <v>1017</v>
      </c>
    </row>
    <row r="20" spans="1:8" x14ac:dyDescent="0.2">
      <c r="A20" t="s">
        <v>883</v>
      </c>
      <c r="B20" t="s">
        <v>41</v>
      </c>
      <c r="C20" s="6">
        <v>36201</v>
      </c>
      <c r="D20">
        <v>1096</v>
      </c>
      <c r="E20" s="2">
        <v>1</v>
      </c>
      <c r="F20" t="str">
        <f>A20&amp;B20</f>
        <v>Cameron MCENTYREjavelin-throw</v>
      </c>
      <c r="G20" s="2">
        <f>E20</f>
        <v>1</v>
      </c>
      <c r="H20" s="2">
        <f>D20</f>
        <v>1096</v>
      </c>
    </row>
    <row r="21" spans="1:8" x14ac:dyDescent="0.2">
      <c r="A21" t="s">
        <v>896</v>
      </c>
      <c r="B21" t="s">
        <v>81</v>
      </c>
      <c r="C21" s="6">
        <v>36197</v>
      </c>
      <c r="D21">
        <v>1170</v>
      </c>
      <c r="E21" s="2">
        <v>1</v>
      </c>
      <c r="F21" t="str">
        <f>A21&amp;B21</f>
        <v>Declan TINGAY20km-race-walking</v>
      </c>
      <c r="G21" s="2">
        <f>E21</f>
        <v>1</v>
      </c>
      <c r="H21" s="2">
        <f>D21</f>
        <v>1170</v>
      </c>
    </row>
    <row r="22" spans="1:8" x14ac:dyDescent="0.2">
      <c r="A22" t="s">
        <v>904</v>
      </c>
      <c r="B22" t="s">
        <v>82</v>
      </c>
      <c r="C22" s="6">
        <v>31587</v>
      </c>
      <c r="D22">
        <v>919</v>
      </c>
      <c r="E22" s="2">
        <v>1</v>
      </c>
      <c r="F22" t="str">
        <f>A22&amp;B22</f>
        <v>Tom MIDDLETONmarathon</v>
      </c>
      <c r="G22" s="2">
        <f>E22</f>
        <v>1</v>
      </c>
      <c r="H22" s="2">
        <f>D22</f>
        <v>919</v>
      </c>
    </row>
    <row r="23" spans="1:8" x14ac:dyDescent="0.2">
      <c r="A23" t="s">
        <v>563</v>
      </c>
      <c r="B23" t="s">
        <v>2</v>
      </c>
      <c r="C23" s="6">
        <v>35937</v>
      </c>
      <c r="D23">
        <v>1118</v>
      </c>
      <c r="E23" s="2">
        <v>2</v>
      </c>
      <c r="F23" t="str">
        <f>A23&amp;B23</f>
        <v>Jack HALE100m</v>
      </c>
      <c r="G23" s="2">
        <f>E23</f>
        <v>2</v>
      </c>
      <c r="H23" s="2">
        <f>D23</f>
        <v>1118</v>
      </c>
    </row>
    <row r="24" spans="1:8" x14ac:dyDescent="0.2">
      <c r="A24" t="s">
        <v>565</v>
      </c>
      <c r="B24" t="s">
        <v>25</v>
      </c>
      <c r="C24" s="6">
        <v>36725</v>
      </c>
      <c r="D24">
        <v>1090</v>
      </c>
      <c r="E24" s="2">
        <v>2</v>
      </c>
      <c r="F24" t="str">
        <f>A24&amp;B24</f>
        <v>Jake DORAN200m</v>
      </c>
      <c r="G24" s="2">
        <f>E24</f>
        <v>2</v>
      </c>
      <c r="H24" s="2">
        <f>D24</f>
        <v>1090</v>
      </c>
    </row>
    <row r="25" spans="1:8" x14ac:dyDescent="0.2">
      <c r="A25" t="s">
        <v>622</v>
      </c>
      <c r="B25" t="s">
        <v>26</v>
      </c>
      <c r="C25" s="7">
        <v>36355</v>
      </c>
      <c r="D25">
        <v>1105</v>
      </c>
      <c r="E25" s="2">
        <v>2</v>
      </c>
      <c r="F25" t="str">
        <f>A25&amp;B25</f>
        <v>Cameron SEARLE400m</v>
      </c>
      <c r="G25" s="2">
        <f>E25</f>
        <v>2</v>
      </c>
      <c r="H25" s="2">
        <f>D25</f>
        <v>1105</v>
      </c>
    </row>
    <row r="26" spans="1:8" x14ac:dyDescent="0.2">
      <c r="A26" t="s">
        <v>669</v>
      </c>
      <c r="B26" t="s">
        <v>27</v>
      </c>
      <c r="C26" s="6">
        <v>37180</v>
      </c>
      <c r="D26">
        <v>1101</v>
      </c>
      <c r="E26" s="2">
        <v>2</v>
      </c>
      <c r="F26" t="str">
        <f>A26&amp;B26</f>
        <v>Jack LUNN800m</v>
      </c>
      <c r="G26" s="2">
        <f>E26</f>
        <v>2</v>
      </c>
      <c r="H26" s="2">
        <f>D26</f>
        <v>1101</v>
      </c>
    </row>
    <row r="27" spans="1:8" x14ac:dyDescent="0.2">
      <c r="A27" t="s">
        <v>1171</v>
      </c>
      <c r="B27" t="s">
        <v>28</v>
      </c>
      <c r="C27" s="6">
        <v>36237</v>
      </c>
      <c r="D27">
        <v>1041</v>
      </c>
      <c r="E27" s="2">
        <v>2</v>
      </c>
      <c r="F27" t="str">
        <f>A27&amp;B27</f>
        <v>Luke GRAVES1500m</v>
      </c>
      <c r="G27" s="2">
        <f>E27</f>
        <v>2</v>
      </c>
      <c r="H27" s="2">
        <f>D27</f>
        <v>1041</v>
      </c>
    </row>
    <row r="28" spans="1:8" x14ac:dyDescent="0.2">
      <c r="A28" t="s">
        <v>746</v>
      </c>
      <c r="B28" t="s">
        <v>34</v>
      </c>
      <c r="C28" s="6">
        <v>33550</v>
      </c>
      <c r="D28">
        <v>1056</v>
      </c>
      <c r="E28" s="2">
        <v>2</v>
      </c>
      <c r="F28" t="str">
        <f>A28&amp;B28</f>
        <v>Ben BUCKINGHAM3000msc</v>
      </c>
      <c r="G28" s="2">
        <f>E28</f>
        <v>2</v>
      </c>
      <c r="H28" s="2">
        <f>D28</f>
        <v>1056</v>
      </c>
    </row>
    <row r="29" spans="1:8" x14ac:dyDescent="0.2">
      <c r="A29" t="s">
        <v>1187</v>
      </c>
      <c r="B29" t="s">
        <v>29</v>
      </c>
      <c r="C29" s="6">
        <v>33637</v>
      </c>
      <c r="D29">
        <v>1078</v>
      </c>
      <c r="E29" s="2">
        <v>2</v>
      </c>
      <c r="F29" t="str">
        <f>A29&amp;B29</f>
        <v>Sam MCENTEE5000m</v>
      </c>
      <c r="G29" s="2">
        <f>E29</f>
        <v>2</v>
      </c>
      <c r="H29" s="2">
        <f>D29</f>
        <v>1078</v>
      </c>
    </row>
    <row r="30" spans="1:8" x14ac:dyDescent="0.2">
      <c r="A30" t="s">
        <v>758</v>
      </c>
      <c r="B30" t="s">
        <v>30</v>
      </c>
      <c r="C30" s="6">
        <v>31691</v>
      </c>
      <c r="D30">
        <v>1098</v>
      </c>
      <c r="E30" s="2">
        <v>2</v>
      </c>
      <c r="F30" t="str">
        <f>A30&amp;B30</f>
        <v>David MCNEILL10000m</v>
      </c>
      <c r="G30" s="2">
        <f>E30</f>
        <v>2</v>
      </c>
      <c r="H30" s="2">
        <f>D30</f>
        <v>1098</v>
      </c>
    </row>
    <row r="31" spans="1:8" x14ac:dyDescent="0.2">
      <c r="A31" t="s">
        <v>796</v>
      </c>
      <c r="B31" t="s">
        <v>31</v>
      </c>
      <c r="C31" s="6">
        <v>35754</v>
      </c>
      <c r="D31">
        <v>1048</v>
      </c>
      <c r="E31" s="2">
        <v>2</v>
      </c>
      <c r="F31" t="str">
        <f>A31&amp;B31</f>
        <v>Jacob MCCORRY110mh</v>
      </c>
      <c r="G31" s="2">
        <f>E31</f>
        <v>2</v>
      </c>
      <c r="H31" s="2">
        <f>D31</f>
        <v>1048</v>
      </c>
    </row>
    <row r="32" spans="1:8" x14ac:dyDescent="0.2">
      <c r="A32" t="s">
        <v>653</v>
      </c>
      <c r="B32" s="6" t="s">
        <v>33</v>
      </c>
      <c r="C32" s="6">
        <v>37029</v>
      </c>
      <c r="D32">
        <v>1071</v>
      </c>
      <c r="E32" s="2">
        <v>2</v>
      </c>
      <c r="F32" t="str">
        <f>A32&amp;B32</f>
        <v>Mark FOKAS400mh</v>
      </c>
      <c r="G32" s="2">
        <f>E32</f>
        <v>2</v>
      </c>
      <c r="H32" s="2">
        <f>D32</f>
        <v>1071</v>
      </c>
    </row>
    <row r="33" spans="1:8" x14ac:dyDescent="0.2">
      <c r="A33" t="s">
        <v>603</v>
      </c>
      <c r="B33" t="s">
        <v>37</v>
      </c>
      <c r="C33" s="7">
        <v>37033</v>
      </c>
      <c r="D33">
        <v>1088</v>
      </c>
      <c r="E33" s="2">
        <v>2</v>
      </c>
      <c r="F33" t="str">
        <f>A33&amp;B33</f>
        <v>Sam TAYLORlong-jump</v>
      </c>
      <c r="G33" s="2">
        <f>E33</f>
        <v>2</v>
      </c>
      <c r="H33" s="2">
        <f>D33</f>
        <v>1088</v>
      </c>
    </row>
    <row r="34" spans="1:8" x14ac:dyDescent="0.2">
      <c r="A34" t="s">
        <v>831</v>
      </c>
      <c r="B34" t="s">
        <v>38</v>
      </c>
      <c r="C34" s="6">
        <v>35543</v>
      </c>
      <c r="D34">
        <v>1070</v>
      </c>
      <c r="E34" s="2">
        <v>2</v>
      </c>
      <c r="F34" t="str">
        <f>A34&amp;B34</f>
        <v>Ayo OREtriple-jump</v>
      </c>
      <c r="G34" s="2">
        <f>E34</f>
        <v>2</v>
      </c>
      <c r="H34" s="2">
        <f>D34</f>
        <v>1070</v>
      </c>
    </row>
    <row r="35" spans="1:8" x14ac:dyDescent="0.2">
      <c r="A35" t="s">
        <v>842</v>
      </c>
      <c r="B35" t="s">
        <v>35</v>
      </c>
      <c r="C35" s="6">
        <v>36664</v>
      </c>
      <c r="D35">
        <v>1099</v>
      </c>
      <c r="E35" s="2">
        <v>2</v>
      </c>
      <c r="F35" t="str">
        <f>A35&amp;B35</f>
        <v>Yual REATHhigh-jump</v>
      </c>
      <c r="G35" s="2">
        <f>E35</f>
        <v>2</v>
      </c>
      <c r="H35" s="2">
        <f>D35</f>
        <v>1099</v>
      </c>
    </row>
    <row r="36" spans="1:8" x14ac:dyDescent="0.2">
      <c r="A36" t="s">
        <v>853</v>
      </c>
      <c r="B36" t="s">
        <v>36</v>
      </c>
      <c r="C36" s="6">
        <v>35506</v>
      </c>
      <c r="D36">
        <v>1102</v>
      </c>
      <c r="E36" s="2">
        <v>2</v>
      </c>
      <c r="F36" t="str">
        <f>A36&amp;B36</f>
        <v>Angus ARMSTRONGpole-vault</v>
      </c>
      <c r="G36" s="2">
        <f>E36</f>
        <v>2</v>
      </c>
      <c r="H36" s="2">
        <f>D36</f>
        <v>1102</v>
      </c>
    </row>
    <row r="37" spans="1:8" x14ac:dyDescent="0.2">
      <c r="A37" t="s">
        <v>866</v>
      </c>
      <c r="B37" t="s">
        <v>40</v>
      </c>
      <c r="C37" s="6">
        <v>35780</v>
      </c>
      <c r="D37">
        <v>984</v>
      </c>
      <c r="E37" s="2">
        <v>2</v>
      </c>
      <c r="F37" t="str">
        <f>A37&amp;B37</f>
        <v>Lachlan PAGEdiscus-throw</v>
      </c>
      <c r="G37" s="2">
        <f>E37</f>
        <v>2</v>
      </c>
      <c r="H37" s="2">
        <f>D37</f>
        <v>984</v>
      </c>
    </row>
    <row r="38" spans="1:8" x14ac:dyDescent="0.2">
      <c r="A38" t="s">
        <v>873</v>
      </c>
      <c r="B38" t="s">
        <v>39</v>
      </c>
      <c r="C38" s="6">
        <v>35403</v>
      </c>
      <c r="D38">
        <v>917</v>
      </c>
      <c r="E38" s="2">
        <v>2</v>
      </c>
      <c r="F38" t="str">
        <f>A38&amp;B38</f>
        <v>Daniel GREENshot-put</v>
      </c>
      <c r="G38" s="2">
        <f>E38</f>
        <v>2</v>
      </c>
      <c r="H38" s="2">
        <f>D38</f>
        <v>917</v>
      </c>
    </row>
    <row r="39" spans="1:8" x14ac:dyDescent="0.2">
      <c r="A39" t="s">
        <v>880</v>
      </c>
      <c r="B39" t="s">
        <v>42</v>
      </c>
      <c r="C39" s="6">
        <v>35359</v>
      </c>
      <c r="D39">
        <v>977</v>
      </c>
      <c r="E39" s="2">
        <v>2</v>
      </c>
      <c r="F39" t="str">
        <f>A39&amp;B39</f>
        <v>William BROWNhammer-throw</v>
      </c>
      <c r="G39" s="2">
        <f>E39</f>
        <v>2</v>
      </c>
      <c r="H39" s="2">
        <f>D39</f>
        <v>977</v>
      </c>
    </row>
    <row r="40" spans="1:8" x14ac:dyDescent="0.2">
      <c r="A40" t="s">
        <v>887</v>
      </c>
      <c r="B40" t="s">
        <v>41</v>
      </c>
      <c r="C40" s="7">
        <v>33161</v>
      </c>
      <c r="D40">
        <v>1061</v>
      </c>
      <c r="E40" s="2">
        <v>2</v>
      </c>
      <c r="F40" t="str">
        <f>A40&amp;B40</f>
        <v>Hamish PEACOCKjavelin-throw</v>
      </c>
      <c r="G40" s="2">
        <f>E40</f>
        <v>2</v>
      </c>
      <c r="H40" s="2">
        <f>D40</f>
        <v>1061</v>
      </c>
    </row>
    <row r="41" spans="1:8" x14ac:dyDescent="0.2">
      <c r="A41" t="s">
        <v>897</v>
      </c>
      <c r="B41" t="s">
        <v>81</v>
      </c>
      <c r="C41" s="6">
        <v>36247</v>
      </c>
      <c r="D41">
        <v>1155</v>
      </c>
      <c r="E41" s="2">
        <v>2</v>
      </c>
      <c r="F41" t="str">
        <f>A41&amp;B41</f>
        <v>Kyle SWAN20km-race-walking</v>
      </c>
      <c r="G41" s="2">
        <f>E41</f>
        <v>2</v>
      </c>
      <c r="H41" s="2">
        <f>D41</f>
        <v>1155</v>
      </c>
    </row>
    <row r="42" spans="1:8" x14ac:dyDescent="0.2">
      <c r="A42" t="s">
        <v>909</v>
      </c>
      <c r="B42" s="6" t="s">
        <v>82</v>
      </c>
      <c r="C42" s="6"/>
      <c r="D42">
        <v>836</v>
      </c>
      <c r="E42" s="2">
        <v>2</v>
      </c>
      <c r="F42" t="str">
        <f>A42&amp;B42</f>
        <v>Wayne SPIESmarathon</v>
      </c>
      <c r="G42" s="2">
        <f>E42</f>
        <v>2</v>
      </c>
      <c r="H42" s="2">
        <f>D42</f>
        <v>836</v>
      </c>
    </row>
    <row r="43" spans="1:8" x14ac:dyDescent="0.2">
      <c r="A43" t="s">
        <v>808</v>
      </c>
      <c r="B43" s="6" t="s">
        <v>2</v>
      </c>
      <c r="C43" s="6">
        <v>35258</v>
      </c>
      <c r="D43">
        <v>1115</v>
      </c>
      <c r="E43" s="2">
        <v>3</v>
      </c>
      <c r="F43" t="str">
        <f>A43&amp;B43</f>
        <v>Christopher MITREVSKI100m</v>
      </c>
      <c r="G43" s="2">
        <f>E43</f>
        <v>3</v>
      </c>
      <c r="H43" s="2">
        <f>D43</f>
        <v>1115</v>
      </c>
    </row>
    <row r="44" spans="1:8" x14ac:dyDescent="0.2">
      <c r="A44" t="s">
        <v>614</v>
      </c>
      <c r="B44" t="s">
        <v>25</v>
      </c>
      <c r="C44" s="6">
        <v>34998</v>
      </c>
      <c r="D44">
        <v>1088</v>
      </c>
      <c r="E44" s="2">
        <v>3</v>
      </c>
      <c r="F44" t="str">
        <f>A44&amp;B44</f>
        <v>Connor DIFFEY200m</v>
      </c>
      <c r="G44" s="2">
        <f>E44</f>
        <v>3</v>
      </c>
      <c r="H44" s="2">
        <f>D44</f>
        <v>1088</v>
      </c>
    </row>
    <row r="45" spans="1:8" x14ac:dyDescent="0.2">
      <c r="A45" t="s">
        <v>643</v>
      </c>
      <c r="B45" t="s">
        <v>26</v>
      </c>
      <c r="C45" s="6">
        <v>34079</v>
      </c>
      <c r="D45">
        <v>1097</v>
      </c>
      <c r="E45" s="2">
        <v>3</v>
      </c>
      <c r="F45" t="str">
        <f>A45&amp;B45</f>
        <v>Ian HALPIN400m</v>
      </c>
      <c r="G45" s="2">
        <f>E45</f>
        <v>3</v>
      </c>
      <c r="H45" s="2">
        <f>D45</f>
        <v>1097</v>
      </c>
    </row>
    <row r="46" spans="1:8" x14ac:dyDescent="0.2">
      <c r="A46" t="s">
        <v>673</v>
      </c>
      <c r="B46" t="s">
        <v>27</v>
      </c>
      <c r="C46" s="6">
        <v>38240</v>
      </c>
      <c r="D46">
        <v>1096</v>
      </c>
      <c r="E46" s="2">
        <v>3</v>
      </c>
      <c r="F46" t="str">
        <f>A46&amp;B46</f>
        <v>Charlie JEFFRESON800m</v>
      </c>
      <c r="G46" s="2">
        <f>E46</f>
        <v>3</v>
      </c>
      <c r="H46" s="2">
        <f>D46</f>
        <v>1096</v>
      </c>
    </row>
    <row r="47" spans="1:8" x14ac:dyDescent="0.2">
      <c r="A47" t="s">
        <v>993</v>
      </c>
      <c r="B47" t="s">
        <v>28</v>
      </c>
      <c r="C47" s="7">
        <v>44640</v>
      </c>
      <c r="D47">
        <v>1036</v>
      </c>
      <c r="E47" s="2">
        <v>3</v>
      </c>
      <c r="F47" t="str">
        <f>A47&amp;B47</f>
        <v>Patrick CANTLON1500m</v>
      </c>
      <c r="G47" s="2">
        <f>E47</f>
        <v>3</v>
      </c>
      <c r="H47" s="2">
        <f>D47</f>
        <v>1036</v>
      </c>
    </row>
    <row r="48" spans="1:8" x14ac:dyDescent="0.2">
      <c r="A48" t="s">
        <v>750</v>
      </c>
      <c r="B48" t="s">
        <v>34</v>
      </c>
      <c r="C48" s="6">
        <v>34654</v>
      </c>
      <c r="D48">
        <v>1020</v>
      </c>
      <c r="E48" s="2">
        <v>3</v>
      </c>
      <c r="F48" t="str">
        <f>A48&amp;B48</f>
        <v>Max STEVENS3000msc</v>
      </c>
      <c r="G48" s="2">
        <f>E48</f>
        <v>3</v>
      </c>
      <c r="H48" s="2">
        <f>D48</f>
        <v>1020</v>
      </c>
    </row>
    <row r="49" spans="1:8" x14ac:dyDescent="0.2">
      <c r="A49" t="s">
        <v>782</v>
      </c>
      <c r="B49" s="6" t="s">
        <v>29</v>
      </c>
      <c r="C49" s="6">
        <v>34577</v>
      </c>
      <c r="D49">
        <v>1075</v>
      </c>
      <c r="E49" s="2">
        <v>3</v>
      </c>
      <c r="F49" t="str">
        <f>A49&amp;B49</f>
        <v>Jack BRUCE5000m</v>
      </c>
      <c r="G49" s="2">
        <f>E49</f>
        <v>3</v>
      </c>
      <c r="H49" s="2">
        <f>D49</f>
        <v>1075</v>
      </c>
    </row>
    <row r="50" spans="1:8" x14ac:dyDescent="0.2">
      <c r="A50" t="s">
        <v>783</v>
      </c>
      <c r="B50" t="s">
        <v>30</v>
      </c>
      <c r="C50" s="7">
        <v>31659</v>
      </c>
      <c r="D50">
        <v>1062</v>
      </c>
      <c r="E50" s="2">
        <v>3</v>
      </c>
      <c r="F50" t="str">
        <f>A50&amp;B50</f>
        <v>Liam ADAMS10000m</v>
      </c>
      <c r="G50" s="2">
        <f>E50</f>
        <v>3</v>
      </c>
      <c r="H50" s="2">
        <f>D50</f>
        <v>1062</v>
      </c>
    </row>
    <row r="51" spans="1:8" x14ac:dyDescent="0.2">
      <c r="A51" t="s">
        <v>946</v>
      </c>
      <c r="B51" s="6" t="s">
        <v>31</v>
      </c>
      <c r="C51" s="6">
        <v>36957</v>
      </c>
      <c r="D51">
        <v>1025</v>
      </c>
      <c r="E51" s="2">
        <v>3</v>
      </c>
      <c r="F51" t="str">
        <f>A51&amp;B51</f>
        <v>Sam HURWOOD110mh</v>
      </c>
      <c r="G51" s="2">
        <f>E51</f>
        <v>3</v>
      </c>
      <c r="H51" s="2">
        <f>D51</f>
        <v>1025</v>
      </c>
    </row>
    <row r="52" spans="1:8" x14ac:dyDescent="0.2">
      <c r="A52" t="s">
        <v>652</v>
      </c>
      <c r="B52" t="s">
        <v>33</v>
      </c>
      <c r="C52" s="6">
        <v>36226</v>
      </c>
      <c r="D52">
        <v>1053</v>
      </c>
      <c r="E52" s="2">
        <v>3</v>
      </c>
      <c r="F52" t="str">
        <f>A52&amp;B52</f>
        <v>Harvey MURRANT400mh</v>
      </c>
      <c r="G52" s="2">
        <f>E52</f>
        <v>3</v>
      </c>
      <c r="H52" s="2">
        <f>D52</f>
        <v>1053</v>
      </c>
    </row>
    <row r="53" spans="1:8" x14ac:dyDescent="0.2">
      <c r="A53" t="s">
        <v>811</v>
      </c>
      <c r="B53" t="s">
        <v>37</v>
      </c>
      <c r="C53" s="6">
        <v>36529</v>
      </c>
      <c r="D53">
        <v>1079</v>
      </c>
      <c r="E53" s="2">
        <v>3</v>
      </c>
      <c r="F53" t="str">
        <f>A53&amp;B53</f>
        <v>Zane BRANCOlong-jump</v>
      </c>
      <c r="G53" s="2">
        <f>E53</f>
        <v>3</v>
      </c>
      <c r="H53" s="2">
        <f>D53</f>
        <v>1079</v>
      </c>
    </row>
    <row r="54" spans="1:8" x14ac:dyDescent="0.2">
      <c r="A54" t="s">
        <v>833</v>
      </c>
      <c r="B54" t="s">
        <v>38</v>
      </c>
      <c r="C54" s="6">
        <v>35623</v>
      </c>
      <c r="D54">
        <v>1044</v>
      </c>
      <c r="E54" s="2">
        <v>3</v>
      </c>
      <c r="F54" t="str">
        <f>A54&amp;B54</f>
        <v>Shemaiah JAMEStriple-jump</v>
      </c>
      <c r="G54" s="2">
        <f>E54</f>
        <v>3</v>
      </c>
      <c r="H54" s="2">
        <f>D54</f>
        <v>1044</v>
      </c>
    </row>
    <row r="55" spans="1:8" x14ac:dyDescent="0.2">
      <c r="A55" t="s">
        <v>841</v>
      </c>
      <c r="B55" t="s">
        <v>35</v>
      </c>
      <c r="C55" s="6">
        <v>37216</v>
      </c>
      <c r="D55">
        <v>1046</v>
      </c>
      <c r="E55" s="2">
        <v>3</v>
      </c>
      <c r="F55" t="str">
        <f>A55&amp;B55</f>
        <v>Oscar MIERShigh-jump</v>
      </c>
      <c r="G55" s="2">
        <f>E55</f>
        <v>3</v>
      </c>
      <c r="H55" s="2">
        <f>D55</f>
        <v>1046</v>
      </c>
    </row>
    <row r="56" spans="1:8" x14ac:dyDescent="0.2">
      <c r="A56" t="s">
        <v>856</v>
      </c>
      <c r="B56" t="s">
        <v>36</v>
      </c>
      <c r="C56" s="6">
        <v>36832</v>
      </c>
      <c r="D56">
        <v>1061</v>
      </c>
      <c r="E56" s="2">
        <v>3</v>
      </c>
      <c r="F56" t="str">
        <f>A56&amp;B56</f>
        <v>Dalton DI MEDIOpole-vault</v>
      </c>
      <c r="G56" s="2">
        <f>E56</f>
        <v>3</v>
      </c>
      <c r="H56" s="2">
        <f>D56</f>
        <v>1061</v>
      </c>
    </row>
    <row r="57" spans="1:8" x14ac:dyDescent="0.2">
      <c r="A57" t="s">
        <v>868</v>
      </c>
      <c r="B57" t="s">
        <v>40</v>
      </c>
      <c r="C57" s="6">
        <v>35930</v>
      </c>
      <c r="D57">
        <v>916</v>
      </c>
      <c r="E57" s="2">
        <v>3</v>
      </c>
      <c r="F57" t="str">
        <f>A57&amp;B57</f>
        <v>Nicholas DYSONdiscus-throw</v>
      </c>
      <c r="G57" s="2">
        <f>E57</f>
        <v>3</v>
      </c>
      <c r="H57" s="2">
        <f>D57</f>
        <v>916</v>
      </c>
    </row>
    <row r="58" spans="1:8" x14ac:dyDescent="0.2">
      <c r="A58" t="s">
        <v>1233</v>
      </c>
      <c r="B58" t="s">
        <v>39</v>
      </c>
      <c r="C58" s="6">
        <v>33252</v>
      </c>
      <c r="D58">
        <v>909</v>
      </c>
      <c r="E58" s="2">
        <v>3</v>
      </c>
      <c r="F58" t="str">
        <f>A58&amp;B58</f>
        <v>Courtney HEINZEshot-put</v>
      </c>
      <c r="G58" s="2">
        <f>E58</f>
        <v>3</v>
      </c>
      <c r="H58" s="2">
        <f>D58</f>
        <v>909</v>
      </c>
    </row>
    <row r="59" spans="1:8" x14ac:dyDescent="0.2">
      <c r="A59" t="s">
        <v>879</v>
      </c>
      <c r="B59" t="s">
        <v>42</v>
      </c>
      <c r="C59" s="6">
        <v>35781</v>
      </c>
      <c r="D59">
        <v>962</v>
      </c>
      <c r="E59" s="2">
        <v>3</v>
      </c>
      <c r="F59" t="str">
        <f>A59&amp;B59</f>
        <v>Timothy HEYEShammer-throw</v>
      </c>
      <c r="G59" s="2">
        <f>E59</f>
        <v>3</v>
      </c>
      <c r="H59" s="2">
        <f>D59</f>
        <v>962</v>
      </c>
    </row>
    <row r="60" spans="1:8" x14ac:dyDescent="0.2">
      <c r="A60" t="s">
        <v>884</v>
      </c>
      <c r="B60" t="s">
        <v>41</v>
      </c>
      <c r="C60" s="6">
        <v>34387</v>
      </c>
      <c r="D60">
        <v>1049</v>
      </c>
      <c r="E60" s="2">
        <v>3</v>
      </c>
      <c r="F60" t="str">
        <f>A60&amp;B60</f>
        <v>Cruz HOGANjavelin-throw</v>
      </c>
      <c r="G60" s="2">
        <f>E60</f>
        <v>3</v>
      </c>
      <c r="H60" s="2">
        <f>D60</f>
        <v>1049</v>
      </c>
    </row>
    <row r="61" spans="1:8" x14ac:dyDescent="0.2">
      <c r="A61" t="s">
        <v>895</v>
      </c>
      <c r="B61" t="s">
        <v>81</v>
      </c>
      <c r="C61" s="6">
        <v>33242</v>
      </c>
      <c r="D61">
        <v>1108</v>
      </c>
      <c r="E61" s="2">
        <v>3</v>
      </c>
      <c r="F61" t="str">
        <f>A61&amp;B61</f>
        <v>Rhydian COWLEY20km-race-walking</v>
      </c>
      <c r="G61" s="2">
        <f>E61</f>
        <v>3</v>
      </c>
      <c r="H61" s="2">
        <f>D61</f>
        <v>1108</v>
      </c>
    </row>
    <row r="62" spans="1:8" x14ac:dyDescent="0.2">
      <c r="A62" t="s">
        <v>910</v>
      </c>
      <c r="B62" t="s">
        <v>82</v>
      </c>
      <c r="C62" s="6"/>
      <c r="D62">
        <v>800</v>
      </c>
      <c r="E62" s="2">
        <v>3</v>
      </c>
      <c r="F62" t="str">
        <f>A62&amp;B62</f>
        <v>Derrick LEAHYmarathon</v>
      </c>
      <c r="G62" s="2">
        <f>E62</f>
        <v>3</v>
      </c>
      <c r="H62" s="2">
        <f>D62</f>
        <v>800</v>
      </c>
    </row>
    <row r="63" spans="1:8" x14ac:dyDescent="0.2">
      <c r="A63" t="s">
        <v>565</v>
      </c>
      <c r="B63" t="s">
        <v>2</v>
      </c>
      <c r="C63" s="6">
        <v>36725</v>
      </c>
      <c r="D63">
        <v>1102</v>
      </c>
      <c r="E63" s="2">
        <v>4</v>
      </c>
      <c r="F63" t="str">
        <f>A63&amp;B63</f>
        <v>Jake DORAN100m</v>
      </c>
      <c r="G63" s="2">
        <f>E63</f>
        <v>4</v>
      </c>
      <c r="H63" s="2">
        <f>D63</f>
        <v>1102</v>
      </c>
    </row>
    <row r="64" spans="1:8" x14ac:dyDescent="0.2">
      <c r="A64" t="s">
        <v>568</v>
      </c>
      <c r="B64" t="s">
        <v>25</v>
      </c>
      <c r="C64" s="6">
        <v>35389</v>
      </c>
      <c r="D64">
        <v>1076</v>
      </c>
      <c r="E64" s="2">
        <v>4</v>
      </c>
      <c r="F64" t="str">
        <f>A64&amp;B64</f>
        <v>Jacob DESPARD200m</v>
      </c>
      <c r="G64" s="2">
        <f>E64</f>
        <v>4</v>
      </c>
      <c r="H64" s="2">
        <f>D64</f>
        <v>1076</v>
      </c>
    </row>
    <row r="65" spans="1:8" x14ac:dyDescent="0.2">
      <c r="A65" t="s">
        <v>620</v>
      </c>
      <c r="B65" t="s">
        <v>26</v>
      </c>
      <c r="C65" s="6">
        <v>36818</v>
      </c>
      <c r="D65">
        <v>1075</v>
      </c>
      <c r="E65" s="2">
        <v>4</v>
      </c>
      <c r="F65" t="str">
        <f>A65&amp;B65</f>
        <v>Tom WILLEMS400m</v>
      </c>
      <c r="G65" s="2">
        <f>E65</f>
        <v>4</v>
      </c>
      <c r="H65" s="2">
        <f>D65</f>
        <v>1075</v>
      </c>
    </row>
    <row r="66" spans="1:8" x14ac:dyDescent="0.2">
      <c r="A66" t="s">
        <v>671</v>
      </c>
      <c r="B66" s="6" t="s">
        <v>27</v>
      </c>
      <c r="C66" s="6">
        <v>36386</v>
      </c>
      <c r="D66">
        <v>1080</v>
      </c>
      <c r="E66" s="2">
        <v>4</v>
      </c>
      <c r="F66" t="str">
        <f>A66&amp;B66</f>
        <v>Lachlan RAPER800m</v>
      </c>
      <c r="G66" s="2">
        <f>E66</f>
        <v>4</v>
      </c>
      <c r="H66" s="2">
        <f>D66</f>
        <v>1080</v>
      </c>
    </row>
    <row r="67" spans="1:8" x14ac:dyDescent="0.2">
      <c r="A67" t="s">
        <v>731</v>
      </c>
      <c r="B67" t="s">
        <v>28</v>
      </c>
      <c r="C67" s="6">
        <v>36009</v>
      </c>
      <c r="D67">
        <v>1036</v>
      </c>
      <c r="E67" s="2">
        <v>4</v>
      </c>
      <c r="F67" t="str">
        <f>A67&amp;B67</f>
        <v>Stefan MUSIC1500m</v>
      </c>
      <c r="G67" s="2">
        <f>E67</f>
        <v>4</v>
      </c>
      <c r="H67" s="2">
        <f>D67</f>
        <v>1036</v>
      </c>
    </row>
    <row r="68" spans="1:8" x14ac:dyDescent="0.2">
      <c r="A68" t="s">
        <v>732</v>
      </c>
      <c r="B68" t="s">
        <v>34</v>
      </c>
      <c r="C68" s="6">
        <v>35709</v>
      </c>
      <c r="D68">
        <v>1012</v>
      </c>
      <c r="E68" s="2">
        <v>4</v>
      </c>
      <c r="F68" t="str">
        <f>A68&amp;B68</f>
        <v>Liam CASHIN3000msc</v>
      </c>
      <c r="G68" s="2">
        <f>E68</f>
        <v>4</v>
      </c>
      <c r="H68" s="2">
        <f>D68</f>
        <v>1012</v>
      </c>
    </row>
    <row r="69" spans="1:8" x14ac:dyDescent="0.2">
      <c r="A69" t="s">
        <v>1188</v>
      </c>
      <c r="B69" t="s">
        <v>29</v>
      </c>
      <c r="C69" s="6">
        <v>34395</v>
      </c>
      <c r="D69">
        <v>1071</v>
      </c>
      <c r="E69" s="2">
        <v>4</v>
      </c>
      <c r="F69" t="str">
        <f>A69&amp;B69</f>
        <v>Joel TOBIN-WHITE5000m</v>
      </c>
      <c r="G69" s="2">
        <f>E69</f>
        <v>4</v>
      </c>
      <c r="H69" s="2">
        <f>D69</f>
        <v>1071</v>
      </c>
    </row>
    <row r="70" spans="1:8" x14ac:dyDescent="0.2">
      <c r="A70" t="s">
        <v>1188</v>
      </c>
      <c r="B70" t="s">
        <v>30</v>
      </c>
      <c r="C70" s="6">
        <v>34395</v>
      </c>
      <c r="D70">
        <v>1059</v>
      </c>
      <c r="E70" s="2">
        <v>4</v>
      </c>
      <c r="F70" t="str">
        <f>A70&amp;B70</f>
        <v>Joel TOBIN-WHITE10000m</v>
      </c>
      <c r="G70" s="2">
        <f>E70</f>
        <v>4</v>
      </c>
      <c r="H70" s="2">
        <f>D70</f>
        <v>1059</v>
      </c>
    </row>
    <row r="71" spans="1:8" x14ac:dyDescent="0.2">
      <c r="A71" t="s">
        <v>801</v>
      </c>
      <c r="B71" t="s">
        <v>31</v>
      </c>
      <c r="C71" s="6">
        <v>35651</v>
      </c>
      <c r="D71">
        <v>960</v>
      </c>
      <c r="E71" s="2">
        <v>4</v>
      </c>
      <c r="F71" t="str">
        <f>A71&amp;B71</f>
        <v>Alec DIAMOND110mh</v>
      </c>
      <c r="G71" s="2">
        <f>E71</f>
        <v>4</v>
      </c>
      <c r="H71" s="2">
        <f>D71</f>
        <v>960</v>
      </c>
    </row>
    <row r="72" spans="1:8" x14ac:dyDescent="0.2">
      <c r="A72" t="s">
        <v>804</v>
      </c>
      <c r="B72" t="s">
        <v>33</v>
      </c>
      <c r="C72" s="6">
        <v>34494</v>
      </c>
      <c r="D72">
        <v>1037</v>
      </c>
      <c r="E72" s="2">
        <v>4</v>
      </c>
      <c r="F72" t="str">
        <f>A72&amp;B72</f>
        <v>Luke MAJOR400mh</v>
      </c>
      <c r="G72" s="2">
        <f>E72</f>
        <v>4</v>
      </c>
      <c r="H72" s="2">
        <f>D72</f>
        <v>1037</v>
      </c>
    </row>
    <row r="73" spans="1:8" x14ac:dyDescent="0.2">
      <c r="A73" t="s">
        <v>801</v>
      </c>
      <c r="B73" t="s">
        <v>37</v>
      </c>
      <c r="C73" s="6">
        <v>35651</v>
      </c>
      <c r="D73">
        <v>1075</v>
      </c>
      <c r="E73" s="2">
        <v>4</v>
      </c>
      <c r="F73" t="str">
        <f>A73&amp;B73</f>
        <v>Alec DIAMONDlong-jump</v>
      </c>
      <c r="G73" s="2">
        <f>E73</f>
        <v>4</v>
      </c>
      <c r="H73" s="2">
        <f>D73</f>
        <v>1075</v>
      </c>
    </row>
    <row r="74" spans="1:8" x14ac:dyDescent="0.2">
      <c r="A74" t="s">
        <v>834</v>
      </c>
      <c r="B74" t="s">
        <v>38</v>
      </c>
      <c r="C74" s="7">
        <v>37186</v>
      </c>
      <c r="D74">
        <v>1030</v>
      </c>
      <c r="E74" s="2">
        <v>4</v>
      </c>
      <c r="F74" t="str">
        <f>A74&amp;B74</f>
        <v>Connor MURPHYtriple-jump</v>
      </c>
      <c r="G74" s="2">
        <f>E74</f>
        <v>4</v>
      </c>
      <c r="H74" s="2">
        <f>D74</f>
        <v>1030</v>
      </c>
    </row>
    <row r="75" spans="1:8" x14ac:dyDescent="0.2">
      <c r="A75" t="s">
        <v>1219</v>
      </c>
      <c r="B75" t="s">
        <v>35</v>
      </c>
      <c r="C75" s="7">
        <v>37383</v>
      </c>
      <c r="D75">
        <v>1019</v>
      </c>
      <c r="E75" s="2">
        <v>4</v>
      </c>
      <c r="F75" t="str">
        <f>A75&amp;B75</f>
        <v>Michael CHRISTIEhigh-jump</v>
      </c>
      <c r="G75" s="2">
        <f>E75</f>
        <v>4</v>
      </c>
      <c r="H75" s="2">
        <f>D75</f>
        <v>1019</v>
      </c>
    </row>
    <row r="76" spans="1:8" x14ac:dyDescent="0.2">
      <c r="A76" t="s">
        <v>860</v>
      </c>
      <c r="B76" t="s">
        <v>36</v>
      </c>
      <c r="C76" s="7">
        <v>37868</v>
      </c>
      <c r="D76">
        <v>1007</v>
      </c>
      <c r="E76" s="2">
        <v>4</v>
      </c>
      <c r="F76" t="str">
        <f>A76&amp;B76</f>
        <v>Liam GEORGILOPOULOSpole-vault</v>
      </c>
      <c r="G76" s="2">
        <f>E76</f>
        <v>4</v>
      </c>
      <c r="H76" s="2">
        <f>D76</f>
        <v>1007</v>
      </c>
    </row>
    <row r="77" spans="1:8" x14ac:dyDescent="0.2">
      <c r="A77" t="s">
        <v>857</v>
      </c>
      <c r="B77" t="s">
        <v>36</v>
      </c>
      <c r="C77" s="6">
        <v>35677</v>
      </c>
      <c r="D77">
        <v>1007</v>
      </c>
      <c r="E77" s="2">
        <v>4</v>
      </c>
      <c r="F77" t="str">
        <f>A77&amp;B77</f>
        <v>Triston VINCENTpole-vault</v>
      </c>
      <c r="G77" s="2">
        <f>E77</f>
        <v>4</v>
      </c>
      <c r="H77" s="2">
        <f>D77</f>
        <v>1007</v>
      </c>
    </row>
    <row r="78" spans="1:8" x14ac:dyDescent="0.2">
      <c r="A78" t="s">
        <v>858</v>
      </c>
      <c r="B78" t="s">
        <v>36</v>
      </c>
      <c r="C78" s="6">
        <v>35644</v>
      </c>
      <c r="D78">
        <v>1007</v>
      </c>
      <c r="E78" s="2">
        <v>4</v>
      </c>
      <c r="F78" t="str">
        <f>A78&amp;B78</f>
        <v>Liam HARRISpole-vault</v>
      </c>
      <c r="G78" s="2">
        <f>E78</f>
        <v>4</v>
      </c>
      <c r="H78" s="2">
        <f>D78</f>
        <v>1007</v>
      </c>
    </row>
    <row r="79" spans="1:8" x14ac:dyDescent="0.2">
      <c r="A79" t="s">
        <v>1231</v>
      </c>
      <c r="B79" t="s">
        <v>40</v>
      </c>
      <c r="C79" s="6">
        <v>37680</v>
      </c>
      <c r="D79">
        <v>876</v>
      </c>
      <c r="E79" s="2">
        <v>4</v>
      </c>
      <c r="F79" t="str">
        <f>A79&amp;B79</f>
        <v>Etienne ROUSSEAUdiscus-throw</v>
      </c>
      <c r="G79" s="2">
        <f>E79</f>
        <v>4</v>
      </c>
      <c r="H79" s="2">
        <f>D79</f>
        <v>876</v>
      </c>
    </row>
    <row r="80" spans="1:8" x14ac:dyDescent="0.2">
      <c r="A80" t="s">
        <v>874</v>
      </c>
      <c r="B80" s="6" t="s">
        <v>39</v>
      </c>
      <c r="C80" s="6">
        <v>32443</v>
      </c>
      <c r="D80">
        <v>877</v>
      </c>
      <c r="E80" s="2">
        <v>4</v>
      </c>
      <c r="F80" t="str">
        <f>A80&amp;B80</f>
        <v>Shane CARSTAIRSshot-put</v>
      </c>
      <c r="G80" s="2">
        <f>E80</f>
        <v>4</v>
      </c>
      <c r="H80" s="2">
        <f>D80</f>
        <v>877</v>
      </c>
    </row>
    <row r="81" spans="1:8" x14ac:dyDescent="0.2">
      <c r="A81" t="s">
        <v>876</v>
      </c>
      <c r="B81" t="s">
        <v>42</v>
      </c>
      <c r="C81" s="6">
        <v>35228</v>
      </c>
      <c r="D81">
        <v>961</v>
      </c>
      <c r="E81" s="2">
        <v>4</v>
      </c>
      <c r="F81" t="str">
        <f>A81&amp;B81</f>
        <v>Costa KOUSPARIShammer-throw</v>
      </c>
      <c r="G81" s="2">
        <f>E81</f>
        <v>4</v>
      </c>
      <c r="H81" s="2">
        <f>D81</f>
        <v>961</v>
      </c>
    </row>
    <row r="82" spans="1:8" x14ac:dyDescent="0.2">
      <c r="A82" t="s">
        <v>882</v>
      </c>
      <c r="B82" t="s">
        <v>41</v>
      </c>
      <c r="C82" s="6">
        <v>35168</v>
      </c>
      <c r="D82">
        <v>1011</v>
      </c>
      <c r="E82" s="2">
        <v>4</v>
      </c>
      <c r="F82" t="str">
        <f>A82&amp;B82</f>
        <v>Liam O'BRIENjavelin-throw</v>
      </c>
      <c r="G82" s="2">
        <f>E82</f>
        <v>4</v>
      </c>
      <c r="H82" s="2">
        <f>D82</f>
        <v>1011</v>
      </c>
    </row>
    <row r="83" spans="1:8" x14ac:dyDescent="0.2">
      <c r="A83" t="s">
        <v>1249</v>
      </c>
      <c r="B83" t="s">
        <v>81</v>
      </c>
      <c r="C83" s="7">
        <v>37578</v>
      </c>
      <c r="D83">
        <v>1085</v>
      </c>
      <c r="E83" s="2">
        <v>4</v>
      </c>
      <c r="F83" t="str">
        <f>A83&amp;B83</f>
        <v>Will THOMPSON20km-race-walking</v>
      </c>
      <c r="G83" s="2">
        <f>E83</f>
        <v>4</v>
      </c>
      <c r="H83" s="2">
        <f>D83</f>
        <v>1085</v>
      </c>
    </row>
    <row r="84" spans="1:8" x14ac:dyDescent="0.2">
      <c r="A84" t="s">
        <v>907</v>
      </c>
      <c r="B84" t="s">
        <v>82</v>
      </c>
      <c r="C84" s="6">
        <v>32022</v>
      </c>
      <c r="D84">
        <v>790</v>
      </c>
      <c r="E84" s="2">
        <v>4</v>
      </c>
      <c r="F84" t="str">
        <f>A84&amp;B84</f>
        <v>Lachlan OAKESmarathon</v>
      </c>
      <c r="G84" s="2">
        <f>E84</f>
        <v>4</v>
      </c>
      <c r="H84" s="2">
        <f>D84</f>
        <v>790</v>
      </c>
    </row>
    <row r="85" spans="1:8" x14ac:dyDescent="0.2">
      <c r="A85" t="s">
        <v>568</v>
      </c>
      <c r="B85" t="s">
        <v>2</v>
      </c>
      <c r="C85" s="6">
        <v>35389</v>
      </c>
      <c r="D85">
        <v>1095</v>
      </c>
      <c r="E85" s="2">
        <v>5</v>
      </c>
      <c r="F85" t="str">
        <f>A85&amp;B85</f>
        <v>Jacob DESPARD100m</v>
      </c>
      <c r="G85" s="2">
        <f>E85</f>
        <v>5</v>
      </c>
      <c r="H85" s="2">
        <f>D85</f>
        <v>1095</v>
      </c>
    </row>
    <row r="86" spans="1:8" x14ac:dyDescent="0.2">
      <c r="A86" t="s">
        <v>566</v>
      </c>
      <c r="B86" t="s">
        <v>2</v>
      </c>
      <c r="C86" s="6">
        <v>36427</v>
      </c>
      <c r="D86">
        <v>1095</v>
      </c>
      <c r="E86" s="2">
        <v>5</v>
      </c>
      <c r="F86" t="str">
        <f>A86&amp;B86</f>
        <v>Will ROBERTS100m</v>
      </c>
      <c r="G86" s="2">
        <f>E86</f>
        <v>5</v>
      </c>
      <c r="H86" s="2">
        <f>D86</f>
        <v>1095</v>
      </c>
    </row>
    <row r="87" spans="1:8" x14ac:dyDescent="0.2">
      <c r="A87" t="s">
        <v>570</v>
      </c>
      <c r="B87" t="s">
        <v>25</v>
      </c>
      <c r="C87" s="6">
        <v>34035</v>
      </c>
      <c r="D87">
        <v>1066</v>
      </c>
      <c r="E87" s="2">
        <v>5</v>
      </c>
      <c r="F87" t="str">
        <f>A87&amp;B87</f>
        <v>Alex HARTMANN200m</v>
      </c>
      <c r="G87" s="2">
        <f>E87</f>
        <v>5</v>
      </c>
      <c r="H87" s="2">
        <f>D87</f>
        <v>1066</v>
      </c>
    </row>
    <row r="88" spans="1:8" x14ac:dyDescent="0.2">
      <c r="A88" t="s">
        <v>645</v>
      </c>
      <c r="B88" t="s">
        <v>26</v>
      </c>
      <c r="C88" s="6">
        <v>37766</v>
      </c>
      <c r="D88">
        <v>1071</v>
      </c>
      <c r="E88" s="2">
        <v>5</v>
      </c>
      <c r="F88" t="str">
        <f>A88&amp;B88</f>
        <v>Joshua ATKINSON400m</v>
      </c>
      <c r="G88" s="2">
        <f>E88</f>
        <v>5</v>
      </c>
      <c r="H88" s="2">
        <f>D88</f>
        <v>1071</v>
      </c>
    </row>
    <row r="89" spans="1:8" x14ac:dyDescent="0.2">
      <c r="A89" t="s">
        <v>670</v>
      </c>
      <c r="B89" t="s">
        <v>27</v>
      </c>
      <c r="C89" s="6">
        <v>35944</v>
      </c>
      <c r="D89">
        <v>1080</v>
      </c>
      <c r="E89" s="2">
        <v>5</v>
      </c>
      <c r="F89" t="str">
        <f>A89&amp;B89</f>
        <v>Jared MICALLEF800m</v>
      </c>
      <c r="G89" s="2">
        <f>E89</f>
        <v>5</v>
      </c>
      <c r="H89" s="2">
        <f>D89</f>
        <v>1080</v>
      </c>
    </row>
    <row r="90" spans="1:8" x14ac:dyDescent="0.2">
      <c r="A90" t="s">
        <v>763</v>
      </c>
      <c r="B90" t="s">
        <v>28</v>
      </c>
      <c r="C90" s="6">
        <v>36549</v>
      </c>
      <c r="D90">
        <v>1031</v>
      </c>
      <c r="E90" s="2">
        <v>5</v>
      </c>
      <c r="F90" t="str">
        <f>A90&amp;B90</f>
        <v>Isaac HEYNE1500m</v>
      </c>
      <c r="G90" s="2">
        <f>E90</f>
        <v>5</v>
      </c>
      <c r="H90" s="2">
        <f>D90</f>
        <v>1031</v>
      </c>
    </row>
    <row r="91" spans="1:8" x14ac:dyDescent="0.2">
      <c r="A91" t="s">
        <v>1171</v>
      </c>
      <c r="B91" t="s">
        <v>34</v>
      </c>
      <c r="C91" s="6">
        <v>36237</v>
      </c>
      <c r="D91">
        <v>1008</v>
      </c>
      <c r="E91" s="2">
        <v>5</v>
      </c>
      <c r="F91" t="str">
        <f>A91&amp;B91</f>
        <v>Luke GRAVES3000msc</v>
      </c>
      <c r="G91" s="2">
        <f>E91</f>
        <v>5</v>
      </c>
      <c r="H91" s="2">
        <f>D91</f>
        <v>1008</v>
      </c>
    </row>
    <row r="92" spans="1:8" x14ac:dyDescent="0.2">
      <c r="A92" t="s">
        <v>763</v>
      </c>
      <c r="B92" t="s">
        <v>29</v>
      </c>
      <c r="C92" s="7">
        <v>36549</v>
      </c>
      <c r="D92">
        <v>1070</v>
      </c>
      <c r="E92" s="2">
        <v>5</v>
      </c>
      <c r="F92" t="str">
        <f>A92&amp;B92</f>
        <v>Isaac HEYNE5000m</v>
      </c>
      <c r="G92" s="2">
        <f>E92</f>
        <v>5</v>
      </c>
      <c r="H92" s="2">
        <f>D92</f>
        <v>1070</v>
      </c>
    </row>
    <row r="93" spans="1:8" x14ac:dyDescent="0.2">
      <c r="A93" t="s">
        <v>747</v>
      </c>
      <c r="B93" t="s">
        <v>30</v>
      </c>
      <c r="C93" s="6">
        <v>34818</v>
      </c>
      <c r="D93">
        <v>1003</v>
      </c>
      <c r="E93" s="2">
        <v>5</v>
      </c>
      <c r="F93" t="str">
        <f>A93&amp;B93</f>
        <v>Matthew CLARKE10000m</v>
      </c>
      <c r="G93" s="2">
        <f>E93</f>
        <v>5</v>
      </c>
      <c r="H93" s="2">
        <f>D93</f>
        <v>1003</v>
      </c>
    </row>
    <row r="94" spans="1:8" x14ac:dyDescent="0.2">
      <c r="A94" t="s">
        <v>1199</v>
      </c>
      <c r="B94" t="s">
        <v>31</v>
      </c>
      <c r="C94" s="7">
        <v>36285</v>
      </c>
      <c r="D94">
        <v>933</v>
      </c>
      <c r="E94" s="2">
        <v>5</v>
      </c>
      <c r="F94" t="str">
        <f>A94&amp;B94</f>
        <v>Dean PASTRELLO110mh</v>
      </c>
      <c r="G94" s="2">
        <f>E94</f>
        <v>5</v>
      </c>
      <c r="H94" s="2">
        <f>D94</f>
        <v>933</v>
      </c>
    </row>
    <row r="95" spans="1:8" x14ac:dyDescent="0.2">
      <c r="A95" t="s">
        <v>803</v>
      </c>
      <c r="B95" t="s">
        <v>33</v>
      </c>
      <c r="C95" s="6">
        <v>35856</v>
      </c>
      <c r="D95">
        <v>1015</v>
      </c>
      <c r="E95" s="2">
        <v>5</v>
      </c>
      <c r="F95" t="str">
        <f>A95&amp;B95</f>
        <v>Angus PROUDFOOT400mh</v>
      </c>
      <c r="G95" s="2">
        <f>E95</f>
        <v>5</v>
      </c>
      <c r="H95" s="2">
        <f>D95</f>
        <v>1015</v>
      </c>
    </row>
    <row r="96" spans="1:8" x14ac:dyDescent="0.2">
      <c r="A96" t="s">
        <v>816</v>
      </c>
      <c r="B96" t="s">
        <v>37</v>
      </c>
      <c r="C96" s="6">
        <v>37470</v>
      </c>
      <c r="D96">
        <v>1060</v>
      </c>
      <c r="E96" s="2">
        <v>5</v>
      </c>
      <c r="F96" t="str">
        <f>A96&amp;B96</f>
        <v>Amiru CHANDRASENAlong-jump</v>
      </c>
      <c r="G96" s="2">
        <f>E96</f>
        <v>5</v>
      </c>
      <c r="H96" s="2">
        <f>D96</f>
        <v>1060</v>
      </c>
    </row>
    <row r="97" spans="1:8" x14ac:dyDescent="0.2">
      <c r="A97" t="s">
        <v>835</v>
      </c>
      <c r="B97" t="s">
        <v>38</v>
      </c>
      <c r="C97" s="6">
        <v>35457</v>
      </c>
      <c r="D97">
        <v>1005</v>
      </c>
      <c r="E97" s="2">
        <v>5</v>
      </c>
      <c r="F97" t="str">
        <f>A97&amp;B97</f>
        <v>Emmanuel FAKIYEtriple-jump</v>
      </c>
      <c r="G97" s="2">
        <f>E97</f>
        <v>5</v>
      </c>
      <c r="H97" s="2">
        <f>D97</f>
        <v>1005</v>
      </c>
    </row>
    <row r="98" spans="1:8" x14ac:dyDescent="0.2">
      <c r="A98" t="s">
        <v>849</v>
      </c>
      <c r="B98" t="s">
        <v>35</v>
      </c>
      <c r="C98" s="6">
        <v>38035</v>
      </c>
      <c r="D98">
        <v>1002</v>
      </c>
      <c r="E98" s="2">
        <v>5</v>
      </c>
      <c r="F98" t="str">
        <f>A98&amp;B98</f>
        <v>Darcy HOLMEShigh-jump</v>
      </c>
      <c r="G98" s="2">
        <f>E98</f>
        <v>5</v>
      </c>
      <c r="H98" s="2">
        <f>D98</f>
        <v>1002</v>
      </c>
    </row>
    <row r="99" spans="1:8" x14ac:dyDescent="0.2">
      <c r="A99" t="s">
        <v>845</v>
      </c>
      <c r="B99" t="s">
        <v>35</v>
      </c>
      <c r="C99" s="6">
        <v>36930</v>
      </c>
      <c r="D99">
        <v>1002</v>
      </c>
      <c r="E99" s="2">
        <v>5</v>
      </c>
      <c r="F99" t="str">
        <f>A99&amp;B99</f>
        <v>Angus CLARKhigh-jump</v>
      </c>
      <c r="G99" s="2">
        <f>E99</f>
        <v>5</v>
      </c>
      <c r="H99" s="2">
        <f>D99</f>
        <v>1002</v>
      </c>
    </row>
    <row r="100" spans="1:8" x14ac:dyDescent="0.2">
      <c r="A100" t="s">
        <v>850</v>
      </c>
      <c r="B100" t="s">
        <v>35</v>
      </c>
      <c r="C100" s="6">
        <v>38388</v>
      </c>
      <c r="D100">
        <v>1002</v>
      </c>
      <c r="E100" s="2">
        <v>5</v>
      </c>
      <c r="F100" t="str">
        <f>A100&amp;B100</f>
        <v>Lachlan O'KEEFEhigh-jump</v>
      </c>
      <c r="G100" s="2">
        <f>E100</f>
        <v>5</v>
      </c>
      <c r="H100" s="2">
        <f>D100</f>
        <v>1002</v>
      </c>
    </row>
    <row r="101" spans="1:8" x14ac:dyDescent="0.2">
      <c r="A101" t="s">
        <v>1232</v>
      </c>
      <c r="B101" t="s">
        <v>40</v>
      </c>
      <c r="C101" s="6">
        <v>38095</v>
      </c>
      <c r="D101">
        <v>858</v>
      </c>
      <c r="E101" s="2">
        <v>5</v>
      </c>
      <c r="F101" t="str">
        <f>A101&amp;B101</f>
        <v>Darcy MILLERdiscus-throw</v>
      </c>
      <c r="G101" s="2">
        <f>E101</f>
        <v>5</v>
      </c>
      <c r="H101" s="2">
        <f>D101</f>
        <v>858</v>
      </c>
    </row>
    <row r="102" spans="1:8" x14ac:dyDescent="0.2">
      <c r="A102" t="s">
        <v>1231</v>
      </c>
      <c r="B102" t="s">
        <v>39</v>
      </c>
      <c r="C102" s="6">
        <v>37680</v>
      </c>
      <c r="D102">
        <v>860</v>
      </c>
      <c r="E102" s="2">
        <v>5</v>
      </c>
      <c r="F102" t="str">
        <f>A102&amp;B102</f>
        <v>Etienne ROUSSEAUshot-put</v>
      </c>
      <c r="G102" s="2">
        <f>E102</f>
        <v>5</v>
      </c>
      <c r="H102" s="2">
        <f>D102</f>
        <v>860</v>
      </c>
    </row>
    <row r="103" spans="1:8" x14ac:dyDescent="0.2">
      <c r="A103" t="s">
        <v>881</v>
      </c>
      <c r="B103" t="s">
        <v>42</v>
      </c>
      <c r="C103" s="6">
        <v>33736</v>
      </c>
      <c r="D103">
        <v>846</v>
      </c>
      <c r="E103" s="2">
        <v>5</v>
      </c>
      <c r="F103" t="str">
        <f>A103&amp;B103</f>
        <v>Huw PEACOCKhammer-throw</v>
      </c>
      <c r="G103" s="2">
        <f>E103</f>
        <v>5</v>
      </c>
      <c r="H103" s="2">
        <f>D103</f>
        <v>846</v>
      </c>
    </row>
    <row r="104" spans="1:8" x14ac:dyDescent="0.2">
      <c r="A104" t="s">
        <v>1237</v>
      </c>
      <c r="B104" t="s">
        <v>41</v>
      </c>
      <c r="C104" s="6">
        <v>37126</v>
      </c>
      <c r="D104">
        <v>992</v>
      </c>
      <c r="E104" s="2">
        <v>5</v>
      </c>
      <c r="F104" t="str">
        <f>A104&amp;B104</f>
        <v>Howard MCDONALDjavelin-throw</v>
      </c>
      <c r="G104" s="2">
        <f>E104</f>
        <v>5</v>
      </c>
      <c r="H104" s="2">
        <f>D104</f>
        <v>992</v>
      </c>
    </row>
    <row r="105" spans="1:8" x14ac:dyDescent="0.2">
      <c r="A105" t="s">
        <v>948</v>
      </c>
      <c r="B105" t="s">
        <v>81</v>
      </c>
      <c r="C105" s="7">
        <v>37078</v>
      </c>
      <c r="D105">
        <v>1064</v>
      </c>
      <c r="E105" s="2">
        <v>5</v>
      </c>
      <c r="F105" t="str">
        <f>A105&amp;B105</f>
        <v>Mitchell BAKER20km-race-walking</v>
      </c>
      <c r="G105" s="2">
        <f>E105</f>
        <v>5</v>
      </c>
      <c r="H105" s="2">
        <f>D105</f>
        <v>1064</v>
      </c>
    </row>
    <row r="106" spans="1:8" x14ac:dyDescent="0.2">
      <c r="A106" t="s">
        <v>1253</v>
      </c>
      <c r="B106" t="s">
        <v>82</v>
      </c>
      <c r="C106" s="6"/>
      <c r="D106">
        <v>784</v>
      </c>
      <c r="E106" s="2">
        <v>5</v>
      </c>
      <c r="F106" t="str">
        <f>A106&amp;B106</f>
        <v>Will NEWTONmarathon</v>
      </c>
      <c r="G106" s="2">
        <f>E106</f>
        <v>5</v>
      </c>
      <c r="H106" s="2">
        <f>D106</f>
        <v>784</v>
      </c>
    </row>
    <row r="107" spans="1:8" x14ac:dyDescent="0.2">
      <c r="A107" t="s">
        <v>617</v>
      </c>
      <c r="B107" t="s">
        <v>25</v>
      </c>
      <c r="C107" s="6">
        <v>36109</v>
      </c>
      <c r="D107">
        <v>1063</v>
      </c>
      <c r="E107" s="2">
        <v>6</v>
      </c>
      <c r="F107" t="str">
        <f>A107&amp;B107</f>
        <v>Dhruv RODRIGUES-CHICO200m</v>
      </c>
      <c r="G107" s="2">
        <f>E107</f>
        <v>6</v>
      </c>
      <c r="H107" s="2">
        <f>D107</f>
        <v>1063</v>
      </c>
    </row>
    <row r="108" spans="1:8" x14ac:dyDescent="0.2">
      <c r="A108" t="s">
        <v>623</v>
      </c>
      <c r="B108" t="s">
        <v>26</v>
      </c>
      <c r="C108" s="6">
        <v>37561</v>
      </c>
      <c r="D108">
        <v>1061</v>
      </c>
      <c r="E108" s="2">
        <v>6</v>
      </c>
      <c r="F108" t="str">
        <f>A108&amp;B108</f>
        <v>Nicholas DONALDSON400m</v>
      </c>
      <c r="G108" s="2">
        <f>E108</f>
        <v>6</v>
      </c>
      <c r="H108" s="2">
        <f>D108</f>
        <v>1061</v>
      </c>
    </row>
    <row r="109" spans="1:8" x14ac:dyDescent="0.2">
      <c r="A109" t="s">
        <v>686</v>
      </c>
      <c r="B109" t="s">
        <v>27</v>
      </c>
      <c r="C109" s="7">
        <v>32416</v>
      </c>
      <c r="D109">
        <v>1073</v>
      </c>
      <c r="E109" s="2">
        <v>6</v>
      </c>
      <c r="F109" t="str">
        <f>A109&amp;B109</f>
        <v>Dylan STENSON800m</v>
      </c>
      <c r="G109" s="2">
        <f>E109</f>
        <v>6</v>
      </c>
      <c r="H109" s="2">
        <f>D109</f>
        <v>1073</v>
      </c>
    </row>
    <row r="110" spans="1:8" x14ac:dyDescent="0.2">
      <c r="A110" t="s">
        <v>991</v>
      </c>
      <c r="B110" t="s">
        <v>28</v>
      </c>
      <c r="C110" s="6"/>
      <c r="D110">
        <v>1024</v>
      </c>
      <c r="E110" s="2">
        <v>6</v>
      </c>
      <c r="F110" t="str">
        <f>A110&amp;B110</f>
        <v>Cameron MYERS1500m</v>
      </c>
      <c r="G110" s="2">
        <f>E110</f>
        <v>6</v>
      </c>
      <c r="H110" s="2">
        <f>D110</f>
        <v>1024</v>
      </c>
    </row>
    <row r="111" spans="1:8" x14ac:dyDescent="0.2">
      <c r="A111" t="s">
        <v>1175</v>
      </c>
      <c r="B111" t="s">
        <v>34</v>
      </c>
      <c r="C111" s="6">
        <v>38330</v>
      </c>
      <c r="D111">
        <v>1004</v>
      </c>
      <c r="E111" s="2">
        <v>6</v>
      </c>
      <c r="F111" t="str">
        <f>A111&amp;B111</f>
        <v>Archie NOAKES3000msc</v>
      </c>
      <c r="G111" s="2">
        <f>E111</f>
        <v>6</v>
      </c>
      <c r="H111" s="2">
        <f>D111</f>
        <v>1004</v>
      </c>
    </row>
    <row r="112" spans="1:8" x14ac:dyDescent="0.2">
      <c r="A112" t="s">
        <v>1176</v>
      </c>
      <c r="B112" t="s">
        <v>29</v>
      </c>
      <c r="C112" s="7">
        <v>34848</v>
      </c>
      <c r="D112">
        <v>1066</v>
      </c>
      <c r="E112" s="2">
        <v>6</v>
      </c>
      <c r="F112" t="str">
        <f>A112&amp;B112</f>
        <v>Zak PATTERSON5000m</v>
      </c>
      <c r="G112" s="2">
        <f>E112</f>
        <v>6</v>
      </c>
      <c r="H112" s="2">
        <f>D112</f>
        <v>1066</v>
      </c>
    </row>
    <row r="113" spans="1:8" x14ac:dyDescent="0.2">
      <c r="A113" t="s">
        <v>782</v>
      </c>
      <c r="B113" t="s">
        <v>30</v>
      </c>
      <c r="C113" s="6">
        <v>34577</v>
      </c>
      <c r="D113">
        <v>993</v>
      </c>
      <c r="E113" s="2">
        <v>6</v>
      </c>
      <c r="F113" t="str">
        <f>A113&amp;B113</f>
        <v>Jack BRUCE10000m</v>
      </c>
      <c r="G113" s="2">
        <f>E113</f>
        <v>6</v>
      </c>
      <c r="H113" s="2">
        <f>D113</f>
        <v>993</v>
      </c>
    </row>
    <row r="114" spans="1:8" x14ac:dyDescent="0.2">
      <c r="A114" t="s">
        <v>663</v>
      </c>
      <c r="B114" t="s">
        <v>33</v>
      </c>
      <c r="C114" s="6">
        <v>36333</v>
      </c>
      <c r="D114">
        <v>1010</v>
      </c>
      <c r="E114" s="2">
        <v>6</v>
      </c>
      <c r="F114" t="str">
        <f>A114&amp;B114</f>
        <v>Michael TSOTSOS400mh</v>
      </c>
      <c r="G114" s="2">
        <f>E114</f>
        <v>6</v>
      </c>
      <c r="H114" s="2">
        <f>D114</f>
        <v>1010</v>
      </c>
    </row>
    <row r="115" spans="1:8" x14ac:dyDescent="0.2">
      <c r="A115" t="s">
        <v>821</v>
      </c>
      <c r="B115" t="s">
        <v>37</v>
      </c>
      <c r="C115" s="6">
        <v>37777</v>
      </c>
      <c r="D115">
        <v>1053</v>
      </c>
      <c r="E115" s="2">
        <v>6</v>
      </c>
      <c r="F115" t="str">
        <f>A115&amp;B115</f>
        <v>Aiden HINSONlong-jump</v>
      </c>
      <c r="G115" s="2">
        <f>E115</f>
        <v>6</v>
      </c>
      <c r="H115" s="2">
        <f>D115</f>
        <v>1053</v>
      </c>
    </row>
    <row r="116" spans="1:8" x14ac:dyDescent="0.2">
      <c r="A116" t="s">
        <v>821</v>
      </c>
      <c r="B116" t="s">
        <v>38</v>
      </c>
      <c r="C116" s="6">
        <v>37777</v>
      </c>
      <c r="D116">
        <v>1002</v>
      </c>
      <c r="E116" s="2">
        <v>6</v>
      </c>
      <c r="F116" t="str">
        <f>A116&amp;B116</f>
        <v>Aiden HINSONtriple-jump</v>
      </c>
      <c r="G116" s="2">
        <f>E116</f>
        <v>6</v>
      </c>
      <c r="H116" s="2">
        <f>D116</f>
        <v>1002</v>
      </c>
    </row>
    <row r="117" spans="1:8" x14ac:dyDescent="0.2">
      <c r="A117" t="s">
        <v>890</v>
      </c>
      <c r="B117" t="s">
        <v>39</v>
      </c>
      <c r="C117" s="6">
        <v>35543</v>
      </c>
      <c r="D117">
        <v>854</v>
      </c>
      <c r="E117" s="2">
        <v>6</v>
      </c>
      <c r="F117" t="str">
        <f>A117&amp;B117</f>
        <v>Christian PAYNTERshot-put</v>
      </c>
      <c r="G117" s="2">
        <f>E117</f>
        <v>6</v>
      </c>
      <c r="H117" s="2">
        <f>D117</f>
        <v>854</v>
      </c>
    </row>
    <row r="118" spans="1:8" x14ac:dyDescent="0.2">
      <c r="A118" t="s">
        <v>1238</v>
      </c>
      <c r="B118" t="s">
        <v>41</v>
      </c>
      <c r="C118" s="6">
        <v>36822</v>
      </c>
      <c r="D118">
        <v>981</v>
      </c>
      <c r="E118" s="2">
        <v>6</v>
      </c>
      <c r="F118" t="str">
        <f>A118&amp;B118</f>
        <v>Neil JANSEjavelin-throw</v>
      </c>
      <c r="G118" s="2">
        <f>E118</f>
        <v>6</v>
      </c>
      <c r="H118" s="2">
        <f>D118</f>
        <v>981</v>
      </c>
    </row>
    <row r="119" spans="1:8" x14ac:dyDescent="0.2">
      <c r="A119" t="s">
        <v>947</v>
      </c>
      <c r="B119" t="s">
        <v>81</v>
      </c>
      <c r="C119" s="6">
        <v>35893</v>
      </c>
      <c r="D119">
        <v>1058</v>
      </c>
      <c r="E119" s="2">
        <v>6</v>
      </c>
      <c r="F119" t="str">
        <f>A119&amp;B119</f>
        <v>Tyler JONES20km-race-walking</v>
      </c>
      <c r="G119" s="2">
        <f>E119</f>
        <v>6</v>
      </c>
      <c r="H119" s="2">
        <f>D119</f>
        <v>1058</v>
      </c>
    </row>
    <row r="120" spans="1:8" x14ac:dyDescent="0.2">
      <c r="A120" t="s">
        <v>564</v>
      </c>
      <c r="B120" t="s">
        <v>2</v>
      </c>
      <c r="C120" s="6">
        <v>35187</v>
      </c>
      <c r="D120">
        <v>1092</v>
      </c>
      <c r="E120" s="2">
        <v>7</v>
      </c>
      <c r="F120" t="str">
        <f>A120&amp;B120</f>
        <v>Jake PENNY100m</v>
      </c>
      <c r="G120" s="2">
        <f>E120</f>
        <v>7</v>
      </c>
      <c r="H120" s="2">
        <f>D120</f>
        <v>1092</v>
      </c>
    </row>
    <row r="121" spans="1:8" x14ac:dyDescent="0.2">
      <c r="A121" t="s">
        <v>1158</v>
      </c>
      <c r="B121" t="s">
        <v>25</v>
      </c>
      <c r="C121" s="6">
        <v>35798</v>
      </c>
      <c r="D121">
        <v>1057</v>
      </c>
      <c r="E121" s="2">
        <v>7</v>
      </c>
      <c r="F121" t="str">
        <f>A121&amp;B121</f>
        <v>Thomas WILSON200m</v>
      </c>
      <c r="G121" s="2">
        <f>E121</f>
        <v>7</v>
      </c>
      <c r="H121" s="2">
        <f>D121</f>
        <v>1057</v>
      </c>
    </row>
    <row r="122" spans="1:8" x14ac:dyDescent="0.2">
      <c r="A122" t="s">
        <v>574</v>
      </c>
      <c r="B122" t="s">
        <v>26</v>
      </c>
      <c r="C122" s="6">
        <v>37908</v>
      </c>
      <c r="D122">
        <v>1056</v>
      </c>
      <c r="E122" s="2">
        <v>7</v>
      </c>
      <c r="F122" t="str">
        <f>A122&amp;B122</f>
        <v>Aidan MURPHY400m</v>
      </c>
      <c r="G122" s="2">
        <f>E122</f>
        <v>7</v>
      </c>
      <c r="H122" s="2">
        <f>D122</f>
        <v>1056</v>
      </c>
    </row>
    <row r="123" spans="1:8" x14ac:dyDescent="0.2">
      <c r="A123" t="s">
        <v>1167</v>
      </c>
      <c r="B123" t="s">
        <v>27</v>
      </c>
      <c r="C123" s="6">
        <v>37660</v>
      </c>
      <c r="D123">
        <v>1073</v>
      </c>
      <c r="E123" s="2">
        <v>7</v>
      </c>
      <c r="F123" t="str">
        <f>A123&amp;B123</f>
        <v>Tomas PALFREY800m</v>
      </c>
      <c r="G123" s="2">
        <f>E123</f>
        <v>7</v>
      </c>
      <c r="H123" s="2">
        <f>D123</f>
        <v>1073</v>
      </c>
    </row>
    <row r="124" spans="1:8" x14ac:dyDescent="0.2">
      <c r="A124" t="s">
        <v>767</v>
      </c>
      <c r="B124" t="s">
        <v>28</v>
      </c>
      <c r="C124" s="6">
        <v>34767</v>
      </c>
      <c r="D124">
        <v>1008</v>
      </c>
      <c r="E124" s="2">
        <v>7</v>
      </c>
      <c r="F124" t="str">
        <f>A124&amp;B124</f>
        <v>Adrian POTTER1500m</v>
      </c>
      <c r="G124" s="2">
        <f>E124</f>
        <v>7</v>
      </c>
      <c r="H124" s="2">
        <f>D124</f>
        <v>1008</v>
      </c>
    </row>
    <row r="125" spans="1:8" x14ac:dyDescent="0.2">
      <c r="A125" t="s">
        <v>737</v>
      </c>
      <c r="B125" t="s">
        <v>34</v>
      </c>
      <c r="C125" s="6">
        <v>35426</v>
      </c>
      <c r="D125">
        <v>996</v>
      </c>
      <c r="E125" s="2">
        <v>7</v>
      </c>
      <c r="F125" t="str">
        <f>A125&amp;B125</f>
        <v>Joe BURGESS3000msc</v>
      </c>
      <c r="G125" s="2">
        <f>E125</f>
        <v>7</v>
      </c>
      <c r="H125" s="2">
        <f>D125</f>
        <v>996</v>
      </c>
    </row>
    <row r="126" spans="1:8" x14ac:dyDescent="0.2">
      <c r="A126" t="s">
        <v>747</v>
      </c>
      <c r="B126" t="s">
        <v>29</v>
      </c>
      <c r="C126" s="6">
        <v>34818</v>
      </c>
      <c r="D126">
        <v>1054</v>
      </c>
      <c r="E126" s="2">
        <v>7</v>
      </c>
      <c r="F126" t="str">
        <f>A126&amp;B126</f>
        <v>Matthew CLARKE5000m</v>
      </c>
      <c r="G126" s="2">
        <f>E126</f>
        <v>7</v>
      </c>
      <c r="H126" s="2">
        <f>D126</f>
        <v>1054</v>
      </c>
    </row>
    <row r="127" spans="1:8" x14ac:dyDescent="0.2">
      <c r="A127" t="s">
        <v>725</v>
      </c>
      <c r="B127" s="6" t="s">
        <v>30</v>
      </c>
      <c r="C127" s="6">
        <v>34199</v>
      </c>
      <c r="D127">
        <v>990</v>
      </c>
      <c r="E127" s="2">
        <v>7</v>
      </c>
      <c r="F127" t="str">
        <f>A127&amp;B127</f>
        <v>Andre WARING10000m</v>
      </c>
      <c r="G127" s="2">
        <f>E127</f>
        <v>7</v>
      </c>
      <c r="H127" s="2">
        <f>D127</f>
        <v>990</v>
      </c>
    </row>
    <row r="128" spans="1:8" x14ac:dyDescent="0.2">
      <c r="A128" t="s">
        <v>946</v>
      </c>
      <c r="B128" t="s">
        <v>33</v>
      </c>
      <c r="C128" s="6">
        <v>36957</v>
      </c>
      <c r="D128">
        <v>983</v>
      </c>
      <c r="E128" s="2">
        <v>7</v>
      </c>
      <c r="F128" t="str">
        <f>A128&amp;B128</f>
        <v>Sam HURWOOD400mh</v>
      </c>
      <c r="G128" s="2">
        <f>E128</f>
        <v>7</v>
      </c>
      <c r="H128" s="2">
        <f>D128</f>
        <v>983</v>
      </c>
    </row>
    <row r="129" spans="1:8" x14ac:dyDescent="0.2">
      <c r="A129" t="s">
        <v>818</v>
      </c>
      <c r="B129" t="s">
        <v>37</v>
      </c>
      <c r="C129" s="6">
        <v>37460</v>
      </c>
      <c r="D129">
        <v>1047</v>
      </c>
      <c r="E129" s="2">
        <v>7</v>
      </c>
      <c r="F129" t="str">
        <f>A129&amp;B129</f>
        <v>Liam FAIRWEATHERlong-jump</v>
      </c>
      <c r="G129" s="2">
        <f>E129</f>
        <v>7</v>
      </c>
      <c r="H129" s="2">
        <f>D129</f>
        <v>1047</v>
      </c>
    </row>
    <row r="130" spans="1:8" x14ac:dyDescent="0.2">
      <c r="A130" t="s">
        <v>1212</v>
      </c>
      <c r="B130" s="6" t="s">
        <v>38</v>
      </c>
      <c r="C130" s="6">
        <v>36032</v>
      </c>
      <c r="D130">
        <v>999</v>
      </c>
      <c r="E130" s="2">
        <v>7</v>
      </c>
      <c r="F130" t="str">
        <f>A130&amp;B130</f>
        <v>Oluwapemi AKIN OJELABItriple-jump</v>
      </c>
      <c r="G130" s="2">
        <f>E130</f>
        <v>7</v>
      </c>
      <c r="H130" s="2">
        <f>D130</f>
        <v>999</v>
      </c>
    </row>
    <row r="131" spans="1:8" x14ac:dyDescent="0.2">
      <c r="A131" t="s">
        <v>1223</v>
      </c>
      <c r="B131" t="s">
        <v>36</v>
      </c>
      <c r="C131" s="6">
        <v>36085</v>
      </c>
      <c r="D131">
        <v>980</v>
      </c>
      <c r="E131" s="2">
        <v>7</v>
      </c>
      <c r="F131" t="str">
        <f>A131&amp;B131</f>
        <v>Jordan KILDAREpole-vault</v>
      </c>
      <c r="G131" s="2">
        <f>E131</f>
        <v>7</v>
      </c>
      <c r="H131" s="2">
        <f>D131</f>
        <v>980</v>
      </c>
    </row>
    <row r="132" spans="1:8" x14ac:dyDescent="0.2">
      <c r="A132" t="s">
        <v>875</v>
      </c>
      <c r="B132" t="s">
        <v>39</v>
      </c>
      <c r="C132" s="6">
        <v>32225</v>
      </c>
      <c r="D132">
        <v>850</v>
      </c>
      <c r="E132" s="2">
        <v>7</v>
      </c>
      <c r="F132" t="str">
        <f>A132&amp;B132</f>
        <v>Todd HODGETTSshot-put</v>
      </c>
      <c r="G132" s="2">
        <f>E132</f>
        <v>7</v>
      </c>
      <c r="H132" s="2">
        <f>D132</f>
        <v>850</v>
      </c>
    </row>
    <row r="133" spans="1:8" x14ac:dyDescent="0.2">
      <c r="A133" t="s">
        <v>1239</v>
      </c>
      <c r="B133" t="s">
        <v>41</v>
      </c>
      <c r="C133" s="7">
        <v>35041</v>
      </c>
      <c r="D133">
        <v>957</v>
      </c>
      <c r="E133" s="2">
        <v>7</v>
      </c>
      <c r="F133" t="str">
        <f>A133&amp;B133</f>
        <v>Saxon WARDjavelin-throw</v>
      </c>
      <c r="G133" s="2">
        <f>E133</f>
        <v>7</v>
      </c>
      <c r="H133" s="2">
        <f>D133</f>
        <v>957</v>
      </c>
    </row>
    <row r="134" spans="1:8" x14ac:dyDescent="0.2">
      <c r="A134" t="s">
        <v>898</v>
      </c>
      <c r="B134" t="s">
        <v>81</v>
      </c>
      <c r="C134" s="6">
        <v>35235</v>
      </c>
      <c r="D134">
        <v>1025</v>
      </c>
      <c r="E134" s="2">
        <v>7</v>
      </c>
      <c r="F134" t="str">
        <f>A134&amp;B134</f>
        <v>Carl GIBBONS20km-race-walking</v>
      </c>
      <c r="G134" s="2">
        <f>E134</f>
        <v>7</v>
      </c>
      <c r="H134" s="2">
        <f>D134</f>
        <v>1025</v>
      </c>
    </row>
    <row r="135" spans="1:8" x14ac:dyDescent="0.2">
      <c r="A135" t="s">
        <v>574</v>
      </c>
      <c r="B135" t="s">
        <v>2</v>
      </c>
      <c r="C135" s="6">
        <v>37908</v>
      </c>
      <c r="D135">
        <v>1089</v>
      </c>
      <c r="E135" s="2">
        <v>8</v>
      </c>
      <c r="F135" t="str">
        <f>A135&amp;B135</f>
        <v>Aidan MURPHY100m</v>
      </c>
      <c r="G135" s="2">
        <f>E135</f>
        <v>8</v>
      </c>
      <c r="H135" s="2">
        <f>D135</f>
        <v>1089</v>
      </c>
    </row>
    <row r="136" spans="1:8" x14ac:dyDescent="0.2">
      <c r="A136" t="s">
        <v>581</v>
      </c>
      <c r="B136" t="s">
        <v>25</v>
      </c>
      <c r="C136" s="6">
        <v>37054</v>
      </c>
      <c r="D136">
        <v>1053</v>
      </c>
      <c r="E136" s="2">
        <v>8</v>
      </c>
      <c r="F136" t="str">
        <f>A136&amp;B136</f>
        <v>Jagga PYBUS200m</v>
      </c>
      <c r="G136" s="2">
        <f>E136</f>
        <v>8</v>
      </c>
      <c r="H136" s="2">
        <f>D136</f>
        <v>1053</v>
      </c>
    </row>
    <row r="137" spans="1:8" x14ac:dyDescent="0.2">
      <c r="A137" t="s">
        <v>648</v>
      </c>
      <c r="B137" t="s">
        <v>26</v>
      </c>
      <c r="C137" s="6">
        <v>35845</v>
      </c>
      <c r="D137">
        <v>1050</v>
      </c>
      <c r="E137" s="2">
        <v>8</v>
      </c>
      <c r="F137" t="str">
        <f>A137&amp;B137</f>
        <v>Conor FRY400m</v>
      </c>
      <c r="G137" s="2">
        <f>E137</f>
        <v>8</v>
      </c>
      <c r="H137" s="2">
        <f>D137</f>
        <v>1050</v>
      </c>
    </row>
    <row r="138" spans="1:8" x14ac:dyDescent="0.2">
      <c r="A138" t="s">
        <v>690</v>
      </c>
      <c r="B138" t="s">
        <v>27</v>
      </c>
      <c r="C138" s="6">
        <v>33853</v>
      </c>
      <c r="D138">
        <v>1059</v>
      </c>
      <c r="E138" s="2">
        <v>8</v>
      </c>
      <c r="F138" t="str">
        <f>A138&amp;B138</f>
        <v>Harry MAY800m</v>
      </c>
      <c r="G138" s="2">
        <f>E138</f>
        <v>8</v>
      </c>
      <c r="H138" s="2">
        <f>D138</f>
        <v>1059</v>
      </c>
    </row>
    <row r="139" spans="1:8" x14ac:dyDescent="0.2">
      <c r="A139" t="s">
        <v>1172</v>
      </c>
      <c r="B139" t="s">
        <v>28</v>
      </c>
      <c r="C139" s="6">
        <v>38210</v>
      </c>
      <c r="D139">
        <v>1005</v>
      </c>
      <c r="E139" s="2">
        <v>8</v>
      </c>
      <c r="F139" t="str">
        <f>A139&amp;B139</f>
        <v>Bailey HABLER1500m</v>
      </c>
      <c r="G139" s="2">
        <f>E139</f>
        <v>8</v>
      </c>
      <c r="H139" s="2">
        <f>D139</f>
        <v>1005</v>
      </c>
    </row>
    <row r="140" spans="1:8" x14ac:dyDescent="0.2">
      <c r="A140" t="s">
        <v>752</v>
      </c>
      <c r="B140" t="s">
        <v>34</v>
      </c>
      <c r="C140" s="6">
        <v>31691</v>
      </c>
      <c r="D140">
        <v>980</v>
      </c>
      <c r="E140" s="2">
        <v>8</v>
      </c>
      <c r="F140" t="str">
        <f>A140&amp;B140</f>
        <v>Aidan HOBBS3000msc</v>
      </c>
      <c r="G140" s="2">
        <f>E140</f>
        <v>8</v>
      </c>
      <c r="H140" s="2">
        <f>D140</f>
        <v>980</v>
      </c>
    </row>
    <row r="141" spans="1:8" x14ac:dyDescent="0.2">
      <c r="A141" t="s">
        <v>761</v>
      </c>
      <c r="B141" s="6" t="s">
        <v>29</v>
      </c>
      <c r="C141" s="6">
        <v>37332</v>
      </c>
      <c r="D141">
        <v>1049</v>
      </c>
      <c r="E141" s="2">
        <v>8</v>
      </c>
      <c r="F141" t="str">
        <f>A141&amp;B141</f>
        <v>Jude THOMAS5000m</v>
      </c>
      <c r="G141" s="2">
        <f>E141</f>
        <v>8</v>
      </c>
      <c r="H141" s="2">
        <f>D141</f>
        <v>1049</v>
      </c>
    </row>
    <row r="142" spans="1:8" x14ac:dyDescent="0.2">
      <c r="A142" t="s">
        <v>791</v>
      </c>
      <c r="B142" t="s">
        <v>30</v>
      </c>
      <c r="C142" s="6">
        <v>35193</v>
      </c>
      <c r="D142">
        <v>962</v>
      </c>
      <c r="E142" s="2">
        <v>8</v>
      </c>
      <c r="F142" t="str">
        <f>A142&amp;B142</f>
        <v>Michael KERNAHAN10000m</v>
      </c>
      <c r="G142" s="2">
        <f>E142</f>
        <v>8</v>
      </c>
      <c r="H142" s="2">
        <f>D142</f>
        <v>962</v>
      </c>
    </row>
    <row r="143" spans="1:8" x14ac:dyDescent="0.2">
      <c r="A143" t="s">
        <v>1166</v>
      </c>
      <c r="B143" t="s">
        <v>33</v>
      </c>
      <c r="C143" s="6">
        <v>35496</v>
      </c>
      <c r="D143">
        <v>977</v>
      </c>
      <c r="E143" s="2">
        <v>8</v>
      </c>
      <c r="F143" t="str">
        <f>A143&amp;B143</f>
        <v>Matthew CROWE400mh</v>
      </c>
      <c r="G143" s="2">
        <f>E143</f>
        <v>8</v>
      </c>
      <c r="H143" s="2">
        <f>D143</f>
        <v>977</v>
      </c>
    </row>
    <row r="144" spans="1:8" x14ac:dyDescent="0.2">
      <c r="A144" t="s">
        <v>1206</v>
      </c>
      <c r="B144" s="6" t="s">
        <v>37</v>
      </c>
      <c r="C144" s="6">
        <v>35237</v>
      </c>
      <c r="D144">
        <v>1042</v>
      </c>
      <c r="E144" s="2">
        <v>8</v>
      </c>
      <c r="F144" t="str">
        <f>A144&amp;B144</f>
        <v>Liam ADCOCKlong-jump</v>
      </c>
      <c r="G144" s="2">
        <f>E144</f>
        <v>8</v>
      </c>
      <c r="H144" s="2">
        <f>D144</f>
        <v>1042</v>
      </c>
    </row>
    <row r="145" spans="1:8" x14ac:dyDescent="0.2">
      <c r="A145" t="s">
        <v>1207</v>
      </c>
      <c r="B145" t="s">
        <v>38</v>
      </c>
      <c r="C145" s="6">
        <v>36636</v>
      </c>
      <c r="D145">
        <v>928</v>
      </c>
      <c r="E145" s="2">
        <v>8</v>
      </c>
      <c r="F145" t="str">
        <f>A145&amp;B145</f>
        <v>Tristan SCHEIRStriple-jump</v>
      </c>
      <c r="G145" s="2">
        <f>E145</f>
        <v>8</v>
      </c>
      <c r="H145" s="2">
        <f>D145</f>
        <v>928</v>
      </c>
    </row>
    <row r="146" spans="1:8" x14ac:dyDescent="0.2">
      <c r="A146" t="s">
        <v>848</v>
      </c>
      <c r="B146" t="s">
        <v>35</v>
      </c>
      <c r="C146" s="6">
        <v>38317</v>
      </c>
      <c r="D146">
        <v>984</v>
      </c>
      <c r="E146" s="2">
        <v>8</v>
      </c>
      <c r="F146" t="str">
        <f>A146&amp;B146</f>
        <v>Alex PERINhigh-jump</v>
      </c>
      <c r="G146" s="2">
        <f>E146</f>
        <v>8</v>
      </c>
      <c r="H146" s="2">
        <f>D146</f>
        <v>984</v>
      </c>
    </row>
    <row r="147" spans="1:8" x14ac:dyDescent="0.2">
      <c r="A147" t="s">
        <v>861</v>
      </c>
      <c r="B147" t="s">
        <v>36</v>
      </c>
      <c r="C147" s="6">
        <v>31514</v>
      </c>
      <c r="D147">
        <v>967</v>
      </c>
      <c r="E147" s="2">
        <v>8</v>
      </c>
      <c r="F147" t="str">
        <f>A147&amp;B147</f>
        <v>Joel POCKLINGTONpole-vault</v>
      </c>
      <c r="G147" s="2">
        <f>E147</f>
        <v>8</v>
      </c>
      <c r="H147" s="2">
        <f>D147</f>
        <v>967</v>
      </c>
    </row>
    <row r="148" spans="1:8" x14ac:dyDescent="0.2">
      <c r="A148" t="s">
        <v>862</v>
      </c>
      <c r="B148" t="s">
        <v>36</v>
      </c>
      <c r="C148" s="6">
        <v>37653</v>
      </c>
      <c r="D148">
        <v>967</v>
      </c>
      <c r="E148" s="2">
        <v>8</v>
      </c>
      <c r="F148" t="str">
        <f>A148&amp;B148</f>
        <v>James WOODSpole-vault</v>
      </c>
      <c r="G148" s="2">
        <f>E148</f>
        <v>8</v>
      </c>
      <c r="H148" s="2">
        <f>D148</f>
        <v>967</v>
      </c>
    </row>
    <row r="149" spans="1:8" x14ac:dyDescent="0.2">
      <c r="A149" t="s">
        <v>1234</v>
      </c>
      <c r="B149" t="s">
        <v>39</v>
      </c>
      <c r="C149" s="6">
        <v>36910</v>
      </c>
      <c r="D149">
        <v>841</v>
      </c>
      <c r="E149" s="2">
        <v>8</v>
      </c>
      <c r="F149" t="str">
        <f>A149&amp;B149</f>
        <v>Fox OBSTshot-put</v>
      </c>
      <c r="G149" s="2">
        <f>E149</f>
        <v>8</v>
      </c>
      <c r="H149" s="2">
        <f>D149</f>
        <v>841</v>
      </c>
    </row>
    <row r="150" spans="1:8" x14ac:dyDescent="0.2">
      <c r="A150" t="s">
        <v>1240</v>
      </c>
      <c r="B150" t="s">
        <v>41</v>
      </c>
      <c r="C150" s="6">
        <v>34491</v>
      </c>
      <c r="D150">
        <v>953</v>
      </c>
      <c r="E150" s="2">
        <v>8</v>
      </c>
      <c r="F150" t="str">
        <f>A150&amp;B150</f>
        <v>William WHITEjavelin-throw</v>
      </c>
      <c r="G150" s="2">
        <f>E150</f>
        <v>8</v>
      </c>
      <c r="H150" s="2">
        <f>D150</f>
        <v>953</v>
      </c>
    </row>
    <row r="151" spans="1:8" x14ac:dyDescent="0.2">
      <c r="A151" t="s">
        <v>899</v>
      </c>
      <c r="B151" t="s">
        <v>81</v>
      </c>
      <c r="C151" s="6">
        <v>2000</v>
      </c>
      <c r="D151">
        <v>1003</v>
      </c>
      <c r="E151" s="2">
        <v>8</v>
      </c>
      <c r="F151" t="str">
        <f>A151&amp;B151</f>
        <v>Tim FRASER20km-race-walking</v>
      </c>
      <c r="G151" s="2">
        <f>E151</f>
        <v>8</v>
      </c>
      <c r="H151" s="2">
        <f>D151</f>
        <v>1003</v>
      </c>
    </row>
    <row r="152" spans="1:8" x14ac:dyDescent="0.2">
      <c r="A152" t="s">
        <v>617</v>
      </c>
      <c r="B152" s="6" t="s">
        <v>2</v>
      </c>
      <c r="C152" s="6">
        <v>36109</v>
      </c>
      <c r="D152">
        <v>1069</v>
      </c>
      <c r="E152" s="2">
        <v>9</v>
      </c>
      <c r="F152" t="str">
        <f>A152&amp;B152</f>
        <v>Dhruv RODRIGUES-CHICO100m</v>
      </c>
      <c r="G152" s="2">
        <f>E152</f>
        <v>9</v>
      </c>
      <c r="H152" s="2">
        <f>D152</f>
        <v>1069</v>
      </c>
    </row>
    <row r="153" spans="1:8" x14ac:dyDescent="0.2">
      <c r="A153" t="s">
        <v>609</v>
      </c>
      <c r="B153" t="s">
        <v>25</v>
      </c>
      <c r="C153" s="6">
        <v>44671</v>
      </c>
      <c r="D153">
        <v>1051</v>
      </c>
      <c r="E153" s="2">
        <v>9</v>
      </c>
      <c r="F153" t="str">
        <f>A153&amp;B153</f>
        <v>Cooper SHERMAN200m</v>
      </c>
      <c r="G153" s="2">
        <f>E153</f>
        <v>9</v>
      </c>
      <c r="H153" s="2">
        <f>D153</f>
        <v>1051</v>
      </c>
    </row>
    <row r="154" spans="1:8" x14ac:dyDescent="0.2">
      <c r="A154" t="s">
        <v>576</v>
      </c>
      <c r="B154" t="s">
        <v>25</v>
      </c>
      <c r="C154" s="6">
        <v>37986</v>
      </c>
      <c r="D154">
        <v>1057</v>
      </c>
      <c r="E154" s="2">
        <v>9</v>
      </c>
      <c r="F154" t="str">
        <f>A154&amp;B154</f>
        <v>Calab LAW200m</v>
      </c>
      <c r="G154" s="2">
        <f>E154</f>
        <v>9</v>
      </c>
      <c r="H154" s="2">
        <f>D154</f>
        <v>1057</v>
      </c>
    </row>
    <row r="155" spans="1:8" x14ac:dyDescent="0.2">
      <c r="A155" t="s">
        <v>642</v>
      </c>
      <c r="B155" t="s">
        <v>26</v>
      </c>
      <c r="C155" s="6">
        <v>36456</v>
      </c>
      <c r="D155">
        <v>1044</v>
      </c>
      <c r="E155" s="2">
        <v>9</v>
      </c>
      <c r="F155" t="str">
        <f>A155&amp;B155</f>
        <v>Tyler GUNN400m</v>
      </c>
      <c r="G155" s="2">
        <f>E155</f>
        <v>9</v>
      </c>
      <c r="H155" s="2">
        <f>D155</f>
        <v>1044</v>
      </c>
    </row>
    <row r="156" spans="1:8" x14ac:dyDescent="0.2">
      <c r="A156" t="s">
        <v>668</v>
      </c>
      <c r="B156" t="s">
        <v>27</v>
      </c>
      <c r="C156" s="6">
        <v>35327</v>
      </c>
      <c r="D156">
        <v>1045</v>
      </c>
      <c r="E156" s="2">
        <v>9</v>
      </c>
      <c r="F156" t="str">
        <f>A156&amp;B156</f>
        <v>Mason COHEN800m</v>
      </c>
      <c r="G156" s="2">
        <f>E156</f>
        <v>9</v>
      </c>
      <c r="H156" s="2">
        <f>D156</f>
        <v>1045</v>
      </c>
    </row>
    <row r="157" spans="1:8" x14ac:dyDescent="0.2">
      <c r="A157" t="s">
        <v>1173</v>
      </c>
      <c r="B157" t="s">
        <v>28</v>
      </c>
      <c r="C157" s="6"/>
      <c r="D157">
        <v>1004</v>
      </c>
      <c r="E157" s="2">
        <v>9</v>
      </c>
      <c r="F157" t="str">
        <f>A157&amp;B157</f>
        <v>Ciaran RUSHTON1500m</v>
      </c>
      <c r="G157" s="2">
        <f>E157</f>
        <v>9</v>
      </c>
      <c r="H157" s="2">
        <f>D157</f>
        <v>1004</v>
      </c>
    </row>
    <row r="158" spans="1:8" x14ac:dyDescent="0.2">
      <c r="A158" t="s">
        <v>754</v>
      </c>
      <c r="B158" t="s">
        <v>34</v>
      </c>
      <c r="C158" s="6">
        <v>33601</v>
      </c>
      <c r="D158">
        <v>978</v>
      </c>
      <c r="E158" s="2">
        <v>9</v>
      </c>
      <c r="F158" t="str">
        <f>A158&amp;B158</f>
        <v>Christopher DALE3000msc</v>
      </c>
      <c r="G158" s="2">
        <f>E158</f>
        <v>9</v>
      </c>
      <c r="H158" s="2">
        <f>D158</f>
        <v>978</v>
      </c>
    </row>
    <row r="159" spans="1:8" x14ac:dyDescent="0.2">
      <c r="A159" t="s">
        <v>725</v>
      </c>
      <c r="B159" t="s">
        <v>29</v>
      </c>
      <c r="C159" s="7">
        <v>34199</v>
      </c>
      <c r="D159">
        <v>1048</v>
      </c>
      <c r="E159" s="2">
        <v>9</v>
      </c>
      <c r="F159" t="str">
        <f>A159&amp;B159</f>
        <v>Andre WARING5000m</v>
      </c>
      <c r="G159" s="2">
        <f>E159</f>
        <v>9</v>
      </c>
      <c r="H159" s="2">
        <f>D159</f>
        <v>1048</v>
      </c>
    </row>
    <row r="160" spans="1:8" x14ac:dyDescent="0.2">
      <c r="A160" t="s">
        <v>788</v>
      </c>
      <c r="B160" t="s">
        <v>30</v>
      </c>
      <c r="C160" s="6">
        <v>34473</v>
      </c>
      <c r="D160">
        <v>960</v>
      </c>
      <c r="E160" s="2">
        <v>9</v>
      </c>
      <c r="F160" t="str">
        <f>A160&amp;B160</f>
        <v>Jacob COCKS10000m</v>
      </c>
      <c r="G160" s="2">
        <f>E160</f>
        <v>9</v>
      </c>
      <c r="H160" s="2">
        <f>D160</f>
        <v>960</v>
      </c>
    </row>
    <row r="161" spans="1:8" x14ac:dyDescent="0.2">
      <c r="A161" t="s">
        <v>1200</v>
      </c>
      <c r="B161" t="s">
        <v>33</v>
      </c>
      <c r="C161" s="6">
        <v>44671</v>
      </c>
      <c r="D161">
        <v>967</v>
      </c>
      <c r="E161" s="2">
        <v>9</v>
      </c>
      <c r="F161" t="str">
        <f>A161&amp;B161</f>
        <v>Hugo HANAK400mh</v>
      </c>
      <c r="G161" s="2">
        <f>E161</f>
        <v>9</v>
      </c>
      <c r="H161" s="2">
        <f>D161</f>
        <v>967</v>
      </c>
    </row>
    <row r="162" spans="1:8" x14ac:dyDescent="0.2">
      <c r="A162" t="s">
        <v>819</v>
      </c>
      <c r="B162" t="s">
        <v>37</v>
      </c>
      <c r="C162" s="6"/>
      <c r="D162">
        <v>1025</v>
      </c>
      <c r="E162" s="2">
        <v>9</v>
      </c>
      <c r="F162" t="str">
        <f>A162&amp;B162</f>
        <v>Blake SHAWlong-jump</v>
      </c>
      <c r="G162" s="2">
        <f>E162</f>
        <v>9</v>
      </c>
      <c r="H162" s="2">
        <f>D162</f>
        <v>1025</v>
      </c>
    </row>
    <row r="163" spans="1:8" x14ac:dyDescent="0.2">
      <c r="A163" t="s">
        <v>1213</v>
      </c>
      <c r="B163" t="s">
        <v>38</v>
      </c>
      <c r="C163" s="6">
        <v>44671</v>
      </c>
      <c r="D163">
        <v>922</v>
      </c>
      <c r="E163" s="2">
        <v>9</v>
      </c>
      <c r="F163" t="str">
        <f>A163&amp;B163</f>
        <v>Kipchumba LANGATtriple-jump</v>
      </c>
      <c r="G163" s="2">
        <f>E163</f>
        <v>9</v>
      </c>
      <c r="H163" s="2">
        <f>D163</f>
        <v>922</v>
      </c>
    </row>
    <row r="164" spans="1:8" x14ac:dyDescent="0.2">
      <c r="A164" t="s">
        <v>846</v>
      </c>
      <c r="B164" t="s">
        <v>35</v>
      </c>
      <c r="C164" s="7">
        <v>37047</v>
      </c>
      <c r="D164">
        <v>967</v>
      </c>
      <c r="E164" s="2">
        <v>9</v>
      </c>
      <c r="F164" t="str">
        <f>A164&amp;B164</f>
        <v>Nicholas KOLLIAShigh-jump</v>
      </c>
      <c r="G164" s="2">
        <f>E164</f>
        <v>9</v>
      </c>
      <c r="H164" s="2">
        <f>D164</f>
        <v>967</v>
      </c>
    </row>
    <row r="165" spans="1:8" x14ac:dyDescent="0.2">
      <c r="A165" t="s">
        <v>844</v>
      </c>
      <c r="B165" t="s">
        <v>35</v>
      </c>
      <c r="C165" s="6">
        <v>35415</v>
      </c>
      <c r="D165">
        <v>967</v>
      </c>
      <c r="E165" s="2">
        <v>9</v>
      </c>
      <c r="F165" t="str">
        <f>A165&amp;B165</f>
        <v>Matthew TILLEYhigh-jump</v>
      </c>
      <c r="G165" s="2">
        <f>E165</f>
        <v>9</v>
      </c>
      <c r="H165" s="2">
        <f>D165</f>
        <v>967</v>
      </c>
    </row>
    <row r="166" spans="1:8" x14ac:dyDescent="0.2">
      <c r="A166" t="s">
        <v>1235</v>
      </c>
      <c r="B166" t="s">
        <v>39</v>
      </c>
      <c r="C166" s="6">
        <v>44701</v>
      </c>
      <c r="D166">
        <v>839</v>
      </c>
      <c r="E166" s="2">
        <v>9</v>
      </c>
      <c r="F166" t="str">
        <f>A166&amp;B166</f>
        <v>Robert MARCHESI-SCOTTshot-put</v>
      </c>
      <c r="G166" s="2">
        <f>E166</f>
        <v>9</v>
      </c>
      <c r="H166" s="2">
        <f>D166</f>
        <v>839</v>
      </c>
    </row>
    <row r="167" spans="1:8" x14ac:dyDescent="0.2">
      <c r="A167" t="s">
        <v>886</v>
      </c>
      <c r="B167" t="s">
        <v>41</v>
      </c>
      <c r="C167" s="6">
        <v>34725</v>
      </c>
      <c r="D167">
        <v>946</v>
      </c>
      <c r="E167" s="2">
        <v>9</v>
      </c>
      <c r="F167" t="str">
        <f>A167&amp;B167</f>
        <v>Michael CRITICOSjavelin-throw</v>
      </c>
      <c r="G167" s="2">
        <f>E167</f>
        <v>9</v>
      </c>
      <c r="H167" s="2">
        <f>D167</f>
        <v>946</v>
      </c>
    </row>
    <row r="168" spans="1:8" x14ac:dyDescent="0.2">
      <c r="A168" t="s">
        <v>1250</v>
      </c>
      <c r="B168" t="s">
        <v>81</v>
      </c>
      <c r="C168" s="6">
        <v>36936</v>
      </c>
      <c r="D168">
        <v>974</v>
      </c>
      <c r="E168" s="2">
        <v>9</v>
      </c>
      <c r="F168" t="str">
        <f>A168&amp;B168</f>
        <v>Tristan CAMILLERI20km-race-walking</v>
      </c>
      <c r="G168" s="2">
        <f>E168</f>
        <v>9</v>
      </c>
      <c r="H168" s="2">
        <f>D168</f>
        <v>974</v>
      </c>
    </row>
    <row r="169" spans="1:8" x14ac:dyDescent="0.2">
      <c r="A169" t="s">
        <v>581</v>
      </c>
      <c r="B169" t="s">
        <v>2</v>
      </c>
      <c r="C169" s="6">
        <v>37054</v>
      </c>
      <c r="D169">
        <v>1063</v>
      </c>
      <c r="E169" s="2">
        <v>10</v>
      </c>
      <c r="F169" t="str">
        <f>A169&amp;B169</f>
        <v>Jagga PYBUS100m</v>
      </c>
      <c r="G169" s="2">
        <f>E169</f>
        <v>10</v>
      </c>
      <c r="H169" s="2">
        <f>D169</f>
        <v>1063</v>
      </c>
    </row>
    <row r="170" spans="1:8" x14ac:dyDescent="0.2">
      <c r="A170" t="s">
        <v>577</v>
      </c>
      <c r="B170" t="s">
        <v>2</v>
      </c>
      <c r="C170" s="6">
        <v>36566</v>
      </c>
      <c r="D170">
        <v>1063</v>
      </c>
      <c r="E170" s="2">
        <v>10</v>
      </c>
      <c r="F170" t="str">
        <f>A170&amp;B170</f>
        <v>Christopher IUS100m</v>
      </c>
      <c r="G170" s="2">
        <f>E170</f>
        <v>10</v>
      </c>
      <c r="H170" s="2">
        <f>D170</f>
        <v>1063</v>
      </c>
    </row>
    <row r="171" spans="1:8" x14ac:dyDescent="0.2">
      <c r="A171" t="s">
        <v>585</v>
      </c>
      <c r="B171" t="s">
        <v>2</v>
      </c>
      <c r="C171" s="6">
        <v>37759</v>
      </c>
      <c r="D171">
        <v>1070</v>
      </c>
      <c r="E171" s="2">
        <v>10</v>
      </c>
      <c r="F171" t="str">
        <f>A171&amp;B171</f>
        <v>Jai GORDON100m</v>
      </c>
      <c r="G171" s="2">
        <f>E171</f>
        <v>10</v>
      </c>
      <c r="H171" s="2">
        <f>D171</f>
        <v>1070</v>
      </c>
    </row>
    <row r="172" spans="1:8" x14ac:dyDescent="0.2">
      <c r="A172" t="s">
        <v>609</v>
      </c>
      <c r="B172" t="s">
        <v>26</v>
      </c>
      <c r="C172" s="7">
        <v>44671</v>
      </c>
      <c r="D172">
        <v>1032</v>
      </c>
      <c r="E172" s="2">
        <v>10</v>
      </c>
      <c r="F172" t="str">
        <f>A172&amp;B172</f>
        <v>Cooper SHERMAN400m</v>
      </c>
      <c r="G172" s="2">
        <f>E172</f>
        <v>10</v>
      </c>
      <c r="H172" s="2">
        <f>D172</f>
        <v>1032</v>
      </c>
    </row>
    <row r="173" spans="1:8" x14ac:dyDescent="0.2">
      <c r="A173" t="s">
        <v>679</v>
      </c>
      <c r="B173" t="s">
        <v>27</v>
      </c>
      <c r="C173" s="6">
        <v>36638</v>
      </c>
      <c r="D173">
        <v>1042</v>
      </c>
      <c r="E173" s="2">
        <v>10</v>
      </c>
      <c r="F173" t="str">
        <f>A173&amp;B173</f>
        <v>Thomas MOORCROFT800m</v>
      </c>
      <c r="G173" s="2">
        <f>E173</f>
        <v>10</v>
      </c>
      <c r="H173" s="2">
        <f>D173</f>
        <v>1042</v>
      </c>
    </row>
    <row r="174" spans="1:8" x14ac:dyDescent="0.2">
      <c r="A174" t="s">
        <v>990</v>
      </c>
      <c r="B174" t="s">
        <v>28</v>
      </c>
      <c r="C174" s="6"/>
      <c r="D174">
        <v>1004</v>
      </c>
      <c r="E174" s="2">
        <v>10</v>
      </c>
      <c r="F174" t="str">
        <f>A174&amp;B174</f>
        <v>Tom DAVIES1500m</v>
      </c>
      <c r="G174" s="2">
        <f>E174</f>
        <v>10</v>
      </c>
      <c r="H174" s="2">
        <f>D174</f>
        <v>1004</v>
      </c>
    </row>
    <row r="175" spans="1:8" x14ac:dyDescent="0.2">
      <c r="A175" t="s">
        <v>1184</v>
      </c>
      <c r="B175" t="s">
        <v>34</v>
      </c>
      <c r="C175" s="6">
        <v>33837</v>
      </c>
      <c r="D175">
        <v>948</v>
      </c>
      <c r="E175" s="2">
        <v>10</v>
      </c>
      <c r="F175" t="str">
        <f>A175&amp;B175</f>
        <v>Jordan WILLIAMSZ3000msc</v>
      </c>
      <c r="G175" s="2">
        <f>E175</f>
        <v>10</v>
      </c>
      <c r="H175" s="2">
        <f>D175</f>
        <v>948</v>
      </c>
    </row>
    <row r="176" spans="1:8" x14ac:dyDescent="0.2">
      <c r="A176" t="s">
        <v>786</v>
      </c>
      <c r="B176" t="s">
        <v>29</v>
      </c>
      <c r="C176" s="6">
        <v>35060</v>
      </c>
      <c r="D176">
        <v>1047</v>
      </c>
      <c r="E176" s="2">
        <v>10</v>
      </c>
      <c r="F176" t="str">
        <f>A176&amp;B176</f>
        <v>Riley COCKS5000m</v>
      </c>
      <c r="G176" s="2">
        <f>E176</f>
        <v>10</v>
      </c>
      <c r="H176" s="2">
        <f>D176</f>
        <v>1047</v>
      </c>
    </row>
    <row r="177" spans="1:8" x14ac:dyDescent="0.2">
      <c r="A177" t="s">
        <v>787</v>
      </c>
      <c r="B177" t="s">
        <v>30</v>
      </c>
      <c r="C177" s="6">
        <v>35300</v>
      </c>
      <c r="D177">
        <v>954</v>
      </c>
      <c r="E177" s="2">
        <v>10</v>
      </c>
      <c r="F177" t="str">
        <f>A177&amp;B177</f>
        <v>Louis MCAFEE10000m</v>
      </c>
      <c r="G177" s="2">
        <f>E177</f>
        <v>10</v>
      </c>
      <c r="H177" s="2">
        <f>D177</f>
        <v>954</v>
      </c>
    </row>
    <row r="178" spans="1:8" x14ac:dyDescent="0.2">
      <c r="A178" t="s">
        <v>1201</v>
      </c>
      <c r="B178" t="s">
        <v>33</v>
      </c>
      <c r="C178" s="6">
        <v>37252</v>
      </c>
      <c r="D178">
        <v>959</v>
      </c>
      <c r="E178" s="2">
        <v>10</v>
      </c>
      <c r="F178" t="str">
        <f>A178&amp;B178</f>
        <v>Jack MCFADDEN400mh</v>
      </c>
      <c r="G178" s="2">
        <f>E178</f>
        <v>10</v>
      </c>
      <c r="H178" s="2">
        <f>D178</f>
        <v>959</v>
      </c>
    </row>
    <row r="179" spans="1:8" x14ac:dyDescent="0.2">
      <c r="A179" t="s">
        <v>1207</v>
      </c>
      <c r="B179" t="s">
        <v>37</v>
      </c>
      <c r="C179" s="7">
        <v>36636</v>
      </c>
      <c r="D179">
        <v>1004</v>
      </c>
      <c r="E179" s="2">
        <v>10</v>
      </c>
      <c r="F179" t="str">
        <f>A179&amp;B179</f>
        <v>Tristan SCHEIRSlong-jump</v>
      </c>
      <c r="G179" s="2">
        <f>E179</f>
        <v>10</v>
      </c>
      <c r="H179" s="2">
        <f>D179</f>
        <v>1004</v>
      </c>
    </row>
    <row r="180" spans="1:8" x14ac:dyDescent="0.2">
      <c r="A180" t="s">
        <v>1214</v>
      </c>
      <c r="B180" t="s">
        <v>38</v>
      </c>
      <c r="C180" s="6">
        <v>44640</v>
      </c>
      <c r="D180">
        <v>913</v>
      </c>
      <c r="E180" s="2">
        <v>10</v>
      </c>
      <c r="F180" t="str">
        <f>A180&amp;B180</f>
        <v>Finn MURPHYtriple-jump</v>
      </c>
      <c r="G180" s="2">
        <f>E180</f>
        <v>10</v>
      </c>
      <c r="H180" s="2">
        <f>D180</f>
        <v>913</v>
      </c>
    </row>
    <row r="181" spans="1:8" x14ac:dyDescent="0.2">
      <c r="A181" t="s">
        <v>801</v>
      </c>
      <c r="B181" t="s">
        <v>36</v>
      </c>
      <c r="C181" s="6">
        <v>35651</v>
      </c>
      <c r="D181">
        <v>940</v>
      </c>
      <c r="E181" s="2">
        <v>10</v>
      </c>
      <c r="F181" t="str">
        <f>A181&amp;B181</f>
        <v>Alec DIAMONDpole-vault</v>
      </c>
      <c r="G181" s="2">
        <f>E181</f>
        <v>10</v>
      </c>
      <c r="H181" s="2">
        <f>D181</f>
        <v>940</v>
      </c>
    </row>
    <row r="182" spans="1:8" x14ac:dyDescent="0.2">
      <c r="A182" t="s">
        <v>854</v>
      </c>
      <c r="B182" t="s">
        <v>36</v>
      </c>
      <c r="C182" s="7">
        <v>37179</v>
      </c>
      <c r="D182">
        <v>940</v>
      </c>
      <c r="E182" s="2">
        <v>10</v>
      </c>
      <c r="F182" t="str">
        <f>A182&amp;B182</f>
        <v>Jack DOWNEYpole-vault</v>
      </c>
      <c r="G182" s="2">
        <f>E182</f>
        <v>10</v>
      </c>
      <c r="H182" s="2">
        <f>D182</f>
        <v>940</v>
      </c>
    </row>
    <row r="183" spans="1:8" x14ac:dyDescent="0.2">
      <c r="A183" t="s">
        <v>863</v>
      </c>
      <c r="B183" s="6" t="s">
        <v>36</v>
      </c>
      <c r="C183" s="6">
        <v>35810</v>
      </c>
      <c r="D183">
        <v>940</v>
      </c>
      <c r="E183" s="2">
        <v>10</v>
      </c>
      <c r="F183" t="str">
        <f>A183&amp;B183</f>
        <v>Matt HOSIEpole-vault</v>
      </c>
      <c r="G183" s="2">
        <f>E183</f>
        <v>10</v>
      </c>
      <c r="H183" s="2">
        <f>D183</f>
        <v>940</v>
      </c>
    </row>
    <row r="184" spans="1:8" x14ac:dyDescent="0.2">
      <c r="A184" t="s">
        <v>1236</v>
      </c>
      <c r="B184" t="s">
        <v>39</v>
      </c>
      <c r="C184" s="6">
        <v>37932</v>
      </c>
      <c r="D184">
        <v>838</v>
      </c>
      <c r="E184" s="2">
        <v>10</v>
      </c>
      <c r="F184" t="str">
        <f>A184&amp;B184</f>
        <v>Jason PARMAXIDISshot-put</v>
      </c>
      <c r="G184" s="2">
        <f>E184</f>
        <v>10</v>
      </c>
      <c r="H184" s="2">
        <f>D184</f>
        <v>838</v>
      </c>
    </row>
    <row r="185" spans="1:8" x14ac:dyDescent="0.2">
      <c r="A185" t="s">
        <v>1241</v>
      </c>
      <c r="B185" t="s">
        <v>41</v>
      </c>
      <c r="C185" s="6">
        <v>36890</v>
      </c>
      <c r="D185">
        <v>934</v>
      </c>
      <c r="E185" s="2">
        <v>10</v>
      </c>
      <c r="F185" t="str">
        <f>A185&amp;B185</f>
        <v>Oscar SULLIVANjavelin-throw</v>
      </c>
      <c r="G185" s="2">
        <f>E185</f>
        <v>10</v>
      </c>
      <c r="H185" s="2">
        <f>D185</f>
        <v>934</v>
      </c>
    </row>
    <row r="186" spans="1:8" x14ac:dyDescent="0.2">
      <c r="A186" t="s">
        <v>1251</v>
      </c>
      <c r="B186" t="s">
        <v>81</v>
      </c>
      <c r="C186" s="6">
        <v>37456</v>
      </c>
      <c r="D186">
        <v>968</v>
      </c>
      <c r="E186" s="2">
        <v>10</v>
      </c>
      <c r="F186" t="str">
        <f>A186&amp;B186</f>
        <v>Corey DICKSON20km-race-walking</v>
      </c>
      <c r="G186" s="2">
        <f>E186</f>
        <v>10</v>
      </c>
      <c r="H186" s="2">
        <f>D186</f>
        <v>968</v>
      </c>
    </row>
    <row r="187" spans="1:8" x14ac:dyDescent="0.2">
      <c r="A187" t="s">
        <v>575</v>
      </c>
      <c r="B187" t="s">
        <v>25</v>
      </c>
      <c r="C187" s="6">
        <v>35423</v>
      </c>
      <c r="D187">
        <v>1056</v>
      </c>
      <c r="E187" s="2">
        <v>11</v>
      </c>
      <c r="F187" t="str">
        <f>A187&amp;B187</f>
        <v>Michael ROMANIN200m</v>
      </c>
      <c r="G187" s="2">
        <f>E187</f>
        <v>11</v>
      </c>
      <c r="H187" s="2">
        <f>D187</f>
        <v>1056</v>
      </c>
    </row>
    <row r="188" spans="1:8" x14ac:dyDescent="0.2">
      <c r="A188" t="s">
        <v>630</v>
      </c>
      <c r="B188" t="s">
        <v>26</v>
      </c>
      <c r="C188" s="6">
        <v>35932</v>
      </c>
      <c r="D188">
        <v>1029</v>
      </c>
      <c r="E188" s="2">
        <v>11</v>
      </c>
      <c r="F188" t="str">
        <f>A188&amp;B188</f>
        <v>Jaxon HAYMAN400m</v>
      </c>
      <c r="G188" s="2">
        <f>E188</f>
        <v>11</v>
      </c>
      <c r="H188" s="2">
        <f>D188</f>
        <v>1029</v>
      </c>
    </row>
    <row r="189" spans="1:8" x14ac:dyDescent="0.2">
      <c r="A189" t="s">
        <v>680</v>
      </c>
      <c r="B189" t="s">
        <v>27</v>
      </c>
      <c r="C189" s="6">
        <v>37232</v>
      </c>
      <c r="D189">
        <v>1042</v>
      </c>
      <c r="E189" s="2">
        <v>11</v>
      </c>
      <c r="F189" t="str">
        <f>A189&amp;B189</f>
        <v>Luke SHAW800m</v>
      </c>
      <c r="G189" s="2">
        <f>E189</f>
        <v>11</v>
      </c>
      <c r="H189" s="2">
        <f>D189</f>
        <v>1042</v>
      </c>
    </row>
    <row r="190" spans="1:8" x14ac:dyDescent="0.2">
      <c r="A190" t="s">
        <v>679</v>
      </c>
      <c r="B190" t="s">
        <v>28</v>
      </c>
      <c r="C190" s="6">
        <v>36638</v>
      </c>
      <c r="D190">
        <v>998</v>
      </c>
      <c r="E190" s="2">
        <v>11</v>
      </c>
      <c r="F190" t="str">
        <f>A190&amp;B190</f>
        <v>Thomas MOORCROFT1500m</v>
      </c>
      <c r="G190" s="2">
        <f>E190</f>
        <v>11</v>
      </c>
      <c r="H190" s="2">
        <f>D190</f>
        <v>998</v>
      </c>
    </row>
    <row r="191" spans="1:8" x14ac:dyDescent="0.2">
      <c r="A191" t="s">
        <v>1185</v>
      </c>
      <c r="B191" t="s">
        <v>34</v>
      </c>
      <c r="C191" s="6">
        <v>34994</v>
      </c>
      <c r="D191">
        <v>923</v>
      </c>
      <c r="E191" s="2">
        <v>11</v>
      </c>
      <c r="F191" t="str">
        <f>A191&amp;B191</f>
        <v>Toby O'BRIEN3000msc</v>
      </c>
      <c r="G191" s="2">
        <f>E191</f>
        <v>11</v>
      </c>
      <c r="H191" s="2">
        <f>D191</f>
        <v>923</v>
      </c>
    </row>
    <row r="192" spans="1:8" x14ac:dyDescent="0.2">
      <c r="A192" t="s">
        <v>767</v>
      </c>
      <c r="B192" t="s">
        <v>29</v>
      </c>
      <c r="C192" s="6">
        <v>34767</v>
      </c>
      <c r="D192">
        <v>1046</v>
      </c>
      <c r="E192" s="2">
        <v>11</v>
      </c>
      <c r="F192" t="str">
        <f>A192&amp;B192</f>
        <v>Adrian POTTER5000m</v>
      </c>
      <c r="G192" s="2">
        <f>E192</f>
        <v>11</v>
      </c>
      <c r="H192" s="2">
        <f>D192</f>
        <v>1046</v>
      </c>
    </row>
    <row r="193" spans="1:8" x14ac:dyDescent="0.2">
      <c r="A193" t="s">
        <v>760</v>
      </c>
      <c r="B193" t="s">
        <v>30</v>
      </c>
      <c r="C193" s="6">
        <v>33338</v>
      </c>
      <c r="D193">
        <v>953</v>
      </c>
      <c r="E193" s="2">
        <v>11</v>
      </c>
      <c r="F193" t="str">
        <f>A193&amp;B193</f>
        <v>Andrew BUCHANAN10000m</v>
      </c>
      <c r="G193" s="2">
        <f>E193</f>
        <v>11</v>
      </c>
      <c r="H193" s="2">
        <f>D193</f>
        <v>953</v>
      </c>
    </row>
    <row r="194" spans="1:8" x14ac:dyDescent="0.2">
      <c r="A194" t="s">
        <v>807</v>
      </c>
      <c r="B194" t="s">
        <v>33</v>
      </c>
      <c r="C194" s="6">
        <v>37957</v>
      </c>
      <c r="D194">
        <v>949</v>
      </c>
      <c r="E194" s="2">
        <v>11</v>
      </c>
      <c r="F194" t="str">
        <f>A194&amp;B194</f>
        <v>Kyle BENNETT400mh</v>
      </c>
      <c r="G194" s="2">
        <f>E194</f>
        <v>11</v>
      </c>
      <c r="H194" s="2">
        <f>D194</f>
        <v>949</v>
      </c>
    </row>
    <row r="195" spans="1:8" x14ac:dyDescent="0.2">
      <c r="A195" t="s">
        <v>822</v>
      </c>
      <c r="B195" t="s">
        <v>37</v>
      </c>
      <c r="C195" s="6">
        <v>35786</v>
      </c>
      <c r="D195">
        <v>982</v>
      </c>
      <c r="E195" s="2">
        <v>11</v>
      </c>
      <c r="F195" t="str">
        <f>A195&amp;B195</f>
        <v>Mackenzie LIDDELOWlong-jump</v>
      </c>
      <c r="G195" s="2">
        <f>E195</f>
        <v>11</v>
      </c>
      <c r="H195" s="2">
        <f>D195</f>
        <v>982</v>
      </c>
    </row>
    <row r="196" spans="1:8" x14ac:dyDescent="0.2">
      <c r="A196" t="s">
        <v>838</v>
      </c>
      <c r="B196" t="s">
        <v>38</v>
      </c>
      <c r="C196" s="6">
        <v>44612</v>
      </c>
      <c r="D196">
        <v>912</v>
      </c>
      <c r="E196" s="2">
        <v>11</v>
      </c>
      <c r="F196" t="str">
        <f>A196&amp;B196</f>
        <v>Ryan MARSHALLtriple-jump</v>
      </c>
      <c r="G196" s="2">
        <f>E196</f>
        <v>11</v>
      </c>
      <c r="H196" s="2">
        <f>D196</f>
        <v>912</v>
      </c>
    </row>
    <row r="197" spans="1:8" x14ac:dyDescent="0.2">
      <c r="A197" t="s">
        <v>890</v>
      </c>
      <c r="B197" t="s">
        <v>35</v>
      </c>
      <c r="C197" s="6">
        <v>35543</v>
      </c>
      <c r="D197">
        <v>932</v>
      </c>
      <c r="E197" s="2">
        <v>11</v>
      </c>
      <c r="F197" t="str">
        <f>A197&amp;B197</f>
        <v>Christian PAYNTERhigh-jump</v>
      </c>
      <c r="G197" s="2">
        <f>E197</f>
        <v>11</v>
      </c>
      <c r="H197" s="2">
        <f>D197</f>
        <v>932</v>
      </c>
    </row>
    <row r="198" spans="1:8" x14ac:dyDescent="0.2">
      <c r="A198" t="s">
        <v>888</v>
      </c>
      <c r="B198" t="s">
        <v>41</v>
      </c>
      <c r="C198" s="6">
        <v>37456</v>
      </c>
      <c r="D198">
        <v>908</v>
      </c>
      <c r="E198" s="2">
        <v>11</v>
      </c>
      <c r="F198" t="str">
        <f>A198&amp;B198</f>
        <v>Oliver BLACKBURNjavelin-throw</v>
      </c>
      <c r="G198" s="2">
        <f>E198</f>
        <v>11</v>
      </c>
      <c r="H198" s="2">
        <f>D198</f>
        <v>908</v>
      </c>
    </row>
    <row r="199" spans="1:8" x14ac:dyDescent="0.2">
      <c r="A199" t="s">
        <v>1252</v>
      </c>
      <c r="B199" t="s">
        <v>81</v>
      </c>
      <c r="C199" s="6">
        <v>30952</v>
      </c>
      <c r="D199">
        <v>965</v>
      </c>
      <c r="E199" s="2">
        <v>11</v>
      </c>
      <c r="F199" t="str">
        <f>A199&amp;B199</f>
        <v>Kim MOTTROM20km-race-walking</v>
      </c>
      <c r="G199" s="2">
        <f>E199</f>
        <v>11</v>
      </c>
      <c r="H199" s="2">
        <f>D199</f>
        <v>965</v>
      </c>
    </row>
    <row r="200" spans="1:8" x14ac:dyDescent="0.2">
      <c r="A200" t="s">
        <v>1154</v>
      </c>
      <c r="B200" t="s">
        <v>25</v>
      </c>
      <c r="C200" s="7">
        <v>35243</v>
      </c>
      <c r="D200">
        <v>1047</v>
      </c>
      <c r="E200" s="2">
        <v>12</v>
      </c>
      <c r="F200" t="str">
        <f>A200&amp;B200</f>
        <v>Anas ABU-GANABA200m</v>
      </c>
      <c r="G200" s="2">
        <f>E200</f>
        <v>12</v>
      </c>
      <c r="H200" s="2">
        <f>D200</f>
        <v>1047</v>
      </c>
    </row>
    <row r="201" spans="1:8" x14ac:dyDescent="0.2">
      <c r="A201" t="s">
        <v>654</v>
      </c>
      <c r="B201" t="s">
        <v>26</v>
      </c>
      <c r="C201" s="6">
        <v>36946</v>
      </c>
      <c r="D201">
        <v>1024</v>
      </c>
      <c r="E201" s="2">
        <v>12</v>
      </c>
      <c r="F201" t="str">
        <f>A201&amp;B201</f>
        <v>Callum RORISON400m</v>
      </c>
      <c r="G201" s="2">
        <f>E201</f>
        <v>12</v>
      </c>
      <c r="H201" s="2">
        <f>D201</f>
        <v>1024</v>
      </c>
    </row>
    <row r="202" spans="1:8" x14ac:dyDescent="0.2">
      <c r="A202" t="s">
        <v>1168</v>
      </c>
      <c r="B202" t="s">
        <v>27</v>
      </c>
      <c r="C202" s="6">
        <v>35983</v>
      </c>
      <c r="D202">
        <v>1023</v>
      </c>
      <c r="E202" s="2">
        <v>12</v>
      </c>
      <c r="F202" t="str">
        <f>A202&amp;B202</f>
        <v>Joseph DENG800m</v>
      </c>
      <c r="G202" s="2">
        <f>E202</f>
        <v>12</v>
      </c>
      <c r="H202" s="2">
        <f>D202</f>
        <v>1023</v>
      </c>
    </row>
    <row r="203" spans="1:8" x14ac:dyDescent="0.2">
      <c r="A203" t="s">
        <v>941</v>
      </c>
      <c r="B203" t="s">
        <v>28</v>
      </c>
      <c r="C203" s="6">
        <v>36760</v>
      </c>
      <c r="D203">
        <v>996</v>
      </c>
      <c r="E203" s="2">
        <v>12</v>
      </c>
      <c r="F203" t="str">
        <f>A203&amp;B203</f>
        <v>Luke BURROWS1500m</v>
      </c>
      <c r="G203" s="2">
        <f>E203</f>
        <v>12</v>
      </c>
      <c r="H203" s="2">
        <f>D203</f>
        <v>996</v>
      </c>
    </row>
    <row r="204" spans="1:8" x14ac:dyDescent="0.2">
      <c r="A204" t="s">
        <v>1178</v>
      </c>
      <c r="B204" t="s">
        <v>34</v>
      </c>
      <c r="C204" s="6">
        <v>35217</v>
      </c>
      <c r="D204">
        <v>912</v>
      </c>
      <c r="E204" s="2">
        <v>12</v>
      </c>
      <c r="F204" t="str">
        <f>A204&amp;B204</f>
        <v>Nathan PEARCE3000msc</v>
      </c>
      <c r="G204" s="2">
        <f>E204</f>
        <v>12</v>
      </c>
      <c r="H204" s="2">
        <f>D204</f>
        <v>912</v>
      </c>
    </row>
    <row r="205" spans="1:8" x14ac:dyDescent="0.2">
      <c r="A205" t="s">
        <v>783</v>
      </c>
      <c r="B205" t="s">
        <v>29</v>
      </c>
      <c r="C205" s="7">
        <v>31659</v>
      </c>
      <c r="D205">
        <v>1044</v>
      </c>
      <c r="E205" s="2">
        <v>12</v>
      </c>
      <c r="F205" t="str">
        <f>A205&amp;B205</f>
        <v>Liam ADAMS5000m</v>
      </c>
      <c r="G205" s="2">
        <f>E205</f>
        <v>12</v>
      </c>
      <c r="H205" s="2">
        <f>D205</f>
        <v>1044</v>
      </c>
    </row>
    <row r="206" spans="1:8" x14ac:dyDescent="0.2">
      <c r="A206" t="s">
        <v>778</v>
      </c>
      <c r="B206" t="s">
        <v>30</v>
      </c>
      <c r="C206" s="6">
        <v>35676</v>
      </c>
      <c r="D206">
        <v>952</v>
      </c>
      <c r="E206" s="2">
        <v>12</v>
      </c>
      <c r="F206" t="str">
        <f>A206&amp;B206</f>
        <v>Liam BOUDIN10000m</v>
      </c>
      <c r="G206" s="2">
        <f>E206</f>
        <v>12</v>
      </c>
      <c r="H206" s="2">
        <f>D206</f>
        <v>952</v>
      </c>
    </row>
    <row r="207" spans="1:8" x14ac:dyDescent="0.2">
      <c r="A207" t="s">
        <v>1202</v>
      </c>
      <c r="B207" t="s">
        <v>33</v>
      </c>
      <c r="C207" s="6"/>
      <c r="D207">
        <v>922</v>
      </c>
      <c r="E207" s="2">
        <v>12</v>
      </c>
      <c r="F207" t="str">
        <f>A207&amp;B207</f>
        <v>Jarrod SANSOM400mh</v>
      </c>
      <c r="G207" s="2">
        <f>E207</f>
        <v>12</v>
      </c>
      <c r="H207" s="2">
        <f>D207</f>
        <v>922</v>
      </c>
    </row>
    <row r="208" spans="1:8" x14ac:dyDescent="0.2">
      <c r="A208" t="s">
        <v>1208</v>
      </c>
      <c r="B208" t="s">
        <v>37</v>
      </c>
      <c r="C208" s="7">
        <v>36798</v>
      </c>
      <c r="D208">
        <v>978</v>
      </c>
      <c r="E208" s="2">
        <v>12</v>
      </c>
      <c r="F208" t="str">
        <f>A208&amp;B208</f>
        <v>Thomas PITTSlong-jump</v>
      </c>
      <c r="G208" s="2">
        <f>E208</f>
        <v>12</v>
      </c>
      <c r="H208" s="2">
        <f>D208</f>
        <v>978</v>
      </c>
    </row>
    <row r="209" spans="1:8" x14ac:dyDescent="0.2">
      <c r="A209" t="s">
        <v>1208</v>
      </c>
      <c r="B209" t="s">
        <v>38</v>
      </c>
      <c r="C209" s="6">
        <v>36798</v>
      </c>
      <c r="D209">
        <v>898</v>
      </c>
      <c r="E209" s="2">
        <v>12</v>
      </c>
      <c r="F209" t="str">
        <f>A209&amp;B209</f>
        <v>Thomas PITTStriple-jump</v>
      </c>
      <c r="G209" s="2">
        <f>E209</f>
        <v>12</v>
      </c>
      <c r="H209" s="2">
        <f>D209</f>
        <v>898</v>
      </c>
    </row>
    <row r="210" spans="1:8" x14ac:dyDescent="0.2">
      <c r="A210" t="s">
        <v>1220</v>
      </c>
      <c r="B210" t="s">
        <v>35</v>
      </c>
      <c r="C210" s="6">
        <v>44640</v>
      </c>
      <c r="D210">
        <v>923</v>
      </c>
      <c r="E210" s="2">
        <v>12</v>
      </c>
      <c r="F210" t="str">
        <f>A210&amp;B210</f>
        <v>Zane PATERSONhigh-jump</v>
      </c>
      <c r="G210" s="2">
        <f>E210</f>
        <v>12</v>
      </c>
      <c r="H210" s="2">
        <f>D210</f>
        <v>923</v>
      </c>
    </row>
    <row r="211" spans="1:8" x14ac:dyDescent="0.2">
      <c r="A211" t="s">
        <v>1221</v>
      </c>
      <c r="B211" t="s">
        <v>35</v>
      </c>
      <c r="C211" s="7">
        <v>38075</v>
      </c>
      <c r="D211">
        <v>923</v>
      </c>
      <c r="E211" s="2">
        <v>12</v>
      </c>
      <c r="F211" t="str">
        <f>A211&amp;B211</f>
        <v>Jackson MCMENAMINhigh-jump</v>
      </c>
      <c r="G211" s="2">
        <f>E211</f>
        <v>12</v>
      </c>
      <c r="H211" s="2">
        <f>D211</f>
        <v>923</v>
      </c>
    </row>
    <row r="212" spans="1:8" x14ac:dyDescent="0.2">
      <c r="A212" t="s">
        <v>1242</v>
      </c>
      <c r="B212" t="s">
        <v>41</v>
      </c>
      <c r="C212" s="6">
        <v>35200</v>
      </c>
      <c r="D212">
        <v>895</v>
      </c>
      <c r="E212" s="2">
        <v>12</v>
      </c>
      <c r="F212" t="str">
        <f>A212&amp;B212</f>
        <v>Rhys STEINjavelin-throw</v>
      </c>
      <c r="G212" s="2">
        <f>E212</f>
        <v>12</v>
      </c>
      <c r="H212" s="2">
        <f>D212</f>
        <v>895</v>
      </c>
    </row>
    <row r="213" spans="1:8" x14ac:dyDescent="0.2">
      <c r="A213" t="s">
        <v>900</v>
      </c>
      <c r="B213" t="s">
        <v>81</v>
      </c>
      <c r="C213" s="6">
        <v>36816</v>
      </c>
      <c r="D213">
        <v>924</v>
      </c>
      <c r="E213" s="2">
        <v>12</v>
      </c>
      <c r="F213" t="str">
        <f>A213&amp;B213</f>
        <v>Dylan RICHARDSON20km-race-walking</v>
      </c>
      <c r="G213" s="2">
        <f>E213</f>
        <v>12</v>
      </c>
      <c r="H213" s="2">
        <f>D213</f>
        <v>924</v>
      </c>
    </row>
    <row r="214" spans="1:8" x14ac:dyDescent="0.2">
      <c r="A214" t="s">
        <v>1150</v>
      </c>
      <c r="B214" t="s">
        <v>2</v>
      </c>
      <c r="C214" s="6">
        <v>36251</v>
      </c>
      <c r="D214">
        <v>1050</v>
      </c>
      <c r="E214" s="2">
        <v>13</v>
      </c>
      <c r="F214" t="str">
        <f>A214&amp;B214</f>
        <v>Harrison HUNT100m</v>
      </c>
      <c r="G214" s="2">
        <f>E214</f>
        <v>13</v>
      </c>
      <c r="H214" s="2">
        <f>D214</f>
        <v>1050</v>
      </c>
    </row>
    <row r="215" spans="1:8" x14ac:dyDescent="0.2">
      <c r="A215" t="s">
        <v>622</v>
      </c>
      <c r="B215" t="s">
        <v>25</v>
      </c>
      <c r="C215" s="6">
        <v>36355</v>
      </c>
      <c r="D215">
        <v>1049</v>
      </c>
      <c r="E215" s="2">
        <v>13</v>
      </c>
      <c r="F215" t="str">
        <f>A215&amp;B215</f>
        <v>Cameron SEARLE200m</v>
      </c>
      <c r="G215" s="2">
        <f>E215</f>
        <v>13</v>
      </c>
      <c r="H215" s="2">
        <f>D215</f>
        <v>1049</v>
      </c>
    </row>
    <row r="216" spans="1:8" x14ac:dyDescent="0.2">
      <c r="A216" t="s">
        <v>1150</v>
      </c>
      <c r="B216" t="s">
        <v>26</v>
      </c>
      <c r="C216" s="6">
        <v>36251</v>
      </c>
      <c r="D216">
        <v>1020</v>
      </c>
      <c r="E216" s="2">
        <v>13</v>
      </c>
      <c r="F216" t="str">
        <f>A216&amp;B216</f>
        <v>Harrison HUNT400m</v>
      </c>
      <c r="G216" s="2">
        <f>E216</f>
        <v>13</v>
      </c>
      <c r="H216" s="2">
        <f>D216</f>
        <v>1020</v>
      </c>
    </row>
    <row r="217" spans="1:8" x14ac:dyDescent="0.2">
      <c r="A217" t="s">
        <v>637</v>
      </c>
      <c r="B217" t="s">
        <v>26</v>
      </c>
      <c r="C217" s="6">
        <v>36178</v>
      </c>
      <c r="D217">
        <v>1020</v>
      </c>
      <c r="E217" s="2">
        <v>13</v>
      </c>
      <c r="F217" t="str">
        <f>A217&amp;B217</f>
        <v>Adam KOPP400m</v>
      </c>
      <c r="G217" s="2">
        <f>E217</f>
        <v>13</v>
      </c>
      <c r="H217" s="2">
        <f>D217</f>
        <v>1020</v>
      </c>
    </row>
    <row r="218" spans="1:8" x14ac:dyDescent="0.2">
      <c r="A218" t="s">
        <v>1169</v>
      </c>
      <c r="B218" t="s">
        <v>27</v>
      </c>
      <c r="C218" s="6">
        <v>37218</v>
      </c>
      <c r="D218">
        <v>1015</v>
      </c>
      <c r="E218" s="2">
        <v>13</v>
      </c>
      <c r="F218" t="str">
        <f>A218&amp;B218</f>
        <v>Luke YOUNG800m</v>
      </c>
      <c r="G218" s="2">
        <f>E218</f>
        <v>13</v>
      </c>
      <c r="H218" s="2">
        <f>D218</f>
        <v>1015</v>
      </c>
    </row>
    <row r="219" spans="1:8" x14ac:dyDescent="0.2">
      <c r="A219" t="s">
        <v>684</v>
      </c>
      <c r="B219" t="s">
        <v>27</v>
      </c>
      <c r="C219" s="6">
        <v>38532</v>
      </c>
      <c r="D219">
        <v>1015</v>
      </c>
      <c r="E219" s="2">
        <v>13</v>
      </c>
      <c r="F219" t="str">
        <f>A219&amp;B219</f>
        <v>Hayden TODD800m</v>
      </c>
      <c r="G219" s="2">
        <f>E219</f>
        <v>13</v>
      </c>
      <c r="H219" s="2">
        <f>D219</f>
        <v>1015</v>
      </c>
    </row>
    <row r="220" spans="1:8" x14ac:dyDescent="0.2">
      <c r="A220" t="s">
        <v>1169</v>
      </c>
      <c r="B220" t="s">
        <v>28</v>
      </c>
      <c r="C220" s="6">
        <v>37218</v>
      </c>
      <c r="D220">
        <v>996</v>
      </c>
      <c r="E220" s="2">
        <v>13</v>
      </c>
      <c r="F220" t="str">
        <f>A220&amp;B220</f>
        <v>Luke YOUNG1500m</v>
      </c>
      <c r="G220" s="2">
        <f>E220</f>
        <v>13</v>
      </c>
      <c r="H220" s="2">
        <f>D220</f>
        <v>996</v>
      </c>
    </row>
    <row r="221" spans="1:8" x14ac:dyDescent="0.2">
      <c r="A221" t="s">
        <v>1186</v>
      </c>
      <c r="B221" t="s">
        <v>34</v>
      </c>
      <c r="C221" s="6"/>
      <c r="D221">
        <v>878</v>
      </c>
      <c r="E221" s="2">
        <v>13</v>
      </c>
      <c r="F221" t="str">
        <f>A221&amp;B221</f>
        <v>Alexander KWA3000msc</v>
      </c>
      <c r="G221" s="2">
        <f>E221</f>
        <v>13</v>
      </c>
      <c r="H221" s="2">
        <f>D221</f>
        <v>878</v>
      </c>
    </row>
    <row r="222" spans="1:8" x14ac:dyDescent="0.2">
      <c r="A222" t="s">
        <v>769</v>
      </c>
      <c r="B222" t="s">
        <v>29</v>
      </c>
      <c r="C222" s="6">
        <v>36044</v>
      </c>
      <c r="D222">
        <v>1034</v>
      </c>
      <c r="E222" s="2">
        <v>13</v>
      </c>
      <c r="F222" t="str">
        <f>A222&amp;B222</f>
        <v>Tim VINCENT5000m</v>
      </c>
      <c r="G222" s="2">
        <f>E222</f>
        <v>13</v>
      </c>
      <c r="H222" s="2">
        <f>D222</f>
        <v>1034</v>
      </c>
    </row>
    <row r="223" spans="1:8" x14ac:dyDescent="0.2">
      <c r="A223" t="s">
        <v>789</v>
      </c>
      <c r="B223" t="s">
        <v>30</v>
      </c>
      <c r="C223" s="6">
        <v>37061</v>
      </c>
      <c r="D223">
        <v>943</v>
      </c>
      <c r="E223" s="2">
        <v>13</v>
      </c>
      <c r="F223" t="str">
        <f>A223&amp;B223</f>
        <v>Archie REID10000m</v>
      </c>
      <c r="G223" s="2">
        <f>E223</f>
        <v>13</v>
      </c>
      <c r="H223" s="2">
        <f>D223</f>
        <v>943</v>
      </c>
    </row>
    <row r="224" spans="1:8" x14ac:dyDescent="0.2">
      <c r="A224" t="s">
        <v>1203</v>
      </c>
      <c r="B224" t="s">
        <v>33</v>
      </c>
      <c r="C224" s="6">
        <v>36459</v>
      </c>
      <c r="D224">
        <v>914</v>
      </c>
      <c r="E224" s="2">
        <v>13</v>
      </c>
      <c r="F224" t="str">
        <f>A224&amp;B224</f>
        <v>Blake DOBAY400mh</v>
      </c>
      <c r="G224" s="2">
        <f>E224</f>
        <v>13</v>
      </c>
      <c r="H224" s="2">
        <f>D224</f>
        <v>914</v>
      </c>
    </row>
    <row r="225" spans="1:8" x14ac:dyDescent="0.2">
      <c r="A225" t="s">
        <v>1209</v>
      </c>
      <c r="B225" t="s">
        <v>37</v>
      </c>
      <c r="C225" s="6">
        <v>36544</v>
      </c>
      <c r="D225">
        <v>976</v>
      </c>
      <c r="E225" s="2">
        <v>13</v>
      </c>
      <c r="F225" t="str">
        <f>A225&amp;B225</f>
        <v>Ryan HATCHlong-jump</v>
      </c>
      <c r="G225" s="2">
        <f>E225</f>
        <v>13</v>
      </c>
      <c r="H225" s="2">
        <f>D225</f>
        <v>976</v>
      </c>
    </row>
    <row r="226" spans="1:8" x14ac:dyDescent="0.2">
      <c r="A226" t="s">
        <v>1215</v>
      </c>
      <c r="B226" t="s">
        <v>38</v>
      </c>
      <c r="C226" s="6">
        <v>44640</v>
      </c>
      <c r="D226">
        <v>891</v>
      </c>
      <c r="E226" s="2">
        <v>13</v>
      </c>
      <c r="F226" t="str">
        <f>A226&amp;B226</f>
        <v>Joshua HWABAtriple-jump</v>
      </c>
      <c r="G226" s="2">
        <f>E226</f>
        <v>13</v>
      </c>
      <c r="H226" s="2">
        <f>D226</f>
        <v>891</v>
      </c>
    </row>
    <row r="227" spans="1:8" x14ac:dyDescent="0.2">
      <c r="A227" t="s">
        <v>859</v>
      </c>
      <c r="B227" t="s">
        <v>36</v>
      </c>
      <c r="C227" s="6">
        <v>37757</v>
      </c>
      <c r="D227">
        <v>926</v>
      </c>
      <c r="E227" s="2">
        <v>13</v>
      </c>
      <c r="F227" t="str">
        <f>A227&amp;B227</f>
        <v>Wilson CRAMpole-vault</v>
      </c>
      <c r="G227" s="2">
        <f>E227</f>
        <v>13</v>
      </c>
      <c r="H227" s="2">
        <f>D227</f>
        <v>926</v>
      </c>
    </row>
    <row r="228" spans="1:8" x14ac:dyDescent="0.2">
      <c r="A228" t="s">
        <v>889</v>
      </c>
      <c r="B228" t="s">
        <v>41</v>
      </c>
      <c r="C228" s="6">
        <v>44612</v>
      </c>
      <c r="D228">
        <v>885</v>
      </c>
      <c r="E228" s="2">
        <v>13</v>
      </c>
      <c r="F228" t="str">
        <f>A228&amp;B228</f>
        <v>Thomas HILDITCHjavelin-throw</v>
      </c>
      <c r="G228" s="2">
        <f>E228</f>
        <v>13</v>
      </c>
      <c r="H228" s="2">
        <f>D228</f>
        <v>885</v>
      </c>
    </row>
    <row r="229" spans="1:8" x14ac:dyDescent="0.2">
      <c r="A229" t="s">
        <v>570</v>
      </c>
      <c r="B229" t="s">
        <v>2</v>
      </c>
      <c r="C229" s="6">
        <v>34035</v>
      </c>
      <c r="D229">
        <v>1043</v>
      </c>
      <c r="E229" s="2">
        <v>14</v>
      </c>
      <c r="F229" t="str">
        <f>A229&amp;B229</f>
        <v>Alex HARTMANN100m</v>
      </c>
      <c r="G229" s="2">
        <f>E229</f>
        <v>14</v>
      </c>
      <c r="H229" s="2">
        <f>D229</f>
        <v>1043</v>
      </c>
    </row>
    <row r="230" spans="1:8" x14ac:dyDescent="0.2">
      <c r="A230" t="s">
        <v>1150</v>
      </c>
      <c r="B230" t="s">
        <v>25</v>
      </c>
      <c r="C230" s="7">
        <v>36251</v>
      </c>
      <c r="D230">
        <v>1046</v>
      </c>
      <c r="E230" s="2">
        <v>14</v>
      </c>
      <c r="F230" t="str">
        <f>A230&amp;B230</f>
        <v>Harrison HUNT200m</v>
      </c>
      <c r="G230" s="2">
        <f>E230</f>
        <v>14</v>
      </c>
      <c r="H230" s="2">
        <f>D230</f>
        <v>1046</v>
      </c>
    </row>
    <row r="231" spans="1:8" x14ac:dyDescent="0.2">
      <c r="A231" t="s">
        <v>1174</v>
      </c>
      <c r="B231" t="s">
        <v>28</v>
      </c>
      <c r="C231" s="6"/>
      <c r="D231">
        <v>992</v>
      </c>
      <c r="E231" s="2">
        <v>14</v>
      </c>
      <c r="F231" t="str">
        <f>A231&amp;B231</f>
        <v>Connor WHITELEY1500m</v>
      </c>
      <c r="G231" s="2">
        <f>E231</f>
        <v>14</v>
      </c>
      <c r="H231" s="2">
        <f>D231</f>
        <v>992</v>
      </c>
    </row>
    <row r="232" spans="1:8" x14ac:dyDescent="0.2">
      <c r="A232" t="s">
        <v>762</v>
      </c>
      <c r="B232" t="s">
        <v>29</v>
      </c>
      <c r="C232" s="6">
        <v>1999</v>
      </c>
      <c r="D232">
        <v>1032</v>
      </c>
      <c r="E232" s="2">
        <v>14</v>
      </c>
      <c r="F232" t="str">
        <f>A232&amp;B232</f>
        <v>Haftu STRINTZOS5000m</v>
      </c>
      <c r="G232" s="2">
        <f>E232</f>
        <v>14</v>
      </c>
      <c r="H232" s="2">
        <f>D232</f>
        <v>1032</v>
      </c>
    </row>
    <row r="233" spans="1:8" x14ac:dyDescent="0.2">
      <c r="A233" t="s">
        <v>790</v>
      </c>
      <c r="B233" t="s">
        <v>30</v>
      </c>
      <c r="C233" s="6">
        <v>34589</v>
      </c>
      <c r="D233">
        <v>939</v>
      </c>
      <c r="E233" s="2">
        <v>14</v>
      </c>
      <c r="F233" t="str">
        <f>A233&amp;B233</f>
        <v>Guy WALTERS10000m</v>
      </c>
      <c r="G233" s="2">
        <f>E233</f>
        <v>14</v>
      </c>
      <c r="H233" s="2">
        <f>D233</f>
        <v>939</v>
      </c>
    </row>
    <row r="234" spans="1:8" x14ac:dyDescent="0.2">
      <c r="A234" t="s">
        <v>1204</v>
      </c>
      <c r="B234" t="s">
        <v>33</v>
      </c>
      <c r="C234" s="6">
        <v>37514</v>
      </c>
      <c r="D234">
        <v>899</v>
      </c>
      <c r="E234" s="2">
        <v>14</v>
      </c>
      <c r="F234" t="str">
        <f>A234&amp;B234</f>
        <v>Lyndon KENWORTHY-GROEN400mh</v>
      </c>
      <c r="G234" s="2">
        <f>E234</f>
        <v>14</v>
      </c>
      <c r="H234" s="2">
        <f>D234</f>
        <v>899</v>
      </c>
    </row>
    <row r="235" spans="1:8" x14ac:dyDescent="0.2">
      <c r="A235" t="s">
        <v>814</v>
      </c>
      <c r="B235" t="s">
        <v>37</v>
      </c>
      <c r="C235" s="7">
        <v>36459</v>
      </c>
      <c r="D235">
        <v>971</v>
      </c>
      <c r="E235" s="2">
        <v>14</v>
      </c>
      <c r="F235" t="str">
        <f>A235&amp;B235</f>
        <v>William FREYERlong-jump</v>
      </c>
      <c r="G235" s="2">
        <f>E235</f>
        <v>14</v>
      </c>
      <c r="H235" s="2">
        <f>D235</f>
        <v>971</v>
      </c>
    </row>
    <row r="236" spans="1:8" x14ac:dyDescent="0.2">
      <c r="A236" t="s">
        <v>829</v>
      </c>
      <c r="B236" t="s">
        <v>38</v>
      </c>
      <c r="C236" s="6">
        <v>34106</v>
      </c>
      <c r="D236">
        <v>884</v>
      </c>
      <c r="E236" s="2">
        <v>14</v>
      </c>
      <c r="F236" t="str">
        <f>A236&amp;B236</f>
        <v>Brandon CLARKtriple-jump</v>
      </c>
      <c r="G236" s="2">
        <f>E236</f>
        <v>14</v>
      </c>
      <c r="H236" s="2">
        <f>D236</f>
        <v>884</v>
      </c>
    </row>
    <row r="237" spans="1:8" x14ac:dyDescent="0.2">
      <c r="A237" t="s">
        <v>1222</v>
      </c>
      <c r="B237" t="s">
        <v>35</v>
      </c>
      <c r="C237" s="6">
        <v>37236</v>
      </c>
      <c r="D237">
        <v>914</v>
      </c>
      <c r="E237" s="2">
        <v>14</v>
      </c>
      <c r="F237" t="str">
        <f>A237&amp;B237</f>
        <v>Liam TULLYhigh-jump</v>
      </c>
      <c r="G237" s="2">
        <f>E237</f>
        <v>14</v>
      </c>
      <c r="H237" s="2">
        <f>D237</f>
        <v>914</v>
      </c>
    </row>
    <row r="238" spans="1:8" x14ac:dyDescent="0.2">
      <c r="A238" t="s">
        <v>1224</v>
      </c>
      <c r="B238" t="s">
        <v>36</v>
      </c>
      <c r="C238" s="6">
        <v>38061</v>
      </c>
      <c r="D238">
        <v>886</v>
      </c>
      <c r="E238" s="2">
        <v>14</v>
      </c>
      <c r="F238" t="str">
        <f>A238&amp;B238</f>
        <v>Andre DI MEDIOpole-vault</v>
      </c>
      <c r="G238" s="2">
        <f>E238</f>
        <v>14</v>
      </c>
      <c r="H238" s="2">
        <f>D238</f>
        <v>886</v>
      </c>
    </row>
    <row r="239" spans="1:8" x14ac:dyDescent="0.2">
      <c r="A239" t="s">
        <v>1225</v>
      </c>
      <c r="B239" t="s">
        <v>36</v>
      </c>
      <c r="C239" s="6">
        <v>1999</v>
      </c>
      <c r="D239">
        <v>886</v>
      </c>
      <c r="E239" s="2">
        <v>14</v>
      </c>
      <c r="F239" t="str">
        <f>A239&amp;B239</f>
        <v>Samuel MCDONALDpole-vault</v>
      </c>
      <c r="G239" s="2">
        <f>E239</f>
        <v>14</v>
      </c>
      <c r="H239" s="2">
        <f>D239</f>
        <v>886</v>
      </c>
    </row>
    <row r="240" spans="1:8" x14ac:dyDescent="0.2">
      <c r="A240" t="s">
        <v>1226</v>
      </c>
      <c r="B240" t="s">
        <v>36</v>
      </c>
      <c r="C240" s="6"/>
      <c r="D240">
        <v>886</v>
      </c>
      <c r="E240" s="2">
        <v>14</v>
      </c>
      <c r="F240" t="str">
        <f>A240&amp;B240</f>
        <v>Tom COGHLANpole-vault</v>
      </c>
      <c r="G240" s="2">
        <f>E240</f>
        <v>14</v>
      </c>
      <c r="H240" s="2">
        <f>D240</f>
        <v>886</v>
      </c>
    </row>
    <row r="241" spans="1:8" x14ac:dyDescent="0.2">
      <c r="A241" t="s">
        <v>1227</v>
      </c>
      <c r="B241" t="s">
        <v>36</v>
      </c>
      <c r="C241" s="7">
        <v>36899</v>
      </c>
      <c r="D241">
        <v>886</v>
      </c>
      <c r="E241" s="2">
        <v>14</v>
      </c>
      <c r="F241" t="str">
        <f>A241&amp;B241</f>
        <v>Ben JAMESpole-vault</v>
      </c>
      <c r="G241" s="2">
        <f>E241</f>
        <v>14</v>
      </c>
      <c r="H241" s="2">
        <f>D241</f>
        <v>886</v>
      </c>
    </row>
    <row r="242" spans="1:8" x14ac:dyDescent="0.2">
      <c r="A242" t="s">
        <v>890</v>
      </c>
      <c r="B242" s="6" t="s">
        <v>41</v>
      </c>
      <c r="C242" s="6">
        <v>35543</v>
      </c>
      <c r="D242">
        <v>880</v>
      </c>
      <c r="E242" s="2">
        <v>14</v>
      </c>
      <c r="F242" t="str">
        <f>A242&amp;B242</f>
        <v>Christian PAYNTERjavelin-throw</v>
      </c>
      <c r="G242" s="2">
        <f>E242</f>
        <v>14</v>
      </c>
      <c r="H242" s="2">
        <f>D242</f>
        <v>880</v>
      </c>
    </row>
    <row r="243" spans="1:8" x14ac:dyDescent="0.2">
      <c r="A243" t="s">
        <v>575</v>
      </c>
      <c r="B243" t="s">
        <v>2</v>
      </c>
      <c r="C243" s="6">
        <v>35423</v>
      </c>
      <c r="D243">
        <v>1040</v>
      </c>
      <c r="E243" s="2">
        <v>15</v>
      </c>
      <c r="F243" t="str">
        <f>A243&amp;B243</f>
        <v>Michael ROMANIN100m</v>
      </c>
      <c r="G243" s="2">
        <f>E243</f>
        <v>15</v>
      </c>
      <c r="H243" s="2">
        <f>D243</f>
        <v>1040</v>
      </c>
    </row>
    <row r="244" spans="1:8" x14ac:dyDescent="0.2">
      <c r="A244" t="s">
        <v>566</v>
      </c>
      <c r="B244" s="6" t="s">
        <v>25</v>
      </c>
      <c r="C244" s="6">
        <v>36427</v>
      </c>
      <c r="D244">
        <v>1043</v>
      </c>
      <c r="E244" s="2">
        <v>15</v>
      </c>
      <c r="F244" t="str">
        <f>A244&amp;B244</f>
        <v>Will ROBERTS200m</v>
      </c>
      <c r="G244" s="2">
        <f>E244</f>
        <v>15</v>
      </c>
      <c r="H244" s="2">
        <f>D244</f>
        <v>1043</v>
      </c>
    </row>
    <row r="245" spans="1:8" x14ac:dyDescent="0.2">
      <c r="A245" t="s">
        <v>633</v>
      </c>
      <c r="B245" t="s">
        <v>26</v>
      </c>
      <c r="C245" s="7">
        <v>37474</v>
      </c>
      <c r="D245">
        <v>1012</v>
      </c>
      <c r="E245" s="2">
        <v>15</v>
      </c>
      <c r="F245" t="str">
        <f>A245&amp;B245</f>
        <v>Daniel BLEST400m</v>
      </c>
      <c r="G245" s="2">
        <f>E245</f>
        <v>15</v>
      </c>
      <c r="H245" s="2">
        <f>D245</f>
        <v>1012</v>
      </c>
    </row>
    <row r="246" spans="1:8" x14ac:dyDescent="0.2">
      <c r="A246" t="s">
        <v>695</v>
      </c>
      <c r="B246" t="s">
        <v>27</v>
      </c>
      <c r="C246" s="6">
        <v>44581</v>
      </c>
      <c r="D246">
        <v>1007</v>
      </c>
      <c r="E246" s="2">
        <v>15</v>
      </c>
      <c r="F246" t="str">
        <f>A246&amp;B246</f>
        <v>DeGras AMEKATA800m</v>
      </c>
      <c r="G246" s="2">
        <f>E246</f>
        <v>15</v>
      </c>
      <c r="H246" s="2">
        <f>D246</f>
        <v>1007</v>
      </c>
    </row>
    <row r="247" spans="1:8" x14ac:dyDescent="0.2">
      <c r="A247" t="s">
        <v>693</v>
      </c>
      <c r="B247" t="s">
        <v>28</v>
      </c>
      <c r="C247" s="6">
        <v>35030</v>
      </c>
      <c r="D247">
        <v>988</v>
      </c>
      <c r="E247" s="2">
        <v>15</v>
      </c>
      <c r="F247" t="str">
        <f>A247&amp;B247</f>
        <v>Adam PYKE1500m</v>
      </c>
      <c r="G247" s="2">
        <f>E247</f>
        <v>15</v>
      </c>
      <c r="H247" s="2">
        <f>D247</f>
        <v>988</v>
      </c>
    </row>
    <row r="248" spans="1:8" x14ac:dyDescent="0.2">
      <c r="A248" t="s">
        <v>902</v>
      </c>
      <c r="B248" t="s">
        <v>29</v>
      </c>
      <c r="C248" s="7">
        <v>32277</v>
      </c>
      <c r="D248">
        <v>1026</v>
      </c>
      <c r="E248" s="2">
        <v>15</v>
      </c>
      <c r="F248" t="str">
        <f>A248&amp;B248</f>
        <v>Michael ROEGER5000m</v>
      </c>
      <c r="G248" s="2">
        <f>E248</f>
        <v>15</v>
      </c>
      <c r="H248" s="2">
        <f>D248</f>
        <v>1026</v>
      </c>
    </row>
    <row r="249" spans="1:8" x14ac:dyDescent="0.2">
      <c r="A249" t="s">
        <v>777</v>
      </c>
      <c r="B249" t="s">
        <v>30</v>
      </c>
      <c r="C249" s="6">
        <v>35757</v>
      </c>
      <c r="D249">
        <v>935</v>
      </c>
      <c r="E249" s="2">
        <v>15</v>
      </c>
      <c r="F249" t="str">
        <f>A249&amp;B249</f>
        <v>Alastair CHRISTY10000m</v>
      </c>
      <c r="G249" s="2">
        <f>E249</f>
        <v>15</v>
      </c>
      <c r="H249" s="2">
        <f>D249</f>
        <v>935</v>
      </c>
    </row>
    <row r="250" spans="1:8" x14ac:dyDescent="0.2">
      <c r="A250" t="s">
        <v>664</v>
      </c>
      <c r="B250" t="s">
        <v>33</v>
      </c>
      <c r="C250" s="6">
        <v>37782</v>
      </c>
      <c r="D250">
        <v>897</v>
      </c>
      <c r="E250" s="2">
        <v>15</v>
      </c>
      <c r="F250" t="str">
        <f>A250&amp;B250</f>
        <v>Dominic PANOZZO400mh</v>
      </c>
      <c r="G250" s="2">
        <f>E250</f>
        <v>15</v>
      </c>
      <c r="H250" s="2">
        <f>D250</f>
        <v>897</v>
      </c>
    </row>
    <row r="251" spans="1:8" x14ac:dyDescent="0.2">
      <c r="A251" t="s">
        <v>827</v>
      </c>
      <c r="B251" t="s">
        <v>37</v>
      </c>
      <c r="C251" s="6">
        <v>34731</v>
      </c>
      <c r="D251">
        <v>969</v>
      </c>
      <c r="E251" s="2">
        <v>15</v>
      </c>
      <c r="F251" t="str">
        <f>A251&amp;B251</f>
        <v>Nicholas VAN GELDERlong-jump</v>
      </c>
      <c r="G251" s="2">
        <f>E251</f>
        <v>15</v>
      </c>
      <c r="H251" s="2">
        <f>D251</f>
        <v>969</v>
      </c>
    </row>
    <row r="252" spans="1:8" x14ac:dyDescent="0.2">
      <c r="A252" t="s">
        <v>823</v>
      </c>
      <c r="B252" t="s">
        <v>37</v>
      </c>
      <c r="C252" s="6">
        <v>44640</v>
      </c>
      <c r="D252">
        <v>969</v>
      </c>
      <c r="E252" s="2">
        <v>15</v>
      </c>
      <c r="F252" t="str">
        <f>A252&amp;B252</f>
        <v>Jacob HRISTIANOPOULOSlong-jump</v>
      </c>
      <c r="G252" s="2">
        <f>E252</f>
        <v>15</v>
      </c>
      <c r="H252" s="2">
        <f>D252</f>
        <v>969</v>
      </c>
    </row>
    <row r="253" spans="1:8" x14ac:dyDescent="0.2">
      <c r="A253" t="s">
        <v>822</v>
      </c>
      <c r="B253" t="s">
        <v>38</v>
      </c>
      <c r="C253" s="6">
        <v>35786</v>
      </c>
      <c r="D253">
        <v>882</v>
      </c>
      <c r="E253" s="2">
        <v>15</v>
      </c>
      <c r="F253" t="str">
        <f>A253&amp;B253</f>
        <v>Mackenzie LIDDELOWtriple-jump</v>
      </c>
      <c r="G253" s="2">
        <f>E253</f>
        <v>15</v>
      </c>
      <c r="H253" s="2">
        <f>D253</f>
        <v>882</v>
      </c>
    </row>
    <row r="254" spans="1:8" x14ac:dyDescent="0.2">
      <c r="A254" t="s">
        <v>1243</v>
      </c>
      <c r="B254" t="s">
        <v>41</v>
      </c>
      <c r="C254" s="7">
        <v>1999</v>
      </c>
      <c r="D254">
        <v>848</v>
      </c>
      <c r="E254" s="2">
        <v>15</v>
      </c>
      <c r="F254" t="str">
        <f>A254&amp;B254</f>
        <v>Janno VAN DER LINDEjavelin-throw</v>
      </c>
      <c r="G254" s="2">
        <f>E254</f>
        <v>15</v>
      </c>
      <c r="H254" s="2">
        <f>D254</f>
        <v>848</v>
      </c>
    </row>
    <row r="255" spans="1:8" x14ac:dyDescent="0.2">
      <c r="A255" t="s">
        <v>586</v>
      </c>
      <c r="B255" t="s">
        <v>2</v>
      </c>
      <c r="C255" s="6">
        <v>38290</v>
      </c>
      <c r="D255">
        <v>1031</v>
      </c>
      <c r="E255" s="2">
        <v>16</v>
      </c>
      <c r="F255" t="str">
        <f>A255&amp;B255</f>
        <v>Ryan TARRANT100m</v>
      </c>
      <c r="G255" s="2">
        <f>E255</f>
        <v>16</v>
      </c>
      <c r="H255" s="2">
        <f>D255</f>
        <v>1031</v>
      </c>
    </row>
    <row r="256" spans="1:8" x14ac:dyDescent="0.2">
      <c r="A256" t="s">
        <v>625</v>
      </c>
      <c r="B256" t="s">
        <v>25</v>
      </c>
      <c r="C256" s="7">
        <v>44612</v>
      </c>
      <c r="D256">
        <v>1022</v>
      </c>
      <c r="E256" s="2">
        <v>16</v>
      </c>
      <c r="F256" t="str">
        <f>A256&amp;B256</f>
        <v>Andrew GOSCHNIK200m</v>
      </c>
      <c r="G256" s="2">
        <f>E256</f>
        <v>16</v>
      </c>
      <c r="H256" s="2">
        <f>D256</f>
        <v>1022</v>
      </c>
    </row>
    <row r="257" spans="1:8" x14ac:dyDescent="0.2">
      <c r="A257" t="s">
        <v>1165</v>
      </c>
      <c r="B257" t="s">
        <v>26</v>
      </c>
      <c r="C257" s="6">
        <v>36656</v>
      </c>
      <c r="D257">
        <v>1007</v>
      </c>
      <c r="E257" s="2">
        <v>16</v>
      </c>
      <c r="F257" t="str">
        <f>A257&amp;B257</f>
        <v>Jamee SMITH400m</v>
      </c>
      <c r="G257" s="2">
        <f>E257</f>
        <v>16</v>
      </c>
      <c r="H257" s="2">
        <f>D257</f>
        <v>1007</v>
      </c>
    </row>
    <row r="258" spans="1:8" x14ac:dyDescent="0.2">
      <c r="A258" t="s">
        <v>985</v>
      </c>
      <c r="B258" t="s">
        <v>27</v>
      </c>
      <c r="C258" s="6">
        <v>1996</v>
      </c>
      <c r="D258">
        <v>1005</v>
      </c>
      <c r="E258" s="2">
        <v>16</v>
      </c>
      <c r="F258" t="str">
        <f>A258&amp;B258</f>
        <v>Corey FURMINGER800m</v>
      </c>
      <c r="G258" s="2">
        <f>E258</f>
        <v>16</v>
      </c>
      <c r="H258" s="2">
        <f>D258</f>
        <v>1005</v>
      </c>
    </row>
    <row r="259" spans="1:8" x14ac:dyDescent="0.2">
      <c r="A259" t="s">
        <v>761</v>
      </c>
      <c r="B259" t="s">
        <v>28</v>
      </c>
      <c r="C259" s="6">
        <v>37332</v>
      </c>
      <c r="D259">
        <v>986</v>
      </c>
      <c r="E259" s="2">
        <v>16</v>
      </c>
      <c r="F259" t="str">
        <f>A259&amp;B259</f>
        <v>Jude THOMAS1500m</v>
      </c>
      <c r="G259" s="2">
        <f>E259</f>
        <v>16</v>
      </c>
      <c r="H259" s="2">
        <f>D259</f>
        <v>986</v>
      </c>
    </row>
    <row r="260" spans="1:8" x14ac:dyDescent="0.2">
      <c r="A260" t="s">
        <v>773</v>
      </c>
      <c r="B260" t="s">
        <v>29</v>
      </c>
      <c r="C260" s="7">
        <v>33862</v>
      </c>
      <c r="D260">
        <v>1001</v>
      </c>
      <c r="E260" s="2">
        <v>16</v>
      </c>
      <c r="F260" t="str">
        <f>A260&amp;B260</f>
        <v>Kieren PERKINS5000m</v>
      </c>
      <c r="G260" s="2">
        <f>E260</f>
        <v>16</v>
      </c>
      <c r="H260" s="2">
        <f>D260</f>
        <v>1001</v>
      </c>
    </row>
    <row r="261" spans="1:8" x14ac:dyDescent="0.2">
      <c r="A261" t="s">
        <v>767</v>
      </c>
      <c r="B261" t="s">
        <v>30</v>
      </c>
      <c r="C261" s="6">
        <v>34767</v>
      </c>
      <c r="D261">
        <v>933</v>
      </c>
      <c r="E261" s="2">
        <v>16</v>
      </c>
      <c r="F261" t="str">
        <f>A261&amp;B261</f>
        <v>Adrian POTTER10000m</v>
      </c>
      <c r="G261" s="2">
        <f>E261</f>
        <v>16</v>
      </c>
      <c r="H261" s="2">
        <f>D261</f>
        <v>933</v>
      </c>
    </row>
    <row r="262" spans="1:8" x14ac:dyDescent="0.2">
      <c r="A262" t="s">
        <v>1205</v>
      </c>
      <c r="B262" t="s">
        <v>33</v>
      </c>
      <c r="C262" s="6"/>
      <c r="D262">
        <v>896</v>
      </c>
      <c r="E262" s="2">
        <v>16</v>
      </c>
      <c r="F262" t="str">
        <f>A262&amp;B262</f>
        <v>Thomas BYRNE400mh</v>
      </c>
      <c r="G262" s="2">
        <f>E262</f>
        <v>16</v>
      </c>
      <c r="H262" s="2">
        <f>D262</f>
        <v>896</v>
      </c>
    </row>
    <row r="263" spans="1:8" x14ac:dyDescent="0.2">
      <c r="A263" t="s">
        <v>837</v>
      </c>
      <c r="B263" t="s">
        <v>38</v>
      </c>
      <c r="C263" s="6">
        <v>36901</v>
      </c>
      <c r="D263">
        <v>881</v>
      </c>
      <c r="E263" s="2">
        <v>16</v>
      </c>
      <c r="F263" t="str">
        <f>A263&amp;B263</f>
        <v>Angus WOODtriple-jump</v>
      </c>
      <c r="G263" s="2">
        <f>E263</f>
        <v>16</v>
      </c>
      <c r="H263" s="2">
        <f>D263</f>
        <v>881</v>
      </c>
    </row>
    <row r="264" spans="1:8" x14ac:dyDescent="0.2">
      <c r="A264" t="s">
        <v>996</v>
      </c>
      <c r="B264" t="s">
        <v>41</v>
      </c>
      <c r="C264" s="7">
        <v>36850</v>
      </c>
      <c r="D264">
        <v>847</v>
      </c>
      <c r="E264" s="2">
        <v>16</v>
      </c>
      <c r="F264" t="str">
        <f>A264&amp;B264</f>
        <v>Jonathan BELLjavelin-throw</v>
      </c>
      <c r="G264" s="2">
        <f>E264</f>
        <v>16</v>
      </c>
      <c r="H264" s="2">
        <f>D264</f>
        <v>847</v>
      </c>
    </row>
    <row r="265" spans="1:8" x14ac:dyDescent="0.2">
      <c r="A265" t="s">
        <v>576</v>
      </c>
      <c r="B265" t="s">
        <v>2</v>
      </c>
      <c r="C265" s="6">
        <v>37986</v>
      </c>
      <c r="D265">
        <v>1027</v>
      </c>
      <c r="E265" s="2">
        <v>17</v>
      </c>
      <c r="F265" t="str">
        <f>A265&amp;B265</f>
        <v>Calab LAW100m</v>
      </c>
      <c r="G265" s="2">
        <f>E265</f>
        <v>17</v>
      </c>
      <c r="H265" s="2">
        <f>D265</f>
        <v>1027</v>
      </c>
    </row>
    <row r="266" spans="1:8" x14ac:dyDescent="0.2">
      <c r="A266" t="s">
        <v>621</v>
      </c>
      <c r="B266" t="s">
        <v>25</v>
      </c>
      <c r="C266" s="6">
        <v>35383</v>
      </c>
      <c r="D266">
        <v>1027</v>
      </c>
      <c r="E266" s="2">
        <v>17</v>
      </c>
      <c r="F266" t="str">
        <f>A266&amp;B266</f>
        <v>Duncan CAMERON200m</v>
      </c>
      <c r="G266" s="2">
        <f>E266</f>
        <v>17</v>
      </c>
      <c r="H266" s="2">
        <f>D266</f>
        <v>1027</v>
      </c>
    </row>
    <row r="267" spans="1:8" x14ac:dyDescent="0.2">
      <c r="A267" t="s">
        <v>1166</v>
      </c>
      <c r="B267" t="s">
        <v>26</v>
      </c>
      <c r="C267" s="6">
        <v>35496</v>
      </c>
      <c r="D267">
        <v>1006</v>
      </c>
      <c r="E267" s="2">
        <v>17</v>
      </c>
      <c r="F267" t="str">
        <f>A267&amp;B267</f>
        <v>Matthew CROWE400m</v>
      </c>
      <c r="G267" s="2">
        <f>E267</f>
        <v>17</v>
      </c>
      <c r="H267" s="2">
        <f>D267</f>
        <v>1006</v>
      </c>
    </row>
    <row r="268" spans="1:8" x14ac:dyDescent="0.2">
      <c r="A268" t="s">
        <v>696</v>
      </c>
      <c r="B268" t="s">
        <v>27</v>
      </c>
      <c r="C268" s="6">
        <v>36109</v>
      </c>
      <c r="D268">
        <v>1004</v>
      </c>
      <c r="E268" s="2">
        <v>17</v>
      </c>
      <c r="F268" t="str">
        <f>A268&amp;B268</f>
        <v>Cameron MUSGROVE800m</v>
      </c>
      <c r="G268" s="2">
        <f>E268</f>
        <v>17</v>
      </c>
      <c r="H268" s="2">
        <f>D268</f>
        <v>1004</v>
      </c>
    </row>
    <row r="269" spans="1:8" x14ac:dyDescent="0.2">
      <c r="A269" t="s">
        <v>766</v>
      </c>
      <c r="B269" t="s">
        <v>28</v>
      </c>
      <c r="C269" s="6">
        <v>36047</v>
      </c>
      <c r="D269">
        <v>983</v>
      </c>
      <c r="E269" s="2">
        <v>17</v>
      </c>
      <c r="F269" t="str">
        <f>A269&amp;B269</f>
        <v>Kieren TALL1500m</v>
      </c>
      <c r="G269" s="2">
        <f>E269</f>
        <v>17</v>
      </c>
      <c r="H269" s="2">
        <f>D269</f>
        <v>983</v>
      </c>
    </row>
    <row r="270" spans="1:8" x14ac:dyDescent="0.2">
      <c r="A270" t="s">
        <v>1171</v>
      </c>
      <c r="B270" t="s">
        <v>29</v>
      </c>
      <c r="C270" s="6">
        <v>36237</v>
      </c>
      <c r="D270">
        <v>990</v>
      </c>
      <c r="E270" s="2">
        <v>17</v>
      </c>
      <c r="F270" t="str">
        <f>A270&amp;B270</f>
        <v>Luke GRAVES5000m</v>
      </c>
      <c r="G270" s="2">
        <f>E270</f>
        <v>17</v>
      </c>
      <c r="H270" s="2">
        <f>D270</f>
        <v>990</v>
      </c>
    </row>
    <row r="271" spans="1:8" x14ac:dyDescent="0.2">
      <c r="A271" t="s">
        <v>769</v>
      </c>
      <c r="B271" t="s">
        <v>30</v>
      </c>
      <c r="C271" s="6">
        <v>36044</v>
      </c>
      <c r="D271">
        <v>924</v>
      </c>
      <c r="E271" s="2">
        <v>17</v>
      </c>
      <c r="F271" t="str">
        <f>A271&amp;B271</f>
        <v>Tim VINCENT10000m</v>
      </c>
      <c r="G271" s="2">
        <f>E271</f>
        <v>17</v>
      </c>
      <c r="H271" s="2">
        <f>D271</f>
        <v>924</v>
      </c>
    </row>
    <row r="272" spans="1:8" x14ac:dyDescent="0.2">
      <c r="A272" t="s">
        <v>824</v>
      </c>
      <c r="B272" s="6" t="s">
        <v>37</v>
      </c>
      <c r="C272" s="6">
        <v>36116</v>
      </c>
      <c r="D272">
        <v>977</v>
      </c>
      <c r="E272" s="2">
        <v>17</v>
      </c>
      <c r="F272" t="str">
        <f>A272&amp;B272</f>
        <v>Benan OZTORUNlong-jump</v>
      </c>
      <c r="G272" s="2">
        <f>E272</f>
        <v>17</v>
      </c>
      <c r="H272" s="2">
        <f>D272</f>
        <v>977</v>
      </c>
    </row>
    <row r="273" spans="1:8" x14ac:dyDescent="0.2">
      <c r="A273" t="s">
        <v>1216</v>
      </c>
      <c r="B273" t="s">
        <v>38</v>
      </c>
      <c r="C273" s="6">
        <v>35155</v>
      </c>
      <c r="D273">
        <v>870</v>
      </c>
      <c r="E273" s="2">
        <v>17</v>
      </c>
      <c r="F273" t="str">
        <f>A273&amp;B273</f>
        <v>Cameron PAPPAStriple-jump</v>
      </c>
      <c r="G273" s="2">
        <f>E273</f>
        <v>17</v>
      </c>
      <c r="H273" s="2">
        <f>D273</f>
        <v>870</v>
      </c>
    </row>
    <row r="274" spans="1:8" x14ac:dyDescent="0.2">
      <c r="A274" t="s">
        <v>1244</v>
      </c>
      <c r="B274" t="s">
        <v>41</v>
      </c>
      <c r="C274" s="6">
        <v>36236</v>
      </c>
      <c r="D274">
        <v>843</v>
      </c>
      <c r="E274" s="2">
        <v>17</v>
      </c>
      <c r="F274" t="str">
        <f>A274&amp;B274</f>
        <v>Jesse SCHELFHOUTjavelin-throw</v>
      </c>
      <c r="G274" s="2">
        <f>E274</f>
        <v>17</v>
      </c>
      <c r="H274" s="2">
        <f>D274</f>
        <v>843</v>
      </c>
    </row>
    <row r="275" spans="1:8" x14ac:dyDescent="0.2">
      <c r="A275" t="s">
        <v>609</v>
      </c>
      <c r="B275" t="s">
        <v>2</v>
      </c>
      <c r="C275" s="6">
        <v>44671</v>
      </c>
      <c r="D275">
        <v>1022</v>
      </c>
      <c r="E275" s="2">
        <v>18</v>
      </c>
      <c r="F275" t="str">
        <f>A275&amp;B275</f>
        <v>Cooper SHERMAN100m</v>
      </c>
      <c r="G275" s="2">
        <f>E275</f>
        <v>18</v>
      </c>
      <c r="H275" s="2">
        <f>D275</f>
        <v>1022</v>
      </c>
    </row>
    <row r="276" spans="1:8" x14ac:dyDescent="0.2">
      <c r="A276" t="s">
        <v>583</v>
      </c>
      <c r="B276" t="s">
        <v>2</v>
      </c>
      <c r="C276" s="6">
        <v>36078</v>
      </c>
      <c r="D276">
        <v>1021</v>
      </c>
      <c r="E276" s="2">
        <v>18</v>
      </c>
      <c r="F276" t="str">
        <f>A276&amp;B276</f>
        <v>Matthew RIZZO100m</v>
      </c>
      <c r="G276" s="2">
        <f>E276</f>
        <v>18</v>
      </c>
      <c r="H276" s="2">
        <f>D276</f>
        <v>1021</v>
      </c>
    </row>
    <row r="277" spans="1:8" x14ac:dyDescent="0.2">
      <c r="A277" t="s">
        <v>586</v>
      </c>
      <c r="B277" t="s">
        <v>25</v>
      </c>
      <c r="C277" s="7">
        <v>38290</v>
      </c>
      <c r="D277">
        <v>1024</v>
      </c>
      <c r="E277" s="2">
        <v>18</v>
      </c>
      <c r="F277" t="str">
        <f>A277&amp;B277</f>
        <v>Ryan TARRANT200m</v>
      </c>
      <c r="G277" s="2">
        <f>E277</f>
        <v>18</v>
      </c>
      <c r="H277" s="2">
        <f>D277</f>
        <v>1024</v>
      </c>
    </row>
    <row r="278" spans="1:8" x14ac:dyDescent="0.2">
      <c r="A278" t="s">
        <v>616</v>
      </c>
      <c r="B278" t="s">
        <v>25</v>
      </c>
      <c r="C278" s="6">
        <v>35153</v>
      </c>
      <c r="D278">
        <v>1018</v>
      </c>
      <c r="E278" s="2">
        <v>18</v>
      </c>
      <c r="F278" t="str">
        <f>A278&amp;B278</f>
        <v>Jordan SARMENTO200m</v>
      </c>
      <c r="G278" s="2">
        <f>E278</f>
        <v>18</v>
      </c>
      <c r="H278" s="2">
        <f>D278</f>
        <v>1018</v>
      </c>
    </row>
    <row r="279" spans="1:8" x14ac:dyDescent="0.2">
      <c r="A279" t="s">
        <v>804</v>
      </c>
      <c r="B279" t="s">
        <v>26</v>
      </c>
      <c r="C279" s="6">
        <v>34494</v>
      </c>
      <c r="D279">
        <v>1006</v>
      </c>
      <c r="E279" s="2">
        <v>18</v>
      </c>
      <c r="F279" t="str">
        <f>A279&amp;B279</f>
        <v>Luke MAJOR400m</v>
      </c>
      <c r="G279" s="2">
        <f>E279</f>
        <v>18</v>
      </c>
      <c r="H279" s="2">
        <f>D279</f>
        <v>1006</v>
      </c>
    </row>
    <row r="280" spans="1:8" x14ac:dyDescent="0.2">
      <c r="A280" t="s">
        <v>616</v>
      </c>
      <c r="B280" t="s">
        <v>26</v>
      </c>
      <c r="C280" s="7">
        <v>35153</v>
      </c>
      <c r="D280">
        <v>1006</v>
      </c>
      <c r="E280" s="2">
        <v>18</v>
      </c>
      <c r="F280" t="str">
        <f>A280&amp;B280</f>
        <v>Jordan SARMENTO400m</v>
      </c>
      <c r="G280" s="2">
        <f>E280</f>
        <v>18</v>
      </c>
      <c r="H280" s="2">
        <f>D280</f>
        <v>1006</v>
      </c>
    </row>
    <row r="281" spans="1:8" x14ac:dyDescent="0.2">
      <c r="A281" t="s">
        <v>728</v>
      </c>
      <c r="B281" t="s">
        <v>27</v>
      </c>
      <c r="C281" s="6">
        <v>37120</v>
      </c>
      <c r="D281">
        <v>1003</v>
      </c>
      <c r="E281" s="2">
        <v>18</v>
      </c>
      <c r="F281" t="str">
        <f>A281&amp;B281</f>
        <v>Matthew HUSSEY800m</v>
      </c>
      <c r="G281" s="2">
        <f>E281</f>
        <v>18</v>
      </c>
      <c r="H281" s="2">
        <f>D281</f>
        <v>1003</v>
      </c>
    </row>
    <row r="282" spans="1:8" x14ac:dyDescent="0.2">
      <c r="A282" t="s">
        <v>737</v>
      </c>
      <c r="B282" s="6" t="s">
        <v>28</v>
      </c>
      <c r="C282" s="6">
        <v>35426</v>
      </c>
      <c r="D282">
        <v>983</v>
      </c>
      <c r="E282" s="2">
        <v>18</v>
      </c>
      <c r="F282" t="str">
        <f>A282&amp;B282</f>
        <v>Joe BURGESS1500m</v>
      </c>
      <c r="G282" s="2">
        <f>E282</f>
        <v>18</v>
      </c>
      <c r="H282" s="2">
        <f>D282</f>
        <v>983</v>
      </c>
    </row>
    <row r="283" spans="1:8" x14ac:dyDescent="0.2">
      <c r="A283" t="s">
        <v>788</v>
      </c>
      <c r="B283" t="s">
        <v>29</v>
      </c>
      <c r="C283" s="6">
        <v>34473</v>
      </c>
      <c r="D283">
        <v>985</v>
      </c>
      <c r="E283" s="2">
        <v>18</v>
      </c>
      <c r="F283" t="str">
        <f>A283&amp;B283</f>
        <v>Jacob COCKS5000m</v>
      </c>
      <c r="G283" s="2">
        <f>E283</f>
        <v>18</v>
      </c>
      <c r="H283" s="2">
        <f>D283</f>
        <v>985</v>
      </c>
    </row>
    <row r="284" spans="1:8" x14ac:dyDescent="0.2">
      <c r="A284" t="s">
        <v>945</v>
      </c>
      <c r="B284" t="s">
        <v>30</v>
      </c>
      <c r="C284" s="6">
        <v>44581</v>
      </c>
      <c r="D284">
        <v>924</v>
      </c>
      <c r="E284" s="2">
        <v>18</v>
      </c>
      <c r="F284" t="str">
        <f>A284&amp;B284</f>
        <v>Seth O'DONNELL10000m</v>
      </c>
      <c r="G284" s="2">
        <f>E284</f>
        <v>18</v>
      </c>
      <c r="H284" s="2">
        <f>D284</f>
        <v>924</v>
      </c>
    </row>
    <row r="285" spans="1:8" x14ac:dyDescent="0.2">
      <c r="A285" t="s">
        <v>812</v>
      </c>
      <c r="B285" t="s">
        <v>37</v>
      </c>
      <c r="C285" s="6">
        <v>35479</v>
      </c>
      <c r="D285">
        <v>961</v>
      </c>
      <c r="E285" s="2">
        <v>18</v>
      </c>
      <c r="F285" t="str">
        <f>A285&amp;B285</f>
        <v>Jalen RUCKERlong-jump</v>
      </c>
      <c r="G285" s="2">
        <f>E285</f>
        <v>18</v>
      </c>
      <c r="H285" s="2">
        <f>D285</f>
        <v>961</v>
      </c>
    </row>
    <row r="286" spans="1:8" x14ac:dyDescent="0.2">
      <c r="A286" t="s">
        <v>1217</v>
      </c>
      <c r="B286" t="s">
        <v>38</v>
      </c>
      <c r="C286" s="6">
        <v>44701</v>
      </c>
      <c r="D286">
        <v>864</v>
      </c>
      <c r="E286" s="2">
        <v>18</v>
      </c>
      <c r="F286" t="str">
        <f>A286&amp;B286</f>
        <v>Devesh SRI DEENATHAYALANtriple-jump</v>
      </c>
      <c r="G286" s="2">
        <f>E286</f>
        <v>18</v>
      </c>
      <c r="H286" s="2">
        <f>D286</f>
        <v>864</v>
      </c>
    </row>
    <row r="287" spans="1:8" x14ac:dyDescent="0.2">
      <c r="A287" t="s">
        <v>1228</v>
      </c>
      <c r="B287" s="6" t="s">
        <v>36</v>
      </c>
      <c r="C287" s="6">
        <v>44701</v>
      </c>
      <c r="D287">
        <v>859</v>
      </c>
      <c r="E287" s="2">
        <v>18</v>
      </c>
      <c r="F287" t="str">
        <f>A287&amp;B287</f>
        <v>Jack WHITESIDEpole-vault</v>
      </c>
      <c r="G287" s="2">
        <f>E287</f>
        <v>18</v>
      </c>
      <c r="H287" s="2">
        <f>D287</f>
        <v>859</v>
      </c>
    </row>
    <row r="288" spans="1:8" x14ac:dyDescent="0.2">
      <c r="A288" t="s">
        <v>1229</v>
      </c>
      <c r="B288" t="s">
        <v>36</v>
      </c>
      <c r="C288" s="6">
        <v>37441</v>
      </c>
      <c r="D288">
        <v>859</v>
      </c>
      <c r="E288" s="2">
        <v>18</v>
      </c>
      <c r="F288" t="str">
        <f>A288&amp;B288</f>
        <v>Ethan PRINCENA-WHITEpole-vault</v>
      </c>
      <c r="G288" s="2">
        <f>E288</f>
        <v>18</v>
      </c>
      <c r="H288" s="2">
        <f>D288</f>
        <v>859</v>
      </c>
    </row>
    <row r="289" spans="1:8" x14ac:dyDescent="0.2">
      <c r="A289" t="s">
        <v>1230</v>
      </c>
      <c r="B289" t="s">
        <v>36</v>
      </c>
      <c r="C289" s="6"/>
      <c r="D289">
        <v>859</v>
      </c>
      <c r="E289" s="2">
        <v>18</v>
      </c>
      <c r="F289" t="str">
        <f>A289&amp;B289</f>
        <v>Jade GUGLIELMINOpole-vault</v>
      </c>
      <c r="G289" s="2">
        <f>E289</f>
        <v>18</v>
      </c>
      <c r="H289" s="2">
        <f>D289</f>
        <v>859</v>
      </c>
    </row>
    <row r="290" spans="1:8" x14ac:dyDescent="0.2">
      <c r="A290" t="s">
        <v>1245</v>
      </c>
      <c r="B290" t="s">
        <v>41</v>
      </c>
      <c r="C290" s="6">
        <v>38351</v>
      </c>
      <c r="D290">
        <v>839</v>
      </c>
      <c r="E290" s="2">
        <v>18</v>
      </c>
      <c r="F290" t="str">
        <f>A290&amp;B290</f>
        <v>Jack GREAVESjavelin-throw</v>
      </c>
      <c r="G290" s="2">
        <f>E290</f>
        <v>18</v>
      </c>
      <c r="H290" s="2">
        <f>D290</f>
        <v>839</v>
      </c>
    </row>
    <row r="291" spans="1:8" x14ac:dyDescent="0.2">
      <c r="A291" t="s">
        <v>688</v>
      </c>
      <c r="B291" t="s">
        <v>27</v>
      </c>
      <c r="C291" s="6">
        <v>36343</v>
      </c>
      <c r="D291">
        <v>1000</v>
      </c>
      <c r="E291" s="2">
        <v>19</v>
      </c>
      <c r="F291" t="str">
        <f>A291&amp;B291</f>
        <v>Dylan BURROWS800m</v>
      </c>
      <c r="G291" s="2">
        <f>E291</f>
        <v>19</v>
      </c>
      <c r="H291" s="2">
        <f>D291</f>
        <v>1000</v>
      </c>
    </row>
    <row r="292" spans="1:8" x14ac:dyDescent="0.2">
      <c r="A292" t="s">
        <v>1175</v>
      </c>
      <c r="B292" t="s">
        <v>28</v>
      </c>
      <c r="C292" s="6">
        <v>38330</v>
      </c>
      <c r="D292">
        <v>979</v>
      </c>
      <c r="E292" s="2">
        <v>19</v>
      </c>
      <c r="F292" t="str">
        <f>A292&amp;B292</f>
        <v>Archie NOAKES1500m</v>
      </c>
      <c r="G292" s="2">
        <f>E292</f>
        <v>19</v>
      </c>
      <c r="H292" s="2">
        <f>D292</f>
        <v>979</v>
      </c>
    </row>
    <row r="293" spans="1:8" x14ac:dyDescent="0.2">
      <c r="A293" t="s">
        <v>776</v>
      </c>
      <c r="B293" t="s">
        <v>28</v>
      </c>
      <c r="C293" s="6">
        <v>44640</v>
      </c>
      <c r="D293">
        <v>979</v>
      </c>
      <c r="E293" s="2">
        <v>19</v>
      </c>
      <c r="F293" t="str">
        <f>A293&amp;B293</f>
        <v>Brandon FORD1500m</v>
      </c>
      <c r="G293" s="2">
        <f>E293</f>
        <v>19</v>
      </c>
      <c r="H293" s="2">
        <f>D293</f>
        <v>979</v>
      </c>
    </row>
    <row r="294" spans="1:8" x14ac:dyDescent="0.2">
      <c r="A294" t="s">
        <v>770</v>
      </c>
      <c r="B294" t="s">
        <v>29</v>
      </c>
      <c r="C294" s="6">
        <v>35273</v>
      </c>
      <c r="D294">
        <v>982</v>
      </c>
      <c r="E294" s="2">
        <v>19</v>
      </c>
      <c r="F294" t="str">
        <f>A294&amp;B294</f>
        <v>Matt SMITH5000m</v>
      </c>
      <c r="G294" s="2">
        <f>E294</f>
        <v>19</v>
      </c>
      <c r="H294" s="2">
        <f>D294</f>
        <v>982</v>
      </c>
    </row>
    <row r="295" spans="1:8" x14ac:dyDescent="0.2">
      <c r="A295" t="s">
        <v>1195</v>
      </c>
      <c r="B295" t="s">
        <v>30</v>
      </c>
      <c r="C295" s="6">
        <v>37154</v>
      </c>
      <c r="D295">
        <v>914</v>
      </c>
      <c r="E295" s="2">
        <v>19</v>
      </c>
      <c r="F295" t="str">
        <f>A295&amp;B295</f>
        <v>Benjamin BEISCHER10000m</v>
      </c>
      <c r="G295" s="2">
        <f>E295</f>
        <v>19</v>
      </c>
      <c r="H295" s="2">
        <f>D295</f>
        <v>914</v>
      </c>
    </row>
    <row r="296" spans="1:8" x14ac:dyDescent="0.2">
      <c r="A296" t="s">
        <v>1210</v>
      </c>
      <c r="B296" t="s">
        <v>37</v>
      </c>
      <c r="C296" s="6">
        <v>34342</v>
      </c>
      <c r="D296">
        <v>958</v>
      </c>
      <c r="E296" s="2">
        <v>19</v>
      </c>
      <c r="F296" t="str">
        <f>A296&amp;B296</f>
        <v>Angus GOULDlong-jump</v>
      </c>
      <c r="G296" s="2">
        <f>E296</f>
        <v>19</v>
      </c>
      <c r="H296" s="2">
        <f>D296</f>
        <v>958</v>
      </c>
    </row>
    <row r="297" spans="1:8" x14ac:dyDescent="0.2">
      <c r="A297" t="s">
        <v>1211</v>
      </c>
      <c r="B297" t="s">
        <v>37</v>
      </c>
      <c r="C297" s="6">
        <v>37666</v>
      </c>
      <c r="D297">
        <v>958</v>
      </c>
      <c r="E297" s="2">
        <v>19</v>
      </c>
      <c r="F297" t="str">
        <f>A297&amp;B297</f>
        <v>Ethan PETCOSlong-jump</v>
      </c>
      <c r="G297" s="2">
        <f>E297</f>
        <v>19</v>
      </c>
      <c r="H297" s="2">
        <f>D297</f>
        <v>958</v>
      </c>
    </row>
    <row r="298" spans="1:8" x14ac:dyDescent="0.2">
      <c r="A298" t="s">
        <v>1218</v>
      </c>
      <c r="B298" t="s">
        <v>38</v>
      </c>
      <c r="C298" s="6">
        <v>44701</v>
      </c>
      <c r="D298">
        <v>849</v>
      </c>
      <c r="E298" s="2">
        <v>19</v>
      </c>
      <c r="F298" t="str">
        <f>A298&amp;B298</f>
        <v>Nathan TAVERNERtriple-jump</v>
      </c>
      <c r="G298" s="2">
        <f>E298</f>
        <v>19</v>
      </c>
      <c r="H298" s="2">
        <f>D298</f>
        <v>849</v>
      </c>
    </row>
    <row r="299" spans="1:8" x14ac:dyDescent="0.2">
      <c r="A299" t="s">
        <v>1246</v>
      </c>
      <c r="B299" t="s">
        <v>41</v>
      </c>
      <c r="C299" s="6">
        <v>34532</v>
      </c>
      <c r="D299">
        <v>833</v>
      </c>
      <c r="E299" s="2">
        <v>19</v>
      </c>
      <c r="F299" t="str">
        <f>A299&amp;B299</f>
        <v>Luke CANNjavelin-throw</v>
      </c>
      <c r="G299" s="2">
        <f>E299</f>
        <v>19</v>
      </c>
      <c r="H299" s="2">
        <f>D299</f>
        <v>833</v>
      </c>
    </row>
    <row r="300" spans="1:8" x14ac:dyDescent="0.2">
      <c r="A300" t="s">
        <v>571</v>
      </c>
      <c r="B300" t="s">
        <v>2</v>
      </c>
      <c r="C300" s="6">
        <v>35634</v>
      </c>
      <c r="D300">
        <v>1018</v>
      </c>
      <c r="E300" s="2">
        <v>20</v>
      </c>
      <c r="F300" t="str">
        <f>A300&amp;B300</f>
        <v>Zach HOLDSWORTH100m</v>
      </c>
      <c r="G300" s="2">
        <f>E300</f>
        <v>20</v>
      </c>
      <c r="H300" s="2">
        <f>D300</f>
        <v>1018</v>
      </c>
    </row>
    <row r="301" spans="1:8" x14ac:dyDescent="0.2">
      <c r="A301" t="s">
        <v>569</v>
      </c>
      <c r="B301" t="s">
        <v>2</v>
      </c>
      <c r="C301" s="6">
        <v>36491</v>
      </c>
      <c r="D301">
        <v>1018</v>
      </c>
      <c r="E301" s="2">
        <v>20</v>
      </c>
      <c r="F301" t="str">
        <f>A301&amp;B301</f>
        <v>Joshua AZZOPARDI100m</v>
      </c>
      <c r="G301" s="2">
        <f>E301</f>
        <v>20</v>
      </c>
      <c r="H301" s="2">
        <f>D301</f>
        <v>1018</v>
      </c>
    </row>
    <row r="302" spans="1:8" x14ac:dyDescent="0.2">
      <c r="A302" t="s">
        <v>978</v>
      </c>
      <c r="B302" t="s">
        <v>25</v>
      </c>
      <c r="C302" s="6">
        <v>44581</v>
      </c>
      <c r="D302">
        <v>1014</v>
      </c>
      <c r="E302" s="2">
        <v>20</v>
      </c>
      <c r="F302" t="str">
        <f>A302&amp;B302</f>
        <v>Jesse MCKENNA200m</v>
      </c>
      <c r="G302" s="2">
        <f>E302</f>
        <v>20</v>
      </c>
      <c r="H302" s="2">
        <f>D302</f>
        <v>1014</v>
      </c>
    </row>
    <row r="303" spans="1:8" x14ac:dyDescent="0.2">
      <c r="A303" t="s">
        <v>652</v>
      </c>
      <c r="B303" t="s">
        <v>26</v>
      </c>
      <c r="C303" s="6">
        <v>36226</v>
      </c>
      <c r="D303">
        <v>1001</v>
      </c>
      <c r="E303" s="2">
        <v>20</v>
      </c>
      <c r="F303" t="str">
        <f>A303&amp;B303</f>
        <v>Harvey MURRANT400m</v>
      </c>
      <c r="G303" s="2">
        <f>E303</f>
        <v>20</v>
      </c>
      <c r="H303" s="2">
        <f>D303</f>
        <v>1001</v>
      </c>
    </row>
    <row r="304" spans="1:8" x14ac:dyDescent="0.2">
      <c r="A304" t="s">
        <v>689</v>
      </c>
      <c r="B304" t="s">
        <v>27</v>
      </c>
      <c r="C304" s="6">
        <v>37049</v>
      </c>
      <c r="D304">
        <v>995</v>
      </c>
      <c r="E304" s="2">
        <v>20</v>
      </c>
      <c r="F304" t="str">
        <f>A304&amp;B304</f>
        <v>Jack ATHERTON800m</v>
      </c>
      <c r="G304" s="2">
        <f>E304</f>
        <v>20</v>
      </c>
      <c r="H304" s="2">
        <f>D304</f>
        <v>995</v>
      </c>
    </row>
    <row r="305" spans="1:8" x14ac:dyDescent="0.2">
      <c r="A305" t="s">
        <v>943</v>
      </c>
      <c r="B305" t="s">
        <v>29</v>
      </c>
      <c r="C305" s="6">
        <v>44640</v>
      </c>
      <c r="D305">
        <v>979</v>
      </c>
      <c r="E305" s="2">
        <v>20</v>
      </c>
      <c r="F305" t="str">
        <f>A305&amp;B305</f>
        <v>Charles SPROTT5000m</v>
      </c>
      <c r="G305" s="2">
        <f>E305</f>
        <v>20</v>
      </c>
      <c r="H305" s="2">
        <f>D305</f>
        <v>979</v>
      </c>
    </row>
    <row r="306" spans="1:8" x14ac:dyDescent="0.2">
      <c r="A306" t="s">
        <v>1196</v>
      </c>
      <c r="B306" t="s">
        <v>30</v>
      </c>
      <c r="C306" s="7">
        <v>33599</v>
      </c>
      <c r="D306">
        <v>912</v>
      </c>
      <c r="E306" s="2">
        <v>20</v>
      </c>
      <c r="F306" t="str">
        <f>A306&amp;B306</f>
        <v>Nick BAGGOTT10000m</v>
      </c>
      <c r="G306" s="2">
        <f>E306</f>
        <v>20</v>
      </c>
      <c r="H306" s="2">
        <f>D306</f>
        <v>912</v>
      </c>
    </row>
    <row r="307" spans="1:8" x14ac:dyDescent="0.2">
      <c r="A307" t="s">
        <v>1247</v>
      </c>
      <c r="B307" s="6" t="s">
        <v>41</v>
      </c>
      <c r="C307" s="6">
        <v>44671</v>
      </c>
      <c r="D307">
        <v>831</v>
      </c>
      <c r="E307" s="2">
        <v>20</v>
      </c>
      <c r="F307" t="str">
        <f>A307&amp;B307</f>
        <v>Haddi EL SHORBAGYjavelin-throw</v>
      </c>
      <c r="G307" s="2">
        <f>E307</f>
        <v>20</v>
      </c>
      <c r="H307" s="2">
        <f>D307</f>
        <v>831</v>
      </c>
    </row>
    <row r="308" spans="1:8" x14ac:dyDescent="0.2">
      <c r="A308" t="s">
        <v>591</v>
      </c>
      <c r="B308" t="s">
        <v>25</v>
      </c>
      <c r="C308" s="6">
        <v>44640</v>
      </c>
      <c r="D308">
        <v>1012</v>
      </c>
      <c r="E308" s="2">
        <v>21</v>
      </c>
      <c r="F308" t="str">
        <f>A308&amp;B308</f>
        <v>Connor BOND200m</v>
      </c>
      <c r="G308" s="2">
        <f>E308</f>
        <v>21</v>
      </c>
      <c r="H308" s="2">
        <f>D308</f>
        <v>1012</v>
      </c>
    </row>
    <row r="309" spans="1:8" x14ac:dyDescent="0.2">
      <c r="A309" t="s">
        <v>621</v>
      </c>
      <c r="B309" t="s">
        <v>26</v>
      </c>
      <c r="C309" s="6">
        <v>35383</v>
      </c>
      <c r="D309">
        <v>997</v>
      </c>
      <c r="E309" s="2">
        <v>21</v>
      </c>
      <c r="F309" t="str">
        <f>A309&amp;B309</f>
        <v>Duncan CAMERON400m</v>
      </c>
      <c r="G309" s="2">
        <f>E309</f>
        <v>21</v>
      </c>
      <c r="H309" s="2">
        <f>D309</f>
        <v>997</v>
      </c>
    </row>
    <row r="310" spans="1:8" x14ac:dyDescent="0.2">
      <c r="A310" t="s">
        <v>941</v>
      </c>
      <c r="B310" t="s">
        <v>27</v>
      </c>
      <c r="C310" s="6">
        <v>36760</v>
      </c>
      <c r="D310">
        <v>988</v>
      </c>
      <c r="E310" s="2">
        <v>21</v>
      </c>
      <c r="F310" t="str">
        <f>A310&amp;B310</f>
        <v>Luke BURROWS800m</v>
      </c>
      <c r="G310" s="2">
        <f>E310</f>
        <v>21</v>
      </c>
      <c r="H310" s="2">
        <f>D310</f>
        <v>988</v>
      </c>
    </row>
    <row r="311" spans="1:8" x14ac:dyDescent="0.2">
      <c r="A311" t="s">
        <v>1176</v>
      </c>
      <c r="B311" t="s">
        <v>28</v>
      </c>
      <c r="C311" s="6">
        <v>34848</v>
      </c>
      <c r="D311">
        <v>979</v>
      </c>
      <c r="E311" s="2">
        <v>21</v>
      </c>
      <c r="F311" t="str">
        <f>A311&amp;B311</f>
        <v>Zak PATTERSON1500m</v>
      </c>
      <c r="G311" s="2">
        <f>E311</f>
        <v>21</v>
      </c>
      <c r="H311" s="2">
        <f>D311</f>
        <v>979</v>
      </c>
    </row>
    <row r="312" spans="1:8" x14ac:dyDescent="0.2">
      <c r="A312" t="s">
        <v>768</v>
      </c>
      <c r="B312" t="s">
        <v>29</v>
      </c>
      <c r="C312" s="6">
        <v>35891</v>
      </c>
      <c r="D312">
        <v>978</v>
      </c>
      <c r="E312" s="2">
        <v>21</v>
      </c>
      <c r="F312" t="str">
        <f>A312&amp;B312</f>
        <v>Ben CHAMBERLAIN5000m</v>
      </c>
      <c r="G312" s="2">
        <f>E312</f>
        <v>21</v>
      </c>
      <c r="H312" s="2">
        <f>D312</f>
        <v>978</v>
      </c>
    </row>
    <row r="313" spans="1:8" x14ac:dyDescent="0.2">
      <c r="A313" t="s">
        <v>1193</v>
      </c>
      <c r="B313" t="s">
        <v>30</v>
      </c>
      <c r="C313" s="6"/>
      <c r="D313">
        <v>910</v>
      </c>
      <c r="E313" s="2">
        <v>21</v>
      </c>
      <c r="F313" t="str">
        <f>A313&amp;B313</f>
        <v>Nathan STOATE10000m</v>
      </c>
      <c r="G313" s="2">
        <f>E313</f>
        <v>21</v>
      </c>
      <c r="H313" s="2">
        <f>D313</f>
        <v>910</v>
      </c>
    </row>
    <row r="314" spans="1:8" x14ac:dyDescent="0.2">
      <c r="A314" t="s">
        <v>820</v>
      </c>
      <c r="B314" t="s">
        <v>37</v>
      </c>
      <c r="C314" s="7">
        <v>35786</v>
      </c>
      <c r="D314">
        <v>950</v>
      </c>
      <c r="E314" s="2">
        <v>21</v>
      </c>
      <c r="F314" t="str">
        <f>A314&amp;B314</f>
        <v>Oli CALLAHANlong-jump</v>
      </c>
      <c r="G314" s="2">
        <f>E314</f>
        <v>21</v>
      </c>
      <c r="H314" s="2">
        <f>D314</f>
        <v>950</v>
      </c>
    </row>
    <row r="315" spans="1:8" x14ac:dyDescent="0.2">
      <c r="A315" t="s">
        <v>1199</v>
      </c>
      <c r="B315" t="s">
        <v>37</v>
      </c>
      <c r="C315" s="7">
        <v>36285</v>
      </c>
      <c r="D315">
        <v>950</v>
      </c>
      <c r="E315" s="2">
        <v>21</v>
      </c>
      <c r="F315" t="str">
        <f>A315&amp;B315</f>
        <v>Dean PASTRELLOlong-jump</v>
      </c>
      <c r="G315" s="2">
        <f>E315</f>
        <v>21</v>
      </c>
      <c r="H315" s="2">
        <f>D315</f>
        <v>950</v>
      </c>
    </row>
    <row r="316" spans="1:8" x14ac:dyDescent="0.2">
      <c r="A316" t="s">
        <v>1248</v>
      </c>
      <c r="B316" t="s">
        <v>41</v>
      </c>
      <c r="C316" s="6">
        <v>34176</v>
      </c>
      <c r="D316">
        <v>822</v>
      </c>
      <c r="E316" s="2">
        <v>21</v>
      </c>
      <c r="F316" t="str">
        <f>A316&amp;B316</f>
        <v>Morgan WARDjavelin-throw</v>
      </c>
      <c r="G316" s="2">
        <f>E316</f>
        <v>21</v>
      </c>
      <c r="H316" s="2">
        <f>D316</f>
        <v>822</v>
      </c>
    </row>
    <row r="317" spans="1:8" x14ac:dyDescent="0.2">
      <c r="A317" t="s">
        <v>582</v>
      </c>
      <c r="B317" t="s">
        <v>2</v>
      </c>
      <c r="C317" s="6">
        <v>44701</v>
      </c>
      <c r="D317">
        <v>1011</v>
      </c>
      <c r="E317" s="2">
        <v>22</v>
      </c>
      <c r="F317" t="str">
        <f>A317&amp;B317</f>
        <v>Sebastian SULTANA100m</v>
      </c>
      <c r="G317" s="2">
        <f>E317</f>
        <v>22</v>
      </c>
      <c r="H317" s="2">
        <f>D317</f>
        <v>1011</v>
      </c>
    </row>
    <row r="318" spans="1:8" x14ac:dyDescent="0.2">
      <c r="A318" t="s">
        <v>1151</v>
      </c>
      <c r="B318" t="s">
        <v>2</v>
      </c>
      <c r="C318" s="6">
        <v>34519</v>
      </c>
      <c r="D318">
        <v>1011</v>
      </c>
      <c r="E318" s="2">
        <v>22</v>
      </c>
      <c r="F318" t="str">
        <f>A318&amp;B318</f>
        <v>Aaron BRESLAND100m</v>
      </c>
      <c r="G318" s="2">
        <f>E318</f>
        <v>22</v>
      </c>
      <c r="H318" s="2">
        <f>D318</f>
        <v>1011</v>
      </c>
    </row>
    <row r="319" spans="1:8" x14ac:dyDescent="0.2">
      <c r="A319" t="s">
        <v>646</v>
      </c>
      <c r="B319" t="s">
        <v>25</v>
      </c>
      <c r="C319" s="6">
        <v>37488</v>
      </c>
      <c r="D319">
        <v>1009</v>
      </c>
      <c r="E319" s="2">
        <v>22</v>
      </c>
      <c r="F319" t="str">
        <f>A319&amp;B319</f>
        <v>Reece HOLDER200m</v>
      </c>
      <c r="G319" s="2">
        <f>E319</f>
        <v>22</v>
      </c>
      <c r="H319" s="2">
        <f>D319</f>
        <v>1009</v>
      </c>
    </row>
    <row r="320" spans="1:8" x14ac:dyDescent="0.2">
      <c r="A320" t="s">
        <v>563</v>
      </c>
      <c r="B320" s="6" t="s">
        <v>25</v>
      </c>
      <c r="C320" s="6">
        <v>35937</v>
      </c>
      <c r="D320">
        <v>1011</v>
      </c>
      <c r="E320" s="2">
        <v>22</v>
      </c>
      <c r="F320" t="str">
        <f>A320&amp;B320</f>
        <v>Jack HALE200m</v>
      </c>
      <c r="G320" s="2">
        <f>E320</f>
        <v>22</v>
      </c>
      <c r="H320" s="2">
        <f>D320</f>
        <v>1011</v>
      </c>
    </row>
    <row r="321" spans="1:8" x14ac:dyDescent="0.2">
      <c r="A321" t="s">
        <v>658</v>
      </c>
      <c r="B321" t="s">
        <v>26</v>
      </c>
      <c r="C321" s="6"/>
      <c r="D321">
        <v>995</v>
      </c>
      <c r="E321" s="2">
        <v>22</v>
      </c>
      <c r="F321" t="str">
        <f>A321&amp;B321</f>
        <v>Thomas REYNOLDS400m</v>
      </c>
      <c r="G321" s="2">
        <f>E321</f>
        <v>22</v>
      </c>
      <c r="H321" s="2">
        <f>D321</f>
        <v>995</v>
      </c>
    </row>
    <row r="322" spans="1:8" x14ac:dyDescent="0.2">
      <c r="A322" t="s">
        <v>694</v>
      </c>
      <c r="B322" t="s">
        <v>27</v>
      </c>
      <c r="C322" s="6">
        <v>36512</v>
      </c>
      <c r="D322">
        <v>988</v>
      </c>
      <c r="E322" s="2">
        <v>22</v>
      </c>
      <c r="F322" t="str">
        <f>A322&amp;B322</f>
        <v>Robert DICKINSON800m</v>
      </c>
      <c r="G322" s="2">
        <f>E322</f>
        <v>22</v>
      </c>
      <c r="H322" s="2">
        <f>D322</f>
        <v>988</v>
      </c>
    </row>
    <row r="323" spans="1:8" x14ac:dyDescent="0.2">
      <c r="A323" t="s">
        <v>680</v>
      </c>
      <c r="B323" t="s">
        <v>28</v>
      </c>
      <c r="C323" s="6">
        <v>37232</v>
      </c>
      <c r="D323">
        <v>977</v>
      </c>
      <c r="E323" s="2">
        <v>22</v>
      </c>
      <c r="F323" t="str">
        <f>A323&amp;B323</f>
        <v>Luke SHAW1500m</v>
      </c>
      <c r="G323" s="2">
        <f>E323</f>
        <v>22</v>
      </c>
      <c r="H323" s="2">
        <f>D323</f>
        <v>977</v>
      </c>
    </row>
    <row r="324" spans="1:8" x14ac:dyDescent="0.2">
      <c r="A324" t="s">
        <v>944</v>
      </c>
      <c r="B324" t="s">
        <v>29</v>
      </c>
      <c r="C324" s="6">
        <v>44581</v>
      </c>
      <c r="D324">
        <v>967</v>
      </c>
      <c r="E324" s="2">
        <v>22</v>
      </c>
      <c r="F324" t="str">
        <f>A324&amp;B324</f>
        <v>Harry NORMAN5000m</v>
      </c>
      <c r="G324" s="2">
        <f>E324</f>
        <v>22</v>
      </c>
      <c r="H324" s="2">
        <f>D324</f>
        <v>967</v>
      </c>
    </row>
    <row r="325" spans="1:8" x14ac:dyDescent="0.2">
      <c r="A325" t="s">
        <v>1197</v>
      </c>
      <c r="B325" s="6" t="s">
        <v>30</v>
      </c>
      <c r="C325" s="6">
        <v>36463</v>
      </c>
      <c r="D325">
        <v>889</v>
      </c>
      <c r="E325" s="2">
        <v>22</v>
      </c>
      <c r="F325" t="str">
        <f>A325&amp;B325</f>
        <v>Jesse DUNSMORE10000m</v>
      </c>
      <c r="G325" s="2">
        <f>E325</f>
        <v>22</v>
      </c>
      <c r="H325" s="2">
        <f>D325</f>
        <v>889</v>
      </c>
    </row>
    <row r="326" spans="1:8" x14ac:dyDescent="0.2">
      <c r="A326" t="s">
        <v>651</v>
      </c>
      <c r="B326" t="s">
        <v>26</v>
      </c>
      <c r="C326" s="6">
        <v>37702</v>
      </c>
      <c r="D326">
        <v>982</v>
      </c>
      <c r="E326" s="2">
        <v>23</v>
      </c>
      <c r="F326" t="str">
        <f>A326&amp;B326</f>
        <v>Augustine NKETIA JUNIOR400m</v>
      </c>
      <c r="G326" s="2">
        <f>E326</f>
        <v>23</v>
      </c>
      <c r="H326" s="2">
        <f>D326</f>
        <v>982</v>
      </c>
    </row>
    <row r="327" spans="1:8" x14ac:dyDescent="0.2">
      <c r="A327" t="s">
        <v>984</v>
      </c>
      <c r="B327" t="s">
        <v>26</v>
      </c>
      <c r="C327" s="6">
        <v>44671</v>
      </c>
      <c r="D327">
        <v>982</v>
      </c>
      <c r="E327" s="2">
        <v>23</v>
      </c>
      <c r="F327" t="str">
        <f>A327&amp;B327</f>
        <v>Gus SIMPFENDORFER400m</v>
      </c>
      <c r="G327" s="2">
        <f>E327</f>
        <v>23</v>
      </c>
      <c r="H327" s="2">
        <f>D327</f>
        <v>982</v>
      </c>
    </row>
    <row r="328" spans="1:8" x14ac:dyDescent="0.2">
      <c r="A328" t="s">
        <v>988</v>
      </c>
      <c r="B328" t="s">
        <v>27</v>
      </c>
      <c r="C328" s="6">
        <v>34300</v>
      </c>
      <c r="D328">
        <v>985</v>
      </c>
      <c r="E328" s="2">
        <v>23</v>
      </c>
      <c r="F328" t="str">
        <f>A328&amp;B328</f>
        <v>James HANSEN800m</v>
      </c>
      <c r="G328" s="2">
        <f>E328</f>
        <v>23</v>
      </c>
      <c r="H328" s="2">
        <f>D328</f>
        <v>985</v>
      </c>
    </row>
    <row r="329" spans="1:8" x14ac:dyDescent="0.2">
      <c r="A329" t="s">
        <v>994</v>
      </c>
      <c r="B329" t="s">
        <v>28</v>
      </c>
      <c r="C329" s="6">
        <v>44671</v>
      </c>
      <c r="D329">
        <v>976</v>
      </c>
      <c r="E329" s="2">
        <v>23</v>
      </c>
      <c r="F329" t="str">
        <f>A329&amp;B329</f>
        <v>Hamish HART1500m</v>
      </c>
      <c r="G329" s="2">
        <f>E329</f>
        <v>23</v>
      </c>
      <c r="H329" s="2">
        <f>D329</f>
        <v>976</v>
      </c>
    </row>
    <row r="330" spans="1:8" x14ac:dyDescent="0.2">
      <c r="A330" t="s">
        <v>760</v>
      </c>
      <c r="B330" t="s">
        <v>29</v>
      </c>
      <c r="C330" s="6">
        <v>33338</v>
      </c>
      <c r="D330">
        <v>966</v>
      </c>
      <c r="E330" s="2">
        <v>23</v>
      </c>
      <c r="F330" t="str">
        <f>A330&amp;B330</f>
        <v>Andrew BUCHANAN5000m</v>
      </c>
      <c r="G330" s="2">
        <f>E330</f>
        <v>23</v>
      </c>
      <c r="H330" s="2">
        <f>D330</f>
        <v>966</v>
      </c>
    </row>
    <row r="331" spans="1:8" x14ac:dyDescent="0.2">
      <c r="A331" t="s">
        <v>1198</v>
      </c>
      <c r="B331" t="s">
        <v>30</v>
      </c>
      <c r="C331" s="6"/>
      <c r="D331">
        <v>879</v>
      </c>
      <c r="E331" s="2">
        <v>23</v>
      </c>
      <c r="F331" t="str">
        <f>A331&amp;B331</f>
        <v>Matthew SCHAUMBERG10000m</v>
      </c>
      <c r="G331" s="2">
        <f>E331</f>
        <v>23</v>
      </c>
      <c r="H331" s="2">
        <f>D331</f>
        <v>879</v>
      </c>
    </row>
    <row r="332" spans="1:8" x14ac:dyDescent="0.2">
      <c r="A332" t="s">
        <v>828</v>
      </c>
      <c r="B332" t="s">
        <v>37</v>
      </c>
      <c r="C332" s="6">
        <v>37117</v>
      </c>
      <c r="D332">
        <v>946</v>
      </c>
      <c r="E332" s="2">
        <v>23</v>
      </c>
      <c r="F332" t="str">
        <f>A332&amp;B332</f>
        <v>Liam MULLENlong-jump</v>
      </c>
      <c r="G332" s="2">
        <f>E332</f>
        <v>23</v>
      </c>
      <c r="H332" s="2">
        <f>D332</f>
        <v>946</v>
      </c>
    </row>
    <row r="333" spans="1:8" x14ac:dyDescent="0.2">
      <c r="A333" t="s">
        <v>1152</v>
      </c>
      <c r="B333" t="s">
        <v>2</v>
      </c>
      <c r="C333" s="6">
        <v>36535</v>
      </c>
      <c r="D333">
        <v>1008</v>
      </c>
      <c r="E333" s="2">
        <v>24</v>
      </c>
      <c r="F333" t="str">
        <f>A333&amp;B333</f>
        <v>Lewis CLABBURN100m</v>
      </c>
      <c r="G333" s="2">
        <f>E333</f>
        <v>24</v>
      </c>
      <c r="H333" s="2">
        <f>D333</f>
        <v>1008</v>
      </c>
    </row>
    <row r="334" spans="1:8" x14ac:dyDescent="0.2">
      <c r="A334" t="s">
        <v>1153</v>
      </c>
      <c r="B334" t="s">
        <v>2</v>
      </c>
      <c r="C334" s="6">
        <v>2000</v>
      </c>
      <c r="D334">
        <v>1008</v>
      </c>
      <c r="E334" s="2">
        <v>24</v>
      </c>
      <c r="F334" t="str">
        <f>A334&amp;B334</f>
        <v>Jacob ASTON100m</v>
      </c>
      <c r="G334" s="2">
        <f>E334</f>
        <v>24</v>
      </c>
      <c r="H334" s="2">
        <f>D334</f>
        <v>1008</v>
      </c>
    </row>
    <row r="335" spans="1:8" x14ac:dyDescent="0.2">
      <c r="A335" t="s">
        <v>1154</v>
      </c>
      <c r="B335" s="6" t="s">
        <v>2</v>
      </c>
      <c r="C335" s="6">
        <v>35243</v>
      </c>
      <c r="D335">
        <v>1008</v>
      </c>
      <c r="E335" s="2">
        <v>24</v>
      </c>
      <c r="F335" t="str">
        <f>A335&amp;B335</f>
        <v>Anas ABU-GANABA100m</v>
      </c>
      <c r="G335" s="2">
        <f>E335</f>
        <v>24</v>
      </c>
      <c r="H335" s="2">
        <f>D335</f>
        <v>1008</v>
      </c>
    </row>
    <row r="336" spans="1:8" x14ac:dyDescent="0.2">
      <c r="A336" t="s">
        <v>584</v>
      </c>
      <c r="B336" t="s">
        <v>2</v>
      </c>
      <c r="C336" s="6">
        <v>35908</v>
      </c>
      <c r="D336">
        <v>1008</v>
      </c>
      <c r="E336" s="2">
        <v>24</v>
      </c>
      <c r="F336" t="str">
        <f>A336&amp;B336</f>
        <v>Carl COOREY-EWINGS100m</v>
      </c>
      <c r="G336" s="2">
        <f>E336</f>
        <v>24</v>
      </c>
      <c r="H336" s="2">
        <f>D336</f>
        <v>1008</v>
      </c>
    </row>
    <row r="337" spans="1:8" x14ac:dyDescent="0.2">
      <c r="A337" t="s">
        <v>1159</v>
      </c>
      <c r="B337" t="s">
        <v>25</v>
      </c>
      <c r="C337" s="7">
        <v>36872</v>
      </c>
      <c r="D337">
        <v>1008</v>
      </c>
      <c r="E337" s="2">
        <v>24</v>
      </c>
      <c r="F337" t="str">
        <f>A337&amp;B337</f>
        <v>Preston DEGARNHAM200m</v>
      </c>
      <c r="G337" s="2">
        <f>E337</f>
        <v>24</v>
      </c>
      <c r="H337" s="2">
        <f>D337</f>
        <v>1008</v>
      </c>
    </row>
    <row r="338" spans="1:8" x14ac:dyDescent="0.2">
      <c r="A338" t="s">
        <v>701</v>
      </c>
      <c r="B338" t="s">
        <v>27</v>
      </c>
      <c r="C338" s="6"/>
      <c r="D338">
        <v>979</v>
      </c>
      <c r="E338" s="2">
        <v>24</v>
      </c>
      <c r="F338" t="str">
        <f>A338&amp;B338</f>
        <v>Tom MARCH800m</v>
      </c>
      <c r="G338" s="2">
        <f>E338</f>
        <v>24</v>
      </c>
      <c r="H338" s="2">
        <f>D338</f>
        <v>979</v>
      </c>
    </row>
    <row r="339" spans="1:8" x14ac:dyDescent="0.2">
      <c r="A339" t="s">
        <v>988</v>
      </c>
      <c r="B339" t="s">
        <v>28</v>
      </c>
      <c r="C339" s="6">
        <v>34300</v>
      </c>
      <c r="D339">
        <v>975</v>
      </c>
      <c r="E339" s="2">
        <v>24</v>
      </c>
      <c r="F339" t="str">
        <f>A339&amp;B339</f>
        <v>James HANSEN1500m</v>
      </c>
      <c r="G339" s="2">
        <f>E339</f>
        <v>24</v>
      </c>
      <c r="H339" s="2">
        <f>D339</f>
        <v>975</v>
      </c>
    </row>
    <row r="340" spans="1:8" x14ac:dyDescent="0.2">
      <c r="A340" t="s">
        <v>945</v>
      </c>
      <c r="B340" t="s">
        <v>29</v>
      </c>
      <c r="C340" s="6">
        <v>44581</v>
      </c>
      <c r="D340">
        <v>947</v>
      </c>
      <c r="E340" s="2">
        <v>24</v>
      </c>
      <c r="F340" t="str">
        <f>A340&amp;B340</f>
        <v>Seth O'DONNELL5000m</v>
      </c>
      <c r="G340" s="2">
        <f>E340</f>
        <v>24</v>
      </c>
      <c r="H340" s="2">
        <f>D340</f>
        <v>947</v>
      </c>
    </row>
    <row r="341" spans="1:8" x14ac:dyDescent="0.2">
      <c r="A341" t="s">
        <v>841</v>
      </c>
      <c r="B341" t="s">
        <v>37</v>
      </c>
      <c r="C341" s="6">
        <v>37216</v>
      </c>
      <c r="D341">
        <v>939</v>
      </c>
      <c r="E341" s="2">
        <v>24</v>
      </c>
      <c r="F341" t="str">
        <f>A341&amp;B341</f>
        <v>Oscar MIERSlong-jump</v>
      </c>
      <c r="G341" s="2">
        <f>E341</f>
        <v>24</v>
      </c>
      <c r="H341" s="2">
        <f>D341</f>
        <v>939</v>
      </c>
    </row>
    <row r="342" spans="1:8" x14ac:dyDescent="0.2">
      <c r="A342" t="s">
        <v>623</v>
      </c>
      <c r="B342" t="s">
        <v>25</v>
      </c>
      <c r="C342" s="6">
        <v>37561</v>
      </c>
      <c r="D342">
        <v>1007</v>
      </c>
      <c r="E342" s="2">
        <v>25</v>
      </c>
      <c r="F342" t="str">
        <f>A342&amp;B342</f>
        <v>Nicholas DONALDSON200m</v>
      </c>
      <c r="G342" s="2">
        <f>E342</f>
        <v>25</v>
      </c>
      <c r="H342" s="2">
        <f>D342</f>
        <v>1007</v>
      </c>
    </row>
    <row r="343" spans="1:8" x14ac:dyDescent="0.2">
      <c r="A343" t="s">
        <v>661</v>
      </c>
      <c r="B343" t="s">
        <v>26</v>
      </c>
      <c r="C343" s="6">
        <v>36241</v>
      </c>
      <c r="D343">
        <v>980</v>
      </c>
      <c r="E343" s="2">
        <v>25</v>
      </c>
      <c r="F343" t="str">
        <f>A343&amp;B343</f>
        <v>James MCPAUL400m</v>
      </c>
      <c r="G343" s="2">
        <f>E343</f>
        <v>25</v>
      </c>
      <c r="H343" s="2">
        <f>D343</f>
        <v>980</v>
      </c>
    </row>
    <row r="344" spans="1:8" x14ac:dyDescent="0.2">
      <c r="A344" t="s">
        <v>986</v>
      </c>
      <c r="B344" t="s">
        <v>27</v>
      </c>
      <c r="C344" s="6">
        <v>1999</v>
      </c>
      <c r="D344">
        <v>972</v>
      </c>
      <c r="E344" s="2">
        <v>25</v>
      </c>
      <c r="F344" t="str">
        <f>A344&amp;B344</f>
        <v>Max GREEN800m</v>
      </c>
      <c r="G344" s="2">
        <f>E344</f>
        <v>25</v>
      </c>
      <c r="H344" s="2">
        <f>D344</f>
        <v>972</v>
      </c>
    </row>
    <row r="345" spans="1:8" x14ac:dyDescent="0.2">
      <c r="A345" t="s">
        <v>1177</v>
      </c>
      <c r="B345" t="s">
        <v>28</v>
      </c>
      <c r="C345" s="6">
        <v>44671</v>
      </c>
      <c r="D345">
        <v>974</v>
      </c>
      <c r="E345" s="2">
        <v>25</v>
      </c>
      <c r="F345" t="str">
        <f>A345&amp;B345</f>
        <v>Thomas DIAMOND1500m</v>
      </c>
      <c r="G345" s="2">
        <f>E345</f>
        <v>25</v>
      </c>
      <c r="H345" s="2">
        <f>D345</f>
        <v>974</v>
      </c>
    </row>
    <row r="346" spans="1:8" x14ac:dyDescent="0.2">
      <c r="A346" t="s">
        <v>776</v>
      </c>
      <c r="B346" t="s">
        <v>29</v>
      </c>
      <c r="C346" s="6">
        <v>44640</v>
      </c>
      <c r="D346">
        <v>940</v>
      </c>
      <c r="E346" s="2">
        <v>25</v>
      </c>
      <c r="F346" t="str">
        <f>A346&amp;B346</f>
        <v>Brandon FORD5000m</v>
      </c>
      <c r="G346" s="2">
        <f>E346</f>
        <v>25</v>
      </c>
      <c r="H346" s="2">
        <f>D346</f>
        <v>940</v>
      </c>
    </row>
    <row r="347" spans="1:8" x14ac:dyDescent="0.2">
      <c r="A347" t="s">
        <v>829</v>
      </c>
      <c r="B347" t="s">
        <v>37</v>
      </c>
      <c r="C347" s="6">
        <v>34106</v>
      </c>
      <c r="D347">
        <v>926</v>
      </c>
      <c r="E347" s="2">
        <v>25</v>
      </c>
      <c r="F347" t="str">
        <f>A347&amp;B347</f>
        <v>Brandon CLARKlong-jump</v>
      </c>
      <c r="G347" s="2">
        <f>E347</f>
        <v>25</v>
      </c>
      <c r="H347" s="2">
        <f>D347</f>
        <v>926</v>
      </c>
    </row>
    <row r="348" spans="1:8" x14ac:dyDescent="0.2">
      <c r="A348" t="s">
        <v>812</v>
      </c>
      <c r="B348" t="s">
        <v>25</v>
      </c>
      <c r="C348" s="6">
        <v>35479</v>
      </c>
      <c r="D348">
        <v>1005</v>
      </c>
      <c r="E348" s="2">
        <v>26</v>
      </c>
      <c r="F348" t="str">
        <f>A348&amp;B348</f>
        <v>Jalen RUCKER200m</v>
      </c>
      <c r="G348" s="2">
        <f>E348</f>
        <v>26</v>
      </c>
      <c r="H348" s="2">
        <f>D348</f>
        <v>1005</v>
      </c>
    </row>
    <row r="349" spans="1:8" x14ac:dyDescent="0.2">
      <c r="A349" t="s">
        <v>982</v>
      </c>
      <c r="B349" t="s">
        <v>26</v>
      </c>
      <c r="C349" s="6">
        <v>44581</v>
      </c>
      <c r="D349">
        <v>974</v>
      </c>
      <c r="E349" s="2">
        <v>26</v>
      </c>
      <c r="F349" t="str">
        <f>A349&amp;B349</f>
        <v>Blake JONES400m</v>
      </c>
      <c r="G349" s="2">
        <f>E349</f>
        <v>26</v>
      </c>
      <c r="H349" s="2">
        <f>D349</f>
        <v>974</v>
      </c>
    </row>
    <row r="350" spans="1:8" x14ac:dyDescent="0.2">
      <c r="A350" t="s">
        <v>662</v>
      </c>
      <c r="B350" t="s">
        <v>26</v>
      </c>
      <c r="C350" s="6">
        <v>37861</v>
      </c>
      <c r="D350">
        <v>974</v>
      </c>
      <c r="E350" s="2">
        <v>26</v>
      </c>
      <c r="F350" t="str">
        <f>A350&amp;B350</f>
        <v>Jack CLARKE400m</v>
      </c>
      <c r="G350" s="2">
        <f>E350</f>
        <v>26</v>
      </c>
      <c r="H350" s="2">
        <f>D350</f>
        <v>974</v>
      </c>
    </row>
    <row r="351" spans="1:8" x14ac:dyDescent="0.2">
      <c r="A351" t="s">
        <v>707</v>
      </c>
      <c r="B351" t="s">
        <v>27</v>
      </c>
      <c r="C351" s="6">
        <v>1999</v>
      </c>
      <c r="D351">
        <v>971</v>
      </c>
      <c r="E351" s="2">
        <v>26</v>
      </c>
      <c r="F351" t="str">
        <f>A351&amp;B351</f>
        <v>Gus TOMLINSON SMITH800m</v>
      </c>
      <c r="G351" s="2">
        <f>E351</f>
        <v>26</v>
      </c>
      <c r="H351" s="2">
        <f>D351</f>
        <v>971</v>
      </c>
    </row>
    <row r="352" spans="1:8" x14ac:dyDescent="0.2">
      <c r="A352" t="s">
        <v>735</v>
      </c>
      <c r="B352" s="6" t="s">
        <v>28</v>
      </c>
      <c r="C352" s="6">
        <v>37826</v>
      </c>
      <c r="D352">
        <v>974</v>
      </c>
      <c r="E352" s="2">
        <v>26</v>
      </c>
      <c r="F352" t="str">
        <f>A352&amp;B352</f>
        <v>Adam GODDARD1500m</v>
      </c>
      <c r="G352" s="2">
        <f>E352</f>
        <v>26</v>
      </c>
      <c r="H352" s="2">
        <f>D352</f>
        <v>974</v>
      </c>
    </row>
    <row r="353" spans="1:8" x14ac:dyDescent="0.2">
      <c r="A353" t="s">
        <v>1189</v>
      </c>
      <c r="B353" t="s">
        <v>29</v>
      </c>
      <c r="C353" s="6">
        <v>33669</v>
      </c>
      <c r="D353">
        <v>940</v>
      </c>
      <c r="E353" s="2">
        <v>26</v>
      </c>
      <c r="F353" t="str">
        <f>A353&amp;B353</f>
        <v>Joshua JOHNSON5000m</v>
      </c>
      <c r="G353" s="2">
        <f>E353</f>
        <v>26</v>
      </c>
      <c r="H353" s="2">
        <f>D353</f>
        <v>940</v>
      </c>
    </row>
    <row r="354" spans="1:8" x14ac:dyDescent="0.2">
      <c r="A354" t="s">
        <v>588</v>
      </c>
      <c r="B354" t="s">
        <v>25</v>
      </c>
      <c r="C354" s="6">
        <v>37235</v>
      </c>
      <c r="D354">
        <v>999</v>
      </c>
      <c r="E354" s="2">
        <v>27</v>
      </c>
      <c r="F354" t="str">
        <f>A354&amp;B354</f>
        <v>Christopher GEORDAS200m</v>
      </c>
      <c r="G354" s="2">
        <f>E354</f>
        <v>27</v>
      </c>
      <c r="H354" s="2">
        <f>D354</f>
        <v>999</v>
      </c>
    </row>
    <row r="355" spans="1:8" x14ac:dyDescent="0.2">
      <c r="A355" t="s">
        <v>693</v>
      </c>
      <c r="B355" t="s">
        <v>27</v>
      </c>
      <c r="C355" s="6">
        <v>35030</v>
      </c>
      <c r="D355">
        <v>969</v>
      </c>
      <c r="E355" s="2">
        <v>27</v>
      </c>
      <c r="F355" t="str">
        <f>A355&amp;B355</f>
        <v>Adam PYKE800m</v>
      </c>
      <c r="G355" s="2">
        <f>E355</f>
        <v>27</v>
      </c>
      <c r="H355" s="2">
        <f>D355</f>
        <v>969</v>
      </c>
    </row>
    <row r="356" spans="1:8" x14ac:dyDescent="0.2">
      <c r="A356" t="s">
        <v>989</v>
      </c>
      <c r="B356" t="s">
        <v>28</v>
      </c>
      <c r="C356" s="6">
        <v>36793</v>
      </c>
      <c r="D356">
        <v>970</v>
      </c>
      <c r="E356" s="2">
        <v>27</v>
      </c>
      <c r="F356" t="str">
        <f>A356&amp;B356</f>
        <v>Williams LEWIS1500m</v>
      </c>
      <c r="G356" s="2">
        <f>E356</f>
        <v>27</v>
      </c>
      <c r="H356" s="2">
        <f>D356</f>
        <v>970</v>
      </c>
    </row>
    <row r="357" spans="1:8" x14ac:dyDescent="0.2">
      <c r="A357" t="s">
        <v>1190</v>
      </c>
      <c r="B357" t="s">
        <v>29</v>
      </c>
      <c r="C357" s="6">
        <v>1998</v>
      </c>
      <c r="D357">
        <v>940</v>
      </c>
      <c r="E357" s="2">
        <v>27</v>
      </c>
      <c r="F357" t="str">
        <f>A357&amp;B357</f>
        <v>Bailey MURZECKI-HINCE5000m</v>
      </c>
      <c r="G357" s="2">
        <f>E357</f>
        <v>27</v>
      </c>
      <c r="H357" s="2">
        <f>D357</f>
        <v>940</v>
      </c>
    </row>
    <row r="358" spans="1:8" x14ac:dyDescent="0.2">
      <c r="A358" t="s">
        <v>588</v>
      </c>
      <c r="B358" t="s">
        <v>2</v>
      </c>
      <c r="C358" s="6">
        <v>37235</v>
      </c>
      <c r="D358">
        <v>1005</v>
      </c>
      <c r="E358" s="2">
        <v>28</v>
      </c>
      <c r="F358" t="str">
        <f>A358&amp;B358</f>
        <v>Christopher GEORDAS100m</v>
      </c>
      <c r="G358" s="2">
        <f>E358</f>
        <v>28</v>
      </c>
      <c r="H358" s="2">
        <f>D358</f>
        <v>1005</v>
      </c>
    </row>
    <row r="359" spans="1:8" x14ac:dyDescent="0.2">
      <c r="A359" t="s">
        <v>591</v>
      </c>
      <c r="B359" t="s">
        <v>2</v>
      </c>
      <c r="C359" s="6">
        <v>44640</v>
      </c>
      <c r="D359">
        <v>1005</v>
      </c>
      <c r="E359" s="2">
        <v>28</v>
      </c>
      <c r="F359" t="str">
        <f>A359&amp;B359</f>
        <v>Connor BOND100m</v>
      </c>
      <c r="G359" s="2">
        <f>E359</f>
        <v>28</v>
      </c>
      <c r="H359" s="2">
        <f>D359</f>
        <v>1005</v>
      </c>
    </row>
    <row r="360" spans="1:8" x14ac:dyDescent="0.2">
      <c r="A360" t="s">
        <v>569</v>
      </c>
      <c r="B360" t="s">
        <v>25</v>
      </c>
      <c r="C360" s="7">
        <v>36491</v>
      </c>
      <c r="D360">
        <v>998</v>
      </c>
      <c r="E360" s="2">
        <v>28</v>
      </c>
      <c r="F360" t="str">
        <f>A360&amp;B360</f>
        <v>Joshua AZZOPARDI200m</v>
      </c>
      <c r="G360" s="2">
        <f>E360</f>
        <v>28</v>
      </c>
      <c r="H360" s="2">
        <f>D360</f>
        <v>998</v>
      </c>
    </row>
    <row r="361" spans="1:8" x14ac:dyDescent="0.2">
      <c r="A361" t="s">
        <v>1719</v>
      </c>
      <c r="B361" t="s">
        <v>26</v>
      </c>
      <c r="C361" s="6">
        <v>35538</v>
      </c>
      <c r="D361">
        <v>974</v>
      </c>
      <c r="E361" s="2">
        <v>28</v>
      </c>
      <c r="F361" t="str">
        <f>A361&amp;B361</f>
        <v>Jordan SPRY400m</v>
      </c>
      <c r="G361" s="2">
        <f>E361</f>
        <v>28</v>
      </c>
      <c r="H361" s="2">
        <f>D361</f>
        <v>974</v>
      </c>
    </row>
    <row r="362" spans="1:8" x14ac:dyDescent="0.2">
      <c r="A362" t="s">
        <v>1154</v>
      </c>
      <c r="B362" t="s">
        <v>26</v>
      </c>
      <c r="C362" s="6">
        <v>35243</v>
      </c>
      <c r="D362">
        <v>974</v>
      </c>
      <c r="E362" s="2">
        <v>28</v>
      </c>
      <c r="F362" t="str">
        <f>A362&amp;B362</f>
        <v>Anas ABU-GANABA400m</v>
      </c>
      <c r="G362" s="2">
        <f>E362</f>
        <v>28</v>
      </c>
      <c r="H362" s="2">
        <f>D362</f>
        <v>974</v>
      </c>
    </row>
    <row r="363" spans="1:8" x14ac:dyDescent="0.2">
      <c r="A363" t="s">
        <v>691</v>
      </c>
      <c r="B363" t="s">
        <v>27</v>
      </c>
      <c r="C363" s="7">
        <v>37934</v>
      </c>
      <c r="D363">
        <v>967</v>
      </c>
      <c r="E363" s="2">
        <v>28</v>
      </c>
      <c r="F363" t="str">
        <f>A363&amp;B363</f>
        <v>James HEALEY800m</v>
      </c>
      <c r="G363" s="2">
        <f>E363</f>
        <v>28</v>
      </c>
      <c r="H363" s="2">
        <f>D363</f>
        <v>967</v>
      </c>
    </row>
    <row r="364" spans="1:8" x14ac:dyDescent="0.2">
      <c r="A364" t="s">
        <v>741</v>
      </c>
      <c r="B364" t="s">
        <v>28</v>
      </c>
      <c r="C364" s="6">
        <v>37903</v>
      </c>
      <c r="D364">
        <v>968</v>
      </c>
      <c r="E364" s="2">
        <v>28</v>
      </c>
      <c r="F364" t="str">
        <f>A364&amp;B364</f>
        <v>Douglas BUCKERIDGE1500m</v>
      </c>
      <c r="G364" s="2">
        <f>E364</f>
        <v>28</v>
      </c>
      <c r="H364" s="2">
        <f>D364</f>
        <v>968</v>
      </c>
    </row>
    <row r="365" spans="1:8" x14ac:dyDescent="0.2">
      <c r="A365" t="s">
        <v>993</v>
      </c>
      <c r="B365" t="s">
        <v>29</v>
      </c>
      <c r="C365" s="6">
        <v>44640</v>
      </c>
      <c r="D365">
        <v>935</v>
      </c>
      <c r="E365" s="2">
        <v>28</v>
      </c>
      <c r="F365" t="str">
        <f>A365&amp;B365</f>
        <v>Patrick CANTLON5000m</v>
      </c>
      <c r="G365" s="2">
        <f>E365</f>
        <v>28</v>
      </c>
      <c r="H365" s="2">
        <f>D365</f>
        <v>935</v>
      </c>
    </row>
    <row r="366" spans="1:8" x14ac:dyDescent="0.2">
      <c r="A366" t="s">
        <v>1153</v>
      </c>
      <c r="B366" t="s">
        <v>25</v>
      </c>
      <c r="C366" s="6">
        <v>2000</v>
      </c>
      <c r="D366">
        <v>995</v>
      </c>
      <c r="E366" s="2">
        <v>29</v>
      </c>
      <c r="F366" t="str">
        <f>A366&amp;B366</f>
        <v>Jacob ASTON200m</v>
      </c>
      <c r="G366" s="2">
        <f>E366</f>
        <v>29</v>
      </c>
      <c r="H366" s="2">
        <f>D366</f>
        <v>995</v>
      </c>
    </row>
    <row r="367" spans="1:8" x14ac:dyDescent="0.2">
      <c r="A367" t="s">
        <v>710</v>
      </c>
      <c r="B367" t="s">
        <v>27</v>
      </c>
      <c r="C367" s="6">
        <v>44671</v>
      </c>
      <c r="D367">
        <v>965</v>
      </c>
      <c r="E367" s="2">
        <v>29</v>
      </c>
      <c r="F367" t="str">
        <f>A367&amp;B367</f>
        <v>Mitchel LANGBORNE800m</v>
      </c>
      <c r="G367" s="2">
        <f>E367</f>
        <v>29</v>
      </c>
      <c r="H367" s="2">
        <f>D367</f>
        <v>965</v>
      </c>
    </row>
    <row r="368" spans="1:8" x14ac:dyDescent="0.2">
      <c r="A368" t="s">
        <v>738</v>
      </c>
      <c r="B368" t="s">
        <v>28</v>
      </c>
      <c r="C368" s="6">
        <v>34728</v>
      </c>
      <c r="D368">
        <v>968</v>
      </c>
      <c r="E368" s="2">
        <v>29</v>
      </c>
      <c r="F368" t="str">
        <f>A368&amp;B368</f>
        <v>Joseph RYAN1500m</v>
      </c>
      <c r="G368" s="2">
        <f>E368</f>
        <v>29</v>
      </c>
      <c r="H368" s="2">
        <f>D368</f>
        <v>968</v>
      </c>
    </row>
    <row r="369" spans="1:8" x14ac:dyDescent="0.2">
      <c r="A369" t="s">
        <v>726</v>
      </c>
      <c r="B369" s="6" t="s">
        <v>29</v>
      </c>
      <c r="C369" s="6">
        <v>36346</v>
      </c>
      <c r="D369">
        <v>933</v>
      </c>
      <c r="E369" s="2">
        <v>29</v>
      </c>
      <c r="F369" t="str">
        <f>A369&amp;B369</f>
        <v>Jaryd CLIFFORD5000m</v>
      </c>
      <c r="G369" s="2">
        <f>E369</f>
        <v>29</v>
      </c>
      <c r="H369" s="2">
        <f>D369</f>
        <v>933</v>
      </c>
    </row>
    <row r="370" spans="1:8" x14ac:dyDescent="0.2">
      <c r="A370" t="s">
        <v>841</v>
      </c>
      <c r="B370" t="s">
        <v>2</v>
      </c>
      <c r="C370" s="6">
        <v>37216</v>
      </c>
      <c r="D370">
        <v>999</v>
      </c>
      <c r="E370" s="2">
        <v>30</v>
      </c>
      <c r="F370" t="str">
        <f>A370&amp;B370</f>
        <v>Oscar MIERS100m</v>
      </c>
      <c r="G370" s="2">
        <f>E370</f>
        <v>30</v>
      </c>
      <c r="H370" s="2">
        <f>D370</f>
        <v>999</v>
      </c>
    </row>
    <row r="371" spans="1:8" x14ac:dyDescent="0.2">
      <c r="A371" t="s">
        <v>589</v>
      </c>
      <c r="B371" t="s">
        <v>25</v>
      </c>
      <c r="C371" s="6">
        <v>36381</v>
      </c>
      <c r="D371">
        <v>992</v>
      </c>
      <c r="E371" s="2">
        <v>30</v>
      </c>
      <c r="F371" t="str">
        <f>A371&amp;B371</f>
        <v>Kyle NICOLUSSI200m</v>
      </c>
      <c r="G371" s="2">
        <f>E371</f>
        <v>30</v>
      </c>
      <c r="H371" s="2">
        <f>D371</f>
        <v>992</v>
      </c>
    </row>
    <row r="372" spans="1:8" x14ac:dyDescent="0.2">
      <c r="A372" t="s">
        <v>1200</v>
      </c>
      <c r="B372" s="6" t="s">
        <v>26</v>
      </c>
      <c r="C372" s="6">
        <v>44671</v>
      </c>
      <c r="D372">
        <v>972</v>
      </c>
      <c r="E372" s="2">
        <v>30</v>
      </c>
      <c r="F372" t="str">
        <f>A372&amp;B372</f>
        <v>Hugo HANAK400m</v>
      </c>
      <c r="G372" s="2">
        <f>E372</f>
        <v>30</v>
      </c>
      <c r="H372" s="2">
        <f>D372</f>
        <v>972</v>
      </c>
    </row>
    <row r="373" spans="1:8" x14ac:dyDescent="0.2">
      <c r="A373" t="s">
        <v>705</v>
      </c>
      <c r="B373" t="s">
        <v>27</v>
      </c>
      <c r="C373" s="6">
        <v>44701</v>
      </c>
      <c r="D373">
        <v>964</v>
      </c>
      <c r="E373" s="2">
        <v>30</v>
      </c>
      <c r="F373" t="str">
        <f>A373&amp;B373</f>
        <v>Wolfgang COTRA-NEMESI800m</v>
      </c>
      <c r="G373" s="2">
        <f>E373</f>
        <v>30</v>
      </c>
      <c r="H373" s="2">
        <f>D373</f>
        <v>964</v>
      </c>
    </row>
    <row r="374" spans="1:8" x14ac:dyDescent="0.2">
      <c r="A374" t="s">
        <v>768</v>
      </c>
      <c r="B374" t="s">
        <v>28</v>
      </c>
      <c r="C374" s="6">
        <v>35891</v>
      </c>
      <c r="D374">
        <v>967</v>
      </c>
      <c r="E374" s="2">
        <v>30</v>
      </c>
      <c r="F374" t="str">
        <f>A374&amp;B374</f>
        <v>Ben CHAMBERLAIN1500m</v>
      </c>
      <c r="G374" s="2">
        <f>E374</f>
        <v>30</v>
      </c>
      <c r="H374" s="2">
        <f>D374</f>
        <v>967</v>
      </c>
    </row>
    <row r="375" spans="1:8" x14ac:dyDescent="0.2">
      <c r="A375" t="s">
        <v>772</v>
      </c>
      <c r="B375" t="s">
        <v>29</v>
      </c>
      <c r="C375" s="6">
        <v>37387</v>
      </c>
      <c r="D375">
        <v>925</v>
      </c>
      <c r="E375" s="2">
        <v>30</v>
      </c>
      <c r="F375" t="str">
        <f>A375&amp;B375</f>
        <v>Sam CLIFFORD5000m</v>
      </c>
      <c r="G375" s="2">
        <f>E375</f>
        <v>30</v>
      </c>
      <c r="H375" s="2">
        <f>D375</f>
        <v>925</v>
      </c>
    </row>
    <row r="376" spans="1:8" x14ac:dyDescent="0.2">
      <c r="A376" t="s">
        <v>976</v>
      </c>
      <c r="B376" t="s">
        <v>2</v>
      </c>
      <c r="C376" s="6">
        <v>35649</v>
      </c>
      <c r="D376">
        <v>997</v>
      </c>
      <c r="E376" s="2">
        <v>31</v>
      </c>
      <c r="F376" t="str">
        <f>A376&amp;B376</f>
        <v>Leonard KING100m</v>
      </c>
      <c r="G376" s="2">
        <f>E376</f>
        <v>31</v>
      </c>
      <c r="H376" s="2">
        <f>D376</f>
        <v>997</v>
      </c>
    </row>
    <row r="377" spans="1:8" x14ac:dyDescent="0.2">
      <c r="A377" t="s">
        <v>618</v>
      </c>
      <c r="B377" t="s">
        <v>25</v>
      </c>
      <c r="C377" s="6">
        <v>34654</v>
      </c>
      <c r="D377">
        <v>997</v>
      </c>
      <c r="E377" s="2">
        <v>31</v>
      </c>
      <c r="F377" t="str">
        <f>A377&amp;B377</f>
        <v>Will JOHNS200m</v>
      </c>
      <c r="G377" s="2">
        <f>E377</f>
        <v>31</v>
      </c>
      <c r="H377" s="2">
        <f>D377</f>
        <v>997</v>
      </c>
    </row>
    <row r="378" spans="1:8" x14ac:dyDescent="0.2">
      <c r="A378" t="s">
        <v>625</v>
      </c>
      <c r="B378" t="s">
        <v>26</v>
      </c>
      <c r="C378" s="6">
        <v>44612</v>
      </c>
      <c r="D378">
        <v>970</v>
      </c>
      <c r="E378" s="2">
        <v>31</v>
      </c>
      <c r="F378" t="str">
        <f>A378&amp;B378</f>
        <v>Andrew GOSCHNIK400m</v>
      </c>
      <c r="G378" s="2">
        <f>E378</f>
        <v>31</v>
      </c>
      <c r="H378" s="2">
        <f>D378</f>
        <v>970</v>
      </c>
    </row>
    <row r="379" spans="1:8" x14ac:dyDescent="0.2">
      <c r="A379" t="s">
        <v>987</v>
      </c>
      <c r="B379" t="s">
        <v>27</v>
      </c>
      <c r="C379" s="6">
        <v>1998</v>
      </c>
      <c r="D379">
        <v>964</v>
      </c>
      <c r="E379" s="2">
        <v>31</v>
      </c>
      <c r="F379" t="str">
        <f>A379&amp;B379</f>
        <v>Kai METZNER800m</v>
      </c>
      <c r="G379" s="2">
        <f>E379</f>
        <v>31</v>
      </c>
      <c r="H379" s="2">
        <f>D379</f>
        <v>964</v>
      </c>
    </row>
    <row r="380" spans="1:8" x14ac:dyDescent="0.2">
      <c r="A380" t="s">
        <v>708</v>
      </c>
      <c r="B380" t="s">
        <v>28</v>
      </c>
      <c r="C380" s="6">
        <v>44612</v>
      </c>
      <c r="D380">
        <v>959</v>
      </c>
      <c r="E380" s="2">
        <v>31</v>
      </c>
      <c r="F380" t="str">
        <f>A380&amp;B380</f>
        <v>Cameron GILL1500m</v>
      </c>
      <c r="G380" s="2">
        <f>E380</f>
        <v>31</v>
      </c>
      <c r="H380" s="2">
        <f>D380</f>
        <v>959</v>
      </c>
    </row>
    <row r="381" spans="1:8" x14ac:dyDescent="0.2">
      <c r="A381" t="s">
        <v>778</v>
      </c>
      <c r="B381" t="s">
        <v>29</v>
      </c>
      <c r="C381" s="6">
        <v>35676</v>
      </c>
      <c r="D381">
        <v>913</v>
      </c>
      <c r="E381" s="2">
        <v>31</v>
      </c>
      <c r="F381" t="str">
        <f>A381&amp;B381</f>
        <v>Liam BOUDIN5000m</v>
      </c>
      <c r="G381" s="2">
        <f>E381</f>
        <v>31</v>
      </c>
      <c r="H381" s="2">
        <f>D381</f>
        <v>913</v>
      </c>
    </row>
    <row r="382" spans="1:8" x14ac:dyDescent="0.2">
      <c r="A382" t="s">
        <v>603</v>
      </c>
      <c r="B382" t="s">
        <v>2</v>
      </c>
      <c r="C382" s="6">
        <v>37033</v>
      </c>
      <c r="D382">
        <v>993</v>
      </c>
      <c r="E382" s="2">
        <v>32</v>
      </c>
      <c r="F382" t="str">
        <f>A382&amp;B382</f>
        <v>Sam TAYLOR100m</v>
      </c>
      <c r="G382" s="2">
        <f>E382</f>
        <v>32</v>
      </c>
      <c r="H382" s="2">
        <f>D382</f>
        <v>993</v>
      </c>
    </row>
    <row r="383" spans="1:8" x14ac:dyDescent="0.2">
      <c r="A383" t="s">
        <v>605</v>
      </c>
      <c r="B383" t="s">
        <v>2</v>
      </c>
      <c r="C383" s="6">
        <v>44612</v>
      </c>
      <c r="D383">
        <v>993</v>
      </c>
      <c r="E383" s="2">
        <v>32</v>
      </c>
      <c r="F383" t="str">
        <f>A383&amp;B383</f>
        <v>Sam ZUSTOVICH100m</v>
      </c>
      <c r="G383" s="2">
        <f>E383</f>
        <v>32</v>
      </c>
      <c r="H383" s="2">
        <f>D383</f>
        <v>993</v>
      </c>
    </row>
    <row r="384" spans="1:8" x14ac:dyDescent="0.2">
      <c r="A384" t="s">
        <v>589</v>
      </c>
      <c r="B384" t="s">
        <v>2</v>
      </c>
      <c r="C384" s="6">
        <v>36381</v>
      </c>
      <c r="D384">
        <v>994</v>
      </c>
      <c r="E384" s="2">
        <v>32</v>
      </c>
      <c r="F384" t="str">
        <f>A384&amp;B384</f>
        <v>Kyle NICOLUSSI100m</v>
      </c>
      <c r="G384" s="2">
        <f>E384</f>
        <v>32</v>
      </c>
      <c r="H384" s="2">
        <f>D384</f>
        <v>994</v>
      </c>
    </row>
    <row r="385" spans="1:8" x14ac:dyDescent="0.2">
      <c r="A385" t="s">
        <v>626</v>
      </c>
      <c r="B385" t="s">
        <v>25</v>
      </c>
      <c r="C385" s="6">
        <v>35493</v>
      </c>
      <c r="D385">
        <v>985</v>
      </c>
      <c r="E385" s="2">
        <v>32</v>
      </c>
      <c r="F385" t="str">
        <f>A385&amp;B385</f>
        <v>Ryan ATKINS200m</v>
      </c>
      <c r="G385" s="2">
        <f>E385</f>
        <v>32</v>
      </c>
      <c r="H385" s="2">
        <f>D385</f>
        <v>985</v>
      </c>
    </row>
    <row r="386" spans="1:8" x14ac:dyDescent="0.2">
      <c r="A386" t="s">
        <v>655</v>
      </c>
      <c r="B386" t="s">
        <v>26</v>
      </c>
      <c r="C386" s="6">
        <v>36263</v>
      </c>
      <c r="D386">
        <v>961</v>
      </c>
      <c r="E386" s="2">
        <v>32</v>
      </c>
      <c r="F386" t="str">
        <f>A386&amp;B386</f>
        <v>Daniel MINZ400m</v>
      </c>
      <c r="G386" s="2">
        <f>E386</f>
        <v>32</v>
      </c>
      <c r="H386" s="2">
        <f>D386</f>
        <v>961</v>
      </c>
    </row>
    <row r="387" spans="1:8" x14ac:dyDescent="0.2">
      <c r="A387" t="s">
        <v>685</v>
      </c>
      <c r="B387" s="6" t="s">
        <v>27</v>
      </c>
      <c r="C387" s="6">
        <v>35196</v>
      </c>
      <c r="D387">
        <v>963</v>
      </c>
      <c r="E387" s="2">
        <v>32</v>
      </c>
      <c r="F387" t="str">
        <f>A387&amp;B387</f>
        <v>Riley MCGOWN800m</v>
      </c>
      <c r="G387" s="2">
        <f>E387</f>
        <v>32</v>
      </c>
      <c r="H387" s="2">
        <f>D387</f>
        <v>963</v>
      </c>
    </row>
    <row r="388" spans="1:8" x14ac:dyDescent="0.2">
      <c r="A388" t="s">
        <v>750</v>
      </c>
      <c r="B388" t="s">
        <v>28</v>
      </c>
      <c r="C388" s="7">
        <v>34654</v>
      </c>
      <c r="D388">
        <v>956</v>
      </c>
      <c r="E388" s="2">
        <v>32</v>
      </c>
      <c r="F388" t="str">
        <f>A388&amp;B388</f>
        <v>Max STEVENS1500m</v>
      </c>
      <c r="G388" s="2">
        <f>E388</f>
        <v>32</v>
      </c>
      <c r="H388" s="2">
        <f>D388</f>
        <v>956</v>
      </c>
    </row>
    <row r="389" spans="1:8" x14ac:dyDescent="0.2">
      <c r="A389" t="s">
        <v>1191</v>
      </c>
      <c r="B389" t="s">
        <v>29</v>
      </c>
      <c r="C389" s="6">
        <v>44612</v>
      </c>
      <c r="D389">
        <v>912</v>
      </c>
      <c r="E389" s="2">
        <v>32</v>
      </c>
      <c r="F389" t="str">
        <f>A389&amp;B389</f>
        <v>Tim FISK5000m</v>
      </c>
      <c r="G389" s="2">
        <f>E389</f>
        <v>32</v>
      </c>
      <c r="H389" s="2">
        <f>D389</f>
        <v>912</v>
      </c>
    </row>
    <row r="390" spans="1:8" x14ac:dyDescent="0.2">
      <c r="A390" t="s">
        <v>590</v>
      </c>
      <c r="B390" t="s">
        <v>25</v>
      </c>
      <c r="C390" s="6">
        <v>38091</v>
      </c>
      <c r="D390">
        <v>984</v>
      </c>
      <c r="E390" s="2">
        <v>33</v>
      </c>
      <c r="F390" t="str">
        <f>A390&amp;B390</f>
        <v>Kaleb CLARK200m</v>
      </c>
      <c r="G390" s="2">
        <f>E390</f>
        <v>33</v>
      </c>
      <c r="H390" s="2">
        <f>D390</f>
        <v>984</v>
      </c>
    </row>
    <row r="391" spans="1:8" x14ac:dyDescent="0.2">
      <c r="A391" t="s">
        <v>627</v>
      </c>
      <c r="B391" t="s">
        <v>25</v>
      </c>
      <c r="C391" s="7">
        <v>44732</v>
      </c>
      <c r="D391">
        <v>984</v>
      </c>
      <c r="E391" s="2">
        <v>33</v>
      </c>
      <c r="F391" t="str">
        <f>A391&amp;B391</f>
        <v>Max BERRY200m</v>
      </c>
      <c r="G391" s="2">
        <f>E391</f>
        <v>33</v>
      </c>
      <c r="H391" s="2">
        <f>D391</f>
        <v>984</v>
      </c>
    </row>
    <row r="392" spans="1:8" x14ac:dyDescent="0.2">
      <c r="A392" t="s">
        <v>1163</v>
      </c>
      <c r="B392" t="s">
        <v>26</v>
      </c>
      <c r="C392" s="7">
        <v>36811</v>
      </c>
      <c r="D392">
        <v>954</v>
      </c>
      <c r="E392" s="2">
        <v>33</v>
      </c>
      <c r="F392" t="str">
        <f>A392&amp;B392</f>
        <v>Joshua HOOK400m</v>
      </c>
      <c r="G392" s="2">
        <f>E392</f>
        <v>33</v>
      </c>
      <c r="H392" s="2">
        <f>D392</f>
        <v>954</v>
      </c>
    </row>
    <row r="393" spans="1:8" x14ac:dyDescent="0.2">
      <c r="A393" t="s">
        <v>683</v>
      </c>
      <c r="B393" t="s">
        <v>27</v>
      </c>
      <c r="C393" s="6">
        <v>44612</v>
      </c>
      <c r="D393">
        <v>961</v>
      </c>
      <c r="E393" s="2">
        <v>33</v>
      </c>
      <c r="F393" t="str">
        <f>A393&amp;B393</f>
        <v>Max ROSIN800m</v>
      </c>
      <c r="G393" s="2">
        <f>E393</f>
        <v>33</v>
      </c>
      <c r="H393" s="2">
        <f>D393</f>
        <v>961</v>
      </c>
    </row>
    <row r="394" spans="1:8" x14ac:dyDescent="0.2">
      <c r="A394" t="s">
        <v>989</v>
      </c>
      <c r="B394" t="s">
        <v>27</v>
      </c>
      <c r="C394" s="6">
        <v>36793</v>
      </c>
      <c r="D394">
        <v>961</v>
      </c>
      <c r="E394" s="2">
        <v>33</v>
      </c>
      <c r="F394" t="str">
        <f>A394&amp;B394</f>
        <v>Williams LEWIS800m</v>
      </c>
      <c r="G394" s="2">
        <f>E394</f>
        <v>33</v>
      </c>
      <c r="H394" s="2">
        <f>D394</f>
        <v>961</v>
      </c>
    </row>
    <row r="395" spans="1:8" x14ac:dyDescent="0.2">
      <c r="A395" t="s">
        <v>1178</v>
      </c>
      <c r="B395" t="s">
        <v>28</v>
      </c>
      <c r="C395" s="6">
        <v>35217</v>
      </c>
      <c r="D395">
        <v>956</v>
      </c>
      <c r="E395" s="2">
        <v>33</v>
      </c>
      <c r="F395" t="str">
        <f>A395&amp;B395</f>
        <v>Nathan PEARCE1500m</v>
      </c>
      <c r="G395" s="2">
        <f>E395</f>
        <v>33</v>
      </c>
      <c r="H395" s="2">
        <f>D395</f>
        <v>956</v>
      </c>
    </row>
    <row r="396" spans="1:8" x14ac:dyDescent="0.2">
      <c r="A396" t="s">
        <v>1192</v>
      </c>
      <c r="B396" t="s">
        <v>29</v>
      </c>
      <c r="C396" s="6">
        <v>34876</v>
      </c>
      <c r="D396">
        <v>911</v>
      </c>
      <c r="E396" s="2">
        <v>33</v>
      </c>
      <c r="F396" t="str">
        <f>A396&amp;B396</f>
        <v>Liam WOOLLETT5000m</v>
      </c>
      <c r="G396" s="2">
        <f>E396</f>
        <v>33</v>
      </c>
      <c r="H396" s="2">
        <f>D396</f>
        <v>911</v>
      </c>
    </row>
    <row r="397" spans="1:8" x14ac:dyDescent="0.2">
      <c r="A397" t="s">
        <v>663</v>
      </c>
      <c r="B397" t="s">
        <v>26</v>
      </c>
      <c r="C397" s="6">
        <v>36333</v>
      </c>
      <c r="D397">
        <v>951</v>
      </c>
      <c r="E397" s="2">
        <v>34</v>
      </c>
      <c r="F397" t="str">
        <f>A397&amp;B397</f>
        <v>Michael TSOTSOS400m</v>
      </c>
      <c r="G397" s="2">
        <f>E397</f>
        <v>34</v>
      </c>
      <c r="H397" s="2">
        <f>D397</f>
        <v>951</v>
      </c>
    </row>
    <row r="398" spans="1:8" x14ac:dyDescent="0.2">
      <c r="A398" t="s">
        <v>1179</v>
      </c>
      <c r="B398" t="s">
        <v>28</v>
      </c>
      <c r="C398" s="7"/>
      <c r="D398">
        <v>953</v>
      </c>
      <c r="E398" s="2">
        <v>34</v>
      </c>
      <c r="F398" t="str">
        <f>A398&amp;B398</f>
        <v>Ben THOMAS1500m</v>
      </c>
      <c r="G398" s="2">
        <f>E398</f>
        <v>34</v>
      </c>
      <c r="H398" s="2">
        <f>D398</f>
        <v>953</v>
      </c>
    </row>
    <row r="399" spans="1:8" x14ac:dyDescent="0.2">
      <c r="A399" t="s">
        <v>1193</v>
      </c>
      <c r="B399" t="s">
        <v>29</v>
      </c>
      <c r="C399" s="7"/>
      <c r="D399">
        <v>911</v>
      </c>
      <c r="E399" s="2">
        <v>34</v>
      </c>
      <c r="F399" t="str">
        <f>A399&amp;B399</f>
        <v>Nathan STOATE5000m</v>
      </c>
      <c r="G399" s="2">
        <f>E399</f>
        <v>34</v>
      </c>
      <c r="H399" s="2">
        <f>D399</f>
        <v>911</v>
      </c>
    </row>
    <row r="400" spans="1:8" x14ac:dyDescent="0.2">
      <c r="A400" t="s">
        <v>580</v>
      </c>
      <c r="B400" t="s">
        <v>2</v>
      </c>
      <c r="C400" s="6">
        <v>44640</v>
      </c>
      <c r="D400">
        <v>986</v>
      </c>
      <c r="E400" s="2">
        <v>35</v>
      </c>
      <c r="F400" t="str">
        <f>A400&amp;B400</f>
        <v>Lachlan KENNEDY100m</v>
      </c>
      <c r="G400" s="2">
        <f>E400</f>
        <v>35</v>
      </c>
      <c r="H400" s="2">
        <f>D400</f>
        <v>986</v>
      </c>
    </row>
    <row r="401" spans="1:8" x14ac:dyDescent="0.2">
      <c r="A401" t="s">
        <v>1160</v>
      </c>
      <c r="B401" t="s">
        <v>25</v>
      </c>
      <c r="C401" s="6">
        <v>35445</v>
      </c>
      <c r="D401">
        <v>988</v>
      </c>
      <c r="E401" s="2">
        <v>35</v>
      </c>
      <c r="F401" t="str">
        <f>A401&amp;B401</f>
        <v>Jack PAYNE200m</v>
      </c>
      <c r="G401" s="2">
        <f>E401</f>
        <v>35</v>
      </c>
      <c r="H401" s="2">
        <f>D401</f>
        <v>988</v>
      </c>
    </row>
    <row r="402" spans="1:8" x14ac:dyDescent="0.2">
      <c r="A402" t="s">
        <v>640</v>
      </c>
      <c r="B402" t="s">
        <v>26</v>
      </c>
      <c r="C402" s="6">
        <v>44671</v>
      </c>
      <c r="D402">
        <v>949</v>
      </c>
      <c r="E402" s="2">
        <v>35</v>
      </c>
      <c r="F402" t="str">
        <f>A402&amp;B402</f>
        <v>Timothy SANKI400m</v>
      </c>
      <c r="G402" s="2">
        <f>E402</f>
        <v>35</v>
      </c>
      <c r="H402" s="2">
        <f>D402</f>
        <v>949</v>
      </c>
    </row>
    <row r="403" spans="1:8" x14ac:dyDescent="0.2">
      <c r="A403" t="s">
        <v>1170</v>
      </c>
      <c r="B403" s="6" t="s">
        <v>27</v>
      </c>
      <c r="C403" s="6">
        <v>44640</v>
      </c>
      <c r="D403">
        <v>960</v>
      </c>
      <c r="E403" s="2">
        <v>35</v>
      </c>
      <c r="F403" t="str">
        <f>A403&amp;B403</f>
        <v>Maris TRANQUILLE800m</v>
      </c>
      <c r="G403" s="2">
        <f>E403</f>
        <v>35</v>
      </c>
      <c r="H403" s="2">
        <f>D403</f>
        <v>960</v>
      </c>
    </row>
    <row r="404" spans="1:8" x14ac:dyDescent="0.2">
      <c r="A404" t="s">
        <v>684</v>
      </c>
      <c r="B404" t="s">
        <v>28</v>
      </c>
      <c r="C404" s="6">
        <v>38532</v>
      </c>
      <c r="D404">
        <v>952</v>
      </c>
      <c r="E404" s="2">
        <v>35</v>
      </c>
      <c r="F404" t="str">
        <f>A404&amp;B404</f>
        <v>Hayden TODD1500m</v>
      </c>
      <c r="G404" s="2">
        <f>E404</f>
        <v>35</v>
      </c>
      <c r="H404" s="2">
        <f>D404</f>
        <v>952</v>
      </c>
    </row>
    <row r="405" spans="1:8" x14ac:dyDescent="0.2">
      <c r="A405" t="s">
        <v>777</v>
      </c>
      <c r="B405" t="s">
        <v>29</v>
      </c>
      <c r="C405" s="6">
        <v>35757</v>
      </c>
      <c r="D405">
        <v>908</v>
      </c>
      <c r="E405" s="2">
        <v>35</v>
      </c>
      <c r="F405" t="str">
        <f>A405&amp;B405</f>
        <v>Alastair CHRISTY5000m</v>
      </c>
      <c r="G405" s="2">
        <f>E405</f>
        <v>35</v>
      </c>
      <c r="H405" s="2">
        <f>D405</f>
        <v>908</v>
      </c>
    </row>
    <row r="406" spans="1:8" x14ac:dyDescent="0.2">
      <c r="A406" t="s">
        <v>604</v>
      </c>
      <c r="B406" t="s">
        <v>2</v>
      </c>
      <c r="C406" s="6">
        <v>44640</v>
      </c>
      <c r="D406">
        <v>983</v>
      </c>
      <c r="E406" s="2">
        <v>36</v>
      </c>
      <c r="F406" t="str">
        <f>A406&amp;B406</f>
        <v>Matthew FRIAR100m</v>
      </c>
      <c r="G406" s="2">
        <f>E406</f>
        <v>36</v>
      </c>
      <c r="H406" s="2">
        <f>D406</f>
        <v>983</v>
      </c>
    </row>
    <row r="407" spans="1:8" x14ac:dyDescent="0.2">
      <c r="A407" t="s">
        <v>582</v>
      </c>
      <c r="B407" t="s">
        <v>25</v>
      </c>
      <c r="C407" s="7">
        <v>44701</v>
      </c>
      <c r="D407">
        <v>984</v>
      </c>
      <c r="E407" s="2">
        <v>36</v>
      </c>
      <c r="F407" t="str">
        <f>A407&amp;B407</f>
        <v>Sebastian SULTANA200m</v>
      </c>
      <c r="G407" s="2">
        <f>E407</f>
        <v>36</v>
      </c>
      <c r="H407" s="2">
        <f>D407</f>
        <v>984</v>
      </c>
    </row>
    <row r="408" spans="1:8" x14ac:dyDescent="0.2">
      <c r="A408" t="s">
        <v>636</v>
      </c>
      <c r="B408" t="s">
        <v>26</v>
      </c>
      <c r="C408" s="6">
        <v>44640</v>
      </c>
      <c r="D408">
        <v>948</v>
      </c>
      <c r="E408" s="2">
        <v>36</v>
      </c>
      <c r="F408" t="str">
        <f>A408&amp;B408</f>
        <v>Alexander CREAK400m</v>
      </c>
      <c r="G408" s="2">
        <f>E408</f>
        <v>36</v>
      </c>
      <c r="H408" s="2">
        <f>D408</f>
        <v>948</v>
      </c>
    </row>
    <row r="409" spans="1:8" x14ac:dyDescent="0.2">
      <c r="A409" t="s">
        <v>991</v>
      </c>
      <c r="B409" t="s">
        <v>27</v>
      </c>
      <c r="C409" s="7"/>
      <c r="D409">
        <v>960</v>
      </c>
      <c r="E409" s="2">
        <v>36</v>
      </c>
      <c r="F409" t="str">
        <f>A409&amp;B409</f>
        <v>Cameron MYERS800m</v>
      </c>
      <c r="G409" s="2">
        <f>E409</f>
        <v>36</v>
      </c>
      <c r="H409" s="2">
        <f>D409</f>
        <v>960</v>
      </c>
    </row>
    <row r="410" spans="1:8" x14ac:dyDescent="0.2">
      <c r="A410" t="s">
        <v>681</v>
      </c>
      <c r="B410" t="s">
        <v>27</v>
      </c>
      <c r="C410" s="6">
        <v>36013</v>
      </c>
      <c r="D410">
        <v>960</v>
      </c>
      <c r="E410" s="2">
        <v>36</v>
      </c>
      <c r="F410" t="str">
        <f>A410&amp;B410</f>
        <v>Jye PERROTT800m</v>
      </c>
      <c r="G410" s="2">
        <f>E410</f>
        <v>36</v>
      </c>
      <c r="H410" s="2">
        <f>D410</f>
        <v>960</v>
      </c>
    </row>
    <row r="411" spans="1:8" x14ac:dyDescent="0.2">
      <c r="A411" t="s">
        <v>710</v>
      </c>
      <c r="B411" t="s">
        <v>28</v>
      </c>
      <c r="C411" s="6">
        <v>44671</v>
      </c>
      <c r="D411">
        <v>950</v>
      </c>
      <c r="E411" s="2">
        <v>36</v>
      </c>
      <c r="F411" t="str">
        <f>A411&amp;B411</f>
        <v>Mitchel LANGBORNE1500m</v>
      </c>
      <c r="G411" s="2">
        <f>E411</f>
        <v>36</v>
      </c>
      <c r="H411" s="2">
        <f>D411</f>
        <v>950</v>
      </c>
    </row>
    <row r="412" spans="1:8" x14ac:dyDescent="0.2">
      <c r="A412" t="s">
        <v>1194</v>
      </c>
      <c r="B412" t="s">
        <v>29</v>
      </c>
      <c r="C412" s="6">
        <v>35077</v>
      </c>
      <c r="D412">
        <v>907</v>
      </c>
      <c r="E412" s="2">
        <v>36</v>
      </c>
      <c r="F412" t="str">
        <f>A412&amp;B412</f>
        <v>Arron SPIESSBERGER-PARKER5000m</v>
      </c>
      <c r="G412" s="2">
        <f>E412</f>
        <v>36</v>
      </c>
      <c r="H412" s="2">
        <f>D412</f>
        <v>907</v>
      </c>
    </row>
    <row r="413" spans="1:8" x14ac:dyDescent="0.2">
      <c r="A413" t="s">
        <v>611</v>
      </c>
      <c r="B413" t="s">
        <v>2</v>
      </c>
      <c r="C413" s="6">
        <v>36678</v>
      </c>
      <c r="D413">
        <v>980</v>
      </c>
      <c r="E413" s="2">
        <v>37</v>
      </c>
      <c r="F413" t="str">
        <f>A413&amp;B413</f>
        <v>Michael HANNA100m</v>
      </c>
      <c r="G413" s="2">
        <f>E413</f>
        <v>37</v>
      </c>
      <c r="H413" s="2">
        <f>D413</f>
        <v>980</v>
      </c>
    </row>
    <row r="414" spans="1:8" x14ac:dyDescent="0.2">
      <c r="A414" t="s">
        <v>585</v>
      </c>
      <c r="B414" t="s">
        <v>25</v>
      </c>
      <c r="C414" s="6">
        <v>37759</v>
      </c>
      <c r="D414">
        <v>980</v>
      </c>
      <c r="E414" s="2">
        <v>37</v>
      </c>
      <c r="F414" t="str">
        <f>A414&amp;B414</f>
        <v>Jai GORDON200m</v>
      </c>
      <c r="G414" s="2">
        <f>E414</f>
        <v>37</v>
      </c>
      <c r="H414" s="2">
        <f>D414</f>
        <v>980</v>
      </c>
    </row>
    <row r="415" spans="1:8" x14ac:dyDescent="0.2">
      <c r="A415" t="s">
        <v>981</v>
      </c>
      <c r="B415" t="s">
        <v>26</v>
      </c>
      <c r="C415" s="6">
        <v>37176</v>
      </c>
      <c r="D415">
        <v>947</v>
      </c>
      <c r="E415" s="2">
        <v>37</v>
      </c>
      <c r="F415" t="str">
        <f>A415&amp;B415</f>
        <v>Luke VAN RATINGEN400m</v>
      </c>
      <c r="G415" s="2">
        <f>E415</f>
        <v>37</v>
      </c>
      <c r="H415" s="2">
        <f>D415</f>
        <v>947</v>
      </c>
    </row>
    <row r="416" spans="1:8" x14ac:dyDescent="0.2">
      <c r="A416" t="s">
        <v>1180</v>
      </c>
      <c r="B416" t="s">
        <v>28</v>
      </c>
      <c r="C416" s="6">
        <v>38201</v>
      </c>
      <c r="D416">
        <v>946</v>
      </c>
      <c r="E416" s="2">
        <v>37</v>
      </c>
      <c r="F416" t="str">
        <f>A416&amp;B416</f>
        <v>Kane SHIELDS1500m</v>
      </c>
      <c r="G416" s="2">
        <f>E416</f>
        <v>37</v>
      </c>
      <c r="H416" s="2">
        <f>D416</f>
        <v>946</v>
      </c>
    </row>
    <row r="417" spans="1:8" x14ac:dyDescent="0.2">
      <c r="A417" t="s">
        <v>1255</v>
      </c>
      <c r="B417" t="s">
        <v>29</v>
      </c>
      <c r="C417" s="6">
        <v>34062</v>
      </c>
      <c r="D417">
        <v>905</v>
      </c>
      <c r="E417" s="2">
        <v>37</v>
      </c>
      <c r="F417" t="str">
        <f>A417&amp;B417</f>
        <v>William AUSTIN-CRAY5000m</v>
      </c>
      <c r="G417" s="2">
        <f>E417</f>
        <v>37</v>
      </c>
      <c r="H417" s="2">
        <f>D417</f>
        <v>905</v>
      </c>
    </row>
    <row r="418" spans="1:8" x14ac:dyDescent="0.2">
      <c r="A418" t="s">
        <v>597</v>
      </c>
      <c r="B418" t="s">
        <v>2</v>
      </c>
      <c r="C418" s="6">
        <v>35801</v>
      </c>
      <c r="D418">
        <v>974</v>
      </c>
      <c r="E418" s="2">
        <v>38</v>
      </c>
      <c r="F418" t="str">
        <f>A418&amp;B418</f>
        <v>Joshua LOVE100m</v>
      </c>
      <c r="G418" s="2">
        <f>E418</f>
        <v>38</v>
      </c>
      <c r="H418" s="2">
        <f>D418</f>
        <v>974</v>
      </c>
    </row>
    <row r="419" spans="1:8" x14ac:dyDescent="0.2">
      <c r="A419" t="s">
        <v>595</v>
      </c>
      <c r="B419" t="s">
        <v>2</v>
      </c>
      <c r="C419" s="6">
        <v>44671</v>
      </c>
      <c r="D419">
        <v>974</v>
      </c>
      <c r="E419" s="2">
        <v>38</v>
      </c>
      <c r="F419" t="str">
        <f>A419&amp;B419</f>
        <v>Joseph AYOADE100m</v>
      </c>
      <c r="G419" s="2">
        <f>E419</f>
        <v>38</v>
      </c>
      <c r="H419" s="2">
        <f>D419</f>
        <v>974</v>
      </c>
    </row>
    <row r="420" spans="1:8" x14ac:dyDescent="0.2">
      <c r="A420" t="s">
        <v>592</v>
      </c>
      <c r="B420" t="s">
        <v>2</v>
      </c>
      <c r="C420" s="6">
        <v>35751</v>
      </c>
      <c r="D420">
        <v>974</v>
      </c>
      <c r="E420" s="2">
        <v>38</v>
      </c>
      <c r="F420" t="str">
        <f>A420&amp;B420</f>
        <v>Michael HANSFORD100m</v>
      </c>
      <c r="G420" s="2">
        <f>E420</f>
        <v>38</v>
      </c>
      <c r="H420" s="2">
        <f>D420</f>
        <v>974</v>
      </c>
    </row>
    <row r="421" spans="1:8" x14ac:dyDescent="0.2">
      <c r="A421" t="s">
        <v>630</v>
      </c>
      <c r="B421" t="s">
        <v>25</v>
      </c>
      <c r="C421" s="6">
        <v>35932</v>
      </c>
      <c r="D421">
        <v>978</v>
      </c>
      <c r="E421" s="2">
        <v>38</v>
      </c>
      <c r="F421" t="str">
        <f>A421&amp;B421</f>
        <v>Jaxon HAYMAN200m</v>
      </c>
      <c r="G421" s="2">
        <f>E421</f>
        <v>38</v>
      </c>
      <c r="H421" s="2">
        <f>D421</f>
        <v>978</v>
      </c>
    </row>
    <row r="422" spans="1:8" x14ac:dyDescent="0.2">
      <c r="A422" t="s">
        <v>1520</v>
      </c>
      <c r="B422" t="s">
        <v>26</v>
      </c>
      <c r="C422" s="7">
        <v>44640</v>
      </c>
      <c r="D422">
        <v>945</v>
      </c>
      <c r="E422" s="2">
        <v>38</v>
      </c>
      <c r="F422" t="str">
        <f>A422&amp;B422</f>
        <v>Brodie HICKS400m</v>
      </c>
      <c r="G422" s="2">
        <f>E422</f>
        <v>38</v>
      </c>
      <c r="H422" s="2">
        <f>D422</f>
        <v>945</v>
      </c>
    </row>
    <row r="423" spans="1:8" x14ac:dyDescent="0.2">
      <c r="A423" t="s">
        <v>712</v>
      </c>
      <c r="B423" t="s">
        <v>27</v>
      </c>
      <c r="C423" s="6">
        <v>1996</v>
      </c>
      <c r="D423">
        <v>955</v>
      </c>
      <c r="E423" s="2">
        <v>38</v>
      </c>
      <c r="F423" t="str">
        <f>A423&amp;B423</f>
        <v>Rohan LAURENDET800m</v>
      </c>
      <c r="G423" s="2">
        <f>E423</f>
        <v>38</v>
      </c>
      <c r="H423" s="2">
        <f>D423</f>
        <v>955</v>
      </c>
    </row>
    <row r="424" spans="1:8" x14ac:dyDescent="0.2">
      <c r="A424" t="s">
        <v>1181</v>
      </c>
      <c r="B424" t="s">
        <v>28</v>
      </c>
      <c r="C424" s="6"/>
      <c r="D424">
        <v>945</v>
      </c>
      <c r="E424" s="2">
        <v>38</v>
      </c>
      <c r="F424" t="str">
        <f>A424&amp;B424</f>
        <v>Griffin KELLY1500m</v>
      </c>
      <c r="G424" s="2">
        <f>E424</f>
        <v>38</v>
      </c>
      <c r="H424" s="2">
        <f>D424</f>
        <v>945</v>
      </c>
    </row>
    <row r="425" spans="1:8" x14ac:dyDescent="0.2">
      <c r="A425" t="s">
        <v>1600</v>
      </c>
      <c r="B425" t="s">
        <v>29</v>
      </c>
      <c r="C425" s="6">
        <v>1998</v>
      </c>
      <c r="D425">
        <v>905</v>
      </c>
      <c r="E425" s="2">
        <v>38</v>
      </c>
      <c r="F425" t="str">
        <f>A425&amp;B425</f>
        <v>Harrison MCGILL5000m</v>
      </c>
      <c r="G425" s="2">
        <f>E425</f>
        <v>38</v>
      </c>
      <c r="H425" s="2">
        <f>D425</f>
        <v>905</v>
      </c>
    </row>
    <row r="426" spans="1:8" x14ac:dyDescent="0.2">
      <c r="A426" t="s">
        <v>593</v>
      </c>
      <c r="B426" t="s">
        <v>25</v>
      </c>
      <c r="C426" s="6">
        <v>36038</v>
      </c>
      <c r="D426">
        <v>977</v>
      </c>
      <c r="E426" s="2">
        <v>39</v>
      </c>
      <c r="F426" t="str">
        <f>A426&amp;B426</f>
        <v>Mitchell O'NEILL200m</v>
      </c>
      <c r="G426" s="2">
        <f>E426</f>
        <v>39</v>
      </c>
      <c r="H426" s="2">
        <f>D426</f>
        <v>977</v>
      </c>
    </row>
    <row r="427" spans="1:8" x14ac:dyDescent="0.2">
      <c r="A427" t="s">
        <v>653</v>
      </c>
      <c r="B427" t="s">
        <v>25</v>
      </c>
      <c r="C427" s="6">
        <v>37029</v>
      </c>
      <c r="D427">
        <v>977</v>
      </c>
      <c r="E427" s="2">
        <v>39</v>
      </c>
      <c r="F427" t="str">
        <f>A427&amp;B427</f>
        <v>Mark FOKAS200m</v>
      </c>
      <c r="G427" s="2">
        <f>E427</f>
        <v>39</v>
      </c>
      <c r="H427" s="2">
        <f>D427</f>
        <v>977</v>
      </c>
    </row>
    <row r="428" spans="1:8" x14ac:dyDescent="0.2">
      <c r="A428" t="s">
        <v>801</v>
      </c>
      <c r="B428" t="s">
        <v>26</v>
      </c>
      <c r="C428" s="6">
        <v>35651</v>
      </c>
      <c r="D428">
        <v>944</v>
      </c>
      <c r="E428" s="2">
        <v>39</v>
      </c>
      <c r="F428" t="str">
        <f>A428&amp;B428</f>
        <v>Alec DIAMOND400m</v>
      </c>
      <c r="G428" s="2">
        <f>E428</f>
        <v>39</v>
      </c>
      <c r="H428" s="2">
        <f>D428</f>
        <v>944</v>
      </c>
    </row>
    <row r="429" spans="1:8" x14ac:dyDescent="0.2">
      <c r="A429" t="s">
        <v>709</v>
      </c>
      <c r="B429" t="s">
        <v>27</v>
      </c>
      <c r="C429" s="6">
        <v>44581</v>
      </c>
      <c r="D429">
        <v>955</v>
      </c>
      <c r="E429" s="2">
        <v>39</v>
      </c>
      <c r="F429" t="str">
        <f>A429&amp;B429</f>
        <v>Geordie HORE800m</v>
      </c>
      <c r="G429" s="2">
        <f>E429</f>
        <v>39</v>
      </c>
      <c r="H429" s="2">
        <f>D429</f>
        <v>955</v>
      </c>
    </row>
    <row r="430" spans="1:8" x14ac:dyDescent="0.2">
      <c r="A430" t="s">
        <v>1182</v>
      </c>
      <c r="B430" t="s">
        <v>28</v>
      </c>
      <c r="C430" s="6">
        <v>1996</v>
      </c>
      <c r="D430">
        <v>944</v>
      </c>
      <c r="E430" s="2">
        <v>39</v>
      </c>
      <c r="F430" t="str">
        <f>A430&amp;B430</f>
        <v>Reece LANGDON1500m</v>
      </c>
      <c r="G430" s="2">
        <f>E430</f>
        <v>39</v>
      </c>
      <c r="H430" s="2">
        <f>D430</f>
        <v>944</v>
      </c>
    </row>
    <row r="431" spans="1:8" x14ac:dyDescent="0.2">
      <c r="A431" t="s">
        <v>792</v>
      </c>
      <c r="B431" t="s">
        <v>29</v>
      </c>
      <c r="C431" s="7">
        <v>32177</v>
      </c>
      <c r="D431">
        <v>904</v>
      </c>
      <c r="E431" s="2">
        <v>39</v>
      </c>
      <c r="F431" t="str">
        <f>A431&amp;B431</f>
        <v>Dean MENZIES5000m</v>
      </c>
      <c r="G431" s="2">
        <f>E431</f>
        <v>39</v>
      </c>
      <c r="H431" s="2">
        <f>D431</f>
        <v>904</v>
      </c>
    </row>
    <row r="432" spans="1:8" x14ac:dyDescent="0.2">
      <c r="A432" t="s">
        <v>1720</v>
      </c>
      <c r="B432" t="s">
        <v>26</v>
      </c>
      <c r="C432" s="7">
        <v>1997</v>
      </c>
      <c r="D432">
        <v>942</v>
      </c>
      <c r="E432" s="2">
        <v>40</v>
      </c>
      <c r="F432" t="str">
        <f>A432&amp;B432</f>
        <v>James COOPER400m</v>
      </c>
      <c r="G432" s="2">
        <f>E432</f>
        <v>40</v>
      </c>
      <c r="H432" s="2">
        <f>D432</f>
        <v>942</v>
      </c>
    </row>
    <row r="433" spans="1:8" x14ac:dyDescent="0.2">
      <c r="A433" t="s">
        <v>697</v>
      </c>
      <c r="B433" t="s">
        <v>27</v>
      </c>
      <c r="C433" s="6">
        <v>34459</v>
      </c>
      <c r="D433">
        <v>953</v>
      </c>
      <c r="E433" s="2">
        <v>40</v>
      </c>
      <c r="F433" t="str">
        <f>A433&amp;B433</f>
        <v>Jake STEVENS800m</v>
      </c>
      <c r="G433" s="2">
        <f>E433</f>
        <v>40</v>
      </c>
      <c r="H433" s="2">
        <f>D433</f>
        <v>953</v>
      </c>
    </row>
    <row r="434" spans="1:8" x14ac:dyDescent="0.2">
      <c r="A434" t="s">
        <v>1183</v>
      </c>
      <c r="B434" t="s">
        <v>28</v>
      </c>
      <c r="C434" s="6">
        <v>44581</v>
      </c>
      <c r="D434">
        <v>944</v>
      </c>
      <c r="E434" s="2">
        <v>40</v>
      </c>
      <c r="F434" t="str">
        <f>A434&amp;B434</f>
        <v>Jacob BELL1500m</v>
      </c>
      <c r="G434" s="2">
        <f>E434</f>
        <v>40</v>
      </c>
      <c r="H434" s="2">
        <f>D434</f>
        <v>944</v>
      </c>
    </row>
    <row r="435" spans="1:8" x14ac:dyDescent="0.2">
      <c r="A435" t="s">
        <v>1596</v>
      </c>
      <c r="B435" s="6" t="s">
        <v>29</v>
      </c>
      <c r="C435" s="6">
        <v>1998</v>
      </c>
      <c r="D435">
        <v>894</v>
      </c>
      <c r="E435" s="2">
        <v>40</v>
      </c>
      <c r="F435" t="str">
        <f>A435&amp;B435</f>
        <v>Sam MILEHAM5000m</v>
      </c>
      <c r="G435" s="2">
        <f>E435</f>
        <v>40</v>
      </c>
      <c r="H435" s="2">
        <f>D435</f>
        <v>894</v>
      </c>
    </row>
    <row r="436" spans="1:8" x14ac:dyDescent="0.2">
      <c r="A436" t="s">
        <v>1155</v>
      </c>
      <c r="B436" t="s">
        <v>2</v>
      </c>
      <c r="C436" s="6">
        <v>44640</v>
      </c>
      <c r="D436">
        <v>971</v>
      </c>
      <c r="E436" s="2">
        <v>41</v>
      </c>
      <c r="F436" t="str">
        <f>A436&amp;B436</f>
        <v>Tyson GENT100m</v>
      </c>
      <c r="G436" s="2">
        <f>E436</f>
        <v>41</v>
      </c>
      <c r="H436" s="2">
        <f>D436</f>
        <v>971</v>
      </c>
    </row>
    <row r="437" spans="1:8" x14ac:dyDescent="0.2">
      <c r="A437" t="s">
        <v>632</v>
      </c>
      <c r="B437" s="6" t="s">
        <v>25</v>
      </c>
      <c r="C437" s="6">
        <v>44612</v>
      </c>
      <c r="D437">
        <v>975</v>
      </c>
      <c r="E437" s="2">
        <v>41</v>
      </c>
      <c r="F437" t="str">
        <f>A437&amp;B437</f>
        <v>Ethan STRIEGHER200m</v>
      </c>
      <c r="G437" s="2">
        <f>E437</f>
        <v>41</v>
      </c>
      <c r="H437" s="2">
        <f>D437</f>
        <v>975</v>
      </c>
    </row>
    <row r="438" spans="1:8" x14ac:dyDescent="0.2">
      <c r="A438" t="s">
        <v>1530</v>
      </c>
      <c r="B438" t="s">
        <v>26</v>
      </c>
      <c r="C438" s="6">
        <v>36852</v>
      </c>
      <c r="D438">
        <v>940</v>
      </c>
      <c r="E438" s="2">
        <v>41</v>
      </c>
      <c r="F438" t="str">
        <f>A438&amp;B438</f>
        <v>Jamie HARRISON400m</v>
      </c>
      <c r="G438" s="2">
        <f>E438</f>
        <v>41</v>
      </c>
      <c r="H438" s="2">
        <f>D438</f>
        <v>940</v>
      </c>
    </row>
    <row r="439" spans="1:8" x14ac:dyDescent="0.2">
      <c r="A439" t="s">
        <v>1532</v>
      </c>
      <c r="B439" t="s">
        <v>27</v>
      </c>
      <c r="C439" s="6"/>
      <c r="D439">
        <v>950</v>
      </c>
      <c r="E439" s="2">
        <v>41</v>
      </c>
      <c r="F439" t="str">
        <f>A439&amp;B439</f>
        <v>Luke BOYES800m</v>
      </c>
      <c r="G439" s="2">
        <f>E439</f>
        <v>41</v>
      </c>
      <c r="H439" s="2">
        <f>D439</f>
        <v>950</v>
      </c>
    </row>
    <row r="440" spans="1:8" x14ac:dyDescent="0.2">
      <c r="A440" t="s">
        <v>1744</v>
      </c>
      <c r="B440" t="s">
        <v>27</v>
      </c>
      <c r="C440" s="6">
        <v>1999</v>
      </c>
      <c r="D440">
        <v>950</v>
      </c>
      <c r="E440" s="2">
        <v>41</v>
      </c>
      <c r="F440" t="str">
        <f>A440&amp;B440</f>
        <v>Matthew GOUGH800m</v>
      </c>
      <c r="G440" s="2">
        <f>E440</f>
        <v>41</v>
      </c>
      <c r="H440" s="2">
        <f>D440</f>
        <v>950</v>
      </c>
    </row>
    <row r="441" spans="1:8" x14ac:dyDescent="0.2">
      <c r="A441" t="s">
        <v>728</v>
      </c>
      <c r="B441" t="s">
        <v>28</v>
      </c>
      <c r="C441" s="6">
        <v>37120</v>
      </c>
      <c r="D441">
        <v>942</v>
      </c>
      <c r="E441" s="2">
        <v>41</v>
      </c>
      <c r="F441" t="str">
        <f>A441&amp;B441</f>
        <v>Matthew HUSSEY1500m</v>
      </c>
      <c r="G441" s="2">
        <f>E441</f>
        <v>41</v>
      </c>
      <c r="H441" s="2">
        <f>D441</f>
        <v>942</v>
      </c>
    </row>
    <row r="442" spans="1:8" x14ac:dyDescent="0.2">
      <c r="A442" t="s">
        <v>790</v>
      </c>
      <c r="B442" t="s">
        <v>29</v>
      </c>
      <c r="C442" s="6">
        <v>34589</v>
      </c>
      <c r="D442">
        <v>893</v>
      </c>
      <c r="E442" s="2">
        <v>41</v>
      </c>
      <c r="F442" t="str">
        <f>A442&amp;B442</f>
        <v>Guy WALTERS5000m</v>
      </c>
      <c r="G442" s="2">
        <f>E442</f>
        <v>41</v>
      </c>
      <c r="H442" s="2">
        <f>D442</f>
        <v>893</v>
      </c>
    </row>
    <row r="443" spans="1:8" x14ac:dyDescent="0.2">
      <c r="A443" t="s">
        <v>606</v>
      </c>
      <c r="B443" t="s">
        <v>2</v>
      </c>
      <c r="C443" s="6">
        <v>44701</v>
      </c>
      <c r="D443">
        <v>965</v>
      </c>
      <c r="E443" s="2">
        <v>42</v>
      </c>
      <c r="F443" t="str">
        <f>A443&amp;B443</f>
        <v>Toshi BUTLIN100m</v>
      </c>
      <c r="G443" s="2">
        <f>E443</f>
        <v>42</v>
      </c>
      <c r="H443" s="2">
        <f>D443</f>
        <v>965</v>
      </c>
    </row>
    <row r="444" spans="1:8" x14ac:dyDescent="0.2">
      <c r="A444" t="s">
        <v>1156</v>
      </c>
      <c r="B444" s="6" t="s">
        <v>2</v>
      </c>
      <c r="C444" s="6">
        <v>33067</v>
      </c>
      <c r="D444">
        <v>972</v>
      </c>
      <c r="E444" s="2">
        <v>42</v>
      </c>
      <c r="F444" t="str">
        <f>A444&amp;B444</f>
        <v>Aaron STUBBS100m</v>
      </c>
      <c r="G444" s="2">
        <f>E444</f>
        <v>42</v>
      </c>
      <c r="H444" s="2">
        <f>D444</f>
        <v>972</v>
      </c>
    </row>
    <row r="445" spans="1:8" x14ac:dyDescent="0.2">
      <c r="A445" t="s">
        <v>1161</v>
      </c>
      <c r="B445" s="6" t="s">
        <v>25</v>
      </c>
      <c r="C445" s="6"/>
      <c r="D445">
        <v>973</v>
      </c>
      <c r="E445" s="2">
        <v>42</v>
      </c>
      <c r="F445" t="str">
        <f>A445&amp;B445</f>
        <v>Oscar PINTARIC200m</v>
      </c>
      <c r="G445" s="2">
        <f>E445</f>
        <v>42</v>
      </c>
      <c r="H445" s="2">
        <f>D445</f>
        <v>973</v>
      </c>
    </row>
    <row r="446" spans="1:8" x14ac:dyDescent="0.2">
      <c r="A446" t="s">
        <v>634</v>
      </c>
      <c r="B446" t="s">
        <v>26</v>
      </c>
      <c r="C446" s="6">
        <v>37663</v>
      </c>
      <c r="D446">
        <v>939</v>
      </c>
      <c r="E446" s="2">
        <v>42</v>
      </c>
      <c r="F446" t="str">
        <f>A446&amp;B446</f>
        <v>Angus DEIGHTON400m</v>
      </c>
      <c r="G446" s="2">
        <f>E446</f>
        <v>42</v>
      </c>
      <c r="H446" s="2">
        <f>D446</f>
        <v>939</v>
      </c>
    </row>
    <row r="447" spans="1:8" x14ac:dyDescent="0.2">
      <c r="A447" t="s">
        <v>1756</v>
      </c>
      <c r="B447" t="s">
        <v>28</v>
      </c>
      <c r="C447" s="7">
        <v>37486</v>
      </c>
      <c r="D447">
        <v>942</v>
      </c>
      <c r="E447" s="2">
        <v>42</v>
      </c>
      <c r="F447" t="str">
        <f>A447&amp;B447</f>
        <v>Luke HINCE1500m</v>
      </c>
      <c r="G447" s="2">
        <f>E447</f>
        <v>42</v>
      </c>
      <c r="H447" s="2">
        <f>D447</f>
        <v>942</v>
      </c>
    </row>
    <row r="448" spans="1:8" x14ac:dyDescent="0.2">
      <c r="A448" t="s">
        <v>1786</v>
      </c>
      <c r="B448" t="s">
        <v>29</v>
      </c>
      <c r="C448" s="7">
        <v>2000</v>
      </c>
      <c r="D448">
        <v>893</v>
      </c>
      <c r="E448" s="2">
        <v>42</v>
      </c>
      <c r="F448" t="str">
        <f>A448&amp;B448</f>
        <v>Zeke TINLEY5000m</v>
      </c>
      <c r="G448" s="2">
        <f>E448</f>
        <v>42</v>
      </c>
      <c r="H448" s="2">
        <f>D448</f>
        <v>893</v>
      </c>
    </row>
    <row r="449" spans="1:8" x14ac:dyDescent="0.2">
      <c r="A449" t="s">
        <v>1162</v>
      </c>
      <c r="B449" t="s">
        <v>25</v>
      </c>
      <c r="C449" s="7">
        <v>36566</v>
      </c>
      <c r="D449">
        <v>977</v>
      </c>
      <c r="E449" s="2">
        <v>43</v>
      </c>
      <c r="F449" t="str">
        <f>A449&amp;B449</f>
        <v>Sebastien MOIR200m</v>
      </c>
      <c r="G449" s="2">
        <f>E449</f>
        <v>43</v>
      </c>
      <c r="H449" s="2">
        <f>D449</f>
        <v>977</v>
      </c>
    </row>
    <row r="450" spans="1:8" x14ac:dyDescent="0.2">
      <c r="A450" t="s">
        <v>1163</v>
      </c>
      <c r="B450" t="s">
        <v>25</v>
      </c>
      <c r="C450" s="6">
        <v>36811</v>
      </c>
      <c r="D450">
        <v>971</v>
      </c>
      <c r="E450" s="2">
        <v>43</v>
      </c>
      <c r="F450" t="str">
        <f>A450&amp;B450</f>
        <v>Joshua HOOK200m</v>
      </c>
      <c r="G450" s="2">
        <f>E450</f>
        <v>43</v>
      </c>
      <c r="H450" s="2">
        <f>D450</f>
        <v>971</v>
      </c>
    </row>
    <row r="451" spans="1:8" x14ac:dyDescent="0.2">
      <c r="A451" t="s">
        <v>1721</v>
      </c>
      <c r="B451" s="6" t="s">
        <v>26</v>
      </c>
      <c r="C451" s="6">
        <v>34636</v>
      </c>
      <c r="D451">
        <v>937</v>
      </c>
      <c r="E451" s="2">
        <v>43</v>
      </c>
      <c r="F451" t="str">
        <f>A451&amp;B451</f>
        <v>Tristan ROBINSON400m</v>
      </c>
      <c r="G451" s="2">
        <f>E451</f>
        <v>43</v>
      </c>
      <c r="H451" s="2">
        <f>D451</f>
        <v>937</v>
      </c>
    </row>
    <row r="452" spans="1:8" x14ac:dyDescent="0.2">
      <c r="A452" t="s">
        <v>700</v>
      </c>
      <c r="B452" t="s">
        <v>27</v>
      </c>
      <c r="C452" s="6">
        <v>44612</v>
      </c>
      <c r="D452">
        <v>950</v>
      </c>
      <c r="E452" s="2">
        <v>43</v>
      </c>
      <c r="F452" t="str">
        <f>A452&amp;B452</f>
        <v>Toby COOK800m</v>
      </c>
      <c r="G452" s="2">
        <f>E452</f>
        <v>43</v>
      </c>
      <c r="H452" s="2">
        <f>D452</f>
        <v>950</v>
      </c>
    </row>
    <row r="453" spans="1:8" x14ac:dyDescent="0.2">
      <c r="A453" t="s">
        <v>739</v>
      </c>
      <c r="B453" t="s">
        <v>28</v>
      </c>
      <c r="C453" s="6">
        <v>36173</v>
      </c>
      <c r="D453">
        <v>941</v>
      </c>
      <c r="E453" s="2">
        <v>43</v>
      </c>
      <c r="F453" t="str">
        <f>A453&amp;B453</f>
        <v>Edward BEISCHER1500m</v>
      </c>
      <c r="G453" s="2">
        <f>E453</f>
        <v>43</v>
      </c>
      <c r="H453" s="2">
        <f>D453</f>
        <v>941</v>
      </c>
    </row>
    <row r="454" spans="1:8" x14ac:dyDescent="0.2">
      <c r="A454" t="s">
        <v>789</v>
      </c>
      <c r="B454" t="s">
        <v>29</v>
      </c>
      <c r="C454" s="6">
        <v>37061</v>
      </c>
      <c r="D454">
        <v>891</v>
      </c>
      <c r="E454" s="2">
        <v>43</v>
      </c>
      <c r="F454" t="str">
        <f>A454&amp;B454</f>
        <v>Archie REID5000m</v>
      </c>
      <c r="G454" s="2">
        <f>E454</f>
        <v>43</v>
      </c>
      <c r="H454" s="2">
        <f>D454</f>
        <v>891</v>
      </c>
    </row>
    <row r="455" spans="1:8" x14ac:dyDescent="0.2">
      <c r="A455" t="s">
        <v>608</v>
      </c>
      <c r="B455" t="s">
        <v>2</v>
      </c>
      <c r="C455" s="7">
        <v>35137</v>
      </c>
      <c r="D455">
        <v>962</v>
      </c>
      <c r="E455" s="2">
        <v>44</v>
      </c>
      <c r="F455" t="str">
        <f>A455&amp;B455</f>
        <v>Michael KONOMANYI100m</v>
      </c>
      <c r="G455" s="2">
        <f>E455</f>
        <v>44</v>
      </c>
      <c r="H455" s="2">
        <f>D455</f>
        <v>962</v>
      </c>
    </row>
    <row r="456" spans="1:8" x14ac:dyDescent="0.2">
      <c r="A456" t="s">
        <v>1157</v>
      </c>
      <c r="B456" t="s">
        <v>2</v>
      </c>
      <c r="C456" s="6">
        <v>33310</v>
      </c>
      <c r="D456">
        <v>962</v>
      </c>
      <c r="E456" s="2">
        <v>44</v>
      </c>
      <c r="F456" t="str">
        <f>A456&amp;B456</f>
        <v>Nathan RIALI100m</v>
      </c>
      <c r="G456" s="2">
        <f>E456</f>
        <v>44</v>
      </c>
      <c r="H456" s="2">
        <f>D456</f>
        <v>962</v>
      </c>
    </row>
    <row r="457" spans="1:8" x14ac:dyDescent="0.2">
      <c r="A457" t="s">
        <v>593</v>
      </c>
      <c r="B457" t="s">
        <v>2</v>
      </c>
      <c r="C457" s="6">
        <v>36038</v>
      </c>
      <c r="D457">
        <v>962</v>
      </c>
      <c r="E457" s="2">
        <v>44</v>
      </c>
      <c r="F457" t="str">
        <f>A457&amp;B457</f>
        <v>Mitchell O'NEILL100m</v>
      </c>
      <c r="G457" s="2">
        <f>E457</f>
        <v>44</v>
      </c>
      <c r="H457" s="2">
        <f>D457</f>
        <v>962</v>
      </c>
    </row>
    <row r="458" spans="1:8" x14ac:dyDescent="0.2">
      <c r="A458" t="s">
        <v>578</v>
      </c>
      <c r="B458" t="s">
        <v>2</v>
      </c>
      <c r="C458" s="6">
        <v>34289</v>
      </c>
      <c r="D458">
        <v>962</v>
      </c>
      <c r="E458" s="2">
        <v>44</v>
      </c>
      <c r="F458" t="str">
        <f>A458&amp;B458</f>
        <v>Jin Su JUNG100m</v>
      </c>
      <c r="G458" s="2">
        <f>E458</f>
        <v>44</v>
      </c>
      <c r="H458" s="2">
        <f>D458</f>
        <v>962</v>
      </c>
    </row>
    <row r="459" spans="1:8" x14ac:dyDescent="0.2">
      <c r="A459" t="s">
        <v>657</v>
      </c>
      <c r="B459" t="s">
        <v>26</v>
      </c>
      <c r="C459" s="6">
        <v>35256</v>
      </c>
      <c r="D459">
        <v>937</v>
      </c>
      <c r="E459" s="2">
        <v>44</v>
      </c>
      <c r="F459" t="str">
        <f>A459&amp;B459</f>
        <v>James KERMOND400m</v>
      </c>
      <c r="G459" s="2">
        <f>E459</f>
        <v>44</v>
      </c>
      <c r="H459" s="2">
        <f>D459</f>
        <v>937</v>
      </c>
    </row>
    <row r="460" spans="1:8" x14ac:dyDescent="0.2">
      <c r="A460" t="s">
        <v>626</v>
      </c>
      <c r="B460" t="s">
        <v>26</v>
      </c>
      <c r="C460" s="6">
        <v>35493</v>
      </c>
      <c r="D460">
        <v>937</v>
      </c>
      <c r="E460" s="2">
        <v>44</v>
      </c>
      <c r="F460" t="str">
        <f>A460&amp;B460</f>
        <v>Ryan ATKINS400m</v>
      </c>
      <c r="G460" s="2">
        <f>E460</f>
        <v>44</v>
      </c>
      <c r="H460" s="2">
        <f>D460</f>
        <v>937</v>
      </c>
    </row>
    <row r="461" spans="1:8" x14ac:dyDescent="0.2">
      <c r="A461" t="s">
        <v>1180</v>
      </c>
      <c r="B461" t="s">
        <v>27</v>
      </c>
      <c r="C461" s="6">
        <v>38201</v>
      </c>
      <c r="D461">
        <v>949</v>
      </c>
      <c r="E461" s="2">
        <v>44</v>
      </c>
      <c r="F461" t="str">
        <f>A461&amp;B461</f>
        <v>Kane SHIELDS800m</v>
      </c>
      <c r="G461" s="2">
        <f>E461</f>
        <v>44</v>
      </c>
      <c r="H461" s="2">
        <f>D461</f>
        <v>949</v>
      </c>
    </row>
    <row r="462" spans="1:8" x14ac:dyDescent="0.2">
      <c r="A462" t="s">
        <v>745</v>
      </c>
      <c r="B462" t="s">
        <v>28</v>
      </c>
      <c r="C462" s="6">
        <v>44612</v>
      </c>
      <c r="D462">
        <v>940</v>
      </c>
      <c r="E462" s="2">
        <v>44</v>
      </c>
      <c r="F462" t="str">
        <f>A462&amp;B462</f>
        <v>Tom BOWERS1500m</v>
      </c>
      <c r="G462" s="2">
        <f>E462</f>
        <v>44</v>
      </c>
      <c r="H462" s="2">
        <f>D462</f>
        <v>940</v>
      </c>
    </row>
    <row r="463" spans="1:8" x14ac:dyDescent="0.2">
      <c r="A463" t="s">
        <v>1787</v>
      </c>
      <c r="B463" t="s">
        <v>29</v>
      </c>
      <c r="C463" s="6">
        <v>1995</v>
      </c>
      <c r="D463">
        <v>890</v>
      </c>
      <c r="E463" s="2">
        <v>44</v>
      </c>
      <c r="F463" t="str">
        <f>A463&amp;B463</f>
        <v>Toby MENDAY5000m</v>
      </c>
      <c r="G463" s="2">
        <f>E463</f>
        <v>44</v>
      </c>
      <c r="H463" s="2">
        <f>D463</f>
        <v>890</v>
      </c>
    </row>
    <row r="464" spans="1:8" x14ac:dyDescent="0.2">
      <c r="A464" t="s">
        <v>834</v>
      </c>
      <c r="B464" t="s">
        <v>25</v>
      </c>
      <c r="C464" s="6">
        <v>37186</v>
      </c>
      <c r="D464">
        <v>985</v>
      </c>
      <c r="E464" s="2">
        <v>45</v>
      </c>
      <c r="F464" t="str">
        <f>A464&amp;B464</f>
        <v>Connor MURPHY200m</v>
      </c>
      <c r="G464" s="2">
        <f>E464</f>
        <v>45</v>
      </c>
      <c r="H464" s="2">
        <f>D464</f>
        <v>985</v>
      </c>
    </row>
    <row r="465" spans="1:8" x14ac:dyDescent="0.2">
      <c r="A465" t="s">
        <v>613</v>
      </c>
      <c r="B465" t="s">
        <v>25</v>
      </c>
      <c r="C465" s="6">
        <v>2000</v>
      </c>
      <c r="D465">
        <v>970</v>
      </c>
      <c r="E465" s="2">
        <v>45</v>
      </c>
      <c r="F465" t="str">
        <f>A465&amp;B465</f>
        <v>Julian LAY200m</v>
      </c>
      <c r="G465" s="2">
        <f>E465</f>
        <v>45</v>
      </c>
      <c r="H465" s="2">
        <f>D465</f>
        <v>970</v>
      </c>
    </row>
    <row r="466" spans="1:8" x14ac:dyDescent="0.2">
      <c r="A466" t="s">
        <v>979</v>
      </c>
      <c r="B466" t="s">
        <v>25</v>
      </c>
      <c r="C466" s="7">
        <v>35993</v>
      </c>
      <c r="D466">
        <v>970</v>
      </c>
      <c r="E466" s="2">
        <v>45</v>
      </c>
      <c r="F466" t="str">
        <f>A466&amp;B466</f>
        <v>Harry FULLERTON200m</v>
      </c>
      <c r="G466" s="2">
        <f>E466</f>
        <v>45</v>
      </c>
      <c r="H466" s="2">
        <f>D466</f>
        <v>970</v>
      </c>
    </row>
    <row r="467" spans="1:8" x14ac:dyDescent="0.2">
      <c r="A467" t="s">
        <v>1526</v>
      </c>
      <c r="B467" t="s">
        <v>27</v>
      </c>
      <c r="C467" s="6">
        <v>36166</v>
      </c>
      <c r="D467">
        <v>941</v>
      </c>
      <c r="E467" s="2">
        <v>45</v>
      </c>
      <c r="F467" t="str">
        <f>A467&amp;B467</f>
        <v>Joshua PERDRISAT800m</v>
      </c>
      <c r="G467" s="2">
        <f>E467</f>
        <v>45</v>
      </c>
      <c r="H467" s="2">
        <f>D467</f>
        <v>941</v>
      </c>
    </row>
    <row r="468" spans="1:8" x14ac:dyDescent="0.2">
      <c r="A468" t="s">
        <v>1745</v>
      </c>
      <c r="B468" t="s">
        <v>27</v>
      </c>
      <c r="C468" s="6">
        <v>36201</v>
      </c>
      <c r="D468">
        <v>941</v>
      </c>
      <c r="E468" s="2">
        <v>45</v>
      </c>
      <c r="F468" t="str">
        <f>A468&amp;B468</f>
        <v>Felix LONERGAN800m</v>
      </c>
      <c r="G468" s="2">
        <f>E468</f>
        <v>45</v>
      </c>
      <c r="H468" s="2">
        <f>D468</f>
        <v>941</v>
      </c>
    </row>
    <row r="469" spans="1:8" x14ac:dyDescent="0.2">
      <c r="A469" t="s">
        <v>1546</v>
      </c>
      <c r="B469" t="s">
        <v>28</v>
      </c>
      <c r="C469" s="6"/>
      <c r="D469">
        <v>938</v>
      </c>
      <c r="E469" s="2">
        <v>45</v>
      </c>
      <c r="F469" t="str">
        <f>A469&amp;B469</f>
        <v>Nicolas RODGERS1500m</v>
      </c>
      <c r="G469" s="2">
        <f>E469</f>
        <v>45</v>
      </c>
      <c r="H469" s="2">
        <f>D469</f>
        <v>938</v>
      </c>
    </row>
    <row r="470" spans="1:8" x14ac:dyDescent="0.2">
      <c r="A470" t="s">
        <v>1174</v>
      </c>
      <c r="B470" t="s">
        <v>29</v>
      </c>
      <c r="C470" s="6"/>
      <c r="D470">
        <v>885</v>
      </c>
      <c r="E470" s="2">
        <v>45</v>
      </c>
      <c r="F470" t="str">
        <f>A470&amp;B470</f>
        <v>Connor WHITELEY5000m</v>
      </c>
      <c r="G470" s="2">
        <f>E470</f>
        <v>45</v>
      </c>
      <c r="H470" s="2">
        <f>D470</f>
        <v>885</v>
      </c>
    </row>
    <row r="471" spans="1:8" x14ac:dyDescent="0.2">
      <c r="A471" t="s">
        <v>660</v>
      </c>
      <c r="B471" s="6" t="s">
        <v>26</v>
      </c>
      <c r="C471" s="6">
        <v>44612</v>
      </c>
      <c r="D471">
        <v>936</v>
      </c>
      <c r="E471" s="2">
        <v>46</v>
      </c>
      <c r="F471" t="str">
        <f>A471&amp;B471</f>
        <v>Nathanael TAYLOR400m</v>
      </c>
      <c r="G471" s="2">
        <f>E471</f>
        <v>46</v>
      </c>
      <c r="H471" s="2">
        <f>D471</f>
        <v>936</v>
      </c>
    </row>
    <row r="472" spans="1:8" x14ac:dyDescent="0.2">
      <c r="A472" t="s">
        <v>944</v>
      </c>
      <c r="B472" t="s">
        <v>28</v>
      </c>
      <c r="C472" s="6">
        <v>44581</v>
      </c>
      <c r="D472">
        <v>937</v>
      </c>
      <c r="E472" s="2">
        <v>46</v>
      </c>
      <c r="F472" t="str">
        <f>A472&amp;B472</f>
        <v>Harry NORMAN1500m</v>
      </c>
      <c r="G472" s="2">
        <f>E472</f>
        <v>46</v>
      </c>
      <c r="H472" s="2">
        <f>D472</f>
        <v>937</v>
      </c>
    </row>
    <row r="473" spans="1:8" x14ac:dyDescent="0.2">
      <c r="A473" t="s">
        <v>942</v>
      </c>
      <c r="B473" t="s">
        <v>28</v>
      </c>
      <c r="C473" s="7">
        <v>35045</v>
      </c>
      <c r="D473">
        <v>937</v>
      </c>
      <c r="E473" s="2">
        <v>46</v>
      </c>
      <c r="F473" t="str">
        <f>A473&amp;B473</f>
        <v>Jordan MCLENNAN1500m</v>
      </c>
      <c r="G473" s="2">
        <f>E473</f>
        <v>46</v>
      </c>
      <c r="H473" s="2">
        <f>D473</f>
        <v>937</v>
      </c>
    </row>
    <row r="474" spans="1:8" x14ac:dyDescent="0.2">
      <c r="A474" t="s">
        <v>1788</v>
      </c>
      <c r="B474" t="s">
        <v>29</v>
      </c>
      <c r="C474" s="7">
        <v>33737</v>
      </c>
      <c r="D474">
        <v>884</v>
      </c>
      <c r="E474" s="2">
        <v>46</v>
      </c>
      <c r="F474" t="str">
        <f>A474&amp;B474</f>
        <v>Nicholas DEWAR5000m</v>
      </c>
      <c r="G474" s="2">
        <f>E474</f>
        <v>46</v>
      </c>
      <c r="H474" s="2">
        <f>D474</f>
        <v>884</v>
      </c>
    </row>
    <row r="475" spans="1:8" x14ac:dyDescent="0.2">
      <c r="A475" t="s">
        <v>1590</v>
      </c>
      <c r="B475" t="s">
        <v>29</v>
      </c>
      <c r="C475" s="6">
        <v>35230</v>
      </c>
      <c r="D475">
        <v>884</v>
      </c>
      <c r="E475" s="2">
        <v>46</v>
      </c>
      <c r="F475" t="str">
        <f>A475&amp;B475</f>
        <v>Ben KELLY5000m</v>
      </c>
      <c r="G475" s="2">
        <f>E475</f>
        <v>46</v>
      </c>
      <c r="H475" s="2">
        <f>D475</f>
        <v>884</v>
      </c>
    </row>
    <row r="476" spans="1:8" x14ac:dyDescent="0.2">
      <c r="A476" t="s">
        <v>659</v>
      </c>
      <c r="B476" t="s">
        <v>26</v>
      </c>
      <c r="C476" s="6">
        <v>44671</v>
      </c>
      <c r="D476">
        <v>935</v>
      </c>
      <c r="E476" s="2">
        <v>47</v>
      </c>
      <c r="F476" t="str">
        <f>A476&amp;B476</f>
        <v>Josh FABIANI400m</v>
      </c>
      <c r="G476" s="2">
        <f>E476</f>
        <v>47</v>
      </c>
      <c r="H476" s="2">
        <f>D476</f>
        <v>935</v>
      </c>
    </row>
    <row r="477" spans="1:8" x14ac:dyDescent="0.2">
      <c r="A477" t="s">
        <v>743</v>
      </c>
      <c r="B477" s="6" t="s">
        <v>27</v>
      </c>
      <c r="C477" s="6">
        <v>2000</v>
      </c>
      <c r="D477">
        <v>941</v>
      </c>
      <c r="E477" s="2">
        <v>47</v>
      </c>
      <c r="F477" t="str">
        <f>A477&amp;B477</f>
        <v>Callum BURNS800m</v>
      </c>
      <c r="G477" s="2">
        <f>E477</f>
        <v>47</v>
      </c>
      <c r="H477" s="2">
        <f>D477</f>
        <v>941</v>
      </c>
    </row>
    <row r="478" spans="1:8" x14ac:dyDescent="0.2">
      <c r="A478" t="s">
        <v>978</v>
      </c>
      <c r="B478" t="s">
        <v>2</v>
      </c>
      <c r="C478" s="6">
        <v>44581</v>
      </c>
      <c r="D478">
        <v>960</v>
      </c>
      <c r="E478" s="2">
        <v>48</v>
      </c>
      <c r="F478" t="str">
        <f>A478&amp;B478</f>
        <v>Jesse MCKENNA100m</v>
      </c>
      <c r="G478" s="2">
        <f>E478</f>
        <v>48</v>
      </c>
      <c r="H478" s="2">
        <f>D478</f>
        <v>960</v>
      </c>
    </row>
    <row r="479" spans="1:8" x14ac:dyDescent="0.2">
      <c r="A479" t="s">
        <v>604</v>
      </c>
      <c r="B479" t="s">
        <v>25</v>
      </c>
      <c r="C479" s="6">
        <v>44640</v>
      </c>
      <c r="D479">
        <v>971</v>
      </c>
      <c r="E479" s="2">
        <v>48</v>
      </c>
      <c r="F479" t="str">
        <f>A479&amp;B479</f>
        <v>Matthew FRIAR200m</v>
      </c>
      <c r="G479" s="2">
        <f>E479</f>
        <v>48</v>
      </c>
      <c r="H479" s="2">
        <f>D479</f>
        <v>971</v>
      </c>
    </row>
    <row r="480" spans="1:8" x14ac:dyDescent="0.2">
      <c r="A480" t="s">
        <v>686</v>
      </c>
      <c r="B480" t="s">
        <v>26</v>
      </c>
      <c r="C480" s="6">
        <v>32416</v>
      </c>
      <c r="D480">
        <v>934</v>
      </c>
      <c r="E480" s="2">
        <v>48</v>
      </c>
      <c r="F480" t="str">
        <f>A480&amp;B480</f>
        <v>Dylan STENSON400m</v>
      </c>
      <c r="G480" s="2">
        <f>E480</f>
        <v>48</v>
      </c>
      <c r="H480" s="2">
        <f>D480</f>
        <v>934</v>
      </c>
    </row>
    <row r="481" spans="1:8" x14ac:dyDescent="0.2">
      <c r="A481" t="s">
        <v>1543</v>
      </c>
      <c r="B481" t="s">
        <v>27</v>
      </c>
      <c r="C481" s="6">
        <v>33941</v>
      </c>
      <c r="D481">
        <v>938</v>
      </c>
      <c r="E481" s="2">
        <v>48</v>
      </c>
      <c r="F481" t="str">
        <f>A481&amp;B481</f>
        <v>Alex PETTIGREW800m</v>
      </c>
      <c r="G481" s="2">
        <f>E481</f>
        <v>48</v>
      </c>
      <c r="H481" s="2">
        <f>D481</f>
        <v>938</v>
      </c>
    </row>
    <row r="482" spans="1:8" x14ac:dyDescent="0.2">
      <c r="A482" t="s">
        <v>699</v>
      </c>
      <c r="B482" t="s">
        <v>28</v>
      </c>
      <c r="C482" s="6">
        <v>36148</v>
      </c>
      <c r="D482">
        <v>936</v>
      </c>
      <c r="E482" s="2">
        <v>48</v>
      </c>
      <c r="F482" t="str">
        <f>A482&amp;B482</f>
        <v>Benjamin JAGGER1500m</v>
      </c>
      <c r="G482" s="2">
        <f>E482</f>
        <v>48</v>
      </c>
      <c r="H482" s="2">
        <f>D482</f>
        <v>936</v>
      </c>
    </row>
    <row r="483" spans="1:8" x14ac:dyDescent="0.2">
      <c r="A483" t="s">
        <v>1195</v>
      </c>
      <c r="B483" t="s">
        <v>29</v>
      </c>
      <c r="C483" s="7">
        <v>37154</v>
      </c>
      <c r="D483">
        <v>883</v>
      </c>
      <c r="E483" s="2">
        <v>48</v>
      </c>
      <c r="F483" t="str">
        <f>A483&amp;B483</f>
        <v>Benjamin BEISCHER5000m</v>
      </c>
      <c r="G483" s="2">
        <f>E483</f>
        <v>48</v>
      </c>
      <c r="H483" s="2">
        <f>D483</f>
        <v>883</v>
      </c>
    </row>
    <row r="484" spans="1:8" x14ac:dyDescent="0.2">
      <c r="A484" t="s">
        <v>642</v>
      </c>
      <c r="B484" t="s">
        <v>2</v>
      </c>
      <c r="C484" s="6">
        <v>36456</v>
      </c>
      <c r="D484">
        <v>955</v>
      </c>
      <c r="E484" s="2">
        <v>49</v>
      </c>
      <c r="F484" t="str">
        <f>A484&amp;B484</f>
        <v>Tyler GUNN100m</v>
      </c>
      <c r="G484" s="2">
        <f>E484</f>
        <v>49</v>
      </c>
      <c r="H484" s="2">
        <f>D484</f>
        <v>955</v>
      </c>
    </row>
    <row r="485" spans="1:8" x14ac:dyDescent="0.2">
      <c r="A485" t="s">
        <v>595</v>
      </c>
      <c r="B485" t="s">
        <v>25</v>
      </c>
      <c r="C485" s="6">
        <v>44671</v>
      </c>
      <c r="D485">
        <v>969</v>
      </c>
      <c r="E485" s="2">
        <v>49</v>
      </c>
      <c r="F485" t="str">
        <f>A485&amp;B485</f>
        <v>Joseph AYOADE200m</v>
      </c>
      <c r="G485" s="2">
        <f>E485</f>
        <v>49</v>
      </c>
      <c r="H485" s="2">
        <f>D485</f>
        <v>969</v>
      </c>
    </row>
    <row r="486" spans="1:8" x14ac:dyDescent="0.2">
      <c r="A486" t="s">
        <v>645</v>
      </c>
      <c r="B486" s="6" t="s">
        <v>25</v>
      </c>
      <c r="C486" s="6">
        <v>37766</v>
      </c>
      <c r="D486">
        <v>969</v>
      </c>
      <c r="E486" s="2">
        <v>49</v>
      </c>
      <c r="F486" t="str">
        <f>A486&amp;B486</f>
        <v>Joshua ATKINSON200m</v>
      </c>
      <c r="G486" s="2">
        <f>E486</f>
        <v>49</v>
      </c>
      <c r="H486" s="2">
        <f>D486</f>
        <v>969</v>
      </c>
    </row>
    <row r="487" spans="1:8" x14ac:dyDescent="0.2">
      <c r="A487" t="s">
        <v>654</v>
      </c>
      <c r="B487" t="s">
        <v>25</v>
      </c>
      <c r="C487" s="6">
        <v>36946</v>
      </c>
      <c r="D487">
        <v>966</v>
      </c>
      <c r="E487" s="2">
        <v>49</v>
      </c>
      <c r="F487" t="str">
        <f>A487&amp;B487</f>
        <v>Callum RORISON200m</v>
      </c>
      <c r="G487" s="2">
        <f>E487</f>
        <v>49</v>
      </c>
      <c r="H487" s="2">
        <f>D487</f>
        <v>966</v>
      </c>
    </row>
    <row r="488" spans="1:8" x14ac:dyDescent="0.2">
      <c r="A488" t="s">
        <v>610</v>
      </c>
      <c r="B488" t="s">
        <v>25</v>
      </c>
      <c r="C488" s="7">
        <v>44671</v>
      </c>
      <c r="D488">
        <v>966</v>
      </c>
      <c r="E488" s="2">
        <v>49</v>
      </c>
      <c r="F488" t="str">
        <f>A488&amp;B488</f>
        <v>Rory EASTON200m</v>
      </c>
      <c r="G488" s="2">
        <f>E488</f>
        <v>49</v>
      </c>
      <c r="H488" s="2">
        <f>D488</f>
        <v>966</v>
      </c>
    </row>
    <row r="489" spans="1:8" x14ac:dyDescent="0.2">
      <c r="A489" t="s">
        <v>1705</v>
      </c>
      <c r="B489" t="s">
        <v>26</v>
      </c>
      <c r="C489" s="7">
        <v>44671</v>
      </c>
      <c r="D489">
        <v>929</v>
      </c>
      <c r="E489" s="2">
        <v>49</v>
      </c>
      <c r="F489" t="str">
        <f>A489&amp;B489</f>
        <v>Noah CARINS400m</v>
      </c>
      <c r="G489" s="2">
        <f>E489</f>
        <v>49</v>
      </c>
      <c r="H489" s="2">
        <f>D489</f>
        <v>929</v>
      </c>
    </row>
    <row r="490" spans="1:8" x14ac:dyDescent="0.2">
      <c r="A490" t="s">
        <v>1746</v>
      </c>
      <c r="B490" s="6" t="s">
        <v>27</v>
      </c>
      <c r="C490" s="6"/>
      <c r="D490">
        <v>936</v>
      </c>
      <c r="E490" s="2">
        <v>49</v>
      </c>
      <c r="F490" t="str">
        <f>A490&amp;B490</f>
        <v>Marc GIRARD800m</v>
      </c>
      <c r="G490" s="2">
        <f>E490</f>
        <v>49</v>
      </c>
      <c r="H490" s="2">
        <f>D490</f>
        <v>936</v>
      </c>
    </row>
    <row r="491" spans="1:8" x14ac:dyDescent="0.2">
      <c r="A491" t="s">
        <v>987</v>
      </c>
      <c r="B491" t="s">
        <v>28</v>
      </c>
      <c r="C491" s="7">
        <v>1998</v>
      </c>
      <c r="D491">
        <v>935</v>
      </c>
      <c r="E491" s="2">
        <v>49</v>
      </c>
      <c r="F491" t="str">
        <f>A491&amp;B491</f>
        <v>Kai METZNER1500m</v>
      </c>
      <c r="G491" s="2">
        <f>E491</f>
        <v>49</v>
      </c>
      <c r="H491" s="2">
        <f>D491</f>
        <v>935</v>
      </c>
    </row>
    <row r="492" spans="1:8" x14ac:dyDescent="0.2">
      <c r="A492" t="s">
        <v>1756</v>
      </c>
      <c r="B492" t="s">
        <v>29</v>
      </c>
      <c r="C492" s="6">
        <v>37486</v>
      </c>
      <c r="D492">
        <v>881</v>
      </c>
      <c r="E492" s="2">
        <v>49</v>
      </c>
      <c r="F492" t="str">
        <f>A492&amp;B492</f>
        <v>Luke HINCE5000m</v>
      </c>
      <c r="G492" s="2">
        <f>E492</f>
        <v>49</v>
      </c>
      <c r="H492" s="2">
        <f>D492</f>
        <v>881</v>
      </c>
    </row>
    <row r="493" spans="1:8" x14ac:dyDescent="0.2">
      <c r="A493" t="s">
        <v>598</v>
      </c>
      <c r="B493" t="s">
        <v>2</v>
      </c>
      <c r="C493" s="6">
        <v>33993</v>
      </c>
      <c r="D493">
        <v>952</v>
      </c>
      <c r="E493" s="2">
        <v>50</v>
      </c>
      <c r="F493" t="str">
        <f>A493&amp;B493</f>
        <v>Jackson BENNETT100m</v>
      </c>
      <c r="G493" s="2">
        <f>E493</f>
        <v>50</v>
      </c>
      <c r="H493" s="2">
        <f>D493</f>
        <v>952</v>
      </c>
    </row>
    <row r="494" spans="1:8" x14ac:dyDescent="0.2">
      <c r="A494" t="s">
        <v>632</v>
      </c>
      <c r="B494" s="6" t="s">
        <v>2</v>
      </c>
      <c r="C494" s="6">
        <v>44612</v>
      </c>
      <c r="D494">
        <v>952</v>
      </c>
      <c r="E494" s="2">
        <v>50</v>
      </c>
      <c r="F494" t="str">
        <f>A494&amp;B494</f>
        <v>Ethan STRIEGHER100m</v>
      </c>
      <c r="G494" s="2">
        <f>E494</f>
        <v>50</v>
      </c>
      <c r="H494" s="2">
        <f>D494</f>
        <v>952</v>
      </c>
    </row>
    <row r="495" spans="1:8" x14ac:dyDescent="0.2">
      <c r="A495" t="s">
        <v>1498</v>
      </c>
      <c r="B495" t="s">
        <v>2</v>
      </c>
      <c r="C495" s="6">
        <v>36294</v>
      </c>
      <c r="D495">
        <v>952</v>
      </c>
      <c r="E495" s="2">
        <v>50</v>
      </c>
      <c r="F495" t="str">
        <f>A495&amp;B495</f>
        <v>Hugo WHITEHEAD100m</v>
      </c>
      <c r="G495" s="2">
        <f>E495</f>
        <v>50</v>
      </c>
      <c r="H495" s="2">
        <f>D495</f>
        <v>952</v>
      </c>
    </row>
    <row r="496" spans="1:8" x14ac:dyDescent="0.2">
      <c r="A496" t="s">
        <v>939</v>
      </c>
      <c r="B496" t="s">
        <v>2</v>
      </c>
      <c r="C496" s="6">
        <v>37272</v>
      </c>
      <c r="D496">
        <v>952</v>
      </c>
      <c r="E496" s="2">
        <v>50</v>
      </c>
      <c r="F496" t="str">
        <f>A496&amp;B496</f>
        <v>Cooper JENKINS100m</v>
      </c>
      <c r="G496" s="2">
        <f>E496</f>
        <v>50</v>
      </c>
      <c r="H496" s="2">
        <f>D496</f>
        <v>952</v>
      </c>
    </row>
    <row r="497" spans="1:8" x14ac:dyDescent="0.2">
      <c r="A497" t="s">
        <v>1693</v>
      </c>
      <c r="B497" t="s">
        <v>2</v>
      </c>
      <c r="C497" s="7">
        <v>37084</v>
      </c>
      <c r="D497">
        <v>952</v>
      </c>
      <c r="E497" s="2">
        <v>50</v>
      </c>
      <c r="F497" t="str">
        <f>A497&amp;B497</f>
        <v>Samuel MCARTHUR100m</v>
      </c>
      <c r="G497" s="2">
        <f>E497</f>
        <v>50</v>
      </c>
      <c r="H497" s="2">
        <f>D497</f>
        <v>952</v>
      </c>
    </row>
    <row r="498" spans="1:8" x14ac:dyDescent="0.2">
      <c r="A498" t="s">
        <v>1629</v>
      </c>
      <c r="B498" t="s">
        <v>26</v>
      </c>
      <c r="C498" s="6">
        <v>36171</v>
      </c>
      <c r="D498">
        <v>928</v>
      </c>
      <c r="E498" s="2">
        <v>50</v>
      </c>
      <c r="F498" t="str">
        <f>A498&amp;B498</f>
        <v>Max O'DONNELL400m</v>
      </c>
      <c r="G498" s="2">
        <f>E498</f>
        <v>50</v>
      </c>
      <c r="H498" s="2">
        <f>D498</f>
        <v>928</v>
      </c>
    </row>
    <row r="499" spans="1:8" x14ac:dyDescent="0.2">
      <c r="A499" t="s">
        <v>1747</v>
      </c>
      <c r="B499" t="s">
        <v>27</v>
      </c>
      <c r="C499" s="6"/>
      <c r="D499">
        <v>935</v>
      </c>
      <c r="E499" s="2">
        <v>50</v>
      </c>
      <c r="F499" t="str">
        <f>A499&amp;B499</f>
        <v>Jayden GILL800m</v>
      </c>
      <c r="G499" s="2">
        <f>E499</f>
        <v>50</v>
      </c>
      <c r="H499" s="2">
        <f>D499</f>
        <v>935</v>
      </c>
    </row>
    <row r="500" spans="1:8" x14ac:dyDescent="0.2">
      <c r="A500" t="s">
        <v>1757</v>
      </c>
      <c r="B500" t="s">
        <v>28</v>
      </c>
      <c r="C500" s="6">
        <v>32808</v>
      </c>
      <c r="D500">
        <v>935</v>
      </c>
      <c r="E500" s="2">
        <v>50</v>
      </c>
      <c r="F500" t="str">
        <f>A500&amp;B500</f>
        <v>Craig HUFFER1500m</v>
      </c>
      <c r="G500" s="2">
        <f>E500</f>
        <v>50</v>
      </c>
      <c r="H500" s="2">
        <f>D500</f>
        <v>935</v>
      </c>
    </row>
    <row r="501" spans="1:8" x14ac:dyDescent="0.2">
      <c r="A501" t="s">
        <v>1602</v>
      </c>
      <c r="B501" t="s">
        <v>29</v>
      </c>
      <c r="C501" s="6"/>
      <c r="D501">
        <v>880</v>
      </c>
      <c r="E501" s="2">
        <v>50</v>
      </c>
      <c r="F501" t="str">
        <f>A501&amp;B501</f>
        <v>Thomas DOWD5000m</v>
      </c>
      <c r="G501" s="2">
        <f>E501</f>
        <v>50</v>
      </c>
      <c r="H501" s="2">
        <f>D501</f>
        <v>880</v>
      </c>
    </row>
    <row r="502" spans="1:8" x14ac:dyDescent="0.2">
      <c r="A502" t="s">
        <v>1518</v>
      </c>
      <c r="B502" t="s">
        <v>26</v>
      </c>
      <c r="C502" s="7"/>
      <c r="D502">
        <v>928</v>
      </c>
      <c r="E502" s="2">
        <v>51</v>
      </c>
      <c r="F502" t="str">
        <f>A502&amp;B502</f>
        <v>Hayden CROWE400m</v>
      </c>
      <c r="G502" s="2">
        <f>E502</f>
        <v>51</v>
      </c>
      <c r="H502" s="2">
        <f>D502</f>
        <v>928</v>
      </c>
    </row>
    <row r="503" spans="1:8" x14ac:dyDescent="0.2">
      <c r="A503" t="s">
        <v>983</v>
      </c>
      <c r="B503" t="s">
        <v>26</v>
      </c>
      <c r="C503" s="6">
        <v>32699</v>
      </c>
      <c r="D503">
        <v>928</v>
      </c>
      <c r="E503" s="2">
        <v>51</v>
      </c>
      <c r="F503" t="str">
        <f>A503&amp;B503</f>
        <v>Daniel REEVES400m</v>
      </c>
      <c r="G503" s="2">
        <f>E503</f>
        <v>51</v>
      </c>
      <c r="H503" s="2">
        <f>D503</f>
        <v>928</v>
      </c>
    </row>
    <row r="504" spans="1:8" x14ac:dyDescent="0.2">
      <c r="A504" t="s">
        <v>990</v>
      </c>
      <c r="B504" t="s">
        <v>27</v>
      </c>
      <c r="C504" s="6"/>
      <c r="D504">
        <v>933</v>
      </c>
      <c r="E504" s="2">
        <v>51</v>
      </c>
      <c r="F504" t="str">
        <f>A504&amp;B504</f>
        <v>Tom DAVIES800m</v>
      </c>
      <c r="G504" s="2">
        <f>E504</f>
        <v>51</v>
      </c>
      <c r="H504" s="2">
        <f>D504</f>
        <v>933</v>
      </c>
    </row>
    <row r="505" spans="1:8" x14ac:dyDescent="0.2">
      <c r="A505" t="s">
        <v>752</v>
      </c>
      <c r="B505" t="s">
        <v>28</v>
      </c>
      <c r="C505" s="6">
        <v>31691</v>
      </c>
      <c r="D505">
        <v>934</v>
      </c>
      <c r="E505" s="2">
        <v>51</v>
      </c>
      <c r="F505" t="str">
        <f>A505&amp;B505</f>
        <v>Aidan HOBBS1500m</v>
      </c>
      <c r="G505" s="2">
        <f>E505</f>
        <v>51</v>
      </c>
      <c r="H505" s="2">
        <f>D505</f>
        <v>934</v>
      </c>
    </row>
    <row r="506" spans="1:8" x14ac:dyDescent="0.2">
      <c r="A506" t="s">
        <v>1601</v>
      </c>
      <c r="B506" t="s">
        <v>29</v>
      </c>
      <c r="C506" s="6">
        <v>36298</v>
      </c>
      <c r="D506">
        <v>879</v>
      </c>
      <c r="E506" s="2">
        <v>51</v>
      </c>
      <c r="F506" t="str">
        <f>A506&amp;B506</f>
        <v>Charlie DOHERTY5000m</v>
      </c>
      <c r="G506" s="2">
        <f>E506</f>
        <v>51</v>
      </c>
      <c r="H506" s="2">
        <f>D506</f>
        <v>879</v>
      </c>
    </row>
    <row r="507" spans="1:8" x14ac:dyDescent="0.2">
      <c r="A507" t="s">
        <v>1748</v>
      </c>
      <c r="B507" t="s">
        <v>27</v>
      </c>
      <c r="C507" s="6">
        <v>1997</v>
      </c>
      <c r="D507">
        <v>930</v>
      </c>
      <c r="E507" s="2">
        <v>52</v>
      </c>
      <c r="F507" t="str">
        <f>A507&amp;B507</f>
        <v>Theodore KENWORTHY-GROEN800m</v>
      </c>
      <c r="G507" s="2">
        <f>E507</f>
        <v>52</v>
      </c>
      <c r="H507" s="2">
        <f>D507</f>
        <v>930</v>
      </c>
    </row>
    <row r="508" spans="1:8" x14ac:dyDescent="0.2">
      <c r="A508" t="s">
        <v>1554</v>
      </c>
      <c r="B508" t="s">
        <v>28</v>
      </c>
      <c r="C508" s="6"/>
      <c r="D508">
        <v>933</v>
      </c>
      <c r="E508" s="2">
        <v>52</v>
      </c>
      <c r="F508" t="str">
        <f>A508&amp;B508</f>
        <v>Luke LEVAY1500m</v>
      </c>
      <c r="G508" s="2">
        <f>E508</f>
        <v>52</v>
      </c>
      <c r="H508" s="2">
        <f>D508</f>
        <v>933</v>
      </c>
    </row>
    <row r="509" spans="1:8" x14ac:dyDescent="0.2">
      <c r="A509" t="s">
        <v>1789</v>
      </c>
      <c r="B509" t="s">
        <v>29</v>
      </c>
      <c r="C509" s="6">
        <v>33062</v>
      </c>
      <c r="D509">
        <v>877</v>
      </c>
      <c r="E509" s="2">
        <v>52</v>
      </c>
      <c r="F509" t="str">
        <f>A509&amp;B509</f>
        <v>Josh HARRIS5000m</v>
      </c>
      <c r="G509" s="2">
        <f>E509</f>
        <v>52</v>
      </c>
      <c r="H509" s="2">
        <f>D509</f>
        <v>877</v>
      </c>
    </row>
    <row r="510" spans="1:8" x14ac:dyDescent="0.2">
      <c r="A510" t="s">
        <v>599</v>
      </c>
      <c r="B510" t="s">
        <v>25</v>
      </c>
      <c r="C510" s="6">
        <v>34771</v>
      </c>
      <c r="D510">
        <v>969</v>
      </c>
      <c r="E510" s="2">
        <v>53</v>
      </c>
      <c r="F510" t="str">
        <f>A510&amp;B510</f>
        <v>Nicholas BATE200m</v>
      </c>
      <c r="G510" s="2">
        <f>E510</f>
        <v>53</v>
      </c>
      <c r="H510" s="2">
        <f>D510</f>
        <v>969</v>
      </c>
    </row>
    <row r="511" spans="1:8" x14ac:dyDescent="0.2">
      <c r="A511" t="s">
        <v>1205</v>
      </c>
      <c r="B511" t="s">
        <v>26</v>
      </c>
      <c r="C511" s="6"/>
      <c r="D511">
        <v>926</v>
      </c>
      <c r="E511" s="2">
        <v>53</v>
      </c>
      <c r="F511" t="str">
        <f>A511&amp;B511</f>
        <v>Thomas BYRNE400m</v>
      </c>
      <c r="G511" s="2">
        <f>E511</f>
        <v>53</v>
      </c>
      <c r="H511" s="2">
        <f>D511</f>
        <v>926</v>
      </c>
    </row>
    <row r="512" spans="1:8" x14ac:dyDescent="0.2">
      <c r="A512" t="s">
        <v>713</v>
      </c>
      <c r="B512" t="s">
        <v>27</v>
      </c>
      <c r="C512" s="6"/>
      <c r="D512">
        <v>929</v>
      </c>
      <c r="E512" s="2">
        <v>53</v>
      </c>
      <c r="F512" t="str">
        <f>A512&amp;B512</f>
        <v>Joshua TRAM800m</v>
      </c>
      <c r="G512" s="2">
        <f>E512</f>
        <v>53</v>
      </c>
      <c r="H512" s="2">
        <f>D512</f>
        <v>929</v>
      </c>
    </row>
    <row r="513" spans="1:8" x14ac:dyDescent="0.2">
      <c r="A513" t="s">
        <v>1758</v>
      </c>
      <c r="B513" t="s">
        <v>28</v>
      </c>
      <c r="C513" s="6">
        <v>35552</v>
      </c>
      <c r="D513">
        <v>932</v>
      </c>
      <c r="E513" s="2">
        <v>53</v>
      </c>
      <c r="F513" t="str">
        <f>A513&amp;B513</f>
        <v>Matthew SCOTT1500m</v>
      </c>
      <c r="G513" s="2">
        <f>E513</f>
        <v>53</v>
      </c>
      <c r="H513" s="2">
        <f>D513</f>
        <v>932</v>
      </c>
    </row>
    <row r="514" spans="1:8" x14ac:dyDescent="0.2">
      <c r="A514" t="s">
        <v>1790</v>
      </c>
      <c r="B514" t="s">
        <v>29</v>
      </c>
      <c r="C514" s="7">
        <v>1999</v>
      </c>
      <c r="D514">
        <v>873</v>
      </c>
      <c r="E514" s="2">
        <v>53</v>
      </c>
      <c r="F514" t="str">
        <f>A514&amp;B514</f>
        <v>Harrison BAGLEY5000m</v>
      </c>
      <c r="G514" s="2">
        <f>E514</f>
        <v>53</v>
      </c>
      <c r="H514" s="2">
        <f>D514</f>
        <v>873</v>
      </c>
    </row>
    <row r="515" spans="1:8" x14ac:dyDescent="0.2">
      <c r="A515" t="s">
        <v>638</v>
      </c>
      <c r="B515" t="s">
        <v>25</v>
      </c>
      <c r="C515" s="7">
        <v>44581</v>
      </c>
      <c r="D515">
        <v>964</v>
      </c>
      <c r="E515" s="2">
        <v>54</v>
      </c>
      <c r="F515" t="str">
        <f>A515&amp;B515</f>
        <v>Cailen HEJKA200m</v>
      </c>
      <c r="G515" s="2">
        <f>E515</f>
        <v>54</v>
      </c>
      <c r="H515" s="2">
        <f>D515</f>
        <v>964</v>
      </c>
    </row>
    <row r="516" spans="1:8" x14ac:dyDescent="0.2">
      <c r="A516" t="s">
        <v>976</v>
      </c>
      <c r="B516" t="s">
        <v>25</v>
      </c>
      <c r="C516" s="6">
        <v>35649</v>
      </c>
      <c r="D516">
        <v>964</v>
      </c>
      <c r="E516" s="2">
        <v>54</v>
      </c>
      <c r="F516" t="str">
        <f>A516&amp;B516</f>
        <v>Leonard KING200m</v>
      </c>
      <c r="G516" s="2">
        <f>E516</f>
        <v>54</v>
      </c>
      <c r="H516" s="2">
        <f>D516</f>
        <v>964</v>
      </c>
    </row>
    <row r="517" spans="1:8" x14ac:dyDescent="0.2">
      <c r="A517" t="s">
        <v>1164</v>
      </c>
      <c r="B517" t="s">
        <v>25</v>
      </c>
      <c r="C517" s="6">
        <v>44612</v>
      </c>
      <c r="D517">
        <v>961</v>
      </c>
      <c r="E517" s="2">
        <v>54</v>
      </c>
      <c r="F517" t="str">
        <f>A517&amp;B517</f>
        <v>Harry CALLOW200m</v>
      </c>
      <c r="G517" s="2">
        <f>E517</f>
        <v>54</v>
      </c>
      <c r="H517" s="2">
        <f>D517</f>
        <v>961</v>
      </c>
    </row>
    <row r="518" spans="1:8" x14ac:dyDescent="0.2">
      <c r="A518" t="s">
        <v>1707</v>
      </c>
      <c r="B518" s="6" t="s">
        <v>25</v>
      </c>
      <c r="C518" s="6"/>
      <c r="D518">
        <v>961</v>
      </c>
      <c r="E518" s="2">
        <v>54</v>
      </c>
      <c r="F518" t="str">
        <f>A518&amp;B518</f>
        <v>Tyler GLAVOCIH200m</v>
      </c>
      <c r="G518" s="2">
        <f>E518</f>
        <v>54</v>
      </c>
      <c r="H518" s="2">
        <f>D518</f>
        <v>961</v>
      </c>
    </row>
    <row r="519" spans="1:8" x14ac:dyDescent="0.2">
      <c r="A519" t="s">
        <v>649</v>
      </c>
      <c r="B519" t="s">
        <v>26</v>
      </c>
      <c r="C519" s="6">
        <v>36903</v>
      </c>
      <c r="D519">
        <v>920</v>
      </c>
      <c r="E519" s="2">
        <v>54</v>
      </c>
      <c r="F519" t="str">
        <f>A519&amp;B519</f>
        <v>Keegan BELL400m</v>
      </c>
      <c r="G519" s="2">
        <f>E519</f>
        <v>54</v>
      </c>
      <c r="H519" s="2">
        <f>D519</f>
        <v>920</v>
      </c>
    </row>
    <row r="520" spans="1:8" x14ac:dyDescent="0.2">
      <c r="A520" t="s">
        <v>699</v>
      </c>
      <c r="B520" s="6" t="s">
        <v>27</v>
      </c>
      <c r="C520" s="6">
        <v>36148</v>
      </c>
      <c r="D520">
        <v>924</v>
      </c>
      <c r="E520" s="2">
        <v>54</v>
      </c>
      <c r="F520" t="str">
        <f>A520&amp;B520</f>
        <v>Benjamin JAGGER800m</v>
      </c>
      <c r="G520" s="2">
        <f>E520</f>
        <v>54</v>
      </c>
      <c r="H520" s="2">
        <f>D520</f>
        <v>924</v>
      </c>
    </row>
    <row r="521" spans="1:8" x14ac:dyDescent="0.2">
      <c r="A521" t="s">
        <v>1759</v>
      </c>
      <c r="B521" t="s">
        <v>28</v>
      </c>
      <c r="C521" s="6">
        <v>44640</v>
      </c>
      <c r="D521">
        <v>931</v>
      </c>
      <c r="E521" s="2">
        <v>54</v>
      </c>
      <c r="F521" t="str">
        <f>A521&amp;B521</f>
        <v>Ethan WYATT-SMITH1500m</v>
      </c>
      <c r="G521" s="2">
        <f>E521</f>
        <v>54</v>
      </c>
      <c r="H521" s="2">
        <f>D521</f>
        <v>931</v>
      </c>
    </row>
    <row r="522" spans="1:8" x14ac:dyDescent="0.2">
      <c r="A522" t="s">
        <v>1791</v>
      </c>
      <c r="B522" t="s">
        <v>29</v>
      </c>
      <c r="C522" s="6"/>
      <c r="D522">
        <v>870</v>
      </c>
      <c r="E522" s="2">
        <v>54</v>
      </c>
      <c r="F522" t="str">
        <f>A522&amp;B522</f>
        <v>Nathan BREEN5000m</v>
      </c>
      <c r="G522" s="2">
        <f>E522</f>
        <v>54</v>
      </c>
      <c r="H522" s="2">
        <f>D522</f>
        <v>870</v>
      </c>
    </row>
    <row r="523" spans="1:8" x14ac:dyDescent="0.2">
      <c r="A523" t="s">
        <v>613</v>
      </c>
      <c r="B523" t="s">
        <v>2</v>
      </c>
      <c r="C523" s="6">
        <v>2000</v>
      </c>
      <c r="D523">
        <v>949</v>
      </c>
      <c r="E523" s="2">
        <v>55</v>
      </c>
      <c r="F523" t="str">
        <f>A523&amp;B523</f>
        <v>Julian LAY100m</v>
      </c>
      <c r="G523" s="2">
        <f>E523</f>
        <v>55</v>
      </c>
      <c r="H523" s="2">
        <f>D523</f>
        <v>949</v>
      </c>
    </row>
    <row r="524" spans="1:8" x14ac:dyDescent="0.2">
      <c r="A524" t="s">
        <v>1722</v>
      </c>
      <c r="B524" t="s">
        <v>26</v>
      </c>
      <c r="C524" s="7">
        <v>44612</v>
      </c>
      <c r="D524">
        <v>918</v>
      </c>
      <c r="E524" s="2">
        <v>55</v>
      </c>
      <c r="F524" t="str">
        <f>A524&amp;B524</f>
        <v>Oscar MAZARAKI400m</v>
      </c>
      <c r="G524" s="2">
        <f>E524</f>
        <v>55</v>
      </c>
      <c r="H524" s="2">
        <f>D524</f>
        <v>918</v>
      </c>
    </row>
    <row r="525" spans="1:8" x14ac:dyDescent="0.2">
      <c r="A525" t="s">
        <v>1749</v>
      </c>
      <c r="B525" t="s">
        <v>27</v>
      </c>
      <c r="C525" s="6">
        <v>44701</v>
      </c>
      <c r="D525">
        <v>919</v>
      </c>
      <c r="E525" s="2">
        <v>55</v>
      </c>
      <c r="F525" t="str">
        <f>A525&amp;B525</f>
        <v>Harry BOUWMEESTER800m</v>
      </c>
      <c r="G525" s="2">
        <f>E525</f>
        <v>55</v>
      </c>
      <c r="H525" s="2">
        <f>D525</f>
        <v>919</v>
      </c>
    </row>
    <row r="526" spans="1:8" x14ac:dyDescent="0.2">
      <c r="A526" t="s">
        <v>1580</v>
      </c>
      <c r="B526" t="s">
        <v>28</v>
      </c>
      <c r="C526" s="6">
        <v>37714</v>
      </c>
      <c r="D526">
        <v>929</v>
      </c>
      <c r="E526" s="2">
        <v>55</v>
      </c>
      <c r="F526" t="str">
        <f>A526&amp;B526</f>
        <v>Daniel KELLY1500m</v>
      </c>
      <c r="G526" s="2">
        <f>E526</f>
        <v>55</v>
      </c>
      <c r="H526" s="2">
        <f>D526</f>
        <v>929</v>
      </c>
    </row>
    <row r="527" spans="1:8" x14ac:dyDescent="0.2">
      <c r="A527" t="s">
        <v>1536</v>
      </c>
      <c r="B527" t="s">
        <v>29</v>
      </c>
      <c r="C527" s="6">
        <v>36066</v>
      </c>
      <c r="D527">
        <v>869</v>
      </c>
      <c r="E527" s="2">
        <v>55</v>
      </c>
      <c r="F527" t="str">
        <f>A527&amp;B527</f>
        <v>Lachlan HERD5000m</v>
      </c>
      <c r="G527" s="2">
        <f>E527</f>
        <v>55</v>
      </c>
      <c r="H527" s="2">
        <f>D527</f>
        <v>869</v>
      </c>
    </row>
    <row r="528" spans="1:8" x14ac:dyDescent="0.2">
      <c r="A528" t="s">
        <v>623</v>
      </c>
      <c r="B528" t="s">
        <v>2</v>
      </c>
      <c r="C528" s="6">
        <v>37561</v>
      </c>
      <c r="D528">
        <v>946</v>
      </c>
      <c r="E528" s="2">
        <v>56</v>
      </c>
      <c r="F528" t="str">
        <f>A528&amp;B528</f>
        <v>Nicholas DONALDSON100m</v>
      </c>
      <c r="G528" s="2">
        <f>E528</f>
        <v>56</v>
      </c>
      <c r="H528" s="2">
        <f>D528</f>
        <v>946</v>
      </c>
    </row>
    <row r="529" spans="1:8" x14ac:dyDescent="0.2">
      <c r="A529" t="s">
        <v>680</v>
      </c>
      <c r="B529" t="s">
        <v>26</v>
      </c>
      <c r="C529" s="6">
        <v>37232</v>
      </c>
      <c r="D529">
        <v>918</v>
      </c>
      <c r="E529" s="2">
        <v>56</v>
      </c>
      <c r="F529" t="str">
        <f>A529&amp;B529</f>
        <v>Luke SHAW400m</v>
      </c>
      <c r="G529" s="2">
        <f>E529</f>
        <v>56</v>
      </c>
      <c r="H529" s="2">
        <f>D529</f>
        <v>918</v>
      </c>
    </row>
    <row r="530" spans="1:8" x14ac:dyDescent="0.2">
      <c r="A530" t="s">
        <v>1511</v>
      </c>
      <c r="B530" t="s">
        <v>26</v>
      </c>
      <c r="C530" s="6">
        <v>44612</v>
      </c>
      <c r="D530">
        <v>918</v>
      </c>
      <c r="E530" s="2">
        <v>56</v>
      </c>
      <c r="F530" t="str">
        <f>A530&amp;B530</f>
        <v>Kye MASON400m</v>
      </c>
      <c r="G530" s="2">
        <f>E530</f>
        <v>56</v>
      </c>
      <c r="H530" s="2">
        <f>D530</f>
        <v>918</v>
      </c>
    </row>
    <row r="531" spans="1:8" x14ac:dyDescent="0.2">
      <c r="A531" t="s">
        <v>1739</v>
      </c>
      <c r="B531" t="s">
        <v>27</v>
      </c>
      <c r="C531" s="6">
        <v>44701</v>
      </c>
      <c r="D531">
        <v>918</v>
      </c>
      <c r="E531" s="2">
        <v>56</v>
      </c>
      <c r="F531" t="str">
        <f>A531&amp;B531</f>
        <v>Dylan DEVINE800m</v>
      </c>
      <c r="G531" s="2">
        <f>E531</f>
        <v>56</v>
      </c>
      <c r="H531" s="2">
        <f>D531</f>
        <v>918</v>
      </c>
    </row>
    <row r="532" spans="1:8" x14ac:dyDescent="0.2">
      <c r="A532" t="s">
        <v>1586</v>
      </c>
      <c r="B532" t="s">
        <v>28</v>
      </c>
      <c r="C532" s="6">
        <v>37027</v>
      </c>
      <c r="D532">
        <v>929</v>
      </c>
      <c r="E532" s="2">
        <v>56</v>
      </c>
      <c r="F532" t="str">
        <f>A532&amp;B532</f>
        <v>Benjamin BISHOP1500m</v>
      </c>
      <c r="G532" s="2">
        <f>E532</f>
        <v>56</v>
      </c>
      <c r="H532" s="2">
        <f>D532</f>
        <v>929</v>
      </c>
    </row>
    <row r="533" spans="1:8" x14ac:dyDescent="0.2">
      <c r="A533" t="s">
        <v>1792</v>
      </c>
      <c r="B533" t="s">
        <v>29</v>
      </c>
      <c r="C533" s="6">
        <v>44581</v>
      </c>
      <c r="D533">
        <v>865</v>
      </c>
      <c r="E533" s="2">
        <v>56</v>
      </c>
      <c r="F533" t="str">
        <f>A533&amp;B533</f>
        <v>William COLLINS5000m</v>
      </c>
      <c r="G533" s="2">
        <f>E533</f>
        <v>56</v>
      </c>
      <c r="H533" s="2">
        <f>D533</f>
        <v>865</v>
      </c>
    </row>
    <row r="534" spans="1:8" x14ac:dyDescent="0.2">
      <c r="A534" t="s">
        <v>977</v>
      </c>
      <c r="B534" t="s">
        <v>2</v>
      </c>
      <c r="C534" s="6">
        <v>35706</v>
      </c>
      <c r="D534">
        <v>943</v>
      </c>
      <c r="E534" s="2">
        <v>57</v>
      </c>
      <c r="F534" t="str">
        <f>A534&amp;B534</f>
        <v>Liam MOSS100m</v>
      </c>
      <c r="G534" s="2">
        <f>E534</f>
        <v>57</v>
      </c>
      <c r="H534" s="2">
        <f>D534</f>
        <v>943</v>
      </c>
    </row>
    <row r="535" spans="1:8" x14ac:dyDescent="0.2">
      <c r="A535" t="s">
        <v>1694</v>
      </c>
      <c r="B535" t="s">
        <v>2</v>
      </c>
      <c r="C535" s="6"/>
      <c r="D535">
        <v>943</v>
      </c>
      <c r="E535" s="2">
        <v>57</v>
      </c>
      <c r="F535" t="str">
        <f>A535&amp;B535</f>
        <v>Jesse TURNER100m</v>
      </c>
      <c r="G535" s="2">
        <f>E535</f>
        <v>57</v>
      </c>
      <c r="H535" s="2">
        <f>D535</f>
        <v>943</v>
      </c>
    </row>
    <row r="536" spans="1:8" x14ac:dyDescent="0.2">
      <c r="A536" t="s">
        <v>607</v>
      </c>
      <c r="B536" t="s">
        <v>2</v>
      </c>
      <c r="C536" s="7">
        <v>36223</v>
      </c>
      <c r="D536">
        <v>943</v>
      </c>
      <c r="E536" s="2">
        <v>57</v>
      </c>
      <c r="F536" t="str">
        <f>A536&amp;B536</f>
        <v>Jacob SESAR100m</v>
      </c>
      <c r="G536" s="2">
        <f>E536</f>
        <v>57</v>
      </c>
      <c r="H536" s="2">
        <f>D536</f>
        <v>943</v>
      </c>
    </row>
    <row r="537" spans="1:8" x14ac:dyDescent="0.2">
      <c r="A537" t="s">
        <v>1750</v>
      </c>
      <c r="B537" t="s">
        <v>27</v>
      </c>
      <c r="C537" s="6"/>
      <c r="D537">
        <v>913</v>
      </c>
      <c r="E537" s="2">
        <v>57</v>
      </c>
      <c r="F537" t="str">
        <f>A537&amp;B537</f>
        <v>Thonjot MABOR800m</v>
      </c>
      <c r="G537" s="2">
        <f>E537</f>
        <v>57</v>
      </c>
      <c r="H537" s="2">
        <f>D537</f>
        <v>913</v>
      </c>
    </row>
    <row r="538" spans="1:8" x14ac:dyDescent="0.2">
      <c r="A538" t="s">
        <v>1190</v>
      </c>
      <c r="B538" t="s">
        <v>28</v>
      </c>
      <c r="C538" s="6">
        <v>1998</v>
      </c>
      <c r="D538">
        <v>929</v>
      </c>
      <c r="E538" s="2">
        <v>57</v>
      </c>
      <c r="F538" t="str">
        <f>A538&amp;B538</f>
        <v>Bailey MURZECKI-HINCE1500m</v>
      </c>
      <c r="G538" s="2">
        <f>E538</f>
        <v>57</v>
      </c>
      <c r="H538" s="2">
        <f>D538</f>
        <v>929</v>
      </c>
    </row>
    <row r="539" spans="1:8" x14ac:dyDescent="0.2">
      <c r="A539" t="s">
        <v>1793</v>
      </c>
      <c r="B539" t="s">
        <v>29</v>
      </c>
      <c r="C539" s="6"/>
      <c r="D539">
        <v>864</v>
      </c>
      <c r="E539" s="2">
        <v>57</v>
      </c>
      <c r="F539" t="str">
        <f>A539&amp;B539</f>
        <v>Ned BUCKELL5000m</v>
      </c>
      <c r="G539" s="2">
        <f>E539</f>
        <v>57</v>
      </c>
      <c r="H539" s="2">
        <f>D539</f>
        <v>864</v>
      </c>
    </row>
    <row r="540" spans="1:8" x14ac:dyDescent="0.2">
      <c r="A540" t="s">
        <v>1518</v>
      </c>
      <c r="B540" t="s">
        <v>25</v>
      </c>
      <c r="C540" s="7"/>
      <c r="D540">
        <v>963</v>
      </c>
      <c r="E540" s="2">
        <v>58</v>
      </c>
      <c r="F540" t="str">
        <f>A540&amp;B540</f>
        <v>Hayden CROWE200m</v>
      </c>
      <c r="G540" s="2">
        <f>E540</f>
        <v>58</v>
      </c>
      <c r="H540" s="2">
        <f>D540</f>
        <v>963</v>
      </c>
    </row>
    <row r="541" spans="1:8" x14ac:dyDescent="0.2">
      <c r="A541" t="s">
        <v>643</v>
      </c>
      <c r="B541" t="s">
        <v>25</v>
      </c>
      <c r="C541" s="7">
        <v>34079</v>
      </c>
      <c r="D541">
        <v>964</v>
      </c>
      <c r="E541" s="2">
        <v>58</v>
      </c>
      <c r="F541" t="str">
        <f>A541&amp;B541</f>
        <v>Ian HALPIN200m</v>
      </c>
      <c r="G541" s="2">
        <f>E541</f>
        <v>58</v>
      </c>
      <c r="H541" s="2">
        <f>D541</f>
        <v>964</v>
      </c>
    </row>
    <row r="542" spans="1:8" x14ac:dyDescent="0.2">
      <c r="A542" t="s">
        <v>1708</v>
      </c>
      <c r="B542" t="s">
        <v>25</v>
      </c>
      <c r="C542" s="6">
        <v>35718</v>
      </c>
      <c r="D542">
        <v>960</v>
      </c>
      <c r="E542" s="2">
        <v>58</v>
      </c>
      <c r="F542" t="str">
        <f>A542&amp;B542</f>
        <v>Teri FRAGIADAKIS200m</v>
      </c>
      <c r="G542" s="2">
        <f>E542</f>
        <v>58</v>
      </c>
      <c r="H542" s="2">
        <f>D542</f>
        <v>960</v>
      </c>
    </row>
    <row r="543" spans="1:8" x14ac:dyDescent="0.2">
      <c r="A543" t="s">
        <v>1499</v>
      </c>
      <c r="B543" t="s">
        <v>26</v>
      </c>
      <c r="C543" s="6">
        <v>37420</v>
      </c>
      <c r="D543">
        <v>917</v>
      </c>
      <c r="E543" s="2">
        <v>58</v>
      </c>
      <c r="F543" t="str">
        <f>A543&amp;B543</f>
        <v>Conor LARRANAGA BOYLE400m</v>
      </c>
      <c r="G543" s="2">
        <f>E543</f>
        <v>58</v>
      </c>
      <c r="H543" s="2">
        <f>D543</f>
        <v>917</v>
      </c>
    </row>
    <row r="544" spans="1:8" x14ac:dyDescent="0.2">
      <c r="A544" t="s">
        <v>653</v>
      </c>
      <c r="B544" t="s">
        <v>26</v>
      </c>
      <c r="C544" s="6">
        <v>37029</v>
      </c>
      <c r="D544">
        <v>917</v>
      </c>
      <c r="E544" s="2">
        <v>58</v>
      </c>
      <c r="F544" t="str">
        <f>A544&amp;B544</f>
        <v>Mark FOKAS400m</v>
      </c>
      <c r="G544" s="2">
        <f>E544</f>
        <v>58</v>
      </c>
      <c r="H544" s="2">
        <f>D544</f>
        <v>917</v>
      </c>
    </row>
    <row r="545" spans="1:8" x14ac:dyDescent="0.2">
      <c r="A545" t="s">
        <v>1723</v>
      </c>
      <c r="B545" t="s">
        <v>26</v>
      </c>
      <c r="C545" s="6"/>
      <c r="D545">
        <v>917</v>
      </c>
      <c r="E545" s="2">
        <v>58</v>
      </c>
      <c r="F545" t="str">
        <f>A545&amp;B545</f>
        <v>James KERR400m</v>
      </c>
      <c r="G545" s="2">
        <f>E545</f>
        <v>58</v>
      </c>
      <c r="H545" s="2">
        <f>D545</f>
        <v>917</v>
      </c>
    </row>
    <row r="546" spans="1:8" x14ac:dyDescent="0.2">
      <c r="A546" t="s">
        <v>1724</v>
      </c>
      <c r="B546" t="s">
        <v>26</v>
      </c>
      <c r="C546" s="6">
        <v>44640</v>
      </c>
      <c r="D546">
        <v>917</v>
      </c>
      <c r="E546" s="2">
        <v>58</v>
      </c>
      <c r="F546" t="str">
        <f>A546&amp;B546</f>
        <v>Seb HADAWAY400m</v>
      </c>
      <c r="G546" s="2">
        <f>E546</f>
        <v>58</v>
      </c>
      <c r="H546" s="2">
        <f>D546</f>
        <v>917</v>
      </c>
    </row>
    <row r="547" spans="1:8" x14ac:dyDescent="0.2">
      <c r="A547" t="s">
        <v>1751</v>
      </c>
      <c r="B547" t="s">
        <v>27</v>
      </c>
      <c r="C547" s="6">
        <v>44671</v>
      </c>
      <c r="D547">
        <v>913</v>
      </c>
      <c r="E547" s="2">
        <v>58</v>
      </c>
      <c r="F547" t="str">
        <f>A547&amp;B547</f>
        <v>Lachlan CORNELIUS800m</v>
      </c>
      <c r="G547" s="2">
        <f>E547</f>
        <v>58</v>
      </c>
      <c r="H547" s="2">
        <f>D547</f>
        <v>913</v>
      </c>
    </row>
    <row r="548" spans="1:8" x14ac:dyDescent="0.2">
      <c r="A548" t="s">
        <v>1760</v>
      </c>
      <c r="B548" t="s">
        <v>28</v>
      </c>
      <c r="C548" s="6">
        <v>1989</v>
      </c>
      <c r="D548">
        <v>928</v>
      </c>
      <c r="E548" s="2">
        <v>58</v>
      </c>
      <c r="F548" t="str">
        <f>A548&amp;B548</f>
        <v>Ben GRIFFITHS1500m</v>
      </c>
      <c r="G548" s="2">
        <f>E548</f>
        <v>58</v>
      </c>
      <c r="H548" s="2">
        <f>D548</f>
        <v>928</v>
      </c>
    </row>
    <row r="549" spans="1:8" x14ac:dyDescent="0.2">
      <c r="A549" t="s">
        <v>1608</v>
      </c>
      <c r="B549" t="s">
        <v>29</v>
      </c>
      <c r="C549" s="6"/>
      <c r="D549">
        <v>861</v>
      </c>
      <c r="E549" s="2">
        <v>58</v>
      </c>
      <c r="F549" t="str">
        <f>A549&amp;B549</f>
        <v>Cael MULHOLLAND5000m</v>
      </c>
      <c r="G549" s="2">
        <f>E549</f>
        <v>58</v>
      </c>
      <c r="H549" s="2">
        <f>D549</f>
        <v>861</v>
      </c>
    </row>
    <row r="550" spans="1:8" x14ac:dyDescent="0.2">
      <c r="A550" t="s">
        <v>1752</v>
      </c>
      <c r="B550" t="s">
        <v>27</v>
      </c>
      <c r="C550" s="7">
        <v>44671</v>
      </c>
      <c r="D550">
        <v>913</v>
      </c>
      <c r="E550" s="2">
        <v>59</v>
      </c>
      <c r="F550" t="str">
        <f>A550&amp;B550</f>
        <v>James KIELY800m</v>
      </c>
      <c r="G550" s="2">
        <f>E550</f>
        <v>59</v>
      </c>
      <c r="H550" s="2">
        <f>D550</f>
        <v>913</v>
      </c>
    </row>
    <row r="551" spans="1:8" x14ac:dyDescent="0.2">
      <c r="A551" t="s">
        <v>1761</v>
      </c>
      <c r="B551" s="6" t="s">
        <v>28</v>
      </c>
      <c r="C551" s="6">
        <v>44671</v>
      </c>
      <c r="D551">
        <v>927</v>
      </c>
      <c r="E551" s="2">
        <v>59</v>
      </c>
      <c r="F551" t="str">
        <f>A551&amp;B551</f>
        <v>Brock WAUGH1500m</v>
      </c>
      <c r="G551" s="2">
        <f>E551</f>
        <v>59</v>
      </c>
      <c r="H551" s="2">
        <f>D551</f>
        <v>927</v>
      </c>
    </row>
    <row r="552" spans="1:8" x14ac:dyDescent="0.2">
      <c r="A552" t="s">
        <v>793</v>
      </c>
      <c r="B552" t="s">
        <v>29</v>
      </c>
      <c r="C552" s="7">
        <v>33045</v>
      </c>
      <c r="D552">
        <v>850</v>
      </c>
      <c r="E552" s="2">
        <v>59</v>
      </c>
      <c r="F552" t="str">
        <f>A552&amp;B552</f>
        <v>Matthew COX5000m</v>
      </c>
      <c r="G552" s="2">
        <f>E552</f>
        <v>59</v>
      </c>
      <c r="H552" s="2">
        <f>D552</f>
        <v>850</v>
      </c>
    </row>
    <row r="553" spans="1:8" x14ac:dyDescent="0.2">
      <c r="A553" t="s">
        <v>1695</v>
      </c>
      <c r="B553" t="s">
        <v>2</v>
      </c>
      <c r="C553" s="7">
        <v>38473</v>
      </c>
      <c r="D553">
        <v>940</v>
      </c>
      <c r="E553" s="2">
        <v>60</v>
      </c>
      <c r="F553" t="str">
        <f>A553&amp;B553</f>
        <v>Sebastian GHISSO100m</v>
      </c>
      <c r="G553" s="2">
        <f>E553</f>
        <v>60</v>
      </c>
      <c r="H553" s="2">
        <f>D553</f>
        <v>940</v>
      </c>
    </row>
    <row r="554" spans="1:8" x14ac:dyDescent="0.2">
      <c r="A554" t="s">
        <v>610</v>
      </c>
      <c r="B554" t="s">
        <v>2</v>
      </c>
      <c r="C554" s="6">
        <v>44671</v>
      </c>
      <c r="D554">
        <v>940</v>
      </c>
      <c r="E554" s="2">
        <v>60</v>
      </c>
      <c r="F554" t="str">
        <f>A554&amp;B554</f>
        <v>Rory EASTON100m</v>
      </c>
      <c r="G554" s="2">
        <f>E554</f>
        <v>60</v>
      </c>
      <c r="H554" s="2">
        <f>D554</f>
        <v>940</v>
      </c>
    </row>
    <row r="555" spans="1:8" x14ac:dyDescent="0.2">
      <c r="A555" t="s">
        <v>1696</v>
      </c>
      <c r="B555" t="s">
        <v>2</v>
      </c>
      <c r="C555" s="6">
        <v>44612</v>
      </c>
      <c r="D555">
        <v>940</v>
      </c>
      <c r="E555" s="2">
        <v>60</v>
      </c>
      <c r="F555" t="str">
        <f>A555&amp;B555</f>
        <v>Nic SHEN100m</v>
      </c>
      <c r="G555" s="2">
        <f>E555</f>
        <v>60</v>
      </c>
      <c r="H555" s="2">
        <f>D555</f>
        <v>940</v>
      </c>
    </row>
    <row r="556" spans="1:8" x14ac:dyDescent="0.2">
      <c r="A556" t="s">
        <v>1753</v>
      </c>
      <c r="B556" t="s">
        <v>27</v>
      </c>
      <c r="C556" s="7"/>
      <c r="D556">
        <v>909</v>
      </c>
      <c r="E556" s="2">
        <v>60</v>
      </c>
      <c r="F556" t="str">
        <f>A556&amp;B556</f>
        <v>Isaac ROSSATO800m</v>
      </c>
      <c r="G556" s="2">
        <f>E556</f>
        <v>60</v>
      </c>
      <c r="H556" s="2">
        <f>D556</f>
        <v>909</v>
      </c>
    </row>
    <row r="557" spans="1:8" x14ac:dyDescent="0.2">
      <c r="A557" t="s">
        <v>1762</v>
      </c>
      <c r="B557" t="s">
        <v>28</v>
      </c>
      <c r="C557" s="6"/>
      <c r="D557">
        <v>927</v>
      </c>
      <c r="E557" s="2">
        <v>60</v>
      </c>
      <c r="F557" t="str">
        <f>A557&amp;B557</f>
        <v>Hamish LONGWORTH1500m</v>
      </c>
      <c r="G557" s="2">
        <f>E557</f>
        <v>60</v>
      </c>
      <c r="H557" s="2">
        <f>D557</f>
        <v>927</v>
      </c>
    </row>
    <row r="558" spans="1:8" x14ac:dyDescent="0.2">
      <c r="A558" t="s">
        <v>1794</v>
      </c>
      <c r="B558" t="s">
        <v>29</v>
      </c>
      <c r="C558" s="6"/>
      <c r="D558">
        <v>847</v>
      </c>
      <c r="E558" s="2">
        <v>60</v>
      </c>
      <c r="F558" t="str">
        <f>A558&amp;B558</f>
        <v>Lockie TOWNSEND5000m</v>
      </c>
      <c r="G558" s="2">
        <f>E558</f>
        <v>60</v>
      </c>
      <c r="H558" s="2">
        <f>D558</f>
        <v>847</v>
      </c>
    </row>
    <row r="559" spans="1:8" x14ac:dyDescent="0.2">
      <c r="A559" t="s">
        <v>635</v>
      </c>
      <c r="B559" t="s">
        <v>25</v>
      </c>
      <c r="C559" s="6">
        <v>44612</v>
      </c>
      <c r="D559">
        <v>963</v>
      </c>
      <c r="E559" s="2">
        <v>61</v>
      </c>
      <c r="F559" t="str">
        <f>A559&amp;B559</f>
        <v>Jayden CHAMBERS200m</v>
      </c>
      <c r="G559" s="2">
        <f>E559</f>
        <v>61</v>
      </c>
      <c r="H559" s="2">
        <f>D559</f>
        <v>963</v>
      </c>
    </row>
    <row r="560" spans="1:8" x14ac:dyDescent="0.2">
      <c r="A560" t="s">
        <v>1542</v>
      </c>
      <c r="B560" t="s">
        <v>27</v>
      </c>
      <c r="C560" s="6">
        <v>35589</v>
      </c>
      <c r="D560">
        <v>909</v>
      </c>
      <c r="E560" s="2">
        <v>61</v>
      </c>
      <c r="F560" t="str">
        <f>A560&amp;B560</f>
        <v>Taylor JOHN800m</v>
      </c>
      <c r="G560" s="2">
        <f>E560</f>
        <v>61</v>
      </c>
      <c r="H560" s="2">
        <f>D560</f>
        <v>909</v>
      </c>
    </row>
    <row r="561" spans="1:8" x14ac:dyDescent="0.2">
      <c r="A561" t="s">
        <v>1602</v>
      </c>
      <c r="B561" t="s">
        <v>28</v>
      </c>
      <c r="C561" s="6"/>
      <c r="D561">
        <v>922</v>
      </c>
      <c r="E561" s="2">
        <v>61</v>
      </c>
      <c r="F561" t="str">
        <f>A561&amp;B561</f>
        <v>Thomas DOWD1500m</v>
      </c>
      <c r="G561" s="2">
        <f>E561</f>
        <v>61</v>
      </c>
      <c r="H561" s="2">
        <f>D561</f>
        <v>922</v>
      </c>
    </row>
    <row r="562" spans="1:8" x14ac:dyDescent="0.2">
      <c r="A562" t="s">
        <v>1795</v>
      </c>
      <c r="B562" t="s">
        <v>29</v>
      </c>
      <c r="C562" s="6">
        <v>33596</v>
      </c>
      <c r="D562">
        <v>846</v>
      </c>
      <c r="E562" s="2">
        <v>61</v>
      </c>
      <c r="F562" t="str">
        <f>A562&amp;B562</f>
        <v>Harry SMITHERS5000m</v>
      </c>
      <c r="G562" s="2">
        <f>E562</f>
        <v>61</v>
      </c>
      <c r="H562" s="2">
        <f>D562</f>
        <v>846</v>
      </c>
    </row>
    <row r="563" spans="1:8" x14ac:dyDescent="0.2">
      <c r="A563" t="s">
        <v>1507</v>
      </c>
      <c r="B563" t="s">
        <v>25</v>
      </c>
      <c r="C563" s="6">
        <v>2000</v>
      </c>
      <c r="D563">
        <v>952</v>
      </c>
      <c r="E563" s="2">
        <v>62</v>
      </c>
      <c r="F563" t="str">
        <f>A563&amp;B563</f>
        <v>Michael JEFFREY200m</v>
      </c>
      <c r="G563" s="2">
        <f>E563</f>
        <v>62</v>
      </c>
      <c r="H563" s="2">
        <f>D563</f>
        <v>952</v>
      </c>
    </row>
    <row r="564" spans="1:8" x14ac:dyDescent="0.2">
      <c r="A564" t="s">
        <v>1725</v>
      </c>
      <c r="B564" t="s">
        <v>26</v>
      </c>
      <c r="C564" s="6">
        <v>44671</v>
      </c>
      <c r="D564">
        <v>916</v>
      </c>
      <c r="E564" s="2">
        <v>62</v>
      </c>
      <c r="F564" t="str">
        <f>A564&amp;B564</f>
        <v>Cooper MILLER400m</v>
      </c>
      <c r="G564" s="2">
        <f>E564</f>
        <v>62</v>
      </c>
      <c r="H564" s="2">
        <f>D564</f>
        <v>916</v>
      </c>
    </row>
    <row r="565" spans="1:8" x14ac:dyDescent="0.2">
      <c r="A565" t="s">
        <v>704</v>
      </c>
      <c r="B565" s="6" t="s">
        <v>27</v>
      </c>
      <c r="C565" s="6">
        <v>36727</v>
      </c>
      <c r="D565">
        <v>907</v>
      </c>
      <c r="E565" s="2">
        <v>62</v>
      </c>
      <c r="F565" t="str">
        <f>A565&amp;B565</f>
        <v>Sam WILLIAMS800m</v>
      </c>
      <c r="G565" s="2">
        <f>E565</f>
        <v>62</v>
      </c>
      <c r="H565" s="2">
        <f>D565</f>
        <v>907</v>
      </c>
    </row>
    <row r="566" spans="1:8" x14ac:dyDescent="0.2">
      <c r="A566" t="s">
        <v>1763</v>
      </c>
      <c r="B566" t="s">
        <v>28</v>
      </c>
      <c r="C566" s="6">
        <v>34406</v>
      </c>
      <c r="D566">
        <v>921</v>
      </c>
      <c r="E566" s="2">
        <v>62</v>
      </c>
      <c r="F566" t="str">
        <f>A566&amp;B566</f>
        <v>Jordan TYLER1500m</v>
      </c>
      <c r="G566" s="2">
        <f>E566</f>
        <v>62</v>
      </c>
      <c r="H566" s="2">
        <f>D566</f>
        <v>921</v>
      </c>
    </row>
    <row r="567" spans="1:8" x14ac:dyDescent="0.2">
      <c r="A567" t="s">
        <v>979</v>
      </c>
      <c r="B567" t="s">
        <v>2</v>
      </c>
      <c r="C567" s="6">
        <v>35993</v>
      </c>
      <c r="D567">
        <v>937</v>
      </c>
      <c r="E567" s="2">
        <v>63</v>
      </c>
      <c r="F567" t="str">
        <f>A567&amp;B567</f>
        <v>Harry FULLERTON100m</v>
      </c>
      <c r="G567" s="2">
        <f>E567</f>
        <v>63</v>
      </c>
      <c r="H567" s="2">
        <f>D567</f>
        <v>937</v>
      </c>
    </row>
    <row r="568" spans="1:8" x14ac:dyDescent="0.2">
      <c r="A568" t="s">
        <v>596</v>
      </c>
      <c r="B568" t="s">
        <v>2</v>
      </c>
      <c r="C568" s="6">
        <v>36414</v>
      </c>
      <c r="D568">
        <v>937</v>
      </c>
      <c r="E568" s="2">
        <v>63</v>
      </c>
      <c r="F568" t="str">
        <f>A568&amp;B568</f>
        <v>Ryan COOPER100m</v>
      </c>
      <c r="G568" s="2">
        <f>E568</f>
        <v>63</v>
      </c>
      <c r="H568" s="2">
        <f>D568</f>
        <v>937</v>
      </c>
    </row>
    <row r="569" spans="1:8" x14ac:dyDescent="0.2">
      <c r="A569" t="s">
        <v>1160</v>
      </c>
      <c r="B569" t="s">
        <v>2</v>
      </c>
      <c r="C569" s="6">
        <v>35445</v>
      </c>
      <c r="D569">
        <v>944</v>
      </c>
      <c r="E569" s="2">
        <v>63</v>
      </c>
      <c r="F569" t="str">
        <f>A569&amp;B569</f>
        <v>Jack PAYNE100m</v>
      </c>
      <c r="G569" s="2">
        <f>E569</f>
        <v>63</v>
      </c>
      <c r="H569" s="2">
        <f>D569</f>
        <v>944</v>
      </c>
    </row>
    <row r="570" spans="1:8" x14ac:dyDescent="0.2">
      <c r="A570" t="s">
        <v>596</v>
      </c>
      <c r="B570" s="6" t="s">
        <v>25</v>
      </c>
      <c r="C570" s="6">
        <v>36414</v>
      </c>
      <c r="D570">
        <v>949</v>
      </c>
      <c r="E570" s="2">
        <v>63</v>
      </c>
      <c r="F570" t="str">
        <f>A570&amp;B570</f>
        <v>Ryan COOPER200m</v>
      </c>
      <c r="G570" s="2">
        <f>E570</f>
        <v>63</v>
      </c>
      <c r="H570" s="2">
        <f>D570</f>
        <v>949</v>
      </c>
    </row>
    <row r="571" spans="1:8" x14ac:dyDescent="0.2">
      <c r="A571" t="s">
        <v>1525</v>
      </c>
      <c r="B571" t="s">
        <v>26</v>
      </c>
      <c r="C571" s="6">
        <v>1998</v>
      </c>
      <c r="D571">
        <v>914</v>
      </c>
      <c r="E571" s="2">
        <v>63</v>
      </c>
      <c r="F571" t="str">
        <f>A571&amp;B571</f>
        <v>Marcus MIRAGLIA400m</v>
      </c>
      <c r="G571" s="2">
        <f>E571</f>
        <v>63</v>
      </c>
      <c r="H571" s="2">
        <f>D571</f>
        <v>914</v>
      </c>
    </row>
    <row r="572" spans="1:8" x14ac:dyDescent="0.2">
      <c r="A572" t="s">
        <v>1514</v>
      </c>
      <c r="B572" t="s">
        <v>27</v>
      </c>
      <c r="C572" s="6">
        <v>36402</v>
      </c>
      <c r="D572">
        <v>901</v>
      </c>
      <c r="E572" s="2">
        <v>63</v>
      </c>
      <c r="F572" t="str">
        <f>A572&amp;B572</f>
        <v>Christian DAVIS800m</v>
      </c>
      <c r="G572" s="2">
        <f>E572</f>
        <v>63</v>
      </c>
      <c r="H572" s="2">
        <f>D572</f>
        <v>901</v>
      </c>
    </row>
    <row r="573" spans="1:8" x14ac:dyDescent="0.2">
      <c r="A573" t="s">
        <v>992</v>
      </c>
      <c r="B573" s="6" t="s">
        <v>28</v>
      </c>
      <c r="C573" s="6">
        <v>36711</v>
      </c>
      <c r="D573">
        <v>921</v>
      </c>
      <c r="E573" s="2">
        <v>63</v>
      </c>
      <c r="F573" t="str">
        <f>A573&amp;B573</f>
        <v>Ben GIBSON1500m</v>
      </c>
      <c r="G573" s="2">
        <f>E573</f>
        <v>63</v>
      </c>
      <c r="H573" s="2">
        <f>D573</f>
        <v>921</v>
      </c>
    </row>
    <row r="574" spans="1:8" x14ac:dyDescent="0.2">
      <c r="A574" t="s">
        <v>592</v>
      </c>
      <c r="B574" t="s">
        <v>25</v>
      </c>
      <c r="C574" s="6">
        <v>35751</v>
      </c>
      <c r="D574">
        <v>949</v>
      </c>
      <c r="E574" s="2">
        <v>64</v>
      </c>
      <c r="F574" t="str">
        <f>A574&amp;B574</f>
        <v>Michael HANSFORD200m</v>
      </c>
      <c r="G574" s="2">
        <f>E574</f>
        <v>64</v>
      </c>
      <c r="H574" s="2">
        <f>D574</f>
        <v>949</v>
      </c>
    </row>
    <row r="575" spans="1:8" x14ac:dyDescent="0.2">
      <c r="A575" t="s">
        <v>1617</v>
      </c>
      <c r="B575" t="s">
        <v>26</v>
      </c>
      <c r="C575" s="6">
        <v>31522</v>
      </c>
      <c r="D575">
        <v>912</v>
      </c>
      <c r="E575" s="2">
        <v>64</v>
      </c>
      <c r="F575" t="str">
        <f>A575&amp;B575</f>
        <v>Leigh BENNETT400m</v>
      </c>
      <c r="G575" s="2">
        <f>E575</f>
        <v>64</v>
      </c>
      <c r="H575" s="2">
        <f>D575</f>
        <v>912</v>
      </c>
    </row>
    <row r="576" spans="1:8" x14ac:dyDescent="0.2">
      <c r="A576" t="s">
        <v>1754</v>
      </c>
      <c r="B576" t="s">
        <v>27</v>
      </c>
      <c r="C576" s="6">
        <v>44640</v>
      </c>
      <c r="D576">
        <v>900</v>
      </c>
      <c r="E576" s="2">
        <v>64</v>
      </c>
      <c r="F576" t="str">
        <f>A576&amp;B576</f>
        <v>Max SHERVINGTON800m</v>
      </c>
      <c r="G576" s="2">
        <f>E576</f>
        <v>64</v>
      </c>
      <c r="H576" s="2">
        <f>D576</f>
        <v>900</v>
      </c>
    </row>
    <row r="577" spans="1:8" x14ac:dyDescent="0.2">
      <c r="A577" t="s">
        <v>1764</v>
      </c>
      <c r="B577" t="s">
        <v>28</v>
      </c>
      <c r="C577" s="6"/>
      <c r="D577">
        <v>920</v>
      </c>
      <c r="E577" s="2">
        <v>64</v>
      </c>
      <c r="F577" t="str">
        <f>A577&amp;B577</f>
        <v>Finlay MCPHILLIPS1500m</v>
      </c>
      <c r="G577" s="2">
        <f>E577</f>
        <v>64</v>
      </c>
      <c r="H577" s="2">
        <f>D577</f>
        <v>920</v>
      </c>
    </row>
    <row r="578" spans="1:8" x14ac:dyDescent="0.2">
      <c r="A578" t="s">
        <v>1696</v>
      </c>
      <c r="B578" t="s">
        <v>25</v>
      </c>
      <c r="C578" s="6">
        <v>44612</v>
      </c>
      <c r="D578">
        <v>958</v>
      </c>
      <c r="E578" s="2">
        <v>65</v>
      </c>
      <c r="F578" t="str">
        <f>A578&amp;B578</f>
        <v>Nic SHEN200m</v>
      </c>
      <c r="G578" s="2">
        <f>E578</f>
        <v>65</v>
      </c>
      <c r="H578" s="2">
        <f>D578</f>
        <v>958</v>
      </c>
    </row>
    <row r="579" spans="1:8" x14ac:dyDescent="0.2">
      <c r="A579" t="s">
        <v>1726</v>
      </c>
      <c r="B579" t="s">
        <v>26</v>
      </c>
      <c r="C579" s="6">
        <v>44581</v>
      </c>
      <c r="D579">
        <v>906</v>
      </c>
      <c r="E579" s="2">
        <v>65</v>
      </c>
      <c r="F579" t="str">
        <f>A579&amp;B579</f>
        <v>Hayden FLEMING400m</v>
      </c>
      <c r="G579" s="2">
        <f>E579</f>
        <v>65</v>
      </c>
      <c r="H579" s="2">
        <f>D579</f>
        <v>906</v>
      </c>
    </row>
    <row r="580" spans="1:8" x14ac:dyDescent="0.2">
      <c r="A580" t="s">
        <v>983</v>
      </c>
      <c r="B580" t="s">
        <v>27</v>
      </c>
      <c r="C580" s="7">
        <v>32699</v>
      </c>
      <c r="D580">
        <v>895</v>
      </c>
      <c r="E580" s="2">
        <v>65</v>
      </c>
      <c r="F580" t="str">
        <f>A580&amp;B580</f>
        <v>Daniel REEVES800m</v>
      </c>
      <c r="G580" s="2">
        <f>E580</f>
        <v>65</v>
      </c>
      <c r="H580" s="2">
        <f>D580</f>
        <v>895</v>
      </c>
    </row>
    <row r="581" spans="1:8" x14ac:dyDescent="0.2">
      <c r="A581" t="s">
        <v>1765</v>
      </c>
      <c r="B581" s="6" t="s">
        <v>28</v>
      </c>
      <c r="C581" s="6"/>
      <c r="D581">
        <v>920</v>
      </c>
      <c r="E581" s="2">
        <v>65</v>
      </c>
      <c r="F581" t="str">
        <f>A581&amp;B581</f>
        <v>Logan JANETZKI1500m</v>
      </c>
      <c r="G581" s="2">
        <f>E581</f>
        <v>65</v>
      </c>
      <c r="H581" s="2">
        <f>D581</f>
        <v>920</v>
      </c>
    </row>
    <row r="582" spans="1:8" x14ac:dyDescent="0.2">
      <c r="A582" t="s">
        <v>625</v>
      </c>
      <c r="B582" t="s">
        <v>2</v>
      </c>
      <c r="C582" s="6">
        <v>44612</v>
      </c>
      <c r="D582">
        <v>934</v>
      </c>
      <c r="E582" s="2">
        <v>66</v>
      </c>
      <c r="F582" t="str">
        <f>A582&amp;B582</f>
        <v>Andrew GOSCHNIK100m</v>
      </c>
      <c r="G582" s="2">
        <f>E582</f>
        <v>66</v>
      </c>
      <c r="H582" s="2">
        <f>D582</f>
        <v>934</v>
      </c>
    </row>
    <row r="583" spans="1:8" x14ac:dyDescent="0.2">
      <c r="A583" t="s">
        <v>631</v>
      </c>
      <c r="B583" s="6" t="s">
        <v>2</v>
      </c>
      <c r="C583" s="6">
        <v>38152</v>
      </c>
      <c r="D583">
        <v>934</v>
      </c>
      <c r="E583" s="2">
        <v>66</v>
      </c>
      <c r="F583" t="str">
        <f>A583&amp;B583</f>
        <v>Jack BOULTON100m</v>
      </c>
      <c r="G583" s="2">
        <f>E583</f>
        <v>66</v>
      </c>
      <c r="H583" s="2">
        <f>D583</f>
        <v>934</v>
      </c>
    </row>
    <row r="584" spans="1:8" x14ac:dyDescent="0.2">
      <c r="A584" t="s">
        <v>616</v>
      </c>
      <c r="B584" t="s">
        <v>2</v>
      </c>
      <c r="C584" s="7">
        <v>35153</v>
      </c>
      <c r="D584">
        <v>934</v>
      </c>
      <c r="E584" s="2">
        <v>66</v>
      </c>
      <c r="F584" t="str">
        <f>A584&amp;B584</f>
        <v>Jordan SARMENTO100m</v>
      </c>
      <c r="G584" s="2">
        <f>E584</f>
        <v>66</v>
      </c>
      <c r="H584" s="2">
        <f>D584</f>
        <v>934</v>
      </c>
    </row>
    <row r="585" spans="1:8" x14ac:dyDescent="0.2">
      <c r="A585" t="s">
        <v>635</v>
      </c>
      <c r="B585" t="s">
        <v>2</v>
      </c>
      <c r="C585" s="6">
        <v>44612</v>
      </c>
      <c r="D585">
        <v>934</v>
      </c>
      <c r="E585" s="2">
        <v>66</v>
      </c>
      <c r="F585" t="str">
        <f>A585&amp;B585</f>
        <v>Jayden CHAMBERS100m</v>
      </c>
      <c r="G585" s="2">
        <f>E585</f>
        <v>66</v>
      </c>
      <c r="H585" s="2">
        <f>D585</f>
        <v>934</v>
      </c>
    </row>
    <row r="586" spans="1:8" x14ac:dyDescent="0.2">
      <c r="A586" t="s">
        <v>1697</v>
      </c>
      <c r="B586" t="s">
        <v>2</v>
      </c>
      <c r="C586" s="7">
        <v>44701</v>
      </c>
      <c r="D586">
        <v>940</v>
      </c>
      <c r="E586" s="2">
        <v>66</v>
      </c>
      <c r="F586" t="str">
        <f>A586&amp;B586</f>
        <v>Frankleen NEWAH-JARFOI100m</v>
      </c>
      <c r="G586" s="2">
        <f>E586</f>
        <v>66</v>
      </c>
      <c r="H586" s="2">
        <f>D586</f>
        <v>940</v>
      </c>
    </row>
    <row r="587" spans="1:8" x14ac:dyDescent="0.2">
      <c r="A587" t="s">
        <v>1499</v>
      </c>
      <c r="B587" t="s">
        <v>25</v>
      </c>
      <c r="C587" s="6">
        <v>37420</v>
      </c>
      <c r="D587">
        <v>940</v>
      </c>
      <c r="E587" s="2">
        <v>66</v>
      </c>
      <c r="F587" t="str">
        <f>A587&amp;B587</f>
        <v>Conor LARRANAGA BOYLE200m</v>
      </c>
      <c r="G587" s="2">
        <f>E587</f>
        <v>66</v>
      </c>
      <c r="H587" s="2">
        <f>D587</f>
        <v>940</v>
      </c>
    </row>
    <row r="588" spans="1:8" x14ac:dyDescent="0.2">
      <c r="A588" t="s">
        <v>712</v>
      </c>
      <c r="B588" t="s">
        <v>26</v>
      </c>
      <c r="C588" s="6">
        <v>1996</v>
      </c>
      <c r="D588">
        <v>903</v>
      </c>
      <c r="E588" s="2">
        <v>66</v>
      </c>
      <c r="F588" t="str">
        <f>A588&amp;B588</f>
        <v>Rohan LAURENDET400m</v>
      </c>
      <c r="G588" s="2">
        <f>E588</f>
        <v>66</v>
      </c>
      <c r="H588" s="2">
        <f>D588</f>
        <v>903</v>
      </c>
    </row>
    <row r="589" spans="1:8" x14ac:dyDescent="0.2">
      <c r="A589" t="s">
        <v>1755</v>
      </c>
      <c r="B589" s="6" t="s">
        <v>27</v>
      </c>
      <c r="C589" s="6">
        <v>1998</v>
      </c>
      <c r="D589">
        <v>894</v>
      </c>
      <c r="E589" s="2">
        <v>66</v>
      </c>
      <c r="F589" t="str">
        <f>A589&amp;B589</f>
        <v>Asad YUSOFF800m</v>
      </c>
      <c r="G589" s="2">
        <f>E589</f>
        <v>66</v>
      </c>
      <c r="H589" s="2">
        <f>D589</f>
        <v>894</v>
      </c>
    </row>
    <row r="590" spans="1:8" x14ac:dyDescent="0.2">
      <c r="A590" t="s">
        <v>707</v>
      </c>
      <c r="B590" t="s">
        <v>28</v>
      </c>
      <c r="C590" s="6">
        <v>1999</v>
      </c>
      <c r="D590">
        <v>920</v>
      </c>
      <c r="E590" s="2">
        <v>66</v>
      </c>
      <c r="F590" t="str">
        <f>A590&amp;B590</f>
        <v>Gus TOMLINSON SMITH1500m</v>
      </c>
      <c r="G590" s="2">
        <f>E590</f>
        <v>66</v>
      </c>
      <c r="H590" s="2">
        <f>D590</f>
        <v>920</v>
      </c>
    </row>
    <row r="591" spans="1:8" x14ac:dyDescent="0.2">
      <c r="A591" t="s">
        <v>1702</v>
      </c>
      <c r="B591" t="s">
        <v>25</v>
      </c>
      <c r="C591" s="6"/>
      <c r="D591">
        <v>939</v>
      </c>
      <c r="E591" s="2">
        <v>67</v>
      </c>
      <c r="F591" t="str">
        <f>A591&amp;B591</f>
        <v>Michael MOSCHOU200m</v>
      </c>
      <c r="G591" s="2">
        <f>E591</f>
        <v>67</v>
      </c>
      <c r="H591" s="2">
        <f>D591</f>
        <v>939</v>
      </c>
    </row>
    <row r="592" spans="1:8" x14ac:dyDescent="0.2">
      <c r="A592" t="s">
        <v>1727</v>
      </c>
      <c r="B592" t="s">
        <v>26</v>
      </c>
      <c r="C592" s="6"/>
      <c r="D592">
        <v>901</v>
      </c>
      <c r="E592" s="2">
        <v>67</v>
      </c>
      <c r="F592" t="str">
        <f>A592&amp;B592</f>
        <v>Chris YANG400m</v>
      </c>
      <c r="G592" s="2">
        <f>E592</f>
        <v>67</v>
      </c>
      <c r="H592" s="2">
        <f>D592</f>
        <v>901</v>
      </c>
    </row>
    <row r="593" spans="1:8" x14ac:dyDescent="0.2">
      <c r="A593" t="s">
        <v>1559</v>
      </c>
      <c r="B593" t="s">
        <v>27</v>
      </c>
      <c r="C593" s="6">
        <v>44732</v>
      </c>
      <c r="D593">
        <v>891</v>
      </c>
      <c r="E593" s="2">
        <v>67</v>
      </c>
      <c r="F593" t="str">
        <f>A593&amp;B593</f>
        <v>Thomas CROSS800m</v>
      </c>
      <c r="G593" s="2">
        <f>E593</f>
        <v>67</v>
      </c>
      <c r="H593" s="2">
        <f>D593</f>
        <v>891</v>
      </c>
    </row>
    <row r="594" spans="1:8" x14ac:dyDescent="0.2">
      <c r="A594" t="s">
        <v>1766</v>
      </c>
      <c r="B594" t="s">
        <v>28</v>
      </c>
      <c r="C594" s="6">
        <v>44640</v>
      </c>
      <c r="D594">
        <v>919</v>
      </c>
      <c r="E594" s="2">
        <v>67</v>
      </c>
      <c r="F594" t="str">
        <f>A594&amp;B594</f>
        <v>Luca DI CONZA1500m</v>
      </c>
      <c r="G594" s="2">
        <f>E594</f>
        <v>67</v>
      </c>
      <c r="H594" s="2">
        <f>D594</f>
        <v>919</v>
      </c>
    </row>
    <row r="595" spans="1:8" x14ac:dyDescent="0.2">
      <c r="A595" t="s">
        <v>637</v>
      </c>
      <c r="B595" s="6" t="s">
        <v>25</v>
      </c>
      <c r="C595" s="6">
        <v>36178</v>
      </c>
      <c r="D595">
        <v>938</v>
      </c>
      <c r="E595" s="2">
        <v>68</v>
      </c>
      <c r="F595" t="str">
        <f>A595&amp;B595</f>
        <v>Adam KOPP200m</v>
      </c>
      <c r="G595" s="2">
        <f>E595</f>
        <v>68</v>
      </c>
      <c r="H595" s="2">
        <f>D595</f>
        <v>938</v>
      </c>
    </row>
    <row r="596" spans="1:8" x14ac:dyDescent="0.2">
      <c r="A596" t="s">
        <v>1693</v>
      </c>
      <c r="B596" t="s">
        <v>25</v>
      </c>
      <c r="C596" s="6">
        <v>37084</v>
      </c>
      <c r="D596">
        <v>944</v>
      </c>
      <c r="E596" s="2">
        <v>68</v>
      </c>
      <c r="F596" t="str">
        <f>A596&amp;B596</f>
        <v>Samuel MCARTHUR200m</v>
      </c>
      <c r="G596" s="2">
        <f>E596</f>
        <v>68</v>
      </c>
      <c r="H596" s="2">
        <f>D596</f>
        <v>944</v>
      </c>
    </row>
    <row r="597" spans="1:8" x14ac:dyDescent="0.2">
      <c r="A597" t="s">
        <v>985</v>
      </c>
      <c r="B597" t="s">
        <v>26</v>
      </c>
      <c r="C597" s="7">
        <v>1996</v>
      </c>
      <c r="D597">
        <v>901</v>
      </c>
      <c r="E597" s="2">
        <v>68</v>
      </c>
      <c r="F597" t="str">
        <f>A597&amp;B597</f>
        <v>Corey FURMINGER400m</v>
      </c>
      <c r="G597" s="2">
        <f>E597</f>
        <v>68</v>
      </c>
      <c r="H597" s="2">
        <f>D597</f>
        <v>901</v>
      </c>
    </row>
    <row r="598" spans="1:8" x14ac:dyDescent="0.2">
      <c r="A598" t="s">
        <v>637</v>
      </c>
      <c r="B598" t="s">
        <v>27</v>
      </c>
      <c r="C598" s="6">
        <v>36178</v>
      </c>
      <c r="D598">
        <v>888</v>
      </c>
      <c r="E598" s="2">
        <v>68</v>
      </c>
      <c r="F598" t="str">
        <f>A598&amp;B598</f>
        <v>Adam KOPP800m</v>
      </c>
      <c r="G598" s="2">
        <f>E598</f>
        <v>68</v>
      </c>
      <c r="H598" s="2">
        <f>D598</f>
        <v>888</v>
      </c>
    </row>
    <row r="599" spans="1:8" x14ac:dyDescent="0.2">
      <c r="A599" t="s">
        <v>1751</v>
      </c>
      <c r="B599" t="s">
        <v>28</v>
      </c>
      <c r="C599" s="6">
        <v>44671</v>
      </c>
      <c r="D599">
        <v>919</v>
      </c>
      <c r="E599" s="2">
        <v>68</v>
      </c>
      <c r="F599" t="str">
        <f>A599&amp;B599</f>
        <v>Lachlan CORNELIUS1500m</v>
      </c>
      <c r="G599" s="2">
        <f>E599</f>
        <v>68</v>
      </c>
      <c r="H599" s="2">
        <f>D599</f>
        <v>919</v>
      </c>
    </row>
    <row r="600" spans="1:8" x14ac:dyDescent="0.2">
      <c r="A600" t="s">
        <v>669</v>
      </c>
      <c r="B600" t="s">
        <v>26</v>
      </c>
      <c r="C600" s="6">
        <v>37180</v>
      </c>
      <c r="D600">
        <v>900</v>
      </c>
      <c r="E600" s="2">
        <v>69</v>
      </c>
      <c r="F600" t="str">
        <f>A600&amp;B600</f>
        <v>Jack LUNN400m</v>
      </c>
      <c r="G600" s="2">
        <f>E600</f>
        <v>69</v>
      </c>
      <c r="H600" s="2">
        <f>D600</f>
        <v>900</v>
      </c>
    </row>
    <row r="601" spans="1:8" x14ac:dyDescent="0.2">
      <c r="A601" t="s">
        <v>1767</v>
      </c>
      <c r="B601" t="s">
        <v>28</v>
      </c>
      <c r="C601" s="7"/>
      <c r="D601">
        <v>917</v>
      </c>
      <c r="E601" s="2">
        <v>69</v>
      </c>
      <c r="F601" t="str">
        <f>A601&amp;B601</f>
        <v>David GREIG1500m</v>
      </c>
      <c r="G601" s="2">
        <f>E601</f>
        <v>69</v>
      </c>
      <c r="H601" s="2">
        <f>D601</f>
        <v>917</v>
      </c>
    </row>
    <row r="602" spans="1:8" x14ac:dyDescent="0.2">
      <c r="A602" t="s">
        <v>1709</v>
      </c>
      <c r="B602" t="s">
        <v>25</v>
      </c>
      <c r="C602" s="6">
        <v>36118</v>
      </c>
      <c r="D602">
        <v>936</v>
      </c>
      <c r="E602" s="2">
        <v>70</v>
      </c>
      <c r="F602" t="str">
        <f>A602&amp;B602</f>
        <v>Mason SPIKERS200m</v>
      </c>
      <c r="G602" s="2">
        <f>E602</f>
        <v>70</v>
      </c>
      <c r="H602" s="2">
        <f>D602</f>
        <v>936</v>
      </c>
    </row>
    <row r="603" spans="1:8" x14ac:dyDescent="0.2">
      <c r="A603" t="s">
        <v>803</v>
      </c>
      <c r="B603" t="s">
        <v>26</v>
      </c>
      <c r="C603" s="6">
        <v>35856</v>
      </c>
      <c r="D603">
        <v>900</v>
      </c>
      <c r="E603" s="2">
        <v>70</v>
      </c>
      <c r="F603" t="str">
        <f>A603&amp;B603</f>
        <v>Angus PROUDFOOT400m</v>
      </c>
      <c r="G603" s="2">
        <f>E603</f>
        <v>70</v>
      </c>
      <c r="H603" s="2">
        <f>D603</f>
        <v>900</v>
      </c>
    </row>
    <row r="604" spans="1:8" x14ac:dyDescent="0.2">
      <c r="A604" t="s">
        <v>656</v>
      </c>
      <c r="B604" t="s">
        <v>26</v>
      </c>
      <c r="C604" s="6">
        <v>35016</v>
      </c>
      <c r="D604">
        <v>900</v>
      </c>
      <c r="E604" s="2">
        <v>70</v>
      </c>
      <c r="F604" t="str">
        <f>A604&amp;B604</f>
        <v>Conrad COUMAROS400m</v>
      </c>
      <c r="G604" s="2">
        <f>E604</f>
        <v>70</v>
      </c>
      <c r="H604" s="2">
        <f>D604</f>
        <v>900</v>
      </c>
    </row>
    <row r="605" spans="1:8" x14ac:dyDescent="0.2">
      <c r="A605" t="s">
        <v>1541</v>
      </c>
      <c r="B605" t="s">
        <v>28</v>
      </c>
      <c r="C605" s="6">
        <v>35827</v>
      </c>
      <c r="D605">
        <v>917</v>
      </c>
      <c r="E605" s="2">
        <v>70</v>
      </c>
      <c r="F605" t="str">
        <f>A605&amp;B605</f>
        <v>Alexander GRUEN1500m</v>
      </c>
      <c r="G605" s="2">
        <f>E605</f>
        <v>70</v>
      </c>
      <c r="H605" s="2">
        <f>D605</f>
        <v>917</v>
      </c>
    </row>
    <row r="606" spans="1:8" x14ac:dyDescent="0.2">
      <c r="A606" t="s">
        <v>1698</v>
      </c>
      <c r="B606" s="6" t="s">
        <v>2</v>
      </c>
      <c r="C606" s="6">
        <v>44640</v>
      </c>
      <c r="D606">
        <v>931</v>
      </c>
      <c r="E606" s="2">
        <v>71</v>
      </c>
      <c r="F606" t="str">
        <f>A606&amp;B606</f>
        <v>Antonio VAITOHI100m</v>
      </c>
      <c r="G606" s="2">
        <f>E606</f>
        <v>71</v>
      </c>
      <c r="H606" s="2">
        <f>D606</f>
        <v>931</v>
      </c>
    </row>
    <row r="607" spans="1:8" x14ac:dyDescent="0.2">
      <c r="A607" t="s">
        <v>1699</v>
      </c>
      <c r="B607" t="s">
        <v>2</v>
      </c>
      <c r="C607" s="6">
        <v>1997</v>
      </c>
      <c r="D607">
        <v>931</v>
      </c>
      <c r="E607" s="2">
        <v>71</v>
      </c>
      <c r="F607" t="str">
        <f>A607&amp;B607</f>
        <v>Corey BAKER100m</v>
      </c>
      <c r="G607" s="2">
        <f>E607</f>
        <v>71</v>
      </c>
      <c r="H607" s="2">
        <f>D607</f>
        <v>931</v>
      </c>
    </row>
    <row r="608" spans="1:8" x14ac:dyDescent="0.2">
      <c r="A608" t="s">
        <v>579</v>
      </c>
      <c r="B608" t="s">
        <v>2</v>
      </c>
      <c r="C608" s="7">
        <v>38240</v>
      </c>
      <c r="D608">
        <v>931</v>
      </c>
      <c r="E608" s="2">
        <v>71</v>
      </c>
      <c r="F608" t="str">
        <f>A608&amp;B608</f>
        <v>Ashley WONG100m</v>
      </c>
      <c r="G608" s="2">
        <f>E608</f>
        <v>71</v>
      </c>
      <c r="H608" s="2">
        <f>D608</f>
        <v>931</v>
      </c>
    </row>
    <row r="609" spans="1:8" x14ac:dyDescent="0.2">
      <c r="A609" t="s">
        <v>1499</v>
      </c>
      <c r="B609" t="s">
        <v>2</v>
      </c>
      <c r="C609" s="6">
        <v>37420</v>
      </c>
      <c r="D609">
        <v>931</v>
      </c>
      <c r="E609" s="2">
        <v>71</v>
      </c>
      <c r="F609" t="str">
        <f>A609&amp;B609</f>
        <v>Conor LARRANAGA BOYLE100m</v>
      </c>
      <c r="G609" s="2">
        <f>E609</f>
        <v>71</v>
      </c>
      <c r="H609" s="2">
        <f>D609</f>
        <v>931</v>
      </c>
    </row>
    <row r="610" spans="1:8" x14ac:dyDescent="0.2">
      <c r="A610" t="s">
        <v>1518</v>
      </c>
      <c r="B610" t="s">
        <v>2</v>
      </c>
      <c r="C610" s="6"/>
      <c r="D610">
        <v>931</v>
      </c>
      <c r="E610" s="2">
        <v>71</v>
      </c>
      <c r="F610" t="str">
        <f>A610&amp;B610</f>
        <v>Hayden CROWE100m</v>
      </c>
      <c r="G610" s="2">
        <f>E610</f>
        <v>71</v>
      </c>
      <c r="H610" s="2">
        <f>D610</f>
        <v>931</v>
      </c>
    </row>
    <row r="611" spans="1:8" x14ac:dyDescent="0.2">
      <c r="A611" t="s">
        <v>980</v>
      </c>
      <c r="B611" t="s">
        <v>2</v>
      </c>
      <c r="C611" s="6">
        <v>44671</v>
      </c>
      <c r="D611">
        <v>931</v>
      </c>
      <c r="E611" s="2">
        <v>71</v>
      </c>
      <c r="F611" t="str">
        <f>A611&amp;B611</f>
        <v>Cedric NGOTHO100m</v>
      </c>
      <c r="G611" s="2">
        <f>E611</f>
        <v>71</v>
      </c>
      <c r="H611" s="2">
        <f>D611</f>
        <v>931</v>
      </c>
    </row>
    <row r="612" spans="1:8" x14ac:dyDescent="0.2">
      <c r="A612" t="s">
        <v>980</v>
      </c>
      <c r="B612" t="s">
        <v>25</v>
      </c>
      <c r="C612" s="6">
        <v>44671</v>
      </c>
      <c r="D612">
        <v>935</v>
      </c>
      <c r="E612" s="2">
        <v>71</v>
      </c>
      <c r="F612" t="str">
        <f>A612&amp;B612</f>
        <v>Cedric NGOTHO200m</v>
      </c>
      <c r="G612" s="2">
        <f>E612</f>
        <v>71</v>
      </c>
      <c r="H612" s="2">
        <f>D612</f>
        <v>935</v>
      </c>
    </row>
    <row r="613" spans="1:8" x14ac:dyDescent="0.2">
      <c r="A613" t="s">
        <v>1768</v>
      </c>
      <c r="B613" t="s">
        <v>28</v>
      </c>
      <c r="C613" s="7">
        <v>44612</v>
      </c>
      <c r="D613">
        <v>916</v>
      </c>
      <c r="E613" s="2">
        <v>71</v>
      </c>
      <c r="F613" t="str">
        <f>A613&amp;B613</f>
        <v>Sam BUNNAGE1500m</v>
      </c>
      <c r="G613" s="2">
        <f>E613</f>
        <v>71</v>
      </c>
      <c r="H613" s="2">
        <f>D613</f>
        <v>916</v>
      </c>
    </row>
    <row r="614" spans="1:8" x14ac:dyDescent="0.2">
      <c r="A614" t="s">
        <v>633</v>
      </c>
      <c r="B614" t="s">
        <v>25</v>
      </c>
      <c r="C614" s="6">
        <v>37474</v>
      </c>
      <c r="D614">
        <v>934</v>
      </c>
      <c r="E614" s="2">
        <v>72</v>
      </c>
      <c r="F614" t="str">
        <f>A614&amp;B614</f>
        <v>Daniel BLEST200m</v>
      </c>
      <c r="G614" s="2">
        <f>E614</f>
        <v>72</v>
      </c>
      <c r="H614" s="2">
        <f>D614</f>
        <v>934</v>
      </c>
    </row>
    <row r="615" spans="1:8" x14ac:dyDescent="0.2">
      <c r="A615" t="s">
        <v>1484</v>
      </c>
      <c r="B615" t="s">
        <v>25</v>
      </c>
      <c r="C615" s="6">
        <v>35431</v>
      </c>
      <c r="D615">
        <v>934</v>
      </c>
      <c r="E615" s="2">
        <v>72</v>
      </c>
      <c r="F615" t="str">
        <f>A615&amp;B615</f>
        <v>Jack DONEY200m</v>
      </c>
      <c r="G615" s="2">
        <f>E615</f>
        <v>72</v>
      </c>
      <c r="H615" s="2">
        <f>D615</f>
        <v>934</v>
      </c>
    </row>
    <row r="616" spans="1:8" x14ac:dyDescent="0.2">
      <c r="A616" t="s">
        <v>1728</v>
      </c>
      <c r="B616" t="s">
        <v>26</v>
      </c>
      <c r="C616" s="6"/>
      <c r="D616">
        <v>899</v>
      </c>
      <c r="E616" s="2">
        <v>72</v>
      </c>
      <c r="F616" t="str">
        <f>A616&amp;B616</f>
        <v>Angus MCKINDLAY400m</v>
      </c>
      <c r="G616" s="2">
        <f>E616</f>
        <v>72</v>
      </c>
      <c r="H616" s="2">
        <f>D616</f>
        <v>899</v>
      </c>
    </row>
    <row r="617" spans="1:8" x14ac:dyDescent="0.2">
      <c r="A617" t="s">
        <v>1769</v>
      </c>
      <c r="B617" t="s">
        <v>28</v>
      </c>
      <c r="C617" s="7">
        <v>1994</v>
      </c>
      <c r="D617">
        <v>912</v>
      </c>
      <c r="E617" s="2">
        <v>72</v>
      </c>
      <c r="F617" t="str">
        <f>A617&amp;B617</f>
        <v>Brad KITTO1500m</v>
      </c>
      <c r="G617" s="2">
        <f>E617</f>
        <v>72</v>
      </c>
      <c r="H617" s="2">
        <f>D617</f>
        <v>912</v>
      </c>
    </row>
    <row r="618" spans="1:8" x14ac:dyDescent="0.2">
      <c r="A618" t="s">
        <v>664</v>
      </c>
      <c r="B618" t="s">
        <v>26</v>
      </c>
      <c r="C618" s="6">
        <v>37782</v>
      </c>
      <c r="D618">
        <v>898</v>
      </c>
      <c r="E618" s="2">
        <v>73</v>
      </c>
      <c r="F618" t="str">
        <f>A618&amp;B618</f>
        <v>Dominic PANOZZO400m</v>
      </c>
      <c r="G618" s="2">
        <f>E618</f>
        <v>73</v>
      </c>
      <c r="H618" s="2">
        <f>D618</f>
        <v>898</v>
      </c>
    </row>
    <row r="619" spans="1:8" x14ac:dyDescent="0.2">
      <c r="A619" t="s">
        <v>1729</v>
      </c>
      <c r="B619" t="s">
        <v>26</v>
      </c>
      <c r="C619" s="6">
        <v>36070</v>
      </c>
      <c r="D619">
        <v>898</v>
      </c>
      <c r="E619" s="2">
        <v>73</v>
      </c>
      <c r="F619" t="str">
        <f>A619&amp;B619</f>
        <v>Aaron JEFFERY400m</v>
      </c>
      <c r="G619" s="2">
        <f>E619</f>
        <v>73</v>
      </c>
      <c r="H619" s="2">
        <f>D619</f>
        <v>898</v>
      </c>
    </row>
    <row r="620" spans="1:8" x14ac:dyDescent="0.2">
      <c r="A620" t="s">
        <v>1730</v>
      </c>
      <c r="B620" t="s">
        <v>26</v>
      </c>
      <c r="C620" s="6"/>
      <c r="D620">
        <v>898</v>
      </c>
      <c r="E620" s="2">
        <v>73</v>
      </c>
      <c r="F620" t="str">
        <f>A620&amp;B620</f>
        <v>Tom O'ROURKE400m</v>
      </c>
      <c r="G620" s="2">
        <f>E620</f>
        <v>73</v>
      </c>
      <c r="H620" s="2">
        <f>D620</f>
        <v>898</v>
      </c>
    </row>
    <row r="621" spans="1:8" x14ac:dyDescent="0.2">
      <c r="A621" t="s">
        <v>1604</v>
      </c>
      <c r="B621" t="s">
        <v>28</v>
      </c>
      <c r="C621" s="6">
        <v>44640</v>
      </c>
      <c r="D621">
        <v>911</v>
      </c>
      <c r="E621" s="2">
        <v>73</v>
      </c>
      <c r="F621" t="str">
        <f>A621&amp;B621</f>
        <v>Gus GANNON1500m</v>
      </c>
      <c r="G621" s="2">
        <f>E621</f>
        <v>73</v>
      </c>
      <c r="H621" s="2">
        <f>D621</f>
        <v>911</v>
      </c>
    </row>
    <row r="622" spans="1:8" x14ac:dyDescent="0.2">
      <c r="A622" t="s">
        <v>607</v>
      </c>
      <c r="B622" t="s">
        <v>25</v>
      </c>
      <c r="C622" s="6">
        <v>36223</v>
      </c>
      <c r="D622">
        <v>931</v>
      </c>
      <c r="E622" s="2">
        <v>74</v>
      </c>
      <c r="F622" t="str">
        <f>A622&amp;B622</f>
        <v>Jacob SESAR200m</v>
      </c>
      <c r="G622" s="2">
        <f>E622</f>
        <v>74</v>
      </c>
      <c r="H622" s="2">
        <f>D622</f>
        <v>931</v>
      </c>
    </row>
    <row r="623" spans="1:8" x14ac:dyDescent="0.2">
      <c r="A623" t="s">
        <v>1156</v>
      </c>
      <c r="B623" t="s">
        <v>25</v>
      </c>
      <c r="C623" s="6">
        <v>33067</v>
      </c>
      <c r="D623">
        <v>931</v>
      </c>
      <c r="E623" s="2">
        <v>74</v>
      </c>
      <c r="F623" t="str">
        <f>A623&amp;B623</f>
        <v>Aaron STUBBS200m</v>
      </c>
      <c r="G623" s="2">
        <f>E623</f>
        <v>74</v>
      </c>
      <c r="H623" s="2">
        <f>D623</f>
        <v>931</v>
      </c>
    </row>
    <row r="624" spans="1:8" x14ac:dyDescent="0.2">
      <c r="A624" t="s">
        <v>743</v>
      </c>
      <c r="B624" t="s">
        <v>28</v>
      </c>
      <c r="C624" s="6">
        <v>2000</v>
      </c>
      <c r="D624">
        <v>911</v>
      </c>
      <c r="E624" s="2">
        <v>74</v>
      </c>
      <c r="F624" t="str">
        <f>A624&amp;B624</f>
        <v>Callum BURNS1500m</v>
      </c>
      <c r="G624" s="2">
        <f>E624</f>
        <v>74</v>
      </c>
      <c r="H624" s="2">
        <f>D624</f>
        <v>911</v>
      </c>
    </row>
    <row r="625" spans="1:8" x14ac:dyDescent="0.2">
      <c r="A625" t="s">
        <v>1770</v>
      </c>
      <c r="B625" t="s">
        <v>28</v>
      </c>
      <c r="C625" s="6">
        <v>28064</v>
      </c>
      <c r="D625">
        <v>910</v>
      </c>
      <c r="E625" s="2">
        <v>75</v>
      </c>
      <c r="F625" t="str">
        <f>A625&amp;B625</f>
        <v>Philo SAUNDERS1500m</v>
      </c>
      <c r="G625" s="2">
        <f>E625</f>
        <v>75</v>
      </c>
      <c r="H625" s="2">
        <f>D625</f>
        <v>910</v>
      </c>
    </row>
    <row r="626" spans="1:8" x14ac:dyDescent="0.2">
      <c r="A626" t="s">
        <v>612</v>
      </c>
      <c r="B626" t="s">
        <v>25</v>
      </c>
      <c r="C626" s="6">
        <v>37263</v>
      </c>
      <c r="D626">
        <v>933</v>
      </c>
      <c r="E626" s="2">
        <v>76</v>
      </c>
      <c r="F626" t="str">
        <f>A626&amp;B626</f>
        <v>Phillip BAKER200m</v>
      </c>
      <c r="G626" s="2">
        <f>E626</f>
        <v>76</v>
      </c>
      <c r="H626" s="2">
        <f>D626</f>
        <v>933</v>
      </c>
    </row>
    <row r="627" spans="1:8" x14ac:dyDescent="0.2">
      <c r="A627" t="s">
        <v>1496</v>
      </c>
      <c r="B627" t="s">
        <v>26</v>
      </c>
      <c r="C627" s="6">
        <v>34460</v>
      </c>
      <c r="D627">
        <v>898</v>
      </c>
      <c r="E627" s="2">
        <v>76</v>
      </c>
      <c r="F627" t="str">
        <f>A627&amp;B627</f>
        <v>Wesley SPARGO400m</v>
      </c>
      <c r="G627" s="2">
        <f>E627</f>
        <v>76</v>
      </c>
      <c r="H627" s="2">
        <f>D627</f>
        <v>898</v>
      </c>
    </row>
    <row r="628" spans="1:8" x14ac:dyDescent="0.2">
      <c r="A628" t="s">
        <v>1771</v>
      </c>
      <c r="B628" s="6" t="s">
        <v>28</v>
      </c>
      <c r="C628" s="6">
        <v>1998</v>
      </c>
      <c r="D628">
        <v>906</v>
      </c>
      <c r="E628" s="2">
        <v>76</v>
      </c>
      <c r="F628" t="str">
        <f>A628&amp;B628</f>
        <v>Patrick MATTHEWS1500m</v>
      </c>
      <c r="G628" s="2">
        <f>E628</f>
        <v>76</v>
      </c>
      <c r="H628" s="2">
        <f>D628</f>
        <v>906</v>
      </c>
    </row>
    <row r="629" spans="1:8" x14ac:dyDescent="0.2">
      <c r="A629" t="s">
        <v>612</v>
      </c>
      <c r="B629" t="s">
        <v>2</v>
      </c>
      <c r="C629" s="6">
        <v>37263</v>
      </c>
      <c r="D629">
        <v>928</v>
      </c>
      <c r="E629" s="2">
        <v>77</v>
      </c>
      <c r="F629" t="str">
        <f>A629&amp;B629</f>
        <v>Phillip BAKER100m</v>
      </c>
      <c r="G629" s="2">
        <f>E629</f>
        <v>77</v>
      </c>
      <c r="H629" s="2">
        <f>D629</f>
        <v>928</v>
      </c>
    </row>
    <row r="630" spans="1:8" x14ac:dyDescent="0.2">
      <c r="A630" t="s">
        <v>601</v>
      </c>
      <c r="B630" t="s">
        <v>2</v>
      </c>
      <c r="C630" s="7">
        <v>36322</v>
      </c>
      <c r="D630">
        <v>937</v>
      </c>
      <c r="E630" s="2">
        <v>77</v>
      </c>
      <c r="F630" t="str">
        <f>A630&amp;B630</f>
        <v>Tomas SEMMLER100m</v>
      </c>
      <c r="G630" s="2">
        <f>E630</f>
        <v>77</v>
      </c>
      <c r="H630" s="2">
        <f>D630</f>
        <v>937</v>
      </c>
    </row>
    <row r="631" spans="1:8" x14ac:dyDescent="0.2">
      <c r="A631" t="s">
        <v>640</v>
      </c>
      <c r="B631" s="6" t="s">
        <v>25</v>
      </c>
      <c r="C631" s="6">
        <v>44671</v>
      </c>
      <c r="D631">
        <v>932</v>
      </c>
      <c r="E631" s="2">
        <v>77</v>
      </c>
      <c r="F631" t="str">
        <f>A631&amp;B631</f>
        <v>Timothy SANKI200m</v>
      </c>
      <c r="G631" s="2">
        <f>E631</f>
        <v>77</v>
      </c>
      <c r="H631" s="2">
        <f>D631</f>
        <v>932</v>
      </c>
    </row>
    <row r="632" spans="1:8" x14ac:dyDescent="0.2">
      <c r="A632" t="s">
        <v>1702</v>
      </c>
      <c r="B632" t="s">
        <v>26</v>
      </c>
      <c r="C632" s="6"/>
      <c r="D632">
        <v>897</v>
      </c>
      <c r="E632" s="2">
        <v>77</v>
      </c>
      <c r="F632" t="str">
        <f>A632&amp;B632</f>
        <v>Michael MOSCHOU400m</v>
      </c>
      <c r="G632" s="2">
        <f>E632</f>
        <v>77</v>
      </c>
      <c r="H632" s="2">
        <f>D632</f>
        <v>897</v>
      </c>
    </row>
    <row r="633" spans="1:8" x14ac:dyDescent="0.2">
      <c r="A633" t="s">
        <v>1772</v>
      </c>
      <c r="B633" t="s">
        <v>28</v>
      </c>
      <c r="C633" s="6">
        <v>1997</v>
      </c>
      <c r="D633">
        <v>904</v>
      </c>
      <c r="E633" s="2">
        <v>77</v>
      </c>
      <c r="F633" t="str">
        <f>A633&amp;B633</f>
        <v>Tom LANCASTER1500m</v>
      </c>
      <c r="G633" s="2">
        <f>E633</f>
        <v>77</v>
      </c>
      <c r="H633" s="2">
        <f>D633</f>
        <v>904</v>
      </c>
    </row>
    <row r="634" spans="1:8" x14ac:dyDescent="0.2">
      <c r="A634" t="s">
        <v>977</v>
      </c>
      <c r="B634" t="s">
        <v>25</v>
      </c>
      <c r="C634" s="6">
        <v>35706</v>
      </c>
      <c r="D634">
        <v>925</v>
      </c>
      <c r="E634" s="2">
        <v>78</v>
      </c>
      <c r="F634" t="str">
        <f>A634&amp;B634</f>
        <v>Liam MOSS200m</v>
      </c>
      <c r="G634" s="2">
        <f>E634</f>
        <v>78</v>
      </c>
      <c r="H634" s="2">
        <f>D634</f>
        <v>925</v>
      </c>
    </row>
    <row r="635" spans="1:8" x14ac:dyDescent="0.2">
      <c r="A635" t="s">
        <v>1710</v>
      </c>
      <c r="B635" t="s">
        <v>25</v>
      </c>
      <c r="C635" s="6">
        <v>44612</v>
      </c>
      <c r="D635">
        <v>925</v>
      </c>
      <c r="E635" s="2">
        <v>78</v>
      </c>
      <c r="F635" t="str">
        <f>A635&amp;B635</f>
        <v>Hamiltyn BURNS200m</v>
      </c>
      <c r="G635" s="2">
        <f>E635</f>
        <v>78</v>
      </c>
      <c r="H635" s="2">
        <f>D635</f>
        <v>925</v>
      </c>
    </row>
    <row r="636" spans="1:8" x14ac:dyDescent="0.2">
      <c r="A636" t="s">
        <v>1731</v>
      </c>
      <c r="B636" t="s">
        <v>26</v>
      </c>
      <c r="C636" s="6"/>
      <c r="D636">
        <v>895</v>
      </c>
      <c r="E636" s="2">
        <v>78</v>
      </c>
      <c r="F636" t="str">
        <f>A636&amp;B636</f>
        <v>Luke GOUGH400m</v>
      </c>
      <c r="G636" s="2">
        <f>E636</f>
        <v>78</v>
      </c>
      <c r="H636" s="2">
        <f>D636</f>
        <v>895</v>
      </c>
    </row>
    <row r="637" spans="1:8" x14ac:dyDescent="0.2">
      <c r="A637" t="s">
        <v>1773</v>
      </c>
      <c r="B637" t="s">
        <v>28</v>
      </c>
      <c r="C637" s="6">
        <v>44671</v>
      </c>
      <c r="D637">
        <v>903</v>
      </c>
      <c r="E637" s="2">
        <v>78</v>
      </c>
      <c r="F637" t="str">
        <f>A637&amp;B637</f>
        <v>Harvey CRAMB1500m</v>
      </c>
      <c r="G637" s="2">
        <f>E637</f>
        <v>78</v>
      </c>
      <c r="H637" s="2">
        <f>D637</f>
        <v>903</v>
      </c>
    </row>
    <row r="638" spans="1:8" x14ac:dyDescent="0.2">
      <c r="A638" t="s">
        <v>1774</v>
      </c>
      <c r="B638" t="s">
        <v>28</v>
      </c>
      <c r="C638" s="7"/>
      <c r="D638">
        <v>903</v>
      </c>
      <c r="E638" s="2">
        <v>78</v>
      </c>
      <c r="F638" t="str">
        <f>A638&amp;B638</f>
        <v>Jonathan HARRIS1500m</v>
      </c>
      <c r="G638" s="2">
        <f>E638</f>
        <v>78</v>
      </c>
      <c r="H638" s="2">
        <f>D638</f>
        <v>903</v>
      </c>
    </row>
    <row r="639" spans="1:8" x14ac:dyDescent="0.2">
      <c r="A639" t="s">
        <v>1700</v>
      </c>
      <c r="B639" t="s">
        <v>2</v>
      </c>
      <c r="C639" s="6"/>
      <c r="D639">
        <v>925</v>
      </c>
      <c r="E639" s="2">
        <v>79</v>
      </c>
      <c r="F639" t="str">
        <f>A639&amp;B639</f>
        <v>Christopher BRUCE100m</v>
      </c>
      <c r="G639" s="2">
        <f>E639</f>
        <v>79</v>
      </c>
      <c r="H639" s="2">
        <f>D639</f>
        <v>925</v>
      </c>
    </row>
    <row r="640" spans="1:8" x14ac:dyDescent="0.2">
      <c r="A640" t="s">
        <v>638</v>
      </c>
      <c r="B640" t="s">
        <v>2</v>
      </c>
      <c r="C640" s="6">
        <v>44581</v>
      </c>
      <c r="D640">
        <v>925</v>
      </c>
      <c r="E640" s="2">
        <v>79</v>
      </c>
      <c r="F640" t="str">
        <f>A640&amp;B640</f>
        <v>Cailen HEJKA100m</v>
      </c>
      <c r="G640" s="2">
        <f>E640</f>
        <v>79</v>
      </c>
      <c r="H640" s="2">
        <f>D640</f>
        <v>925</v>
      </c>
    </row>
    <row r="641" spans="1:8" x14ac:dyDescent="0.2">
      <c r="A641" t="s">
        <v>1495</v>
      </c>
      <c r="B641" t="s">
        <v>26</v>
      </c>
      <c r="C641" s="6">
        <v>34493</v>
      </c>
      <c r="D641">
        <v>893</v>
      </c>
      <c r="E641" s="2">
        <v>79</v>
      </c>
      <c r="F641" t="str">
        <f>A641&amp;B641</f>
        <v>Luke STEVENS400m</v>
      </c>
      <c r="G641" s="2">
        <f>E641</f>
        <v>79</v>
      </c>
      <c r="H641" s="2">
        <f>D641</f>
        <v>893</v>
      </c>
    </row>
    <row r="642" spans="1:8" x14ac:dyDescent="0.2">
      <c r="A642" t="s">
        <v>684</v>
      </c>
      <c r="B642" s="6" t="s">
        <v>26</v>
      </c>
      <c r="C642" s="6">
        <v>38532</v>
      </c>
      <c r="D642">
        <v>893</v>
      </c>
      <c r="E642" s="2">
        <v>79</v>
      </c>
      <c r="F642" t="str">
        <f>A642&amp;B642</f>
        <v>Hayden TODD400m</v>
      </c>
      <c r="G642" s="2">
        <f>E642</f>
        <v>79</v>
      </c>
      <c r="H642" s="2">
        <f>D642</f>
        <v>893</v>
      </c>
    </row>
    <row r="643" spans="1:8" x14ac:dyDescent="0.2">
      <c r="A643" t="s">
        <v>642</v>
      </c>
      <c r="B643" t="s">
        <v>25</v>
      </c>
      <c r="C643" s="6">
        <v>36456</v>
      </c>
      <c r="D643">
        <v>928</v>
      </c>
      <c r="E643" s="2">
        <v>80</v>
      </c>
      <c r="F643" t="str">
        <f>A643&amp;B643</f>
        <v>Tyler GUNN200m</v>
      </c>
      <c r="G643" s="2">
        <f>E643</f>
        <v>80</v>
      </c>
      <c r="H643" s="2">
        <f>D643</f>
        <v>928</v>
      </c>
    </row>
    <row r="644" spans="1:8" x14ac:dyDescent="0.2">
      <c r="A644" t="s">
        <v>1695</v>
      </c>
      <c r="B644" t="s">
        <v>25</v>
      </c>
      <c r="C644" s="6">
        <v>38473</v>
      </c>
      <c r="D644">
        <v>924</v>
      </c>
      <c r="E644" s="2">
        <v>80</v>
      </c>
      <c r="F644" t="str">
        <f>A644&amp;B644</f>
        <v>Sebastian GHISSO200m</v>
      </c>
      <c r="G644" s="2">
        <f>E644</f>
        <v>80</v>
      </c>
      <c r="H644" s="2">
        <f>D644</f>
        <v>924</v>
      </c>
    </row>
    <row r="645" spans="1:8" x14ac:dyDescent="0.2">
      <c r="A645" t="s">
        <v>1605</v>
      </c>
      <c r="B645" s="6" t="s">
        <v>28</v>
      </c>
      <c r="C645" s="6">
        <v>37710</v>
      </c>
      <c r="D645">
        <v>902</v>
      </c>
      <c r="E645" s="2">
        <v>80</v>
      </c>
      <c r="F645" t="str">
        <f>A645&amp;B645</f>
        <v>William GARBELOTTO1500m</v>
      </c>
      <c r="G645" s="2">
        <f>E645</f>
        <v>80</v>
      </c>
      <c r="H645" s="2">
        <f>D645</f>
        <v>902</v>
      </c>
    </row>
    <row r="646" spans="1:8" x14ac:dyDescent="0.2">
      <c r="A646" t="s">
        <v>1701</v>
      </c>
      <c r="B646" t="s">
        <v>2</v>
      </c>
      <c r="C646" s="6">
        <v>1995</v>
      </c>
      <c r="D646">
        <v>922</v>
      </c>
      <c r="E646" s="2">
        <v>81</v>
      </c>
      <c r="F646" t="str">
        <f>A646&amp;B646</f>
        <v>Jeremy BOYLE100m</v>
      </c>
      <c r="G646" s="2">
        <f>E646</f>
        <v>81</v>
      </c>
      <c r="H646" s="2">
        <f>D646</f>
        <v>922</v>
      </c>
    </row>
    <row r="647" spans="1:8" x14ac:dyDescent="0.2">
      <c r="A647" t="s">
        <v>602</v>
      </c>
      <c r="B647" t="s">
        <v>2</v>
      </c>
      <c r="C647" s="6">
        <v>35521</v>
      </c>
      <c r="D647">
        <v>922</v>
      </c>
      <c r="E647" s="2">
        <v>81</v>
      </c>
      <c r="F647" t="str">
        <f>A647&amp;B647</f>
        <v>Jonty FLOTTMANN100m</v>
      </c>
      <c r="G647" s="2">
        <f>E647</f>
        <v>81</v>
      </c>
      <c r="H647" s="2">
        <f>D647</f>
        <v>922</v>
      </c>
    </row>
    <row r="648" spans="1:8" x14ac:dyDescent="0.2">
      <c r="A648" t="s">
        <v>627</v>
      </c>
      <c r="B648" t="s">
        <v>2</v>
      </c>
      <c r="C648" s="7">
        <v>44732</v>
      </c>
      <c r="D648">
        <v>922</v>
      </c>
      <c r="E648" s="2">
        <v>81</v>
      </c>
      <c r="F648" t="str">
        <f>A648&amp;B648</f>
        <v>Max BERRY100m</v>
      </c>
      <c r="G648" s="2">
        <f>E648</f>
        <v>81</v>
      </c>
      <c r="H648" s="2">
        <f>D648</f>
        <v>922</v>
      </c>
    </row>
    <row r="649" spans="1:8" x14ac:dyDescent="0.2">
      <c r="A649" t="s">
        <v>940</v>
      </c>
      <c r="B649" t="s">
        <v>2</v>
      </c>
      <c r="C649" s="6">
        <v>44581</v>
      </c>
      <c r="D649">
        <v>922</v>
      </c>
      <c r="E649" s="2">
        <v>81</v>
      </c>
      <c r="F649" t="str">
        <f>A649&amp;B649</f>
        <v>Jamie KARABESINIS100m</v>
      </c>
      <c r="G649" s="2">
        <f>E649</f>
        <v>81</v>
      </c>
      <c r="H649" s="2">
        <f>D649</f>
        <v>922</v>
      </c>
    </row>
    <row r="650" spans="1:8" x14ac:dyDescent="0.2">
      <c r="A650" t="s">
        <v>646</v>
      </c>
      <c r="B650" t="s">
        <v>2</v>
      </c>
      <c r="C650" s="6">
        <v>37488</v>
      </c>
      <c r="D650">
        <v>922</v>
      </c>
      <c r="E650" s="2">
        <v>81</v>
      </c>
      <c r="F650" t="str">
        <f>A650&amp;B650</f>
        <v>Reece HOLDER100m</v>
      </c>
      <c r="G650" s="2">
        <f>E650</f>
        <v>81</v>
      </c>
      <c r="H650" s="2">
        <f>D650</f>
        <v>922</v>
      </c>
    </row>
    <row r="651" spans="1:8" x14ac:dyDescent="0.2">
      <c r="A651" t="s">
        <v>1201</v>
      </c>
      <c r="B651" t="s">
        <v>26</v>
      </c>
      <c r="C651" s="6">
        <v>37252</v>
      </c>
      <c r="D651">
        <v>893</v>
      </c>
      <c r="E651" s="2">
        <v>81</v>
      </c>
      <c r="F651" t="str">
        <f>A651&amp;B651</f>
        <v>Jack MCFADDEN400m</v>
      </c>
      <c r="G651" s="2">
        <f>E651</f>
        <v>81</v>
      </c>
      <c r="H651" s="2">
        <f>D651</f>
        <v>893</v>
      </c>
    </row>
    <row r="652" spans="1:8" x14ac:dyDescent="0.2">
      <c r="A652" t="s">
        <v>1775</v>
      </c>
      <c r="B652" s="6" t="s">
        <v>28</v>
      </c>
      <c r="C652" s="6">
        <v>31204</v>
      </c>
      <c r="D652">
        <v>902</v>
      </c>
      <c r="E652" s="2">
        <v>81</v>
      </c>
      <c r="F652" t="str">
        <f>A652&amp;B652</f>
        <v>Robert KILLMIER1500m</v>
      </c>
      <c r="G652" s="2">
        <f>E652</f>
        <v>81</v>
      </c>
      <c r="H652" s="2">
        <f>D652</f>
        <v>902</v>
      </c>
    </row>
    <row r="653" spans="1:8" x14ac:dyDescent="0.2">
      <c r="A653" t="s">
        <v>1704</v>
      </c>
      <c r="B653" t="s">
        <v>25</v>
      </c>
      <c r="C653" s="6">
        <v>1998</v>
      </c>
      <c r="D653">
        <v>924</v>
      </c>
      <c r="E653" s="2">
        <v>82</v>
      </c>
      <c r="F653" t="str">
        <f>A653&amp;B653</f>
        <v>Ashlyn NDLOVU200m</v>
      </c>
      <c r="G653" s="2">
        <f>E653</f>
        <v>82</v>
      </c>
      <c r="H653" s="2">
        <f>D653</f>
        <v>924</v>
      </c>
    </row>
    <row r="654" spans="1:8" x14ac:dyDescent="0.2">
      <c r="A654" t="s">
        <v>1732</v>
      </c>
      <c r="B654" t="s">
        <v>26</v>
      </c>
      <c r="C654" s="6">
        <v>44581</v>
      </c>
      <c r="D654">
        <v>892</v>
      </c>
      <c r="E654" s="2">
        <v>82</v>
      </c>
      <c r="F654" t="str">
        <f>A654&amp;B654</f>
        <v>Joshua BAULCH400m</v>
      </c>
      <c r="G654" s="2">
        <f>E654</f>
        <v>82</v>
      </c>
      <c r="H654" s="2">
        <f>D654</f>
        <v>892</v>
      </c>
    </row>
    <row r="655" spans="1:8" x14ac:dyDescent="0.2">
      <c r="A655" t="s">
        <v>1733</v>
      </c>
      <c r="B655" t="s">
        <v>26</v>
      </c>
      <c r="C655" s="6">
        <v>37938</v>
      </c>
      <c r="D655">
        <v>892</v>
      </c>
      <c r="E655" s="2">
        <v>82</v>
      </c>
      <c r="F655" t="str">
        <f>A655&amp;B655</f>
        <v>Max L. HOLMES400m</v>
      </c>
      <c r="G655" s="2">
        <f>E655</f>
        <v>82</v>
      </c>
      <c r="H655" s="2">
        <f>D655</f>
        <v>892</v>
      </c>
    </row>
    <row r="656" spans="1:8" x14ac:dyDescent="0.2">
      <c r="A656" t="s">
        <v>1776</v>
      </c>
      <c r="B656" t="s">
        <v>28</v>
      </c>
      <c r="C656" s="6">
        <v>1996</v>
      </c>
      <c r="D656">
        <v>899</v>
      </c>
      <c r="E656" s="2">
        <v>82</v>
      </c>
      <c r="F656" t="str">
        <f>A656&amp;B656</f>
        <v>Lachlan SCOTT1500m</v>
      </c>
      <c r="G656" s="2">
        <f>E656</f>
        <v>82</v>
      </c>
      <c r="H656" s="2">
        <f>D656</f>
        <v>899</v>
      </c>
    </row>
    <row r="657" spans="1:8" x14ac:dyDescent="0.2">
      <c r="A657" t="s">
        <v>639</v>
      </c>
      <c r="B657" t="s">
        <v>25</v>
      </c>
      <c r="C657" s="6">
        <v>37165</v>
      </c>
      <c r="D657">
        <v>921</v>
      </c>
      <c r="E657" s="2">
        <v>83</v>
      </c>
      <c r="F657" t="str">
        <f>A657&amp;B657</f>
        <v>Luke GOSCHNIK200m</v>
      </c>
      <c r="G657" s="2">
        <f>E657</f>
        <v>83</v>
      </c>
      <c r="H657" s="2">
        <f>D657</f>
        <v>921</v>
      </c>
    </row>
    <row r="658" spans="1:8" x14ac:dyDescent="0.2">
      <c r="A658" t="s">
        <v>1155</v>
      </c>
      <c r="B658" t="s">
        <v>25</v>
      </c>
      <c r="C658" s="6">
        <v>44640</v>
      </c>
      <c r="D658">
        <v>920</v>
      </c>
      <c r="E658" s="2">
        <v>83</v>
      </c>
      <c r="F658" t="str">
        <f>A658&amp;B658</f>
        <v>Tyson GENT200m</v>
      </c>
      <c r="G658" s="2">
        <f>E658</f>
        <v>83</v>
      </c>
      <c r="H658" s="2">
        <f>D658</f>
        <v>920</v>
      </c>
    </row>
    <row r="659" spans="1:8" x14ac:dyDescent="0.2">
      <c r="A659" t="s">
        <v>1777</v>
      </c>
      <c r="B659" t="s">
        <v>28</v>
      </c>
      <c r="C659" s="6"/>
      <c r="D659">
        <v>898</v>
      </c>
      <c r="E659" s="2">
        <v>83</v>
      </c>
      <c r="F659" t="str">
        <f>A659&amp;B659</f>
        <v>Dylan BOSCH1500m</v>
      </c>
      <c r="G659" s="2">
        <f>E659</f>
        <v>83</v>
      </c>
      <c r="H659" s="2">
        <f>D659</f>
        <v>898</v>
      </c>
    </row>
    <row r="660" spans="1:8" x14ac:dyDescent="0.2">
      <c r="A660" t="s">
        <v>1734</v>
      </c>
      <c r="B660" t="s">
        <v>26</v>
      </c>
      <c r="C660" s="6">
        <v>44762</v>
      </c>
      <c r="D660">
        <v>891</v>
      </c>
      <c r="E660" s="2">
        <v>84</v>
      </c>
      <c r="F660" t="str">
        <f>A660&amp;B660</f>
        <v>Caleb KILPATRICK400m</v>
      </c>
      <c r="G660" s="2">
        <f>E660</f>
        <v>84</v>
      </c>
      <c r="H660" s="2">
        <f>D660</f>
        <v>891</v>
      </c>
    </row>
    <row r="661" spans="1:8" x14ac:dyDescent="0.2">
      <c r="A661" t="s">
        <v>1735</v>
      </c>
      <c r="B661" t="s">
        <v>26</v>
      </c>
      <c r="C661" s="6">
        <v>44701</v>
      </c>
      <c r="D661">
        <v>891</v>
      </c>
      <c r="E661" s="2">
        <v>84</v>
      </c>
      <c r="F661" t="str">
        <f>A661&amp;B661</f>
        <v>Finn STAPLE400m</v>
      </c>
      <c r="G661" s="2">
        <f>E661</f>
        <v>84</v>
      </c>
      <c r="H661" s="2">
        <f>D661</f>
        <v>891</v>
      </c>
    </row>
    <row r="662" spans="1:8" x14ac:dyDescent="0.2">
      <c r="A662" t="s">
        <v>765</v>
      </c>
      <c r="B662" t="s">
        <v>28</v>
      </c>
      <c r="C662" s="6">
        <v>35349</v>
      </c>
      <c r="D662">
        <v>898</v>
      </c>
      <c r="E662" s="2">
        <v>84</v>
      </c>
      <c r="F662" t="str">
        <f>A662&amp;B662</f>
        <v>Daniel CANALA1500m</v>
      </c>
      <c r="G662" s="2">
        <f>E662</f>
        <v>84</v>
      </c>
      <c r="H662" s="2">
        <f>D662</f>
        <v>898</v>
      </c>
    </row>
    <row r="663" spans="1:8" x14ac:dyDescent="0.2">
      <c r="A663" t="s">
        <v>1778</v>
      </c>
      <c r="B663" t="s">
        <v>28</v>
      </c>
      <c r="C663" s="6">
        <v>44612</v>
      </c>
      <c r="D663">
        <v>898</v>
      </c>
      <c r="E663" s="2">
        <v>84</v>
      </c>
      <c r="F663" t="str">
        <f>A663&amp;B663</f>
        <v>Jaxon PATERSON-WRIGHT1500m</v>
      </c>
      <c r="G663" s="2">
        <f>E663</f>
        <v>84</v>
      </c>
      <c r="H663" s="2">
        <f>D663</f>
        <v>898</v>
      </c>
    </row>
    <row r="664" spans="1:8" x14ac:dyDescent="0.2">
      <c r="A664" t="s">
        <v>600</v>
      </c>
      <c r="B664" t="s">
        <v>25</v>
      </c>
      <c r="C664" s="6">
        <v>44701</v>
      </c>
      <c r="D664">
        <v>925</v>
      </c>
      <c r="E664" s="2">
        <v>85</v>
      </c>
      <c r="F664" t="str">
        <f>A664&amp;B664</f>
        <v>Rashid KABBA200m</v>
      </c>
      <c r="G664" s="2">
        <f>E664</f>
        <v>85</v>
      </c>
      <c r="H664" s="2">
        <f>D664</f>
        <v>925</v>
      </c>
    </row>
    <row r="665" spans="1:8" x14ac:dyDescent="0.2">
      <c r="A665" t="s">
        <v>1711</v>
      </c>
      <c r="B665" t="s">
        <v>25</v>
      </c>
      <c r="C665" s="6">
        <v>44701</v>
      </c>
      <c r="D665">
        <v>917</v>
      </c>
      <c r="E665" s="2">
        <v>85</v>
      </c>
      <c r="F665" t="str">
        <f>A665&amp;B665</f>
        <v>Patrick POULTER200m</v>
      </c>
      <c r="G665" s="2">
        <f>E665</f>
        <v>85</v>
      </c>
      <c r="H665" s="2">
        <f>D665</f>
        <v>917</v>
      </c>
    </row>
    <row r="666" spans="1:8" x14ac:dyDescent="0.2">
      <c r="A666" t="s">
        <v>1702</v>
      </c>
      <c r="B666" t="s">
        <v>2</v>
      </c>
      <c r="C666" s="6"/>
      <c r="D666">
        <v>919</v>
      </c>
      <c r="E666" s="2">
        <v>86</v>
      </c>
      <c r="F666" t="str">
        <f>A666&amp;B666</f>
        <v>Michael MOSCHOU100m</v>
      </c>
      <c r="G666" s="2">
        <f>E666</f>
        <v>86</v>
      </c>
      <c r="H666" s="2">
        <f>D666</f>
        <v>919</v>
      </c>
    </row>
    <row r="667" spans="1:8" x14ac:dyDescent="0.2">
      <c r="A667" t="s">
        <v>600</v>
      </c>
      <c r="B667" t="s">
        <v>2</v>
      </c>
      <c r="C667" s="6">
        <v>44701</v>
      </c>
      <c r="D667">
        <v>919</v>
      </c>
      <c r="E667" s="2">
        <v>86</v>
      </c>
      <c r="F667" t="str">
        <f>A667&amp;B667</f>
        <v>Rashid KABBA100m</v>
      </c>
      <c r="G667" s="2">
        <f>E667</f>
        <v>86</v>
      </c>
      <c r="H667" s="2">
        <f>D667</f>
        <v>919</v>
      </c>
    </row>
    <row r="668" spans="1:8" x14ac:dyDescent="0.2">
      <c r="A668" t="s">
        <v>654</v>
      </c>
      <c r="B668" t="s">
        <v>2</v>
      </c>
      <c r="C668" s="6">
        <v>36946</v>
      </c>
      <c r="D668">
        <v>926</v>
      </c>
      <c r="E668" s="2">
        <v>86</v>
      </c>
      <c r="F668" t="str">
        <f>A668&amp;B668</f>
        <v>Callum RORISON100m</v>
      </c>
      <c r="G668" s="2">
        <f>E668</f>
        <v>86</v>
      </c>
      <c r="H668" s="2">
        <f>D668</f>
        <v>926</v>
      </c>
    </row>
    <row r="669" spans="1:8" x14ac:dyDescent="0.2">
      <c r="A669" t="s">
        <v>1489</v>
      </c>
      <c r="B669" t="s">
        <v>26</v>
      </c>
      <c r="C669" s="6">
        <v>37196</v>
      </c>
      <c r="D669">
        <v>889</v>
      </c>
      <c r="E669" s="2">
        <v>86</v>
      </c>
      <c r="F669" t="str">
        <f>A669&amp;B669</f>
        <v>Zen CLARK400m</v>
      </c>
      <c r="G669" s="2">
        <f>E669</f>
        <v>86</v>
      </c>
      <c r="H669" s="2">
        <f>D669</f>
        <v>889</v>
      </c>
    </row>
    <row r="670" spans="1:8" x14ac:dyDescent="0.2">
      <c r="A670" t="s">
        <v>1749</v>
      </c>
      <c r="B670" t="s">
        <v>28</v>
      </c>
      <c r="C670" s="6">
        <v>44701</v>
      </c>
      <c r="D670">
        <v>897</v>
      </c>
      <c r="E670" s="2">
        <v>86</v>
      </c>
      <c r="F670" t="str">
        <f>A670&amp;B670</f>
        <v>Harry BOUWMEESTER1500m</v>
      </c>
      <c r="G670" s="2">
        <f>E670</f>
        <v>86</v>
      </c>
      <c r="H670" s="2">
        <f>D670</f>
        <v>897</v>
      </c>
    </row>
    <row r="671" spans="1:8" x14ac:dyDescent="0.2">
      <c r="A671" t="s">
        <v>658</v>
      </c>
      <c r="B671" t="s">
        <v>25</v>
      </c>
      <c r="C671" s="6"/>
      <c r="D671">
        <v>917</v>
      </c>
      <c r="E671" s="2">
        <v>87</v>
      </c>
      <c r="F671" t="str">
        <f>A671&amp;B671</f>
        <v>Thomas REYNOLDS200m</v>
      </c>
      <c r="G671" s="2">
        <f>E671</f>
        <v>87</v>
      </c>
      <c r="H671" s="2">
        <f>D671</f>
        <v>917</v>
      </c>
    </row>
    <row r="672" spans="1:8" x14ac:dyDescent="0.2">
      <c r="A672" t="s">
        <v>1529</v>
      </c>
      <c r="B672" t="s">
        <v>26</v>
      </c>
      <c r="C672" s="6">
        <v>2000</v>
      </c>
      <c r="D672">
        <v>884</v>
      </c>
      <c r="E672" s="2">
        <v>87</v>
      </c>
      <c r="F672" t="str">
        <f>A672&amp;B672</f>
        <v>Phil BORG400m</v>
      </c>
      <c r="G672" s="2">
        <f>E672</f>
        <v>87</v>
      </c>
      <c r="H672" s="2">
        <f>D672</f>
        <v>884</v>
      </c>
    </row>
    <row r="673" spans="1:8" x14ac:dyDescent="0.2">
      <c r="A673" t="s">
        <v>697</v>
      </c>
      <c r="B673" t="s">
        <v>28</v>
      </c>
      <c r="C673" s="6">
        <v>34459</v>
      </c>
      <c r="D673">
        <v>897</v>
      </c>
      <c r="E673" s="2">
        <v>87</v>
      </c>
      <c r="F673" t="str">
        <f>A673&amp;B673</f>
        <v>Jake STEVENS1500m</v>
      </c>
      <c r="G673" s="2">
        <f>E673</f>
        <v>87</v>
      </c>
      <c r="H673" s="2">
        <f>D673</f>
        <v>897</v>
      </c>
    </row>
    <row r="674" spans="1:8" x14ac:dyDescent="0.2">
      <c r="A674" t="s">
        <v>1511</v>
      </c>
      <c r="B674" t="s">
        <v>25</v>
      </c>
      <c r="C674" s="6">
        <v>44612</v>
      </c>
      <c r="D674">
        <v>921</v>
      </c>
      <c r="E674" s="2">
        <v>88</v>
      </c>
      <c r="F674" t="str">
        <f>A674&amp;B674</f>
        <v>Kye MASON200m</v>
      </c>
      <c r="G674" s="2">
        <f>E674</f>
        <v>88</v>
      </c>
      <c r="H674" s="2">
        <f>D674</f>
        <v>921</v>
      </c>
    </row>
    <row r="675" spans="1:8" x14ac:dyDescent="0.2">
      <c r="A675" t="s">
        <v>1736</v>
      </c>
      <c r="B675" s="6" t="s">
        <v>26</v>
      </c>
      <c r="C675" s="6"/>
      <c r="D675">
        <v>883</v>
      </c>
      <c r="E675" s="2">
        <v>88</v>
      </c>
      <c r="F675" t="str">
        <f>A675&amp;B675</f>
        <v>Elijah LOGAN400m</v>
      </c>
      <c r="G675" s="2">
        <f>E675</f>
        <v>88</v>
      </c>
      <c r="H675" s="2">
        <f>D675</f>
        <v>883</v>
      </c>
    </row>
    <row r="676" spans="1:8" x14ac:dyDescent="0.2">
      <c r="A676" t="s">
        <v>1779</v>
      </c>
      <c r="B676" s="6" t="s">
        <v>28</v>
      </c>
      <c r="C676" s="6">
        <v>1999</v>
      </c>
      <c r="D676">
        <v>896</v>
      </c>
      <c r="E676" s="2">
        <v>88</v>
      </c>
      <c r="F676" t="str">
        <f>A676&amp;B676</f>
        <v>Maxwell SPURLING1500m</v>
      </c>
      <c r="G676" s="2">
        <f>E676</f>
        <v>88</v>
      </c>
      <c r="H676" s="2">
        <f>D676</f>
        <v>896</v>
      </c>
    </row>
    <row r="677" spans="1:8" x14ac:dyDescent="0.2">
      <c r="A677" t="s">
        <v>1485</v>
      </c>
      <c r="B677" t="s">
        <v>2</v>
      </c>
      <c r="C677" s="6">
        <v>34192</v>
      </c>
      <c r="D677">
        <v>916</v>
      </c>
      <c r="E677" s="2">
        <v>89</v>
      </c>
      <c r="F677" t="str">
        <f>A677&amp;B677</f>
        <v>Kanchana SENEVIRATNE100m</v>
      </c>
      <c r="G677" s="2">
        <f>E677</f>
        <v>89</v>
      </c>
      <c r="H677" s="2">
        <f>D677</f>
        <v>916</v>
      </c>
    </row>
    <row r="678" spans="1:8" x14ac:dyDescent="0.2">
      <c r="A678" t="s">
        <v>1703</v>
      </c>
      <c r="B678" t="s">
        <v>2</v>
      </c>
      <c r="C678" s="6">
        <v>44640</v>
      </c>
      <c r="D678">
        <v>916</v>
      </c>
      <c r="E678" s="2">
        <v>89</v>
      </c>
      <c r="F678" t="str">
        <f>A678&amp;B678</f>
        <v>Jackson ROWE100m</v>
      </c>
      <c r="G678" s="2">
        <f>E678</f>
        <v>89</v>
      </c>
      <c r="H678" s="2">
        <f>D678</f>
        <v>916</v>
      </c>
    </row>
    <row r="679" spans="1:8" x14ac:dyDescent="0.2">
      <c r="A679" t="s">
        <v>1704</v>
      </c>
      <c r="B679" t="s">
        <v>2</v>
      </c>
      <c r="C679" s="6">
        <v>1998</v>
      </c>
      <c r="D679">
        <v>916</v>
      </c>
      <c r="E679" s="2">
        <v>89</v>
      </c>
      <c r="F679" t="str">
        <f>A679&amp;B679</f>
        <v>Ashlyn NDLOVU100m</v>
      </c>
      <c r="G679" s="2">
        <f>E679</f>
        <v>89</v>
      </c>
      <c r="H679" s="2">
        <f>D679</f>
        <v>916</v>
      </c>
    </row>
    <row r="680" spans="1:8" x14ac:dyDescent="0.2">
      <c r="A680" t="s">
        <v>1712</v>
      </c>
      <c r="B680" t="s">
        <v>25</v>
      </c>
      <c r="C680" s="6"/>
      <c r="D680">
        <v>912</v>
      </c>
      <c r="E680" s="2">
        <v>89</v>
      </c>
      <c r="F680" t="str">
        <f>A680&amp;B680</f>
        <v>Kieran GORDON200m</v>
      </c>
      <c r="G680" s="2">
        <f>E680</f>
        <v>89</v>
      </c>
      <c r="H680" s="2">
        <f>D680</f>
        <v>912</v>
      </c>
    </row>
    <row r="681" spans="1:8" x14ac:dyDescent="0.2">
      <c r="A681" t="s">
        <v>1737</v>
      </c>
      <c r="B681" t="s">
        <v>26</v>
      </c>
      <c r="C681" s="6"/>
      <c r="D681">
        <v>877</v>
      </c>
      <c r="E681" s="2">
        <v>89</v>
      </c>
      <c r="F681" t="str">
        <f>A681&amp;B681</f>
        <v>Gman PAYE400m</v>
      </c>
      <c r="G681" s="2">
        <f>E681</f>
        <v>89</v>
      </c>
      <c r="H681" s="2">
        <f>D681</f>
        <v>877</v>
      </c>
    </row>
    <row r="682" spans="1:8" x14ac:dyDescent="0.2">
      <c r="A682" t="s">
        <v>1738</v>
      </c>
      <c r="B682" s="6" t="s">
        <v>26</v>
      </c>
      <c r="C682" s="6"/>
      <c r="D682">
        <v>877</v>
      </c>
      <c r="E682" s="2">
        <v>89</v>
      </c>
      <c r="F682" t="str">
        <f>A682&amp;B682</f>
        <v>Xander BYRNE400m</v>
      </c>
      <c r="G682" s="2">
        <f>E682</f>
        <v>89</v>
      </c>
      <c r="H682" s="2">
        <f>D682</f>
        <v>877</v>
      </c>
    </row>
    <row r="683" spans="1:8" x14ac:dyDescent="0.2">
      <c r="A683" t="s">
        <v>1745</v>
      </c>
      <c r="B683" t="s">
        <v>28</v>
      </c>
      <c r="C683" s="6">
        <v>36201</v>
      </c>
      <c r="D683">
        <v>895</v>
      </c>
      <c r="E683" s="2">
        <v>89</v>
      </c>
      <c r="F683" t="str">
        <f>A683&amp;B683</f>
        <v>Felix LONERGAN1500m</v>
      </c>
      <c r="G683" s="2">
        <f>E683</f>
        <v>89</v>
      </c>
      <c r="H683" s="2">
        <f>D683</f>
        <v>895</v>
      </c>
    </row>
    <row r="684" spans="1:8" x14ac:dyDescent="0.2">
      <c r="A684" t="s">
        <v>662</v>
      </c>
      <c r="B684" t="s">
        <v>25</v>
      </c>
      <c r="C684" s="6">
        <v>37861</v>
      </c>
      <c r="D684">
        <v>910</v>
      </c>
      <c r="E684" s="2">
        <v>90</v>
      </c>
      <c r="F684" t="str">
        <f>A684&amp;B684</f>
        <v>Jack CLARKE200m</v>
      </c>
      <c r="G684" s="2">
        <f>E684</f>
        <v>90</v>
      </c>
      <c r="H684" s="2">
        <f>D684</f>
        <v>910</v>
      </c>
    </row>
    <row r="685" spans="1:8" x14ac:dyDescent="0.2">
      <c r="A685" t="s">
        <v>1780</v>
      </c>
      <c r="B685" t="s">
        <v>28</v>
      </c>
      <c r="C685" s="6">
        <v>1999</v>
      </c>
      <c r="D685">
        <v>894</v>
      </c>
      <c r="E685" s="2">
        <v>90</v>
      </c>
      <c r="F685" t="str">
        <f>A685&amp;B685</f>
        <v>Cam CLOHESY1500m</v>
      </c>
      <c r="G685" s="2">
        <f>E685</f>
        <v>90</v>
      </c>
      <c r="H685" s="2">
        <f>D685</f>
        <v>894</v>
      </c>
    </row>
    <row r="686" spans="1:8" x14ac:dyDescent="0.2">
      <c r="A686" t="s">
        <v>1713</v>
      </c>
      <c r="B686" s="6" t="s">
        <v>25</v>
      </c>
      <c r="C686" s="6"/>
      <c r="D686">
        <v>909</v>
      </c>
      <c r="E686" s="2">
        <v>91</v>
      </c>
      <c r="F686" t="str">
        <f>A686&amp;B686</f>
        <v>Thomas GRIFFITHS200m</v>
      </c>
      <c r="G686" s="2">
        <f>E686</f>
        <v>91</v>
      </c>
      <c r="H686" s="2">
        <f>D686</f>
        <v>909</v>
      </c>
    </row>
    <row r="687" spans="1:8" x14ac:dyDescent="0.2">
      <c r="A687" t="s">
        <v>1739</v>
      </c>
      <c r="B687" t="s">
        <v>26</v>
      </c>
      <c r="C687" s="6">
        <v>44701</v>
      </c>
      <c r="D687">
        <v>877</v>
      </c>
      <c r="E687" s="2">
        <v>91</v>
      </c>
      <c r="F687" t="str">
        <f>A687&amp;B687</f>
        <v>Dylan DEVINE400m</v>
      </c>
      <c r="G687" s="2">
        <f>E687</f>
        <v>91</v>
      </c>
      <c r="H687" s="2">
        <f>D687</f>
        <v>877</v>
      </c>
    </row>
    <row r="688" spans="1:8" x14ac:dyDescent="0.2">
      <c r="A688" t="s">
        <v>1155</v>
      </c>
      <c r="B688" t="s">
        <v>26</v>
      </c>
      <c r="C688" s="7">
        <v>44640</v>
      </c>
      <c r="D688">
        <v>877</v>
      </c>
      <c r="E688" s="2">
        <v>91</v>
      </c>
      <c r="F688" t="str">
        <f>A688&amp;B688</f>
        <v>Tyson GENT400m</v>
      </c>
      <c r="G688" s="2">
        <f>E688</f>
        <v>91</v>
      </c>
      <c r="H688" s="2">
        <f>D688</f>
        <v>877</v>
      </c>
    </row>
    <row r="689" spans="1:8" x14ac:dyDescent="0.2">
      <c r="A689" t="s">
        <v>1600</v>
      </c>
      <c r="B689" t="s">
        <v>28</v>
      </c>
      <c r="C689" s="6">
        <v>1998</v>
      </c>
      <c r="D689">
        <v>893</v>
      </c>
      <c r="E689" s="2">
        <v>91</v>
      </c>
      <c r="F689" t="str">
        <f>A689&amp;B689</f>
        <v>Harrison MCGILL1500m</v>
      </c>
      <c r="G689" s="2">
        <f>E689</f>
        <v>91</v>
      </c>
      <c r="H689" s="2">
        <f>D689</f>
        <v>893</v>
      </c>
    </row>
    <row r="690" spans="1:8" x14ac:dyDescent="0.2">
      <c r="A690" t="s">
        <v>834</v>
      </c>
      <c r="B690" t="s">
        <v>2</v>
      </c>
      <c r="C690" s="6">
        <v>37186</v>
      </c>
      <c r="D690">
        <v>917</v>
      </c>
      <c r="E690" s="2">
        <v>92</v>
      </c>
      <c r="F690" t="str">
        <f>A690&amp;B690</f>
        <v>Connor MURPHY100m</v>
      </c>
      <c r="G690" s="2">
        <f>E690</f>
        <v>92</v>
      </c>
      <c r="H690" s="2">
        <f>D690</f>
        <v>917</v>
      </c>
    </row>
    <row r="691" spans="1:8" x14ac:dyDescent="0.2">
      <c r="A691" t="s">
        <v>1488</v>
      </c>
      <c r="B691" t="s">
        <v>2</v>
      </c>
      <c r="C691" s="6"/>
      <c r="D691">
        <v>913</v>
      </c>
      <c r="E691" s="2">
        <v>92</v>
      </c>
      <c r="F691" t="str">
        <f>A691&amp;B691</f>
        <v>Matt SULLIVAN100m</v>
      </c>
      <c r="G691" s="2">
        <f>E691</f>
        <v>92</v>
      </c>
      <c r="H691" s="2">
        <f>D691</f>
        <v>913</v>
      </c>
    </row>
    <row r="692" spans="1:8" x14ac:dyDescent="0.2">
      <c r="A692" t="s">
        <v>599</v>
      </c>
      <c r="B692" t="s">
        <v>2</v>
      </c>
      <c r="C692" s="6">
        <v>34771</v>
      </c>
      <c r="D692">
        <v>917</v>
      </c>
      <c r="E692" s="2">
        <v>92</v>
      </c>
      <c r="F692" t="str">
        <f>A692&amp;B692</f>
        <v>Nicholas BATE100m</v>
      </c>
      <c r="G692" s="2">
        <f>E692</f>
        <v>92</v>
      </c>
      <c r="H692" s="2">
        <f>D692</f>
        <v>917</v>
      </c>
    </row>
    <row r="693" spans="1:8" x14ac:dyDescent="0.2">
      <c r="A693" t="s">
        <v>1481</v>
      </c>
      <c r="B693" t="s">
        <v>2</v>
      </c>
      <c r="C693" s="6">
        <v>33115</v>
      </c>
      <c r="D693">
        <v>913</v>
      </c>
      <c r="E693" s="2">
        <v>92</v>
      </c>
      <c r="F693" t="str">
        <f>A693&amp;B693</f>
        <v>Kenneth VUONG100m</v>
      </c>
      <c r="G693" s="2">
        <f>E693</f>
        <v>92</v>
      </c>
      <c r="H693" s="2">
        <f>D693</f>
        <v>913</v>
      </c>
    </row>
    <row r="694" spans="1:8" x14ac:dyDescent="0.2">
      <c r="A694" t="s">
        <v>1266</v>
      </c>
      <c r="B694" t="s">
        <v>2</v>
      </c>
      <c r="C694" s="6">
        <v>35629</v>
      </c>
      <c r="D694">
        <v>913</v>
      </c>
      <c r="E694" s="2">
        <v>92</v>
      </c>
      <c r="F694" t="str">
        <f>A694&amp;B694</f>
        <v>Alexander CHAN100m</v>
      </c>
      <c r="G694" s="2">
        <f>E694</f>
        <v>92</v>
      </c>
      <c r="H694" s="2">
        <f>D694</f>
        <v>913</v>
      </c>
    </row>
    <row r="695" spans="1:8" x14ac:dyDescent="0.2">
      <c r="A695" t="s">
        <v>580</v>
      </c>
      <c r="B695" t="s">
        <v>25</v>
      </c>
      <c r="C695" s="6">
        <v>44640</v>
      </c>
      <c r="D695">
        <v>923</v>
      </c>
      <c r="E695" s="2">
        <v>92</v>
      </c>
      <c r="F695" t="str">
        <f>A695&amp;B695</f>
        <v>Lachlan KENNEDY200m</v>
      </c>
      <c r="G695" s="2">
        <f>E695</f>
        <v>92</v>
      </c>
      <c r="H695" s="2">
        <f>D695</f>
        <v>923</v>
      </c>
    </row>
    <row r="696" spans="1:8" x14ac:dyDescent="0.2">
      <c r="A696" t="s">
        <v>1714</v>
      </c>
      <c r="B696" t="s">
        <v>25</v>
      </c>
      <c r="C696" s="7"/>
      <c r="D696">
        <v>908</v>
      </c>
      <c r="E696" s="2">
        <v>92</v>
      </c>
      <c r="F696" t="str">
        <f>A696&amp;B696</f>
        <v>Thomas TUCKER200m</v>
      </c>
      <c r="G696" s="2">
        <f>E696</f>
        <v>92</v>
      </c>
      <c r="H696" s="2">
        <f>D696</f>
        <v>908</v>
      </c>
    </row>
    <row r="697" spans="1:8" x14ac:dyDescent="0.2">
      <c r="A697" t="s">
        <v>1781</v>
      </c>
      <c r="B697" t="s">
        <v>28</v>
      </c>
      <c r="C697" s="6">
        <v>38065</v>
      </c>
      <c r="D697">
        <v>893</v>
      </c>
      <c r="E697" s="2">
        <v>92</v>
      </c>
      <c r="F697" t="str">
        <f>A697&amp;B697</f>
        <v>Bailley MORRELL1500m</v>
      </c>
      <c r="G697" s="2">
        <f>E697</f>
        <v>92</v>
      </c>
      <c r="H697" s="2">
        <f>D697</f>
        <v>893</v>
      </c>
    </row>
    <row r="698" spans="1:8" x14ac:dyDescent="0.2">
      <c r="A698" t="s">
        <v>618</v>
      </c>
      <c r="B698" t="s">
        <v>26</v>
      </c>
      <c r="C698" s="6">
        <v>34654</v>
      </c>
      <c r="D698">
        <v>876</v>
      </c>
      <c r="E698" s="2">
        <v>93</v>
      </c>
      <c r="F698" t="str">
        <f>A698&amp;B698</f>
        <v>Will JOHNS400m</v>
      </c>
      <c r="G698" s="2">
        <f>E698</f>
        <v>93</v>
      </c>
      <c r="H698" s="2">
        <f>D698</f>
        <v>876</v>
      </c>
    </row>
    <row r="699" spans="1:8" x14ac:dyDescent="0.2">
      <c r="A699" t="s">
        <v>1782</v>
      </c>
      <c r="B699" t="s">
        <v>28</v>
      </c>
      <c r="C699" s="6">
        <v>36217</v>
      </c>
      <c r="D699">
        <v>891</v>
      </c>
      <c r="E699" s="2">
        <v>93</v>
      </c>
      <c r="F699" t="str">
        <f>A699&amp;B699</f>
        <v>Dale CARROLL1500m</v>
      </c>
      <c r="G699" s="2">
        <f>E699</f>
        <v>93</v>
      </c>
      <c r="H699" s="2">
        <f>D699</f>
        <v>891</v>
      </c>
    </row>
    <row r="700" spans="1:8" x14ac:dyDescent="0.2">
      <c r="A700" t="s">
        <v>1715</v>
      </c>
      <c r="B700" t="s">
        <v>25</v>
      </c>
      <c r="C700" s="7">
        <v>44762</v>
      </c>
      <c r="D700">
        <v>906</v>
      </c>
      <c r="E700" s="2">
        <v>94</v>
      </c>
      <c r="F700" t="str">
        <f>A700&amp;B700</f>
        <v>Gout GOUT200m</v>
      </c>
      <c r="G700" s="2">
        <f>E700</f>
        <v>94</v>
      </c>
      <c r="H700" s="2">
        <f>D700</f>
        <v>906</v>
      </c>
    </row>
    <row r="701" spans="1:8" x14ac:dyDescent="0.2">
      <c r="A701" t="s">
        <v>1716</v>
      </c>
      <c r="B701" t="s">
        <v>25</v>
      </c>
      <c r="C701" s="6">
        <v>1996</v>
      </c>
      <c r="D701">
        <v>906</v>
      </c>
      <c r="E701" s="2">
        <v>94</v>
      </c>
      <c r="F701" t="str">
        <f>A701&amp;B701</f>
        <v>Ben TREEBY200m</v>
      </c>
      <c r="G701" s="2">
        <f>E701</f>
        <v>94</v>
      </c>
      <c r="H701" s="2">
        <f>D701</f>
        <v>906</v>
      </c>
    </row>
    <row r="702" spans="1:8" x14ac:dyDescent="0.2">
      <c r="A702" t="s">
        <v>1717</v>
      </c>
      <c r="B702" t="s">
        <v>25</v>
      </c>
      <c r="C702" s="6">
        <v>2000</v>
      </c>
      <c r="D702">
        <v>906</v>
      </c>
      <c r="E702" s="2">
        <v>94</v>
      </c>
      <c r="F702" t="str">
        <f>A702&amp;B702</f>
        <v>Bradley HUNT200m</v>
      </c>
      <c r="G702" s="2">
        <f>E702</f>
        <v>94</v>
      </c>
      <c r="H702" s="2">
        <f>D702</f>
        <v>906</v>
      </c>
    </row>
    <row r="703" spans="1:8" x14ac:dyDescent="0.2">
      <c r="A703" t="s">
        <v>1701</v>
      </c>
      <c r="B703" t="s">
        <v>25</v>
      </c>
      <c r="C703" s="7">
        <v>1995</v>
      </c>
      <c r="D703">
        <v>906</v>
      </c>
      <c r="E703" s="2">
        <v>94</v>
      </c>
      <c r="F703" t="str">
        <f>A703&amp;B703</f>
        <v>Jeremy BOYLE200m</v>
      </c>
      <c r="G703" s="2">
        <f>E703</f>
        <v>94</v>
      </c>
      <c r="H703" s="2">
        <f>D703</f>
        <v>906</v>
      </c>
    </row>
    <row r="704" spans="1:8" x14ac:dyDescent="0.2">
      <c r="A704" t="s">
        <v>1532</v>
      </c>
      <c r="B704" t="s">
        <v>26</v>
      </c>
      <c r="C704" s="6"/>
      <c r="D704">
        <v>875</v>
      </c>
      <c r="E704" s="2">
        <v>94</v>
      </c>
      <c r="F704" t="str">
        <f>A704&amp;B704</f>
        <v>Luke BOYES400m</v>
      </c>
      <c r="G704" s="2">
        <f>E704</f>
        <v>94</v>
      </c>
      <c r="H704" s="2">
        <f>D704</f>
        <v>875</v>
      </c>
    </row>
    <row r="705" spans="1:8" x14ac:dyDescent="0.2">
      <c r="A705" t="s">
        <v>1783</v>
      </c>
      <c r="B705" s="6" t="s">
        <v>28</v>
      </c>
      <c r="C705" s="6">
        <v>44732</v>
      </c>
      <c r="D705">
        <v>888</v>
      </c>
      <c r="E705" s="2">
        <v>94</v>
      </c>
      <c r="F705" t="str">
        <f>A705&amp;B705</f>
        <v>Bob ABDELRAHIM1500m</v>
      </c>
      <c r="G705" s="2">
        <f>E705</f>
        <v>94</v>
      </c>
      <c r="H705" s="2">
        <f>D705</f>
        <v>888</v>
      </c>
    </row>
    <row r="706" spans="1:8" x14ac:dyDescent="0.2">
      <c r="A706" t="s">
        <v>1740</v>
      </c>
      <c r="B706" t="s">
        <v>26</v>
      </c>
      <c r="C706" s="7"/>
      <c r="D706">
        <v>872</v>
      </c>
      <c r="E706" s="2">
        <v>95</v>
      </c>
      <c r="F706" t="str">
        <f>A706&amp;B706</f>
        <v>Lachlan FALCONER-BOAG400m</v>
      </c>
      <c r="G706" s="2">
        <f>E706</f>
        <v>95</v>
      </c>
      <c r="H706" s="2">
        <f>D706</f>
        <v>872</v>
      </c>
    </row>
    <row r="707" spans="1:8" x14ac:dyDescent="0.2">
      <c r="A707" t="s">
        <v>1539</v>
      </c>
      <c r="B707" s="6" t="s">
        <v>28</v>
      </c>
      <c r="C707" s="6">
        <v>36940</v>
      </c>
      <c r="D707">
        <v>886</v>
      </c>
      <c r="E707" s="2">
        <v>95</v>
      </c>
      <c r="F707" t="str">
        <f>A707&amp;B707</f>
        <v>Kiran TIBBALLS1500m</v>
      </c>
      <c r="G707" s="2">
        <f>E707</f>
        <v>95</v>
      </c>
      <c r="H707" s="2">
        <f>D707</f>
        <v>886</v>
      </c>
    </row>
    <row r="708" spans="1:8" x14ac:dyDescent="0.2">
      <c r="A708" t="s">
        <v>1523</v>
      </c>
      <c r="B708" t="s">
        <v>26</v>
      </c>
      <c r="C708" s="6">
        <v>2000</v>
      </c>
      <c r="D708">
        <v>869</v>
      </c>
      <c r="E708" s="2">
        <v>96</v>
      </c>
      <c r="F708" t="str">
        <f>A708&amp;B708</f>
        <v>Thomas GLASCOTT400m</v>
      </c>
      <c r="G708" s="2">
        <f>E708</f>
        <v>96</v>
      </c>
      <c r="H708" s="2">
        <f>D708</f>
        <v>869</v>
      </c>
    </row>
    <row r="709" spans="1:8" x14ac:dyDescent="0.2">
      <c r="A709" t="s">
        <v>1197</v>
      </c>
      <c r="B709" t="s">
        <v>28</v>
      </c>
      <c r="C709" s="6">
        <v>36463</v>
      </c>
      <c r="D709">
        <v>886</v>
      </c>
      <c r="E709" s="2">
        <v>96</v>
      </c>
      <c r="F709" t="str">
        <f>A709&amp;B709</f>
        <v>Jesse DUNSMORE1500m</v>
      </c>
      <c r="G709" s="2">
        <f>E709</f>
        <v>96</v>
      </c>
      <c r="H709" s="2">
        <f>D709</f>
        <v>886</v>
      </c>
    </row>
    <row r="710" spans="1:8" x14ac:dyDescent="0.2">
      <c r="A710" t="s">
        <v>1705</v>
      </c>
      <c r="B710" t="s">
        <v>2</v>
      </c>
      <c r="C710" s="6">
        <v>44671</v>
      </c>
      <c r="D710">
        <v>907</v>
      </c>
      <c r="E710" s="2">
        <v>97</v>
      </c>
      <c r="F710" t="str">
        <f>A710&amp;B710</f>
        <v>Noah CARINS100m</v>
      </c>
      <c r="G710" s="2">
        <f>E710</f>
        <v>97</v>
      </c>
      <c r="H710" s="2">
        <f>D710</f>
        <v>907</v>
      </c>
    </row>
    <row r="711" spans="1:8" x14ac:dyDescent="0.2">
      <c r="A711" t="s">
        <v>1507</v>
      </c>
      <c r="B711" t="s">
        <v>2</v>
      </c>
      <c r="C711" s="6">
        <v>2000</v>
      </c>
      <c r="D711">
        <v>907</v>
      </c>
      <c r="E711" s="2">
        <v>97</v>
      </c>
      <c r="F711" t="str">
        <f>A711&amp;B711</f>
        <v>Michael JEFFREY100m</v>
      </c>
      <c r="G711" s="2">
        <f>E711</f>
        <v>97</v>
      </c>
      <c r="H711" s="2">
        <f>D711</f>
        <v>907</v>
      </c>
    </row>
    <row r="712" spans="1:8" x14ac:dyDescent="0.2">
      <c r="A712" t="s">
        <v>1161</v>
      </c>
      <c r="B712" t="s">
        <v>2</v>
      </c>
      <c r="C712" s="7"/>
      <c r="D712">
        <v>907</v>
      </c>
      <c r="E712" s="2">
        <v>97</v>
      </c>
      <c r="F712" t="str">
        <f>A712&amp;B712</f>
        <v>Oscar PINTARIC100m</v>
      </c>
      <c r="G712" s="2">
        <f>E712</f>
        <v>97</v>
      </c>
      <c r="H712" s="2">
        <f>D712</f>
        <v>907</v>
      </c>
    </row>
    <row r="713" spans="1:8" x14ac:dyDescent="0.2">
      <c r="A713" t="s">
        <v>1706</v>
      </c>
      <c r="B713" t="s">
        <v>2</v>
      </c>
      <c r="C713" s="7">
        <v>1999</v>
      </c>
      <c r="D713">
        <v>907</v>
      </c>
      <c r="E713" s="2">
        <v>97</v>
      </c>
      <c r="F713" t="str">
        <f>A713&amp;B713</f>
        <v>James MIZZI100m</v>
      </c>
      <c r="G713" s="2">
        <f>E713</f>
        <v>97</v>
      </c>
      <c r="H713" s="2">
        <f>D713</f>
        <v>907</v>
      </c>
    </row>
    <row r="714" spans="1:8" x14ac:dyDescent="0.2">
      <c r="A714" t="s">
        <v>1741</v>
      </c>
      <c r="B714" t="s">
        <v>26</v>
      </c>
      <c r="C714" s="6"/>
      <c r="D714">
        <v>868</v>
      </c>
      <c r="E714" s="2">
        <v>97</v>
      </c>
      <c r="F714" t="str">
        <f>A714&amp;B714</f>
        <v>Lachlan ASH400m</v>
      </c>
      <c r="G714" s="2">
        <f>E714</f>
        <v>97</v>
      </c>
      <c r="H714" s="2">
        <f>D714</f>
        <v>868</v>
      </c>
    </row>
    <row r="715" spans="1:8" x14ac:dyDescent="0.2">
      <c r="A715" t="s">
        <v>1742</v>
      </c>
      <c r="B715" t="s">
        <v>26</v>
      </c>
      <c r="C715" s="6">
        <v>44732</v>
      </c>
      <c r="D715">
        <v>868</v>
      </c>
      <c r="E715" s="2">
        <v>97</v>
      </c>
      <c r="F715" t="str">
        <f>A715&amp;B715</f>
        <v>Jordan GILBERT400m</v>
      </c>
      <c r="G715" s="2">
        <f>E715</f>
        <v>97</v>
      </c>
      <c r="H715" s="2">
        <f>D715</f>
        <v>868</v>
      </c>
    </row>
    <row r="716" spans="1:8" x14ac:dyDescent="0.2">
      <c r="A716" t="s">
        <v>1196</v>
      </c>
      <c r="B716" t="s">
        <v>28</v>
      </c>
      <c r="C716" s="6">
        <v>33599</v>
      </c>
      <c r="D716">
        <v>885</v>
      </c>
      <c r="E716" s="2">
        <v>97</v>
      </c>
      <c r="F716" t="str">
        <f>A716&amp;B716</f>
        <v>Nick BAGGOTT1500m</v>
      </c>
      <c r="G716" s="2">
        <f>E716</f>
        <v>97</v>
      </c>
      <c r="H716" s="2">
        <f>D716</f>
        <v>885</v>
      </c>
    </row>
    <row r="717" spans="1:8" x14ac:dyDescent="0.2">
      <c r="A717" t="s">
        <v>1617</v>
      </c>
      <c r="B717" t="s">
        <v>25</v>
      </c>
      <c r="C717" s="6">
        <v>31522</v>
      </c>
      <c r="D717">
        <v>902</v>
      </c>
      <c r="E717" s="2">
        <v>98</v>
      </c>
      <c r="F717" t="str">
        <f>A717&amp;B717</f>
        <v>Leigh BENNETT200m</v>
      </c>
      <c r="G717" s="2">
        <f>E717</f>
        <v>98</v>
      </c>
      <c r="H717" s="2">
        <f>D717</f>
        <v>902</v>
      </c>
    </row>
    <row r="718" spans="1:8" x14ac:dyDescent="0.2">
      <c r="A718" t="s">
        <v>1784</v>
      </c>
      <c r="B718" s="6" t="s">
        <v>28</v>
      </c>
      <c r="C718" s="6"/>
      <c r="D718">
        <v>884</v>
      </c>
      <c r="E718" s="2">
        <v>98</v>
      </c>
      <c r="F718" t="str">
        <f>A718&amp;B718</f>
        <v>Cooper GILES1500m</v>
      </c>
      <c r="G718" s="2">
        <f>E718</f>
        <v>98</v>
      </c>
      <c r="H718" s="2">
        <f>D718</f>
        <v>884</v>
      </c>
    </row>
    <row r="719" spans="1:8" x14ac:dyDescent="0.2">
      <c r="A719" t="s">
        <v>1210</v>
      </c>
      <c r="B719" t="s">
        <v>25</v>
      </c>
      <c r="C719" s="6">
        <v>34342</v>
      </c>
      <c r="D719">
        <v>901</v>
      </c>
      <c r="E719" s="2">
        <v>99</v>
      </c>
      <c r="F719" t="str">
        <f>A719&amp;B719</f>
        <v>Angus GOULD200m</v>
      </c>
      <c r="G719" s="2">
        <f>E719</f>
        <v>99</v>
      </c>
      <c r="H719" s="2">
        <f>D719</f>
        <v>901</v>
      </c>
    </row>
    <row r="720" spans="1:8" x14ac:dyDescent="0.2">
      <c r="A720" t="s">
        <v>1718</v>
      </c>
      <c r="B720" s="6" t="s">
        <v>25</v>
      </c>
      <c r="C720" s="6"/>
      <c r="D720">
        <v>901</v>
      </c>
      <c r="E720" s="2">
        <v>99</v>
      </c>
      <c r="F720" t="str">
        <f>A720&amp;B720</f>
        <v>Jonty FAULKNER200m</v>
      </c>
      <c r="G720" s="2">
        <f>E720</f>
        <v>99</v>
      </c>
      <c r="H720" s="2">
        <f>D720</f>
        <v>901</v>
      </c>
    </row>
    <row r="721" spans="1:8" x14ac:dyDescent="0.2">
      <c r="A721" t="s">
        <v>1743</v>
      </c>
      <c r="B721" t="s">
        <v>26</v>
      </c>
      <c r="C721" s="6">
        <v>44612</v>
      </c>
      <c r="D721">
        <v>864</v>
      </c>
      <c r="E721" s="2">
        <v>99</v>
      </c>
      <c r="F721" t="str">
        <f>A721&amp;B721</f>
        <v>Michael STINGEL400m</v>
      </c>
      <c r="G721" s="2">
        <f>E721</f>
        <v>99</v>
      </c>
      <c r="H721" s="2">
        <f>D721</f>
        <v>864</v>
      </c>
    </row>
    <row r="722" spans="1:8" x14ac:dyDescent="0.2">
      <c r="A722" t="s">
        <v>1170</v>
      </c>
      <c r="B722" t="s">
        <v>28</v>
      </c>
      <c r="C722" s="6">
        <v>44640</v>
      </c>
      <c r="D722">
        <v>884</v>
      </c>
      <c r="E722" s="2">
        <v>99</v>
      </c>
      <c r="F722" t="str">
        <f>A722&amp;B722</f>
        <v>Maris TRANQUILLE1500m</v>
      </c>
      <c r="G722" s="2">
        <f>E722</f>
        <v>99</v>
      </c>
      <c r="H722" s="2">
        <f>D722</f>
        <v>884</v>
      </c>
    </row>
    <row r="723" spans="1:8" x14ac:dyDescent="0.2">
      <c r="A723" t="s">
        <v>679</v>
      </c>
      <c r="B723" t="s">
        <v>26</v>
      </c>
      <c r="C723" s="6">
        <v>36638</v>
      </c>
      <c r="D723">
        <v>863</v>
      </c>
      <c r="E723" s="2">
        <v>100</v>
      </c>
      <c r="F723" t="str">
        <f>A723&amp;B723</f>
        <v>Thomas MOORCROFT400m</v>
      </c>
      <c r="G723" s="2">
        <f>E723</f>
        <v>100</v>
      </c>
      <c r="H723" s="2">
        <f>D723</f>
        <v>863</v>
      </c>
    </row>
    <row r="724" spans="1:8" x14ac:dyDescent="0.2">
      <c r="A724" t="s">
        <v>1785</v>
      </c>
      <c r="B724" t="s">
        <v>28</v>
      </c>
      <c r="C724" s="6">
        <v>44732</v>
      </c>
      <c r="D724">
        <v>883</v>
      </c>
      <c r="E724" s="2">
        <v>100</v>
      </c>
      <c r="F724" t="str">
        <f>A724&amp;B724</f>
        <v>Bailey TAIG1500m</v>
      </c>
      <c r="G724" s="2">
        <f>E724</f>
        <v>100</v>
      </c>
      <c r="H724" s="2">
        <f>D724</f>
        <v>883</v>
      </c>
    </row>
    <row r="725" spans="1:8" x14ac:dyDescent="0.2">
      <c r="C725" s="6"/>
      <c r="F725" t="str">
        <f>A725&amp;B725</f>
        <v/>
      </c>
      <c r="G725" s="2">
        <f>E725</f>
        <v>0</v>
      </c>
      <c r="H725" s="2">
        <f>D725</f>
        <v>0</v>
      </c>
    </row>
    <row r="726" spans="1:8" x14ac:dyDescent="0.2">
      <c r="C726" s="6"/>
      <c r="F726" t="str">
        <f>A726&amp;B726</f>
        <v/>
      </c>
      <c r="G726" s="2">
        <f>E726</f>
        <v>0</v>
      </c>
      <c r="H726" s="2">
        <f>D726</f>
        <v>0</v>
      </c>
    </row>
    <row r="727" spans="1:8" x14ac:dyDescent="0.2">
      <c r="C727" s="6"/>
      <c r="F727" t="str">
        <f>A727&amp;B727</f>
        <v/>
      </c>
      <c r="G727" s="2">
        <f>E727</f>
        <v>0</v>
      </c>
      <c r="H727" s="2">
        <f>D727</f>
        <v>0</v>
      </c>
    </row>
    <row r="728" spans="1:8" x14ac:dyDescent="0.2">
      <c r="C728" s="7"/>
      <c r="F728" t="str">
        <f>A728&amp;B728</f>
        <v/>
      </c>
      <c r="G728" s="2">
        <f>E728</f>
        <v>0</v>
      </c>
      <c r="H728" s="2">
        <f>D728</f>
        <v>0</v>
      </c>
    </row>
    <row r="729" spans="1:8" x14ac:dyDescent="0.2">
      <c r="C729" s="6"/>
      <c r="F729" t="str">
        <f>A729&amp;B729</f>
        <v/>
      </c>
      <c r="G729" s="2">
        <f>E729</f>
        <v>0</v>
      </c>
      <c r="H729" s="2">
        <f>D729</f>
        <v>0</v>
      </c>
    </row>
    <row r="730" spans="1:8" x14ac:dyDescent="0.2">
      <c r="C730" s="6"/>
      <c r="F730" t="str">
        <f>A730&amp;B730</f>
        <v/>
      </c>
      <c r="G730" s="2">
        <f>E730</f>
        <v>0</v>
      </c>
      <c r="H730" s="2">
        <f>D730</f>
        <v>0</v>
      </c>
    </row>
    <row r="731" spans="1:8" x14ac:dyDescent="0.2">
      <c r="C731" s="6"/>
      <c r="F731" t="str">
        <f>A731&amp;B731</f>
        <v/>
      </c>
      <c r="G731" s="2">
        <f>E731</f>
        <v>0</v>
      </c>
      <c r="H731" s="2">
        <f>D731</f>
        <v>0</v>
      </c>
    </row>
    <row r="732" spans="1:8" x14ac:dyDescent="0.2">
      <c r="C732" s="6"/>
      <c r="F732" t="str">
        <f>A732&amp;B732</f>
        <v/>
      </c>
      <c r="G732" s="2">
        <f>E732</f>
        <v>0</v>
      </c>
      <c r="H732" s="2">
        <f>D732</f>
        <v>0</v>
      </c>
    </row>
    <row r="733" spans="1:8" x14ac:dyDescent="0.2">
      <c r="C733" s="7"/>
      <c r="F733" t="str">
        <f>A733&amp;B733</f>
        <v/>
      </c>
      <c r="G733" s="2">
        <f>E733</f>
        <v>0</v>
      </c>
      <c r="H733" s="2">
        <f>D733</f>
        <v>0</v>
      </c>
    </row>
    <row r="734" spans="1:8" x14ac:dyDescent="0.2">
      <c r="C734" s="6"/>
      <c r="F734" t="str">
        <f>A734&amp;B734</f>
        <v/>
      </c>
      <c r="G734" s="2">
        <f>E734</f>
        <v>0</v>
      </c>
      <c r="H734" s="2">
        <f>D734</f>
        <v>0</v>
      </c>
    </row>
    <row r="735" spans="1:8" x14ac:dyDescent="0.2">
      <c r="C735" s="6"/>
      <c r="F735" t="str">
        <f>A735&amp;B735</f>
        <v/>
      </c>
      <c r="G735" s="2">
        <f>E735</f>
        <v>0</v>
      </c>
      <c r="H735" s="2">
        <f>D735</f>
        <v>0</v>
      </c>
    </row>
    <row r="736" spans="1:8" x14ac:dyDescent="0.2">
      <c r="C736" s="7"/>
      <c r="F736" t="str">
        <f>A736&amp;B736</f>
        <v/>
      </c>
      <c r="G736" s="2">
        <f>E736</f>
        <v>0</v>
      </c>
      <c r="H736" s="2">
        <f>D736</f>
        <v>0</v>
      </c>
    </row>
    <row r="737" spans="3:8" x14ac:dyDescent="0.2">
      <c r="C737" s="6"/>
      <c r="F737" t="str">
        <f>A737&amp;B737</f>
        <v/>
      </c>
      <c r="G737" s="2">
        <f>E737</f>
        <v>0</v>
      </c>
      <c r="H737" s="2">
        <f>D737</f>
        <v>0</v>
      </c>
    </row>
    <row r="738" spans="3:8" x14ac:dyDescent="0.2">
      <c r="C738" s="6"/>
      <c r="F738" t="str">
        <f>A738&amp;B738</f>
        <v/>
      </c>
      <c r="G738" s="2">
        <f>E738</f>
        <v>0</v>
      </c>
      <c r="H738" s="2">
        <f>D738</f>
        <v>0</v>
      </c>
    </row>
    <row r="739" spans="3:8" x14ac:dyDescent="0.2">
      <c r="C739" s="6"/>
      <c r="F739" t="str">
        <f>A739&amp;B739</f>
        <v/>
      </c>
      <c r="G739" s="2">
        <f>E739</f>
        <v>0</v>
      </c>
      <c r="H739" s="2">
        <f>D739</f>
        <v>0</v>
      </c>
    </row>
    <row r="740" spans="3:8" x14ac:dyDescent="0.2">
      <c r="C740" s="7"/>
      <c r="F740" t="str">
        <f>A740&amp;B740</f>
        <v/>
      </c>
      <c r="G740" s="2">
        <f>E740</f>
        <v>0</v>
      </c>
      <c r="H740" s="2">
        <f>D740</f>
        <v>0</v>
      </c>
    </row>
    <row r="741" spans="3:8" x14ac:dyDescent="0.2">
      <c r="C741" s="6"/>
      <c r="F741" t="str">
        <f>A741&amp;B741</f>
        <v/>
      </c>
      <c r="G741" s="2">
        <f>E741</f>
        <v>0</v>
      </c>
      <c r="H741" s="2">
        <f>D741</f>
        <v>0</v>
      </c>
    </row>
    <row r="742" spans="3:8" x14ac:dyDescent="0.2">
      <c r="C742" s="7"/>
      <c r="F742" t="str">
        <f>A742&amp;B742</f>
        <v/>
      </c>
      <c r="G742" s="2">
        <f>E742</f>
        <v>0</v>
      </c>
      <c r="H742" s="2">
        <f>D742</f>
        <v>0</v>
      </c>
    </row>
    <row r="743" spans="3:8" x14ac:dyDescent="0.2">
      <c r="C743" s="6"/>
      <c r="F743" t="str">
        <f>A743&amp;B743</f>
        <v/>
      </c>
      <c r="G743" s="2">
        <f>E743</f>
        <v>0</v>
      </c>
      <c r="H743" s="2">
        <f>D743</f>
        <v>0</v>
      </c>
    </row>
    <row r="744" spans="3:8" x14ac:dyDescent="0.2">
      <c r="C744" s="6"/>
      <c r="F744" t="str">
        <f>A744&amp;B744</f>
        <v/>
      </c>
      <c r="G744" s="2">
        <f>E744</f>
        <v>0</v>
      </c>
      <c r="H744" s="2">
        <f>D744</f>
        <v>0</v>
      </c>
    </row>
    <row r="745" spans="3:8" x14ac:dyDescent="0.2">
      <c r="C745" s="6"/>
      <c r="F745" t="str">
        <f>A745&amp;B745</f>
        <v/>
      </c>
      <c r="G745" s="2">
        <f>E745</f>
        <v>0</v>
      </c>
      <c r="H745" s="2">
        <f>D745</f>
        <v>0</v>
      </c>
    </row>
    <row r="746" spans="3:8" x14ac:dyDescent="0.2">
      <c r="C746" s="7"/>
      <c r="F746" t="str">
        <f>A746&amp;B746</f>
        <v/>
      </c>
      <c r="G746" s="2">
        <f>E746</f>
        <v>0</v>
      </c>
      <c r="H746" s="2">
        <f>D746</f>
        <v>0</v>
      </c>
    </row>
    <row r="747" spans="3:8" x14ac:dyDescent="0.2">
      <c r="C747" s="7"/>
      <c r="F747" t="str">
        <f>A747&amp;B747</f>
        <v/>
      </c>
      <c r="G747" s="2">
        <f>E747</f>
        <v>0</v>
      </c>
      <c r="H747" s="2">
        <f>D747</f>
        <v>0</v>
      </c>
    </row>
    <row r="748" spans="3:8" x14ac:dyDescent="0.2">
      <c r="C748" s="7"/>
      <c r="F748" t="str">
        <f>A748&amp;B748</f>
        <v/>
      </c>
      <c r="G748" s="2">
        <f>E748</f>
        <v>0</v>
      </c>
      <c r="H748" s="2">
        <f>D748</f>
        <v>0</v>
      </c>
    </row>
    <row r="749" spans="3:8" x14ac:dyDescent="0.2">
      <c r="C749" s="6"/>
      <c r="F749" t="str">
        <f>A749&amp;B749</f>
        <v/>
      </c>
      <c r="G749" s="2">
        <f>E749</f>
        <v>0</v>
      </c>
      <c r="H749" s="2">
        <f>D749</f>
        <v>0</v>
      </c>
    </row>
    <row r="750" spans="3:8" x14ac:dyDescent="0.2">
      <c r="C750" s="7"/>
      <c r="F750" t="str">
        <f>A750&amp;B750</f>
        <v/>
      </c>
      <c r="G750" s="2">
        <f>E750</f>
        <v>0</v>
      </c>
      <c r="H750" s="2">
        <f>D750</f>
        <v>0</v>
      </c>
    </row>
    <row r="751" spans="3:8" x14ac:dyDescent="0.2">
      <c r="C751" s="6"/>
      <c r="F751" t="str">
        <f>A751&amp;B751</f>
        <v/>
      </c>
      <c r="G751" s="2">
        <f>E751</f>
        <v>0</v>
      </c>
      <c r="H751" s="2">
        <f>D751</f>
        <v>0</v>
      </c>
    </row>
    <row r="752" spans="3:8" x14ac:dyDescent="0.2">
      <c r="C752" s="6"/>
      <c r="F752" t="str">
        <f>A752&amp;B752</f>
        <v/>
      </c>
      <c r="G752" s="2">
        <f>E752</f>
        <v>0</v>
      </c>
      <c r="H752" s="2">
        <f>D752</f>
        <v>0</v>
      </c>
    </row>
    <row r="753" spans="3:8" x14ac:dyDescent="0.2">
      <c r="C753" s="7"/>
      <c r="F753" t="str">
        <f>A753&amp;B753</f>
        <v/>
      </c>
      <c r="G753" s="2">
        <f>E753</f>
        <v>0</v>
      </c>
      <c r="H753" s="2">
        <f>D753</f>
        <v>0</v>
      </c>
    </row>
    <row r="754" spans="3:8" x14ac:dyDescent="0.2">
      <c r="C754" s="7"/>
      <c r="F754" t="str">
        <f>A754&amp;B754</f>
        <v/>
      </c>
      <c r="G754" s="2">
        <f>E754</f>
        <v>0</v>
      </c>
      <c r="H754" s="2">
        <f>D754</f>
        <v>0</v>
      </c>
    </row>
    <row r="755" spans="3:8" x14ac:dyDescent="0.2">
      <c r="C755" s="7"/>
      <c r="F755" t="str">
        <f>A755&amp;B755</f>
        <v/>
      </c>
      <c r="G755" s="2">
        <f>E755</f>
        <v>0</v>
      </c>
      <c r="H755" s="2">
        <f>D755</f>
        <v>0</v>
      </c>
    </row>
    <row r="756" spans="3:8" x14ac:dyDescent="0.2">
      <c r="F756" t="str">
        <f>A756&amp;B756</f>
        <v/>
      </c>
      <c r="G756" s="2">
        <f>E756</f>
        <v>0</v>
      </c>
      <c r="H756" s="2">
        <f>D756</f>
        <v>0</v>
      </c>
    </row>
    <row r="757" spans="3:8" x14ac:dyDescent="0.2">
      <c r="C757" s="7"/>
      <c r="F757" t="str">
        <f>A757&amp;B757</f>
        <v/>
      </c>
      <c r="G757" s="2">
        <f>E757</f>
        <v>0</v>
      </c>
      <c r="H757" s="2">
        <f>D757</f>
        <v>0</v>
      </c>
    </row>
    <row r="758" spans="3:8" x14ac:dyDescent="0.2">
      <c r="C758" s="7"/>
      <c r="F758" t="str">
        <f>A758&amp;B758</f>
        <v/>
      </c>
      <c r="G758" s="2">
        <f>E758</f>
        <v>0</v>
      </c>
      <c r="H758" s="2">
        <f>D758</f>
        <v>0</v>
      </c>
    </row>
    <row r="759" spans="3:8" x14ac:dyDescent="0.2">
      <c r="C759" s="6"/>
      <c r="F759" t="str">
        <f>A759&amp;B759</f>
        <v/>
      </c>
      <c r="G759" s="2">
        <f>E759</f>
        <v>0</v>
      </c>
      <c r="H759" s="2">
        <f>D759</f>
        <v>0</v>
      </c>
    </row>
    <row r="760" spans="3:8" x14ac:dyDescent="0.2">
      <c r="C760" s="6"/>
      <c r="F760" t="str">
        <f>A760&amp;B760</f>
        <v/>
      </c>
      <c r="G760" s="2">
        <f>E760</f>
        <v>0</v>
      </c>
      <c r="H760" s="2">
        <f>D760</f>
        <v>0</v>
      </c>
    </row>
    <row r="761" spans="3:8" x14ac:dyDescent="0.2">
      <c r="F761" t="str">
        <f>A761&amp;B761</f>
        <v/>
      </c>
      <c r="G761" s="2">
        <f>E761</f>
        <v>0</v>
      </c>
      <c r="H761" s="2">
        <f>D761</f>
        <v>0</v>
      </c>
    </row>
    <row r="762" spans="3:8" x14ac:dyDescent="0.2">
      <c r="C762" s="7"/>
      <c r="F762" t="str">
        <f>A762&amp;B762</f>
        <v/>
      </c>
      <c r="G762" s="2">
        <f>E762</f>
        <v>0</v>
      </c>
      <c r="H762" s="2">
        <f>D762</f>
        <v>0</v>
      </c>
    </row>
    <row r="763" spans="3:8" x14ac:dyDescent="0.2">
      <c r="C763" s="7"/>
      <c r="F763" t="str">
        <f>A763&amp;B763</f>
        <v/>
      </c>
      <c r="G763" s="2">
        <f>E763</f>
        <v>0</v>
      </c>
      <c r="H763" s="2">
        <f>D763</f>
        <v>0</v>
      </c>
    </row>
    <row r="764" spans="3:8" x14ac:dyDescent="0.2">
      <c r="C764" s="7"/>
      <c r="F764" t="str">
        <f>A764&amp;B764</f>
        <v/>
      </c>
      <c r="G764" s="2">
        <f>E764</f>
        <v>0</v>
      </c>
      <c r="H764" s="2">
        <f>D764</f>
        <v>0</v>
      </c>
    </row>
    <row r="765" spans="3:8" x14ac:dyDescent="0.2">
      <c r="C765" s="7"/>
      <c r="F765" t="str">
        <f>A765&amp;B765</f>
        <v/>
      </c>
      <c r="G765" s="2">
        <f>E765</f>
        <v>0</v>
      </c>
      <c r="H765" s="2">
        <f>D765</f>
        <v>0</v>
      </c>
    </row>
    <row r="766" spans="3:8" x14ac:dyDescent="0.2">
      <c r="C766" s="6"/>
      <c r="F766" t="str">
        <f>A766&amp;B766</f>
        <v/>
      </c>
      <c r="G766" s="2">
        <f>E766</f>
        <v>0</v>
      </c>
      <c r="H766" s="2">
        <f>D766</f>
        <v>0</v>
      </c>
    </row>
    <row r="767" spans="3:8" x14ac:dyDescent="0.2">
      <c r="C767" s="6"/>
      <c r="F767" t="str">
        <f>A767&amp;B767</f>
        <v/>
      </c>
      <c r="G767" s="2">
        <f>E767</f>
        <v>0</v>
      </c>
      <c r="H767" s="2">
        <f>D767</f>
        <v>0</v>
      </c>
    </row>
    <row r="768" spans="3:8" x14ac:dyDescent="0.2">
      <c r="C768" s="6"/>
      <c r="F768" t="str">
        <f>A768&amp;B768</f>
        <v/>
      </c>
      <c r="G768" s="2">
        <f>E768</f>
        <v>0</v>
      </c>
      <c r="H768" s="2">
        <f>D768</f>
        <v>0</v>
      </c>
    </row>
    <row r="769" spans="3:8" x14ac:dyDescent="0.2">
      <c r="C769" s="6"/>
      <c r="F769" t="str">
        <f>A769&amp;B769</f>
        <v/>
      </c>
      <c r="G769" s="2">
        <f>E769</f>
        <v>0</v>
      </c>
      <c r="H769" s="2">
        <f>D769</f>
        <v>0</v>
      </c>
    </row>
    <row r="770" spans="3:8" x14ac:dyDescent="0.2">
      <c r="C770" s="6"/>
      <c r="F770" t="str">
        <f>A770&amp;B770</f>
        <v/>
      </c>
      <c r="G770" s="2">
        <f>E770</f>
        <v>0</v>
      </c>
      <c r="H770" s="2">
        <f>D770</f>
        <v>0</v>
      </c>
    </row>
    <row r="771" spans="3:8" x14ac:dyDescent="0.2">
      <c r="C771" s="6"/>
      <c r="F771" t="str">
        <f>A771&amp;B771</f>
        <v/>
      </c>
      <c r="G771" s="2">
        <f>E771</f>
        <v>0</v>
      </c>
      <c r="H771" s="2">
        <f>D771</f>
        <v>0</v>
      </c>
    </row>
    <row r="772" spans="3:8" x14ac:dyDescent="0.2">
      <c r="C772" s="6"/>
      <c r="F772" t="str">
        <f>A772&amp;B772</f>
        <v/>
      </c>
      <c r="G772" s="2">
        <f>E772</f>
        <v>0</v>
      </c>
      <c r="H772" s="2">
        <f>D772</f>
        <v>0</v>
      </c>
    </row>
    <row r="773" spans="3:8" x14ac:dyDescent="0.2">
      <c r="C773" s="6"/>
      <c r="F773" t="str">
        <f>A773&amp;B773</f>
        <v/>
      </c>
      <c r="G773" s="2">
        <f>E773</f>
        <v>0</v>
      </c>
      <c r="H773" s="2">
        <f>D773</f>
        <v>0</v>
      </c>
    </row>
    <row r="774" spans="3:8" x14ac:dyDescent="0.2">
      <c r="C774" s="6"/>
      <c r="F774" t="str">
        <f>A774&amp;B774</f>
        <v/>
      </c>
      <c r="G774" s="2">
        <f>E774</f>
        <v>0</v>
      </c>
      <c r="H774" s="2">
        <f>D774</f>
        <v>0</v>
      </c>
    </row>
    <row r="775" spans="3:8" x14ac:dyDescent="0.2">
      <c r="C775" s="6"/>
      <c r="F775" t="str">
        <f>A775&amp;B775</f>
        <v/>
      </c>
      <c r="G775" s="2">
        <f>E775</f>
        <v>0</v>
      </c>
      <c r="H775" s="2">
        <f>D775</f>
        <v>0</v>
      </c>
    </row>
    <row r="776" spans="3:8" x14ac:dyDescent="0.2">
      <c r="C776" s="7"/>
      <c r="F776" t="str">
        <f>A776&amp;B776</f>
        <v/>
      </c>
      <c r="G776" s="2">
        <f>E776</f>
        <v>0</v>
      </c>
      <c r="H776" s="2">
        <f>D776</f>
        <v>0</v>
      </c>
    </row>
    <row r="777" spans="3:8" x14ac:dyDescent="0.2">
      <c r="C777" s="6"/>
      <c r="F777" t="str">
        <f>A777&amp;B777</f>
        <v/>
      </c>
      <c r="G777" s="2">
        <f>E777</f>
        <v>0</v>
      </c>
      <c r="H777" s="2">
        <f>D777</f>
        <v>0</v>
      </c>
    </row>
    <row r="778" spans="3:8" x14ac:dyDescent="0.2">
      <c r="C778" s="6"/>
      <c r="F778" t="str">
        <f>A778&amp;B778</f>
        <v/>
      </c>
      <c r="G778" s="2">
        <f>E778</f>
        <v>0</v>
      </c>
      <c r="H778" s="2">
        <f>D778</f>
        <v>0</v>
      </c>
    </row>
    <row r="779" spans="3:8" x14ac:dyDescent="0.2">
      <c r="C779" s="6"/>
      <c r="F779" t="str">
        <f>A779&amp;B779</f>
        <v/>
      </c>
      <c r="G779" s="2">
        <f>E779</f>
        <v>0</v>
      </c>
      <c r="H779" s="2">
        <f>D779</f>
        <v>0</v>
      </c>
    </row>
    <row r="780" spans="3:8" x14ac:dyDescent="0.2">
      <c r="C780" s="6"/>
      <c r="F780" t="str">
        <f>A780&amp;B780</f>
        <v/>
      </c>
      <c r="G780" s="2">
        <f>E780</f>
        <v>0</v>
      </c>
      <c r="H780" s="2">
        <f>D780</f>
        <v>0</v>
      </c>
    </row>
    <row r="781" spans="3:8" x14ac:dyDescent="0.2">
      <c r="C781" s="6"/>
      <c r="F781" t="str">
        <f>A781&amp;B781</f>
        <v/>
      </c>
      <c r="G781" s="2">
        <f>E781</f>
        <v>0</v>
      </c>
      <c r="H781" s="2">
        <f>D781</f>
        <v>0</v>
      </c>
    </row>
    <row r="782" spans="3:8" x14ac:dyDescent="0.2">
      <c r="C782" s="7"/>
      <c r="F782" t="str">
        <f>A782&amp;B782</f>
        <v/>
      </c>
      <c r="G782" s="2">
        <f>E782</f>
        <v>0</v>
      </c>
      <c r="H782" s="2">
        <f>D782</f>
        <v>0</v>
      </c>
    </row>
    <row r="783" spans="3:8" x14ac:dyDescent="0.2">
      <c r="C783" s="6"/>
      <c r="F783" t="str">
        <f>A783&amp;B783</f>
        <v/>
      </c>
      <c r="G783" s="2">
        <f>E783</f>
        <v>0</v>
      </c>
      <c r="H783" s="2">
        <f>D783</f>
        <v>0</v>
      </c>
    </row>
    <row r="784" spans="3:8" x14ac:dyDescent="0.2">
      <c r="C784" s="6"/>
      <c r="F784" t="str">
        <f>A784&amp;B784</f>
        <v/>
      </c>
      <c r="G784" s="2">
        <f>E784</f>
        <v>0</v>
      </c>
      <c r="H784" s="2">
        <f>D784</f>
        <v>0</v>
      </c>
    </row>
    <row r="785" spans="3:8" x14ac:dyDescent="0.2">
      <c r="C785" s="6"/>
      <c r="F785" t="str">
        <f>A785&amp;B785</f>
        <v/>
      </c>
      <c r="G785" s="2">
        <f>E785</f>
        <v>0</v>
      </c>
      <c r="H785" s="2">
        <f>D785</f>
        <v>0</v>
      </c>
    </row>
    <row r="786" spans="3:8" x14ac:dyDescent="0.2">
      <c r="C786" s="7"/>
      <c r="F786" t="str">
        <f>A786&amp;B786</f>
        <v/>
      </c>
      <c r="G786" s="2">
        <f>E786</f>
        <v>0</v>
      </c>
      <c r="H786" s="2">
        <f>D786</f>
        <v>0</v>
      </c>
    </row>
    <row r="787" spans="3:8" x14ac:dyDescent="0.2">
      <c r="C787" s="6"/>
      <c r="F787" t="str">
        <f>A787&amp;B787</f>
        <v/>
      </c>
      <c r="G787" s="2">
        <f>E787</f>
        <v>0</v>
      </c>
      <c r="H787" s="2">
        <f>D787</f>
        <v>0</v>
      </c>
    </row>
    <row r="788" spans="3:8" x14ac:dyDescent="0.2">
      <c r="C788" s="7"/>
      <c r="F788" t="str">
        <f>A788&amp;B788</f>
        <v/>
      </c>
      <c r="G788" s="2">
        <f>E788</f>
        <v>0</v>
      </c>
      <c r="H788" s="2">
        <f>D788</f>
        <v>0</v>
      </c>
    </row>
    <row r="789" spans="3:8" x14ac:dyDescent="0.2">
      <c r="C789" s="7"/>
      <c r="F789" t="str">
        <f>A789&amp;B789</f>
        <v/>
      </c>
      <c r="G789" s="2">
        <f>E789</f>
        <v>0</v>
      </c>
      <c r="H789" s="2">
        <f>D789</f>
        <v>0</v>
      </c>
    </row>
    <row r="790" spans="3:8" x14ac:dyDescent="0.2">
      <c r="C790" s="6"/>
      <c r="F790" t="str">
        <f>A790&amp;B790</f>
        <v/>
      </c>
      <c r="G790" s="2">
        <f>E790</f>
        <v>0</v>
      </c>
      <c r="H790" s="2">
        <f>D790</f>
        <v>0</v>
      </c>
    </row>
    <row r="791" spans="3:8" x14ac:dyDescent="0.2">
      <c r="C791" s="6"/>
      <c r="F791" t="str">
        <f>A791&amp;B791</f>
        <v/>
      </c>
      <c r="G791" s="2">
        <f>E791</f>
        <v>0</v>
      </c>
      <c r="H791" s="2">
        <f>D791</f>
        <v>0</v>
      </c>
    </row>
    <row r="792" spans="3:8" x14ac:dyDescent="0.2">
      <c r="C792" s="7"/>
      <c r="F792" t="str">
        <f>A792&amp;B792</f>
        <v/>
      </c>
      <c r="G792" s="2">
        <f>E792</f>
        <v>0</v>
      </c>
      <c r="H792" s="2">
        <f>D792</f>
        <v>0</v>
      </c>
    </row>
    <row r="793" spans="3:8" x14ac:dyDescent="0.2">
      <c r="C793" s="6"/>
      <c r="F793" t="str">
        <f>A793&amp;B793</f>
        <v/>
      </c>
      <c r="G793" s="2">
        <f>E793</f>
        <v>0</v>
      </c>
      <c r="H793" s="2">
        <f>D793</f>
        <v>0</v>
      </c>
    </row>
    <row r="794" spans="3:8" x14ac:dyDescent="0.2">
      <c r="C794" s="7"/>
      <c r="F794" t="str">
        <f>A794&amp;B794</f>
        <v/>
      </c>
      <c r="G794" s="2">
        <f>E794</f>
        <v>0</v>
      </c>
      <c r="H794" s="2">
        <f>D794</f>
        <v>0</v>
      </c>
    </row>
    <row r="795" spans="3:8" x14ac:dyDescent="0.2">
      <c r="C795" s="7"/>
      <c r="F795" t="str">
        <f>A795&amp;B795</f>
        <v/>
      </c>
      <c r="G795" s="2">
        <f>E795</f>
        <v>0</v>
      </c>
      <c r="H795" s="2">
        <f>D795</f>
        <v>0</v>
      </c>
    </row>
    <row r="796" spans="3:8" x14ac:dyDescent="0.2">
      <c r="C796" s="6"/>
      <c r="F796" t="str">
        <f>A796&amp;B796</f>
        <v/>
      </c>
      <c r="G796" s="2">
        <f>E796</f>
        <v>0</v>
      </c>
      <c r="H796" s="2">
        <f>D796</f>
        <v>0</v>
      </c>
    </row>
    <row r="797" spans="3:8" x14ac:dyDescent="0.2">
      <c r="C797" s="6"/>
      <c r="F797" t="str">
        <f>A797&amp;B797</f>
        <v/>
      </c>
      <c r="G797" s="2">
        <f>E797</f>
        <v>0</v>
      </c>
      <c r="H797" s="2">
        <f>D797</f>
        <v>0</v>
      </c>
    </row>
    <row r="798" spans="3:8" x14ac:dyDescent="0.2">
      <c r="C798" s="6"/>
      <c r="F798" t="str">
        <f>A798&amp;B798</f>
        <v/>
      </c>
      <c r="G798" s="2">
        <f>E798</f>
        <v>0</v>
      </c>
      <c r="H798" s="2">
        <f>D798</f>
        <v>0</v>
      </c>
    </row>
    <row r="799" spans="3:8" x14ac:dyDescent="0.2">
      <c r="C799" s="6"/>
      <c r="F799" t="str">
        <f>A799&amp;B799</f>
        <v/>
      </c>
      <c r="G799" s="2">
        <f>E799</f>
        <v>0</v>
      </c>
      <c r="H799" s="2">
        <f>D799</f>
        <v>0</v>
      </c>
    </row>
    <row r="800" spans="3:8" x14ac:dyDescent="0.2">
      <c r="C800" s="6"/>
      <c r="F800" t="str">
        <f>A800&amp;B800</f>
        <v/>
      </c>
      <c r="G800" s="2">
        <f>E800</f>
        <v>0</v>
      </c>
      <c r="H800" s="2">
        <f>D800</f>
        <v>0</v>
      </c>
    </row>
    <row r="801" spans="3:8" x14ac:dyDescent="0.2">
      <c r="C801" s="6"/>
      <c r="F801" t="str">
        <f>A801&amp;B801</f>
        <v/>
      </c>
      <c r="G801" s="2">
        <f>E801</f>
        <v>0</v>
      </c>
      <c r="H801" s="2">
        <f>D801</f>
        <v>0</v>
      </c>
    </row>
    <row r="802" spans="3:8" x14ac:dyDescent="0.2">
      <c r="C802" s="7"/>
      <c r="F802" t="str">
        <f>A802&amp;B802</f>
        <v/>
      </c>
      <c r="G802" s="2">
        <f>E802</f>
        <v>0</v>
      </c>
      <c r="H802" s="2">
        <f>D802</f>
        <v>0</v>
      </c>
    </row>
    <row r="803" spans="3:8" x14ac:dyDescent="0.2">
      <c r="C803" s="6"/>
      <c r="F803" t="str">
        <f>A803&amp;B803</f>
        <v/>
      </c>
      <c r="G803" s="2">
        <f>E803</f>
        <v>0</v>
      </c>
      <c r="H803" s="2">
        <f>D803</f>
        <v>0</v>
      </c>
    </row>
    <row r="804" spans="3:8" x14ac:dyDescent="0.2">
      <c r="C804" s="6"/>
      <c r="F804" t="str">
        <f>A804&amp;B804</f>
        <v/>
      </c>
      <c r="G804" s="2">
        <f>E804</f>
        <v>0</v>
      </c>
      <c r="H804" s="2">
        <f>D804</f>
        <v>0</v>
      </c>
    </row>
    <row r="805" spans="3:8" x14ac:dyDescent="0.2">
      <c r="C805" s="7"/>
      <c r="F805" t="str">
        <f>A805&amp;B805</f>
        <v/>
      </c>
      <c r="G805" s="2">
        <f>E805</f>
        <v>0</v>
      </c>
      <c r="H805" s="2">
        <f>D805</f>
        <v>0</v>
      </c>
    </row>
    <row r="806" spans="3:8" x14ac:dyDescent="0.2">
      <c r="C806" s="6"/>
      <c r="F806" t="str">
        <f>A806&amp;B806</f>
        <v/>
      </c>
      <c r="G806" s="2">
        <f>E806</f>
        <v>0</v>
      </c>
      <c r="H806" s="2">
        <f>D806</f>
        <v>0</v>
      </c>
    </row>
    <row r="807" spans="3:8" x14ac:dyDescent="0.2">
      <c r="C807" s="6"/>
      <c r="F807" t="str">
        <f>A807&amp;B807</f>
        <v/>
      </c>
      <c r="G807" s="2">
        <f>E807</f>
        <v>0</v>
      </c>
      <c r="H807" s="2">
        <f>D807</f>
        <v>0</v>
      </c>
    </row>
    <row r="808" spans="3:8" x14ac:dyDescent="0.2">
      <c r="C808" s="6"/>
      <c r="F808" t="str">
        <f>A808&amp;B808</f>
        <v/>
      </c>
      <c r="G808" s="2">
        <f>E808</f>
        <v>0</v>
      </c>
      <c r="H808" s="2">
        <f>D808</f>
        <v>0</v>
      </c>
    </row>
    <row r="809" spans="3:8" x14ac:dyDescent="0.2">
      <c r="C809" s="6"/>
      <c r="F809" t="str">
        <f>A809&amp;B809</f>
        <v/>
      </c>
      <c r="G809" s="2">
        <f>E809</f>
        <v>0</v>
      </c>
      <c r="H809" s="2">
        <f>D809</f>
        <v>0</v>
      </c>
    </row>
    <row r="810" spans="3:8" x14ac:dyDescent="0.2">
      <c r="C810" s="6"/>
      <c r="F810" t="str">
        <f>A810&amp;B810</f>
        <v/>
      </c>
      <c r="G810" s="2">
        <f>E810</f>
        <v>0</v>
      </c>
      <c r="H810" s="2">
        <f>D810</f>
        <v>0</v>
      </c>
    </row>
    <row r="811" spans="3:8" x14ac:dyDescent="0.2">
      <c r="C811" s="6"/>
      <c r="F811" t="str">
        <f>A811&amp;B811</f>
        <v/>
      </c>
      <c r="G811" s="2">
        <f>E811</f>
        <v>0</v>
      </c>
      <c r="H811" s="2">
        <f>D811</f>
        <v>0</v>
      </c>
    </row>
    <row r="812" spans="3:8" x14ac:dyDescent="0.2">
      <c r="C812" s="6"/>
      <c r="F812" t="str">
        <f>A812&amp;B812</f>
        <v/>
      </c>
      <c r="G812" s="2">
        <f>E812</f>
        <v>0</v>
      </c>
      <c r="H812" s="2">
        <f>D812</f>
        <v>0</v>
      </c>
    </row>
    <row r="813" spans="3:8" x14ac:dyDescent="0.2">
      <c r="C813" s="7"/>
      <c r="F813" t="str">
        <f>A813&amp;B813</f>
        <v/>
      </c>
      <c r="G813" s="2">
        <f>E813</f>
        <v>0</v>
      </c>
      <c r="H813" s="2">
        <f>D813</f>
        <v>0</v>
      </c>
    </row>
    <row r="814" spans="3:8" x14ac:dyDescent="0.2">
      <c r="C814" s="6"/>
      <c r="F814" t="str">
        <f>A814&amp;B814</f>
        <v/>
      </c>
      <c r="G814" s="2">
        <f>E814</f>
        <v>0</v>
      </c>
      <c r="H814" s="2">
        <f>D814</f>
        <v>0</v>
      </c>
    </row>
    <row r="815" spans="3:8" x14ac:dyDescent="0.2">
      <c r="C815" s="6"/>
      <c r="F815" t="str">
        <f>A815&amp;B815</f>
        <v/>
      </c>
      <c r="G815" s="2">
        <f>E815</f>
        <v>0</v>
      </c>
      <c r="H815" s="2">
        <f>D815</f>
        <v>0</v>
      </c>
    </row>
    <row r="816" spans="3:8" x14ac:dyDescent="0.2">
      <c r="C816" s="7"/>
      <c r="F816" t="str">
        <f>A816&amp;B816</f>
        <v/>
      </c>
      <c r="G816" s="2">
        <f>E816</f>
        <v>0</v>
      </c>
      <c r="H816" s="2">
        <f>D816</f>
        <v>0</v>
      </c>
    </row>
    <row r="817" spans="3:8" x14ac:dyDescent="0.2">
      <c r="C817" s="6"/>
      <c r="F817" t="str">
        <f>A817&amp;B817</f>
        <v/>
      </c>
      <c r="G817" s="2">
        <f>E817</f>
        <v>0</v>
      </c>
      <c r="H817" s="2">
        <f>D817</f>
        <v>0</v>
      </c>
    </row>
    <row r="818" spans="3:8" x14ac:dyDescent="0.2">
      <c r="C818" s="6"/>
      <c r="F818" t="str">
        <f>A818&amp;B818</f>
        <v/>
      </c>
      <c r="G818" s="2">
        <f>E818</f>
        <v>0</v>
      </c>
      <c r="H818" s="2">
        <f>D818</f>
        <v>0</v>
      </c>
    </row>
    <row r="819" spans="3:8" x14ac:dyDescent="0.2">
      <c r="C819" s="6"/>
      <c r="F819" t="str">
        <f>A819&amp;B819</f>
        <v/>
      </c>
      <c r="G819" s="2">
        <f>E819</f>
        <v>0</v>
      </c>
      <c r="H819" s="2">
        <f>D819</f>
        <v>0</v>
      </c>
    </row>
    <row r="820" spans="3:8" x14ac:dyDescent="0.2">
      <c r="C820" s="7"/>
      <c r="F820" t="str">
        <f>A820&amp;B820</f>
        <v/>
      </c>
      <c r="G820" s="2">
        <f>E820</f>
        <v>0</v>
      </c>
      <c r="H820" s="2">
        <f>D820</f>
        <v>0</v>
      </c>
    </row>
    <row r="821" spans="3:8" x14ac:dyDescent="0.2">
      <c r="C821" s="6"/>
      <c r="F821" t="str">
        <f>A821&amp;B821</f>
        <v/>
      </c>
      <c r="G821" s="2">
        <f>E821</f>
        <v>0</v>
      </c>
      <c r="H821" s="2">
        <f>D821</f>
        <v>0</v>
      </c>
    </row>
    <row r="822" spans="3:8" x14ac:dyDescent="0.2">
      <c r="C822" s="7"/>
      <c r="F822" t="str">
        <f>A822&amp;B822</f>
        <v/>
      </c>
      <c r="G822" s="2">
        <f>E822</f>
        <v>0</v>
      </c>
      <c r="H822" s="2">
        <f>D822</f>
        <v>0</v>
      </c>
    </row>
    <row r="823" spans="3:8" x14ac:dyDescent="0.2">
      <c r="C823" s="7"/>
      <c r="F823" t="str">
        <f>A823&amp;B823</f>
        <v/>
      </c>
      <c r="G823" s="2">
        <f>E823</f>
        <v>0</v>
      </c>
      <c r="H823" s="2">
        <f>D823</f>
        <v>0</v>
      </c>
    </row>
    <row r="824" spans="3:8" x14ac:dyDescent="0.2">
      <c r="C824" s="7"/>
      <c r="F824" t="str">
        <f>A824&amp;B824</f>
        <v/>
      </c>
      <c r="G824" s="2">
        <f>E824</f>
        <v>0</v>
      </c>
      <c r="H824" s="2">
        <f>D824</f>
        <v>0</v>
      </c>
    </row>
    <row r="825" spans="3:8" x14ac:dyDescent="0.2">
      <c r="F825" t="str">
        <f>A825&amp;B825</f>
        <v/>
      </c>
      <c r="G825" s="2">
        <f>E825</f>
        <v>0</v>
      </c>
      <c r="H825" s="2">
        <f>D825</f>
        <v>0</v>
      </c>
    </row>
    <row r="826" spans="3:8" x14ac:dyDescent="0.2">
      <c r="C826" s="7"/>
      <c r="F826" t="str">
        <f>A826&amp;B826</f>
        <v/>
      </c>
      <c r="G826" s="2">
        <f>E826</f>
        <v>0</v>
      </c>
      <c r="H826" s="2">
        <f>D826</f>
        <v>0</v>
      </c>
    </row>
    <row r="827" spans="3:8" x14ac:dyDescent="0.2">
      <c r="C827" s="7"/>
      <c r="F827" t="str">
        <f>A827&amp;B827</f>
        <v/>
      </c>
      <c r="G827" s="2">
        <f>E827</f>
        <v>0</v>
      </c>
      <c r="H827" s="2">
        <f>D827</f>
        <v>0</v>
      </c>
    </row>
    <row r="828" spans="3:8" x14ac:dyDescent="0.2">
      <c r="C828" s="6"/>
      <c r="F828" t="str">
        <f>A828&amp;B828</f>
        <v/>
      </c>
      <c r="G828" s="2">
        <f>E828</f>
        <v>0</v>
      </c>
      <c r="H828" s="2">
        <f>D828</f>
        <v>0</v>
      </c>
    </row>
    <row r="829" spans="3:8" x14ac:dyDescent="0.2">
      <c r="C829" s="6"/>
      <c r="F829" t="str">
        <f>A829&amp;B829</f>
        <v/>
      </c>
      <c r="G829" s="2">
        <f>E829</f>
        <v>0</v>
      </c>
      <c r="H829" s="2">
        <f>D829</f>
        <v>0</v>
      </c>
    </row>
    <row r="830" spans="3:8" x14ac:dyDescent="0.2">
      <c r="C830" s="6"/>
      <c r="F830" t="str">
        <f>A830&amp;B830</f>
        <v/>
      </c>
      <c r="G830" s="2">
        <f>E830</f>
        <v>0</v>
      </c>
      <c r="H830" s="2">
        <f>D830</f>
        <v>0</v>
      </c>
    </row>
    <row r="831" spans="3:8" x14ac:dyDescent="0.2">
      <c r="C831" s="6"/>
      <c r="F831" t="str">
        <f>A831&amp;B831</f>
        <v/>
      </c>
      <c r="G831" s="2">
        <f>E831</f>
        <v>0</v>
      </c>
      <c r="H831" s="2">
        <f>D831</f>
        <v>0</v>
      </c>
    </row>
    <row r="832" spans="3:8" x14ac:dyDescent="0.2">
      <c r="C832" s="6"/>
      <c r="F832" t="str">
        <f>A832&amp;B832</f>
        <v/>
      </c>
      <c r="G832" s="2">
        <f>E832</f>
        <v>0</v>
      </c>
      <c r="H832" s="2">
        <f>D832</f>
        <v>0</v>
      </c>
    </row>
    <row r="833" spans="3:8" x14ac:dyDescent="0.2">
      <c r="C833" s="6"/>
      <c r="F833" t="str">
        <f>A833&amp;B833</f>
        <v/>
      </c>
      <c r="G833" s="2">
        <f>E833</f>
        <v>0</v>
      </c>
      <c r="H833" s="2">
        <f>D833</f>
        <v>0</v>
      </c>
    </row>
    <row r="834" spans="3:8" x14ac:dyDescent="0.2">
      <c r="C834" s="6"/>
      <c r="F834" t="str">
        <f>A834&amp;B834</f>
        <v/>
      </c>
      <c r="G834" s="2">
        <f>E834</f>
        <v>0</v>
      </c>
      <c r="H834" s="2">
        <f>D834</f>
        <v>0</v>
      </c>
    </row>
    <row r="835" spans="3:8" x14ac:dyDescent="0.2">
      <c r="C835" s="7"/>
      <c r="F835" t="str">
        <f>A835&amp;B835</f>
        <v/>
      </c>
      <c r="G835" s="2">
        <f>E835</f>
        <v>0</v>
      </c>
      <c r="H835" s="2">
        <f>D835</f>
        <v>0</v>
      </c>
    </row>
    <row r="836" spans="3:8" x14ac:dyDescent="0.2">
      <c r="C836" s="6"/>
      <c r="F836" t="str">
        <f>A836&amp;B836</f>
        <v/>
      </c>
      <c r="G836" s="2">
        <f>E836</f>
        <v>0</v>
      </c>
      <c r="H836" s="2">
        <f>D836</f>
        <v>0</v>
      </c>
    </row>
    <row r="837" spans="3:8" x14ac:dyDescent="0.2">
      <c r="C837" s="6"/>
      <c r="F837" t="str">
        <f>A837&amp;B837</f>
        <v/>
      </c>
      <c r="G837" s="2">
        <f>E837</f>
        <v>0</v>
      </c>
      <c r="H837" s="2">
        <f>D837</f>
        <v>0</v>
      </c>
    </row>
    <row r="838" spans="3:8" x14ac:dyDescent="0.2">
      <c r="C838" s="7"/>
      <c r="F838" t="str">
        <f>A838&amp;B838</f>
        <v/>
      </c>
      <c r="G838" s="2">
        <f>E838</f>
        <v>0</v>
      </c>
      <c r="H838" s="2">
        <f>D838</f>
        <v>0</v>
      </c>
    </row>
    <row r="839" spans="3:8" x14ac:dyDescent="0.2">
      <c r="C839" s="6"/>
      <c r="F839" t="str">
        <f>A839&amp;B839</f>
        <v/>
      </c>
      <c r="G839" s="2">
        <f>E839</f>
        <v>0</v>
      </c>
      <c r="H839" s="2">
        <f>D839</f>
        <v>0</v>
      </c>
    </row>
    <row r="840" spans="3:8" x14ac:dyDescent="0.2">
      <c r="C840" s="7"/>
      <c r="F840" t="str">
        <f>A840&amp;B840</f>
        <v/>
      </c>
      <c r="G840" s="2">
        <f>E840</f>
        <v>0</v>
      </c>
      <c r="H840" s="2">
        <f>D840</f>
        <v>0</v>
      </c>
    </row>
    <row r="841" spans="3:8" x14ac:dyDescent="0.2">
      <c r="C841" s="6"/>
      <c r="F841" t="str">
        <f>A841&amp;B841</f>
        <v/>
      </c>
      <c r="G841" s="2">
        <f>E841</f>
        <v>0</v>
      </c>
      <c r="H841" s="2">
        <f>D841</f>
        <v>0</v>
      </c>
    </row>
    <row r="842" spans="3:8" x14ac:dyDescent="0.2">
      <c r="C842" s="6"/>
      <c r="F842" t="str">
        <f>A842&amp;B842</f>
        <v/>
      </c>
      <c r="G842" s="2">
        <f>E842</f>
        <v>0</v>
      </c>
      <c r="H842" s="2">
        <f>D842</f>
        <v>0</v>
      </c>
    </row>
    <row r="843" spans="3:8" x14ac:dyDescent="0.2">
      <c r="C843" s="7"/>
      <c r="F843" t="str">
        <f>A843&amp;B843</f>
        <v/>
      </c>
      <c r="G843" s="2">
        <f>E843</f>
        <v>0</v>
      </c>
      <c r="H843" s="2">
        <f>D843</f>
        <v>0</v>
      </c>
    </row>
    <row r="844" spans="3:8" x14ac:dyDescent="0.2">
      <c r="C844" s="7"/>
      <c r="F844" t="str">
        <f>A844&amp;B844</f>
        <v/>
      </c>
      <c r="G844" s="2">
        <f>E844</f>
        <v>0</v>
      </c>
      <c r="H844" s="2">
        <f>D844</f>
        <v>0</v>
      </c>
    </row>
    <row r="845" spans="3:8" x14ac:dyDescent="0.2">
      <c r="C845" s="7"/>
      <c r="F845" t="str">
        <f>A845&amp;B845</f>
        <v/>
      </c>
      <c r="G845" s="2">
        <f>E845</f>
        <v>0</v>
      </c>
      <c r="H845" s="2">
        <f>D845</f>
        <v>0</v>
      </c>
    </row>
    <row r="846" spans="3:8" x14ac:dyDescent="0.2">
      <c r="C846" s="7"/>
      <c r="F846" t="str">
        <f>A846&amp;B846</f>
        <v/>
      </c>
      <c r="G846" s="2">
        <f>E846</f>
        <v>0</v>
      </c>
      <c r="H846" s="2">
        <f>D846</f>
        <v>0</v>
      </c>
    </row>
    <row r="847" spans="3:8" x14ac:dyDescent="0.2">
      <c r="C847" s="6"/>
      <c r="F847" t="str">
        <f>A847&amp;B847</f>
        <v/>
      </c>
      <c r="G847" s="2">
        <f>E847</f>
        <v>0</v>
      </c>
      <c r="H847" s="2">
        <f>D847</f>
        <v>0</v>
      </c>
    </row>
    <row r="848" spans="3:8" x14ac:dyDescent="0.2">
      <c r="C848" s="6"/>
      <c r="F848" t="str">
        <f>A848&amp;B848</f>
        <v/>
      </c>
      <c r="G848" s="2">
        <f>E848</f>
        <v>0</v>
      </c>
      <c r="H848" s="2">
        <f>D848</f>
        <v>0</v>
      </c>
    </row>
    <row r="849" spans="3:8" x14ac:dyDescent="0.2">
      <c r="C849" s="6"/>
      <c r="F849" t="str">
        <f>A849&amp;B849</f>
        <v/>
      </c>
      <c r="G849" s="2">
        <f>E849</f>
        <v>0</v>
      </c>
      <c r="H849" s="2">
        <f>D849</f>
        <v>0</v>
      </c>
    </row>
    <row r="850" spans="3:8" x14ac:dyDescent="0.2">
      <c r="C850" s="6"/>
      <c r="F850" t="str">
        <f>A850&amp;B850</f>
        <v/>
      </c>
      <c r="G850" s="2">
        <f>E850</f>
        <v>0</v>
      </c>
      <c r="H850" s="2">
        <f>D850</f>
        <v>0</v>
      </c>
    </row>
    <row r="851" spans="3:8" x14ac:dyDescent="0.2">
      <c r="C851" s="6"/>
      <c r="F851" t="str">
        <f>A851&amp;B851</f>
        <v/>
      </c>
      <c r="G851" s="2">
        <f>E851</f>
        <v>0</v>
      </c>
      <c r="H851" s="2">
        <f>D851</f>
        <v>0</v>
      </c>
    </row>
    <row r="852" spans="3:8" x14ac:dyDescent="0.2">
      <c r="C852" s="6"/>
      <c r="F852" t="str">
        <f>A852&amp;B852</f>
        <v/>
      </c>
      <c r="G852" s="2">
        <f>E852</f>
        <v>0</v>
      </c>
      <c r="H852" s="2">
        <f>D852</f>
        <v>0</v>
      </c>
    </row>
    <row r="853" spans="3:8" x14ac:dyDescent="0.2">
      <c r="C853" s="6"/>
      <c r="F853" t="str">
        <f>A853&amp;B853</f>
        <v/>
      </c>
      <c r="G853" s="2">
        <f>E853</f>
        <v>0</v>
      </c>
      <c r="H853" s="2">
        <f>D853</f>
        <v>0</v>
      </c>
    </row>
    <row r="854" spans="3:8" x14ac:dyDescent="0.2">
      <c r="C854" s="6"/>
      <c r="F854" t="str">
        <f>A854&amp;B854</f>
        <v/>
      </c>
      <c r="G854" s="2">
        <f>E854</f>
        <v>0</v>
      </c>
      <c r="H854" s="2">
        <f>D854</f>
        <v>0</v>
      </c>
    </row>
    <row r="855" spans="3:8" x14ac:dyDescent="0.2">
      <c r="C855" s="6"/>
      <c r="F855" t="str">
        <f>A855&amp;B855</f>
        <v/>
      </c>
      <c r="G855" s="2">
        <f>E855</f>
        <v>0</v>
      </c>
      <c r="H855" s="2">
        <f>D855</f>
        <v>0</v>
      </c>
    </row>
    <row r="856" spans="3:8" x14ac:dyDescent="0.2">
      <c r="C856" s="6"/>
      <c r="F856" t="str">
        <f>A856&amp;B856</f>
        <v/>
      </c>
      <c r="G856" s="2">
        <f>E856</f>
        <v>0</v>
      </c>
      <c r="H856" s="2">
        <f>D856</f>
        <v>0</v>
      </c>
    </row>
    <row r="857" spans="3:8" x14ac:dyDescent="0.2">
      <c r="C857" s="6"/>
      <c r="F857" t="str">
        <f>A857&amp;B857</f>
        <v/>
      </c>
      <c r="G857" s="2">
        <f>E857</f>
        <v>0</v>
      </c>
      <c r="H857" s="2">
        <f>D857</f>
        <v>0</v>
      </c>
    </row>
    <row r="858" spans="3:8" x14ac:dyDescent="0.2">
      <c r="C858" s="6"/>
      <c r="F858" t="str">
        <f>A858&amp;B858</f>
        <v/>
      </c>
      <c r="G858" s="2">
        <f>E858</f>
        <v>0</v>
      </c>
      <c r="H858" s="2">
        <f>D858</f>
        <v>0</v>
      </c>
    </row>
    <row r="859" spans="3:8" x14ac:dyDescent="0.2">
      <c r="C859" s="6"/>
      <c r="F859" t="str">
        <f>A859&amp;B859</f>
        <v/>
      </c>
      <c r="G859" s="2">
        <f>E859</f>
        <v>0</v>
      </c>
      <c r="H859" s="2">
        <f>D859</f>
        <v>0</v>
      </c>
    </row>
    <row r="860" spans="3:8" x14ac:dyDescent="0.2">
      <c r="C860" s="6"/>
      <c r="F860" t="str">
        <f>A860&amp;B860</f>
        <v/>
      </c>
      <c r="G860" s="2">
        <f>E860</f>
        <v>0</v>
      </c>
      <c r="H860" s="2">
        <f>D860</f>
        <v>0</v>
      </c>
    </row>
    <row r="861" spans="3:8" x14ac:dyDescent="0.2">
      <c r="C861" s="6"/>
      <c r="F861" t="str">
        <f>A861&amp;B861</f>
        <v/>
      </c>
      <c r="G861" s="2">
        <f>E861</f>
        <v>0</v>
      </c>
      <c r="H861" s="2">
        <f>D861</f>
        <v>0</v>
      </c>
    </row>
    <row r="862" spans="3:8" x14ac:dyDescent="0.2">
      <c r="C862" s="6"/>
      <c r="F862" t="str">
        <f>A862&amp;B862</f>
        <v/>
      </c>
      <c r="G862" s="2">
        <f>E862</f>
        <v>0</v>
      </c>
      <c r="H862" s="2">
        <f>D862</f>
        <v>0</v>
      </c>
    </row>
    <row r="863" spans="3:8" x14ac:dyDescent="0.2">
      <c r="C863" s="6"/>
      <c r="F863" t="str">
        <f>A863&amp;B863</f>
        <v/>
      </c>
      <c r="G863" s="2">
        <f>E863</f>
        <v>0</v>
      </c>
      <c r="H863" s="2">
        <f>D863</f>
        <v>0</v>
      </c>
    </row>
    <row r="864" spans="3:8" x14ac:dyDescent="0.2">
      <c r="C864" s="6"/>
      <c r="F864" t="str">
        <f>A864&amp;B864</f>
        <v/>
      </c>
      <c r="G864" s="2">
        <f>E864</f>
        <v>0</v>
      </c>
      <c r="H864" s="2">
        <f>D864</f>
        <v>0</v>
      </c>
    </row>
    <row r="865" spans="3:8" x14ac:dyDescent="0.2">
      <c r="C865" s="6"/>
      <c r="F865" t="str">
        <f>A865&amp;B865</f>
        <v/>
      </c>
      <c r="G865" s="2">
        <f>E865</f>
        <v>0</v>
      </c>
      <c r="H865" s="2">
        <f>D865</f>
        <v>0</v>
      </c>
    </row>
    <row r="866" spans="3:8" x14ac:dyDescent="0.2">
      <c r="C866" s="6"/>
      <c r="F866" t="str">
        <f>A866&amp;B866</f>
        <v/>
      </c>
      <c r="G866" s="2">
        <f>E866</f>
        <v>0</v>
      </c>
      <c r="H866" s="2">
        <f>D866</f>
        <v>0</v>
      </c>
    </row>
    <row r="867" spans="3:8" x14ac:dyDescent="0.2">
      <c r="C867" s="6"/>
      <c r="F867" t="str">
        <f>A867&amp;B867</f>
        <v/>
      </c>
      <c r="G867" s="2">
        <f>E867</f>
        <v>0</v>
      </c>
      <c r="H867" s="2">
        <f>D867</f>
        <v>0</v>
      </c>
    </row>
    <row r="868" spans="3:8" x14ac:dyDescent="0.2">
      <c r="C868" s="6"/>
      <c r="F868" t="str">
        <f>A868&amp;B868</f>
        <v/>
      </c>
      <c r="G868" s="2">
        <f>E868</f>
        <v>0</v>
      </c>
      <c r="H868" s="2">
        <f>D868</f>
        <v>0</v>
      </c>
    </row>
    <row r="869" spans="3:8" x14ac:dyDescent="0.2">
      <c r="C869" s="6"/>
      <c r="F869" t="str">
        <f>A869&amp;B869</f>
        <v/>
      </c>
      <c r="G869" s="2">
        <f>E869</f>
        <v>0</v>
      </c>
      <c r="H869" s="2">
        <f>D869</f>
        <v>0</v>
      </c>
    </row>
    <row r="870" spans="3:8" x14ac:dyDescent="0.2">
      <c r="C870" s="7"/>
      <c r="F870" t="str">
        <f>A870&amp;B870</f>
        <v/>
      </c>
      <c r="G870" s="2">
        <f>E870</f>
        <v>0</v>
      </c>
      <c r="H870" s="2">
        <f>D870</f>
        <v>0</v>
      </c>
    </row>
    <row r="871" spans="3:8" x14ac:dyDescent="0.2">
      <c r="C871" s="6"/>
      <c r="F871" t="str">
        <f>A871&amp;B871</f>
        <v/>
      </c>
      <c r="G871" s="2">
        <f>E871</f>
        <v>0</v>
      </c>
      <c r="H871" s="2">
        <f>D871</f>
        <v>0</v>
      </c>
    </row>
    <row r="872" spans="3:8" x14ac:dyDescent="0.2">
      <c r="C872" s="6"/>
      <c r="F872" t="str">
        <f>A872&amp;B872</f>
        <v/>
      </c>
      <c r="G872" s="2">
        <f>E872</f>
        <v>0</v>
      </c>
      <c r="H872" s="2">
        <f>D872</f>
        <v>0</v>
      </c>
    </row>
    <row r="873" spans="3:8" x14ac:dyDescent="0.2">
      <c r="C873" s="6"/>
      <c r="F873" t="str">
        <f>A873&amp;B873</f>
        <v/>
      </c>
      <c r="G873" s="2">
        <f>E873</f>
        <v>0</v>
      </c>
      <c r="H873" s="2">
        <f>D873</f>
        <v>0</v>
      </c>
    </row>
    <row r="874" spans="3:8" x14ac:dyDescent="0.2">
      <c r="C874" s="7"/>
      <c r="F874" t="str">
        <f>A874&amp;B874</f>
        <v/>
      </c>
      <c r="G874" s="2">
        <f>E874</f>
        <v>0</v>
      </c>
      <c r="H874" s="2">
        <f>D874</f>
        <v>0</v>
      </c>
    </row>
    <row r="875" spans="3:8" x14ac:dyDescent="0.2">
      <c r="C875" s="7"/>
      <c r="F875" t="str">
        <f>A875&amp;B875</f>
        <v/>
      </c>
      <c r="G875" s="2">
        <f>E875</f>
        <v>0</v>
      </c>
      <c r="H875" s="2">
        <f>D875</f>
        <v>0</v>
      </c>
    </row>
    <row r="876" spans="3:8" x14ac:dyDescent="0.2">
      <c r="C876" s="6"/>
      <c r="F876" t="str">
        <f>A876&amp;B876</f>
        <v/>
      </c>
      <c r="G876" s="2">
        <f>E876</f>
        <v>0</v>
      </c>
      <c r="H876" s="2">
        <f>D876</f>
        <v>0</v>
      </c>
    </row>
    <row r="877" spans="3:8" x14ac:dyDescent="0.2">
      <c r="C877" s="6"/>
      <c r="F877" t="str">
        <f>A877&amp;B877</f>
        <v/>
      </c>
      <c r="G877" s="2">
        <f>E877</f>
        <v>0</v>
      </c>
      <c r="H877" s="2">
        <f>D877</f>
        <v>0</v>
      </c>
    </row>
    <row r="878" spans="3:8" x14ac:dyDescent="0.2">
      <c r="C878" s="6"/>
      <c r="F878" t="str">
        <f>A878&amp;B878</f>
        <v/>
      </c>
      <c r="G878" s="2">
        <f>E878</f>
        <v>0</v>
      </c>
      <c r="H878" s="2">
        <f>D878</f>
        <v>0</v>
      </c>
    </row>
    <row r="879" spans="3:8" x14ac:dyDescent="0.2">
      <c r="C879" s="6"/>
      <c r="F879" t="str">
        <f>A879&amp;B879</f>
        <v/>
      </c>
      <c r="G879" s="2">
        <f>E879</f>
        <v>0</v>
      </c>
      <c r="H879" s="2">
        <f>D879</f>
        <v>0</v>
      </c>
    </row>
    <row r="880" spans="3:8" x14ac:dyDescent="0.2">
      <c r="C880" s="6"/>
      <c r="F880" t="str">
        <f>A880&amp;B880</f>
        <v/>
      </c>
      <c r="G880" s="2">
        <f>E880</f>
        <v>0</v>
      </c>
      <c r="H880" s="2">
        <f>D880</f>
        <v>0</v>
      </c>
    </row>
    <row r="881" spans="3:8" x14ac:dyDescent="0.2">
      <c r="C881" s="6"/>
      <c r="F881" t="str">
        <f>A881&amp;B881</f>
        <v/>
      </c>
      <c r="G881" s="2">
        <f>E881</f>
        <v>0</v>
      </c>
      <c r="H881" s="2">
        <f>D881</f>
        <v>0</v>
      </c>
    </row>
    <row r="882" spans="3:8" x14ac:dyDescent="0.2">
      <c r="C882" s="6"/>
      <c r="F882" t="str">
        <f>A882&amp;B882</f>
        <v/>
      </c>
      <c r="G882" s="2">
        <f>E882</f>
        <v>0</v>
      </c>
      <c r="H882" s="2">
        <f>D882</f>
        <v>0</v>
      </c>
    </row>
    <row r="883" spans="3:8" x14ac:dyDescent="0.2">
      <c r="C883" s="6"/>
      <c r="F883" t="str">
        <f>A883&amp;B883</f>
        <v/>
      </c>
      <c r="G883" s="2">
        <f>E883</f>
        <v>0</v>
      </c>
      <c r="H883" s="2">
        <f>D883</f>
        <v>0</v>
      </c>
    </row>
    <row r="884" spans="3:8" x14ac:dyDescent="0.2">
      <c r="C884" s="7"/>
      <c r="F884" t="str">
        <f>A884&amp;B884</f>
        <v/>
      </c>
      <c r="G884" s="2">
        <f>E884</f>
        <v>0</v>
      </c>
      <c r="H884" s="2">
        <f>D884</f>
        <v>0</v>
      </c>
    </row>
    <row r="885" spans="3:8" x14ac:dyDescent="0.2">
      <c r="C885" s="6"/>
      <c r="F885" t="str">
        <f>A885&amp;B885</f>
        <v/>
      </c>
      <c r="G885" s="2">
        <f>E885</f>
        <v>0</v>
      </c>
      <c r="H885" s="2">
        <f>D885</f>
        <v>0</v>
      </c>
    </row>
    <row r="886" spans="3:8" x14ac:dyDescent="0.2">
      <c r="C886" s="6"/>
      <c r="F886" t="str">
        <f>A886&amp;B886</f>
        <v/>
      </c>
      <c r="G886" s="2">
        <f>E886</f>
        <v>0</v>
      </c>
      <c r="H886" s="2">
        <f>D886</f>
        <v>0</v>
      </c>
    </row>
    <row r="887" spans="3:8" x14ac:dyDescent="0.2">
      <c r="C887" s="6"/>
      <c r="F887" t="str">
        <f>A887&amp;B887</f>
        <v/>
      </c>
      <c r="G887" s="2">
        <f>E887</f>
        <v>0</v>
      </c>
      <c r="H887" s="2">
        <f>D887</f>
        <v>0</v>
      </c>
    </row>
    <row r="888" spans="3:8" x14ac:dyDescent="0.2">
      <c r="C888" s="6"/>
      <c r="F888" t="str">
        <f>A888&amp;B888</f>
        <v/>
      </c>
      <c r="G888" s="2">
        <f>E888</f>
        <v>0</v>
      </c>
      <c r="H888" s="2">
        <f>D888</f>
        <v>0</v>
      </c>
    </row>
    <row r="889" spans="3:8" x14ac:dyDescent="0.2">
      <c r="C889" s="7"/>
      <c r="F889" t="str">
        <f>A889&amp;B889</f>
        <v/>
      </c>
      <c r="G889" s="2">
        <f>E889</f>
        <v>0</v>
      </c>
      <c r="H889" s="2">
        <f>D889</f>
        <v>0</v>
      </c>
    </row>
    <row r="890" spans="3:8" x14ac:dyDescent="0.2">
      <c r="C890" s="6"/>
      <c r="F890" t="str">
        <f>A890&amp;B890</f>
        <v/>
      </c>
      <c r="G890" s="2">
        <f>E890</f>
        <v>0</v>
      </c>
      <c r="H890" s="2">
        <f>D890</f>
        <v>0</v>
      </c>
    </row>
    <row r="891" spans="3:8" x14ac:dyDescent="0.2">
      <c r="C891" s="6"/>
      <c r="F891" t="str">
        <f>A891&amp;B891</f>
        <v/>
      </c>
      <c r="G891" s="2">
        <f>E891</f>
        <v>0</v>
      </c>
      <c r="H891" s="2">
        <f>D891</f>
        <v>0</v>
      </c>
    </row>
    <row r="892" spans="3:8" x14ac:dyDescent="0.2">
      <c r="C892" s="6"/>
      <c r="F892" t="str">
        <f>A892&amp;B892</f>
        <v/>
      </c>
      <c r="G892" s="2">
        <f>E892</f>
        <v>0</v>
      </c>
      <c r="H892" s="2">
        <f>D892</f>
        <v>0</v>
      </c>
    </row>
    <row r="893" spans="3:8" x14ac:dyDescent="0.2">
      <c r="C893" s="7"/>
      <c r="F893" t="str">
        <f>A893&amp;B893</f>
        <v/>
      </c>
      <c r="G893" s="2">
        <f>E893</f>
        <v>0</v>
      </c>
      <c r="H893" s="2">
        <f>D893</f>
        <v>0</v>
      </c>
    </row>
    <row r="894" spans="3:8" x14ac:dyDescent="0.2">
      <c r="C894" s="6"/>
      <c r="F894" t="str">
        <f>A894&amp;B894</f>
        <v/>
      </c>
      <c r="G894" s="2">
        <f>E894</f>
        <v>0</v>
      </c>
      <c r="H894" s="2">
        <f>D894</f>
        <v>0</v>
      </c>
    </row>
    <row r="895" spans="3:8" x14ac:dyDescent="0.2">
      <c r="C895" s="7"/>
      <c r="F895" t="str">
        <f>A895&amp;B895</f>
        <v/>
      </c>
      <c r="G895" s="2">
        <f>E895</f>
        <v>0</v>
      </c>
      <c r="H895" s="2">
        <f>D895</f>
        <v>0</v>
      </c>
    </row>
    <row r="896" spans="3:8" x14ac:dyDescent="0.2">
      <c r="C896" s="6"/>
      <c r="F896" t="str">
        <f>A896&amp;B896</f>
        <v/>
      </c>
      <c r="G896" s="2">
        <f>E896</f>
        <v>0</v>
      </c>
      <c r="H896" s="2">
        <f>D896</f>
        <v>0</v>
      </c>
    </row>
    <row r="897" spans="3:8" x14ac:dyDescent="0.2">
      <c r="F897" t="str">
        <f>A897&amp;B897</f>
        <v/>
      </c>
      <c r="G897" s="2">
        <f>E897</f>
        <v>0</v>
      </c>
      <c r="H897" s="2">
        <f>D897</f>
        <v>0</v>
      </c>
    </row>
    <row r="898" spans="3:8" x14ac:dyDescent="0.2">
      <c r="C898" s="6"/>
      <c r="F898" t="str">
        <f>A898&amp;B898</f>
        <v/>
      </c>
      <c r="G898" s="2">
        <f>E898</f>
        <v>0</v>
      </c>
      <c r="H898" s="2">
        <f>D898</f>
        <v>0</v>
      </c>
    </row>
    <row r="899" spans="3:8" x14ac:dyDescent="0.2">
      <c r="C899" s="6"/>
      <c r="F899" t="str">
        <f>A899&amp;B899</f>
        <v/>
      </c>
      <c r="G899" s="2">
        <f>E899</f>
        <v>0</v>
      </c>
      <c r="H899" s="2">
        <f>D899</f>
        <v>0</v>
      </c>
    </row>
    <row r="900" spans="3:8" x14ac:dyDescent="0.2">
      <c r="C900" s="7"/>
      <c r="F900" t="str">
        <f>A900&amp;B900</f>
        <v/>
      </c>
      <c r="G900" s="2">
        <f>E900</f>
        <v>0</v>
      </c>
      <c r="H900" s="2">
        <f>D900</f>
        <v>0</v>
      </c>
    </row>
    <row r="901" spans="3:8" x14ac:dyDescent="0.2">
      <c r="C901" s="7"/>
      <c r="F901" t="str">
        <f>A901&amp;B901</f>
        <v/>
      </c>
      <c r="G901" s="2">
        <f>E901</f>
        <v>0</v>
      </c>
      <c r="H901" s="2">
        <f>D901</f>
        <v>0</v>
      </c>
    </row>
    <row r="902" spans="3:8" x14ac:dyDescent="0.2">
      <c r="C902" s="6"/>
      <c r="F902" t="str">
        <f>A902&amp;B902</f>
        <v/>
      </c>
      <c r="G902" s="2">
        <f>E902</f>
        <v>0</v>
      </c>
      <c r="H902" s="2">
        <f>D902</f>
        <v>0</v>
      </c>
    </row>
    <row r="903" spans="3:8" x14ac:dyDescent="0.2">
      <c r="C903" s="7"/>
      <c r="F903" t="str">
        <f>A903&amp;B903</f>
        <v/>
      </c>
      <c r="G903" s="2">
        <f>E903</f>
        <v>0</v>
      </c>
      <c r="H903" s="2">
        <f>D903</f>
        <v>0</v>
      </c>
    </row>
    <row r="904" spans="3:8" x14ac:dyDescent="0.2">
      <c r="F904" t="str">
        <f>A904&amp;B904</f>
        <v/>
      </c>
      <c r="G904" s="2">
        <f>E904</f>
        <v>0</v>
      </c>
      <c r="H904" s="2">
        <f>D904</f>
        <v>0</v>
      </c>
    </row>
    <row r="905" spans="3:8" x14ac:dyDescent="0.2">
      <c r="C905" s="6"/>
      <c r="F905" t="str">
        <f>A905&amp;B905</f>
        <v/>
      </c>
      <c r="G905" s="2">
        <f>E905</f>
        <v>0</v>
      </c>
      <c r="H905" s="2">
        <f>D905</f>
        <v>0</v>
      </c>
    </row>
    <row r="906" spans="3:8" x14ac:dyDescent="0.2">
      <c r="C906" s="6"/>
      <c r="F906" t="str">
        <f>A906&amp;B906</f>
        <v/>
      </c>
      <c r="G906" s="2">
        <f>E906</f>
        <v>0</v>
      </c>
      <c r="H906" s="2">
        <f>D906</f>
        <v>0</v>
      </c>
    </row>
    <row r="907" spans="3:8" x14ac:dyDescent="0.2">
      <c r="C907" s="6"/>
      <c r="F907" t="str">
        <f>A907&amp;B907</f>
        <v/>
      </c>
      <c r="G907" s="2">
        <f>E907</f>
        <v>0</v>
      </c>
      <c r="H907" s="2">
        <f>D907</f>
        <v>0</v>
      </c>
    </row>
    <row r="908" spans="3:8" x14ac:dyDescent="0.2">
      <c r="C908" s="7"/>
      <c r="F908" t="str">
        <f>A908&amp;B908</f>
        <v/>
      </c>
      <c r="G908" s="2">
        <f>E908</f>
        <v>0</v>
      </c>
      <c r="H908" s="2">
        <f>D908</f>
        <v>0</v>
      </c>
    </row>
    <row r="909" spans="3:8" x14ac:dyDescent="0.2">
      <c r="C909" s="6"/>
      <c r="F909" t="str">
        <f>A909&amp;B909</f>
        <v/>
      </c>
      <c r="G909" s="2">
        <f>E909</f>
        <v>0</v>
      </c>
      <c r="H909" s="2">
        <f>D909</f>
        <v>0</v>
      </c>
    </row>
    <row r="910" spans="3:8" x14ac:dyDescent="0.2">
      <c r="C910" s="7"/>
      <c r="F910" t="str">
        <f>A910&amp;B910</f>
        <v/>
      </c>
      <c r="G910" s="2">
        <f>E910</f>
        <v>0</v>
      </c>
      <c r="H910" s="2">
        <f>D910</f>
        <v>0</v>
      </c>
    </row>
    <row r="911" spans="3:8" x14ac:dyDescent="0.2">
      <c r="C911" s="6"/>
      <c r="F911" t="str">
        <f>A911&amp;B911</f>
        <v/>
      </c>
      <c r="G911" s="2">
        <f>E911</f>
        <v>0</v>
      </c>
      <c r="H911" s="2">
        <f>D911</f>
        <v>0</v>
      </c>
    </row>
    <row r="912" spans="3:8" x14ac:dyDescent="0.2">
      <c r="C912" s="6"/>
      <c r="F912" t="str">
        <f>A912&amp;B912</f>
        <v/>
      </c>
      <c r="G912" s="2">
        <f>E912</f>
        <v>0</v>
      </c>
      <c r="H912" s="2">
        <f>D912</f>
        <v>0</v>
      </c>
    </row>
    <row r="913" spans="3:8" x14ac:dyDescent="0.2">
      <c r="C913" s="6"/>
      <c r="F913" t="str">
        <f>A913&amp;B913</f>
        <v/>
      </c>
      <c r="G913" s="2">
        <f>E913</f>
        <v>0</v>
      </c>
      <c r="H913" s="2">
        <f>D913</f>
        <v>0</v>
      </c>
    </row>
    <row r="914" spans="3:8" x14ac:dyDescent="0.2">
      <c r="C914" s="6"/>
      <c r="F914" t="str">
        <f>A914&amp;B914</f>
        <v/>
      </c>
      <c r="G914" s="2">
        <f>E914</f>
        <v>0</v>
      </c>
      <c r="H914" s="2">
        <f>D914</f>
        <v>0</v>
      </c>
    </row>
    <row r="915" spans="3:8" x14ac:dyDescent="0.2">
      <c r="C915" s="6"/>
      <c r="F915" t="str">
        <f>A915&amp;B915</f>
        <v/>
      </c>
      <c r="G915" s="2">
        <f>E915</f>
        <v>0</v>
      </c>
      <c r="H915" s="2">
        <f>D915</f>
        <v>0</v>
      </c>
    </row>
    <row r="916" spans="3:8" x14ac:dyDescent="0.2">
      <c r="C916" s="6"/>
      <c r="F916" t="str">
        <f>A916&amp;B916</f>
        <v/>
      </c>
      <c r="G916" s="2">
        <f>E916</f>
        <v>0</v>
      </c>
      <c r="H916" s="2">
        <f>D916</f>
        <v>0</v>
      </c>
    </row>
    <row r="917" spans="3:8" x14ac:dyDescent="0.2">
      <c r="C917" s="6"/>
      <c r="F917" t="str">
        <f>A917&amp;B917</f>
        <v/>
      </c>
      <c r="G917" s="2">
        <f>E917</f>
        <v>0</v>
      </c>
      <c r="H917" s="2">
        <f>D917</f>
        <v>0</v>
      </c>
    </row>
    <row r="918" spans="3:8" x14ac:dyDescent="0.2">
      <c r="C918" s="6"/>
      <c r="F918" t="str">
        <f>A918&amp;B918</f>
        <v/>
      </c>
      <c r="G918" s="2">
        <f>E918</f>
        <v>0</v>
      </c>
      <c r="H918" s="2">
        <f>D918</f>
        <v>0</v>
      </c>
    </row>
    <row r="919" spans="3:8" x14ac:dyDescent="0.2">
      <c r="C919" s="6"/>
      <c r="F919" t="str">
        <f>A919&amp;B919</f>
        <v/>
      </c>
      <c r="G919" s="2">
        <f>E919</f>
        <v>0</v>
      </c>
      <c r="H919" s="2">
        <f>D919</f>
        <v>0</v>
      </c>
    </row>
    <row r="920" spans="3:8" x14ac:dyDescent="0.2">
      <c r="C920" s="6"/>
      <c r="F920" t="str">
        <f>A920&amp;B920</f>
        <v/>
      </c>
      <c r="G920" s="2">
        <f>E920</f>
        <v>0</v>
      </c>
      <c r="H920" s="2">
        <f>D920</f>
        <v>0</v>
      </c>
    </row>
    <row r="921" spans="3:8" x14ac:dyDescent="0.2">
      <c r="C921" s="6"/>
      <c r="F921" t="str">
        <f>A921&amp;B921</f>
        <v/>
      </c>
      <c r="G921" s="2">
        <f>E921</f>
        <v>0</v>
      </c>
      <c r="H921" s="2">
        <f>D921</f>
        <v>0</v>
      </c>
    </row>
    <row r="922" spans="3:8" x14ac:dyDescent="0.2">
      <c r="C922" s="6"/>
      <c r="F922" t="str">
        <f>A922&amp;B922</f>
        <v/>
      </c>
      <c r="G922" s="2">
        <f>E922</f>
        <v>0</v>
      </c>
      <c r="H922" s="2">
        <f>D922</f>
        <v>0</v>
      </c>
    </row>
    <row r="923" spans="3:8" x14ac:dyDescent="0.2">
      <c r="C923" s="6"/>
      <c r="F923" t="str">
        <f>A923&amp;B923</f>
        <v/>
      </c>
      <c r="G923" s="2">
        <f>E923</f>
        <v>0</v>
      </c>
      <c r="H923" s="2">
        <f>D923</f>
        <v>0</v>
      </c>
    </row>
    <row r="924" spans="3:8" x14ac:dyDescent="0.2">
      <c r="C924" s="6"/>
      <c r="F924" t="str">
        <f>A924&amp;B924</f>
        <v/>
      </c>
      <c r="G924" s="2">
        <f>E924</f>
        <v>0</v>
      </c>
      <c r="H924" s="2">
        <f>D924</f>
        <v>0</v>
      </c>
    </row>
    <row r="925" spans="3:8" x14ac:dyDescent="0.2">
      <c r="C925" s="6"/>
      <c r="F925" t="str">
        <f>A925&amp;B925</f>
        <v/>
      </c>
      <c r="G925" s="2">
        <f>E925</f>
        <v>0</v>
      </c>
      <c r="H925" s="2">
        <f>D925</f>
        <v>0</v>
      </c>
    </row>
    <row r="926" spans="3:8" x14ac:dyDescent="0.2">
      <c r="C926" s="6"/>
      <c r="F926" t="str">
        <f>A926&amp;B926</f>
        <v/>
      </c>
      <c r="G926" s="2">
        <f>E926</f>
        <v>0</v>
      </c>
      <c r="H926" s="2">
        <f>D926</f>
        <v>0</v>
      </c>
    </row>
    <row r="927" spans="3:8" x14ac:dyDescent="0.2">
      <c r="C927" s="6"/>
      <c r="F927" t="str">
        <f>A927&amp;B927</f>
        <v/>
      </c>
      <c r="G927" s="2">
        <f>E927</f>
        <v>0</v>
      </c>
      <c r="H927" s="2">
        <f>D927</f>
        <v>0</v>
      </c>
    </row>
    <row r="928" spans="3:8" x14ac:dyDescent="0.2">
      <c r="C928" s="6"/>
      <c r="F928" t="str">
        <f>A928&amp;B928</f>
        <v/>
      </c>
      <c r="G928" s="2">
        <f>E928</f>
        <v>0</v>
      </c>
      <c r="H928" s="2">
        <f>D928</f>
        <v>0</v>
      </c>
    </row>
    <row r="929" spans="3:8" x14ac:dyDescent="0.2">
      <c r="C929" s="7"/>
      <c r="F929" t="str">
        <f>A929&amp;B929</f>
        <v/>
      </c>
      <c r="G929" s="2">
        <f>E929</f>
        <v>0</v>
      </c>
      <c r="H929" s="2">
        <f>D929</f>
        <v>0</v>
      </c>
    </row>
    <row r="930" spans="3:8" x14ac:dyDescent="0.2">
      <c r="C930" s="6"/>
      <c r="F930" t="str">
        <f>A930&amp;B930</f>
        <v/>
      </c>
      <c r="G930" s="2">
        <f>E930</f>
        <v>0</v>
      </c>
      <c r="H930" s="2">
        <f>D930</f>
        <v>0</v>
      </c>
    </row>
    <row r="931" spans="3:8" x14ac:dyDescent="0.2">
      <c r="C931" s="7"/>
      <c r="F931" t="str">
        <f>A931&amp;B931</f>
        <v/>
      </c>
      <c r="G931" s="2">
        <f>E931</f>
        <v>0</v>
      </c>
      <c r="H931" s="2">
        <f>D931</f>
        <v>0</v>
      </c>
    </row>
    <row r="932" spans="3:8" x14ac:dyDescent="0.2">
      <c r="C932" s="6"/>
      <c r="F932" t="str">
        <f>A932&amp;B932</f>
        <v/>
      </c>
      <c r="G932" s="2">
        <f>E932</f>
        <v>0</v>
      </c>
      <c r="H932" s="2">
        <f>D932</f>
        <v>0</v>
      </c>
    </row>
    <row r="933" spans="3:8" x14ac:dyDescent="0.2">
      <c r="C933" s="6"/>
      <c r="F933" t="str">
        <f>A933&amp;B933</f>
        <v/>
      </c>
      <c r="G933" s="2">
        <f>E933</f>
        <v>0</v>
      </c>
      <c r="H933" s="2">
        <f>D933</f>
        <v>0</v>
      </c>
    </row>
    <row r="934" spans="3:8" x14ac:dyDescent="0.2">
      <c r="C934" s="6"/>
      <c r="F934" t="str">
        <f>A934&amp;B934</f>
        <v/>
      </c>
      <c r="G934" s="2">
        <f>E934</f>
        <v>0</v>
      </c>
      <c r="H934" s="2">
        <f>D934</f>
        <v>0</v>
      </c>
    </row>
    <row r="935" spans="3:8" x14ac:dyDescent="0.2">
      <c r="C935" s="7"/>
      <c r="F935" t="str">
        <f>A935&amp;B935</f>
        <v/>
      </c>
      <c r="G935" s="2">
        <f>E935</f>
        <v>0</v>
      </c>
      <c r="H935" s="2">
        <f>D935</f>
        <v>0</v>
      </c>
    </row>
    <row r="936" spans="3:8" x14ac:dyDescent="0.2">
      <c r="C936" s="6"/>
      <c r="F936" t="str">
        <f>A936&amp;B936</f>
        <v/>
      </c>
      <c r="G936" s="2">
        <f>E936</f>
        <v>0</v>
      </c>
      <c r="H936" s="2">
        <f>D936</f>
        <v>0</v>
      </c>
    </row>
    <row r="937" spans="3:8" x14ac:dyDescent="0.2">
      <c r="C937" s="7"/>
      <c r="F937" t="str">
        <f>A937&amp;B937</f>
        <v/>
      </c>
      <c r="G937" s="2">
        <f>E937</f>
        <v>0</v>
      </c>
      <c r="H937" s="2">
        <f>D937</f>
        <v>0</v>
      </c>
    </row>
    <row r="938" spans="3:8" x14ac:dyDescent="0.2">
      <c r="C938" s="6"/>
      <c r="F938" t="str">
        <f>A938&amp;B938</f>
        <v/>
      </c>
      <c r="G938" s="2">
        <f>E938</f>
        <v>0</v>
      </c>
      <c r="H938" s="2">
        <f>D938</f>
        <v>0</v>
      </c>
    </row>
    <row r="939" spans="3:8" x14ac:dyDescent="0.2">
      <c r="C939" s="6"/>
      <c r="F939" t="str">
        <f>A939&amp;B939</f>
        <v/>
      </c>
      <c r="G939" s="2">
        <f>E939</f>
        <v>0</v>
      </c>
      <c r="H939" s="2">
        <f>D939</f>
        <v>0</v>
      </c>
    </row>
    <row r="940" spans="3:8" x14ac:dyDescent="0.2">
      <c r="C940" s="6"/>
      <c r="F940" t="str">
        <f>A940&amp;B940</f>
        <v/>
      </c>
      <c r="G940" s="2">
        <f>E940</f>
        <v>0</v>
      </c>
      <c r="H940" s="2">
        <f>D940</f>
        <v>0</v>
      </c>
    </row>
    <row r="941" spans="3:8" x14ac:dyDescent="0.2">
      <c r="C941" s="6"/>
      <c r="F941" t="str">
        <f>A941&amp;B941</f>
        <v/>
      </c>
      <c r="G941" s="2">
        <f>E941</f>
        <v>0</v>
      </c>
      <c r="H941" s="2">
        <f>D941</f>
        <v>0</v>
      </c>
    </row>
    <row r="942" spans="3:8" x14ac:dyDescent="0.2">
      <c r="C942" s="7"/>
      <c r="F942" t="str">
        <f>A942&amp;B942</f>
        <v/>
      </c>
      <c r="G942" s="2">
        <f>E942</f>
        <v>0</v>
      </c>
      <c r="H942" s="2">
        <f>D942</f>
        <v>0</v>
      </c>
    </row>
    <row r="943" spans="3:8" x14ac:dyDescent="0.2">
      <c r="C943" s="6"/>
      <c r="F943" t="str">
        <f>A943&amp;B943</f>
        <v/>
      </c>
      <c r="G943" s="2">
        <f>E943</f>
        <v>0</v>
      </c>
      <c r="H943" s="2">
        <f>D943</f>
        <v>0</v>
      </c>
    </row>
    <row r="944" spans="3:8" x14ac:dyDescent="0.2">
      <c r="C944" s="6"/>
      <c r="F944" t="str">
        <f>A944&amp;B944</f>
        <v/>
      </c>
      <c r="G944" s="2">
        <f>E944</f>
        <v>0</v>
      </c>
      <c r="H944" s="2">
        <f>D944</f>
        <v>0</v>
      </c>
    </row>
    <row r="945" spans="3:8" x14ac:dyDescent="0.2">
      <c r="C945" s="6"/>
      <c r="F945" t="str">
        <f>A945&amp;B945</f>
        <v/>
      </c>
      <c r="G945" s="2">
        <f>E945</f>
        <v>0</v>
      </c>
      <c r="H945" s="2">
        <f>D945</f>
        <v>0</v>
      </c>
    </row>
    <row r="946" spans="3:8" x14ac:dyDescent="0.2">
      <c r="C946" s="6"/>
      <c r="F946" t="str">
        <f>A946&amp;B946</f>
        <v/>
      </c>
      <c r="G946" s="2">
        <f>E946</f>
        <v>0</v>
      </c>
      <c r="H946" s="2">
        <f>D946</f>
        <v>0</v>
      </c>
    </row>
    <row r="947" spans="3:8" x14ac:dyDescent="0.2">
      <c r="C947" s="6"/>
      <c r="F947" t="str">
        <f>A947&amp;B947</f>
        <v/>
      </c>
      <c r="G947" s="2">
        <f>E947</f>
        <v>0</v>
      </c>
      <c r="H947" s="2">
        <f>D947</f>
        <v>0</v>
      </c>
    </row>
    <row r="948" spans="3:8" x14ac:dyDescent="0.2">
      <c r="C948" s="6"/>
      <c r="F948" t="str">
        <f>A948&amp;B948</f>
        <v/>
      </c>
      <c r="G948" s="2">
        <f>E948</f>
        <v>0</v>
      </c>
      <c r="H948" s="2">
        <f>D948</f>
        <v>0</v>
      </c>
    </row>
    <row r="949" spans="3:8" x14ac:dyDescent="0.2">
      <c r="C949" s="6"/>
      <c r="F949" t="str">
        <f>A949&amp;B949</f>
        <v/>
      </c>
      <c r="G949" s="2">
        <f>E949</f>
        <v>0</v>
      </c>
      <c r="H949" s="2">
        <f>D949</f>
        <v>0</v>
      </c>
    </row>
    <row r="950" spans="3:8" x14ac:dyDescent="0.2">
      <c r="C950" s="6"/>
      <c r="F950" t="str">
        <f>A950&amp;B950</f>
        <v/>
      </c>
      <c r="G950" s="2">
        <f>E950</f>
        <v>0</v>
      </c>
      <c r="H950" s="2">
        <f>D950</f>
        <v>0</v>
      </c>
    </row>
    <row r="951" spans="3:8" x14ac:dyDescent="0.2">
      <c r="C951" s="6"/>
      <c r="F951" t="str">
        <f>A951&amp;B951</f>
        <v/>
      </c>
      <c r="G951" s="2">
        <f>E951</f>
        <v>0</v>
      </c>
      <c r="H951" s="2">
        <f>D951</f>
        <v>0</v>
      </c>
    </row>
    <row r="952" spans="3:8" x14ac:dyDescent="0.2">
      <c r="C952" s="6"/>
      <c r="F952" t="str">
        <f>A952&amp;B952</f>
        <v/>
      </c>
      <c r="G952" s="2">
        <f>E952</f>
        <v>0</v>
      </c>
      <c r="H952" s="2">
        <f>D952</f>
        <v>0</v>
      </c>
    </row>
    <row r="953" spans="3:8" x14ac:dyDescent="0.2">
      <c r="C953" s="7"/>
      <c r="F953" t="str">
        <f>A953&amp;B953</f>
        <v/>
      </c>
      <c r="G953" s="2">
        <f>E953</f>
        <v>0</v>
      </c>
      <c r="H953" s="2">
        <f>D953</f>
        <v>0</v>
      </c>
    </row>
    <row r="954" spans="3:8" x14ac:dyDescent="0.2">
      <c r="C954" s="6"/>
      <c r="F954" t="str">
        <f>A954&amp;B954</f>
        <v/>
      </c>
      <c r="G954" s="2">
        <f>E954</f>
        <v>0</v>
      </c>
      <c r="H954" s="2">
        <f>D954</f>
        <v>0</v>
      </c>
    </row>
    <row r="955" spans="3:8" x14ac:dyDescent="0.2">
      <c r="C955" s="6"/>
      <c r="F955" t="str">
        <f>A955&amp;B955</f>
        <v/>
      </c>
      <c r="G955" s="2">
        <f>E955</f>
        <v>0</v>
      </c>
      <c r="H955" s="2">
        <f>D955</f>
        <v>0</v>
      </c>
    </row>
    <row r="956" spans="3:8" x14ac:dyDescent="0.2">
      <c r="C956" s="6"/>
      <c r="F956" t="str">
        <f>A956&amp;B956</f>
        <v/>
      </c>
      <c r="G956" s="2">
        <f>E956</f>
        <v>0</v>
      </c>
      <c r="H956" s="2">
        <f>D956</f>
        <v>0</v>
      </c>
    </row>
    <row r="957" spans="3:8" x14ac:dyDescent="0.2">
      <c r="C957" s="6"/>
      <c r="F957" t="str">
        <f>A957&amp;B957</f>
        <v/>
      </c>
      <c r="G957" s="2">
        <f>E957</f>
        <v>0</v>
      </c>
      <c r="H957" s="2">
        <f>D957</f>
        <v>0</v>
      </c>
    </row>
    <row r="958" spans="3:8" x14ac:dyDescent="0.2">
      <c r="C958" s="6"/>
      <c r="F958" t="str">
        <f>A958&amp;B958</f>
        <v/>
      </c>
      <c r="G958" s="2">
        <f>E958</f>
        <v>0</v>
      </c>
      <c r="H958" s="2">
        <f>D958</f>
        <v>0</v>
      </c>
    </row>
    <row r="959" spans="3:8" x14ac:dyDescent="0.2">
      <c r="C959" s="6"/>
      <c r="F959" t="str">
        <f>A959&amp;B959</f>
        <v/>
      </c>
      <c r="G959" s="2">
        <f>E959</f>
        <v>0</v>
      </c>
      <c r="H959" s="2">
        <f>D959</f>
        <v>0</v>
      </c>
    </row>
    <row r="960" spans="3:8" x14ac:dyDescent="0.2">
      <c r="C960" s="6"/>
      <c r="F960" t="str">
        <f>A960&amp;B960</f>
        <v/>
      </c>
      <c r="G960" s="2">
        <f>E960</f>
        <v>0</v>
      </c>
      <c r="H960" s="2">
        <f>D960</f>
        <v>0</v>
      </c>
    </row>
    <row r="961" spans="3:8" x14ac:dyDescent="0.2">
      <c r="C961" s="6"/>
      <c r="F961" t="str">
        <f>A961&amp;B961</f>
        <v/>
      </c>
      <c r="G961" s="2">
        <f>E961</f>
        <v>0</v>
      </c>
      <c r="H961" s="2">
        <f>D961</f>
        <v>0</v>
      </c>
    </row>
    <row r="962" spans="3:8" x14ac:dyDescent="0.2">
      <c r="C962" s="6"/>
      <c r="F962" t="str">
        <f>A962&amp;B962</f>
        <v/>
      </c>
      <c r="G962" s="2">
        <f>E962</f>
        <v>0</v>
      </c>
      <c r="H962" s="2">
        <f>D962</f>
        <v>0</v>
      </c>
    </row>
    <row r="963" spans="3:8" x14ac:dyDescent="0.2">
      <c r="C963" s="6"/>
      <c r="F963" t="str">
        <f>A963&amp;B963</f>
        <v/>
      </c>
      <c r="G963" s="2">
        <f>E963</f>
        <v>0</v>
      </c>
      <c r="H963" s="2">
        <f>D963</f>
        <v>0</v>
      </c>
    </row>
    <row r="964" spans="3:8" x14ac:dyDescent="0.2">
      <c r="C964" s="6"/>
      <c r="F964" t="str">
        <f>A964&amp;B964</f>
        <v/>
      </c>
      <c r="G964" s="2">
        <f>E964</f>
        <v>0</v>
      </c>
      <c r="H964" s="2">
        <f>D964</f>
        <v>0</v>
      </c>
    </row>
    <row r="965" spans="3:8" x14ac:dyDescent="0.2">
      <c r="C965" s="6"/>
      <c r="F965" t="str">
        <f>A965&amp;B965</f>
        <v/>
      </c>
      <c r="G965" s="2">
        <f>E965</f>
        <v>0</v>
      </c>
      <c r="H965" s="2">
        <f>D965</f>
        <v>0</v>
      </c>
    </row>
    <row r="966" spans="3:8" x14ac:dyDescent="0.2">
      <c r="C966" s="6"/>
      <c r="F966" t="str">
        <f>A966&amp;B966</f>
        <v/>
      </c>
      <c r="G966" s="2">
        <f>E966</f>
        <v>0</v>
      </c>
      <c r="H966" s="2">
        <f>D966</f>
        <v>0</v>
      </c>
    </row>
    <row r="967" spans="3:8" x14ac:dyDescent="0.2">
      <c r="C967" s="6"/>
      <c r="F967" t="str">
        <f>A967&amp;B967</f>
        <v/>
      </c>
      <c r="G967" s="2">
        <f>E967</f>
        <v>0</v>
      </c>
      <c r="H967" s="2">
        <f>D967</f>
        <v>0</v>
      </c>
    </row>
    <row r="968" spans="3:8" x14ac:dyDescent="0.2">
      <c r="C968" s="6"/>
      <c r="F968" t="str">
        <f>A968&amp;B968</f>
        <v/>
      </c>
      <c r="G968" s="2">
        <f>E968</f>
        <v>0</v>
      </c>
      <c r="H968" s="2">
        <f>D968</f>
        <v>0</v>
      </c>
    </row>
    <row r="969" spans="3:8" x14ac:dyDescent="0.2">
      <c r="C969" s="6"/>
      <c r="F969" t="str">
        <f>A969&amp;B969</f>
        <v/>
      </c>
      <c r="G969" s="2">
        <f>E969</f>
        <v>0</v>
      </c>
      <c r="H969" s="2">
        <f>D969</f>
        <v>0</v>
      </c>
    </row>
    <row r="970" spans="3:8" x14ac:dyDescent="0.2">
      <c r="C970" s="6"/>
      <c r="F970" t="str">
        <f>A970&amp;B970</f>
        <v/>
      </c>
      <c r="G970" s="2">
        <f>E970</f>
        <v>0</v>
      </c>
      <c r="H970" s="2">
        <f>D970</f>
        <v>0</v>
      </c>
    </row>
    <row r="971" spans="3:8" x14ac:dyDescent="0.2">
      <c r="C971" s="6"/>
      <c r="F971" t="str">
        <f>A971&amp;B971</f>
        <v/>
      </c>
      <c r="G971" s="2">
        <f>E971</f>
        <v>0</v>
      </c>
      <c r="H971" s="2">
        <f>D971</f>
        <v>0</v>
      </c>
    </row>
    <row r="972" spans="3:8" x14ac:dyDescent="0.2">
      <c r="C972" s="6"/>
      <c r="F972" t="str">
        <f>A972&amp;B972</f>
        <v/>
      </c>
      <c r="G972" s="2">
        <f>E972</f>
        <v>0</v>
      </c>
      <c r="H972" s="2">
        <f>D972</f>
        <v>0</v>
      </c>
    </row>
    <row r="973" spans="3:8" x14ac:dyDescent="0.2">
      <c r="C973" s="6"/>
      <c r="F973" t="str">
        <f>A973&amp;B973</f>
        <v/>
      </c>
      <c r="G973" s="2">
        <f>E973</f>
        <v>0</v>
      </c>
      <c r="H973" s="2">
        <f>D973</f>
        <v>0</v>
      </c>
    </row>
    <row r="974" spans="3:8" x14ac:dyDescent="0.2">
      <c r="C974" s="6"/>
      <c r="F974" t="str">
        <f>A974&amp;B974</f>
        <v/>
      </c>
      <c r="G974" s="2">
        <f>E974</f>
        <v>0</v>
      </c>
      <c r="H974" s="2">
        <f>D974</f>
        <v>0</v>
      </c>
    </row>
    <row r="975" spans="3:8" x14ac:dyDescent="0.2">
      <c r="C975" s="7"/>
      <c r="F975" t="str">
        <f>A975&amp;B975</f>
        <v/>
      </c>
      <c r="G975" s="2">
        <f>E975</f>
        <v>0</v>
      </c>
      <c r="H975" s="2">
        <f>D975</f>
        <v>0</v>
      </c>
    </row>
    <row r="976" spans="3:8" x14ac:dyDescent="0.2">
      <c r="C976" s="6"/>
      <c r="F976" t="str">
        <f>A976&amp;B976</f>
        <v/>
      </c>
      <c r="G976" s="2">
        <f>E976</f>
        <v>0</v>
      </c>
      <c r="H976" s="2">
        <f>D976</f>
        <v>0</v>
      </c>
    </row>
    <row r="977" spans="3:8" x14ac:dyDescent="0.2">
      <c r="C977" s="6"/>
      <c r="F977" t="str">
        <f>A977&amp;B977</f>
        <v/>
      </c>
      <c r="G977" s="2">
        <f>E977</f>
        <v>0</v>
      </c>
      <c r="H977" s="2">
        <f>D977</f>
        <v>0</v>
      </c>
    </row>
    <row r="978" spans="3:8" x14ac:dyDescent="0.2">
      <c r="C978" s="7"/>
      <c r="F978" t="str">
        <f>A978&amp;B978</f>
        <v/>
      </c>
      <c r="G978" s="2">
        <f>E978</f>
        <v>0</v>
      </c>
      <c r="H978" s="2">
        <f>D978</f>
        <v>0</v>
      </c>
    </row>
    <row r="979" spans="3:8" x14ac:dyDescent="0.2">
      <c r="C979" s="6"/>
      <c r="F979" t="str">
        <f>A979&amp;B979</f>
        <v/>
      </c>
      <c r="G979" s="2">
        <f>E979</f>
        <v>0</v>
      </c>
      <c r="H979" s="2">
        <f>D979</f>
        <v>0</v>
      </c>
    </row>
    <row r="980" spans="3:8" x14ac:dyDescent="0.2">
      <c r="C980" s="6"/>
      <c r="F980" t="str">
        <f>A980&amp;B980</f>
        <v/>
      </c>
      <c r="G980" s="2">
        <f>E980</f>
        <v>0</v>
      </c>
      <c r="H980" s="2">
        <f>D980</f>
        <v>0</v>
      </c>
    </row>
    <row r="981" spans="3:8" x14ac:dyDescent="0.2">
      <c r="C981" s="6"/>
      <c r="F981" t="str">
        <f>A981&amp;B981</f>
        <v/>
      </c>
      <c r="G981" s="2">
        <f>E981</f>
        <v>0</v>
      </c>
      <c r="H981" s="2">
        <f>D981</f>
        <v>0</v>
      </c>
    </row>
    <row r="982" spans="3:8" x14ac:dyDescent="0.2">
      <c r="C982" s="6"/>
      <c r="F982" t="str">
        <f>A982&amp;B982</f>
        <v/>
      </c>
      <c r="G982" s="2">
        <f>E982</f>
        <v>0</v>
      </c>
      <c r="H982" s="2">
        <f>D982</f>
        <v>0</v>
      </c>
    </row>
    <row r="983" spans="3:8" x14ac:dyDescent="0.2">
      <c r="C983" s="7"/>
      <c r="F983" t="str">
        <f>A983&amp;B983</f>
        <v/>
      </c>
      <c r="G983" s="2">
        <f>E983</f>
        <v>0</v>
      </c>
      <c r="H983" s="2">
        <f>D983</f>
        <v>0</v>
      </c>
    </row>
    <row r="984" spans="3:8" x14ac:dyDescent="0.2">
      <c r="C984" s="6"/>
      <c r="F984" t="str">
        <f>A984&amp;B984</f>
        <v/>
      </c>
      <c r="G984" s="2">
        <f>E984</f>
        <v>0</v>
      </c>
      <c r="H984" s="2">
        <f>D984</f>
        <v>0</v>
      </c>
    </row>
    <row r="985" spans="3:8" x14ac:dyDescent="0.2">
      <c r="C985" s="6"/>
      <c r="F985" t="str">
        <f>A985&amp;B985</f>
        <v/>
      </c>
      <c r="G985" s="2">
        <f>E985</f>
        <v>0</v>
      </c>
      <c r="H985" s="2">
        <f>D985</f>
        <v>0</v>
      </c>
    </row>
    <row r="986" spans="3:8" x14ac:dyDescent="0.2">
      <c r="C986" s="6"/>
      <c r="F986" t="str">
        <f>A986&amp;B986</f>
        <v/>
      </c>
      <c r="G986" s="2">
        <f>E986</f>
        <v>0</v>
      </c>
      <c r="H986" s="2">
        <f>D986</f>
        <v>0</v>
      </c>
    </row>
    <row r="987" spans="3:8" x14ac:dyDescent="0.2">
      <c r="C987" s="7"/>
      <c r="F987" t="str">
        <f>A987&amp;B987</f>
        <v/>
      </c>
      <c r="G987" s="2">
        <f>E987</f>
        <v>0</v>
      </c>
      <c r="H987" s="2">
        <f>D987</f>
        <v>0</v>
      </c>
    </row>
    <row r="988" spans="3:8" x14ac:dyDescent="0.2">
      <c r="C988" s="6"/>
      <c r="F988" t="str">
        <f>A988&amp;B988</f>
        <v/>
      </c>
      <c r="G988" s="2">
        <f>E988</f>
        <v>0</v>
      </c>
      <c r="H988" s="2">
        <f>D988</f>
        <v>0</v>
      </c>
    </row>
    <row r="989" spans="3:8" x14ac:dyDescent="0.2">
      <c r="C989" s="6"/>
      <c r="F989" t="str">
        <f>A989&amp;B989</f>
        <v/>
      </c>
      <c r="G989" s="2">
        <f>E989</f>
        <v>0</v>
      </c>
      <c r="H989" s="2">
        <f>D989</f>
        <v>0</v>
      </c>
    </row>
    <row r="990" spans="3:8" x14ac:dyDescent="0.2">
      <c r="C990" s="7"/>
      <c r="F990" t="str">
        <f>A990&amp;B990</f>
        <v/>
      </c>
      <c r="G990" s="2">
        <f>E990</f>
        <v>0</v>
      </c>
      <c r="H990" s="2">
        <f>D990</f>
        <v>0</v>
      </c>
    </row>
    <row r="991" spans="3:8" x14ac:dyDescent="0.2">
      <c r="C991" s="6"/>
      <c r="F991" t="str">
        <f>A991&amp;B991</f>
        <v/>
      </c>
      <c r="G991" s="2">
        <f>E991</f>
        <v>0</v>
      </c>
      <c r="H991" s="2">
        <f>D991</f>
        <v>0</v>
      </c>
    </row>
    <row r="992" spans="3:8" x14ac:dyDescent="0.2">
      <c r="C992" s="6"/>
      <c r="F992" t="str">
        <f>A992&amp;B992</f>
        <v/>
      </c>
      <c r="G992" s="2">
        <f>E992</f>
        <v>0</v>
      </c>
      <c r="H992" s="2">
        <f>D992</f>
        <v>0</v>
      </c>
    </row>
    <row r="993" spans="3:8" x14ac:dyDescent="0.2">
      <c r="C993" s="6"/>
      <c r="F993" t="str">
        <f>A993&amp;B993</f>
        <v/>
      </c>
      <c r="G993" s="2">
        <f>E993</f>
        <v>0</v>
      </c>
      <c r="H993" s="2">
        <f>D993</f>
        <v>0</v>
      </c>
    </row>
    <row r="994" spans="3:8" x14ac:dyDescent="0.2">
      <c r="C994" s="6"/>
      <c r="F994" t="str">
        <f>A994&amp;B994</f>
        <v/>
      </c>
      <c r="G994" s="2">
        <f>E994</f>
        <v>0</v>
      </c>
      <c r="H994" s="2">
        <f>D994</f>
        <v>0</v>
      </c>
    </row>
    <row r="995" spans="3:8" x14ac:dyDescent="0.2">
      <c r="C995" s="6"/>
      <c r="F995" t="str">
        <f>A995&amp;B995</f>
        <v/>
      </c>
      <c r="G995" s="2">
        <f>E995</f>
        <v>0</v>
      </c>
      <c r="H995" s="2">
        <f>D995</f>
        <v>0</v>
      </c>
    </row>
    <row r="996" spans="3:8" x14ac:dyDescent="0.2">
      <c r="C996" s="6"/>
      <c r="F996" t="str">
        <f>A996&amp;B996</f>
        <v/>
      </c>
      <c r="G996" s="2">
        <f>E996</f>
        <v>0</v>
      </c>
      <c r="H996" s="2">
        <f>D996</f>
        <v>0</v>
      </c>
    </row>
    <row r="997" spans="3:8" x14ac:dyDescent="0.2">
      <c r="C997" s="6"/>
      <c r="F997" t="str">
        <f>A997&amp;B997</f>
        <v/>
      </c>
      <c r="G997" s="2">
        <f>E997</f>
        <v>0</v>
      </c>
      <c r="H997" s="2">
        <f>D997</f>
        <v>0</v>
      </c>
    </row>
    <row r="998" spans="3:8" x14ac:dyDescent="0.2">
      <c r="C998" s="6"/>
      <c r="F998" t="str">
        <f>A998&amp;B998</f>
        <v/>
      </c>
      <c r="G998" s="2">
        <f>E998</f>
        <v>0</v>
      </c>
      <c r="H998" s="2">
        <f>D998</f>
        <v>0</v>
      </c>
    </row>
    <row r="999" spans="3:8" x14ac:dyDescent="0.2">
      <c r="C999" s="7"/>
      <c r="F999" t="str">
        <f>A999&amp;B999</f>
        <v/>
      </c>
      <c r="G999" s="2">
        <f>E999</f>
        <v>0</v>
      </c>
      <c r="H999" s="2">
        <f>D999</f>
        <v>0</v>
      </c>
    </row>
    <row r="1000" spans="3:8" x14ac:dyDescent="0.2">
      <c r="C1000" s="6"/>
      <c r="F1000" t="str">
        <f>A1000&amp;B1000</f>
        <v/>
      </c>
      <c r="G1000" s="2">
        <f>E1000</f>
        <v>0</v>
      </c>
      <c r="H1000" s="2">
        <f>D1000</f>
        <v>0</v>
      </c>
    </row>
    <row r="1001" spans="3:8" x14ac:dyDescent="0.2">
      <c r="F1001" t="str">
        <f>A1001&amp;B1001</f>
        <v/>
      </c>
      <c r="G1001" s="2">
        <f>E1001</f>
        <v>0</v>
      </c>
      <c r="H1001" s="2">
        <f>D1001</f>
        <v>0</v>
      </c>
    </row>
    <row r="1002" spans="3:8" x14ac:dyDescent="0.2">
      <c r="C1002" s="7"/>
      <c r="F1002" t="str">
        <f>A1002&amp;B1002</f>
        <v/>
      </c>
      <c r="G1002" s="2">
        <f>E1002</f>
        <v>0</v>
      </c>
      <c r="H1002" s="2">
        <f>D1002</f>
        <v>0</v>
      </c>
    </row>
    <row r="1003" spans="3:8" x14ac:dyDescent="0.2">
      <c r="C1003" s="7"/>
      <c r="F1003" t="str">
        <f>A1003&amp;B1003</f>
        <v/>
      </c>
      <c r="G1003" s="2">
        <f>E1003</f>
        <v>0</v>
      </c>
      <c r="H1003" s="2">
        <f>D1003</f>
        <v>0</v>
      </c>
    </row>
    <row r="1004" spans="3:8" x14ac:dyDescent="0.2">
      <c r="C1004" s="6"/>
      <c r="F1004" t="str">
        <f>A1004&amp;B1004</f>
        <v/>
      </c>
      <c r="G1004" s="2">
        <f>E1004</f>
        <v>0</v>
      </c>
      <c r="H1004" s="2">
        <f>D1004</f>
        <v>0</v>
      </c>
    </row>
    <row r="1005" spans="3:8" x14ac:dyDescent="0.2">
      <c r="C1005" s="6"/>
      <c r="F1005" t="str">
        <f>A1005&amp;B1005</f>
        <v/>
      </c>
      <c r="G1005" s="2">
        <f>E1005</f>
        <v>0</v>
      </c>
      <c r="H1005" s="2">
        <f>D1005</f>
        <v>0</v>
      </c>
    </row>
    <row r="1006" spans="3:8" x14ac:dyDescent="0.2">
      <c r="C1006" s="6"/>
      <c r="F1006" t="str">
        <f>A1006&amp;B1006</f>
        <v/>
      </c>
      <c r="G1006" s="2">
        <f>E1006</f>
        <v>0</v>
      </c>
      <c r="H1006" s="2">
        <f>D1006</f>
        <v>0</v>
      </c>
    </row>
    <row r="1007" spans="3:8" x14ac:dyDescent="0.2">
      <c r="C1007" s="6"/>
      <c r="F1007" t="str">
        <f>A1007&amp;B1007</f>
        <v/>
      </c>
      <c r="G1007" s="2">
        <f>E1007</f>
        <v>0</v>
      </c>
      <c r="H1007" s="2">
        <f>D1007</f>
        <v>0</v>
      </c>
    </row>
    <row r="1008" spans="3:8" x14ac:dyDescent="0.2">
      <c r="C1008" s="6"/>
      <c r="F1008" t="str">
        <f>A1008&amp;B1008</f>
        <v/>
      </c>
      <c r="G1008" s="2">
        <f>E1008</f>
        <v>0</v>
      </c>
      <c r="H1008" s="2">
        <f>D1008</f>
        <v>0</v>
      </c>
    </row>
    <row r="1009" spans="3:8" x14ac:dyDescent="0.2">
      <c r="C1009" s="6"/>
      <c r="F1009" t="str">
        <f>A1009&amp;B1009</f>
        <v/>
      </c>
      <c r="G1009" s="2">
        <f>E1009</f>
        <v>0</v>
      </c>
      <c r="H1009" s="2">
        <f>D1009</f>
        <v>0</v>
      </c>
    </row>
    <row r="1010" spans="3:8" x14ac:dyDescent="0.2">
      <c r="C1010" s="6"/>
      <c r="F1010" t="str">
        <f>A1010&amp;B1010</f>
        <v/>
      </c>
      <c r="G1010" s="2">
        <f>E1010</f>
        <v>0</v>
      </c>
      <c r="H1010" s="2">
        <f>D1010</f>
        <v>0</v>
      </c>
    </row>
    <row r="1011" spans="3:8" x14ac:dyDescent="0.2">
      <c r="C1011" s="6"/>
      <c r="F1011" t="str">
        <f>A1011&amp;B1011</f>
        <v/>
      </c>
      <c r="G1011" s="2">
        <f>E1011</f>
        <v>0</v>
      </c>
      <c r="H1011" s="2">
        <f>D1011</f>
        <v>0</v>
      </c>
    </row>
    <row r="1012" spans="3:8" x14ac:dyDescent="0.2">
      <c r="F1012" t="str">
        <f>A1012&amp;B1012</f>
        <v/>
      </c>
      <c r="G1012" s="2">
        <f>E1012</f>
        <v>0</v>
      </c>
      <c r="H1012" s="2">
        <f>D1012</f>
        <v>0</v>
      </c>
    </row>
    <row r="1013" spans="3:8" x14ac:dyDescent="0.2">
      <c r="C1013" s="6"/>
      <c r="F1013" t="str">
        <f>A1013&amp;B1013</f>
        <v/>
      </c>
      <c r="G1013" s="2">
        <f>E1013</f>
        <v>0</v>
      </c>
      <c r="H1013" s="2">
        <f>D1013</f>
        <v>0</v>
      </c>
    </row>
    <row r="1014" spans="3:8" x14ac:dyDescent="0.2">
      <c r="C1014" s="6"/>
      <c r="F1014" t="str">
        <f>A1014&amp;B1014</f>
        <v/>
      </c>
      <c r="G1014" s="2">
        <f>E1014</f>
        <v>0</v>
      </c>
      <c r="H1014" s="2">
        <f>D1014</f>
        <v>0</v>
      </c>
    </row>
    <row r="1015" spans="3:8" x14ac:dyDescent="0.2">
      <c r="F1015" t="str">
        <f>A1015&amp;B1015</f>
        <v/>
      </c>
      <c r="G1015" s="2">
        <f>E1015</f>
        <v>0</v>
      </c>
      <c r="H1015" s="2">
        <f>D1015</f>
        <v>0</v>
      </c>
    </row>
    <row r="1016" spans="3:8" x14ac:dyDescent="0.2">
      <c r="F1016" t="str">
        <f>A1016&amp;B1016</f>
        <v/>
      </c>
      <c r="G1016" s="2">
        <f>E1016</f>
        <v>0</v>
      </c>
      <c r="H1016" s="2">
        <f>D1016</f>
        <v>0</v>
      </c>
    </row>
    <row r="1017" spans="3:8" x14ac:dyDescent="0.2">
      <c r="F1017" t="str">
        <f>A1017&amp;B1017</f>
        <v/>
      </c>
      <c r="G1017" s="2">
        <f>E1017</f>
        <v>0</v>
      </c>
      <c r="H1017" s="2">
        <f>D1017</f>
        <v>0</v>
      </c>
    </row>
    <row r="1018" spans="3:8" x14ac:dyDescent="0.2">
      <c r="F1018" t="str">
        <f>A1018&amp;B1018</f>
        <v/>
      </c>
      <c r="G1018" s="2">
        <f>E1018</f>
        <v>0</v>
      </c>
      <c r="H1018" s="2">
        <f>D1018</f>
        <v>0</v>
      </c>
    </row>
    <row r="1019" spans="3:8" x14ac:dyDescent="0.2">
      <c r="C1019" s="6"/>
      <c r="F1019" t="str">
        <f>A1019&amp;B1019</f>
        <v/>
      </c>
      <c r="G1019" s="2">
        <f>E1019</f>
        <v>0</v>
      </c>
      <c r="H1019" s="2">
        <f>D1019</f>
        <v>0</v>
      </c>
    </row>
    <row r="1020" spans="3:8" x14ac:dyDescent="0.2">
      <c r="F1020" t="str">
        <f>A1020&amp;B1020</f>
        <v/>
      </c>
      <c r="G1020" s="2">
        <f>E1020</f>
        <v>0</v>
      </c>
      <c r="H1020" s="2">
        <f>D1020</f>
        <v>0</v>
      </c>
    </row>
    <row r="1021" spans="3:8" x14ac:dyDescent="0.2">
      <c r="F1021" t="str">
        <f>A1021&amp;B1021</f>
        <v/>
      </c>
      <c r="G1021" s="2">
        <f>E1021</f>
        <v>0</v>
      </c>
      <c r="H1021" s="2">
        <f>D1021</f>
        <v>0</v>
      </c>
    </row>
    <row r="1022" spans="3:8" x14ac:dyDescent="0.2">
      <c r="C1022" s="6"/>
      <c r="F1022" t="str">
        <f>A1022&amp;B1022</f>
        <v/>
      </c>
      <c r="G1022" s="2">
        <f>E1022</f>
        <v>0</v>
      </c>
      <c r="H1022" s="2">
        <f>D1022</f>
        <v>0</v>
      </c>
    </row>
    <row r="1023" spans="3:8" x14ac:dyDescent="0.2">
      <c r="F1023" t="str">
        <f>A1023&amp;B1023</f>
        <v/>
      </c>
      <c r="G1023" s="2">
        <f>E1023</f>
        <v>0</v>
      </c>
      <c r="H1023" s="2">
        <f>D1023</f>
        <v>0</v>
      </c>
    </row>
    <row r="1024" spans="3:8" x14ac:dyDescent="0.2">
      <c r="F1024" t="str">
        <f>A1024&amp;B1024</f>
        <v/>
      </c>
      <c r="G1024" s="2">
        <f>E1024</f>
        <v>0</v>
      </c>
      <c r="H1024" s="2">
        <f>D1024</f>
        <v>0</v>
      </c>
    </row>
    <row r="1025" spans="6:8" x14ac:dyDescent="0.2">
      <c r="F1025" t="str">
        <f>A1025&amp;B1025</f>
        <v/>
      </c>
      <c r="G1025" s="2">
        <f>E1025</f>
        <v>0</v>
      </c>
      <c r="H1025" s="2">
        <f>D1025</f>
        <v>0</v>
      </c>
    </row>
    <row r="1026" spans="6:8" x14ac:dyDescent="0.2">
      <c r="F1026" t="str">
        <f>A1026&amp;B1026</f>
        <v/>
      </c>
      <c r="G1026" s="2">
        <f>E1026</f>
        <v>0</v>
      </c>
      <c r="H1026" s="2">
        <f>D1026</f>
        <v>0</v>
      </c>
    </row>
  </sheetData>
  <autoFilter ref="A2:H2" xr:uid="{BC370D15-FBA7-F04E-8870-6760A38CC81F}">
    <sortState xmlns:xlrd2="http://schemas.microsoft.com/office/spreadsheetml/2017/richdata2" ref="A3:H1026">
      <sortCondition ref="E2:E1026"/>
    </sortState>
  </autoFilter>
  <mergeCells count="1">
    <mergeCell ref="A1:H1"/>
  </mergeCells>
  <conditionalFormatting sqref="B2 F2:H2">
    <cfRule type="containsText" dxfId="31" priority="1" operator="containsText" text="marathon">
      <formula>NOT(ISERROR(SEARCH("marathon",B2)))</formula>
    </cfRule>
    <cfRule type="containsText" dxfId="30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8EE35-4918-234E-8E17-AD33F72AFAE6}">
  <sheetPr>
    <tabColor theme="5" tint="0.59999389629810485"/>
  </sheetPr>
  <dimension ref="A1:K1026"/>
  <sheetViews>
    <sheetView topLeftCell="A943" workbookViewId="0">
      <selection activeCell="A3" sqref="A3:E963"/>
    </sheetView>
  </sheetViews>
  <sheetFormatPr baseColWidth="10" defaultRowHeight="16" x14ac:dyDescent="0.2"/>
  <cols>
    <col min="1" max="1" width="26" bestFit="1" customWidth="1"/>
    <col min="2" max="2" width="17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11" ht="21" x14ac:dyDescent="0.25">
      <c r="A1" s="95" t="s">
        <v>1476</v>
      </c>
      <c r="B1" s="95"/>
      <c r="C1" s="95"/>
      <c r="D1" s="95"/>
      <c r="E1" s="95"/>
      <c r="F1" s="95"/>
      <c r="G1" s="95"/>
      <c r="H1" s="95"/>
    </row>
    <row r="2" spans="1:11" ht="28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69</v>
      </c>
      <c r="F2" s="44" t="s">
        <v>917</v>
      </c>
      <c r="G2" s="70" t="s">
        <v>918</v>
      </c>
      <c r="H2" s="70" t="s">
        <v>1275</v>
      </c>
    </row>
    <row r="3" spans="1:11" x14ac:dyDescent="0.2">
      <c r="A3" t="s">
        <v>562</v>
      </c>
      <c r="B3" s="6" t="s">
        <v>2</v>
      </c>
      <c r="C3" s="6">
        <v>35795</v>
      </c>
      <c r="D3">
        <v>1203</v>
      </c>
      <c r="E3" s="2">
        <v>1</v>
      </c>
      <c r="F3" t="str">
        <f>A3&amp;B3</f>
        <v>Rohan BROWNING100m</v>
      </c>
      <c r="G3" s="2">
        <f>E3</f>
        <v>1</v>
      </c>
      <c r="H3" s="2">
        <f>D3</f>
        <v>1203</v>
      </c>
      <c r="J3" s="8" t="s">
        <v>1805</v>
      </c>
    </row>
    <row r="4" spans="1:11" x14ac:dyDescent="0.2">
      <c r="A4" t="s">
        <v>574</v>
      </c>
      <c r="B4" t="s">
        <v>25</v>
      </c>
      <c r="C4" s="6">
        <v>37908</v>
      </c>
      <c r="D4">
        <v>1121</v>
      </c>
      <c r="E4" s="2">
        <v>1</v>
      </c>
      <c r="F4" t="str">
        <f>A4&amp;B4</f>
        <v>Aidan MURPHY200m</v>
      </c>
      <c r="G4" s="2">
        <f>E4</f>
        <v>1</v>
      </c>
      <c r="H4" s="2">
        <f>D4</f>
        <v>1121</v>
      </c>
      <c r="K4" s="8"/>
    </row>
    <row r="5" spans="1:11" x14ac:dyDescent="0.2">
      <c r="A5" t="s">
        <v>641</v>
      </c>
      <c r="B5" t="s">
        <v>26</v>
      </c>
      <c r="C5" s="6">
        <v>34105</v>
      </c>
      <c r="D5">
        <v>1184</v>
      </c>
      <c r="E5" s="2">
        <v>1</v>
      </c>
      <c r="F5" t="str">
        <f>A5&amp;B5</f>
        <v>Steven SOLOMON400m</v>
      </c>
      <c r="G5" s="2">
        <f>E5</f>
        <v>1</v>
      </c>
      <c r="H5" s="2">
        <f>D5</f>
        <v>1184</v>
      </c>
    </row>
    <row r="6" spans="1:11" x14ac:dyDescent="0.2">
      <c r="A6" t="s">
        <v>665</v>
      </c>
      <c r="B6" t="s">
        <v>27</v>
      </c>
      <c r="C6" s="6">
        <v>34387</v>
      </c>
      <c r="D6">
        <v>1201</v>
      </c>
      <c r="E6" s="2">
        <v>1</v>
      </c>
      <c r="F6" t="str">
        <f>A6&amp;B6</f>
        <v>Peter BOL800m</v>
      </c>
      <c r="G6" s="2">
        <f>E6</f>
        <v>1</v>
      </c>
      <c r="H6" s="2">
        <f>D6</f>
        <v>1201</v>
      </c>
    </row>
    <row r="7" spans="1:11" x14ac:dyDescent="0.2">
      <c r="A7" t="s">
        <v>714</v>
      </c>
      <c r="B7" t="s">
        <v>28</v>
      </c>
      <c r="C7" s="7">
        <v>34851</v>
      </c>
      <c r="D7">
        <v>1252</v>
      </c>
      <c r="E7" s="2">
        <v>1</v>
      </c>
      <c r="F7" t="str">
        <f>A7&amp;B7</f>
        <v>Stewart MCSWEYN1500m</v>
      </c>
      <c r="G7" s="2">
        <f>E7</f>
        <v>1</v>
      </c>
      <c r="H7" s="2">
        <f>D7</f>
        <v>1252</v>
      </c>
    </row>
    <row r="8" spans="1:11" x14ac:dyDescent="0.2">
      <c r="A8" t="s">
        <v>749</v>
      </c>
      <c r="B8" t="s">
        <v>34</v>
      </c>
      <c r="C8" s="6">
        <v>36060</v>
      </c>
      <c r="D8">
        <v>1168</v>
      </c>
      <c r="E8" s="2">
        <v>1</v>
      </c>
      <c r="F8" t="str">
        <f>A8&amp;B8</f>
        <v>Edward TRIPPAS3000msc</v>
      </c>
      <c r="G8" s="2">
        <f>E8</f>
        <v>1</v>
      </c>
      <c r="H8" s="2">
        <f>D8</f>
        <v>1168</v>
      </c>
    </row>
    <row r="9" spans="1:11" x14ac:dyDescent="0.2">
      <c r="A9" t="s">
        <v>714</v>
      </c>
      <c r="B9" t="s">
        <v>29</v>
      </c>
      <c r="C9" s="6">
        <v>34851</v>
      </c>
      <c r="D9">
        <v>1188</v>
      </c>
      <c r="E9" s="2">
        <v>1</v>
      </c>
      <c r="F9" t="str">
        <f>A9&amp;B9</f>
        <v>Stewart MCSWEYN5000m</v>
      </c>
      <c r="G9" s="2">
        <f>E9</f>
        <v>1</v>
      </c>
      <c r="H9" s="2">
        <f>D9</f>
        <v>1188</v>
      </c>
    </row>
    <row r="10" spans="1:11" x14ac:dyDescent="0.2">
      <c r="A10" t="s">
        <v>757</v>
      </c>
      <c r="B10" t="s">
        <v>30</v>
      </c>
      <c r="C10" s="6">
        <v>35178</v>
      </c>
      <c r="D10">
        <v>1134</v>
      </c>
      <c r="E10" s="2">
        <v>1</v>
      </c>
      <c r="F10" t="str">
        <f>A10&amp;B10</f>
        <v>Morgan MCDONALD10000m</v>
      </c>
      <c r="G10" s="2">
        <f>E10</f>
        <v>1</v>
      </c>
      <c r="H10" s="2">
        <f>D10</f>
        <v>1134</v>
      </c>
    </row>
    <row r="11" spans="1:11" x14ac:dyDescent="0.2">
      <c r="A11" t="s">
        <v>794</v>
      </c>
      <c r="B11" t="s">
        <v>31</v>
      </c>
      <c r="C11" s="6">
        <v>34262</v>
      </c>
      <c r="D11">
        <v>1156</v>
      </c>
      <c r="E11" s="2">
        <v>1</v>
      </c>
      <c r="F11" t="str">
        <f>A11&amp;B11</f>
        <v>Nicholas HOUGH110mh</v>
      </c>
      <c r="G11" s="2">
        <f>E11</f>
        <v>1</v>
      </c>
      <c r="H11" s="2">
        <f>D11</f>
        <v>1156</v>
      </c>
    </row>
    <row r="12" spans="1:11" x14ac:dyDescent="0.2">
      <c r="A12" t="s">
        <v>802</v>
      </c>
      <c r="B12" t="s">
        <v>33</v>
      </c>
      <c r="C12" s="6">
        <v>35471</v>
      </c>
      <c r="D12">
        <v>1155</v>
      </c>
      <c r="E12" s="2">
        <v>1</v>
      </c>
      <c r="F12" t="str">
        <f>A12&amp;B12</f>
        <v>Chris DOUGLAS400mh</v>
      </c>
      <c r="G12" s="2">
        <f>E12</f>
        <v>1</v>
      </c>
      <c r="H12" s="2">
        <f>D12</f>
        <v>1155</v>
      </c>
    </row>
    <row r="13" spans="1:11" x14ac:dyDescent="0.2">
      <c r="A13" t="s">
        <v>808</v>
      </c>
      <c r="B13" t="s">
        <v>37</v>
      </c>
      <c r="C13" s="6">
        <v>35258</v>
      </c>
      <c r="D13">
        <v>1146</v>
      </c>
      <c r="E13" s="2">
        <v>1</v>
      </c>
      <c r="F13" t="str">
        <f>A13&amp;B13</f>
        <v>Christopher MITREVSKIlong-jump</v>
      </c>
      <c r="G13" s="2">
        <f>E13</f>
        <v>1</v>
      </c>
      <c r="H13" s="2">
        <f>D13</f>
        <v>1146</v>
      </c>
    </row>
    <row r="14" spans="1:11" x14ac:dyDescent="0.2">
      <c r="A14" t="s">
        <v>832</v>
      </c>
      <c r="B14" t="s">
        <v>38</v>
      </c>
      <c r="C14" s="7">
        <v>35585</v>
      </c>
      <c r="D14">
        <v>1103</v>
      </c>
      <c r="E14" s="2">
        <v>1</v>
      </c>
      <c r="F14" t="str">
        <f>A14&amp;B14</f>
        <v>Julian KONLEtriple-jump</v>
      </c>
      <c r="G14" s="2">
        <f>E14</f>
        <v>1</v>
      </c>
      <c r="H14" s="2">
        <f>D14</f>
        <v>1103</v>
      </c>
    </row>
    <row r="15" spans="1:11" x14ac:dyDescent="0.2">
      <c r="A15" t="s">
        <v>839</v>
      </c>
      <c r="B15" t="s">
        <v>35</v>
      </c>
      <c r="C15" s="6">
        <v>34297</v>
      </c>
      <c r="D15">
        <v>1224</v>
      </c>
      <c r="E15" s="2">
        <v>1</v>
      </c>
      <c r="F15" t="str">
        <f>A15&amp;B15</f>
        <v>Brandon STARChigh-jump</v>
      </c>
      <c r="G15" s="2">
        <f>E15</f>
        <v>1</v>
      </c>
      <c r="H15" s="2">
        <f>D15</f>
        <v>1224</v>
      </c>
    </row>
    <row r="16" spans="1:11" x14ac:dyDescent="0.2">
      <c r="A16" t="s">
        <v>852</v>
      </c>
      <c r="B16" t="s">
        <v>36</v>
      </c>
      <c r="C16" s="6">
        <v>35545</v>
      </c>
      <c r="D16">
        <v>1217</v>
      </c>
      <c r="E16" s="2">
        <v>1</v>
      </c>
      <c r="F16" t="str">
        <f>A16&amp;B16</f>
        <v>Kurtis MARSCHALLpole-vault</v>
      </c>
      <c r="G16" s="2">
        <f>E16</f>
        <v>1</v>
      </c>
      <c r="H16" s="2">
        <f>D16</f>
        <v>1217</v>
      </c>
    </row>
    <row r="17" spans="1:8" x14ac:dyDescent="0.2">
      <c r="A17" t="s">
        <v>864</v>
      </c>
      <c r="B17" t="s">
        <v>40</v>
      </c>
      <c r="C17" s="6">
        <v>35218</v>
      </c>
      <c r="D17">
        <v>1190</v>
      </c>
      <c r="E17" s="2">
        <v>1</v>
      </c>
      <c r="F17" t="str">
        <f>A17&amp;B17</f>
        <v>Matthew DENNYdiscus-throw</v>
      </c>
      <c r="G17" s="2">
        <f>E17</f>
        <v>1</v>
      </c>
      <c r="H17" s="2">
        <f>D17</f>
        <v>1190</v>
      </c>
    </row>
    <row r="18" spans="1:8" x14ac:dyDescent="0.2">
      <c r="A18" t="s">
        <v>869</v>
      </c>
      <c r="B18" t="s">
        <v>39</v>
      </c>
      <c r="C18" s="6">
        <v>34067</v>
      </c>
      <c r="D18">
        <v>1150</v>
      </c>
      <c r="E18" s="2">
        <v>1</v>
      </c>
      <c r="F18" t="str">
        <f>A18&amp;B18</f>
        <v>Damien BIRKINHEADshot-put</v>
      </c>
      <c r="G18" s="2">
        <f>E18</f>
        <v>1</v>
      </c>
      <c r="H18" s="2">
        <f>D18</f>
        <v>1150</v>
      </c>
    </row>
    <row r="19" spans="1:8" x14ac:dyDescent="0.2">
      <c r="A19" t="s">
        <v>877</v>
      </c>
      <c r="B19" t="s">
        <v>42</v>
      </c>
      <c r="C19" s="6">
        <v>35807</v>
      </c>
      <c r="D19">
        <v>1012</v>
      </c>
      <c r="E19" s="2">
        <v>1</v>
      </c>
      <c r="F19" t="str">
        <f>A19&amp;B19</f>
        <v>Ned WEATHERLYhammer-throw</v>
      </c>
      <c r="G19" s="2">
        <f>E19</f>
        <v>1</v>
      </c>
      <c r="H19" s="2">
        <f>D19</f>
        <v>1012</v>
      </c>
    </row>
    <row r="20" spans="1:8" x14ac:dyDescent="0.2">
      <c r="A20" t="s">
        <v>882</v>
      </c>
      <c r="B20" t="s">
        <v>41</v>
      </c>
      <c r="C20" s="6">
        <v>35168</v>
      </c>
      <c r="D20">
        <v>1112</v>
      </c>
      <c r="E20" s="2">
        <v>1</v>
      </c>
      <c r="F20" t="str">
        <f>A20&amp;B20</f>
        <v>Liam O'BRIENjavelin-throw</v>
      </c>
      <c r="G20" s="2">
        <f>E20</f>
        <v>1</v>
      </c>
      <c r="H20" s="2">
        <f>D20</f>
        <v>1112</v>
      </c>
    </row>
    <row r="21" spans="1:8" x14ac:dyDescent="0.2">
      <c r="A21" t="s">
        <v>895</v>
      </c>
      <c r="B21" t="s">
        <v>81</v>
      </c>
      <c r="C21" s="6">
        <v>33242</v>
      </c>
      <c r="D21">
        <v>1160</v>
      </c>
      <c r="E21" s="2">
        <v>1</v>
      </c>
      <c r="F21" t="str">
        <f>A21&amp;B21</f>
        <v>Rhydian COWLEY20km-race-walking</v>
      </c>
      <c r="G21" s="2">
        <f>E21</f>
        <v>1</v>
      </c>
      <c r="H21" s="2">
        <f>D21</f>
        <v>1160</v>
      </c>
    </row>
    <row r="22" spans="1:8" x14ac:dyDescent="0.2">
      <c r="A22" t="s">
        <v>901</v>
      </c>
      <c r="B22" t="s">
        <v>82</v>
      </c>
      <c r="C22" s="6"/>
      <c r="D22">
        <v>1105</v>
      </c>
      <c r="E22" s="2">
        <v>1</v>
      </c>
      <c r="F22" t="str">
        <f>A22&amp;B22</f>
        <v>Reece EDWARDSmarathon</v>
      </c>
      <c r="G22" s="2">
        <f>E22</f>
        <v>1</v>
      </c>
      <c r="H22" s="2">
        <f>D22</f>
        <v>1105</v>
      </c>
    </row>
    <row r="23" spans="1:8" x14ac:dyDescent="0.2">
      <c r="A23" t="s">
        <v>563</v>
      </c>
      <c r="B23" t="s">
        <v>2</v>
      </c>
      <c r="C23" s="6">
        <v>35937</v>
      </c>
      <c r="D23">
        <v>1135</v>
      </c>
      <c r="E23" s="2">
        <v>2</v>
      </c>
      <c r="F23" t="str">
        <f>A23&amp;B23</f>
        <v>Jack HALE100m</v>
      </c>
      <c r="G23" s="2">
        <f>E23</f>
        <v>2</v>
      </c>
      <c r="H23" s="2">
        <f>D23</f>
        <v>1135</v>
      </c>
    </row>
    <row r="24" spans="1:8" x14ac:dyDescent="0.2">
      <c r="A24" t="s">
        <v>614</v>
      </c>
      <c r="B24" t="s">
        <v>25</v>
      </c>
      <c r="C24" s="6">
        <v>34998</v>
      </c>
      <c r="D24">
        <v>1109</v>
      </c>
      <c r="E24" s="2">
        <v>2</v>
      </c>
      <c r="F24" t="str">
        <f>A24&amp;B24</f>
        <v>Connor DIFFEY200m</v>
      </c>
      <c r="G24" s="2">
        <f>E24</f>
        <v>2</v>
      </c>
      <c r="H24" s="2">
        <f>D24</f>
        <v>1109</v>
      </c>
    </row>
    <row r="25" spans="1:8" x14ac:dyDescent="0.2">
      <c r="A25" t="s">
        <v>615</v>
      </c>
      <c r="B25" t="s">
        <v>26</v>
      </c>
      <c r="C25" s="6">
        <v>33641</v>
      </c>
      <c r="D25">
        <v>1143</v>
      </c>
      <c r="E25" s="2">
        <v>2</v>
      </c>
      <c r="F25" t="str">
        <f>A25&amp;B25</f>
        <v>Alex BECK400m</v>
      </c>
      <c r="G25" s="2">
        <f>E25</f>
        <v>2</v>
      </c>
      <c r="H25" s="2">
        <f>D25</f>
        <v>1143</v>
      </c>
    </row>
    <row r="26" spans="1:8" x14ac:dyDescent="0.2">
      <c r="A26" t="s">
        <v>666</v>
      </c>
      <c r="B26" t="s">
        <v>27</v>
      </c>
      <c r="C26" s="6">
        <v>35266</v>
      </c>
      <c r="D26">
        <v>1193</v>
      </c>
      <c r="E26" s="2">
        <v>2</v>
      </c>
      <c r="F26" t="str">
        <f>A26&amp;B26</f>
        <v>Charlie HUNTER800m</v>
      </c>
      <c r="G26" s="2">
        <f>E26</f>
        <v>2</v>
      </c>
      <c r="H26" s="2">
        <f>D26</f>
        <v>1193</v>
      </c>
    </row>
    <row r="27" spans="1:8" x14ac:dyDescent="0.2">
      <c r="A27" t="s">
        <v>715</v>
      </c>
      <c r="B27" t="s">
        <v>28</v>
      </c>
      <c r="C27" s="6">
        <v>35459</v>
      </c>
      <c r="D27">
        <v>1207</v>
      </c>
      <c r="E27" s="2">
        <v>2</v>
      </c>
      <c r="F27" t="str">
        <f>A27&amp;B27</f>
        <v>Oliver HOARE1500m</v>
      </c>
      <c r="G27" s="2">
        <f>E27</f>
        <v>2</v>
      </c>
      <c r="H27" s="2">
        <f>D27</f>
        <v>1207</v>
      </c>
    </row>
    <row r="28" spans="1:8" x14ac:dyDescent="0.2">
      <c r="A28" t="s">
        <v>746</v>
      </c>
      <c r="B28" t="s">
        <v>34</v>
      </c>
      <c r="C28" s="6">
        <v>33550</v>
      </c>
      <c r="D28">
        <v>1162</v>
      </c>
      <c r="E28" s="2">
        <v>2</v>
      </c>
      <c r="F28" t="str">
        <f>A28&amp;B28</f>
        <v>Ben BUCKINGHAM3000msc</v>
      </c>
      <c r="G28" s="2">
        <f>E28</f>
        <v>2</v>
      </c>
      <c r="H28" s="2">
        <f>D28</f>
        <v>1162</v>
      </c>
    </row>
    <row r="29" spans="1:8" x14ac:dyDescent="0.2">
      <c r="A29" t="s">
        <v>758</v>
      </c>
      <c r="B29" t="s">
        <v>29</v>
      </c>
      <c r="C29" s="6">
        <v>31691</v>
      </c>
      <c r="D29">
        <v>1163</v>
      </c>
      <c r="E29" s="2">
        <v>2</v>
      </c>
      <c r="F29" t="str">
        <f>A29&amp;B29</f>
        <v>David MCNEILL5000m</v>
      </c>
      <c r="G29" s="2">
        <f>E29</f>
        <v>2</v>
      </c>
      <c r="H29" s="2">
        <f>D29</f>
        <v>1163</v>
      </c>
    </row>
    <row r="30" spans="1:8" x14ac:dyDescent="0.2">
      <c r="A30" t="s">
        <v>781</v>
      </c>
      <c r="B30" t="s">
        <v>30</v>
      </c>
      <c r="C30" s="6">
        <v>33366</v>
      </c>
      <c r="D30">
        <v>1131</v>
      </c>
      <c r="E30" s="2">
        <v>2</v>
      </c>
      <c r="F30" t="str">
        <f>A30&amp;B30</f>
        <v>Brett ROBINSON10000m</v>
      </c>
      <c r="G30" s="2">
        <f>E30</f>
        <v>2</v>
      </c>
      <c r="H30" s="2">
        <f>D30</f>
        <v>1131</v>
      </c>
    </row>
    <row r="31" spans="1:8" x14ac:dyDescent="0.2">
      <c r="A31" t="s">
        <v>795</v>
      </c>
      <c r="B31" t="s">
        <v>31</v>
      </c>
      <c r="C31" s="6">
        <v>35463</v>
      </c>
      <c r="D31">
        <v>1141</v>
      </c>
      <c r="E31" s="2">
        <v>2</v>
      </c>
      <c r="F31" t="str">
        <f>A31&amp;B31</f>
        <v>Nicholas ANDREWS110mh</v>
      </c>
      <c r="G31" s="2">
        <f>E31</f>
        <v>2</v>
      </c>
      <c r="H31" s="2">
        <f>D31</f>
        <v>1141</v>
      </c>
    </row>
    <row r="32" spans="1:8" x14ac:dyDescent="0.2">
      <c r="A32" t="s">
        <v>803</v>
      </c>
      <c r="B32" t="s">
        <v>33</v>
      </c>
      <c r="C32" s="6">
        <v>35856</v>
      </c>
      <c r="D32">
        <v>1071</v>
      </c>
      <c r="E32" s="2">
        <v>2</v>
      </c>
      <c r="F32" t="str">
        <f>A32&amp;B32</f>
        <v>Angus PROUDFOOT400mh</v>
      </c>
      <c r="G32" s="2">
        <f>E32</f>
        <v>2</v>
      </c>
      <c r="H32" s="2">
        <f>D32</f>
        <v>1071</v>
      </c>
    </row>
    <row r="33" spans="1:8" x14ac:dyDescent="0.2">
      <c r="A33" t="s">
        <v>1260</v>
      </c>
      <c r="B33" t="s">
        <v>37</v>
      </c>
      <c r="C33" s="6">
        <v>35885</v>
      </c>
      <c r="D33">
        <v>1143</v>
      </c>
      <c r="E33" s="2">
        <v>2</v>
      </c>
      <c r="F33" t="str">
        <f>A33&amp;B33</f>
        <v>Darcy ROPERlong-jump</v>
      </c>
      <c r="G33" s="2">
        <f>E33</f>
        <v>2</v>
      </c>
      <c r="H33" s="2">
        <f>D33</f>
        <v>1143</v>
      </c>
    </row>
    <row r="34" spans="1:8" x14ac:dyDescent="0.2">
      <c r="A34" t="s">
        <v>833</v>
      </c>
      <c r="B34" t="s">
        <v>38</v>
      </c>
      <c r="C34" s="6">
        <v>35623</v>
      </c>
      <c r="D34">
        <v>1088</v>
      </c>
      <c r="E34" s="2">
        <v>2</v>
      </c>
      <c r="F34" t="str">
        <f>A34&amp;B34</f>
        <v>Shemaiah JAMEStriple-jump</v>
      </c>
      <c r="G34" s="2">
        <f>E34</f>
        <v>2</v>
      </c>
      <c r="H34" s="2">
        <f>D34</f>
        <v>1088</v>
      </c>
    </row>
    <row r="35" spans="1:8" x14ac:dyDescent="0.2">
      <c r="A35" t="s">
        <v>1262</v>
      </c>
      <c r="B35" t="s">
        <v>35</v>
      </c>
      <c r="C35" s="6">
        <v>35852</v>
      </c>
      <c r="D35">
        <v>1152</v>
      </c>
      <c r="E35" s="2">
        <v>2</v>
      </c>
      <c r="F35" t="str">
        <f>A35&amp;B35</f>
        <v>Brenton FOSTERhigh-jump</v>
      </c>
      <c r="G35" s="2">
        <f>E35</f>
        <v>2</v>
      </c>
      <c r="H35" s="2">
        <f>D35</f>
        <v>1152</v>
      </c>
    </row>
    <row r="36" spans="1:8" x14ac:dyDescent="0.2">
      <c r="A36" t="s">
        <v>854</v>
      </c>
      <c r="B36" t="s">
        <v>36</v>
      </c>
      <c r="C36" s="6">
        <v>37179</v>
      </c>
      <c r="D36">
        <v>1116</v>
      </c>
      <c r="E36" s="2">
        <v>2</v>
      </c>
      <c r="F36" t="str">
        <f>A36&amp;B36</f>
        <v>Jack DOWNEYpole-vault</v>
      </c>
      <c r="G36" s="2">
        <f>E36</f>
        <v>2</v>
      </c>
      <c r="H36" s="2">
        <f>D36</f>
        <v>1116</v>
      </c>
    </row>
    <row r="37" spans="1:8" x14ac:dyDescent="0.2">
      <c r="A37" t="s">
        <v>866</v>
      </c>
      <c r="B37" t="s">
        <v>40</v>
      </c>
      <c r="C37" s="7">
        <v>35780</v>
      </c>
      <c r="D37">
        <v>1015</v>
      </c>
      <c r="E37" s="2">
        <v>2</v>
      </c>
      <c r="F37" t="str">
        <f>A37&amp;B37</f>
        <v>Lachlan PAGEdiscus-throw</v>
      </c>
      <c r="G37" s="2">
        <f>E37</f>
        <v>2</v>
      </c>
      <c r="H37" s="2">
        <f>D37</f>
        <v>1015</v>
      </c>
    </row>
    <row r="38" spans="1:8" x14ac:dyDescent="0.2">
      <c r="A38" t="s">
        <v>870</v>
      </c>
      <c r="B38" t="s">
        <v>39</v>
      </c>
      <c r="C38" s="7">
        <v>36799</v>
      </c>
      <c r="D38">
        <v>1110</v>
      </c>
      <c r="E38" s="2">
        <v>2</v>
      </c>
      <c r="F38" t="str">
        <f>A38&amp;B38</f>
        <v>Alexander KOLESNIKOFFshot-put</v>
      </c>
      <c r="G38" s="2">
        <f>E38</f>
        <v>2</v>
      </c>
      <c r="H38" s="2">
        <f>D38</f>
        <v>1110</v>
      </c>
    </row>
    <row r="39" spans="1:8" x14ac:dyDescent="0.2">
      <c r="A39" t="s">
        <v>878</v>
      </c>
      <c r="B39" t="s">
        <v>42</v>
      </c>
      <c r="C39" s="7">
        <v>36445</v>
      </c>
      <c r="D39">
        <v>1006</v>
      </c>
      <c r="E39" s="2">
        <v>2</v>
      </c>
      <c r="F39" t="str">
        <f>A39&amp;B39</f>
        <v>James JOYCEYhammer-throw</v>
      </c>
      <c r="G39" s="2">
        <f>E39</f>
        <v>2</v>
      </c>
      <c r="H39" s="2">
        <f>D39</f>
        <v>1006</v>
      </c>
    </row>
    <row r="40" spans="1:8" x14ac:dyDescent="0.2">
      <c r="A40" t="s">
        <v>883</v>
      </c>
      <c r="B40" t="s">
        <v>41</v>
      </c>
      <c r="C40" s="6">
        <v>36201</v>
      </c>
      <c r="D40">
        <v>1051</v>
      </c>
      <c r="E40" s="2">
        <v>2</v>
      </c>
      <c r="F40" t="str">
        <f>A40&amp;B40</f>
        <v>Cameron MCENTYREjavelin-throw</v>
      </c>
      <c r="G40" s="2">
        <f>E40</f>
        <v>2</v>
      </c>
      <c r="H40" s="2">
        <f>D40</f>
        <v>1051</v>
      </c>
    </row>
    <row r="41" spans="1:8" x14ac:dyDescent="0.2">
      <c r="A41" t="s">
        <v>896</v>
      </c>
      <c r="B41" t="s">
        <v>81</v>
      </c>
      <c r="C41" s="6">
        <v>36197</v>
      </c>
      <c r="D41">
        <v>1158</v>
      </c>
      <c r="E41" s="2">
        <v>2</v>
      </c>
      <c r="F41" t="str">
        <f>A41&amp;B41</f>
        <v>Declan TINGAY20km-race-walking</v>
      </c>
      <c r="G41" s="2">
        <f>E41</f>
        <v>2</v>
      </c>
      <c r="H41" s="2">
        <f>D41</f>
        <v>1158</v>
      </c>
    </row>
    <row r="42" spans="1:8" x14ac:dyDescent="0.2">
      <c r="A42" t="s">
        <v>1673</v>
      </c>
      <c r="B42" t="s">
        <v>82</v>
      </c>
      <c r="C42" s="6">
        <v>35025</v>
      </c>
      <c r="D42">
        <v>1080</v>
      </c>
      <c r="E42" s="2">
        <v>2</v>
      </c>
      <c r="F42" t="str">
        <f>A42&amp;B42</f>
        <v>Nic HARMANmarathon</v>
      </c>
      <c r="G42" s="2">
        <f>E42</f>
        <v>2</v>
      </c>
      <c r="H42" s="2">
        <f>D42</f>
        <v>1080</v>
      </c>
    </row>
    <row r="43" spans="1:8" x14ac:dyDescent="0.2">
      <c r="A43" t="s">
        <v>564</v>
      </c>
      <c r="B43" t="s">
        <v>2</v>
      </c>
      <c r="C43" s="6">
        <v>35187</v>
      </c>
      <c r="D43">
        <v>1128</v>
      </c>
      <c r="E43" s="2">
        <v>3</v>
      </c>
      <c r="F43" t="str">
        <f>A43&amp;B43</f>
        <v>Jake PENNY100m</v>
      </c>
      <c r="G43" s="2">
        <f>E43</f>
        <v>3</v>
      </c>
      <c r="H43" s="2">
        <f>D43</f>
        <v>1128</v>
      </c>
    </row>
    <row r="44" spans="1:8" x14ac:dyDescent="0.2">
      <c r="A44" t="s">
        <v>562</v>
      </c>
      <c r="B44" t="s">
        <v>25</v>
      </c>
      <c r="C44" s="6">
        <v>35795</v>
      </c>
      <c r="D44">
        <v>1102</v>
      </c>
      <c r="E44" s="2">
        <v>3</v>
      </c>
      <c r="F44" t="str">
        <f>A44&amp;B44</f>
        <v>Rohan BROWNING200m</v>
      </c>
      <c r="G44" s="2">
        <f>E44</f>
        <v>3</v>
      </c>
      <c r="H44" s="2">
        <f>D44</f>
        <v>1102</v>
      </c>
    </row>
    <row r="45" spans="1:8" x14ac:dyDescent="0.2">
      <c r="A45" t="s">
        <v>614</v>
      </c>
      <c r="B45" t="s">
        <v>26</v>
      </c>
      <c r="C45" s="6">
        <v>34998</v>
      </c>
      <c r="D45">
        <v>1093</v>
      </c>
      <c r="E45" s="2">
        <v>3</v>
      </c>
      <c r="F45" t="str">
        <f>A45&amp;B45</f>
        <v>Connor DIFFEY400m</v>
      </c>
      <c r="G45" s="2">
        <f>E45</f>
        <v>3</v>
      </c>
      <c r="H45" s="2">
        <f>D45</f>
        <v>1093</v>
      </c>
    </row>
    <row r="46" spans="1:8" x14ac:dyDescent="0.2">
      <c r="A46" t="s">
        <v>667</v>
      </c>
      <c r="B46" t="s">
        <v>27</v>
      </c>
      <c r="C46" s="6">
        <v>31727</v>
      </c>
      <c r="D46">
        <v>1178</v>
      </c>
      <c r="E46" s="2">
        <v>3</v>
      </c>
      <c r="F46" t="str">
        <f>A46&amp;B46</f>
        <v>Jeffrey RISELEY800m</v>
      </c>
      <c r="G46" s="2">
        <f>E46</f>
        <v>3</v>
      </c>
      <c r="H46" s="2">
        <f>D46</f>
        <v>1178</v>
      </c>
    </row>
    <row r="47" spans="1:8" x14ac:dyDescent="0.2">
      <c r="A47" t="s">
        <v>716</v>
      </c>
      <c r="B47" t="s">
        <v>28</v>
      </c>
      <c r="C47" s="6">
        <v>35860</v>
      </c>
      <c r="D47">
        <v>1199</v>
      </c>
      <c r="E47" s="2">
        <v>3</v>
      </c>
      <c r="F47" t="str">
        <f>A47&amp;B47</f>
        <v>Jye EDWARDS1500m</v>
      </c>
      <c r="G47" s="2">
        <f>E47</f>
        <v>3</v>
      </c>
      <c r="H47" s="2">
        <f>D47</f>
        <v>1199</v>
      </c>
    </row>
    <row r="48" spans="1:8" x14ac:dyDescent="0.2">
      <c r="A48" t="s">
        <v>747</v>
      </c>
      <c r="B48" t="s">
        <v>34</v>
      </c>
      <c r="C48" s="7">
        <v>34818</v>
      </c>
      <c r="D48">
        <v>1157</v>
      </c>
      <c r="E48" s="2">
        <v>3</v>
      </c>
      <c r="F48" t="str">
        <f>A48&amp;B48</f>
        <v>Matthew CLARKE3000msc</v>
      </c>
      <c r="G48" s="2">
        <f>E48</f>
        <v>3</v>
      </c>
      <c r="H48" s="2">
        <f>D48</f>
        <v>1157</v>
      </c>
    </row>
    <row r="49" spans="1:8" x14ac:dyDescent="0.2">
      <c r="A49" t="s">
        <v>757</v>
      </c>
      <c r="B49" t="s">
        <v>29</v>
      </c>
      <c r="C49" s="6">
        <v>35178</v>
      </c>
      <c r="D49">
        <v>1160</v>
      </c>
      <c r="E49" s="2">
        <v>3</v>
      </c>
      <c r="F49" t="str">
        <f>A49&amp;B49</f>
        <v>Morgan MCDONALD5000m</v>
      </c>
      <c r="G49" s="2">
        <f>E49</f>
        <v>3</v>
      </c>
      <c r="H49" s="2">
        <f>D49</f>
        <v>1160</v>
      </c>
    </row>
    <row r="50" spans="1:8" x14ac:dyDescent="0.2">
      <c r="A50" t="s">
        <v>780</v>
      </c>
      <c r="B50" t="s">
        <v>30</v>
      </c>
      <c r="C50" s="6">
        <v>35052</v>
      </c>
      <c r="D50">
        <v>1111</v>
      </c>
      <c r="E50" s="2">
        <v>3</v>
      </c>
      <c r="F50" t="str">
        <f>A50&amp;B50</f>
        <v>Jack RAYNER10000m</v>
      </c>
      <c r="G50" s="2">
        <f>E50</f>
        <v>3</v>
      </c>
      <c r="H50" s="2">
        <f>D50</f>
        <v>1111</v>
      </c>
    </row>
    <row r="51" spans="1:8" x14ac:dyDescent="0.2">
      <c r="A51" t="s">
        <v>796</v>
      </c>
      <c r="B51" t="s">
        <v>31</v>
      </c>
      <c r="C51" s="6">
        <v>35754</v>
      </c>
      <c r="D51">
        <v>1092</v>
      </c>
      <c r="E51" s="2">
        <v>3</v>
      </c>
      <c r="F51" t="str">
        <f>A51&amp;B51</f>
        <v>Jacob MCCORRY110mh</v>
      </c>
      <c r="G51" s="2">
        <f>E51</f>
        <v>3</v>
      </c>
      <c r="H51" s="2">
        <f>D51</f>
        <v>1092</v>
      </c>
    </row>
    <row r="52" spans="1:8" x14ac:dyDescent="0.2">
      <c r="A52" t="s">
        <v>648</v>
      </c>
      <c r="B52" t="s">
        <v>33</v>
      </c>
      <c r="C52" s="6">
        <v>35845</v>
      </c>
      <c r="D52">
        <v>1071</v>
      </c>
      <c r="E52" s="2">
        <v>3</v>
      </c>
      <c r="F52" t="str">
        <f>A52&amp;B52</f>
        <v>Conor FRY400mh</v>
      </c>
      <c r="G52" s="2">
        <f>E52</f>
        <v>3</v>
      </c>
      <c r="H52" s="2">
        <f>D52</f>
        <v>1071</v>
      </c>
    </row>
    <row r="53" spans="1:8" x14ac:dyDescent="0.2">
      <c r="A53" t="s">
        <v>809</v>
      </c>
      <c r="B53" t="s">
        <v>37</v>
      </c>
      <c r="C53" s="6">
        <v>32977</v>
      </c>
      <c r="D53">
        <v>1131</v>
      </c>
      <c r="E53" s="2">
        <v>3</v>
      </c>
      <c r="F53" t="str">
        <f>A53&amp;B53</f>
        <v>Henry FRAYNElong-jump</v>
      </c>
      <c r="G53" s="2">
        <f>E53</f>
        <v>3</v>
      </c>
      <c r="H53" s="2">
        <f>D53</f>
        <v>1131</v>
      </c>
    </row>
    <row r="54" spans="1:8" x14ac:dyDescent="0.2">
      <c r="A54" t="s">
        <v>834</v>
      </c>
      <c r="B54" t="s">
        <v>38</v>
      </c>
      <c r="C54" s="6">
        <v>37186</v>
      </c>
      <c r="D54">
        <v>1083</v>
      </c>
      <c r="E54" s="2">
        <v>3</v>
      </c>
      <c r="F54" t="str">
        <f>A54&amp;B54</f>
        <v>Connor MURPHYtriple-jump</v>
      </c>
      <c r="G54" s="2">
        <f>E54</f>
        <v>3</v>
      </c>
      <c r="H54" s="2">
        <f>D54</f>
        <v>1083</v>
      </c>
    </row>
    <row r="55" spans="1:8" x14ac:dyDescent="0.2">
      <c r="A55" t="s">
        <v>841</v>
      </c>
      <c r="B55" t="s">
        <v>35</v>
      </c>
      <c r="C55" s="6">
        <v>37216</v>
      </c>
      <c r="D55">
        <v>1135</v>
      </c>
      <c r="E55" s="2">
        <v>3</v>
      </c>
      <c r="F55" t="str">
        <f>A55&amp;B55</f>
        <v>Oscar MIERShigh-jump</v>
      </c>
      <c r="G55" s="2">
        <f>E55</f>
        <v>3</v>
      </c>
      <c r="H55" s="2">
        <f>D55</f>
        <v>1135</v>
      </c>
    </row>
    <row r="56" spans="1:8" x14ac:dyDescent="0.2">
      <c r="A56" t="s">
        <v>842</v>
      </c>
      <c r="B56" t="s">
        <v>35</v>
      </c>
      <c r="C56" s="7">
        <v>36664</v>
      </c>
      <c r="D56">
        <v>1135</v>
      </c>
      <c r="E56" s="2">
        <v>3</v>
      </c>
      <c r="F56" t="str">
        <f>A56&amp;B56</f>
        <v>Yual REATHhigh-jump</v>
      </c>
      <c r="G56" s="2">
        <f>E56</f>
        <v>3</v>
      </c>
      <c r="H56" s="2">
        <f>D56</f>
        <v>1135</v>
      </c>
    </row>
    <row r="57" spans="1:8" x14ac:dyDescent="0.2">
      <c r="A57" t="s">
        <v>853</v>
      </c>
      <c r="B57" t="s">
        <v>36</v>
      </c>
      <c r="C57" s="6">
        <v>35506</v>
      </c>
      <c r="D57">
        <v>1075</v>
      </c>
      <c r="E57" s="2">
        <v>3</v>
      </c>
      <c r="F57" t="str">
        <f>A57&amp;B57</f>
        <v>Angus ARMSTRONGpole-vault</v>
      </c>
      <c r="G57" s="2">
        <f>E57</f>
        <v>3</v>
      </c>
      <c r="H57" s="2">
        <f>D57</f>
        <v>1075</v>
      </c>
    </row>
    <row r="58" spans="1:8" x14ac:dyDescent="0.2">
      <c r="A58" t="s">
        <v>865</v>
      </c>
      <c r="B58" s="6" t="s">
        <v>40</v>
      </c>
      <c r="C58" s="6">
        <v>34852</v>
      </c>
      <c r="D58">
        <v>1014</v>
      </c>
      <c r="E58" s="2">
        <v>3</v>
      </c>
      <c r="F58" t="str">
        <f>A58&amp;B58</f>
        <v>Mitchell COOPERdiscus-throw</v>
      </c>
      <c r="G58" s="2">
        <f>E58</f>
        <v>3</v>
      </c>
      <c r="H58" s="2">
        <f>D58</f>
        <v>1014</v>
      </c>
    </row>
    <row r="59" spans="1:8" x14ac:dyDescent="0.2">
      <c r="A59" t="s">
        <v>871</v>
      </c>
      <c r="B59" t="s">
        <v>39</v>
      </c>
      <c r="C59" s="6">
        <v>36266</v>
      </c>
      <c r="D59">
        <v>1023</v>
      </c>
      <c r="E59" s="2">
        <v>3</v>
      </c>
      <c r="F59" t="str">
        <f>A59&amp;B59</f>
        <v>Aiden HARVEYshot-put</v>
      </c>
      <c r="G59" s="2">
        <f>E59</f>
        <v>3</v>
      </c>
      <c r="H59" s="2">
        <f>D59</f>
        <v>1023</v>
      </c>
    </row>
    <row r="60" spans="1:8" x14ac:dyDescent="0.2">
      <c r="A60" t="s">
        <v>876</v>
      </c>
      <c r="B60" t="s">
        <v>42</v>
      </c>
      <c r="C60" s="6">
        <v>35228</v>
      </c>
      <c r="D60">
        <v>1005</v>
      </c>
      <c r="E60" s="2">
        <v>3</v>
      </c>
      <c r="F60" t="str">
        <f>A60&amp;B60</f>
        <v>Costa KOUSPARIShammer-throw</v>
      </c>
      <c r="G60" s="2">
        <f>E60</f>
        <v>3</v>
      </c>
      <c r="H60" s="2">
        <f>D60</f>
        <v>1005</v>
      </c>
    </row>
    <row r="61" spans="1:8" x14ac:dyDescent="0.2">
      <c r="A61" t="s">
        <v>884</v>
      </c>
      <c r="B61" t="s">
        <v>41</v>
      </c>
      <c r="C61" s="6">
        <v>34387</v>
      </c>
      <c r="D61">
        <v>1047</v>
      </c>
      <c r="E61" s="2">
        <v>3</v>
      </c>
      <c r="F61" t="str">
        <f>A61&amp;B61</f>
        <v>Cruz HOGANjavelin-throw</v>
      </c>
      <c r="G61" s="2">
        <f>E61</f>
        <v>3</v>
      </c>
      <c r="H61" s="2">
        <f>D61</f>
        <v>1047</v>
      </c>
    </row>
    <row r="62" spans="1:8" x14ac:dyDescent="0.2">
      <c r="A62" t="s">
        <v>897</v>
      </c>
      <c r="B62" t="s">
        <v>81</v>
      </c>
      <c r="C62" s="6">
        <v>36247</v>
      </c>
      <c r="D62">
        <v>1123</v>
      </c>
      <c r="E62" s="2">
        <v>3</v>
      </c>
      <c r="F62" t="str">
        <f>A62&amp;B62</f>
        <v>Kyle SWAN20km-race-walking</v>
      </c>
      <c r="G62" s="2">
        <f>E62</f>
        <v>3</v>
      </c>
      <c r="H62" s="2">
        <f>D62</f>
        <v>1123</v>
      </c>
    </row>
    <row r="63" spans="1:8" x14ac:dyDescent="0.2">
      <c r="A63" t="s">
        <v>783</v>
      </c>
      <c r="B63" t="s">
        <v>82</v>
      </c>
      <c r="C63" s="7">
        <v>31659</v>
      </c>
      <c r="D63">
        <v>1065</v>
      </c>
      <c r="E63" s="2">
        <v>3</v>
      </c>
      <c r="F63" t="str">
        <f>A63&amp;B63</f>
        <v>Liam ADAMSmarathon</v>
      </c>
      <c r="G63" s="2">
        <f>E63</f>
        <v>3</v>
      </c>
      <c r="H63" s="2">
        <f>D63</f>
        <v>1065</v>
      </c>
    </row>
    <row r="64" spans="1:8" x14ac:dyDescent="0.2">
      <c r="A64" t="s">
        <v>795</v>
      </c>
      <c r="B64" t="s">
        <v>2</v>
      </c>
      <c r="C64" s="6">
        <v>35463</v>
      </c>
      <c r="D64">
        <v>1092</v>
      </c>
      <c r="E64" s="2">
        <v>4</v>
      </c>
      <c r="F64" t="str">
        <f>A64&amp;B64</f>
        <v>Nicholas ANDREWS100m</v>
      </c>
      <c r="G64" s="2">
        <f>E64</f>
        <v>4</v>
      </c>
      <c r="H64" s="2">
        <f>D64</f>
        <v>1092</v>
      </c>
    </row>
    <row r="65" spans="1:8" x14ac:dyDescent="0.2">
      <c r="A65" t="s">
        <v>572</v>
      </c>
      <c r="B65" t="s">
        <v>2</v>
      </c>
      <c r="C65" s="7">
        <v>36598</v>
      </c>
      <c r="D65">
        <v>1092</v>
      </c>
      <c r="E65" s="2">
        <v>4</v>
      </c>
      <c r="F65" t="str">
        <f>A65&amp;B65</f>
        <v>Ashley MOLONEY100m</v>
      </c>
      <c r="G65" s="2">
        <f>E65</f>
        <v>4</v>
      </c>
      <c r="H65" s="2">
        <f>D65</f>
        <v>1092</v>
      </c>
    </row>
    <row r="66" spans="1:8" x14ac:dyDescent="0.2">
      <c r="A66" t="s">
        <v>615</v>
      </c>
      <c r="B66" t="s">
        <v>25</v>
      </c>
      <c r="C66" s="7">
        <v>33641</v>
      </c>
      <c r="D66">
        <v>1091</v>
      </c>
      <c r="E66" s="2">
        <v>4</v>
      </c>
      <c r="F66" t="str">
        <f>A66&amp;B66</f>
        <v>Alex BECK200m</v>
      </c>
      <c r="G66" s="2">
        <f>E66</f>
        <v>4</v>
      </c>
      <c r="H66" s="2">
        <f>D66</f>
        <v>1091</v>
      </c>
    </row>
    <row r="67" spans="1:8" x14ac:dyDescent="0.2">
      <c r="A67" t="s">
        <v>572</v>
      </c>
      <c r="B67" t="s">
        <v>26</v>
      </c>
      <c r="C67" s="6">
        <v>36598</v>
      </c>
      <c r="D67">
        <v>1092</v>
      </c>
      <c r="E67" s="2">
        <v>4</v>
      </c>
      <c r="F67" t="str">
        <f>A67&amp;B67</f>
        <v>Ashley MOLONEY400m</v>
      </c>
      <c r="G67" s="2">
        <f>E67</f>
        <v>4</v>
      </c>
      <c r="H67" s="2">
        <f>D67</f>
        <v>1092</v>
      </c>
    </row>
    <row r="68" spans="1:8" x14ac:dyDescent="0.2">
      <c r="A68" t="s">
        <v>669</v>
      </c>
      <c r="B68" t="s">
        <v>27</v>
      </c>
      <c r="C68" s="6">
        <v>37180</v>
      </c>
      <c r="D68">
        <v>1122</v>
      </c>
      <c r="E68" s="2">
        <v>4</v>
      </c>
      <c r="F68" t="str">
        <f>A68&amp;B68</f>
        <v>Jack LUNN800m</v>
      </c>
      <c r="G68" s="2">
        <f>E68</f>
        <v>4</v>
      </c>
      <c r="H68" s="2">
        <f>D68</f>
        <v>1122</v>
      </c>
    </row>
    <row r="69" spans="1:8" x14ac:dyDescent="0.2">
      <c r="A69" t="s">
        <v>717</v>
      </c>
      <c r="B69" t="s">
        <v>28</v>
      </c>
      <c r="C69" s="6">
        <v>35634</v>
      </c>
      <c r="D69">
        <v>1187</v>
      </c>
      <c r="E69" s="2">
        <v>4</v>
      </c>
      <c r="F69" t="str">
        <f>A69&amp;B69</f>
        <v>Matthew RAMSDEN1500m</v>
      </c>
      <c r="G69" s="2">
        <f>E69</f>
        <v>4</v>
      </c>
      <c r="H69" s="2">
        <f>D69</f>
        <v>1187</v>
      </c>
    </row>
    <row r="70" spans="1:8" x14ac:dyDescent="0.2">
      <c r="A70" t="s">
        <v>748</v>
      </c>
      <c r="B70" t="s">
        <v>34</v>
      </c>
      <c r="C70" s="6">
        <v>33014</v>
      </c>
      <c r="D70">
        <v>1122</v>
      </c>
      <c r="E70" s="2">
        <v>4</v>
      </c>
      <c r="F70" t="str">
        <f>A70&amp;B70</f>
        <v>James NIPPERESS3000msc</v>
      </c>
      <c r="G70" s="2">
        <f>E70</f>
        <v>4</v>
      </c>
      <c r="H70" s="2">
        <f>D70</f>
        <v>1122</v>
      </c>
    </row>
    <row r="71" spans="1:8" x14ac:dyDescent="0.2">
      <c r="A71" t="s">
        <v>717</v>
      </c>
      <c r="B71" t="s">
        <v>29</v>
      </c>
      <c r="C71" s="6">
        <v>35634</v>
      </c>
      <c r="D71">
        <v>1139</v>
      </c>
      <c r="E71" s="2">
        <v>4</v>
      </c>
      <c r="F71" t="str">
        <f>A71&amp;B71</f>
        <v>Matthew RAMSDEN5000m</v>
      </c>
      <c r="G71" s="2">
        <f>E71</f>
        <v>4</v>
      </c>
      <c r="H71" s="2">
        <f>D71</f>
        <v>1139</v>
      </c>
    </row>
    <row r="72" spans="1:8" x14ac:dyDescent="0.2">
      <c r="A72" t="s">
        <v>758</v>
      </c>
      <c r="B72" t="s">
        <v>30</v>
      </c>
      <c r="C72" s="6">
        <v>31691</v>
      </c>
      <c r="D72">
        <v>1106</v>
      </c>
      <c r="E72" s="2">
        <v>4</v>
      </c>
      <c r="F72" t="str">
        <f>A72&amp;B72</f>
        <v>David MCNEILL10000m</v>
      </c>
      <c r="G72" s="2">
        <f>E72</f>
        <v>4</v>
      </c>
      <c r="H72" s="2">
        <f>D72</f>
        <v>1106</v>
      </c>
    </row>
    <row r="73" spans="1:8" x14ac:dyDescent="0.2">
      <c r="A73" t="s">
        <v>946</v>
      </c>
      <c r="B73" t="s">
        <v>31</v>
      </c>
      <c r="C73" s="6">
        <v>36957</v>
      </c>
      <c r="D73">
        <v>1057</v>
      </c>
      <c r="E73" s="2">
        <v>4</v>
      </c>
      <c r="F73" t="str">
        <f>A73&amp;B73</f>
        <v>Sam HURWOOD110mh</v>
      </c>
      <c r="G73" s="2">
        <f>E73</f>
        <v>4</v>
      </c>
      <c r="H73" s="2">
        <f>D73</f>
        <v>1057</v>
      </c>
    </row>
    <row r="74" spans="1:8" x14ac:dyDescent="0.2">
      <c r="A74" t="s">
        <v>1259</v>
      </c>
      <c r="B74" t="s">
        <v>33</v>
      </c>
      <c r="C74" s="6">
        <v>36963</v>
      </c>
      <c r="D74">
        <v>1063</v>
      </c>
      <c r="E74" s="2">
        <v>4</v>
      </c>
      <c r="F74" t="str">
        <f>A74&amp;B74</f>
        <v>Fraser SYMONS400mh</v>
      </c>
      <c r="G74" s="2">
        <f>E74</f>
        <v>4</v>
      </c>
      <c r="H74" s="2">
        <f>D74</f>
        <v>1063</v>
      </c>
    </row>
    <row r="75" spans="1:8" x14ac:dyDescent="0.2">
      <c r="A75" t="s">
        <v>810</v>
      </c>
      <c r="B75" t="s">
        <v>37</v>
      </c>
      <c r="C75" s="6">
        <v>36963</v>
      </c>
      <c r="D75">
        <v>1129</v>
      </c>
      <c r="E75" s="2">
        <v>4</v>
      </c>
      <c r="F75" t="str">
        <f>A75&amp;B75</f>
        <v>Joshua COWLEYlong-jump</v>
      </c>
      <c r="G75" s="2">
        <f>E75</f>
        <v>4</v>
      </c>
      <c r="H75" s="2">
        <f>D75</f>
        <v>1129</v>
      </c>
    </row>
    <row r="76" spans="1:8" x14ac:dyDescent="0.2">
      <c r="A76" t="s">
        <v>831</v>
      </c>
      <c r="B76" t="s">
        <v>38</v>
      </c>
      <c r="C76" s="6">
        <v>35543</v>
      </c>
      <c r="D76">
        <v>1076</v>
      </c>
      <c r="E76" s="2">
        <v>4</v>
      </c>
      <c r="F76" t="str">
        <f>A76&amp;B76</f>
        <v>Ayo OREtriple-jump</v>
      </c>
      <c r="G76" s="2">
        <f>E76</f>
        <v>4</v>
      </c>
      <c r="H76" s="2">
        <f>D76</f>
        <v>1076</v>
      </c>
    </row>
    <row r="77" spans="1:8" x14ac:dyDescent="0.2">
      <c r="A77" t="s">
        <v>855</v>
      </c>
      <c r="B77" t="s">
        <v>36</v>
      </c>
      <c r="C77" s="6">
        <v>35843</v>
      </c>
      <c r="D77">
        <v>1061</v>
      </c>
      <c r="E77" s="2">
        <v>4</v>
      </c>
      <c r="F77" t="str">
        <f>A77&amp;B77</f>
        <v>Lachlan BURNSpole-vault</v>
      </c>
      <c r="G77" s="2">
        <f>E77</f>
        <v>4</v>
      </c>
      <c r="H77" s="2">
        <f>D77</f>
        <v>1061</v>
      </c>
    </row>
    <row r="78" spans="1:8" x14ac:dyDescent="0.2">
      <c r="A78" t="s">
        <v>867</v>
      </c>
      <c r="B78" t="s">
        <v>40</v>
      </c>
      <c r="C78" s="6">
        <v>37069</v>
      </c>
      <c r="D78">
        <v>989</v>
      </c>
      <c r="E78" s="2">
        <v>4</v>
      </c>
      <c r="F78" t="str">
        <f>A78&amp;B78</f>
        <v>Declan CARMANdiscus-throw</v>
      </c>
      <c r="G78" s="2">
        <f>E78</f>
        <v>4</v>
      </c>
      <c r="H78" s="2">
        <f>D78</f>
        <v>989</v>
      </c>
    </row>
    <row r="79" spans="1:8" x14ac:dyDescent="0.2">
      <c r="A79" t="s">
        <v>873</v>
      </c>
      <c r="B79" t="s">
        <v>39</v>
      </c>
      <c r="C79" s="7">
        <v>35403</v>
      </c>
      <c r="D79">
        <v>971</v>
      </c>
      <c r="E79" s="2">
        <v>4</v>
      </c>
      <c r="F79" t="str">
        <f>A79&amp;B79</f>
        <v>Daniel GREENshot-put</v>
      </c>
      <c r="G79" s="2">
        <f>E79</f>
        <v>4</v>
      </c>
      <c r="H79" s="2">
        <f>D79</f>
        <v>971</v>
      </c>
    </row>
    <row r="80" spans="1:8" x14ac:dyDescent="0.2">
      <c r="A80" t="s">
        <v>1270</v>
      </c>
      <c r="B80" t="s">
        <v>42</v>
      </c>
      <c r="C80" s="6">
        <v>34474</v>
      </c>
      <c r="D80">
        <v>991</v>
      </c>
      <c r="E80" s="2">
        <v>4</v>
      </c>
      <c r="F80" t="str">
        <f>A80&amp;B80</f>
        <v>Jack DALTONhammer-throw</v>
      </c>
      <c r="G80" s="2">
        <f>E80</f>
        <v>4</v>
      </c>
      <c r="H80" s="2">
        <f>D80</f>
        <v>991</v>
      </c>
    </row>
    <row r="81" spans="1:8" x14ac:dyDescent="0.2">
      <c r="A81" t="s">
        <v>1238</v>
      </c>
      <c r="B81" t="s">
        <v>41</v>
      </c>
      <c r="C81" s="6">
        <v>36822</v>
      </c>
      <c r="D81">
        <v>1029</v>
      </c>
      <c r="E81" s="2">
        <v>4</v>
      </c>
      <c r="F81" t="str">
        <f>A81&amp;B81</f>
        <v>Neil JANSEjavelin-throw</v>
      </c>
      <c r="G81" s="2">
        <f>E81</f>
        <v>4</v>
      </c>
      <c r="H81" s="2">
        <f>D81</f>
        <v>1029</v>
      </c>
    </row>
    <row r="82" spans="1:8" x14ac:dyDescent="0.2">
      <c r="A82" t="s">
        <v>1249</v>
      </c>
      <c r="B82" t="s">
        <v>81</v>
      </c>
      <c r="C82" s="6">
        <v>37578</v>
      </c>
      <c r="D82">
        <v>1050</v>
      </c>
      <c r="E82" s="2">
        <v>4</v>
      </c>
      <c r="F82" t="str">
        <f>A82&amp;B82</f>
        <v>Will THOMPSON20km-race-walking</v>
      </c>
      <c r="G82" s="2">
        <f>E82</f>
        <v>4</v>
      </c>
      <c r="H82" s="2">
        <f>D82</f>
        <v>1050</v>
      </c>
    </row>
    <row r="83" spans="1:8" x14ac:dyDescent="0.2">
      <c r="A83" t="s">
        <v>792</v>
      </c>
      <c r="B83" t="s">
        <v>82</v>
      </c>
      <c r="C83" s="6">
        <v>32177</v>
      </c>
      <c r="D83">
        <v>1020</v>
      </c>
      <c r="E83" s="2">
        <v>4</v>
      </c>
      <c r="F83" t="str">
        <f>A83&amp;B83</f>
        <v>Dean MENZIESmarathon</v>
      </c>
      <c r="G83" s="2">
        <f>E83</f>
        <v>4</v>
      </c>
      <c r="H83" s="2">
        <f>D83</f>
        <v>1020</v>
      </c>
    </row>
    <row r="84" spans="1:8" x14ac:dyDescent="0.2">
      <c r="A84" t="s">
        <v>617</v>
      </c>
      <c r="B84" t="s">
        <v>25</v>
      </c>
      <c r="C84" s="6">
        <v>36109</v>
      </c>
      <c r="D84">
        <v>1095</v>
      </c>
      <c r="E84" s="2">
        <v>5</v>
      </c>
      <c r="F84" t="str">
        <f>A84&amp;B84</f>
        <v>Dhruv RODRIGUES-CHICO200m</v>
      </c>
      <c r="G84" s="2">
        <f>E84</f>
        <v>5</v>
      </c>
      <c r="H84" s="2">
        <f>D84</f>
        <v>1095</v>
      </c>
    </row>
    <row r="85" spans="1:8" x14ac:dyDescent="0.2">
      <c r="A85" t="s">
        <v>574</v>
      </c>
      <c r="B85" t="s">
        <v>26</v>
      </c>
      <c r="C85" s="7">
        <v>37908</v>
      </c>
      <c r="D85">
        <v>1091</v>
      </c>
      <c r="E85" s="2">
        <v>5</v>
      </c>
      <c r="F85" t="str">
        <f>A85&amp;B85</f>
        <v>Aidan MURPHY400m</v>
      </c>
      <c r="G85" s="2">
        <f>E85</f>
        <v>5</v>
      </c>
      <c r="H85" s="2">
        <f>D85</f>
        <v>1091</v>
      </c>
    </row>
    <row r="86" spans="1:8" x14ac:dyDescent="0.2">
      <c r="A86" t="s">
        <v>670</v>
      </c>
      <c r="B86" t="s">
        <v>27</v>
      </c>
      <c r="C86" s="6">
        <v>35944</v>
      </c>
      <c r="D86">
        <v>1113</v>
      </c>
      <c r="E86" s="2">
        <v>5</v>
      </c>
      <c r="F86" t="str">
        <f>A86&amp;B86</f>
        <v>Jared MICALLEF800m</v>
      </c>
      <c r="G86" s="2">
        <f>E86</f>
        <v>5</v>
      </c>
      <c r="H86" s="2">
        <f>D86</f>
        <v>1113</v>
      </c>
    </row>
    <row r="87" spans="1:8" x14ac:dyDescent="0.2">
      <c r="A87" t="s">
        <v>718</v>
      </c>
      <c r="B87" s="6" t="s">
        <v>28</v>
      </c>
      <c r="C87" s="6">
        <v>34002</v>
      </c>
      <c r="D87">
        <v>1155</v>
      </c>
      <c r="E87" s="2">
        <v>5</v>
      </c>
      <c r="F87" t="str">
        <f>A87&amp;B87</f>
        <v>Rorey HUNTER1500m</v>
      </c>
      <c r="G87" s="2">
        <f>E87</f>
        <v>5</v>
      </c>
      <c r="H87" s="2">
        <f>D87</f>
        <v>1155</v>
      </c>
    </row>
    <row r="88" spans="1:8" x14ac:dyDescent="0.2">
      <c r="A88" t="s">
        <v>751</v>
      </c>
      <c r="B88" t="s">
        <v>34</v>
      </c>
      <c r="C88" s="7">
        <v>44612</v>
      </c>
      <c r="D88">
        <v>1113</v>
      </c>
      <c r="E88" s="2">
        <v>5</v>
      </c>
      <c r="F88" t="str">
        <f>A88&amp;B88</f>
        <v>Ky ROBINSON3000msc</v>
      </c>
      <c r="G88" s="2">
        <f>E88</f>
        <v>5</v>
      </c>
      <c r="H88" s="2">
        <f>D88</f>
        <v>1113</v>
      </c>
    </row>
    <row r="89" spans="1:8" x14ac:dyDescent="0.2">
      <c r="A89" t="s">
        <v>779</v>
      </c>
      <c r="B89" t="s">
        <v>29</v>
      </c>
      <c r="C89" s="7">
        <v>34588</v>
      </c>
      <c r="D89">
        <v>1136</v>
      </c>
      <c r="E89" s="2">
        <v>5</v>
      </c>
      <c r="F89" t="str">
        <f>A89&amp;B89</f>
        <v>Patrick TIERNAN5000m</v>
      </c>
      <c r="G89" s="2">
        <f>E89</f>
        <v>5</v>
      </c>
      <c r="H89" s="2">
        <f>D89</f>
        <v>1136</v>
      </c>
    </row>
    <row r="90" spans="1:8" x14ac:dyDescent="0.2">
      <c r="A90" t="s">
        <v>1256</v>
      </c>
      <c r="B90" t="s">
        <v>30</v>
      </c>
      <c r="C90" s="6">
        <v>35727</v>
      </c>
      <c r="D90">
        <v>1095</v>
      </c>
      <c r="E90" s="2">
        <v>5</v>
      </c>
      <c r="F90" t="str">
        <f>A90&amp;B90</f>
        <v>Edward GODDARD10000m</v>
      </c>
      <c r="G90" s="2">
        <f>E90</f>
        <v>5</v>
      </c>
      <c r="H90" s="2">
        <f>D90</f>
        <v>1095</v>
      </c>
    </row>
    <row r="91" spans="1:8" x14ac:dyDescent="0.2">
      <c r="A91" t="s">
        <v>572</v>
      </c>
      <c r="B91" t="s">
        <v>31</v>
      </c>
      <c r="C91" s="6">
        <v>36598</v>
      </c>
      <c r="D91">
        <v>1058</v>
      </c>
      <c r="E91" s="2">
        <v>5</v>
      </c>
      <c r="F91" t="str">
        <f>A91&amp;B91</f>
        <v>Ashley MOLONEY110mh</v>
      </c>
      <c r="G91" s="2">
        <f>E91</f>
        <v>5</v>
      </c>
      <c r="H91" s="2">
        <f>D91</f>
        <v>1058</v>
      </c>
    </row>
    <row r="92" spans="1:8" x14ac:dyDescent="0.2">
      <c r="A92" t="s">
        <v>653</v>
      </c>
      <c r="B92" t="s">
        <v>33</v>
      </c>
      <c r="C92" s="6">
        <v>37029</v>
      </c>
      <c r="D92">
        <v>1055</v>
      </c>
      <c r="E92" s="2">
        <v>5</v>
      </c>
      <c r="F92" t="str">
        <f>A92&amp;B92</f>
        <v>Mark FOKAS400mh</v>
      </c>
      <c r="G92" s="2">
        <f>E92</f>
        <v>5</v>
      </c>
      <c r="H92" s="2">
        <f>D92</f>
        <v>1055</v>
      </c>
    </row>
    <row r="93" spans="1:8" x14ac:dyDescent="0.2">
      <c r="A93" t="s">
        <v>811</v>
      </c>
      <c r="B93" t="s">
        <v>37</v>
      </c>
      <c r="C93" s="6">
        <v>36529</v>
      </c>
      <c r="D93">
        <v>1103</v>
      </c>
      <c r="E93" s="2">
        <v>5</v>
      </c>
      <c r="F93" t="str">
        <f>A93&amp;B93</f>
        <v>Zane BRANCOlong-jump</v>
      </c>
      <c r="G93" s="2">
        <f>E93</f>
        <v>5</v>
      </c>
      <c r="H93" s="2">
        <f>D93</f>
        <v>1103</v>
      </c>
    </row>
    <row r="94" spans="1:8" x14ac:dyDescent="0.2">
      <c r="A94" t="s">
        <v>821</v>
      </c>
      <c r="B94" t="s">
        <v>38</v>
      </c>
      <c r="C94" s="6">
        <v>37777</v>
      </c>
      <c r="D94">
        <v>1044</v>
      </c>
      <c r="E94" s="2">
        <v>5</v>
      </c>
      <c r="F94" t="str">
        <f>A94&amp;B94</f>
        <v>Aiden HINSONtriple-jump</v>
      </c>
      <c r="G94" s="2">
        <f>E94</f>
        <v>5</v>
      </c>
      <c r="H94" s="2">
        <f>D94</f>
        <v>1044</v>
      </c>
    </row>
    <row r="95" spans="1:8" x14ac:dyDescent="0.2">
      <c r="A95" t="s">
        <v>840</v>
      </c>
      <c r="B95" t="s">
        <v>35</v>
      </c>
      <c r="C95" s="6">
        <v>35096</v>
      </c>
      <c r="D95">
        <v>1126</v>
      </c>
      <c r="E95" s="2">
        <v>5</v>
      </c>
      <c r="F95" t="str">
        <f>A95&amp;B95</f>
        <v>Joel BADENhigh-jump</v>
      </c>
      <c r="G95" s="2">
        <f>E95</f>
        <v>5</v>
      </c>
      <c r="H95" s="2">
        <f>D95</f>
        <v>1126</v>
      </c>
    </row>
    <row r="96" spans="1:8" x14ac:dyDescent="0.2">
      <c r="A96" t="s">
        <v>859</v>
      </c>
      <c r="B96" t="s">
        <v>36</v>
      </c>
      <c r="C96" s="6">
        <v>37757</v>
      </c>
      <c r="D96">
        <v>1023</v>
      </c>
      <c r="E96" s="2">
        <v>5</v>
      </c>
      <c r="F96" t="str">
        <f>A96&amp;B96</f>
        <v>Wilson CRAMpole-vault</v>
      </c>
      <c r="G96" s="2">
        <f>E96</f>
        <v>5</v>
      </c>
      <c r="H96" s="2">
        <f>D96</f>
        <v>1023</v>
      </c>
    </row>
    <row r="97" spans="1:8" x14ac:dyDescent="0.2">
      <c r="A97" t="s">
        <v>1269</v>
      </c>
      <c r="B97" t="s">
        <v>40</v>
      </c>
      <c r="C97" s="6">
        <v>1987</v>
      </c>
      <c r="D97">
        <v>924</v>
      </c>
      <c r="E97" s="2">
        <v>5</v>
      </c>
      <c r="F97" t="str">
        <f>A97&amp;B97</f>
        <v>Guy HENLYdiscus-throw</v>
      </c>
      <c r="G97" s="2">
        <f>E97</f>
        <v>5</v>
      </c>
      <c r="H97" s="2">
        <f>D97</f>
        <v>924</v>
      </c>
    </row>
    <row r="98" spans="1:8" x14ac:dyDescent="0.2">
      <c r="A98" t="s">
        <v>872</v>
      </c>
      <c r="B98" s="6" t="s">
        <v>39</v>
      </c>
      <c r="C98" s="6">
        <v>33293</v>
      </c>
      <c r="D98">
        <v>953</v>
      </c>
      <c r="E98" s="2">
        <v>5</v>
      </c>
      <c r="F98" t="str">
        <f>A98&amp;B98</f>
        <v>Matt COWIEshot-put</v>
      </c>
      <c r="G98" s="2">
        <f>E98</f>
        <v>5</v>
      </c>
      <c r="H98" s="2">
        <f>D98</f>
        <v>953</v>
      </c>
    </row>
    <row r="99" spans="1:8" x14ac:dyDescent="0.2">
      <c r="A99" t="s">
        <v>880</v>
      </c>
      <c r="B99" t="s">
        <v>42</v>
      </c>
      <c r="C99" s="7">
        <v>35359</v>
      </c>
      <c r="D99">
        <v>990</v>
      </c>
      <c r="E99" s="2">
        <v>5</v>
      </c>
      <c r="F99" t="str">
        <f>A99&amp;B99</f>
        <v>William BROWNhammer-throw</v>
      </c>
      <c r="G99" s="2">
        <f>E99</f>
        <v>5</v>
      </c>
      <c r="H99" s="2">
        <f>D99</f>
        <v>990</v>
      </c>
    </row>
    <row r="100" spans="1:8" x14ac:dyDescent="0.2">
      <c r="A100" t="s">
        <v>1237</v>
      </c>
      <c r="B100" t="s">
        <v>41</v>
      </c>
      <c r="C100" s="6">
        <v>37126</v>
      </c>
      <c r="D100">
        <v>1010</v>
      </c>
      <c r="E100" s="2">
        <v>5</v>
      </c>
      <c r="F100" t="str">
        <f>A100&amp;B100</f>
        <v>Howard MCDONALDjavelin-throw</v>
      </c>
      <c r="G100" s="2">
        <f>E100</f>
        <v>5</v>
      </c>
      <c r="H100" s="2">
        <f>D100</f>
        <v>1010</v>
      </c>
    </row>
    <row r="101" spans="1:8" x14ac:dyDescent="0.2">
      <c r="A101" t="s">
        <v>898</v>
      </c>
      <c r="B101" t="s">
        <v>81</v>
      </c>
      <c r="C101" s="6">
        <v>35235</v>
      </c>
      <c r="D101">
        <v>1030</v>
      </c>
      <c r="E101" s="2">
        <v>5</v>
      </c>
      <c r="F101" t="str">
        <f>A101&amp;B101</f>
        <v>Carl GIBBONS20km-race-walking</v>
      </c>
      <c r="G101" s="2">
        <f>E101</f>
        <v>5</v>
      </c>
      <c r="H101" s="2">
        <f>D101</f>
        <v>1030</v>
      </c>
    </row>
    <row r="102" spans="1:8" x14ac:dyDescent="0.2">
      <c r="A102" t="s">
        <v>902</v>
      </c>
      <c r="B102" t="s">
        <v>82</v>
      </c>
      <c r="C102" s="6">
        <v>32277</v>
      </c>
      <c r="D102">
        <v>1018</v>
      </c>
      <c r="E102" s="2">
        <v>5</v>
      </c>
      <c r="F102" t="str">
        <f>A102&amp;B102</f>
        <v>Michael ROEGERmarathon</v>
      </c>
      <c r="G102" s="2">
        <f>E102</f>
        <v>5</v>
      </c>
      <c r="H102" s="2">
        <f>D102</f>
        <v>1018</v>
      </c>
    </row>
    <row r="103" spans="1:8" x14ac:dyDescent="0.2">
      <c r="A103" t="s">
        <v>575</v>
      </c>
      <c r="B103" t="s">
        <v>2</v>
      </c>
      <c r="C103" s="7">
        <v>35423</v>
      </c>
      <c r="D103">
        <v>1079</v>
      </c>
      <c r="E103" s="2">
        <v>6</v>
      </c>
      <c r="F103" t="str">
        <f>A103&amp;B103</f>
        <v>Michael ROMANIN100m</v>
      </c>
      <c r="G103" s="2">
        <f>E103</f>
        <v>6</v>
      </c>
      <c r="H103" s="2">
        <f>D103</f>
        <v>1079</v>
      </c>
    </row>
    <row r="104" spans="1:8" x14ac:dyDescent="0.2">
      <c r="A104" t="s">
        <v>568</v>
      </c>
      <c r="B104" t="s">
        <v>2</v>
      </c>
      <c r="C104" s="6">
        <v>35389</v>
      </c>
      <c r="D104">
        <v>1079</v>
      </c>
      <c r="E104" s="2">
        <v>6</v>
      </c>
      <c r="F104" t="str">
        <f>A104&amp;B104</f>
        <v>Jacob DESPARD100m</v>
      </c>
      <c r="G104" s="2">
        <f>E104</f>
        <v>6</v>
      </c>
      <c r="H104" s="2">
        <f>D104</f>
        <v>1079</v>
      </c>
    </row>
    <row r="105" spans="1:8" x14ac:dyDescent="0.2">
      <c r="A105" t="s">
        <v>616</v>
      </c>
      <c r="B105" t="s">
        <v>25</v>
      </c>
      <c r="C105" s="6">
        <v>35153</v>
      </c>
      <c r="D105">
        <v>1088</v>
      </c>
      <c r="E105" s="2">
        <v>6</v>
      </c>
      <c r="F105" t="str">
        <f>A105&amp;B105</f>
        <v>Jordan SARMENTO200m</v>
      </c>
      <c r="G105" s="2">
        <f>E105</f>
        <v>6</v>
      </c>
      <c r="H105" s="2">
        <f>D105</f>
        <v>1088</v>
      </c>
    </row>
    <row r="106" spans="1:8" x14ac:dyDescent="0.2">
      <c r="A106" t="s">
        <v>643</v>
      </c>
      <c r="B106" s="6" t="s">
        <v>26</v>
      </c>
      <c r="C106" s="6">
        <v>34079</v>
      </c>
      <c r="D106">
        <v>1085</v>
      </c>
      <c r="E106" s="2">
        <v>6</v>
      </c>
      <c r="F106" t="str">
        <f>A106&amp;B106</f>
        <v>Ian HALPIN400m</v>
      </c>
      <c r="G106" s="2">
        <f>E106</f>
        <v>6</v>
      </c>
      <c r="H106" s="2">
        <f>D106</f>
        <v>1085</v>
      </c>
    </row>
    <row r="107" spans="1:8" x14ac:dyDescent="0.2">
      <c r="A107" t="s">
        <v>672</v>
      </c>
      <c r="B107" t="s">
        <v>27</v>
      </c>
      <c r="C107" s="6">
        <v>34891</v>
      </c>
      <c r="D107">
        <v>1113</v>
      </c>
      <c r="E107" s="2">
        <v>6</v>
      </c>
      <c r="F107" t="str">
        <f>A107&amp;B107</f>
        <v>Sam BLAKE800m</v>
      </c>
      <c r="G107" s="2">
        <f>E107</f>
        <v>6</v>
      </c>
      <c r="H107" s="2">
        <f>D107</f>
        <v>1113</v>
      </c>
    </row>
    <row r="108" spans="1:8" x14ac:dyDescent="0.2">
      <c r="A108" t="s">
        <v>719</v>
      </c>
      <c r="B108" t="s">
        <v>28</v>
      </c>
      <c r="C108" s="6">
        <v>32989</v>
      </c>
      <c r="D108">
        <v>1151</v>
      </c>
      <c r="E108" s="2">
        <v>6</v>
      </c>
      <c r="F108" t="str">
        <f>A108&amp;B108</f>
        <v>Ryan GREGSON1500m</v>
      </c>
      <c r="G108" s="2">
        <f>E108</f>
        <v>6</v>
      </c>
      <c r="H108" s="2">
        <f>D108</f>
        <v>1151</v>
      </c>
    </row>
    <row r="109" spans="1:8" x14ac:dyDescent="0.2">
      <c r="A109" t="s">
        <v>750</v>
      </c>
      <c r="B109" t="s">
        <v>34</v>
      </c>
      <c r="C109" s="7">
        <v>34654</v>
      </c>
      <c r="D109">
        <v>1064</v>
      </c>
      <c r="E109" s="2">
        <v>6</v>
      </c>
      <c r="F109" t="str">
        <f>A109&amp;B109</f>
        <v>Max STEVENS3000msc</v>
      </c>
      <c r="G109" s="2">
        <f>E109</f>
        <v>6</v>
      </c>
      <c r="H109" s="2">
        <f>D109</f>
        <v>1064</v>
      </c>
    </row>
    <row r="110" spans="1:8" x14ac:dyDescent="0.2">
      <c r="A110" t="s">
        <v>715</v>
      </c>
      <c r="B110" t="s">
        <v>29</v>
      </c>
      <c r="C110" s="6">
        <v>35459</v>
      </c>
      <c r="D110">
        <v>1130</v>
      </c>
      <c r="E110" s="2">
        <v>6</v>
      </c>
      <c r="F110" t="str">
        <f>A110&amp;B110</f>
        <v>Oliver HOARE5000m</v>
      </c>
      <c r="G110" s="2">
        <f>E110</f>
        <v>6</v>
      </c>
      <c r="H110" s="2">
        <f>D110</f>
        <v>1130</v>
      </c>
    </row>
    <row r="111" spans="1:8" x14ac:dyDescent="0.2">
      <c r="A111" t="s">
        <v>779</v>
      </c>
      <c r="B111" t="s">
        <v>30</v>
      </c>
      <c r="C111" s="7">
        <v>34588</v>
      </c>
      <c r="D111">
        <v>1078</v>
      </c>
      <c r="E111" s="2">
        <v>6</v>
      </c>
      <c r="F111" t="str">
        <f>A111&amp;B111</f>
        <v>Patrick TIERNAN10000m</v>
      </c>
      <c r="G111" s="2">
        <f>E111</f>
        <v>6</v>
      </c>
      <c r="H111" s="2">
        <f>D111</f>
        <v>1078</v>
      </c>
    </row>
    <row r="112" spans="1:8" x14ac:dyDescent="0.2">
      <c r="A112" t="s">
        <v>798</v>
      </c>
      <c r="B112" t="s">
        <v>31</v>
      </c>
      <c r="C112" s="6">
        <v>34302</v>
      </c>
      <c r="D112">
        <v>1050</v>
      </c>
      <c r="E112" s="2">
        <v>6</v>
      </c>
      <c r="F112" t="str">
        <f>A112&amp;B112</f>
        <v>Daniel GOLUBOVIC110mh</v>
      </c>
      <c r="G112" s="2">
        <f>E112</f>
        <v>6</v>
      </c>
      <c r="H112" s="2">
        <f>D112</f>
        <v>1050</v>
      </c>
    </row>
    <row r="113" spans="1:8" x14ac:dyDescent="0.2">
      <c r="A113" t="s">
        <v>804</v>
      </c>
      <c r="B113" t="s">
        <v>33</v>
      </c>
      <c r="C113" s="6">
        <v>34494</v>
      </c>
      <c r="D113">
        <v>1032</v>
      </c>
      <c r="E113" s="2">
        <v>6</v>
      </c>
      <c r="F113" t="str">
        <f>A113&amp;B113</f>
        <v>Luke MAJOR400mh</v>
      </c>
      <c r="G113" s="2">
        <f>E113</f>
        <v>6</v>
      </c>
      <c r="H113" s="2">
        <f>D113</f>
        <v>1032</v>
      </c>
    </row>
    <row r="114" spans="1:8" x14ac:dyDescent="0.2">
      <c r="A114" t="s">
        <v>812</v>
      </c>
      <c r="B114" t="s">
        <v>37</v>
      </c>
      <c r="C114" s="7">
        <v>35479</v>
      </c>
      <c r="D114">
        <v>1101</v>
      </c>
      <c r="E114" s="2">
        <v>6</v>
      </c>
      <c r="F114" t="str">
        <f>A114&amp;B114</f>
        <v>Jalen RUCKERlong-jump</v>
      </c>
      <c r="G114" s="2">
        <f>E114</f>
        <v>6</v>
      </c>
      <c r="H114" s="2">
        <f>D114</f>
        <v>1101</v>
      </c>
    </row>
    <row r="115" spans="1:8" x14ac:dyDescent="0.2">
      <c r="A115" t="s">
        <v>835</v>
      </c>
      <c r="B115" t="s">
        <v>38</v>
      </c>
      <c r="C115" s="6">
        <v>35457</v>
      </c>
      <c r="D115">
        <v>1041</v>
      </c>
      <c r="E115" s="2">
        <v>6</v>
      </c>
      <c r="F115" t="str">
        <f>A115&amp;B115</f>
        <v>Emmanuel FAKIYEtriple-jump</v>
      </c>
      <c r="G115" s="2">
        <f>E115</f>
        <v>6</v>
      </c>
      <c r="H115" s="2">
        <f>D115</f>
        <v>1041</v>
      </c>
    </row>
    <row r="116" spans="1:8" x14ac:dyDescent="0.2">
      <c r="A116" t="s">
        <v>843</v>
      </c>
      <c r="B116" t="s">
        <v>35</v>
      </c>
      <c r="C116" s="6">
        <v>36628</v>
      </c>
      <c r="D116">
        <v>1090</v>
      </c>
      <c r="E116" s="2">
        <v>6</v>
      </c>
      <c r="F116" t="str">
        <f>A116&amp;B116</f>
        <v>Simioluwa THOMSEN-AJAYIhigh-jump</v>
      </c>
      <c r="G116" s="2">
        <f>E116</f>
        <v>6</v>
      </c>
      <c r="H116" s="2">
        <f>D116</f>
        <v>1090</v>
      </c>
    </row>
    <row r="117" spans="1:8" x14ac:dyDescent="0.2">
      <c r="A117" t="s">
        <v>858</v>
      </c>
      <c r="B117" s="6" t="s">
        <v>36</v>
      </c>
      <c r="C117" s="6">
        <v>35644</v>
      </c>
      <c r="D117">
        <v>1021</v>
      </c>
      <c r="E117" s="2">
        <v>6</v>
      </c>
      <c r="F117" t="str">
        <f>A117&amp;B117</f>
        <v>Liam HARRISpole-vault</v>
      </c>
      <c r="G117" s="2">
        <f>E117</f>
        <v>6</v>
      </c>
      <c r="H117" s="2">
        <f>D117</f>
        <v>1021</v>
      </c>
    </row>
    <row r="118" spans="1:8" x14ac:dyDescent="0.2">
      <c r="A118" t="s">
        <v>861</v>
      </c>
      <c r="B118" s="6" t="s">
        <v>36</v>
      </c>
      <c r="C118" s="6">
        <v>31514</v>
      </c>
      <c r="D118">
        <v>1021</v>
      </c>
      <c r="E118" s="2">
        <v>6</v>
      </c>
      <c r="F118" t="str">
        <f>A118&amp;B118</f>
        <v>Joel POCKLINGTONpole-vault</v>
      </c>
      <c r="G118" s="2">
        <f>E118</f>
        <v>6</v>
      </c>
      <c r="H118" s="2">
        <f>D118</f>
        <v>1021</v>
      </c>
    </row>
    <row r="119" spans="1:8" x14ac:dyDescent="0.2">
      <c r="A119" t="s">
        <v>856</v>
      </c>
      <c r="B119" t="s">
        <v>36</v>
      </c>
      <c r="C119" s="7">
        <v>36832</v>
      </c>
      <c r="D119">
        <v>1021</v>
      </c>
      <c r="E119" s="2">
        <v>6</v>
      </c>
      <c r="F119" t="str">
        <f>A119&amp;B119</f>
        <v>Dalton DI MEDIOpole-vault</v>
      </c>
      <c r="G119" s="2">
        <f>E119</f>
        <v>6</v>
      </c>
      <c r="H119" s="2">
        <f>D119</f>
        <v>1021</v>
      </c>
    </row>
    <row r="120" spans="1:8" x14ac:dyDescent="0.2">
      <c r="A120" t="s">
        <v>868</v>
      </c>
      <c r="B120" t="s">
        <v>40</v>
      </c>
      <c r="C120" s="6">
        <v>35930</v>
      </c>
      <c r="D120">
        <v>917</v>
      </c>
      <c r="E120" s="2">
        <v>6</v>
      </c>
      <c r="F120" t="str">
        <f>A120&amp;B120</f>
        <v>Nicholas DYSONdiscus-throw</v>
      </c>
      <c r="G120" s="2">
        <f>E120</f>
        <v>6</v>
      </c>
      <c r="H120" s="2">
        <f>D120</f>
        <v>917</v>
      </c>
    </row>
    <row r="121" spans="1:8" x14ac:dyDescent="0.2">
      <c r="A121" t="s">
        <v>1233</v>
      </c>
      <c r="B121" t="s">
        <v>39</v>
      </c>
      <c r="C121" s="6">
        <v>33252</v>
      </c>
      <c r="D121">
        <v>948</v>
      </c>
      <c r="E121" s="2">
        <v>6</v>
      </c>
      <c r="F121" t="str">
        <f>A121&amp;B121</f>
        <v>Courtney HEINZEshot-put</v>
      </c>
      <c r="G121" s="2">
        <f>E121</f>
        <v>6</v>
      </c>
      <c r="H121" s="2">
        <f>D121</f>
        <v>948</v>
      </c>
    </row>
    <row r="122" spans="1:8" x14ac:dyDescent="0.2">
      <c r="A122" t="s">
        <v>879</v>
      </c>
      <c r="B122" t="s">
        <v>42</v>
      </c>
      <c r="C122" s="6">
        <v>35781</v>
      </c>
      <c r="D122">
        <v>977</v>
      </c>
      <c r="E122" s="2">
        <v>6</v>
      </c>
      <c r="F122" t="str">
        <f>A122&amp;B122</f>
        <v>Timothy HEYEShammer-throw</v>
      </c>
      <c r="G122" s="2">
        <f>E122</f>
        <v>6</v>
      </c>
      <c r="H122" s="2">
        <f>D122</f>
        <v>977</v>
      </c>
    </row>
    <row r="123" spans="1:8" x14ac:dyDescent="0.2">
      <c r="A123" t="s">
        <v>887</v>
      </c>
      <c r="B123" t="s">
        <v>41</v>
      </c>
      <c r="C123" s="7">
        <v>33161</v>
      </c>
      <c r="D123">
        <v>1007</v>
      </c>
      <c r="E123" s="2">
        <v>6</v>
      </c>
      <c r="F123" t="str">
        <f>A123&amp;B123</f>
        <v>Hamish PEACOCKjavelin-throw</v>
      </c>
      <c r="G123" s="2">
        <f>E123</f>
        <v>6</v>
      </c>
      <c r="H123" s="2">
        <f>D123</f>
        <v>1007</v>
      </c>
    </row>
    <row r="124" spans="1:8" x14ac:dyDescent="0.2">
      <c r="A124" t="s">
        <v>1251</v>
      </c>
      <c r="B124" t="s">
        <v>81</v>
      </c>
      <c r="C124" s="6">
        <v>37456</v>
      </c>
      <c r="D124">
        <v>1025</v>
      </c>
      <c r="E124" s="2">
        <v>6</v>
      </c>
      <c r="F124" t="str">
        <f>A124&amp;B124</f>
        <v>Corey DICKSON20km-race-walking</v>
      </c>
      <c r="G124" s="2">
        <f>E124</f>
        <v>6</v>
      </c>
      <c r="H124" s="2">
        <f>D124</f>
        <v>1025</v>
      </c>
    </row>
    <row r="125" spans="1:8" x14ac:dyDescent="0.2">
      <c r="A125" t="s">
        <v>726</v>
      </c>
      <c r="B125" t="s">
        <v>82</v>
      </c>
      <c r="C125" s="6">
        <v>36346</v>
      </c>
      <c r="D125">
        <v>1014</v>
      </c>
      <c r="E125" s="2">
        <v>6</v>
      </c>
      <c r="F125" t="str">
        <f>A125&amp;B125</f>
        <v>Jaryd CLIFFORDmarathon</v>
      </c>
      <c r="G125" s="2">
        <f>E125</f>
        <v>6</v>
      </c>
      <c r="H125" s="2">
        <f>D125</f>
        <v>1014</v>
      </c>
    </row>
    <row r="126" spans="1:8" x14ac:dyDescent="0.2">
      <c r="A126" t="s">
        <v>569</v>
      </c>
      <c r="B126" t="s">
        <v>25</v>
      </c>
      <c r="C126" s="6">
        <v>36491</v>
      </c>
      <c r="D126">
        <v>1082</v>
      </c>
      <c r="E126" s="2">
        <v>7</v>
      </c>
      <c r="F126" t="str">
        <f>A126&amp;B126</f>
        <v>Joshua AZZOPARDI200m</v>
      </c>
      <c r="G126" s="2">
        <f>E126</f>
        <v>7</v>
      </c>
      <c r="H126" s="2">
        <f>D126</f>
        <v>1082</v>
      </c>
    </row>
    <row r="127" spans="1:8" x14ac:dyDescent="0.2">
      <c r="A127" t="s">
        <v>642</v>
      </c>
      <c r="B127" t="s">
        <v>26</v>
      </c>
      <c r="C127" s="6">
        <v>36456</v>
      </c>
      <c r="D127">
        <v>1084</v>
      </c>
      <c r="E127" s="2">
        <v>7</v>
      </c>
      <c r="F127" t="str">
        <f>A127&amp;B127</f>
        <v>Tyler GUNN400m</v>
      </c>
      <c r="G127" s="2">
        <f>E127</f>
        <v>7</v>
      </c>
      <c r="H127" s="2">
        <f>D127</f>
        <v>1084</v>
      </c>
    </row>
    <row r="128" spans="1:8" x14ac:dyDescent="0.2">
      <c r="A128" t="s">
        <v>673</v>
      </c>
      <c r="B128" t="s">
        <v>27</v>
      </c>
      <c r="C128" s="6">
        <v>38240</v>
      </c>
      <c r="D128">
        <v>1086</v>
      </c>
      <c r="E128" s="2">
        <v>7</v>
      </c>
      <c r="F128" t="str">
        <f>A128&amp;B128</f>
        <v>Charlie JEFFRESON800m</v>
      </c>
      <c r="G128" s="2">
        <f>E128</f>
        <v>7</v>
      </c>
      <c r="H128" s="2">
        <f>D128</f>
        <v>1086</v>
      </c>
    </row>
    <row r="129" spans="1:8" x14ac:dyDescent="0.2">
      <c r="A129" t="s">
        <v>758</v>
      </c>
      <c r="B129" t="s">
        <v>28</v>
      </c>
      <c r="C129" s="6">
        <v>31691</v>
      </c>
      <c r="D129">
        <v>1142</v>
      </c>
      <c r="E129" s="2">
        <v>7</v>
      </c>
      <c r="F129" t="str">
        <f>A129&amp;B129</f>
        <v>David MCNEILL1500m</v>
      </c>
      <c r="G129" s="2">
        <f>E129</f>
        <v>7</v>
      </c>
      <c r="H129" s="2">
        <f>D129</f>
        <v>1142</v>
      </c>
    </row>
    <row r="130" spans="1:8" x14ac:dyDescent="0.2">
      <c r="A130" t="s">
        <v>737</v>
      </c>
      <c r="B130" t="s">
        <v>34</v>
      </c>
      <c r="C130" s="6">
        <v>35426</v>
      </c>
      <c r="D130">
        <v>1038</v>
      </c>
      <c r="E130" s="2">
        <v>7</v>
      </c>
      <c r="F130" t="str">
        <f>A130&amp;B130</f>
        <v>Joe BURGESS3000msc</v>
      </c>
      <c r="G130" s="2">
        <f>E130</f>
        <v>7</v>
      </c>
      <c r="H130" s="2">
        <f>D130</f>
        <v>1038</v>
      </c>
    </row>
    <row r="131" spans="1:8" x14ac:dyDescent="0.2">
      <c r="A131" t="s">
        <v>781</v>
      </c>
      <c r="B131" t="s">
        <v>29</v>
      </c>
      <c r="C131" s="6">
        <v>33366</v>
      </c>
      <c r="D131">
        <v>1124</v>
      </c>
      <c r="E131" s="2">
        <v>7</v>
      </c>
      <c r="F131" t="str">
        <f>A131&amp;B131</f>
        <v>Brett ROBINSON5000m</v>
      </c>
      <c r="G131" s="2">
        <f>E131</f>
        <v>7</v>
      </c>
      <c r="H131" s="2">
        <f>D131</f>
        <v>1124</v>
      </c>
    </row>
    <row r="132" spans="1:8" x14ac:dyDescent="0.2">
      <c r="A132" t="s">
        <v>760</v>
      </c>
      <c r="B132" t="s">
        <v>30</v>
      </c>
      <c r="C132" s="6">
        <v>33338</v>
      </c>
      <c r="D132">
        <v>1078</v>
      </c>
      <c r="E132" s="2">
        <v>7</v>
      </c>
      <c r="F132" t="str">
        <f>A132&amp;B132</f>
        <v>Andrew BUCHANAN10000m</v>
      </c>
      <c r="G132" s="2">
        <f>E132</f>
        <v>7</v>
      </c>
      <c r="H132" s="2">
        <f>D132</f>
        <v>1078</v>
      </c>
    </row>
    <row r="133" spans="1:8" x14ac:dyDescent="0.2">
      <c r="A133" t="s">
        <v>797</v>
      </c>
      <c r="B133" t="s">
        <v>31</v>
      </c>
      <c r="C133" s="6">
        <v>34712</v>
      </c>
      <c r="D133">
        <v>1036</v>
      </c>
      <c r="E133" s="2">
        <v>7</v>
      </c>
      <c r="F133" t="str">
        <f>A133&amp;B133</f>
        <v>Cedric DUBLER110mh</v>
      </c>
      <c r="G133" s="2">
        <f>E133</f>
        <v>7</v>
      </c>
      <c r="H133" s="2">
        <f>D133</f>
        <v>1036</v>
      </c>
    </row>
    <row r="134" spans="1:8" x14ac:dyDescent="0.2">
      <c r="A134" t="s">
        <v>652</v>
      </c>
      <c r="B134" t="s">
        <v>33</v>
      </c>
      <c r="C134" s="6">
        <v>36226</v>
      </c>
      <c r="D134">
        <v>1029</v>
      </c>
      <c r="E134" s="2">
        <v>7</v>
      </c>
      <c r="F134" t="str">
        <f>A134&amp;B134</f>
        <v>Harvey MURRANT400mh</v>
      </c>
      <c r="G134" s="2">
        <f>E134</f>
        <v>7</v>
      </c>
      <c r="H134" s="2">
        <f>D134</f>
        <v>1029</v>
      </c>
    </row>
    <row r="135" spans="1:8" x14ac:dyDescent="0.2">
      <c r="A135" t="s">
        <v>801</v>
      </c>
      <c r="B135" t="s">
        <v>37</v>
      </c>
      <c r="C135" s="7">
        <v>35651</v>
      </c>
      <c r="D135">
        <v>1081</v>
      </c>
      <c r="E135" s="2">
        <v>7</v>
      </c>
      <c r="F135" t="str">
        <f>A135&amp;B135</f>
        <v>Alec DIAMONDlong-jump</v>
      </c>
      <c r="G135" s="2">
        <f>E135</f>
        <v>7</v>
      </c>
      <c r="H135" s="2">
        <f>D135</f>
        <v>1081</v>
      </c>
    </row>
    <row r="136" spans="1:8" x14ac:dyDescent="0.2">
      <c r="A136" t="s">
        <v>817</v>
      </c>
      <c r="B136" t="s">
        <v>38</v>
      </c>
      <c r="C136" s="7">
        <v>37317</v>
      </c>
      <c r="D136">
        <v>1031</v>
      </c>
      <c r="E136" s="2">
        <v>7</v>
      </c>
      <c r="F136" t="str">
        <f>A136&amp;B136</f>
        <v>Dylan JAMEStriple-jump</v>
      </c>
      <c r="G136" s="2">
        <f>E136</f>
        <v>7</v>
      </c>
      <c r="H136" s="2">
        <f>D136</f>
        <v>1031</v>
      </c>
    </row>
    <row r="137" spans="1:8" x14ac:dyDescent="0.2">
      <c r="A137" t="s">
        <v>844</v>
      </c>
      <c r="B137" t="s">
        <v>35</v>
      </c>
      <c r="C137" s="6">
        <v>35415</v>
      </c>
      <c r="D137">
        <v>1028</v>
      </c>
      <c r="E137" s="2">
        <v>7</v>
      </c>
      <c r="F137" t="str">
        <f>A137&amp;B137</f>
        <v>Matthew TILLEYhigh-jump</v>
      </c>
      <c r="G137" s="2">
        <f>E137</f>
        <v>7</v>
      </c>
      <c r="H137" s="2">
        <f>D137</f>
        <v>1028</v>
      </c>
    </row>
    <row r="138" spans="1:8" x14ac:dyDescent="0.2">
      <c r="A138" t="s">
        <v>798</v>
      </c>
      <c r="B138" t="s">
        <v>40</v>
      </c>
      <c r="C138" s="6">
        <v>34302</v>
      </c>
      <c r="D138">
        <v>900</v>
      </c>
      <c r="E138" s="2">
        <v>7</v>
      </c>
      <c r="F138" t="str">
        <f>A138&amp;B138</f>
        <v>Daniel GOLUBOVICdiscus-throw</v>
      </c>
      <c r="G138" s="2">
        <f>E138</f>
        <v>7</v>
      </c>
      <c r="H138" s="2">
        <f>D138</f>
        <v>900</v>
      </c>
    </row>
    <row r="139" spans="1:8" x14ac:dyDescent="0.2">
      <c r="A139" t="s">
        <v>874</v>
      </c>
      <c r="B139" t="s">
        <v>39</v>
      </c>
      <c r="C139" s="6">
        <v>32443</v>
      </c>
      <c r="D139">
        <v>879</v>
      </c>
      <c r="E139" s="2">
        <v>7</v>
      </c>
      <c r="F139" t="str">
        <f>A139&amp;B139</f>
        <v>Shane CARSTAIRSshot-put</v>
      </c>
      <c r="G139" s="2">
        <f>E139</f>
        <v>7</v>
      </c>
      <c r="H139" s="2">
        <f>D139</f>
        <v>879</v>
      </c>
    </row>
    <row r="140" spans="1:8" x14ac:dyDescent="0.2">
      <c r="A140" t="s">
        <v>881</v>
      </c>
      <c r="B140" t="s">
        <v>42</v>
      </c>
      <c r="C140" s="6">
        <v>33736</v>
      </c>
      <c r="D140">
        <v>898</v>
      </c>
      <c r="E140" s="2">
        <v>7</v>
      </c>
      <c r="F140" t="str">
        <f>A140&amp;B140</f>
        <v>Huw PEACOCKhammer-throw</v>
      </c>
      <c r="G140" s="2">
        <f>E140</f>
        <v>7</v>
      </c>
      <c r="H140" s="2">
        <f>D140</f>
        <v>898</v>
      </c>
    </row>
    <row r="141" spans="1:8" x14ac:dyDescent="0.2">
      <c r="A141" t="s">
        <v>886</v>
      </c>
      <c r="B141" t="s">
        <v>41</v>
      </c>
      <c r="C141" s="6">
        <v>34725</v>
      </c>
      <c r="D141">
        <v>994</v>
      </c>
      <c r="E141" s="2">
        <v>7</v>
      </c>
      <c r="F141" t="str">
        <f>A141&amp;B141</f>
        <v>Michael CRITICOSjavelin-throw</v>
      </c>
      <c r="G141" s="2">
        <f>E141</f>
        <v>7</v>
      </c>
      <c r="H141" s="2">
        <f>D141</f>
        <v>994</v>
      </c>
    </row>
    <row r="142" spans="1:8" x14ac:dyDescent="0.2">
      <c r="A142" t="s">
        <v>948</v>
      </c>
      <c r="B142" t="s">
        <v>81</v>
      </c>
      <c r="C142" s="6">
        <v>37078</v>
      </c>
      <c r="D142">
        <v>1023</v>
      </c>
      <c r="E142" s="2">
        <v>7</v>
      </c>
      <c r="F142" t="str">
        <f>A142&amp;B142</f>
        <v>Mitchell BAKER20km-race-walking</v>
      </c>
      <c r="G142" s="2">
        <f>E142</f>
        <v>7</v>
      </c>
      <c r="H142" s="2">
        <f>D142</f>
        <v>1023</v>
      </c>
    </row>
    <row r="143" spans="1:8" x14ac:dyDescent="0.2">
      <c r="A143" t="s">
        <v>1674</v>
      </c>
      <c r="B143" t="s">
        <v>82</v>
      </c>
      <c r="C143" s="6"/>
      <c r="D143">
        <v>1011</v>
      </c>
      <c r="E143" s="2">
        <v>7</v>
      </c>
      <c r="F143" t="str">
        <f>A143&amp;B143</f>
        <v>Brad KAHLEFELDTmarathon</v>
      </c>
      <c r="G143" s="2">
        <f>E143</f>
        <v>7</v>
      </c>
      <c r="H143" s="2">
        <f>D143</f>
        <v>1011</v>
      </c>
    </row>
    <row r="144" spans="1:8" x14ac:dyDescent="0.2">
      <c r="A144" t="s">
        <v>571</v>
      </c>
      <c r="B144" s="6" t="s">
        <v>2</v>
      </c>
      <c r="C144" s="6">
        <v>35634</v>
      </c>
      <c r="D144">
        <v>1076</v>
      </c>
      <c r="E144" s="2">
        <v>8</v>
      </c>
      <c r="F144" t="str">
        <f>A144&amp;B144</f>
        <v>Zach HOLDSWORTH100m</v>
      </c>
      <c r="G144" s="2">
        <f>E144</f>
        <v>8</v>
      </c>
      <c r="H144" s="2">
        <f>D144</f>
        <v>1076</v>
      </c>
    </row>
    <row r="145" spans="1:8" x14ac:dyDescent="0.2">
      <c r="A145" t="s">
        <v>567</v>
      </c>
      <c r="B145" t="s">
        <v>2</v>
      </c>
      <c r="C145" s="7">
        <v>34127</v>
      </c>
      <c r="D145">
        <v>1076</v>
      </c>
      <c r="E145" s="2">
        <v>8</v>
      </c>
      <c r="F145" t="str">
        <f>A145&amp;B145</f>
        <v>Simon GREIG100m</v>
      </c>
      <c r="G145" s="2">
        <f>E145</f>
        <v>8</v>
      </c>
      <c r="H145" s="2">
        <f>D145</f>
        <v>1076</v>
      </c>
    </row>
    <row r="146" spans="1:8" x14ac:dyDescent="0.2">
      <c r="A146" t="s">
        <v>570</v>
      </c>
      <c r="B146" t="s">
        <v>25</v>
      </c>
      <c r="C146" s="6">
        <v>34035</v>
      </c>
      <c r="D146">
        <v>1079</v>
      </c>
      <c r="E146" s="2">
        <v>8</v>
      </c>
      <c r="F146" t="str">
        <f>A146&amp;B146</f>
        <v>Alex HARTMANN200m</v>
      </c>
      <c r="G146" s="2">
        <f>E146</f>
        <v>8</v>
      </c>
      <c r="H146" s="2">
        <f>D146</f>
        <v>1079</v>
      </c>
    </row>
    <row r="147" spans="1:8" x14ac:dyDescent="0.2">
      <c r="A147" t="s">
        <v>619</v>
      </c>
      <c r="B147" s="6" t="s">
        <v>26</v>
      </c>
      <c r="C147" s="6">
        <v>37340</v>
      </c>
      <c r="D147">
        <v>1071</v>
      </c>
      <c r="E147" s="2">
        <v>8</v>
      </c>
      <c r="F147" t="str">
        <f>A147&amp;B147</f>
        <v>Tyson BONNEY400m</v>
      </c>
      <c r="G147" s="2">
        <f>E147</f>
        <v>8</v>
      </c>
      <c r="H147" s="2">
        <f>D147</f>
        <v>1071</v>
      </c>
    </row>
    <row r="148" spans="1:8" x14ac:dyDescent="0.2">
      <c r="A148" t="s">
        <v>671</v>
      </c>
      <c r="B148" t="s">
        <v>27</v>
      </c>
      <c r="C148" s="7">
        <v>36386</v>
      </c>
      <c r="D148">
        <v>1085</v>
      </c>
      <c r="E148" s="2">
        <v>8</v>
      </c>
      <c r="F148" t="str">
        <f>A148&amp;B148</f>
        <v>Lachlan RAPER800m</v>
      </c>
      <c r="G148" s="2">
        <f>E148</f>
        <v>8</v>
      </c>
      <c r="H148" s="2">
        <f>D148</f>
        <v>1085</v>
      </c>
    </row>
    <row r="149" spans="1:8" x14ac:dyDescent="0.2">
      <c r="A149" t="s">
        <v>666</v>
      </c>
      <c r="B149" t="s">
        <v>28</v>
      </c>
      <c r="C149" s="6">
        <v>35266</v>
      </c>
      <c r="D149">
        <v>1139</v>
      </c>
      <c r="E149" s="2">
        <v>8</v>
      </c>
      <c r="F149" t="str">
        <f>A149&amp;B149</f>
        <v>Charlie HUNTER1500m</v>
      </c>
      <c r="G149" s="2">
        <f>E149</f>
        <v>8</v>
      </c>
      <c r="H149" s="2">
        <f>D149</f>
        <v>1139</v>
      </c>
    </row>
    <row r="150" spans="1:8" x14ac:dyDescent="0.2">
      <c r="A150" t="s">
        <v>752</v>
      </c>
      <c r="B150" t="s">
        <v>34</v>
      </c>
      <c r="C150" s="7">
        <v>31691</v>
      </c>
      <c r="D150">
        <v>1035</v>
      </c>
      <c r="E150" s="2">
        <v>8</v>
      </c>
      <c r="F150" t="str">
        <f>A150&amp;B150</f>
        <v>Aidan HOBBS3000msc</v>
      </c>
      <c r="G150" s="2">
        <f>E150</f>
        <v>8</v>
      </c>
      <c r="H150" s="2">
        <f>D150</f>
        <v>1035</v>
      </c>
    </row>
    <row r="151" spans="1:8" x14ac:dyDescent="0.2">
      <c r="A151" t="s">
        <v>759</v>
      </c>
      <c r="B151" t="s">
        <v>29</v>
      </c>
      <c r="C151" s="6">
        <v>36253</v>
      </c>
      <c r="D151">
        <v>1099</v>
      </c>
      <c r="E151" s="2">
        <v>8</v>
      </c>
      <c r="F151" t="str">
        <f>A151&amp;B151</f>
        <v>Zachary FACIONI5000m</v>
      </c>
      <c r="G151" s="2">
        <f>E151</f>
        <v>8</v>
      </c>
      <c r="H151" s="2">
        <f>D151</f>
        <v>1099</v>
      </c>
    </row>
    <row r="152" spans="1:8" x14ac:dyDescent="0.2">
      <c r="A152" t="s">
        <v>785</v>
      </c>
      <c r="B152" t="s">
        <v>30</v>
      </c>
      <c r="C152" s="6">
        <v>31562</v>
      </c>
      <c r="D152">
        <v>1077</v>
      </c>
      <c r="E152" s="2">
        <v>8</v>
      </c>
      <c r="F152" t="str">
        <f>A152&amp;B152</f>
        <v>Thomas DO CANTO10000m</v>
      </c>
      <c r="G152" s="2">
        <f>E152</f>
        <v>8</v>
      </c>
      <c r="H152" s="2">
        <f>D152</f>
        <v>1077</v>
      </c>
    </row>
    <row r="153" spans="1:8" x14ac:dyDescent="0.2">
      <c r="A153" t="s">
        <v>1257</v>
      </c>
      <c r="B153" t="s">
        <v>31</v>
      </c>
      <c r="C153" s="7">
        <v>36559</v>
      </c>
      <c r="D153">
        <v>992</v>
      </c>
      <c r="E153" s="2">
        <v>8</v>
      </c>
      <c r="F153" t="str">
        <f>A153&amp;B153</f>
        <v>Adriaan PELSER110mh</v>
      </c>
      <c r="G153" s="2">
        <f>E153</f>
        <v>8</v>
      </c>
      <c r="H153" s="2">
        <f>D153</f>
        <v>992</v>
      </c>
    </row>
    <row r="154" spans="1:8" x14ac:dyDescent="0.2">
      <c r="A154" t="s">
        <v>1258</v>
      </c>
      <c r="B154" t="s">
        <v>31</v>
      </c>
      <c r="C154" s="6">
        <v>37483</v>
      </c>
      <c r="D154">
        <v>992</v>
      </c>
      <c r="E154" s="2">
        <v>8</v>
      </c>
      <c r="F154" t="str">
        <f>A154&amp;B154</f>
        <v>Colby EDDOWES110mh</v>
      </c>
      <c r="G154" s="2">
        <f>E154</f>
        <v>8</v>
      </c>
      <c r="H154" s="2">
        <f>D154</f>
        <v>992</v>
      </c>
    </row>
    <row r="155" spans="1:8" x14ac:dyDescent="0.2">
      <c r="A155" t="s">
        <v>805</v>
      </c>
      <c r="B155" t="s">
        <v>33</v>
      </c>
      <c r="C155" s="6">
        <v>35241</v>
      </c>
      <c r="D155">
        <v>1027</v>
      </c>
      <c r="E155" s="2">
        <v>8</v>
      </c>
      <c r="F155" t="str">
        <f>A155&amp;B155</f>
        <v>Bryce COLLINS400mh</v>
      </c>
      <c r="G155" s="2">
        <f>E155</f>
        <v>8</v>
      </c>
      <c r="H155" s="2">
        <f>D155</f>
        <v>1027</v>
      </c>
    </row>
    <row r="156" spans="1:8" x14ac:dyDescent="0.2">
      <c r="A156" t="s">
        <v>572</v>
      </c>
      <c r="B156" t="s">
        <v>37</v>
      </c>
      <c r="C156" s="6">
        <v>36598</v>
      </c>
      <c r="D156">
        <v>1077</v>
      </c>
      <c r="E156" s="2">
        <v>8</v>
      </c>
      <c r="F156" t="str">
        <f>A156&amp;B156</f>
        <v>Ashley MOLONEYlong-jump</v>
      </c>
      <c r="G156" s="2">
        <f>E156</f>
        <v>8</v>
      </c>
      <c r="H156" s="2">
        <f>D156</f>
        <v>1077</v>
      </c>
    </row>
    <row r="157" spans="1:8" x14ac:dyDescent="0.2">
      <c r="A157" t="s">
        <v>836</v>
      </c>
      <c r="B157" t="s">
        <v>38</v>
      </c>
      <c r="C157" s="6">
        <v>35917</v>
      </c>
      <c r="D157">
        <v>1019</v>
      </c>
      <c r="E157" s="2">
        <v>8</v>
      </c>
      <c r="F157" t="str">
        <f>A157&amp;B157</f>
        <v>Grant SZALEKtriple-jump</v>
      </c>
      <c r="G157" s="2">
        <f>E157</f>
        <v>8</v>
      </c>
      <c r="H157" s="2">
        <f>D157</f>
        <v>1019</v>
      </c>
    </row>
    <row r="158" spans="1:8" x14ac:dyDescent="0.2">
      <c r="A158" t="s">
        <v>845</v>
      </c>
      <c r="B158" t="s">
        <v>35</v>
      </c>
      <c r="C158" s="6">
        <v>36930</v>
      </c>
      <c r="D158">
        <v>1019</v>
      </c>
      <c r="E158" s="2">
        <v>8</v>
      </c>
      <c r="F158" t="str">
        <f>A158&amp;B158</f>
        <v>Angus CLARKhigh-jump</v>
      </c>
      <c r="G158" s="2">
        <f>E158</f>
        <v>8</v>
      </c>
      <c r="H158" s="2">
        <f>D158</f>
        <v>1019</v>
      </c>
    </row>
    <row r="159" spans="1:8" x14ac:dyDescent="0.2">
      <c r="A159" t="s">
        <v>1659</v>
      </c>
      <c r="B159" t="s">
        <v>40</v>
      </c>
      <c r="C159" s="6">
        <v>33220</v>
      </c>
      <c r="D159">
        <v>874</v>
      </c>
      <c r="E159" s="2">
        <v>8</v>
      </c>
      <c r="F159" t="str">
        <f>A159&amp;B159</f>
        <v>Shane LOVERIDGEdiscus-throw</v>
      </c>
      <c r="G159" s="2">
        <f>E159</f>
        <v>8</v>
      </c>
      <c r="H159" s="2">
        <f>D159</f>
        <v>874</v>
      </c>
    </row>
    <row r="160" spans="1:8" x14ac:dyDescent="0.2">
      <c r="A160" t="s">
        <v>875</v>
      </c>
      <c r="B160" t="s">
        <v>39</v>
      </c>
      <c r="C160" s="6">
        <v>32225</v>
      </c>
      <c r="D160">
        <v>878</v>
      </c>
      <c r="E160" s="2">
        <v>8</v>
      </c>
      <c r="F160" t="str">
        <f>A160&amp;B160</f>
        <v>Todd HODGETTSshot-put</v>
      </c>
      <c r="G160" s="2">
        <f>E160</f>
        <v>8</v>
      </c>
      <c r="H160" s="2">
        <f>D160</f>
        <v>878</v>
      </c>
    </row>
    <row r="161" spans="1:8" x14ac:dyDescent="0.2">
      <c r="A161" t="s">
        <v>1271</v>
      </c>
      <c r="B161" t="s">
        <v>42</v>
      </c>
      <c r="C161" s="6">
        <v>37816</v>
      </c>
      <c r="D161">
        <v>869</v>
      </c>
      <c r="E161" s="2">
        <v>8</v>
      </c>
      <c r="F161" t="str">
        <f>A161&amp;B161</f>
        <v>Jett CARLINhammer-throw</v>
      </c>
      <c r="G161" s="2">
        <f>E161</f>
        <v>8</v>
      </c>
      <c r="H161" s="2">
        <f>D161</f>
        <v>869</v>
      </c>
    </row>
    <row r="162" spans="1:8" x14ac:dyDescent="0.2">
      <c r="A162" t="s">
        <v>885</v>
      </c>
      <c r="B162" t="s">
        <v>41</v>
      </c>
      <c r="C162" s="6">
        <v>36470</v>
      </c>
      <c r="D162">
        <v>984</v>
      </c>
      <c r="E162" s="2">
        <v>8</v>
      </c>
      <c r="F162" t="str">
        <f>A162&amp;B162</f>
        <v>Nash LOWISjavelin-throw</v>
      </c>
      <c r="G162" s="2">
        <f>E162</f>
        <v>8</v>
      </c>
      <c r="H162" s="2">
        <f>D162</f>
        <v>984</v>
      </c>
    </row>
    <row r="163" spans="1:8" x14ac:dyDescent="0.2">
      <c r="A163" t="s">
        <v>947</v>
      </c>
      <c r="B163" t="s">
        <v>81</v>
      </c>
      <c r="C163" s="7">
        <v>35893</v>
      </c>
      <c r="D163">
        <v>1012</v>
      </c>
      <c r="E163" s="2">
        <v>8</v>
      </c>
      <c r="F163" t="str">
        <f>A163&amp;B163</f>
        <v>Tyler JONES20km-race-walking</v>
      </c>
      <c r="G163" s="2">
        <f>E163</f>
        <v>8</v>
      </c>
      <c r="H163" s="2">
        <f>D163</f>
        <v>1012</v>
      </c>
    </row>
    <row r="164" spans="1:8" x14ac:dyDescent="0.2">
      <c r="A164" t="s">
        <v>1612</v>
      </c>
      <c r="B164" t="s">
        <v>82</v>
      </c>
      <c r="C164" s="6">
        <v>33550</v>
      </c>
      <c r="D164">
        <v>943</v>
      </c>
      <c r="E164" s="2">
        <v>8</v>
      </c>
      <c r="F164" t="str">
        <f>A164&amp;B164</f>
        <v>Jamie COOKmarathon</v>
      </c>
      <c r="G164" s="2">
        <f>E164</f>
        <v>8</v>
      </c>
      <c r="H164" s="2">
        <f>D164</f>
        <v>943</v>
      </c>
    </row>
    <row r="165" spans="1:8" x14ac:dyDescent="0.2">
      <c r="A165" t="s">
        <v>568</v>
      </c>
      <c r="B165" t="s">
        <v>25</v>
      </c>
      <c r="C165" s="6">
        <v>35389</v>
      </c>
      <c r="D165">
        <v>1076</v>
      </c>
      <c r="E165" s="2">
        <v>9</v>
      </c>
      <c r="F165" t="str">
        <f>A165&amp;B165</f>
        <v>Jacob DESPARD200m</v>
      </c>
      <c r="G165" s="2">
        <f>E165</f>
        <v>9</v>
      </c>
      <c r="H165" s="2">
        <f>D165</f>
        <v>1076</v>
      </c>
    </row>
    <row r="166" spans="1:8" x14ac:dyDescent="0.2">
      <c r="A166" t="s">
        <v>620</v>
      </c>
      <c r="B166" t="s">
        <v>26</v>
      </c>
      <c r="C166" s="6">
        <v>36818</v>
      </c>
      <c r="D166">
        <v>1067</v>
      </c>
      <c r="E166" s="2">
        <v>9</v>
      </c>
      <c r="F166" t="str">
        <f>A166&amp;B166</f>
        <v>Tom WILLEMS400m</v>
      </c>
      <c r="G166" s="2">
        <f>E166</f>
        <v>9</v>
      </c>
      <c r="H166" s="2">
        <f>D166</f>
        <v>1067</v>
      </c>
    </row>
    <row r="167" spans="1:8" x14ac:dyDescent="0.2">
      <c r="A167" t="s">
        <v>1534</v>
      </c>
      <c r="B167" t="s">
        <v>27</v>
      </c>
      <c r="C167" s="7">
        <v>34871</v>
      </c>
      <c r="D167">
        <v>1081</v>
      </c>
      <c r="E167" s="2">
        <v>9</v>
      </c>
      <c r="F167" t="str">
        <f>A167&amp;B167</f>
        <v>Luke MATHEWS800m</v>
      </c>
      <c r="G167" s="2">
        <f>E167</f>
        <v>9</v>
      </c>
      <c r="H167" s="2">
        <f>D167</f>
        <v>1081</v>
      </c>
    </row>
    <row r="168" spans="1:8" x14ac:dyDescent="0.2">
      <c r="A168" t="s">
        <v>672</v>
      </c>
      <c r="B168" t="s">
        <v>28</v>
      </c>
      <c r="C168" s="6">
        <v>34891</v>
      </c>
      <c r="D168">
        <v>1127</v>
      </c>
      <c r="E168" s="2">
        <v>9</v>
      </c>
      <c r="F168" t="str">
        <f>A168&amp;B168</f>
        <v>Sam BLAKE1500m</v>
      </c>
      <c r="G168" s="2">
        <f>E168</f>
        <v>9</v>
      </c>
      <c r="H168" s="2">
        <f>D168</f>
        <v>1127</v>
      </c>
    </row>
    <row r="169" spans="1:8" x14ac:dyDescent="0.2">
      <c r="A169" t="s">
        <v>1171</v>
      </c>
      <c r="B169" t="s">
        <v>34</v>
      </c>
      <c r="C169" s="6">
        <v>36237</v>
      </c>
      <c r="D169">
        <v>1022</v>
      </c>
      <c r="E169" s="2">
        <v>9</v>
      </c>
      <c r="F169" t="str">
        <f>A169&amp;B169</f>
        <v>Luke GRAVES3000msc</v>
      </c>
      <c r="G169" s="2">
        <f>E169</f>
        <v>9</v>
      </c>
      <c r="H169" s="2">
        <f>D169</f>
        <v>1022</v>
      </c>
    </row>
    <row r="170" spans="1:8" x14ac:dyDescent="0.2">
      <c r="A170" t="s">
        <v>719</v>
      </c>
      <c r="B170" t="s">
        <v>29</v>
      </c>
      <c r="C170" s="6">
        <v>32989</v>
      </c>
      <c r="D170">
        <v>1090</v>
      </c>
      <c r="E170" s="2">
        <v>9</v>
      </c>
      <c r="F170" t="str">
        <f>A170&amp;B170</f>
        <v>Ryan GREGSON5000m</v>
      </c>
      <c r="G170" s="2">
        <f>E170</f>
        <v>9</v>
      </c>
      <c r="H170" s="2">
        <f>D170</f>
        <v>1090</v>
      </c>
    </row>
    <row r="171" spans="1:8" x14ac:dyDescent="0.2">
      <c r="A171" t="s">
        <v>786</v>
      </c>
      <c r="B171" t="s">
        <v>30</v>
      </c>
      <c r="C171" s="6">
        <v>35060</v>
      </c>
      <c r="D171">
        <v>1063</v>
      </c>
      <c r="E171" s="2">
        <v>9</v>
      </c>
      <c r="F171" t="str">
        <f>A171&amp;B171</f>
        <v>Riley COCKS10000m</v>
      </c>
      <c r="G171" s="2">
        <f>E171</f>
        <v>9</v>
      </c>
      <c r="H171" s="2">
        <f>D171</f>
        <v>1063</v>
      </c>
    </row>
    <row r="172" spans="1:8" x14ac:dyDescent="0.2">
      <c r="A172" t="s">
        <v>806</v>
      </c>
      <c r="B172" t="s">
        <v>33</v>
      </c>
      <c r="C172" s="6">
        <v>37167</v>
      </c>
      <c r="D172">
        <v>1022</v>
      </c>
      <c r="E172" s="2">
        <v>9</v>
      </c>
      <c r="F172" t="str">
        <f>A172&amp;B172</f>
        <v>Thomas HUNT400mh</v>
      </c>
      <c r="G172" s="2">
        <f>E172</f>
        <v>9</v>
      </c>
      <c r="H172" s="2">
        <f>D172</f>
        <v>1022</v>
      </c>
    </row>
    <row r="173" spans="1:8" x14ac:dyDescent="0.2">
      <c r="A173" t="s">
        <v>815</v>
      </c>
      <c r="B173" s="6" t="s">
        <v>37</v>
      </c>
      <c r="C173" s="6">
        <v>36468</v>
      </c>
      <c r="D173">
        <v>1075</v>
      </c>
      <c r="E173" s="2">
        <v>9</v>
      </c>
      <c r="F173" t="str">
        <f>A173&amp;B173</f>
        <v>Zachary NUNISlong-jump</v>
      </c>
      <c r="G173" s="2">
        <f>E173</f>
        <v>9</v>
      </c>
      <c r="H173" s="2">
        <f>D173</f>
        <v>1075</v>
      </c>
    </row>
    <row r="174" spans="1:8" x14ac:dyDescent="0.2">
      <c r="A174" t="s">
        <v>826</v>
      </c>
      <c r="B174" t="s">
        <v>38</v>
      </c>
      <c r="C174" s="6">
        <v>36178</v>
      </c>
      <c r="D174">
        <v>998</v>
      </c>
      <c r="E174" s="2">
        <v>9</v>
      </c>
      <c r="F174" t="str">
        <f>A174&amp;B174</f>
        <v>Kyle MURPHYtriple-jump</v>
      </c>
      <c r="G174" s="2">
        <f>E174</f>
        <v>9</v>
      </c>
      <c r="H174" s="2">
        <f>D174</f>
        <v>998</v>
      </c>
    </row>
    <row r="175" spans="1:8" x14ac:dyDescent="0.2">
      <c r="A175" t="s">
        <v>572</v>
      </c>
      <c r="B175" s="6" t="s">
        <v>35</v>
      </c>
      <c r="C175" s="6">
        <v>36598</v>
      </c>
      <c r="D175">
        <v>1011</v>
      </c>
      <c r="E175" s="2">
        <v>9</v>
      </c>
      <c r="F175" t="str">
        <f>A175&amp;B175</f>
        <v>Ashley MOLONEYhigh-jump</v>
      </c>
      <c r="G175" s="2">
        <f>E175</f>
        <v>9</v>
      </c>
      <c r="H175" s="2">
        <f>D175</f>
        <v>1011</v>
      </c>
    </row>
    <row r="176" spans="1:8" x14ac:dyDescent="0.2">
      <c r="A176" t="s">
        <v>572</v>
      </c>
      <c r="B176" t="s">
        <v>36</v>
      </c>
      <c r="C176" s="6">
        <v>36598</v>
      </c>
      <c r="D176">
        <v>1007</v>
      </c>
      <c r="E176" s="2">
        <v>9</v>
      </c>
      <c r="F176" t="str">
        <f>A176&amp;B176</f>
        <v>Ashley MOLONEYpole-vault</v>
      </c>
      <c r="G176" s="2">
        <f>E176</f>
        <v>9</v>
      </c>
      <c r="H176" s="2">
        <f>D176</f>
        <v>1007</v>
      </c>
    </row>
    <row r="177" spans="1:8" x14ac:dyDescent="0.2">
      <c r="A177" t="s">
        <v>1232</v>
      </c>
      <c r="B177" t="s">
        <v>40</v>
      </c>
      <c r="C177" s="6">
        <v>38095</v>
      </c>
      <c r="D177">
        <v>872</v>
      </c>
      <c r="E177" s="2">
        <v>9</v>
      </c>
      <c r="F177" t="str">
        <f>A177&amp;B177</f>
        <v>Darcy MILLERdiscus-throw</v>
      </c>
      <c r="G177" s="2">
        <f>E177</f>
        <v>9</v>
      </c>
      <c r="H177" s="2">
        <f>D177</f>
        <v>872</v>
      </c>
    </row>
    <row r="178" spans="1:8" x14ac:dyDescent="0.2">
      <c r="A178" t="s">
        <v>798</v>
      </c>
      <c r="B178" t="s">
        <v>39</v>
      </c>
      <c r="C178" s="7">
        <v>34302</v>
      </c>
      <c r="D178">
        <v>845</v>
      </c>
      <c r="E178" s="2">
        <v>9</v>
      </c>
      <c r="F178" t="str">
        <f>A178&amp;B178</f>
        <v>Daniel GOLUBOVICshot-put</v>
      </c>
      <c r="G178" s="2">
        <f>E178</f>
        <v>9</v>
      </c>
      <c r="H178" s="2">
        <f>D178</f>
        <v>845</v>
      </c>
    </row>
    <row r="179" spans="1:8" x14ac:dyDescent="0.2">
      <c r="A179" t="s">
        <v>1664</v>
      </c>
      <c r="B179" t="s">
        <v>42</v>
      </c>
      <c r="C179" s="6">
        <v>37367</v>
      </c>
      <c r="D179">
        <v>818</v>
      </c>
      <c r="E179" s="2">
        <v>9</v>
      </c>
      <c r="F179" t="str">
        <f>A179&amp;B179</f>
        <v>Benjamin VOOGDhammer-throw</v>
      </c>
      <c r="G179" s="2">
        <f>E179</f>
        <v>9</v>
      </c>
      <c r="H179" s="2">
        <f>D179</f>
        <v>818</v>
      </c>
    </row>
    <row r="180" spans="1:8" x14ac:dyDescent="0.2">
      <c r="A180" t="s">
        <v>1239</v>
      </c>
      <c r="B180" t="s">
        <v>41</v>
      </c>
      <c r="C180" s="6">
        <v>35041</v>
      </c>
      <c r="D180">
        <v>957</v>
      </c>
      <c r="E180" s="2">
        <v>9</v>
      </c>
      <c r="F180" t="str">
        <f>A180&amp;B180</f>
        <v>Saxon WARDjavelin-throw</v>
      </c>
      <c r="G180" s="2">
        <f>E180</f>
        <v>9</v>
      </c>
      <c r="H180" s="2">
        <f>D180</f>
        <v>957</v>
      </c>
    </row>
    <row r="181" spans="1:8" x14ac:dyDescent="0.2">
      <c r="A181" t="s">
        <v>899</v>
      </c>
      <c r="B181" t="s">
        <v>81</v>
      </c>
      <c r="C181" s="6">
        <v>2000</v>
      </c>
      <c r="D181">
        <v>996</v>
      </c>
      <c r="E181" s="2">
        <v>9</v>
      </c>
      <c r="F181" t="str">
        <f>A181&amp;B181</f>
        <v>Tim FRASER20km-race-walking</v>
      </c>
      <c r="G181" s="2">
        <f>E181</f>
        <v>9</v>
      </c>
      <c r="H181" s="2">
        <f>D181</f>
        <v>996</v>
      </c>
    </row>
    <row r="182" spans="1:8" x14ac:dyDescent="0.2">
      <c r="A182" t="s">
        <v>781</v>
      </c>
      <c r="B182" t="s">
        <v>82</v>
      </c>
      <c r="C182" s="6">
        <v>33366</v>
      </c>
      <c r="D182">
        <v>939</v>
      </c>
      <c r="E182" s="2">
        <v>9</v>
      </c>
      <c r="F182" t="str">
        <f>A182&amp;B182</f>
        <v>Brett ROBINSONmarathon</v>
      </c>
      <c r="G182" s="2">
        <f>E182</f>
        <v>9</v>
      </c>
      <c r="H182" s="2">
        <f>D182</f>
        <v>939</v>
      </c>
    </row>
    <row r="183" spans="1:8" x14ac:dyDescent="0.2">
      <c r="A183" t="s">
        <v>566</v>
      </c>
      <c r="B183" t="s">
        <v>2</v>
      </c>
      <c r="C183" s="6">
        <v>36427</v>
      </c>
      <c r="D183">
        <v>1063</v>
      </c>
      <c r="E183" s="2">
        <v>10</v>
      </c>
      <c r="F183" t="str">
        <f>A183&amp;B183</f>
        <v>Will ROBERTS100m</v>
      </c>
      <c r="G183" s="2">
        <f>E183</f>
        <v>10</v>
      </c>
      <c r="H183" s="2">
        <f>D183</f>
        <v>1063</v>
      </c>
    </row>
    <row r="184" spans="1:8" x14ac:dyDescent="0.2">
      <c r="A184" t="s">
        <v>569</v>
      </c>
      <c r="B184" t="s">
        <v>2</v>
      </c>
      <c r="C184" s="6">
        <v>36491</v>
      </c>
      <c r="D184">
        <v>1063</v>
      </c>
      <c r="E184" s="2">
        <v>10</v>
      </c>
      <c r="F184" t="str">
        <f>A184&amp;B184</f>
        <v>Joshua AZZOPARDI100m</v>
      </c>
      <c r="G184" s="2">
        <f>E184</f>
        <v>10</v>
      </c>
      <c r="H184" s="2">
        <f>D184</f>
        <v>1063</v>
      </c>
    </row>
    <row r="185" spans="1:8" x14ac:dyDescent="0.2">
      <c r="A185" t="s">
        <v>1154</v>
      </c>
      <c r="B185" t="s">
        <v>25</v>
      </c>
      <c r="C185" s="6">
        <v>35243</v>
      </c>
      <c r="D185">
        <v>1073</v>
      </c>
      <c r="E185" s="2">
        <v>10</v>
      </c>
      <c r="F185" t="str">
        <f>A185&amp;B185</f>
        <v>Anas ABU-GANABA200m</v>
      </c>
      <c r="G185" s="2">
        <f>E185</f>
        <v>10</v>
      </c>
      <c r="H185" s="2">
        <f>D185</f>
        <v>1073</v>
      </c>
    </row>
    <row r="186" spans="1:8" x14ac:dyDescent="0.2">
      <c r="A186" t="s">
        <v>563</v>
      </c>
      <c r="B186" t="s">
        <v>25</v>
      </c>
      <c r="C186" s="6">
        <v>35937</v>
      </c>
      <c r="D186">
        <v>1078</v>
      </c>
      <c r="E186" s="2">
        <v>10</v>
      </c>
      <c r="F186" t="str">
        <f>A186&amp;B186</f>
        <v>Jack HALE200m</v>
      </c>
      <c r="G186" s="2">
        <f>E186</f>
        <v>10</v>
      </c>
      <c r="H186" s="2">
        <f>D186</f>
        <v>1078</v>
      </c>
    </row>
    <row r="187" spans="1:8" x14ac:dyDescent="0.2">
      <c r="A187" t="s">
        <v>646</v>
      </c>
      <c r="B187" t="s">
        <v>26</v>
      </c>
      <c r="C187" s="6">
        <v>37488</v>
      </c>
      <c r="D187">
        <v>1059</v>
      </c>
      <c r="E187" s="2">
        <v>10</v>
      </c>
      <c r="F187" t="str">
        <f>A187&amp;B187</f>
        <v>Reece HOLDER400m</v>
      </c>
      <c r="G187" s="2">
        <f>E187</f>
        <v>10</v>
      </c>
      <c r="H187" s="2">
        <f>D187</f>
        <v>1059</v>
      </c>
    </row>
    <row r="188" spans="1:8" x14ac:dyDescent="0.2">
      <c r="A188" t="s">
        <v>1167</v>
      </c>
      <c r="B188" t="s">
        <v>27</v>
      </c>
      <c r="C188" s="6">
        <v>37660</v>
      </c>
      <c r="D188">
        <v>1076</v>
      </c>
      <c r="E188" s="2">
        <v>10</v>
      </c>
      <c r="F188" t="str">
        <f>A188&amp;B188</f>
        <v>Tomas PALFREY800m</v>
      </c>
      <c r="G188" s="2">
        <f>E188</f>
        <v>10</v>
      </c>
      <c r="H188" s="2">
        <f>D188</f>
        <v>1076</v>
      </c>
    </row>
    <row r="189" spans="1:8" x14ac:dyDescent="0.2">
      <c r="A189" t="s">
        <v>779</v>
      </c>
      <c r="B189" t="s">
        <v>28</v>
      </c>
      <c r="C189" s="6">
        <v>34588</v>
      </c>
      <c r="D189">
        <v>1125</v>
      </c>
      <c r="E189" s="2">
        <v>10</v>
      </c>
      <c r="F189" t="str">
        <f>A189&amp;B189</f>
        <v>Patrick TIERNAN1500m</v>
      </c>
      <c r="G189" s="2">
        <f>E189</f>
        <v>10</v>
      </c>
      <c r="H189" s="2">
        <f>D189</f>
        <v>1125</v>
      </c>
    </row>
    <row r="190" spans="1:8" x14ac:dyDescent="0.2">
      <c r="A190" t="s">
        <v>1255</v>
      </c>
      <c r="B190" t="s">
        <v>34</v>
      </c>
      <c r="C190" s="6">
        <v>34062</v>
      </c>
      <c r="D190">
        <v>1017</v>
      </c>
      <c r="E190" s="2">
        <v>10</v>
      </c>
      <c r="F190" t="str">
        <f>A190&amp;B190</f>
        <v>William AUSTIN-CRAY3000msc</v>
      </c>
      <c r="G190" s="2">
        <f>E190</f>
        <v>10</v>
      </c>
      <c r="H190" s="2">
        <f>D190</f>
        <v>1017</v>
      </c>
    </row>
    <row r="191" spans="1:8" x14ac:dyDescent="0.2">
      <c r="A191" t="s">
        <v>780</v>
      </c>
      <c r="B191" t="s">
        <v>29</v>
      </c>
      <c r="C191" s="6">
        <v>35052</v>
      </c>
      <c r="D191">
        <v>1086</v>
      </c>
      <c r="E191" s="2">
        <v>10</v>
      </c>
      <c r="F191" t="str">
        <f>A191&amp;B191</f>
        <v>Jack RAYNER5000m</v>
      </c>
      <c r="G191" s="2">
        <f>E191</f>
        <v>10</v>
      </c>
      <c r="H191" s="2">
        <f>D191</f>
        <v>1086</v>
      </c>
    </row>
    <row r="192" spans="1:8" x14ac:dyDescent="0.2">
      <c r="A192" t="s">
        <v>762</v>
      </c>
      <c r="B192" t="s">
        <v>30</v>
      </c>
      <c r="C192" s="6">
        <v>1999</v>
      </c>
      <c r="D192">
        <v>1055</v>
      </c>
      <c r="E192" s="2">
        <v>10</v>
      </c>
      <c r="F192" t="str">
        <f>A192&amp;B192</f>
        <v>Haftu STRINTZOS10000m</v>
      </c>
      <c r="G192" s="2">
        <f>E192</f>
        <v>10</v>
      </c>
      <c r="H192" s="2">
        <f>D192</f>
        <v>1055</v>
      </c>
    </row>
    <row r="193" spans="1:8" x14ac:dyDescent="0.2">
      <c r="A193" t="s">
        <v>801</v>
      </c>
      <c r="B193" t="s">
        <v>31</v>
      </c>
      <c r="C193" s="6">
        <v>35651</v>
      </c>
      <c r="D193">
        <v>964</v>
      </c>
      <c r="E193" s="2">
        <v>10</v>
      </c>
      <c r="F193" t="str">
        <f>A193&amp;B193</f>
        <v>Alec DIAMOND110mh</v>
      </c>
      <c r="G193" s="2">
        <f>E193</f>
        <v>10</v>
      </c>
      <c r="H193" s="2">
        <f>D193</f>
        <v>964</v>
      </c>
    </row>
    <row r="194" spans="1:8" x14ac:dyDescent="0.2">
      <c r="A194" t="s">
        <v>800</v>
      </c>
      <c r="B194" s="6" t="s">
        <v>31</v>
      </c>
      <c r="C194" s="6">
        <v>36425</v>
      </c>
      <c r="D194">
        <v>964</v>
      </c>
      <c r="E194" s="2">
        <v>10</v>
      </c>
      <c r="F194" t="str">
        <f>A194&amp;B194</f>
        <v>Jascha Paulus COETSER110mh</v>
      </c>
      <c r="G194" s="2">
        <f>E194</f>
        <v>10</v>
      </c>
      <c r="H194" s="2">
        <f>D194</f>
        <v>964</v>
      </c>
    </row>
    <row r="195" spans="1:8" x14ac:dyDescent="0.2">
      <c r="A195" t="s">
        <v>663</v>
      </c>
      <c r="B195" t="s">
        <v>33</v>
      </c>
      <c r="C195" s="6">
        <v>36333</v>
      </c>
      <c r="D195">
        <v>999</v>
      </c>
      <c r="E195" s="2">
        <v>10</v>
      </c>
      <c r="F195" t="str">
        <f>A195&amp;B195</f>
        <v>Michael TSOTSOS400mh</v>
      </c>
      <c r="G195" s="2">
        <f>E195</f>
        <v>10</v>
      </c>
      <c r="H195" s="2">
        <f>D195</f>
        <v>999</v>
      </c>
    </row>
    <row r="196" spans="1:8" x14ac:dyDescent="0.2">
      <c r="A196" t="s">
        <v>813</v>
      </c>
      <c r="B196" t="s">
        <v>37</v>
      </c>
      <c r="C196" s="6">
        <v>33911</v>
      </c>
      <c r="D196">
        <v>1071</v>
      </c>
      <c r="E196" s="2">
        <v>10</v>
      </c>
      <c r="F196" t="str">
        <f>A196&amp;B196</f>
        <v>Jeremy ANDREWSlong-jump</v>
      </c>
      <c r="G196" s="2">
        <f>E196</f>
        <v>10</v>
      </c>
      <c r="H196" s="2">
        <f>D196</f>
        <v>1071</v>
      </c>
    </row>
    <row r="197" spans="1:8" x14ac:dyDescent="0.2">
      <c r="A197" t="s">
        <v>1212</v>
      </c>
      <c r="B197" t="s">
        <v>38</v>
      </c>
      <c r="C197" s="6">
        <v>36032</v>
      </c>
      <c r="D197">
        <v>996</v>
      </c>
      <c r="E197" s="2">
        <v>10</v>
      </c>
      <c r="F197" t="str">
        <f>A197&amp;B197</f>
        <v>Oluwapemi AKIN OJELABItriple-jump</v>
      </c>
      <c r="G197" s="2">
        <f>E197</f>
        <v>10</v>
      </c>
      <c r="H197" s="2">
        <f>D197</f>
        <v>996</v>
      </c>
    </row>
    <row r="198" spans="1:8" x14ac:dyDescent="0.2">
      <c r="A198" t="s">
        <v>847</v>
      </c>
      <c r="B198" t="s">
        <v>35</v>
      </c>
      <c r="C198" s="6">
        <v>36840</v>
      </c>
      <c r="D198">
        <v>1002</v>
      </c>
      <c r="E198" s="2">
        <v>10</v>
      </c>
      <c r="F198" t="str">
        <f>A198&amp;B198</f>
        <v>Sean SZALEKhigh-jump</v>
      </c>
      <c r="G198" s="2">
        <f>E198</f>
        <v>10</v>
      </c>
      <c r="H198" s="2">
        <f>D198</f>
        <v>1002</v>
      </c>
    </row>
    <row r="199" spans="1:8" x14ac:dyDescent="0.2">
      <c r="A199" t="s">
        <v>846</v>
      </c>
      <c r="B199" t="s">
        <v>35</v>
      </c>
      <c r="C199" s="6">
        <v>37047</v>
      </c>
      <c r="D199">
        <v>1002</v>
      </c>
      <c r="E199" s="2">
        <v>10</v>
      </c>
      <c r="F199" t="str">
        <f>A199&amp;B199</f>
        <v>Nicholas KOLLIAShigh-jump</v>
      </c>
      <c r="G199" s="2">
        <f>E199</f>
        <v>10</v>
      </c>
      <c r="H199" s="2">
        <f>D199</f>
        <v>1002</v>
      </c>
    </row>
    <row r="200" spans="1:8" x14ac:dyDescent="0.2">
      <c r="A200" t="s">
        <v>849</v>
      </c>
      <c r="B200" t="s">
        <v>35</v>
      </c>
      <c r="C200" s="6">
        <v>38035</v>
      </c>
      <c r="D200">
        <v>1002</v>
      </c>
      <c r="E200" s="2">
        <v>10</v>
      </c>
      <c r="F200" t="str">
        <f>A200&amp;B200</f>
        <v>Darcy HOLMEShigh-jump</v>
      </c>
      <c r="G200" s="2">
        <f>E200</f>
        <v>10</v>
      </c>
      <c r="H200" s="2">
        <f>D200</f>
        <v>1002</v>
      </c>
    </row>
    <row r="201" spans="1:8" x14ac:dyDescent="0.2">
      <c r="A201" t="s">
        <v>1263</v>
      </c>
      <c r="B201" t="s">
        <v>35</v>
      </c>
      <c r="C201" s="7">
        <v>37333</v>
      </c>
      <c r="D201">
        <v>1002</v>
      </c>
      <c r="E201" s="2">
        <v>10</v>
      </c>
      <c r="F201" t="str">
        <f>A201&amp;B201</f>
        <v>Jonathan TITMARSHhigh-jump</v>
      </c>
      <c r="G201" s="2">
        <f>E201</f>
        <v>10</v>
      </c>
      <c r="H201" s="2">
        <f>D201</f>
        <v>1002</v>
      </c>
    </row>
    <row r="202" spans="1:8" x14ac:dyDescent="0.2">
      <c r="A202" t="s">
        <v>857</v>
      </c>
      <c r="B202" t="s">
        <v>36</v>
      </c>
      <c r="C202" s="7">
        <v>35677</v>
      </c>
      <c r="D202">
        <v>1002</v>
      </c>
      <c r="E202" s="2">
        <v>10</v>
      </c>
      <c r="F202" t="str">
        <f>A202&amp;B202</f>
        <v>Triston VINCENTpole-vault</v>
      </c>
      <c r="G202" s="2">
        <f>E202</f>
        <v>10</v>
      </c>
      <c r="H202" s="2">
        <f>D202</f>
        <v>1002</v>
      </c>
    </row>
    <row r="203" spans="1:8" x14ac:dyDescent="0.2">
      <c r="A203" t="s">
        <v>1660</v>
      </c>
      <c r="B203" t="s">
        <v>40</v>
      </c>
      <c r="C203" s="6">
        <v>36632</v>
      </c>
      <c r="D203">
        <v>871</v>
      </c>
      <c r="E203" s="2">
        <v>10</v>
      </c>
      <c r="F203" t="str">
        <f>A203&amp;B203</f>
        <v>Rizqian Michael PRATOMOdiscus-throw</v>
      </c>
      <c r="G203" s="2">
        <f>E203</f>
        <v>10</v>
      </c>
      <c r="H203" s="2">
        <f>D203</f>
        <v>871</v>
      </c>
    </row>
    <row r="204" spans="1:8" x14ac:dyDescent="0.2">
      <c r="A204" t="s">
        <v>1661</v>
      </c>
      <c r="B204" t="s">
        <v>40</v>
      </c>
      <c r="C204" s="7"/>
      <c r="D204">
        <v>871</v>
      </c>
      <c r="E204" s="2">
        <v>10</v>
      </c>
      <c r="F204" t="str">
        <f>A204&amp;B204</f>
        <v>Agyapal SINGHdiscus-throw</v>
      </c>
      <c r="G204" s="2">
        <f>E204</f>
        <v>10</v>
      </c>
      <c r="H204" s="2">
        <f>D204</f>
        <v>871</v>
      </c>
    </row>
    <row r="205" spans="1:8" x14ac:dyDescent="0.2">
      <c r="A205" t="s">
        <v>801</v>
      </c>
      <c r="B205" s="6" t="s">
        <v>39</v>
      </c>
      <c r="C205" s="6">
        <v>35651</v>
      </c>
      <c r="D205">
        <v>842</v>
      </c>
      <c r="E205" s="2">
        <v>10</v>
      </c>
      <c r="F205" t="str">
        <f>A205&amp;B205</f>
        <v>Alec DIAMONDshot-put</v>
      </c>
      <c r="G205" s="2">
        <f>E205</f>
        <v>10</v>
      </c>
      <c r="H205" s="2">
        <f>D205</f>
        <v>842</v>
      </c>
    </row>
    <row r="206" spans="1:8" x14ac:dyDescent="0.2">
      <c r="A206" t="s">
        <v>888</v>
      </c>
      <c r="B206" t="s">
        <v>41</v>
      </c>
      <c r="C206" s="7">
        <v>37456</v>
      </c>
      <c r="D206">
        <v>907</v>
      </c>
      <c r="E206" s="2">
        <v>10</v>
      </c>
      <c r="F206" t="str">
        <f>A206&amp;B206</f>
        <v>Oliver BLACKBURNjavelin-throw</v>
      </c>
      <c r="G206" s="2">
        <f>E206</f>
        <v>10</v>
      </c>
      <c r="H206" s="2">
        <f>D206</f>
        <v>907</v>
      </c>
    </row>
    <row r="207" spans="1:8" x14ac:dyDescent="0.2">
      <c r="A207" t="s">
        <v>1250</v>
      </c>
      <c r="B207" t="s">
        <v>81</v>
      </c>
      <c r="C207" s="6">
        <v>36936</v>
      </c>
      <c r="D207">
        <v>980</v>
      </c>
      <c r="E207" s="2">
        <v>10</v>
      </c>
      <c r="F207" t="str">
        <f>A207&amp;B207</f>
        <v>Tristan CAMILLERI20km-race-walking</v>
      </c>
      <c r="G207" s="2">
        <f>E207</f>
        <v>10</v>
      </c>
      <c r="H207" s="2">
        <f>D207</f>
        <v>980</v>
      </c>
    </row>
    <row r="208" spans="1:8" x14ac:dyDescent="0.2">
      <c r="A208" t="s">
        <v>1675</v>
      </c>
      <c r="B208" t="s">
        <v>82</v>
      </c>
      <c r="C208" s="7"/>
      <c r="D208">
        <v>920</v>
      </c>
      <c r="E208" s="2">
        <v>10</v>
      </c>
      <c r="F208" t="str">
        <f>A208&amp;B208</f>
        <v>Myles GOUGHmarathon</v>
      </c>
      <c r="G208" s="2">
        <f>E208</f>
        <v>10</v>
      </c>
      <c r="H208" s="2">
        <f>D208</f>
        <v>920</v>
      </c>
    </row>
    <row r="209" spans="1:8" x14ac:dyDescent="0.2">
      <c r="A209" t="s">
        <v>644</v>
      </c>
      <c r="B209" t="s">
        <v>26</v>
      </c>
      <c r="C209" s="7">
        <v>35876</v>
      </c>
      <c r="D209">
        <v>1058</v>
      </c>
      <c r="E209" s="2">
        <v>11</v>
      </c>
      <c r="F209" t="str">
        <f>A209&amp;B209</f>
        <v>Louis STENMARK400m</v>
      </c>
      <c r="G209" s="2">
        <f>E209</f>
        <v>11</v>
      </c>
      <c r="H209" s="2">
        <f>D209</f>
        <v>1058</v>
      </c>
    </row>
    <row r="210" spans="1:8" x14ac:dyDescent="0.2">
      <c r="A210" t="s">
        <v>668</v>
      </c>
      <c r="B210" t="s">
        <v>27</v>
      </c>
      <c r="C210" s="7">
        <v>35327</v>
      </c>
      <c r="D210">
        <v>1075</v>
      </c>
      <c r="E210" s="2">
        <v>11</v>
      </c>
      <c r="F210" t="str">
        <f>A210&amp;B210</f>
        <v>Mason COHEN800m</v>
      </c>
      <c r="G210" s="2">
        <f>E210</f>
        <v>11</v>
      </c>
      <c r="H210" s="2">
        <f>D210</f>
        <v>1075</v>
      </c>
    </row>
    <row r="211" spans="1:8" x14ac:dyDescent="0.2">
      <c r="A211" t="s">
        <v>720</v>
      </c>
      <c r="B211" s="6" t="s">
        <v>28</v>
      </c>
      <c r="C211" s="6">
        <v>36359</v>
      </c>
      <c r="D211">
        <v>1121</v>
      </c>
      <c r="E211" s="2">
        <v>11</v>
      </c>
      <c r="F211" t="str">
        <f>A211&amp;B211</f>
        <v>Callum DAVIES1500m</v>
      </c>
      <c r="G211" s="2">
        <f>E211</f>
        <v>11</v>
      </c>
      <c r="H211" s="2">
        <f>D211</f>
        <v>1121</v>
      </c>
    </row>
    <row r="212" spans="1:8" x14ac:dyDescent="0.2">
      <c r="A212" t="s">
        <v>753</v>
      </c>
      <c r="B212" t="s">
        <v>34</v>
      </c>
      <c r="C212" s="6">
        <v>36609</v>
      </c>
      <c r="D212">
        <v>1011</v>
      </c>
      <c r="E212" s="2">
        <v>11</v>
      </c>
      <c r="F212" t="str">
        <f>A212&amp;B212</f>
        <v>Harvey CHILCOTT3000msc</v>
      </c>
      <c r="G212" s="2">
        <f>E212</f>
        <v>11</v>
      </c>
      <c r="H212" s="2">
        <f>D212</f>
        <v>1011</v>
      </c>
    </row>
    <row r="213" spans="1:8" x14ac:dyDescent="0.2">
      <c r="A213" t="s">
        <v>746</v>
      </c>
      <c r="B213" t="s">
        <v>29</v>
      </c>
      <c r="C213" s="6">
        <v>33550</v>
      </c>
      <c r="D213">
        <v>1067</v>
      </c>
      <c r="E213" s="2">
        <v>11</v>
      </c>
      <c r="F213" t="str">
        <f>A213&amp;B213</f>
        <v>Ben BUCKINGHAM5000m</v>
      </c>
      <c r="G213" s="2">
        <f>E213</f>
        <v>11</v>
      </c>
      <c r="H213" s="2">
        <f>D213</f>
        <v>1067</v>
      </c>
    </row>
    <row r="214" spans="1:8" x14ac:dyDescent="0.2">
      <c r="A214" t="s">
        <v>769</v>
      </c>
      <c r="B214" t="s">
        <v>30</v>
      </c>
      <c r="C214" s="6">
        <v>36044</v>
      </c>
      <c r="D214">
        <v>1042</v>
      </c>
      <c r="E214" s="2">
        <v>11</v>
      </c>
      <c r="F214" t="str">
        <f>A214&amp;B214</f>
        <v>Tim VINCENT10000m</v>
      </c>
      <c r="G214" s="2">
        <f>E214</f>
        <v>11</v>
      </c>
      <c r="H214" s="2">
        <f>D214</f>
        <v>1042</v>
      </c>
    </row>
    <row r="215" spans="1:8" x14ac:dyDescent="0.2">
      <c r="A215" t="s">
        <v>664</v>
      </c>
      <c r="B215" t="s">
        <v>33</v>
      </c>
      <c r="C215" s="6">
        <v>37782</v>
      </c>
      <c r="D215">
        <v>996</v>
      </c>
      <c r="E215" s="2">
        <v>11</v>
      </c>
      <c r="F215" t="str">
        <f>A215&amp;B215</f>
        <v>Dominic PANOZZO400mh</v>
      </c>
      <c r="G215" s="2">
        <f>E215</f>
        <v>11</v>
      </c>
      <c r="H215" s="2">
        <f>D215</f>
        <v>996</v>
      </c>
    </row>
    <row r="216" spans="1:8" x14ac:dyDescent="0.2">
      <c r="A216" t="s">
        <v>814</v>
      </c>
      <c r="B216" t="s">
        <v>37</v>
      </c>
      <c r="C216" s="6">
        <v>36459</v>
      </c>
      <c r="D216">
        <v>1065</v>
      </c>
      <c r="E216" s="2">
        <v>11</v>
      </c>
      <c r="F216" t="str">
        <f>A216&amp;B216</f>
        <v>William FREYERlong-jump</v>
      </c>
      <c r="G216" s="2">
        <f>E216</f>
        <v>11</v>
      </c>
      <c r="H216" s="2">
        <f>D216</f>
        <v>1065</v>
      </c>
    </row>
    <row r="217" spans="1:8" x14ac:dyDescent="0.2">
      <c r="A217" t="s">
        <v>841</v>
      </c>
      <c r="B217" t="s">
        <v>38</v>
      </c>
      <c r="C217" s="6">
        <v>37216</v>
      </c>
      <c r="D217">
        <v>977</v>
      </c>
      <c r="E217" s="2">
        <v>11</v>
      </c>
      <c r="F217" t="str">
        <f>A217&amp;B217</f>
        <v>Oscar MIERStriple-jump</v>
      </c>
      <c r="G217" s="2">
        <f>E217</f>
        <v>11</v>
      </c>
      <c r="H217" s="2">
        <f>D217</f>
        <v>977</v>
      </c>
    </row>
    <row r="218" spans="1:8" x14ac:dyDescent="0.2">
      <c r="A218" t="s">
        <v>797</v>
      </c>
      <c r="B218" t="s">
        <v>36</v>
      </c>
      <c r="C218" s="6">
        <v>34712</v>
      </c>
      <c r="D218">
        <v>994</v>
      </c>
      <c r="E218" s="2">
        <v>11</v>
      </c>
      <c r="F218" t="str">
        <f>A218&amp;B218</f>
        <v>Cedric DUBLERpole-vault</v>
      </c>
      <c r="G218" s="2">
        <f>E218</f>
        <v>11</v>
      </c>
      <c r="H218" s="2">
        <f>D218</f>
        <v>994</v>
      </c>
    </row>
    <row r="219" spans="1:8" x14ac:dyDescent="0.2">
      <c r="A219" t="s">
        <v>860</v>
      </c>
      <c r="B219" t="s">
        <v>36</v>
      </c>
      <c r="C219" s="6">
        <v>37868</v>
      </c>
      <c r="D219">
        <v>994</v>
      </c>
      <c r="E219" s="2">
        <v>11</v>
      </c>
      <c r="F219" t="str">
        <f>A219&amp;B219</f>
        <v>Liam GEORGILOPOULOSpole-vault</v>
      </c>
      <c r="G219" s="2">
        <f>E219</f>
        <v>11</v>
      </c>
      <c r="H219" s="2">
        <f>D219</f>
        <v>994</v>
      </c>
    </row>
    <row r="220" spans="1:8" x14ac:dyDescent="0.2">
      <c r="A220" t="s">
        <v>1663</v>
      </c>
      <c r="B220" t="s">
        <v>39</v>
      </c>
      <c r="C220" s="6">
        <v>1997</v>
      </c>
      <c r="D220">
        <v>835</v>
      </c>
      <c r="E220" s="2">
        <v>11</v>
      </c>
      <c r="F220" t="str">
        <f>A220&amp;B220</f>
        <v>Marley YOUNGshot-put</v>
      </c>
      <c r="G220" s="2">
        <f>E220</f>
        <v>11</v>
      </c>
      <c r="H220" s="2">
        <f>D220</f>
        <v>835</v>
      </c>
    </row>
    <row r="221" spans="1:8" x14ac:dyDescent="0.2">
      <c r="A221" t="s">
        <v>1665</v>
      </c>
      <c r="B221" t="s">
        <v>41</v>
      </c>
      <c r="C221" s="6">
        <v>30335</v>
      </c>
      <c r="D221">
        <v>882</v>
      </c>
      <c r="E221" s="2">
        <v>11</v>
      </c>
      <c r="F221" t="str">
        <f>A221&amp;B221</f>
        <v>Ben BAKERjavelin-throw</v>
      </c>
      <c r="G221" s="2">
        <f>E221</f>
        <v>11</v>
      </c>
      <c r="H221" s="2">
        <f>D221</f>
        <v>882</v>
      </c>
    </row>
    <row r="222" spans="1:8" x14ac:dyDescent="0.2">
      <c r="A222" t="s">
        <v>900</v>
      </c>
      <c r="B222" t="s">
        <v>81</v>
      </c>
      <c r="C222" s="7">
        <v>36816</v>
      </c>
      <c r="D222">
        <v>953</v>
      </c>
      <c r="E222" s="2">
        <v>11</v>
      </c>
      <c r="F222" t="str">
        <f>A222&amp;B222</f>
        <v>Dylan RICHARDSON20km-race-walking</v>
      </c>
      <c r="G222" s="2">
        <f>E222</f>
        <v>11</v>
      </c>
      <c r="H222" s="2">
        <f>D222</f>
        <v>953</v>
      </c>
    </row>
    <row r="223" spans="1:8" x14ac:dyDescent="0.2">
      <c r="A223" t="s">
        <v>1676</v>
      </c>
      <c r="B223" t="s">
        <v>82</v>
      </c>
      <c r="C223" s="6">
        <v>34258</v>
      </c>
      <c r="D223">
        <v>911</v>
      </c>
      <c r="E223" s="2">
        <v>11</v>
      </c>
      <c r="F223" t="str">
        <f>A223&amp;B223</f>
        <v>Matt GUNTHERmarathon</v>
      </c>
      <c r="G223" s="2">
        <f>E223</f>
        <v>11</v>
      </c>
      <c r="H223" s="2">
        <f>D223</f>
        <v>911</v>
      </c>
    </row>
    <row r="224" spans="1:8" x14ac:dyDescent="0.2">
      <c r="A224" t="s">
        <v>573</v>
      </c>
      <c r="B224" s="6" t="s">
        <v>2</v>
      </c>
      <c r="C224" s="6">
        <v>33660</v>
      </c>
      <c r="D224">
        <v>1059</v>
      </c>
      <c r="E224" s="2">
        <v>12</v>
      </c>
      <c r="F224" t="str">
        <f>A224&amp;B224</f>
        <v>Fejiro OMUVWIE100m</v>
      </c>
      <c r="G224" s="2">
        <f>E224</f>
        <v>12</v>
      </c>
      <c r="H224" s="2">
        <f>D224</f>
        <v>1059</v>
      </c>
    </row>
    <row r="225" spans="1:8" x14ac:dyDescent="0.2">
      <c r="A225" t="s">
        <v>618</v>
      </c>
      <c r="B225" t="s">
        <v>25</v>
      </c>
      <c r="C225" s="7">
        <v>34654</v>
      </c>
      <c r="D225">
        <v>1066</v>
      </c>
      <c r="E225" s="2">
        <v>12</v>
      </c>
      <c r="F225" t="str">
        <f>A225&amp;B225</f>
        <v>Will JOHNS200m</v>
      </c>
      <c r="G225" s="2">
        <f>E225</f>
        <v>12</v>
      </c>
      <c r="H225" s="2">
        <f>D225</f>
        <v>1066</v>
      </c>
    </row>
    <row r="226" spans="1:8" x14ac:dyDescent="0.2">
      <c r="A226" t="s">
        <v>650</v>
      </c>
      <c r="B226" t="s">
        <v>26</v>
      </c>
      <c r="C226" s="6">
        <v>36429</v>
      </c>
      <c r="D226">
        <v>1056</v>
      </c>
      <c r="E226" s="2">
        <v>12</v>
      </c>
      <c r="F226" t="str">
        <f>A226&amp;B226</f>
        <v>Jack GEARY400m</v>
      </c>
      <c r="G226" s="2">
        <f>E226</f>
        <v>12</v>
      </c>
      <c r="H226" s="2">
        <f>D226</f>
        <v>1056</v>
      </c>
    </row>
    <row r="227" spans="1:8" x14ac:dyDescent="0.2">
      <c r="A227" t="s">
        <v>674</v>
      </c>
      <c r="B227" t="s">
        <v>27</v>
      </c>
      <c r="C227" s="6">
        <v>32338</v>
      </c>
      <c r="D227">
        <v>1063</v>
      </c>
      <c r="E227" s="2">
        <v>12</v>
      </c>
      <c r="F227" t="str">
        <f>A227&amp;B227</f>
        <v>Jared WEST800m</v>
      </c>
      <c r="G227" s="2">
        <f>E227</f>
        <v>12</v>
      </c>
      <c r="H227" s="2">
        <f>D227</f>
        <v>1063</v>
      </c>
    </row>
    <row r="228" spans="1:8" x14ac:dyDescent="0.2">
      <c r="A228" t="s">
        <v>746</v>
      </c>
      <c r="B228" t="s">
        <v>28</v>
      </c>
      <c r="C228" s="6">
        <v>33550</v>
      </c>
      <c r="D228">
        <v>1119</v>
      </c>
      <c r="E228" s="2">
        <v>12</v>
      </c>
      <c r="F228" t="str">
        <f>A228&amp;B228</f>
        <v>Ben BUCKINGHAM1500m</v>
      </c>
      <c r="G228" s="2">
        <f>E228</f>
        <v>12</v>
      </c>
      <c r="H228" s="2">
        <f>D228</f>
        <v>1119</v>
      </c>
    </row>
    <row r="229" spans="1:8" x14ac:dyDescent="0.2">
      <c r="A229" t="s">
        <v>1185</v>
      </c>
      <c r="B229" t="s">
        <v>34</v>
      </c>
      <c r="C229" s="7">
        <v>34994</v>
      </c>
      <c r="D229">
        <v>986</v>
      </c>
      <c r="E229" s="2">
        <v>12</v>
      </c>
      <c r="F229" t="str">
        <f>A229&amp;B229</f>
        <v>Toby O'BRIEN3000msc</v>
      </c>
      <c r="G229" s="2">
        <f>E229</f>
        <v>12</v>
      </c>
      <c r="H229" s="2">
        <f>D229</f>
        <v>986</v>
      </c>
    </row>
    <row r="230" spans="1:8" x14ac:dyDescent="0.2">
      <c r="A230" t="s">
        <v>747</v>
      </c>
      <c r="B230" t="s">
        <v>29</v>
      </c>
      <c r="C230" s="6">
        <v>34818</v>
      </c>
      <c r="D230">
        <v>1066</v>
      </c>
      <c r="E230" s="2">
        <v>12</v>
      </c>
      <c r="F230" t="str">
        <f>A230&amp;B230</f>
        <v>Matthew CLARKE5000m</v>
      </c>
      <c r="G230" s="2">
        <f>E230</f>
        <v>12</v>
      </c>
      <c r="H230" s="2">
        <f>D230</f>
        <v>1066</v>
      </c>
    </row>
    <row r="231" spans="1:8" x14ac:dyDescent="0.2">
      <c r="A231" t="s">
        <v>766</v>
      </c>
      <c r="B231" t="s">
        <v>30</v>
      </c>
      <c r="C231" s="6">
        <v>36047</v>
      </c>
      <c r="D231">
        <v>1036</v>
      </c>
      <c r="E231" s="2">
        <v>12</v>
      </c>
      <c r="F231" t="str">
        <f>A231&amp;B231</f>
        <v>Kieren TALL10000m</v>
      </c>
      <c r="G231" s="2">
        <f>E231</f>
        <v>12</v>
      </c>
      <c r="H231" s="2">
        <f>D231</f>
        <v>1036</v>
      </c>
    </row>
    <row r="232" spans="1:8" x14ac:dyDescent="0.2">
      <c r="A232" t="s">
        <v>799</v>
      </c>
      <c r="B232" t="s">
        <v>31</v>
      </c>
      <c r="C232" s="6">
        <v>35896</v>
      </c>
      <c r="D232">
        <v>952</v>
      </c>
      <c r="E232" s="2">
        <v>12</v>
      </c>
      <c r="F232" t="str">
        <f>A232&amp;B232</f>
        <v>Ryan NEALE110mh</v>
      </c>
      <c r="G232" s="2">
        <f>E232</f>
        <v>12</v>
      </c>
      <c r="H232" s="2">
        <f>D232</f>
        <v>952</v>
      </c>
    </row>
    <row r="233" spans="1:8" x14ac:dyDescent="0.2">
      <c r="A233" t="s">
        <v>1533</v>
      </c>
      <c r="B233" t="s">
        <v>33</v>
      </c>
      <c r="C233" s="6">
        <v>37219</v>
      </c>
      <c r="D233">
        <v>988</v>
      </c>
      <c r="E233" s="2">
        <v>12</v>
      </c>
      <c r="F233" t="str">
        <f>A233&amp;B233</f>
        <v>Cooper SCHMIDT400mh</v>
      </c>
      <c r="G233" s="2">
        <f>E233</f>
        <v>12</v>
      </c>
      <c r="H233" s="2">
        <f>D233</f>
        <v>988</v>
      </c>
    </row>
    <row r="234" spans="1:8" x14ac:dyDescent="0.2">
      <c r="A234" t="s">
        <v>1261</v>
      </c>
      <c r="B234" t="s">
        <v>37</v>
      </c>
      <c r="C234" s="7">
        <v>35164</v>
      </c>
      <c r="D234">
        <v>1051</v>
      </c>
      <c r="E234" s="2">
        <v>12</v>
      </c>
      <c r="F234" t="str">
        <f>A234&amp;B234</f>
        <v>Henry SMITHlong-jump</v>
      </c>
      <c r="G234" s="2">
        <f>E234</f>
        <v>12</v>
      </c>
      <c r="H234" s="2">
        <f>D234</f>
        <v>1051</v>
      </c>
    </row>
    <row r="235" spans="1:8" x14ac:dyDescent="0.2">
      <c r="A235" t="s">
        <v>837</v>
      </c>
      <c r="B235" t="s">
        <v>38</v>
      </c>
      <c r="C235" s="6">
        <v>36901</v>
      </c>
      <c r="D235">
        <v>975</v>
      </c>
      <c r="E235" s="2">
        <v>12</v>
      </c>
      <c r="F235" t="str">
        <f>A235&amp;B235</f>
        <v>Angus WOODtriple-jump</v>
      </c>
      <c r="G235" s="2">
        <f>E235</f>
        <v>12</v>
      </c>
      <c r="H235" s="2">
        <f>D235</f>
        <v>975</v>
      </c>
    </row>
    <row r="236" spans="1:8" x14ac:dyDescent="0.2">
      <c r="A236" t="s">
        <v>1662</v>
      </c>
      <c r="B236" t="s">
        <v>40</v>
      </c>
      <c r="C236" s="7">
        <v>37601</v>
      </c>
      <c r="D236">
        <v>850</v>
      </c>
      <c r="E236" s="2">
        <v>12</v>
      </c>
      <c r="F236" t="str">
        <f>A236&amp;B236</f>
        <v>Mason HUGHESdiscus-throw</v>
      </c>
      <c r="G236" s="2">
        <f>E236</f>
        <v>12</v>
      </c>
      <c r="H236" s="2">
        <f>D236</f>
        <v>850</v>
      </c>
    </row>
    <row r="237" spans="1:8" x14ac:dyDescent="0.2">
      <c r="A237" t="s">
        <v>996</v>
      </c>
      <c r="B237" t="s">
        <v>41</v>
      </c>
      <c r="C237" s="7">
        <v>36850</v>
      </c>
      <c r="D237">
        <v>879</v>
      </c>
      <c r="E237" s="2">
        <v>12</v>
      </c>
      <c r="F237" t="str">
        <f>A237&amp;B237</f>
        <v>Jonathan BELLjavelin-throw</v>
      </c>
      <c r="G237" s="2">
        <f>E237</f>
        <v>12</v>
      </c>
      <c r="H237" s="2">
        <f>D237</f>
        <v>879</v>
      </c>
    </row>
    <row r="238" spans="1:8" x14ac:dyDescent="0.2">
      <c r="A238" t="s">
        <v>1272</v>
      </c>
      <c r="B238" t="s">
        <v>81</v>
      </c>
      <c r="C238" s="6">
        <v>30972</v>
      </c>
      <c r="D238">
        <v>911</v>
      </c>
      <c r="E238" s="2">
        <v>12</v>
      </c>
      <c r="F238" t="str">
        <f>A238&amp;B238</f>
        <v>Jared TALLENT20km-race-walking</v>
      </c>
      <c r="G238" s="2">
        <f>E238</f>
        <v>12</v>
      </c>
      <c r="H238" s="2">
        <f>D238</f>
        <v>911</v>
      </c>
    </row>
    <row r="239" spans="1:8" x14ac:dyDescent="0.2">
      <c r="A239" t="s">
        <v>1677</v>
      </c>
      <c r="B239" t="s">
        <v>82</v>
      </c>
      <c r="C239" s="6">
        <v>1977</v>
      </c>
      <c r="D239">
        <v>903</v>
      </c>
      <c r="E239" s="2">
        <v>12</v>
      </c>
      <c r="F239" t="str">
        <f>A239&amp;B239</f>
        <v>Andrew MCLEODmarathon</v>
      </c>
      <c r="G239" s="2">
        <f>E239</f>
        <v>12</v>
      </c>
      <c r="H239" s="2">
        <f>D239</f>
        <v>903</v>
      </c>
    </row>
    <row r="240" spans="1:8" x14ac:dyDescent="0.2">
      <c r="A240" t="s">
        <v>617</v>
      </c>
      <c r="B240" t="s">
        <v>2</v>
      </c>
      <c r="C240" s="6">
        <v>36109</v>
      </c>
      <c r="D240">
        <v>1056</v>
      </c>
      <c r="E240" s="2">
        <v>13</v>
      </c>
      <c r="F240" t="str">
        <f>A240&amp;B240</f>
        <v>Dhruv RODRIGUES-CHICO100m</v>
      </c>
      <c r="G240" s="2">
        <f>E240</f>
        <v>13</v>
      </c>
      <c r="H240" s="2">
        <f>D240</f>
        <v>1056</v>
      </c>
    </row>
    <row r="241" spans="1:8" x14ac:dyDescent="0.2">
      <c r="A241" t="s">
        <v>566</v>
      </c>
      <c r="B241" s="6" t="s">
        <v>25</v>
      </c>
      <c r="C241" s="6">
        <v>36427</v>
      </c>
      <c r="D241">
        <v>1056</v>
      </c>
      <c r="E241" s="2">
        <v>13</v>
      </c>
      <c r="F241" t="str">
        <f>A241&amp;B241</f>
        <v>Will ROBERTS200m</v>
      </c>
      <c r="G241" s="2">
        <f>E241</f>
        <v>13</v>
      </c>
      <c r="H241" s="2">
        <f>D241</f>
        <v>1056</v>
      </c>
    </row>
    <row r="242" spans="1:8" x14ac:dyDescent="0.2">
      <c r="A242" t="s">
        <v>647</v>
      </c>
      <c r="B242" t="s">
        <v>26</v>
      </c>
      <c r="C242" s="6">
        <v>1999</v>
      </c>
      <c r="D242">
        <v>1050</v>
      </c>
      <c r="E242" s="2">
        <v>13</v>
      </c>
      <c r="F242" t="str">
        <f>A242&amp;B242</f>
        <v>Thomas COREL400m</v>
      </c>
      <c r="G242" s="2">
        <f>E242</f>
        <v>13</v>
      </c>
      <c r="H242" s="2">
        <f>D242</f>
        <v>1050</v>
      </c>
    </row>
    <row r="243" spans="1:8" x14ac:dyDescent="0.2">
      <c r="A243" t="s">
        <v>1184</v>
      </c>
      <c r="B243" t="s">
        <v>27</v>
      </c>
      <c r="C243" s="6">
        <v>33837</v>
      </c>
      <c r="D243">
        <v>1062</v>
      </c>
      <c r="E243" s="2">
        <v>13</v>
      </c>
      <c r="F243" t="str">
        <f>A243&amp;B243</f>
        <v>Jordan WILLIAMSZ800m</v>
      </c>
      <c r="G243" s="2">
        <f>E243</f>
        <v>13</v>
      </c>
      <c r="H243" s="2">
        <f>D243</f>
        <v>1062</v>
      </c>
    </row>
    <row r="244" spans="1:8" x14ac:dyDescent="0.2">
      <c r="A244" t="s">
        <v>682</v>
      </c>
      <c r="B244" t="s">
        <v>28</v>
      </c>
      <c r="C244" s="6">
        <v>35528</v>
      </c>
      <c r="D244">
        <v>1118</v>
      </c>
      <c r="E244" s="2">
        <v>13</v>
      </c>
      <c r="F244" t="str">
        <f>A244&amp;B244</f>
        <v>Jack ANSTEY1500m</v>
      </c>
      <c r="G244" s="2">
        <f>E244</f>
        <v>13</v>
      </c>
      <c r="H244" s="2">
        <f>D244</f>
        <v>1118</v>
      </c>
    </row>
    <row r="245" spans="1:8" x14ac:dyDescent="0.2">
      <c r="A245" t="s">
        <v>754</v>
      </c>
      <c r="B245" t="s">
        <v>34</v>
      </c>
      <c r="C245" s="6">
        <v>33601</v>
      </c>
      <c r="D245">
        <v>975</v>
      </c>
      <c r="E245" s="2">
        <v>13</v>
      </c>
      <c r="F245" t="str">
        <f>A245&amp;B245</f>
        <v>Christopher DALE3000msc</v>
      </c>
      <c r="G245" s="2">
        <f>E245</f>
        <v>13</v>
      </c>
      <c r="H245" s="2">
        <f>D245</f>
        <v>975</v>
      </c>
    </row>
    <row r="246" spans="1:8" x14ac:dyDescent="0.2">
      <c r="A246" t="s">
        <v>760</v>
      </c>
      <c r="B246" t="s">
        <v>29</v>
      </c>
      <c r="C246" s="6">
        <v>33338</v>
      </c>
      <c r="D246">
        <v>1060</v>
      </c>
      <c r="E246" s="2">
        <v>13</v>
      </c>
      <c r="F246" t="str">
        <f>A246&amp;B246</f>
        <v>Andrew BUCHANAN5000m</v>
      </c>
      <c r="G246" s="2">
        <f>E246</f>
        <v>13</v>
      </c>
      <c r="H246" s="2">
        <f>D246</f>
        <v>1060</v>
      </c>
    </row>
    <row r="247" spans="1:8" x14ac:dyDescent="0.2">
      <c r="A247" t="s">
        <v>768</v>
      </c>
      <c r="B247" t="s">
        <v>30</v>
      </c>
      <c r="C247" s="6">
        <v>35891</v>
      </c>
      <c r="D247">
        <v>1020</v>
      </c>
      <c r="E247" s="2">
        <v>13</v>
      </c>
      <c r="F247" t="str">
        <f>A247&amp;B247</f>
        <v>Ben CHAMBERLAIN10000m</v>
      </c>
      <c r="G247" s="2">
        <f>E247</f>
        <v>13</v>
      </c>
      <c r="H247" s="2">
        <f>D247</f>
        <v>1020</v>
      </c>
    </row>
    <row r="248" spans="1:8" x14ac:dyDescent="0.2">
      <c r="A248" t="s">
        <v>1614</v>
      </c>
      <c r="B248" t="s">
        <v>31</v>
      </c>
      <c r="C248" s="6">
        <v>37295</v>
      </c>
      <c r="D248">
        <v>938</v>
      </c>
      <c r="E248" s="2">
        <v>13</v>
      </c>
      <c r="F248" t="str">
        <f>A248&amp;B248</f>
        <v>Liam GILBERT110mh</v>
      </c>
      <c r="G248" s="2">
        <f>E248</f>
        <v>13</v>
      </c>
      <c r="H248" s="2">
        <f>D248</f>
        <v>938</v>
      </c>
    </row>
    <row r="249" spans="1:8" x14ac:dyDescent="0.2">
      <c r="A249" t="s">
        <v>1617</v>
      </c>
      <c r="B249" t="s">
        <v>33</v>
      </c>
      <c r="C249" s="6">
        <v>31522</v>
      </c>
      <c r="D249">
        <v>981</v>
      </c>
      <c r="E249" s="2">
        <v>13</v>
      </c>
      <c r="F249" t="str">
        <f>A249&amp;B249</f>
        <v>Leigh BENNETT400mh</v>
      </c>
      <c r="G249" s="2">
        <f>E249</f>
        <v>13</v>
      </c>
      <c r="H249" s="2">
        <f>D249</f>
        <v>981</v>
      </c>
    </row>
    <row r="250" spans="1:8" x14ac:dyDescent="0.2">
      <c r="A250" t="s">
        <v>797</v>
      </c>
      <c r="B250" t="s">
        <v>37</v>
      </c>
      <c r="C250" s="6">
        <v>34712</v>
      </c>
      <c r="D250">
        <v>1049</v>
      </c>
      <c r="E250" s="2">
        <v>13</v>
      </c>
      <c r="F250" t="str">
        <f>A250&amp;B250</f>
        <v>Cedric DUBLERlong-jump</v>
      </c>
      <c r="G250" s="2">
        <f>E250</f>
        <v>13</v>
      </c>
      <c r="H250" s="2">
        <f>D250</f>
        <v>1049</v>
      </c>
    </row>
    <row r="251" spans="1:8" x14ac:dyDescent="0.2">
      <c r="A251" t="s">
        <v>815</v>
      </c>
      <c r="B251" t="s">
        <v>38</v>
      </c>
      <c r="C251" s="6">
        <v>36468</v>
      </c>
      <c r="D251">
        <v>962</v>
      </c>
      <c r="E251" s="2">
        <v>13</v>
      </c>
      <c r="F251" t="str">
        <f>A251&amp;B251</f>
        <v>Zachary NUNIStriple-jump</v>
      </c>
      <c r="G251" s="2">
        <f>E251</f>
        <v>13</v>
      </c>
      <c r="H251" s="2">
        <f>D251</f>
        <v>962</v>
      </c>
    </row>
    <row r="252" spans="1:8" x14ac:dyDescent="0.2">
      <c r="A252" t="s">
        <v>798</v>
      </c>
      <c r="B252" t="s">
        <v>36</v>
      </c>
      <c r="C252" s="6">
        <v>34302</v>
      </c>
      <c r="D252">
        <v>967</v>
      </c>
      <c r="E252" s="2">
        <v>13</v>
      </c>
      <c r="F252" t="str">
        <f>A252&amp;B252</f>
        <v>Daniel GOLUBOVICpole-vault</v>
      </c>
      <c r="G252" s="2">
        <f>E252</f>
        <v>13</v>
      </c>
      <c r="H252" s="2">
        <f>D252</f>
        <v>967</v>
      </c>
    </row>
    <row r="253" spans="1:8" x14ac:dyDescent="0.2">
      <c r="A253" t="s">
        <v>1666</v>
      </c>
      <c r="B253" t="s">
        <v>41</v>
      </c>
      <c r="C253" s="7">
        <v>36147</v>
      </c>
      <c r="D253">
        <v>875</v>
      </c>
      <c r="E253" s="2">
        <v>13</v>
      </c>
      <c r="F253" t="str">
        <f>A253&amp;B253</f>
        <v>Zain BISHOPjavelin-throw</v>
      </c>
      <c r="G253" s="2">
        <f>E253</f>
        <v>13</v>
      </c>
      <c r="H253" s="2">
        <f>D253</f>
        <v>875</v>
      </c>
    </row>
    <row r="254" spans="1:8" x14ac:dyDescent="0.2">
      <c r="A254" t="s">
        <v>1273</v>
      </c>
      <c r="B254" t="s">
        <v>81</v>
      </c>
      <c r="C254" s="6">
        <v>37505</v>
      </c>
      <c r="D254">
        <v>910</v>
      </c>
      <c r="E254" s="2">
        <v>13</v>
      </c>
      <c r="F254" t="str">
        <f>A254&amp;B254</f>
        <v>Gwyllym YOUNG20km-race-walking</v>
      </c>
      <c r="G254" s="2">
        <f>E254</f>
        <v>13</v>
      </c>
      <c r="H254" s="2">
        <f>D254</f>
        <v>910</v>
      </c>
    </row>
    <row r="255" spans="1:8" x14ac:dyDescent="0.2">
      <c r="A255" t="s">
        <v>903</v>
      </c>
      <c r="B255" t="s">
        <v>82</v>
      </c>
      <c r="C255" s="6">
        <v>34508</v>
      </c>
      <c r="D255">
        <v>880</v>
      </c>
      <c r="E255" s="2">
        <v>13</v>
      </c>
      <c r="F255" t="str">
        <f>A255&amp;B255</f>
        <v>Brett ELLISmarathon</v>
      </c>
      <c r="G255" s="2">
        <f>E255</f>
        <v>13</v>
      </c>
      <c r="H255" s="2">
        <f>D255</f>
        <v>880</v>
      </c>
    </row>
    <row r="256" spans="1:8" x14ac:dyDescent="0.2">
      <c r="A256" t="s">
        <v>1151</v>
      </c>
      <c r="B256" t="s">
        <v>2</v>
      </c>
      <c r="C256" s="6">
        <v>34519</v>
      </c>
      <c r="D256">
        <v>1050</v>
      </c>
      <c r="E256" s="2">
        <v>14</v>
      </c>
      <c r="F256" t="str">
        <f>A256&amp;B256</f>
        <v>Aaron BRESLAND100m</v>
      </c>
      <c r="G256" s="2">
        <f>E256</f>
        <v>14</v>
      </c>
      <c r="H256" s="2">
        <f>D256</f>
        <v>1050</v>
      </c>
    </row>
    <row r="257" spans="1:8" x14ac:dyDescent="0.2">
      <c r="A257" t="s">
        <v>812</v>
      </c>
      <c r="B257" t="s">
        <v>25</v>
      </c>
      <c r="C257" s="6">
        <v>35479</v>
      </c>
      <c r="D257">
        <v>1054</v>
      </c>
      <c r="E257" s="2">
        <v>14</v>
      </c>
      <c r="F257" t="str">
        <f>A257&amp;B257</f>
        <v>Jalen RUCKER200m</v>
      </c>
      <c r="G257" s="2">
        <f>E257</f>
        <v>14</v>
      </c>
      <c r="H257" s="2">
        <f>D257</f>
        <v>1054</v>
      </c>
    </row>
    <row r="258" spans="1:8" x14ac:dyDescent="0.2">
      <c r="A258" t="s">
        <v>645</v>
      </c>
      <c r="B258" t="s">
        <v>26</v>
      </c>
      <c r="C258" s="6">
        <v>37766</v>
      </c>
      <c r="D258">
        <v>1048</v>
      </c>
      <c r="E258" s="2">
        <v>14</v>
      </c>
      <c r="F258" t="str">
        <f>A258&amp;B258</f>
        <v>Joshua ATKINSON400m</v>
      </c>
      <c r="G258" s="2">
        <f>E258</f>
        <v>14</v>
      </c>
      <c r="H258" s="2">
        <f>D258</f>
        <v>1048</v>
      </c>
    </row>
    <row r="259" spans="1:8" x14ac:dyDescent="0.2">
      <c r="A259" t="s">
        <v>675</v>
      </c>
      <c r="B259" t="s">
        <v>27</v>
      </c>
      <c r="C259" s="7">
        <v>36329</v>
      </c>
      <c r="D259">
        <v>1057</v>
      </c>
      <c r="E259" s="2">
        <v>14</v>
      </c>
      <c r="F259" t="str">
        <f>A259&amp;B259</f>
        <v>Obssa YOUSSOUF800m</v>
      </c>
      <c r="G259" s="2">
        <f>E259</f>
        <v>14</v>
      </c>
      <c r="H259" s="2">
        <f>D259</f>
        <v>1057</v>
      </c>
    </row>
    <row r="260" spans="1:8" x14ac:dyDescent="0.2">
      <c r="A260" t="s">
        <v>988</v>
      </c>
      <c r="B260" t="s">
        <v>28</v>
      </c>
      <c r="C260" s="6">
        <v>34300</v>
      </c>
      <c r="D260">
        <v>1117</v>
      </c>
      <c r="E260" s="2">
        <v>14</v>
      </c>
      <c r="F260" t="str">
        <f>A260&amp;B260</f>
        <v>James HANSEN1500m</v>
      </c>
      <c r="G260" s="2">
        <f>E260</f>
        <v>14</v>
      </c>
      <c r="H260" s="2">
        <f>D260</f>
        <v>1117</v>
      </c>
    </row>
    <row r="261" spans="1:8" x14ac:dyDescent="0.2">
      <c r="A261" t="s">
        <v>755</v>
      </c>
      <c r="B261" t="s">
        <v>34</v>
      </c>
      <c r="C261" s="6">
        <v>35557</v>
      </c>
      <c r="D261">
        <v>969</v>
      </c>
      <c r="E261" s="2">
        <v>14</v>
      </c>
      <c r="F261" t="str">
        <f>A261&amp;B261</f>
        <v>Ben DREW3000msc</v>
      </c>
      <c r="G261" s="2">
        <f>E261</f>
        <v>14</v>
      </c>
      <c r="H261" s="2">
        <f>D261</f>
        <v>969</v>
      </c>
    </row>
    <row r="262" spans="1:8" x14ac:dyDescent="0.2">
      <c r="A262" t="s">
        <v>763</v>
      </c>
      <c r="B262" t="s">
        <v>29</v>
      </c>
      <c r="C262" s="6">
        <v>36549</v>
      </c>
      <c r="D262">
        <v>1051</v>
      </c>
      <c r="E262" s="2">
        <v>14</v>
      </c>
      <c r="F262" t="str">
        <f>A262&amp;B262</f>
        <v>Isaac HEYNE5000m</v>
      </c>
      <c r="G262" s="2">
        <f>E262</f>
        <v>14</v>
      </c>
      <c r="H262" s="2">
        <f>D262</f>
        <v>1051</v>
      </c>
    </row>
    <row r="263" spans="1:8" x14ac:dyDescent="0.2">
      <c r="A263" t="s">
        <v>767</v>
      </c>
      <c r="B263" t="s">
        <v>30</v>
      </c>
      <c r="C263" s="6">
        <v>34767</v>
      </c>
      <c r="D263">
        <v>1019</v>
      </c>
      <c r="E263" s="2">
        <v>14</v>
      </c>
      <c r="F263" t="str">
        <f>A263&amp;B263</f>
        <v>Adrian POTTER10000m</v>
      </c>
      <c r="G263" s="2">
        <f>E263</f>
        <v>14</v>
      </c>
      <c r="H263" s="2">
        <f>D263</f>
        <v>1019</v>
      </c>
    </row>
    <row r="264" spans="1:8" x14ac:dyDescent="0.2">
      <c r="A264" t="s">
        <v>1615</v>
      </c>
      <c r="B264" t="s">
        <v>31</v>
      </c>
      <c r="C264" s="6">
        <v>35324</v>
      </c>
      <c r="D264">
        <v>906</v>
      </c>
      <c r="E264" s="2">
        <v>14</v>
      </c>
      <c r="F264" t="str">
        <f>A264&amp;B264</f>
        <v>Noah ROGERS110mh</v>
      </c>
      <c r="G264" s="2">
        <f>E264</f>
        <v>14</v>
      </c>
      <c r="H264" s="2">
        <f>D264</f>
        <v>906</v>
      </c>
    </row>
    <row r="265" spans="1:8" x14ac:dyDescent="0.2">
      <c r="A265" t="s">
        <v>1201</v>
      </c>
      <c r="B265" t="s">
        <v>33</v>
      </c>
      <c r="C265" s="6">
        <v>37252</v>
      </c>
      <c r="D265">
        <v>978</v>
      </c>
      <c r="E265" s="2">
        <v>14</v>
      </c>
      <c r="F265" t="str">
        <f>A265&amp;B265</f>
        <v>Jack MCFADDEN400mh</v>
      </c>
      <c r="G265" s="2">
        <f>E265</f>
        <v>14</v>
      </c>
      <c r="H265" s="2">
        <f>D265</f>
        <v>978</v>
      </c>
    </row>
    <row r="266" spans="1:8" x14ac:dyDescent="0.2">
      <c r="A266" t="s">
        <v>817</v>
      </c>
      <c r="B266" t="s">
        <v>37</v>
      </c>
      <c r="C266" s="6">
        <v>37317</v>
      </c>
      <c r="D266">
        <v>1042</v>
      </c>
      <c r="E266" s="2">
        <v>14</v>
      </c>
      <c r="F266" t="str">
        <f>A266&amp;B266</f>
        <v>Dylan JAMESlong-jump</v>
      </c>
      <c r="G266" s="2">
        <f>E266</f>
        <v>14</v>
      </c>
      <c r="H266" s="2">
        <f>D266</f>
        <v>1042</v>
      </c>
    </row>
    <row r="267" spans="1:8" x14ac:dyDescent="0.2">
      <c r="A267" t="s">
        <v>818</v>
      </c>
      <c r="B267" t="s">
        <v>37</v>
      </c>
      <c r="C267" s="7">
        <v>37460</v>
      </c>
      <c r="D267">
        <v>1042</v>
      </c>
      <c r="E267" s="2">
        <v>14</v>
      </c>
      <c r="F267" t="str">
        <f>A267&amp;B267</f>
        <v>Liam FAIRWEATHERlong-jump</v>
      </c>
      <c r="G267" s="2">
        <f>E267</f>
        <v>14</v>
      </c>
      <c r="H267" s="2">
        <f>D267</f>
        <v>1042</v>
      </c>
    </row>
    <row r="268" spans="1:8" x14ac:dyDescent="0.2">
      <c r="A268" t="s">
        <v>1627</v>
      </c>
      <c r="B268" t="s">
        <v>38</v>
      </c>
      <c r="C268" s="6">
        <v>37134</v>
      </c>
      <c r="D268">
        <v>956</v>
      </c>
      <c r="E268" s="2">
        <v>14</v>
      </c>
      <c r="F268" t="str">
        <f>A268&amp;B268</f>
        <v>Erek LUKOWSKItriple-jump</v>
      </c>
      <c r="G268" s="2">
        <f>E268</f>
        <v>14</v>
      </c>
      <c r="H268" s="2">
        <f>D268</f>
        <v>956</v>
      </c>
    </row>
    <row r="269" spans="1:8" x14ac:dyDescent="0.2">
      <c r="A269" t="s">
        <v>797</v>
      </c>
      <c r="B269" t="s">
        <v>35</v>
      </c>
      <c r="C269" s="7">
        <v>34712</v>
      </c>
      <c r="D269">
        <v>993</v>
      </c>
      <c r="E269" s="2">
        <v>14</v>
      </c>
      <c r="F269" t="str">
        <f>A269&amp;B269</f>
        <v>Cedric DUBLERhigh-jump</v>
      </c>
      <c r="G269" s="2">
        <f>E269</f>
        <v>14</v>
      </c>
      <c r="H269" s="2">
        <f>D269</f>
        <v>993</v>
      </c>
    </row>
    <row r="270" spans="1:8" x14ac:dyDescent="0.2">
      <c r="A270" t="s">
        <v>848</v>
      </c>
      <c r="B270" t="s">
        <v>35</v>
      </c>
      <c r="C270" s="6">
        <v>38317</v>
      </c>
      <c r="D270">
        <v>993</v>
      </c>
      <c r="E270" s="2">
        <v>14</v>
      </c>
      <c r="F270" t="str">
        <f>A270&amp;B270</f>
        <v>Alex PERINhigh-jump</v>
      </c>
      <c r="G270" s="2">
        <f>E270</f>
        <v>14</v>
      </c>
      <c r="H270" s="2">
        <f>D270</f>
        <v>993</v>
      </c>
    </row>
    <row r="271" spans="1:8" x14ac:dyDescent="0.2">
      <c r="A271" t="s">
        <v>862</v>
      </c>
      <c r="B271" t="s">
        <v>36</v>
      </c>
      <c r="C271" s="6">
        <v>37653</v>
      </c>
      <c r="D271">
        <v>940</v>
      </c>
      <c r="E271" s="2">
        <v>14</v>
      </c>
      <c r="F271" t="str">
        <f>A271&amp;B271</f>
        <v>James WOODSpole-vault</v>
      </c>
      <c r="G271" s="2">
        <f>E271</f>
        <v>14</v>
      </c>
      <c r="H271" s="2">
        <f>D271</f>
        <v>940</v>
      </c>
    </row>
    <row r="272" spans="1:8" x14ac:dyDescent="0.2">
      <c r="A272" t="s">
        <v>1223</v>
      </c>
      <c r="B272" t="s">
        <v>36</v>
      </c>
      <c r="C272" s="6">
        <v>36085</v>
      </c>
      <c r="D272">
        <v>940</v>
      </c>
      <c r="E272" s="2">
        <v>14</v>
      </c>
      <c r="F272" t="str">
        <f>A272&amp;B272</f>
        <v>Jordan KILDAREpole-vault</v>
      </c>
      <c r="G272" s="2">
        <f>E272</f>
        <v>14</v>
      </c>
      <c r="H272" s="2">
        <f>D272</f>
        <v>940</v>
      </c>
    </row>
    <row r="273" spans="1:8" x14ac:dyDescent="0.2">
      <c r="A273" t="s">
        <v>894</v>
      </c>
      <c r="B273" t="s">
        <v>36</v>
      </c>
      <c r="C273" s="6">
        <v>33932</v>
      </c>
      <c r="D273">
        <v>940</v>
      </c>
      <c r="E273" s="2">
        <v>14</v>
      </c>
      <c r="F273" t="str">
        <f>A273&amp;B273</f>
        <v>Martin CLARKpole-vault</v>
      </c>
      <c r="G273" s="2">
        <f>E273</f>
        <v>14</v>
      </c>
      <c r="H273" s="2">
        <f>D273</f>
        <v>940</v>
      </c>
    </row>
    <row r="274" spans="1:8" x14ac:dyDescent="0.2">
      <c r="A274" t="s">
        <v>801</v>
      </c>
      <c r="B274" t="s">
        <v>36</v>
      </c>
      <c r="C274" s="6">
        <v>35651</v>
      </c>
      <c r="D274">
        <v>940</v>
      </c>
      <c r="E274" s="2">
        <v>14</v>
      </c>
      <c r="F274" t="str">
        <f>A274&amp;B274</f>
        <v>Alec DIAMONDpole-vault</v>
      </c>
      <c r="G274" s="2">
        <f>E274</f>
        <v>14</v>
      </c>
      <c r="H274" s="2">
        <f>D274</f>
        <v>940</v>
      </c>
    </row>
    <row r="275" spans="1:8" x14ac:dyDescent="0.2">
      <c r="A275" t="s">
        <v>1667</v>
      </c>
      <c r="B275" t="s">
        <v>41</v>
      </c>
      <c r="C275" s="6">
        <v>37878</v>
      </c>
      <c r="D275">
        <v>860</v>
      </c>
      <c r="E275" s="2">
        <v>14</v>
      </c>
      <c r="F275" t="str">
        <f>A275&amp;B275</f>
        <v>Connor ADDLEYjavelin-throw</v>
      </c>
      <c r="G275" s="2">
        <f>E275</f>
        <v>14</v>
      </c>
      <c r="H275" s="2">
        <f>D275</f>
        <v>860</v>
      </c>
    </row>
    <row r="276" spans="1:8" x14ac:dyDescent="0.2">
      <c r="A276" t="s">
        <v>1274</v>
      </c>
      <c r="B276" t="s">
        <v>81</v>
      </c>
      <c r="C276" s="6">
        <v>32095</v>
      </c>
      <c r="D276">
        <v>849</v>
      </c>
      <c r="E276" s="2">
        <v>14</v>
      </c>
      <c r="F276" t="str">
        <f>A276&amp;B276</f>
        <v>Jason KOZICA20km-race-walking</v>
      </c>
      <c r="G276" s="2">
        <f>E276</f>
        <v>14</v>
      </c>
      <c r="H276" s="2">
        <f>D276</f>
        <v>849</v>
      </c>
    </row>
    <row r="277" spans="1:8" x14ac:dyDescent="0.2">
      <c r="A277" t="s">
        <v>1678</v>
      </c>
      <c r="B277" t="s">
        <v>82</v>
      </c>
      <c r="C277" s="7">
        <v>31456</v>
      </c>
      <c r="D277">
        <v>876</v>
      </c>
      <c r="E277" s="2">
        <v>14</v>
      </c>
      <c r="F277" t="str">
        <f>A277&amp;B277</f>
        <v>Dane VERWEYmarathon</v>
      </c>
      <c r="G277" s="2">
        <f>E277</f>
        <v>14</v>
      </c>
      <c r="H277" s="2">
        <f>D277</f>
        <v>876</v>
      </c>
    </row>
    <row r="278" spans="1:8" x14ac:dyDescent="0.2">
      <c r="A278" t="s">
        <v>570</v>
      </c>
      <c r="B278" t="s">
        <v>2</v>
      </c>
      <c r="C278" s="6">
        <v>34035</v>
      </c>
      <c r="D278">
        <v>1047</v>
      </c>
      <c r="E278" s="2">
        <v>15</v>
      </c>
      <c r="F278" t="str">
        <f>A278&amp;B278</f>
        <v>Alex HARTMANN100m</v>
      </c>
      <c r="G278" s="2">
        <f>E278</f>
        <v>15</v>
      </c>
      <c r="H278" s="2">
        <f>D278</f>
        <v>1047</v>
      </c>
    </row>
    <row r="279" spans="1:8" x14ac:dyDescent="0.2">
      <c r="A279" t="s">
        <v>576</v>
      </c>
      <c r="B279" t="s">
        <v>25</v>
      </c>
      <c r="C279" s="6">
        <v>37986</v>
      </c>
      <c r="D279">
        <v>1056</v>
      </c>
      <c r="E279" s="2">
        <v>15</v>
      </c>
      <c r="F279" t="str">
        <f>A279&amp;B279</f>
        <v>Calab LAW200m</v>
      </c>
      <c r="G279" s="2">
        <f>E279</f>
        <v>15</v>
      </c>
      <c r="H279" s="2">
        <f>D279</f>
        <v>1056</v>
      </c>
    </row>
    <row r="280" spans="1:8" x14ac:dyDescent="0.2">
      <c r="A280" t="s">
        <v>609</v>
      </c>
      <c r="B280" t="s">
        <v>25</v>
      </c>
      <c r="C280" s="7">
        <v>44671</v>
      </c>
      <c r="D280">
        <v>1051</v>
      </c>
      <c r="E280" s="2">
        <v>15</v>
      </c>
      <c r="F280" t="str">
        <f>A280&amp;B280</f>
        <v>Cooper SHERMAN200m</v>
      </c>
      <c r="G280" s="2">
        <f>E280</f>
        <v>15</v>
      </c>
      <c r="H280" s="2">
        <f>D280</f>
        <v>1051</v>
      </c>
    </row>
    <row r="281" spans="1:8" x14ac:dyDescent="0.2">
      <c r="A281" t="s">
        <v>1501</v>
      </c>
      <c r="B281" t="s">
        <v>26</v>
      </c>
      <c r="C281" s="6">
        <v>36539</v>
      </c>
      <c r="D281">
        <v>1039</v>
      </c>
      <c r="E281" s="2">
        <v>15</v>
      </c>
      <c r="F281" t="str">
        <f>A281&amp;B281</f>
        <v>Marcus GUGLIELMINO400m</v>
      </c>
      <c r="G281" s="2">
        <f>E281</f>
        <v>15</v>
      </c>
      <c r="H281" s="2">
        <f>D281</f>
        <v>1039</v>
      </c>
    </row>
    <row r="282" spans="1:8" x14ac:dyDescent="0.2">
      <c r="A282" t="s">
        <v>680</v>
      </c>
      <c r="B282" t="s">
        <v>27</v>
      </c>
      <c r="C282" s="7">
        <v>37232</v>
      </c>
      <c r="D282">
        <v>1054</v>
      </c>
      <c r="E282" s="2">
        <v>15</v>
      </c>
      <c r="F282" t="str">
        <f>A282&amp;B282</f>
        <v>Luke SHAW800m</v>
      </c>
      <c r="G282" s="2">
        <f>E282</f>
        <v>15</v>
      </c>
      <c r="H282" s="2">
        <f>D282</f>
        <v>1054</v>
      </c>
    </row>
    <row r="283" spans="1:8" x14ac:dyDescent="0.2">
      <c r="A283" t="s">
        <v>723</v>
      </c>
      <c r="B283" t="s">
        <v>28</v>
      </c>
      <c r="C283" s="6">
        <v>36004</v>
      </c>
      <c r="D283">
        <v>1114</v>
      </c>
      <c r="E283" s="2">
        <v>15</v>
      </c>
      <c r="F283" t="str">
        <f>A283&amp;B283</f>
        <v>Jesse HUNT1500m</v>
      </c>
      <c r="G283" s="2">
        <f>E283</f>
        <v>15</v>
      </c>
      <c r="H283" s="2">
        <f>D283</f>
        <v>1114</v>
      </c>
    </row>
    <row r="284" spans="1:8" x14ac:dyDescent="0.2">
      <c r="A284" t="s">
        <v>1572</v>
      </c>
      <c r="B284" t="s">
        <v>34</v>
      </c>
      <c r="C284" s="6">
        <v>37271</v>
      </c>
      <c r="D284">
        <v>947</v>
      </c>
      <c r="E284" s="2">
        <v>15</v>
      </c>
      <c r="F284" t="str">
        <f>A284&amp;B284</f>
        <v>Aidan ROBERTS3000msc</v>
      </c>
      <c r="G284" s="2">
        <f>E284</f>
        <v>15</v>
      </c>
      <c r="H284" s="2">
        <f>D284</f>
        <v>947</v>
      </c>
    </row>
    <row r="285" spans="1:8" x14ac:dyDescent="0.2">
      <c r="A285" t="s">
        <v>725</v>
      </c>
      <c r="B285" t="s">
        <v>29</v>
      </c>
      <c r="C285" s="7">
        <v>34199</v>
      </c>
      <c r="D285">
        <v>1046</v>
      </c>
      <c r="E285" s="2">
        <v>15</v>
      </c>
      <c r="F285" t="str">
        <f>A285&amp;B285</f>
        <v>Andre WARING5000m</v>
      </c>
      <c r="G285" s="2">
        <f>E285</f>
        <v>15</v>
      </c>
      <c r="H285" s="2">
        <f>D285</f>
        <v>1046</v>
      </c>
    </row>
    <row r="286" spans="1:8" x14ac:dyDescent="0.2">
      <c r="A286" t="s">
        <v>725</v>
      </c>
      <c r="B286" t="s">
        <v>30</v>
      </c>
      <c r="C286" s="7">
        <v>34199</v>
      </c>
      <c r="D286">
        <v>1007</v>
      </c>
      <c r="E286" s="2">
        <v>15</v>
      </c>
      <c r="F286" t="str">
        <f>A286&amp;B286</f>
        <v>Andre WARING10000m</v>
      </c>
      <c r="G286" s="2">
        <f>E286</f>
        <v>15</v>
      </c>
      <c r="H286" s="2">
        <f>D286</f>
        <v>1007</v>
      </c>
    </row>
    <row r="287" spans="1:8" x14ac:dyDescent="0.2">
      <c r="A287" t="s">
        <v>1616</v>
      </c>
      <c r="B287" s="6" t="s">
        <v>31</v>
      </c>
      <c r="C287" s="6">
        <v>36180</v>
      </c>
      <c r="D287">
        <v>903</v>
      </c>
      <c r="E287" s="2">
        <v>15</v>
      </c>
      <c r="F287" t="str">
        <f>A287&amp;B287</f>
        <v>Riley CAINES110mh</v>
      </c>
      <c r="G287" s="2">
        <f>E287</f>
        <v>15</v>
      </c>
      <c r="H287" s="2">
        <f>D287</f>
        <v>903</v>
      </c>
    </row>
    <row r="288" spans="1:8" x14ac:dyDescent="0.2">
      <c r="A288" t="s">
        <v>1166</v>
      </c>
      <c r="B288" t="s">
        <v>33</v>
      </c>
      <c r="C288" s="6">
        <v>35496</v>
      </c>
      <c r="D288">
        <v>974</v>
      </c>
      <c r="E288" s="2">
        <v>15</v>
      </c>
      <c r="F288" t="str">
        <f>A288&amp;B288</f>
        <v>Matthew CROWE400mh</v>
      </c>
      <c r="G288" s="2">
        <f>E288</f>
        <v>15</v>
      </c>
      <c r="H288" s="2">
        <f>D288</f>
        <v>974</v>
      </c>
    </row>
    <row r="289" spans="1:8" x14ac:dyDescent="0.2">
      <c r="A289" t="s">
        <v>838</v>
      </c>
      <c r="B289" t="s">
        <v>38</v>
      </c>
      <c r="C289" s="7">
        <v>44612</v>
      </c>
      <c r="D289">
        <v>948</v>
      </c>
      <c r="E289" s="2">
        <v>15</v>
      </c>
      <c r="F289" t="str">
        <f>A289&amp;B289</f>
        <v>Ryan MARSHALLtriple-jump</v>
      </c>
      <c r="G289" s="2">
        <f>E289</f>
        <v>15</v>
      </c>
      <c r="H289" s="2">
        <f>D289</f>
        <v>948</v>
      </c>
    </row>
    <row r="290" spans="1:8" x14ac:dyDescent="0.2">
      <c r="A290" t="s">
        <v>890</v>
      </c>
      <c r="B290" t="s">
        <v>41</v>
      </c>
      <c r="C290" s="6">
        <v>35543</v>
      </c>
      <c r="D290">
        <v>858</v>
      </c>
      <c r="E290" s="2">
        <v>15</v>
      </c>
      <c r="F290" t="str">
        <f>A290&amp;B290</f>
        <v>Christian PAYNTERjavelin-throw</v>
      </c>
      <c r="G290" s="2">
        <f>E290</f>
        <v>15</v>
      </c>
      <c r="H290" s="2">
        <f>D290</f>
        <v>858</v>
      </c>
    </row>
    <row r="291" spans="1:8" x14ac:dyDescent="0.2">
      <c r="A291" t="s">
        <v>1679</v>
      </c>
      <c r="B291" t="s">
        <v>82</v>
      </c>
      <c r="C291" s="6">
        <v>1985</v>
      </c>
      <c r="D291">
        <v>873</v>
      </c>
      <c r="E291" s="2">
        <v>15</v>
      </c>
      <c r="F291" t="str">
        <f>A291&amp;B291</f>
        <v>Gerard HILLmarathon</v>
      </c>
      <c r="G291" s="2">
        <f>E291</f>
        <v>15</v>
      </c>
      <c r="H291" s="2">
        <f>D291</f>
        <v>873</v>
      </c>
    </row>
    <row r="292" spans="1:8" x14ac:dyDescent="0.2">
      <c r="A292" t="s">
        <v>565</v>
      </c>
      <c r="B292" t="s">
        <v>2</v>
      </c>
      <c r="C292" s="6">
        <v>36725</v>
      </c>
      <c r="D292">
        <v>1050</v>
      </c>
      <c r="E292" s="2">
        <v>16</v>
      </c>
      <c r="F292" t="str">
        <f>A292&amp;B292</f>
        <v>Jake DORAN100m</v>
      </c>
      <c r="G292" s="2">
        <f>E292</f>
        <v>16</v>
      </c>
      <c r="H292" s="2">
        <f>D292</f>
        <v>1050</v>
      </c>
    </row>
    <row r="293" spans="1:8" x14ac:dyDescent="0.2">
      <c r="A293" t="s">
        <v>1165</v>
      </c>
      <c r="B293" t="s">
        <v>26</v>
      </c>
      <c r="C293" s="6">
        <v>36656</v>
      </c>
      <c r="D293">
        <v>1038</v>
      </c>
      <c r="E293" s="2">
        <v>16</v>
      </c>
      <c r="F293" t="str">
        <f>A293&amp;B293</f>
        <v>Jamee SMITH400m</v>
      </c>
      <c r="G293" s="2">
        <f>E293</f>
        <v>16</v>
      </c>
      <c r="H293" s="2">
        <f>D293</f>
        <v>1038</v>
      </c>
    </row>
    <row r="294" spans="1:8" x14ac:dyDescent="0.2">
      <c r="A294" t="s">
        <v>645</v>
      </c>
      <c r="B294" t="s">
        <v>27</v>
      </c>
      <c r="C294" s="6">
        <v>37766</v>
      </c>
      <c r="D294">
        <v>1052</v>
      </c>
      <c r="E294" s="2">
        <v>16</v>
      </c>
      <c r="F294" t="str">
        <f>A294&amp;B294</f>
        <v>Joshua ATKINSON800m</v>
      </c>
      <c r="G294" s="2">
        <f>E294</f>
        <v>16</v>
      </c>
      <c r="H294" s="2">
        <f>D294</f>
        <v>1052</v>
      </c>
    </row>
    <row r="295" spans="1:8" x14ac:dyDescent="0.2">
      <c r="A295" t="s">
        <v>1562</v>
      </c>
      <c r="B295" t="s">
        <v>28</v>
      </c>
      <c r="C295" s="6">
        <v>36187</v>
      </c>
      <c r="D295">
        <v>1112</v>
      </c>
      <c r="E295" s="2">
        <v>16</v>
      </c>
      <c r="F295" t="str">
        <f>A295&amp;B295</f>
        <v>Adam FOGG1500m</v>
      </c>
      <c r="G295" s="2">
        <f>E295</f>
        <v>16</v>
      </c>
      <c r="H295" s="2">
        <f>D295</f>
        <v>1112</v>
      </c>
    </row>
    <row r="296" spans="1:8" x14ac:dyDescent="0.2">
      <c r="A296" t="s">
        <v>756</v>
      </c>
      <c r="B296" t="s">
        <v>34</v>
      </c>
      <c r="C296" s="6">
        <v>36211</v>
      </c>
      <c r="D296">
        <v>946</v>
      </c>
      <c r="E296" s="2">
        <v>16</v>
      </c>
      <c r="F296" t="str">
        <f>A296&amp;B296</f>
        <v>Will ATKINSON3000msc</v>
      </c>
      <c r="G296" s="2">
        <f>E296</f>
        <v>16</v>
      </c>
      <c r="H296" s="2">
        <f>D296</f>
        <v>946</v>
      </c>
    </row>
    <row r="297" spans="1:8" x14ac:dyDescent="0.2">
      <c r="A297" t="s">
        <v>783</v>
      </c>
      <c r="B297" t="s">
        <v>29</v>
      </c>
      <c r="C297" s="6">
        <v>31659</v>
      </c>
      <c r="D297">
        <v>1046</v>
      </c>
      <c r="E297" s="2">
        <v>16</v>
      </c>
      <c r="F297" t="str">
        <f>A297&amp;B297</f>
        <v>Liam ADAMS5000m</v>
      </c>
      <c r="G297" s="2">
        <f>E297</f>
        <v>16</v>
      </c>
      <c r="H297" s="2">
        <f>D297</f>
        <v>1046</v>
      </c>
    </row>
    <row r="298" spans="1:8" x14ac:dyDescent="0.2">
      <c r="A298" t="s">
        <v>770</v>
      </c>
      <c r="B298" t="s">
        <v>30</v>
      </c>
      <c r="C298" s="6">
        <v>35273</v>
      </c>
      <c r="D298">
        <v>996</v>
      </c>
      <c r="E298" s="2">
        <v>16</v>
      </c>
      <c r="F298" t="str">
        <f>A298&amp;B298</f>
        <v>Matt SMITH10000m</v>
      </c>
      <c r="G298" s="2">
        <f>E298</f>
        <v>16</v>
      </c>
      <c r="H298" s="2">
        <f>D298</f>
        <v>996</v>
      </c>
    </row>
    <row r="299" spans="1:8" x14ac:dyDescent="0.2">
      <c r="A299" t="s">
        <v>1615</v>
      </c>
      <c r="B299" t="s">
        <v>33</v>
      </c>
      <c r="C299" s="7">
        <v>35324</v>
      </c>
      <c r="D299">
        <v>959</v>
      </c>
      <c r="E299" s="2">
        <v>16</v>
      </c>
      <c r="F299" t="str">
        <f>A299&amp;B299</f>
        <v>Noah ROGERS400mh</v>
      </c>
      <c r="G299" s="2">
        <f>E299</f>
        <v>16</v>
      </c>
      <c r="H299" s="2">
        <f>D299</f>
        <v>959</v>
      </c>
    </row>
    <row r="300" spans="1:8" x14ac:dyDescent="0.2">
      <c r="A300" t="s">
        <v>816</v>
      </c>
      <c r="B300" t="s">
        <v>37</v>
      </c>
      <c r="C300" s="7">
        <v>37470</v>
      </c>
      <c r="D300">
        <v>1029</v>
      </c>
      <c r="E300" s="2">
        <v>16</v>
      </c>
      <c r="F300" t="str">
        <f>A300&amp;B300</f>
        <v>Amiru CHANDRASENAlong-jump</v>
      </c>
      <c r="G300" s="2">
        <f>E300</f>
        <v>16</v>
      </c>
      <c r="H300" s="2">
        <f>D300</f>
        <v>1029</v>
      </c>
    </row>
    <row r="301" spans="1:8" x14ac:dyDescent="0.2">
      <c r="A301" t="s">
        <v>596</v>
      </c>
      <c r="B301" t="s">
        <v>38</v>
      </c>
      <c r="C301" s="6">
        <v>36414</v>
      </c>
      <c r="D301">
        <v>914</v>
      </c>
      <c r="E301" s="2">
        <v>16</v>
      </c>
      <c r="F301" t="str">
        <f>A301&amp;B301</f>
        <v>Ryan COOPERtriple-jump</v>
      </c>
      <c r="G301" s="2">
        <f>E301</f>
        <v>16</v>
      </c>
      <c r="H301" s="2">
        <f>D301</f>
        <v>914</v>
      </c>
    </row>
    <row r="302" spans="1:8" x14ac:dyDescent="0.2">
      <c r="A302" t="s">
        <v>836</v>
      </c>
      <c r="B302" t="s">
        <v>35</v>
      </c>
      <c r="C302" s="6">
        <v>35917</v>
      </c>
      <c r="D302">
        <v>975</v>
      </c>
      <c r="E302" s="2">
        <v>16</v>
      </c>
      <c r="F302" t="str">
        <f>A302&amp;B302</f>
        <v>Grant SZALEKhigh-jump</v>
      </c>
      <c r="G302" s="2">
        <f>E302</f>
        <v>16</v>
      </c>
      <c r="H302" s="2">
        <f>D302</f>
        <v>975</v>
      </c>
    </row>
    <row r="303" spans="1:8" x14ac:dyDescent="0.2">
      <c r="A303" t="s">
        <v>798</v>
      </c>
      <c r="B303" t="s">
        <v>41</v>
      </c>
      <c r="C303" s="6">
        <v>34302</v>
      </c>
      <c r="D303">
        <v>858</v>
      </c>
      <c r="E303" s="2">
        <v>16</v>
      </c>
      <c r="F303" t="str">
        <f>A303&amp;B303</f>
        <v>Daniel GOLUBOVICjavelin-throw</v>
      </c>
      <c r="G303" s="2">
        <f>E303</f>
        <v>16</v>
      </c>
      <c r="H303" s="2">
        <f>D303</f>
        <v>858</v>
      </c>
    </row>
    <row r="304" spans="1:8" x14ac:dyDescent="0.2">
      <c r="A304" t="s">
        <v>1680</v>
      </c>
      <c r="B304" t="s">
        <v>82</v>
      </c>
      <c r="C304" s="6">
        <v>1989</v>
      </c>
      <c r="D304">
        <v>862</v>
      </c>
      <c r="E304" s="2">
        <v>16</v>
      </c>
      <c r="F304" t="str">
        <f>A304&amp;B304</f>
        <v>Robert COLLINSmarathon</v>
      </c>
      <c r="G304" s="2">
        <f>E304</f>
        <v>16</v>
      </c>
      <c r="H304" s="2">
        <f>D304</f>
        <v>862</v>
      </c>
    </row>
    <row r="305" spans="1:8" x14ac:dyDescent="0.2">
      <c r="A305" t="s">
        <v>1160</v>
      </c>
      <c r="B305" s="6" t="s">
        <v>2</v>
      </c>
      <c r="C305" s="6">
        <v>35445</v>
      </c>
      <c r="D305">
        <v>1037</v>
      </c>
      <c r="E305" s="2">
        <v>17</v>
      </c>
      <c r="F305" t="str">
        <f>A305&amp;B305</f>
        <v>Jack PAYNE100m</v>
      </c>
      <c r="G305" s="2">
        <f>E305</f>
        <v>17</v>
      </c>
      <c r="H305" s="2">
        <f>D305</f>
        <v>1037</v>
      </c>
    </row>
    <row r="306" spans="1:8" x14ac:dyDescent="0.2">
      <c r="A306" t="s">
        <v>580</v>
      </c>
      <c r="B306" t="s">
        <v>2</v>
      </c>
      <c r="C306" s="6">
        <v>44640</v>
      </c>
      <c r="D306">
        <v>1037</v>
      </c>
      <c r="E306" s="2">
        <v>17</v>
      </c>
      <c r="F306" t="str">
        <f>A306&amp;B306</f>
        <v>Lachlan KENNEDY100m</v>
      </c>
      <c r="G306" s="2">
        <f>E306</f>
        <v>17</v>
      </c>
      <c r="H306" s="2">
        <f>D306</f>
        <v>1037</v>
      </c>
    </row>
    <row r="307" spans="1:8" x14ac:dyDescent="0.2">
      <c r="A307" t="s">
        <v>577</v>
      </c>
      <c r="B307" t="s">
        <v>2</v>
      </c>
      <c r="C307" s="6">
        <v>36566</v>
      </c>
      <c r="D307">
        <v>1037</v>
      </c>
      <c r="E307" s="2">
        <v>17</v>
      </c>
      <c r="F307" t="str">
        <f>A307&amp;B307</f>
        <v>Christopher IUS100m</v>
      </c>
      <c r="G307" s="2">
        <f>E307</f>
        <v>17</v>
      </c>
      <c r="H307" s="2">
        <f>D307</f>
        <v>1037</v>
      </c>
    </row>
    <row r="308" spans="1:8" x14ac:dyDescent="0.2">
      <c r="A308" t="s">
        <v>575</v>
      </c>
      <c r="B308" t="s">
        <v>25</v>
      </c>
      <c r="C308" s="6">
        <v>35423</v>
      </c>
      <c r="D308">
        <v>1053</v>
      </c>
      <c r="E308" s="2">
        <v>17</v>
      </c>
      <c r="F308" t="str">
        <f>A308&amp;B308</f>
        <v>Michael ROMANIN200m</v>
      </c>
      <c r="G308" s="2">
        <f>E308</f>
        <v>17</v>
      </c>
      <c r="H308" s="2">
        <f>D308</f>
        <v>1053</v>
      </c>
    </row>
    <row r="309" spans="1:8" x14ac:dyDescent="0.2">
      <c r="A309" t="s">
        <v>811</v>
      </c>
      <c r="B309" t="s">
        <v>25</v>
      </c>
      <c r="C309" s="6">
        <v>36529</v>
      </c>
      <c r="D309">
        <v>1054</v>
      </c>
      <c r="E309" s="2">
        <v>17</v>
      </c>
      <c r="F309" t="str">
        <f>A309&amp;B309</f>
        <v>Zane BRANCO200m</v>
      </c>
      <c r="G309" s="2">
        <f>E309</f>
        <v>17</v>
      </c>
      <c r="H309" s="2">
        <f>D309</f>
        <v>1054</v>
      </c>
    </row>
    <row r="310" spans="1:8" x14ac:dyDescent="0.2">
      <c r="A310" t="s">
        <v>1495</v>
      </c>
      <c r="B310" t="s">
        <v>26</v>
      </c>
      <c r="C310" s="6">
        <v>34493</v>
      </c>
      <c r="D310">
        <v>1035</v>
      </c>
      <c r="E310" s="2">
        <v>17</v>
      </c>
      <c r="F310" t="str">
        <f>A310&amp;B310</f>
        <v>Luke STEVENS400m</v>
      </c>
      <c r="G310" s="2">
        <f>E310</f>
        <v>17</v>
      </c>
      <c r="H310" s="2">
        <f>D310</f>
        <v>1035</v>
      </c>
    </row>
    <row r="311" spans="1:8" x14ac:dyDescent="0.2">
      <c r="A311" t="s">
        <v>1504</v>
      </c>
      <c r="B311" t="s">
        <v>26</v>
      </c>
      <c r="C311" s="6">
        <v>33725</v>
      </c>
      <c r="D311">
        <v>1035</v>
      </c>
      <c r="E311" s="2">
        <v>17</v>
      </c>
      <c r="F311" t="str">
        <f>A311&amp;B311</f>
        <v>Kevin RASSOOL400m</v>
      </c>
      <c r="G311" s="2">
        <f>E311</f>
        <v>17</v>
      </c>
      <c r="H311" s="2">
        <f>D311</f>
        <v>1035</v>
      </c>
    </row>
    <row r="312" spans="1:8" x14ac:dyDescent="0.2">
      <c r="A312" t="s">
        <v>679</v>
      </c>
      <c r="B312" t="s">
        <v>27</v>
      </c>
      <c r="C312" s="6">
        <v>36638</v>
      </c>
      <c r="D312">
        <v>1041</v>
      </c>
      <c r="E312" s="2">
        <v>17</v>
      </c>
      <c r="F312" t="str">
        <f>A312&amp;B312</f>
        <v>Thomas MOORCROFT800m</v>
      </c>
      <c r="G312" s="2">
        <f>E312</f>
        <v>17</v>
      </c>
      <c r="H312" s="2">
        <f>D312</f>
        <v>1041</v>
      </c>
    </row>
    <row r="313" spans="1:8" x14ac:dyDescent="0.2">
      <c r="A313" t="s">
        <v>1184</v>
      </c>
      <c r="B313" t="s">
        <v>28</v>
      </c>
      <c r="C313" s="6">
        <v>33837</v>
      </c>
      <c r="D313">
        <v>1112</v>
      </c>
      <c r="E313" s="2">
        <v>17</v>
      </c>
      <c r="F313" t="str">
        <f>A313&amp;B313</f>
        <v>Jordan WILLIAMSZ1500m</v>
      </c>
      <c r="G313" s="2">
        <f>E313</f>
        <v>17</v>
      </c>
      <c r="H313" s="2">
        <f>D313</f>
        <v>1112</v>
      </c>
    </row>
    <row r="314" spans="1:8" x14ac:dyDescent="0.2">
      <c r="A314" t="s">
        <v>1581</v>
      </c>
      <c r="B314" t="s">
        <v>34</v>
      </c>
      <c r="C314" s="6">
        <v>36181</v>
      </c>
      <c r="D314">
        <v>945</v>
      </c>
      <c r="E314" s="2">
        <v>17</v>
      </c>
      <c r="F314" t="str">
        <f>A314&amp;B314</f>
        <v>Nicklaus BLUM3000msc</v>
      </c>
      <c r="G314" s="2">
        <f>E314</f>
        <v>17</v>
      </c>
      <c r="H314" s="2">
        <f>D314</f>
        <v>945</v>
      </c>
    </row>
    <row r="315" spans="1:8" x14ac:dyDescent="0.2">
      <c r="A315" t="s">
        <v>762</v>
      </c>
      <c r="B315" t="s">
        <v>29</v>
      </c>
      <c r="C315" s="6">
        <v>1999</v>
      </c>
      <c r="D315">
        <v>1042</v>
      </c>
      <c r="E315" s="2">
        <v>17</v>
      </c>
      <c r="F315" t="str">
        <f>A315&amp;B315</f>
        <v>Haftu STRINTZOS5000m</v>
      </c>
      <c r="G315" s="2">
        <f>E315</f>
        <v>17</v>
      </c>
      <c r="H315" s="2">
        <f>D315</f>
        <v>1042</v>
      </c>
    </row>
    <row r="316" spans="1:8" x14ac:dyDescent="0.2">
      <c r="A316" t="s">
        <v>778</v>
      </c>
      <c r="B316" t="s">
        <v>30</v>
      </c>
      <c r="C316" s="7">
        <v>35676</v>
      </c>
      <c r="D316">
        <v>995</v>
      </c>
      <c r="E316" s="2">
        <v>17</v>
      </c>
      <c r="F316" t="str">
        <f>A316&amp;B316</f>
        <v>Liam BOUDIN10000m</v>
      </c>
      <c r="G316" s="2">
        <f>E316</f>
        <v>17</v>
      </c>
      <c r="H316" s="2">
        <f>D316</f>
        <v>995</v>
      </c>
    </row>
    <row r="317" spans="1:8" x14ac:dyDescent="0.2">
      <c r="A317" t="s">
        <v>807</v>
      </c>
      <c r="B317" t="s">
        <v>33</v>
      </c>
      <c r="C317" s="6">
        <v>37957</v>
      </c>
      <c r="D317">
        <v>952</v>
      </c>
      <c r="E317" s="2">
        <v>17</v>
      </c>
      <c r="F317" t="str">
        <f>A317&amp;B317</f>
        <v>Kyle BENNETT400mh</v>
      </c>
      <c r="G317" s="2">
        <f>E317</f>
        <v>17</v>
      </c>
      <c r="H317" s="2">
        <f>D317</f>
        <v>952</v>
      </c>
    </row>
    <row r="318" spans="1:8" x14ac:dyDescent="0.2">
      <c r="A318" t="s">
        <v>603</v>
      </c>
      <c r="B318" t="s">
        <v>37</v>
      </c>
      <c r="C318" s="6">
        <v>37033</v>
      </c>
      <c r="D318">
        <v>1019</v>
      </c>
      <c r="E318" s="2">
        <v>17</v>
      </c>
      <c r="F318" t="str">
        <f>A318&amp;B318</f>
        <v>Sam TAYLORlong-jump</v>
      </c>
      <c r="G318" s="2">
        <f>E318</f>
        <v>17</v>
      </c>
      <c r="H318" s="2">
        <f>D318</f>
        <v>1019</v>
      </c>
    </row>
    <row r="319" spans="1:8" x14ac:dyDescent="0.2">
      <c r="A319" t="s">
        <v>1213</v>
      </c>
      <c r="B319" t="s">
        <v>38</v>
      </c>
      <c r="C319" s="7">
        <v>44671</v>
      </c>
      <c r="D319">
        <v>922</v>
      </c>
      <c r="E319" s="2">
        <v>17</v>
      </c>
      <c r="F319" t="str">
        <f>A319&amp;B319</f>
        <v>Kipchumba LANGATtriple-jump</v>
      </c>
      <c r="G319" s="2">
        <f>E319</f>
        <v>17</v>
      </c>
      <c r="H319" s="2">
        <f>D319</f>
        <v>922</v>
      </c>
    </row>
    <row r="320" spans="1:8" x14ac:dyDescent="0.2">
      <c r="A320" t="s">
        <v>1646</v>
      </c>
      <c r="B320" t="s">
        <v>35</v>
      </c>
      <c r="C320" s="7">
        <v>37824</v>
      </c>
      <c r="D320">
        <v>958</v>
      </c>
      <c r="E320" s="2">
        <v>17</v>
      </c>
      <c r="F320" t="str">
        <f>A320&amp;B320</f>
        <v>Matthew MERRILEEShigh-jump</v>
      </c>
      <c r="G320" s="2">
        <f>E320</f>
        <v>17</v>
      </c>
      <c r="H320" s="2">
        <f>D320</f>
        <v>958</v>
      </c>
    </row>
    <row r="321" spans="1:8" x14ac:dyDescent="0.2">
      <c r="A321" t="s">
        <v>1245</v>
      </c>
      <c r="B321" t="s">
        <v>41</v>
      </c>
      <c r="C321" s="6">
        <v>38351</v>
      </c>
      <c r="D321">
        <v>853</v>
      </c>
      <c r="E321" s="2">
        <v>17</v>
      </c>
      <c r="F321" t="str">
        <f>A321&amp;B321</f>
        <v>Jack GREAVESjavelin-throw</v>
      </c>
      <c r="G321" s="2">
        <f>E321</f>
        <v>17</v>
      </c>
      <c r="H321" s="2">
        <f>D321</f>
        <v>853</v>
      </c>
    </row>
    <row r="322" spans="1:8" x14ac:dyDescent="0.2">
      <c r="A322" t="s">
        <v>907</v>
      </c>
      <c r="B322" t="s">
        <v>82</v>
      </c>
      <c r="C322" s="6">
        <v>32022</v>
      </c>
      <c r="D322">
        <v>859</v>
      </c>
      <c r="E322" s="2">
        <v>17</v>
      </c>
      <c r="F322" t="str">
        <f>A322&amp;B322</f>
        <v>Lachlan OAKESmarathon</v>
      </c>
      <c r="G322" s="2">
        <f>E322</f>
        <v>17</v>
      </c>
      <c r="H322" s="2">
        <f>D322</f>
        <v>859</v>
      </c>
    </row>
    <row r="323" spans="1:8" x14ac:dyDescent="0.2">
      <c r="A323" t="s">
        <v>682</v>
      </c>
      <c r="B323" s="6" t="s">
        <v>27</v>
      </c>
      <c r="C323" s="6">
        <v>35528</v>
      </c>
      <c r="D323">
        <v>1041</v>
      </c>
      <c r="E323" s="2">
        <v>18</v>
      </c>
      <c r="F323" t="str">
        <f>A323&amp;B323</f>
        <v>Jack ANSTEY800m</v>
      </c>
      <c r="G323" s="2">
        <f>E323</f>
        <v>18</v>
      </c>
      <c r="H323" s="2">
        <f>D323</f>
        <v>1041</v>
      </c>
    </row>
    <row r="324" spans="1:8" x14ac:dyDescent="0.2">
      <c r="A324" t="s">
        <v>759</v>
      </c>
      <c r="B324" t="s">
        <v>28</v>
      </c>
      <c r="C324" s="6">
        <v>36253</v>
      </c>
      <c r="D324">
        <v>1108</v>
      </c>
      <c r="E324" s="2">
        <v>18</v>
      </c>
      <c r="F324" t="str">
        <f>A324&amp;B324</f>
        <v>Zachary FACIONI1500m</v>
      </c>
      <c r="G324" s="2">
        <f>E324</f>
        <v>18</v>
      </c>
      <c r="H324" s="2">
        <f>D324</f>
        <v>1108</v>
      </c>
    </row>
    <row r="325" spans="1:8" x14ac:dyDescent="0.2">
      <c r="A325" t="s">
        <v>1583</v>
      </c>
      <c r="B325" t="s">
        <v>34</v>
      </c>
      <c r="C325" s="6">
        <v>36570</v>
      </c>
      <c r="D325">
        <v>917</v>
      </c>
      <c r="E325" s="2">
        <v>18</v>
      </c>
      <c r="F325" t="str">
        <f>A325&amp;B325</f>
        <v>Liam GORMAN3000msc</v>
      </c>
      <c r="G325" s="2">
        <f>E325</f>
        <v>18</v>
      </c>
      <c r="H325" s="2">
        <f>D325</f>
        <v>917</v>
      </c>
    </row>
    <row r="326" spans="1:8" x14ac:dyDescent="0.2">
      <c r="A326" t="s">
        <v>764</v>
      </c>
      <c r="B326" t="s">
        <v>29</v>
      </c>
      <c r="C326" s="6">
        <v>36279</v>
      </c>
      <c r="D326">
        <v>1037</v>
      </c>
      <c r="E326" s="2">
        <v>18</v>
      </c>
      <c r="F326" t="str">
        <f>A326&amp;B326</f>
        <v>Joshua PHILLIPS5000m</v>
      </c>
      <c r="G326" s="2">
        <f>E326</f>
        <v>18</v>
      </c>
      <c r="H326" s="2">
        <f>D326</f>
        <v>1037</v>
      </c>
    </row>
    <row r="327" spans="1:8" x14ac:dyDescent="0.2">
      <c r="A327" t="s">
        <v>771</v>
      </c>
      <c r="B327" t="s">
        <v>30</v>
      </c>
      <c r="C327" s="7">
        <v>1992</v>
      </c>
      <c r="D327">
        <v>986</v>
      </c>
      <c r="E327" s="2">
        <v>18</v>
      </c>
      <c r="F327" t="str">
        <f>A327&amp;B327</f>
        <v>Timothy LEFROY10000m</v>
      </c>
      <c r="G327" s="2">
        <f>E327</f>
        <v>18</v>
      </c>
      <c r="H327" s="2">
        <f>D327</f>
        <v>986</v>
      </c>
    </row>
    <row r="328" spans="1:8" x14ac:dyDescent="0.2">
      <c r="A328" t="s">
        <v>1618</v>
      </c>
      <c r="B328" s="6" t="s">
        <v>33</v>
      </c>
      <c r="C328" s="6">
        <v>36957</v>
      </c>
      <c r="D328">
        <v>941</v>
      </c>
      <c r="E328" s="2">
        <v>18</v>
      </c>
      <c r="F328" t="str">
        <f>A328&amp;B328</f>
        <v>Dilina DE SILVA400mh</v>
      </c>
      <c r="G328" s="2">
        <f>E328</f>
        <v>18</v>
      </c>
      <c r="H328" s="2">
        <f>D328</f>
        <v>941</v>
      </c>
    </row>
    <row r="329" spans="1:8" x14ac:dyDescent="0.2">
      <c r="A329" t="s">
        <v>1623</v>
      </c>
      <c r="B329" t="s">
        <v>37</v>
      </c>
      <c r="C329" s="6">
        <v>35481</v>
      </c>
      <c r="D329">
        <v>1016</v>
      </c>
      <c r="E329" s="2">
        <v>18</v>
      </c>
      <c r="F329" t="str">
        <f>A329&amp;B329</f>
        <v>Joseph MULLERlong-jump</v>
      </c>
      <c r="G329" s="2">
        <f>E329</f>
        <v>18</v>
      </c>
      <c r="H329" s="2">
        <f>D329</f>
        <v>1016</v>
      </c>
    </row>
    <row r="330" spans="1:8" x14ac:dyDescent="0.2">
      <c r="A330" t="s">
        <v>825</v>
      </c>
      <c r="B330" t="s">
        <v>38</v>
      </c>
      <c r="C330" s="6">
        <v>37829</v>
      </c>
      <c r="D330">
        <v>909</v>
      </c>
      <c r="E330" s="2">
        <v>18</v>
      </c>
      <c r="F330" t="str">
        <f>A330&amp;B330</f>
        <v>Felix JACKSON-KINGtriple-jump</v>
      </c>
      <c r="G330" s="2">
        <f>E330</f>
        <v>18</v>
      </c>
      <c r="H330" s="2">
        <f>D330</f>
        <v>909</v>
      </c>
    </row>
    <row r="331" spans="1:8" x14ac:dyDescent="0.2">
      <c r="A331" t="s">
        <v>1218</v>
      </c>
      <c r="B331" t="s">
        <v>38</v>
      </c>
      <c r="C331" s="7">
        <v>44701</v>
      </c>
      <c r="D331">
        <v>909</v>
      </c>
      <c r="E331" s="2">
        <v>18</v>
      </c>
      <c r="F331" t="str">
        <f>A331&amp;B331</f>
        <v>Nathan TAVERNERtriple-jump</v>
      </c>
      <c r="G331" s="2">
        <f>E331</f>
        <v>18</v>
      </c>
      <c r="H331" s="2">
        <f>D331</f>
        <v>909</v>
      </c>
    </row>
    <row r="332" spans="1:8" x14ac:dyDescent="0.2">
      <c r="A332" t="s">
        <v>892</v>
      </c>
      <c r="B332" t="s">
        <v>35</v>
      </c>
      <c r="C332" s="6">
        <v>36975</v>
      </c>
      <c r="D332">
        <v>949</v>
      </c>
      <c r="E332" s="2">
        <v>18</v>
      </c>
      <c r="F332" t="str">
        <f>A332&amp;B332</f>
        <v>Sebastian REYNEKEhigh-jump</v>
      </c>
      <c r="G332" s="2">
        <f>E332</f>
        <v>18</v>
      </c>
      <c r="H332" s="2">
        <f>D332</f>
        <v>949</v>
      </c>
    </row>
    <row r="333" spans="1:8" x14ac:dyDescent="0.2">
      <c r="A333" t="s">
        <v>1211</v>
      </c>
      <c r="B333" t="s">
        <v>35</v>
      </c>
      <c r="C333" s="6">
        <v>37666</v>
      </c>
      <c r="D333">
        <v>949</v>
      </c>
      <c r="E333" s="2">
        <v>18</v>
      </c>
      <c r="F333" t="str">
        <f>A333&amp;B333</f>
        <v>Ethan PETCOShigh-jump</v>
      </c>
      <c r="G333" s="2">
        <f>E333</f>
        <v>18</v>
      </c>
      <c r="H333" s="2">
        <f>D333</f>
        <v>949</v>
      </c>
    </row>
    <row r="334" spans="1:8" x14ac:dyDescent="0.2">
      <c r="A334" t="s">
        <v>1264</v>
      </c>
      <c r="B334" t="s">
        <v>36</v>
      </c>
      <c r="C334" s="6">
        <v>34427</v>
      </c>
      <c r="D334">
        <v>926</v>
      </c>
      <c r="E334" s="2">
        <v>18</v>
      </c>
      <c r="F334" t="str">
        <f>A334&amp;B334</f>
        <v>Brodie CROSSpole-vault</v>
      </c>
      <c r="G334" s="2">
        <f>E334</f>
        <v>18</v>
      </c>
      <c r="H334" s="2">
        <f>D334</f>
        <v>926</v>
      </c>
    </row>
    <row r="335" spans="1:8" x14ac:dyDescent="0.2">
      <c r="A335" t="s">
        <v>889</v>
      </c>
      <c r="B335" t="s">
        <v>41</v>
      </c>
      <c r="C335" s="7">
        <v>44612</v>
      </c>
      <c r="D335">
        <v>850</v>
      </c>
      <c r="E335" s="2">
        <v>18</v>
      </c>
      <c r="F335" t="str">
        <f>A335&amp;B335</f>
        <v>Thomas HILDITCHjavelin-throw</v>
      </c>
      <c r="G335" s="2">
        <f>E335</f>
        <v>18</v>
      </c>
      <c r="H335" s="2">
        <f>D335</f>
        <v>850</v>
      </c>
    </row>
    <row r="336" spans="1:8" x14ac:dyDescent="0.2">
      <c r="A336" t="s">
        <v>906</v>
      </c>
      <c r="B336" s="6" t="s">
        <v>82</v>
      </c>
      <c r="C336" s="6"/>
      <c r="D336">
        <v>857</v>
      </c>
      <c r="E336" s="2">
        <v>18</v>
      </c>
      <c r="F336" t="str">
        <f>A336&amp;B336</f>
        <v>Nicholas LEEmarathon</v>
      </c>
      <c r="G336" s="2">
        <f>E336</f>
        <v>18</v>
      </c>
      <c r="H336" s="2">
        <f>D336</f>
        <v>857</v>
      </c>
    </row>
    <row r="337" spans="1:8" x14ac:dyDescent="0.2">
      <c r="A337" t="s">
        <v>565</v>
      </c>
      <c r="B337" t="s">
        <v>25</v>
      </c>
      <c r="C337" s="6">
        <v>36725</v>
      </c>
      <c r="D337">
        <v>1046</v>
      </c>
      <c r="E337" s="2">
        <v>19</v>
      </c>
      <c r="F337" t="str">
        <f>A337&amp;B337</f>
        <v>Jake DORAN200m</v>
      </c>
      <c r="G337" s="2">
        <f>E337</f>
        <v>19</v>
      </c>
      <c r="H337" s="2">
        <f>D337</f>
        <v>1046</v>
      </c>
    </row>
    <row r="338" spans="1:8" x14ac:dyDescent="0.2">
      <c r="A338" t="s">
        <v>1500</v>
      </c>
      <c r="B338" t="s">
        <v>26</v>
      </c>
      <c r="C338" s="6">
        <v>37093</v>
      </c>
      <c r="D338">
        <v>1035</v>
      </c>
      <c r="E338" s="2">
        <v>19</v>
      </c>
      <c r="F338" t="str">
        <f>A338&amp;B338</f>
        <v>Ross HYNE400m</v>
      </c>
      <c r="G338" s="2">
        <f>E338</f>
        <v>19</v>
      </c>
      <c r="H338" s="2">
        <f>D338</f>
        <v>1035</v>
      </c>
    </row>
    <row r="339" spans="1:8" x14ac:dyDescent="0.2">
      <c r="A339" t="s">
        <v>678</v>
      </c>
      <c r="B339" t="s">
        <v>27</v>
      </c>
      <c r="C339" s="6">
        <v>35432</v>
      </c>
      <c r="D339">
        <v>1039</v>
      </c>
      <c r="E339" s="2">
        <v>19</v>
      </c>
      <c r="F339" t="str">
        <f>A339&amp;B339</f>
        <v>Benjamin QUINN800m</v>
      </c>
      <c r="G339" s="2">
        <f>E339</f>
        <v>19</v>
      </c>
      <c r="H339" s="2">
        <f>D339</f>
        <v>1039</v>
      </c>
    </row>
    <row r="340" spans="1:8" x14ac:dyDescent="0.2">
      <c r="A340" t="s">
        <v>722</v>
      </c>
      <c r="B340" t="s">
        <v>28</v>
      </c>
      <c r="C340" s="6">
        <v>37168</v>
      </c>
      <c r="D340">
        <v>1107</v>
      </c>
      <c r="E340" s="2">
        <v>19</v>
      </c>
      <c r="F340" t="str">
        <f>A340&amp;B340</f>
        <v>Adam SPENCER1500m</v>
      </c>
      <c r="G340" s="2">
        <f>E340</f>
        <v>19</v>
      </c>
      <c r="H340" s="2">
        <f>D340</f>
        <v>1107</v>
      </c>
    </row>
    <row r="341" spans="1:8" x14ac:dyDescent="0.2">
      <c r="A341" t="s">
        <v>1584</v>
      </c>
      <c r="B341" t="s">
        <v>34</v>
      </c>
      <c r="C341" s="6">
        <v>37525</v>
      </c>
      <c r="D341">
        <v>916</v>
      </c>
      <c r="E341" s="2">
        <v>19</v>
      </c>
      <c r="F341" t="str">
        <f>A341&amp;B341</f>
        <v>Riley KONECNY3000msc</v>
      </c>
      <c r="G341" s="2">
        <f>E341</f>
        <v>19</v>
      </c>
      <c r="H341" s="2">
        <f>D341</f>
        <v>916</v>
      </c>
    </row>
    <row r="342" spans="1:8" x14ac:dyDescent="0.2">
      <c r="A342" t="s">
        <v>787</v>
      </c>
      <c r="B342" t="s">
        <v>29</v>
      </c>
      <c r="C342" s="6">
        <v>35300</v>
      </c>
      <c r="D342">
        <v>1036</v>
      </c>
      <c r="E342" s="2">
        <v>19</v>
      </c>
      <c r="F342" t="str">
        <f>A342&amp;B342</f>
        <v>Louis MCAFEE5000m</v>
      </c>
      <c r="G342" s="2">
        <f>E342</f>
        <v>19</v>
      </c>
      <c r="H342" s="2">
        <f>D342</f>
        <v>1036</v>
      </c>
    </row>
    <row r="343" spans="1:8" x14ac:dyDescent="0.2">
      <c r="A343" t="s">
        <v>788</v>
      </c>
      <c r="B343" t="s">
        <v>30</v>
      </c>
      <c r="C343" s="6">
        <v>34473</v>
      </c>
      <c r="D343">
        <v>974</v>
      </c>
      <c r="E343" s="2">
        <v>19</v>
      </c>
      <c r="F343" t="str">
        <f>A343&amp;B343</f>
        <v>Jacob COCKS10000m</v>
      </c>
      <c r="G343" s="2">
        <f>E343</f>
        <v>19</v>
      </c>
      <c r="H343" s="2">
        <f>D343</f>
        <v>974</v>
      </c>
    </row>
    <row r="344" spans="1:8" x14ac:dyDescent="0.2">
      <c r="A344" t="s">
        <v>1528</v>
      </c>
      <c r="B344" t="s">
        <v>33</v>
      </c>
      <c r="C344" s="6">
        <v>35079</v>
      </c>
      <c r="D344">
        <v>936</v>
      </c>
      <c r="E344" s="2">
        <v>19</v>
      </c>
      <c r="F344" t="str">
        <f>A344&amp;B344</f>
        <v>Robert BROADHEAD400mh</v>
      </c>
      <c r="G344" s="2">
        <f>E344</f>
        <v>19</v>
      </c>
      <c r="H344" s="2">
        <f>D344</f>
        <v>936</v>
      </c>
    </row>
    <row r="345" spans="1:8" x14ac:dyDescent="0.2">
      <c r="A345" t="s">
        <v>824</v>
      </c>
      <c r="B345" t="s">
        <v>37</v>
      </c>
      <c r="C345" s="7">
        <v>36116</v>
      </c>
      <c r="D345">
        <v>1010</v>
      </c>
      <c r="E345" s="2">
        <v>19</v>
      </c>
      <c r="F345" t="str">
        <f>A345&amp;B345</f>
        <v>Benan OZTORUNlong-jump</v>
      </c>
      <c r="G345" s="2">
        <f>E345</f>
        <v>19</v>
      </c>
      <c r="H345" s="2">
        <f>D345</f>
        <v>1010</v>
      </c>
    </row>
    <row r="346" spans="1:8" x14ac:dyDescent="0.2">
      <c r="A346" t="s">
        <v>892</v>
      </c>
      <c r="B346" t="s">
        <v>36</v>
      </c>
      <c r="C346" s="6">
        <v>36975</v>
      </c>
      <c r="D346">
        <v>913</v>
      </c>
      <c r="E346" s="2">
        <v>19</v>
      </c>
      <c r="F346" t="str">
        <f>A346&amp;B346</f>
        <v>Sebastian REYNEKEpole-vault</v>
      </c>
      <c r="G346" s="2">
        <f>E346</f>
        <v>19</v>
      </c>
      <c r="H346" s="2">
        <f>D346</f>
        <v>913</v>
      </c>
    </row>
    <row r="347" spans="1:8" x14ac:dyDescent="0.2">
      <c r="A347" t="s">
        <v>1265</v>
      </c>
      <c r="B347" t="s">
        <v>36</v>
      </c>
      <c r="C347" s="6">
        <v>36932</v>
      </c>
      <c r="D347">
        <v>913</v>
      </c>
      <c r="E347" s="2">
        <v>19</v>
      </c>
      <c r="F347" t="str">
        <f>A347&amp;B347</f>
        <v>Nickolai SIMMONSpole-vault</v>
      </c>
      <c r="G347" s="2">
        <f>E347</f>
        <v>19</v>
      </c>
      <c r="H347" s="2">
        <f>D347</f>
        <v>913</v>
      </c>
    </row>
    <row r="348" spans="1:8" x14ac:dyDescent="0.2">
      <c r="A348" t="s">
        <v>1224</v>
      </c>
      <c r="B348" t="s">
        <v>36</v>
      </c>
      <c r="C348" s="6">
        <v>38061</v>
      </c>
      <c r="D348">
        <v>913</v>
      </c>
      <c r="E348" s="2">
        <v>19</v>
      </c>
      <c r="F348" t="str">
        <f>A348&amp;B348</f>
        <v>Andre DI MEDIOpole-vault</v>
      </c>
      <c r="G348" s="2">
        <f>E348</f>
        <v>19</v>
      </c>
      <c r="H348" s="2">
        <f>D348</f>
        <v>913</v>
      </c>
    </row>
    <row r="349" spans="1:8" x14ac:dyDescent="0.2">
      <c r="A349" t="s">
        <v>1229</v>
      </c>
      <c r="B349" t="s">
        <v>36</v>
      </c>
      <c r="C349" s="6">
        <v>37441</v>
      </c>
      <c r="D349">
        <v>913</v>
      </c>
      <c r="E349" s="2">
        <v>19</v>
      </c>
      <c r="F349" t="str">
        <f>A349&amp;B349</f>
        <v>Ethan PRINCENA-WHITEpole-vault</v>
      </c>
      <c r="G349" s="2">
        <f>E349</f>
        <v>19</v>
      </c>
      <c r="H349" s="2">
        <f>D349</f>
        <v>913</v>
      </c>
    </row>
    <row r="350" spans="1:8" x14ac:dyDescent="0.2">
      <c r="A350" t="s">
        <v>1668</v>
      </c>
      <c r="B350" t="s">
        <v>41</v>
      </c>
      <c r="C350" s="7">
        <v>1996</v>
      </c>
      <c r="D350">
        <v>845</v>
      </c>
      <c r="E350" s="2">
        <v>19</v>
      </c>
      <c r="F350" t="str">
        <f>A350&amp;B350</f>
        <v>James TOLICHjavelin-throw</v>
      </c>
      <c r="G350" s="2">
        <f>E350</f>
        <v>19</v>
      </c>
      <c r="H350" s="2">
        <f>D350</f>
        <v>845</v>
      </c>
    </row>
    <row r="351" spans="1:8" x14ac:dyDescent="0.2">
      <c r="A351" t="s">
        <v>1681</v>
      </c>
      <c r="B351" t="s">
        <v>82</v>
      </c>
      <c r="C351" s="6"/>
      <c r="D351">
        <v>853</v>
      </c>
      <c r="E351" s="2">
        <v>19</v>
      </c>
      <c r="F351" t="str">
        <f>A351&amp;B351</f>
        <v>Jeff CHASELINGmarathon</v>
      </c>
      <c r="G351" s="2">
        <f>E351</f>
        <v>19</v>
      </c>
      <c r="H351" s="2">
        <f>D351</f>
        <v>853</v>
      </c>
    </row>
    <row r="352" spans="1:8" x14ac:dyDescent="0.2">
      <c r="A352" t="s">
        <v>587</v>
      </c>
      <c r="B352" t="s">
        <v>2</v>
      </c>
      <c r="C352" s="7">
        <v>44612</v>
      </c>
      <c r="D352">
        <v>1034</v>
      </c>
      <c r="E352" s="2">
        <v>20</v>
      </c>
      <c r="F352" t="str">
        <f>A352&amp;B352</f>
        <v>Andrew CLARE100m</v>
      </c>
      <c r="G352" s="2">
        <f>E352</f>
        <v>20</v>
      </c>
      <c r="H352" s="2">
        <f>D352</f>
        <v>1034</v>
      </c>
    </row>
    <row r="353" spans="1:8" x14ac:dyDescent="0.2">
      <c r="A353" t="s">
        <v>577</v>
      </c>
      <c r="B353" t="s">
        <v>25</v>
      </c>
      <c r="C353" s="6">
        <v>36566</v>
      </c>
      <c r="D353">
        <v>1034</v>
      </c>
      <c r="E353" s="2">
        <v>20</v>
      </c>
      <c r="F353" t="str">
        <f>A353&amp;B353</f>
        <v>Christopher IUS200m</v>
      </c>
      <c r="G353" s="2">
        <f>E353</f>
        <v>20</v>
      </c>
      <c r="H353" s="2">
        <f>D353</f>
        <v>1034</v>
      </c>
    </row>
    <row r="354" spans="1:8" x14ac:dyDescent="0.2">
      <c r="A354" t="s">
        <v>622</v>
      </c>
      <c r="B354" t="s">
        <v>26</v>
      </c>
      <c r="C354" s="6">
        <v>36355</v>
      </c>
      <c r="D354">
        <v>1034</v>
      </c>
      <c r="E354" s="2">
        <v>20</v>
      </c>
      <c r="F354" t="str">
        <f>A354&amp;B354</f>
        <v>Cameron SEARLE400m</v>
      </c>
      <c r="G354" s="2">
        <f>E354</f>
        <v>20</v>
      </c>
      <c r="H354" s="2">
        <f>D354</f>
        <v>1034</v>
      </c>
    </row>
    <row r="355" spans="1:8" x14ac:dyDescent="0.2">
      <c r="A355" t="s">
        <v>698</v>
      </c>
      <c r="B355" s="6" t="s">
        <v>27</v>
      </c>
      <c r="C355" s="6">
        <v>36590</v>
      </c>
      <c r="D355">
        <v>1033</v>
      </c>
      <c r="E355" s="2">
        <v>20</v>
      </c>
      <c r="F355" t="str">
        <f>A355&amp;B355</f>
        <v>Kang NYOAK800m</v>
      </c>
      <c r="G355" s="2">
        <f>E355</f>
        <v>20</v>
      </c>
      <c r="H355" s="2">
        <f>D355</f>
        <v>1033</v>
      </c>
    </row>
    <row r="356" spans="1:8" x14ac:dyDescent="0.2">
      <c r="A356" t="s">
        <v>1167</v>
      </c>
      <c r="B356" t="s">
        <v>28</v>
      </c>
      <c r="C356" s="6">
        <v>37660</v>
      </c>
      <c r="D356">
        <v>1096</v>
      </c>
      <c r="E356" s="2">
        <v>20</v>
      </c>
      <c r="F356" t="str">
        <f>A356&amp;B356</f>
        <v>Tomas PALFREY1500m</v>
      </c>
      <c r="G356" s="2">
        <f>E356</f>
        <v>20</v>
      </c>
      <c r="H356" s="2">
        <f>D356</f>
        <v>1096</v>
      </c>
    </row>
    <row r="357" spans="1:8" x14ac:dyDescent="0.2">
      <c r="A357" t="s">
        <v>1585</v>
      </c>
      <c r="B357" t="s">
        <v>34</v>
      </c>
      <c r="C357" s="6">
        <v>44612</v>
      </c>
      <c r="D357">
        <v>910</v>
      </c>
      <c r="E357" s="2">
        <v>20</v>
      </c>
      <c r="F357" t="str">
        <f>A357&amp;B357</f>
        <v>Bailey CRABTREE3000msc</v>
      </c>
      <c r="G357" s="2">
        <f>E357</f>
        <v>20</v>
      </c>
      <c r="H357" s="2">
        <f>D357</f>
        <v>910</v>
      </c>
    </row>
    <row r="358" spans="1:8" x14ac:dyDescent="0.2">
      <c r="A358" t="s">
        <v>1565</v>
      </c>
      <c r="B358" t="s">
        <v>29</v>
      </c>
      <c r="C358" s="6">
        <v>35874</v>
      </c>
      <c r="D358">
        <v>1033</v>
      </c>
      <c r="E358" s="2">
        <v>20</v>
      </c>
      <c r="F358" t="str">
        <f>A358&amp;B358</f>
        <v>Cody SHANAHAN5000m</v>
      </c>
      <c r="G358" s="2">
        <f>E358</f>
        <v>20</v>
      </c>
      <c r="H358" s="2">
        <f>D358</f>
        <v>1033</v>
      </c>
    </row>
    <row r="359" spans="1:8" x14ac:dyDescent="0.2">
      <c r="A359" t="s">
        <v>1590</v>
      </c>
      <c r="B359" t="s">
        <v>30</v>
      </c>
      <c r="C359" s="6">
        <v>35230</v>
      </c>
      <c r="D359">
        <v>972</v>
      </c>
      <c r="E359" s="2">
        <v>20</v>
      </c>
      <c r="F359" t="str">
        <f>A359&amp;B359</f>
        <v>Ben KELLY10000m</v>
      </c>
      <c r="G359" s="2">
        <f>E359</f>
        <v>20</v>
      </c>
      <c r="H359" s="2">
        <f>D359</f>
        <v>972</v>
      </c>
    </row>
    <row r="360" spans="1:8" x14ac:dyDescent="0.2">
      <c r="A360" t="s">
        <v>1619</v>
      </c>
      <c r="B360" t="s">
        <v>33</v>
      </c>
      <c r="C360" s="6">
        <v>36611</v>
      </c>
      <c r="D360">
        <v>925</v>
      </c>
      <c r="E360" s="2">
        <v>20</v>
      </c>
      <c r="F360" t="str">
        <f>A360&amp;B360</f>
        <v>Chris PAPAPETROU400mh</v>
      </c>
      <c r="G360" s="2">
        <f>E360</f>
        <v>20</v>
      </c>
      <c r="H360" s="2">
        <f>D360</f>
        <v>925</v>
      </c>
    </row>
    <row r="361" spans="1:8" x14ac:dyDescent="0.2">
      <c r="A361" t="s">
        <v>893</v>
      </c>
      <c r="B361" t="s">
        <v>37</v>
      </c>
      <c r="C361" s="6">
        <v>35791</v>
      </c>
      <c r="D361">
        <v>1008</v>
      </c>
      <c r="E361" s="2">
        <v>20</v>
      </c>
      <c r="F361" t="str">
        <f>A361&amp;B361</f>
        <v>Matthew WECKERlong-jump</v>
      </c>
      <c r="G361" s="2">
        <f>E361</f>
        <v>20</v>
      </c>
      <c r="H361" s="2">
        <f>D361</f>
        <v>1008</v>
      </c>
    </row>
    <row r="362" spans="1:8" x14ac:dyDescent="0.2">
      <c r="A362" t="s">
        <v>1636</v>
      </c>
      <c r="B362" t="s">
        <v>38</v>
      </c>
      <c r="C362" s="6">
        <v>38204</v>
      </c>
      <c r="D362">
        <v>911</v>
      </c>
      <c r="E362" s="2">
        <v>20</v>
      </c>
      <c r="F362" t="str">
        <f>A362&amp;B362</f>
        <v>William MOIRtriple-jump</v>
      </c>
      <c r="G362" s="2">
        <f>E362</f>
        <v>20</v>
      </c>
      <c r="H362" s="2">
        <f>D362</f>
        <v>911</v>
      </c>
    </row>
    <row r="363" spans="1:8" x14ac:dyDescent="0.2">
      <c r="A363" t="s">
        <v>1647</v>
      </c>
      <c r="B363" t="s">
        <v>35</v>
      </c>
      <c r="C363" s="7">
        <v>38346</v>
      </c>
      <c r="D363">
        <v>940</v>
      </c>
      <c r="E363" s="2">
        <v>20</v>
      </c>
      <c r="F363" t="str">
        <f>A363&amp;B363</f>
        <v>Fetu MAPUhigh-jump</v>
      </c>
      <c r="G363" s="2">
        <f>E363</f>
        <v>20</v>
      </c>
      <c r="H363" s="2">
        <f>D363</f>
        <v>940</v>
      </c>
    </row>
    <row r="364" spans="1:8" x14ac:dyDescent="0.2">
      <c r="A364" t="s">
        <v>1648</v>
      </c>
      <c r="B364" s="6" t="s">
        <v>35</v>
      </c>
      <c r="C364" s="6">
        <v>44671</v>
      </c>
      <c r="D364">
        <v>940</v>
      </c>
      <c r="E364" s="2">
        <v>20</v>
      </c>
      <c r="F364" t="str">
        <f>A364&amp;B364</f>
        <v>Aden COWDROYhigh-jump</v>
      </c>
      <c r="G364" s="2">
        <f>E364</f>
        <v>20</v>
      </c>
      <c r="H364" s="2">
        <f>D364</f>
        <v>940</v>
      </c>
    </row>
    <row r="365" spans="1:8" x14ac:dyDescent="0.2">
      <c r="A365" t="s">
        <v>1649</v>
      </c>
      <c r="B365" t="s">
        <v>35</v>
      </c>
      <c r="C365" s="6">
        <v>44701</v>
      </c>
      <c r="D365">
        <v>940</v>
      </c>
      <c r="E365" s="2">
        <v>20</v>
      </c>
      <c r="F365" t="str">
        <f>A365&amp;B365</f>
        <v>Kyle MIENERThigh-jump</v>
      </c>
      <c r="G365" s="2">
        <f>E365</f>
        <v>20</v>
      </c>
      <c r="H365" s="2">
        <f>D365</f>
        <v>940</v>
      </c>
    </row>
    <row r="366" spans="1:8" x14ac:dyDescent="0.2">
      <c r="A366" t="s">
        <v>1669</v>
      </c>
      <c r="B366" t="s">
        <v>41</v>
      </c>
      <c r="C366" s="6">
        <v>37641</v>
      </c>
      <c r="D366">
        <v>840</v>
      </c>
      <c r="E366" s="2">
        <v>20</v>
      </c>
      <c r="F366" t="str">
        <f>A366&amp;B366</f>
        <v>William IRISHjavelin-throw</v>
      </c>
      <c r="G366" s="2">
        <f>E366</f>
        <v>20</v>
      </c>
      <c r="H366" s="2">
        <f>D366</f>
        <v>840</v>
      </c>
    </row>
    <row r="367" spans="1:8" x14ac:dyDescent="0.2">
      <c r="A367" t="s">
        <v>1682</v>
      </c>
      <c r="B367" t="s">
        <v>82</v>
      </c>
      <c r="C367" s="6"/>
      <c r="D367">
        <v>843</v>
      </c>
      <c r="E367" s="2">
        <v>20</v>
      </c>
      <c r="F367" t="str">
        <f>A367&amp;B367</f>
        <v>Ashley HOFFMANNmarathon</v>
      </c>
      <c r="G367" s="2">
        <f>E367</f>
        <v>20</v>
      </c>
      <c r="H367" s="2">
        <f>D367</f>
        <v>843</v>
      </c>
    </row>
    <row r="368" spans="1:8" x14ac:dyDescent="0.2">
      <c r="A368" t="s">
        <v>576</v>
      </c>
      <c r="B368" t="s">
        <v>2</v>
      </c>
      <c r="C368" s="6">
        <v>37986</v>
      </c>
      <c r="D368">
        <v>1031</v>
      </c>
      <c r="E368" s="2">
        <v>21</v>
      </c>
      <c r="F368" t="str">
        <f>A368&amp;B368</f>
        <v>Calab LAW100m</v>
      </c>
      <c r="G368" s="2">
        <f>E368</f>
        <v>21</v>
      </c>
      <c r="H368" s="2">
        <f>D368</f>
        <v>1031</v>
      </c>
    </row>
    <row r="369" spans="1:8" x14ac:dyDescent="0.2">
      <c r="A369" t="s">
        <v>976</v>
      </c>
      <c r="B369" t="s">
        <v>2</v>
      </c>
      <c r="C369" s="7">
        <v>35649</v>
      </c>
      <c r="D369">
        <v>1031</v>
      </c>
      <c r="E369" s="2">
        <v>21</v>
      </c>
      <c r="F369" t="str">
        <f>A369&amp;B369</f>
        <v>Leonard KING100m</v>
      </c>
      <c r="G369" s="2">
        <f>E369</f>
        <v>21</v>
      </c>
      <c r="H369" s="2">
        <f>D369</f>
        <v>1031</v>
      </c>
    </row>
    <row r="370" spans="1:8" x14ac:dyDescent="0.2">
      <c r="A370" t="s">
        <v>1477</v>
      </c>
      <c r="B370" t="s">
        <v>25</v>
      </c>
      <c r="C370" s="6">
        <v>34809</v>
      </c>
      <c r="D370">
        <v>1024</v>
      </c>
      <c r="E370" s="2">
        <v>21</v>
      </c>
      <c r="F370" t="str">
        <f>A370&amp;B370</f>
        <v>Justin CAVANAGH200m</v>
      </c>
      <c r="G370" s="2">
        <f>E370</f>
        <v>21</v>
      </c>
      <c r="H370" s="2">
        <f>D370</f>
        <v>1024</v>
      </c>
    </row>
    <row r="371" spans="1:8" x14ac:dyDescent="0.2">
      <c r="A371" t="s">
        <v>631</v>
      </c>
      <c r="B371" t="s">
        <v>26</v>
      </c>
      <c r="C371" s="7">
        <v>38152</v>
      </c>
      <c r="D371">
        <v>1033</v>
      </c>
      <c r="E371" s="2">
        <v>21</v>
      </c>
      <c r="F371" t="str">
        <f>A371&amp;B371</f>
        <v>Jack BOULTON400m</v>
      </c>
      <c r="G371" s="2">
        <f>E371</f>
        <v>21</v>
      </c>
      <c r="H371" s="2">
        <f>D371</f>
        <v>1033</v>
      </c>
    </row>
    <row r="372" spans="1:8" x14ac:dyDescent="0.2">
      <c r="A372" t="s">
        <v>685</v>
      </c>
      <c r="B372" t="s">
        <v>27</v>
      </c>
      <c r="C372" s="6">
        <v>35196</v>
      </c>
      <c r="D372">
        <v>1032</v>
      </c>
      <c r="E372" s="2">
        <v>21</v>
      </c>
      <c r="F372" t="str">
        <f>A372&amp;B372</f>
        <v>Riley MCGOWN800m</v>
      </c>
      <c r="G372" s="2">
        <f>E372</f>
        <v>21</v>
      </c>
      <c r="H372" s="2">
        <f>D372</f>
        <v>1032</v>
      </c>
    </row>
    <row r="373" spans="1:8" x14ac:dyDescent="0.2">
      <c r="A373" t="s">
        <v>721</v>
      </c>
      <c r="B373" t="s">
        <v>28</v>
      </c>
      <c r="C373" s="6">
        <v>36759</v>
      </c>
      <c r="D373">
        <v>1095</v>
      </c>
      <c r="E373" s="2">
        <v>21</v>
      </c>
      <c r="F373" t="str">
        <f>A373&amp;B373</f>
        <v>Jackson SHARP1500m</v>
      </c>
      <c r="G373" s="2">
        <f>E373</f>
        <v>21</v>
      </c>
      <c r="H373" s="2">
        <f>D373</f>
        <v>1095</v>
      </c>
    </row>
    <row r="374" spans="1:8" x14ac:dyDescent="0.2">
      <c r="A374" t="s">
        <v>699</v>
      </c>
      <c r="B374" t="s">
        <v>34</v>
      </c>
      <c r="C374" s="6">
        <v>36148</v>
      </c>
      <c r="D374">
        <v>899</v>
      </c>
      <c r="E374" s="2">
        <v>21</v>
      </c>
      <c r="F374" t="str">
        <f>A374&amp;B374</f>
        <v>Benjamin JAGGER3000msc</v>
      </c>
      <c r="G374" s="2">
        <f>E374</f>
        <v>21</v>
      </c>
      <c r="H374" s="2">
        <f>D374</f>
        <v>899</v>
      </c>
    </row>
    <row r="375" spans="1:8" x14ac:dyDescent="0.2">
      <c r="A375" t="s">
        <v>786</v>
      </c>
      <c r="B375" t="s">
        <v>29</v>
      </c>
      <c r="C375" s="6">
        <v>35060</v>
      </c>
      <c r="D375">
        <v>1032</v>
      </c>
      <c r="E375" s="2">
        <v>21</v>
      </c>
      <c r="F375" t="str">
        <f>A375&amp;B375</f>
        <v>Riley COCKS5000m</v>
      </c>
      <c r="G375" s="2">
        <f>E375</f>
        <v>21</v>
      </c>
      <c r="H375" s="2">
        <f>D375</f>
        <v>1032</v>
      </c>
    </row>
    <row r="376" spans="1:8" x14ac:dyDescent="0.2">
      <c r="A376" t="s">
        <v>761</v>
      </c>
      <c r="B376" t="s">
        <v>30</v>
      </c>
      <c r="C376" s="6">
        <v>37332</v>
      </c>
      <c r="D376">
        <v>969</v>
      </c>
      <c r="E376" s="2">
        <v>21</v>
      </c>
      <c r="F376" t="str">
        <f>A376&amp;B376</f>
        <v>Jude THOMAS10000m</v>
      </c>
      <c r="G376" s="2">
        <f>E376</f>
        <v>21</v>
      </c>
      <c r="H376" s="2">
        <f>D376</f>
        <v>969</v>
      </c>
    </row>
    <row r="377" spans="1:8" x14ac:dyDescent="0.2">
      <c r="A377" t="s">
        <v>1620</v>
      </c>
      <c r="B377" t="s">
        <v>33</v>
      </c>
      <c r="C377" s="6">
        <v>44612</v>
      </c>
      <c r="D377">
        <v>900</v>
      </c>
      <c r="E377" s="2">
        <v>21</v>
      </c>
      <c r="F377" t="str">
        <f>A377&amp;B377</f>
        <v>Chanupa AMARASINGHE400mh</v>
      </c>
      <c r="G377" s="2">
        <f>E377</f>
        <v>21</v>
      </c>
      <c r="H377" s="2">
        <f>D377</f>
        <v>900</v>
      </c>
    </row>
    <row r="378" spans="1:8" x14ac:dyDescent="0.2">
      <c r="A378" t="s">
        <v>820</v>
      </c>
      <c r="B378" t="s">
        <v>37</v>
      </c>
      <c r="C378" s="6">
        <v>35786</v>
      </c>
      <c r="D378">
        <v>1006</v>
      </c>
      <c r="E378" s="2">
        <v>21</v>
      </c>
      <c r="F378" t="str">
        <f>A378&amp;B378</f>
        <v>Oli CALLAHANlong-jump</v>
      </c>
      <c r="G378" s="2">
        <f>E378</f>
        <v>21</v>
      </c>
      <c r="H378" s="2">
        <f>D378</f>
        <v>1006</v>
      </c>
    </row>
    <row r="379" spans="1:8" x14ac:dyDescent="0.2">
      <c r="A379" t="s">
        <v>829</v>
      </c>
      <c r="B379" t="s">
        <v>38</v>
      </c>
      <c r="C379" s="6">
        <v>34106</v>
      </c>
      <c r="D379">
        <v>900</v>
      </c>
      <c r="E379" s="2">
        <v>21</v>
      </c>
      <c r="F379" t="str">
        <f>A379&amp;B379</f>
        <v>Brandon CLARKtriple-jump</v>
      </c>
      <c r="G379" s="2">
        <f>E379</f>
        <v>21</v>
      </c>
      <c r="H379" s="2">
        <f>D379</f>
        <v>900</v>
      </c>
    </row>
    <row r="380" spans="1:8" x14ac:dyDescent="0.2">
      <c r="A380" t="s">
        <v>1246</v>
      </c>
      <c r="B380" t="s">
        <v>41</v>
      </c>
      <c r="C380" s="6">
        <v>34532</v>
      </c>
      <c r="D380">
        <v>837</v>
      </c>
      <c r="E380" s="2">
        <v>21</v>
      </c>
      <c r="F380" t="str">
        <f>A380&amp;B380</f>
        <v>Luke CANNjavelin-throw</v>
      </c>
      <c r="G380" s="2">
        <f>E380</f>
        <v>21</v>
      </c>
      <c r="H380" s="2">
        <f>D380</f>
        <v>837</v>
      </c>
    </row>
    <row r="381" spans="1:8" x14ac:dyDescent="0.2">
      <c r="A381" t="s">
        <v>1683</v>
      </c>
      <c r="B381" s="6" t="s">
        <v>82</v>
      </c>
      <c r="C381" s="6">
        <v>1989</v>
      </c>
      <c r="D381">
        <v>842</v>
      </c>
      <c r="E381" s="2">
        <v>21</v>
      </c>
      <c r="F381" t="str">
        <f>A381&amp;B381</f>
        <v>Thomas BRUINSmarathon</v>
      </c>
      <c r="G381" s="2">
        <f>E381</f>
        <v>21</v>
      </c>
      <c r="H381" s="2">
        <f>D381</f>
        <v>842</v>
      </c>
    </row>
    <row r="382" spans="1:8" x14ac:dyDescent="0.2">
      <c r="A382" t="s">
        <v>619</v>
      </c>
      <c r="B382" t="s">
        <v>25</v>
      </c>
      <c r="C382" s="7">
        <v>37340</v>
      </c>
      <c r="D382">
        <v>1020</v>
      </c>
      <c r="E382" s="2">
        <v>22</v>
      </c>
      <c r="F382" t="str">
        <f>A382&amp;B382</f>
        <v>Tyson BONNEY200m</v>
      </c>
      <c r="G382" s="2">
        <f>E382</f>
        <v>22</v>
      </c>
      <c r="H382" s="2">
        <f>D382</f>
        <v>1020</v>
      </c>
    </row>
    <row r="383" spans="1:8" x14ac:dyDescent="0.2">
      <c r="A383" t="s">
        <v>642</v>
      </c>
      <c r="B383" s="6" t="s">
        <v>25</v>
      </c>
      <c r="C383" s="6">
        <v>36456</v>
      </c>
      <c r="D383">
        <v>1020</v>
      </c>
      <c r="E383" s="2">
        <v>22</v>
      </c>
      <c r="F383" t="str">
        <f>A383&amp;B383</f>
        <v>Tyler GUNN200m</v>
      </c>
      <c r="G383" s="2">
        <f>E383</f>
        <v>22</v>
      </c>
      <c r="H383" s="2">
        <f>D383</f>
        <v>1020</v>
      </c>
    </row>
    <row r="384" spans="1:8" x14ac:dyDescent="0.2">
      <c r="A384" t="s">
        <v>616</v>
      </c>
      <c r="B384" t="s">
        <v>26</v>
      </c>
      <c r="C384" s="7">
        <v>35153</v>
      </c>
      <c r="D384">
        <v>1032</v>
      </c>
      <c r="E384" s="2">
        <v>22</v>
      </c>
      <c r="F384" t="str">
        <f>A384&amp;B384</f>
        <v>Jordan SARMENTO400m</v>
      </c>
      <c r="G384" s="2">
        <f>E384</f>
        <v>22</v>
      </c>
      <c r="H384" s="2">
        <f>D384</f>
        <v>1032</v>
      </c>
    </row>
    <row r="385" spans="1:8" x14ac:dyDescent="0.2">
      <c r="A385" t="s">
        <v>681</v>
      </c>
      <c r="B385" s="6" t="s">
        <v>27</v>
      </c>
      <c r="C385" s="6">
        <v>36013</v>
      </c>
      <c r="D385">
        <v>1029</v>
      </c>
      <c r="E385" s="2">
        <v>22</v>
      </c>
      <c r="F385" t="str">
        <f>A385&amp;B385</f>
        <v>Jye PERROTT800m</v>
      </c>
      <c r="G385" s="2">
        <f>E385</f>
        <v>22</v>
      </c>
      <c r="H385" s="2">
        <f>D385</f>
        <v>1029</v>
      </c>
    </row>
    <row r="386" spans="1:8" x14ac:dyDescent="0.2">
      <c r="A386" t="s">
        <v>1254</v>
      </c>
      <c r="B386" t="s">
        <v>28</v>
      </c>
      <c r="C386" s="6">
        <v>35308</v>
      </c>
      <c r="D386">
        <v>1094</v>
      </c>
      <c r="E386" s="2">
        <v>22</v>
      </c>
      <c r="F386" t="str">
        <f>A386&amp;B386</f>
        <v>Cameron GRIFFITH1500m</v>
      </c>
      <c r="G386" s="2">
        <f>E386</f>
        <v>22</v>
      </c>
      <c r="H386" s="2">
        <f>D386</f>
        <v>1094</v>
      </c>
    </row>
    <row r="387" spans="1:8" x14ac:dyDescent="0.2">
      <c r="A387" t="s">
        <v>1586</v>
      </c>
      <c r="B387" t="s">
        <v>34</v>
      </c>
      <c r="C387" s="6">
        <v>37027</v>
      </c>
      <c r="D387">
        <v>893</v>
      </c>
      <c r="E387" s="2">
        <v>22</v>
      </c>
      <c r="F387" t="str">
        <f>A387&amp;B387</f>
        <v>Benjamin BISHOP3000msc</v>
      </c>
      <c r="G387" s="2">
        <f>E387</f>
        <v>22</v>
      </c>
      <c r="H387" s="2">
        <f>D387</f>
        <v>893</v>
      </c>
    </row>
    <row r="388" spans="1:8" x14ac:dyDescent="0.2">
      <c r="A388" t="s">
        <v>766</v>
      </c>
      <c r="B388" t="s">
        <v>29</v>
      </c>
      <c r="C388" s="6">
        <v>36047</v>
      </c>
      <c r="D388">
        <v>1031</v>
      </c>
      <c r="E388" s="2">
        <v>22</v>
      </c>
      <c r="F388" t="str">
        <f>A388&amp;B388</f>
        <v>Kieren TALL5000m</v>
      </c>
      <c r="G388" s="2">
        <f>E388</f>
        <v>22</v>
      </c>
      <c r="H388" s="2">
        <f>D388</f>
        <v>1031</v>
      </c>
    </row>
    <row r="389" spans="1:8" x14ac:dyDescent="0.2">
      <c r="A389" t="s">
        <v>790</v>
      </c>
      <c r="B389" t="s">
        <v>30</v>
      </c>
      <c r="C389" s="6">
        <v>34589</v>
      </c>
      <c r="D389">
        <v>968</v>
      </c>
      <c r="E389" s="2">
        <v>22</v>
      </c>
      <c r="F389" t="str">
        <f>A389&amp;B389</f>
        <v>Guy WALTERS10000m</v>
      </c>
      <c r="G389" s="2">
        <f>E389</f>
        <v>22</v>
      </c>
      <c r="H389" s="2">
        <f>D389</f>
        <v>968</v>
      </c>
    </row>
    <row r="390" spans="1:8" x14ac:dyDescent="0.2">
      <c r="A390" t="s">
        <v>1203</v>
      </c>
      <c r="B390" t="s">
        <v>33</v>
      </c>
      <c r="C390" s="6">
        <v>36459</v>
      </c>
      <c r="D390">
        <v>898</v>
      </c>
      <c r="E390" s="2">
        <v>22</v>
      </c>
      <c r="F390" t="str">
        <f>A390&amp;B390</f>
        <v>Blake DOBAY400mh</v>
      </c>
      <c r="G390" s="2">
        <f>E390</f>
        <v>22</v>
      </c>
      <c r="H390" s="2">
        <f>D390</f>
        <v>898</v>
      </c>
    </row>
    <row r="391" spans="1:8" x14ac:dyDescent="0.2">
      <c r="A391" t="s">
        <v>1624</v>
      </c>
      <c r="B391" t="s">
        <v>37</v>
      </c>
      <c r="C391" s="6">
        <v>36413</v>
      </c>
      <c r="D391">
        <v>1004</v>
      </c>
      <c r="E391" s="2">
        <v>22</v>
      </c>
      <c r="F391" t="str">
        <f>A391&amp;B391</f>
        <v>Harrison WILLIAMSlong-jump</v>
      </c>
      <c r="G391" s="2">
        <f>E391</f>
        <v>22</v>
      </c>
      <c r="H391" s="2">
        <f>D391</f>
        <v>1004</v>
      </c>
    </row>
    <row r="392" spans="1:8" x14ac:dyDescent="0.2">
      <c r="A392" t="s">
        <v>1262</v>
      </c>
      <c r="B392" t="s">
        <v>37</v>
      </c>
      <c r="C392" s="6">
        <v>35852</v>
      </c>
      <c r="D392">
        <v>1004</v>
      </c>
      <c r="E392" s="2">
        <v>22</v>
      </c>
      <c r="F392" t="str">
        <f>A392&amp;B392</f>
        <v>Brenton FOSTERlong-jump</v>
      </c>
      <c r="G392" s="2">
        <f>E392</f>
        <v>22</v>
      </c>
      <c r="H392" s="2">
        <f>D392</f>
        <v>1004</v>
      </c>
    </row>
    <row r="393" spans="1:8" x14ac:dyDescent="0.2">
      <c r="A393" t="s">
        <v>1641</v>
      </c>
      <c r="B393" t="s">
        <v>38</v>
      </c>
      <c r="C393" s="6">
        <v>36697</v>
      </c>
      <c r="D393">
        <v>879</v>
      </c>
      <c r="E393" s="2">
        <v>22</v>
      </c>
      <c r="F393" t="str">
        <f>A393&amp;B393</f>
        <v>Fraser PAULLtriple-jump</v>
      </c>
      <c r="G393" s="2">
        <f>E393</f>
        <v>22</v>
      </c>
      <c r="H393" s="2">
        <f>D393</f>
        <v>879</v>
      </c>
    </row>
    <row r="394" spans="1:8" x14ac:dyDescent="0.2">
      <c r="A394" t="s">
        <v>1642</v>
      </c>
      <c r="B394" t="s">
        <v>38</v>
      </c>
      <c r="C394" s="6">
        <v>44640</v>
      </c>
      <c r="D394">
        <v>879</v>
      </c>
      <c r="E394" s="2">
        <v>22</v>
      </c>
      <c r="F394" t="str">
        <f>A394&amp;B394</f>
        <v>Thomas MURPHYtriple-jump</v>
      </c>
      <c r="G394" s="2">
        <f>E394</f>
        <v>22</v>
      </c>
      <c r="H394" s="2">
        <f>D394</f>
        <v>879</v>
      </c>
    </row>
    <row r="395" spans="1:8" x14ac:dyDescent="0.2">
      <c r="A395" t="s">
        <v>1670</v>
      </c>
      <c r="B395" t="s">
        <v>41</v>
      </c>
      <c r="C395" s="6">
        <v>44581</v>
      </c>
      <c r="D395">
        <v>825</v>
      </c>
      <c r="E395" s="2">
        <v>22</v>
      </c>
      <c r="F395" t="str">
        <f>A395&amp;B395</f>
        <v>Liam SHELTONjavelin-throw</v>
      </c>
      <c r="G395" s="2">
        <f>E395</f>
        <v>22</v>
      </c>
      <c r="H395" s="2">
        <f>D395</f>
        <v>825</v>
      </c>
    </row>
    <row r="396" spans="1:8" x14ac:dyDescent="0.2">
      <c r="A396" t="s">
        <v>1684</v>
      </c>
      <c r="B396" s="6" t="s">
        <v>82</v>
      </c>
      <c r="C396" s="6">
        <v>1978</v>
      </c>
      <c r="D396">
        <v>839</v>
      </c>
      <c r="E396" s="2">
        <v>22</v>
      </c>
      <c r="F396" t="str">
        <f>A396&amp;B396</f>
        <v>Paul MACKAYmarathon</v>
      </c>
      <c r="G396" s="2">
        <f>E396</f>
        <v>22</v>
      </c>
      <c r="H396" s="2">
        <f>D396</f>
        <v>839</v>
      </c>
    </row>
    <row r="397" spans="1:8" x14ac:dyDescent="0.2">
      <c r="A397" t="s">
        <v>578</v>
      </c>
      <c r="B397" t="s">
        <v>2</v>
      </c>
      <c r="C397" s="6">
        <v>34289</v>
      </c>
      <c r="D397">
        <v>1024</v>
      </c>
      <c r="E397" s="2">
        <v>23</v>
      </c>
      <c r="F397" t="str">
        <f>A397&amp;B397</f>
        <v>Jin Su JUNG100m</v>
      </c>
      <c r="G397" s="2">
        <f>E397</f>
        <v>23</v>
      </c>
      <c r="H397" s="2">
        <f>D397</f>
        <v>1024</v>
      </c>
    </row>
    <row r="398" spans="1:8" x14ac:dyDescent="0.2">
      <c r="A398" t="s">
        <v>812</v>
      </c>
      <c r="B398" t="s">
        <v>2</v>
      </c>
      <c r="C398" s="6">
        <v>35479</v>
      </c>
      <c r="D398">
        <v>1024</v>
      </c>
      <c r="E398" s="2">
        <v>23</v>
      </c>
      <c r="F398" t="str">
        <f>A398&amp;B398</f>
        <v>Jalen RUCKER100m</v>
      </c>
      <c r="G398" s="2">
        <f>E398</f>
        <v>23</v>
      </c>
      <c r="H398" s="2">
        <f>D398</f>
        <v>1024</v>
      </c>
    </row>
    <row r="399" spans="1:8" x14ac:dyDescent="0.2">
      <c r="A399" t="s">
        <v>630</v>
      </c>
      <c r="B399" t="s">
        <v>26</v>
      </c>
      <c r="C399" s="6">
        <v>35932</v>
      </c>
      <c r="D399">
        <v>1027</v>
      </c>
      <c r="E399" s="2">
        <v>23</v>
      </c>
      <c r="F399" t="str">
        <f>A399&amp;B399</f>
        <v>Jaxon HAYMAN400m</v>
      </c>
      <c r="G399" s="2">
        <f>E399</f>
        <v>23</v>
      </c>
      <c r="H399" s="2">
        <f>D399</f>
        <v>1027</v>
      </c>
    </row>
    <row r="400" spans="1:8" x14ac:dyDescent="0.2">
      <c r="A400" t="s">
        <v>683</v>
      </c>
      <c r="B400" t="s">
        <v>27</v>
      </c>
      <c r="C400" s="6">
        <v>44612</v>
      </c>
      <c r="D400">
        <v>1025</v>
      </c>
      <c r="E400" s="2">
        <v>23</v>
      </c>
      <c r="F400" t="str">
        <f>A400&amp;B400</f>
        <v>Max ROSIN800m</v>
      </c>
      <c r="G400" s="2">
        <f>E400</f>
        <v>23</v>
      </c>
      <c r="H400" s="2">
        <f>D400</f>
        <v>1025</v>
      </c>
    </row>
    <row r="401" spans="1:8" x14ac:dyDescent="0.2">
      <c r="A401" t="s">
        <v>726</v>
      </c>
      <c r="B401" t="s">
        <v>28</v>
      </c>
      <c r="C401" s="6">
        <v>36346</v>
      </c>
      <c r="D401">
        <v>1089</v>
      </c>
      <c r="E401" s="2">
        <v>23</v>
      </c>
      <c r="F401" t="str">
        <f>A401&amp;B401</f>
        <v>Jaryd CLIFFORD1500m</v>
      </c>
      <c r="G401" s="2">
        <f>E401</f>
        <v>23</v>
      </c>
      <c r="H401" s="2">
        <f>D401</f>
        <v>1089</v>
      </c>
    </row>
    <row r="402" spans="1:8" x14ac:dyDescent="0.2">
      <c r="A402" t="s">
        <v>1587</v>
      </c>
      <c r="B402" t="s">
        <v>34</v>
      </c>
      <c r="C402" s="6">
        <v>36539</v>
      </c>
      <c r="D402">
        <v>881</v>
      </c>
      <c r="E402" s="2">
        <v>23</v>
      </c>
      <c r="F402" t="str">
        <f>A402&amp;B402</f>
        <v>Bailey DYER3000msc</v>
      </c>
      <c r="G402" s="2">
        <f>E402</f>
        <v>23</v>
      </c>
      <c r="H402" s="2">
        <f>D402</f>
        <v>881</v>
      </c>
    </row>
    <row r="403" spans="1:8" x14ac:dyDescent="0.2">
      <c r="A403" t="s">
        <v>750</v>
      </c>
      <c r="B403" t="s">
        <v>29</v>
      </c>
      <c r="C403" s="6">
        <v>34654</v>
      </c>
      <c r="D403">
        <v>1030</v>
      </c>
      <c r="E403" s="2">
        <v>23</v>
      </c>
      <c r="F403" t="str">
        <f>A403&amp;B403</f>
        <v>Max STEVENS5000m</v>
      </c>
      <c r="G403" s="2">
        <f>E403</f>
        <v>23</v>
      </c>
      <c r="H403" s="2">
        <f>D403</f>
        <v>1030</v>
      </c>
    </row>
    <row r="404" spans="1:8" x14ac:dyDescent="0.2">
      <c r="A404" t="s">
        <v>1593</v>
      </c>
      <c r="B404" t="s">
        <v>30</v>
      </c>
      <c r="C404" s="6"/>
      <c r="D404">
        <v>964</v>
      </c>
      <c r="E404" s="2">
        <v>23</v>
      </c>
      <c r="F404" t="str">
        <f>A404&amp;B404</f>
        <v>Dylan EVANS10000m</v>
      </c>
      <c r="G404" s="2">
        <f>E404</f>
        <v>23</v>
      </c>
      <c r="H404" s="2">
        <f>D404</f>
        <v>964</v>
      </c>
    </row>
    <row r="405" spans="1:8" x14ac:dyDescent="0.2">
      <c r="A405" t="s">
        <v>1621</v>
      </c>
      <c r="B405" t="s">
        <v>33</v>
      </c>
      <c r="C405" s="6">
        <v>36080</v>
      </c>
      <c r="D405">
        <v>897</v>
      </c>
      <c r="E405" s="2">
        <v>23</v>
      </c>
      <c r="F405" t="str">
        <f>A405&amp;B405</f>
        <v>Matthew HARCOURT400mh</v>
      </c>
      <c r="G405" s="2">
        <f>E405</f>
        <v>23</v>
      </c>
      <c r="H405" s="2">
        <f>D405</f>
        <v>897</v>
      </c>
    </row>
    <row r="406" spans="1:8" x14ac:dyDescent="0.2">
      <c r="A406" t="s">
        <v>1222</v>
      </c>
      <c r="B406" t="s">
        <v>35</v>
      </c>
      <c r="C406" s="6">
        <v>37236</v>
      </c>
      <c r="D406">
        <v>932</v>
      </c>
      <c r="E406" s="2">
        <v>23</v>
      </c>
      <c r="F406" t="str">
        <f>A406&amp;B406</f>
        <v>Liam TULLYhigh-jump</v>
      </c>
      <c r="G406" s="2">
        <f>E406</f>
        <v>23</v>
      </c>
      <c r="H406" s="2">
        <f>D406</f>
        <v>932</v>
      </c>
    </row>
    <row r="407" spans="1:8" x14ac:dyDescent="0.2">
      <c r="A407" t="s">
        <v>850</v>
      </c>
      <c r="B407" t="s">
        <v>35</v>
      </c>
      <c r="C407" s="7">
        <v>38388</v>
      </c>
      <c r="D407">
        <v>932</v>
      </c>
      <c r="E407" s="2">
        <v>23</v>
      </c>
      <c r="F407" t="str">
        <f>A407&amp;B407</f>
        <v>Lachlan O'KEEFEhigh-jump</v>
      </c>
      <c r="G407" s="2">
        <f>E407</f>
        <v>23</v>
      </c>
      <c r="H407" s="2">
        <f>D407</f>
        <v>932</v>
      </c>
    </row>
    <row r="408" spans="1:8" x14ac:dyDescent="0.2">
      <c r="A408" t="s">
        <v>1650</v>
      </c>
      <c r="B408" s="6" t="s">
        <v>35</v>
      </c>
      <c r="C408" s="6">
        <v>44671</v>
      </c>
      <c r="D408">
        <v>932</v>
      </c>
      <c r="E408" s="2">
        <v>23</v>
      </c>
      <c r="F408" t="str">
        <f>A408&amp;B408</f>
        <v>Connor DUGGANhigh-jump</v>
      </c>
      <c r="G408" s="2">
        <f>E408</f>
        <v>23</v>
      </c>
      <c r="H408" s="2">
        <f>D408</f>
        <v>932</v>
      </c>
    </row>
    <row r="409" spans="1:8" x14ac:dyDescent="0.2">
      <c r="A409" t="s">
        <v>1266</v>
      </c>
      <c r="B409" t="s">
        <v>36</v>
      </c>
      <c r="C409" s="6">
        <v>35629</v>
      </c>
      <c r="D409">
        <v>900</v>
      </c>
      <c r="E409" s="2">
        <v>23</v>
      </c>
      <c r="F409" t="str">
        <f>A409&amp;B409</f>
        <v>Alexander CHANpole-vault</v>
      </c>
      <c r="G409" s="2">
        <f>E409</f>
        <v>23</v>
      </c>
      <c r="H409" s="2">
        <f>D409</f>
        <v>900</v>
      </c>
    </row>
    <row r="410" spans="1:8" x14ac:dyDescent="0.2">
      <c r="A410" t="s">
        <v>1267</v>
      </c>
      <c r="B410" t="s">
        <v>36</v>
      </c>
      <c r="C410" s="7">
        <v>32055</v>
      </c>
      <c r="D410">
        <v>900</v>
      </c>
      <c r="E410" s="2">
        <v>23</v>
      </c>
      <c r="F410" t="str">
        <f>A410&amp;B410</f>
        <v>Anthony SYMONSpole-vault</v>
      </c>
      <c r="G410" s="2">
        <f>E410</f>
        <v>23</v>
      </c>
      <c r="H410" s="2">
        <f>D410</f>
        <v>900</v>
      </c>
    </row>
    <row r="411" spans="1:8" x14ac:dyDescent="0.2">
      <c r="A411" t="s">
        <v>1268</v>
      </c>
      <c r="B411" t="s">
        <v>36</v>
      </c>
      <c r="C411" s="6">
        <v>38175</v>
      </c>
      <c r="D411">
        <v>900</v>
      </c>
      <c r="E411" s="2">
        <v>23</v>
      </c>
      <c r="F411" t="str">
        <f>A411&amp;B411</f>
        <v>Aiden PRINCENA-WHITEpole-vault</v>
      </c>
      <c r="G411" s="2">
        <f>E411</f>
        <v>23</v>
      </c>
      <c r="H411" s="2">
        <f>D411</f>
        <v>900</v>
      </c>
    </row>
    <row r="412" spans="1:8" x14ac:dyDescent="0.2">
      <c r="A412" t="s">
        <v>1243</v>
      </c>
      <c r="B412" t="s">
        <v>41</v>
      </c>
      <c r="C412" s="6">
        <v>1999</v>
      </c>
      <c r="D412">
        <v>822</v>
      </c>
      <c r="E412" s="2">
        <v>23</v>
      </c>
      <c r="F412" t="str">
        <f>A412&amp;B412</f>
        <v>Janno VAN DER LINDEjavelin-throw</v>
      </c>
      <c r="G412" s="2">
        <f>E412</f>
        <v>23</v>
      </c>
      <c r="H412" s="2">
        <f>D412</f>
        <v>822</v>
      </c>
    </row>
    <row r="413" spans="1:8" x14ac:dyDescent="0.2">
      <c r="A413" t="s">
        <v>1685</v>
      </c>
      <c r="B413" t="s">
        <v>82</v>
      </c>
      <c r="C413" s="6"/>
      <c r="D413">
        <v>836</v>
      </c>
      <c r="E413" s="2">
        <v>23</v>
      </c>
      <c r="F413" t="str">
        <f>A413&amp;B413</f>
        <v>Thomas MURTONmarathon</v>
      </c>
      <c r="G413" s="2">
        <f>E413</f>
        <v>23</v>
      </c>
      <c r="H413" s="2">
        <f>D413</f>
        <v>836</v>
      </c>
    </row>
    <row r="414" spans="1:8" x14ac:dyDescent="0.2">
      <c r="A414" t="s">
        <v>579</v>
      </c>
      <c r="B414" t="s">
        <v>25</v>
      </c>
      <c r="C414" s="6">
        <v>38240</v>
      </c>
      <c r="D414">
        <v>1018</v>
      </c>
      <c r="E414" s="2">
        <v>24</v>
      </c>
      <c r="F414" t="str">
        <f>A414&amp;B414</f>
        <v>Ashley WONG200m</v>
      </c>
      <c r="G414" s="2">
        <f>E414</f>
        <v>24</v>
      </c>
      <c r="H414" s="2">
        <f>D414</f>
        <v>1018</v>
      </c>
    </row>
    <row r="415" spans="1:8" x14ac:dyDescent="0.2">
      <c r="A415" t="s">
        <v>649</v>
      </c>
      <c r="B415" t="s">
        <v>26</v>
      </c>
      <c r="C415" s="7">
        <v>36903</v>
      </c>
      <c r="D415">
        <v>1024</v>
      </c>
      <c r="E415" s="2">
        <v>24</v>
      </c>
      <c r="F415" t="str">
        <f>A415&amp;B415</f>
        <v>Keegan BELL400m</v>
      </c>
      <c r="G415" s="2">
        <f>E415</f>
        <v>24</v>
      </c>
      <c r="H415" s="2">
        <f>D415</f>
        <v>1024</v>
      </c>
    </row>
    <row r="416" spans="1:8" x14ac:dyDescent="0.2">
      <c r="A416" t="s">
        <v>728</v>
      </c>
      <c r="B416" t="s">
        <v>27</v>
      </c>
      <c r="C416" s="7">
        <v>37120</v>
      </c>
      <c r="D416">
        <v>1024</v>
      </c>
      <c r="E416" s="2">
        <v>24</v>
      </c>
      <c r="F416" t="str">
        <f>A416&amp;B416</f>
        <v>Matthew HUSSEY800m</v>
      </c>
      <c r="G416" s="2">
        <f>E416</f>
        <v>24</v>
      </c>
      <c r="H416" s="2">
        <f>D416</f>
        <v>1024</v>
      </c>
    </row>
    <row r="417" spans="1:8" x14ac:dyDescent="0.2">
      <c r="A417" t="s">
        <v>763</v>
      </c>
      <c r="B417" t="s">
        <v>28</v>
      </c>
      <c r="C417" s="6">
        <v>36549</v>
      </c>
      <c r="D417">
        <v>1083</v>
      </c>
      <c r="E417" s="2">
        <v>24</v>
      </c>
      <c r="F417" t="str">
        <f>A417&amp;B417</f>
        <v>Isaac HEYNE1500m</v>
      </c>
      <c r="G417" s="2">
        <f>E417</f>
        <v>24</v>
      </c>
      <c r="H417" s="2">
        <f>D417</f>
        <v>1083</v>
      </c>
    </row>
    <row r="418" spans="1:8" x14ac:dyDescent="0.2">
      <c r="A418" t="s">
        <v>751</v>
      </c>
      <c r="B418" t="s">
        <v>29</v>
      </c>
      <c r="C418" s="6">
        <v>44612</v>
      </c>
      <c r="D418">
        <v>1028</v>
      </c>
      <c r="E418" s="2">
        <v>24</v>
      </c>
      <c r="F418" t="str">
        <f>A418&amp;B418</f>
        <v>Ky ROBINSON5000m</v>
      </c>
      <c r="G418" s="2">
        <f>E418</f>
        <v>24</v>
      </c>
      <c r="H418" s="2">
        <f>D418</f>
        <v>1028</v>
      </c>
    </row>
    <row r="419" spans="1:8" x14ac:dyDescent="0.2">
      <c r="A419" t="s">
        <v>787</v>
      </c>
      <c r="B419" t="s">
        <v>30</v>
      </c>
      <c r="C419" s="6">
        <v>35300</v>
      </c>
      <c r="D419">
        <v>950</v>
      </c>
      <c r="E419" s="2">
        <v>24</v>
      </c>
      <c r="F419" t="str">
        <f>A419&amp;B419</f>
        <v>Louis MCAFEE10000m</v>
      </c>
      <c r="G419" s="2">
        <f>E419</f>
        <v>24</v>
      </c>
      <c r="H419" s="2">
        <f>D419</f>
        <v>950</v>
      </c>
    </row>
    <row r="420" spans="1:8" x14ac:dyDescent="0.2">
      <c r="A420" t="s">
        <v>1276</v>
      </c>
      <c r="B420" s="6" t="s">
        <v>33</v>
      </c>
      <c r="C420" s="6">
        <v>1998</v>
      </c>
      <c r="D420">
        <v>896</v>
      </c>
      <c r="E420" s="2">
        <v>24</v>
      </c>
      <c r="F420" t="str">
        <f>A420&amp;B420</f>
        <v>Corey ROBINSON400mh</v>
      </c>
      <c r="G420" s="2">
        <f>E420</f>
        <v>24</v>
      </c>
      <c r="H420" s="2">
        <f>D420</f>
        <v>896</v>
      </c>
    </row>
    <row r="421" spans="1:8" x14ac:dyDescent="0.2">
      <c r="A421" t="s">
        <v>826</v>
      </c>
      <c r="B421" t="s">
        <v>37</v>
      </c>
      <c r="C421" s="6">
        <v>36178</v>
      </c>
      <c r="D421">
        <v>995</v>
      </c>
      <c r="E421" s="2">
        <v>24</v>
      </c>
      <c r="F421" t="str">
        <f>A421&amp;B421</f>
        <v>Kyle MURPHYlong-jump</v>
      </c>
      <c r="G421" s="2">
        <f>E421</f>
        <v>24</v>
      </c>
      <c r="H421" s="2">
        <f>D421</f>
        <v>995</v>
      </c>
    </row>
    <row r="422" spans="1:8" x14ac:dyDescent="0.2">
      <c r="A422" t="s">
        <v>1215</v>
      </c>
      <c r="B422" t="s">
        <v>38</v>
      </c>
      <c r="C422" s="6">
        <v>44640</v>
      </c>
      <c r="D422">
        <v>882</v>
      </c>
      <c r="E422" s="2">
        <v>24</v>
      </c>
      <c r="F422" t="str">
        <f>A422&amp;B422</f>
        <v>Joshua HWABAtriple-jump</v>
      </c>
      <c r="G422" s="2">
        <f>E422</f>
        <v>24</v>
      </c>
      <c r="H422" s="2">
        <f>D422</f>
        <v>882</v>
      </c>
    </row>
    <row r="423" spans="1:8" x14ac:dyDescent="0.2">
      <c r="A423" t="s">
        <v>1671</v>
      </c>
      <c r="B423" t="s">
        <v>41</v>
      </c>
      <c r="C423" s="6">
        <v>30201</v>
      </c>
      <c r="D423">
        <v>821</v>
      </c>
      <c r="E423" s="2">
        <v>24</v>
      </c>
      <c r="F423" t="str">
        <f>A423&amp;B423</f>
        <v>Andrew FRASERjavelin-throw</v>
      </c>
      <c r="G423" s="2">
        <f>E423</f>
        <v>24</v>
      </c>
      <c r="H423" s="2">
        <f>D423</f>
        <v>821</v>
      </c>
    </row>
    <row r="424" spans="1:8" x14ac:dyDescent="0.2">
      <c r="A424" t="s">
        <v>1686</v>
      </c>
      <c r="B424" t="s">
        <v>82</v>
      </c>
      <c r="C424" s="6"/>
      <c r="D424">
        <v>829</v>
      </c>
      <c r="E424" s="2">
        <v>24</v>
      </c>
      <c r="F424" t="str">
        <f>A424&amp;B424</f>
        <v>Rob CLARKEmarathon</v>
      </c>
      <c r="G424" s="2">
        <f>E424</f>
        <v>24</v>
      </c>
      <c r="H424" s="2">
        <f>D424</f>
        <v>829</v>
      </c>
    </row>
    <row r="425" spans="1:8" x14ac:dyDescent="0.2">
      <c r="A425" t="s">
        <v>581</v>
      </c>
      <c r="B425" t="s">
        <v>2</v>
      </c>
      <c r="C425" s="6">
        <v>37054</v>
      </c>
      <c r="D425">
        <v>1018</v>
      </c>
      <c r="E425" s="2">
        <v>25</v>
      </c>
      <c r="F425" t="str">
        <f>A425&amp;B425</f>
        <v>Jagga PYBUS100m</v>
      </c>
      <c r="G425" s="2">
        <f>E425</f>
        <v>25</v>
      </c>
      <c r="H425" s="2">
        <f>D425</f>
        <v>1018</v>
      </c>
    </row>
    <row r="426" spans="1:8" x14ac:dyDescent="0.2">
      <c r="A426" t="s">
        <v>579</v>
      </c>
      <c r="B426" t="s">
        <v>2</v>
      </c>
      <c r="C426" s="6">
        <v>38240</v>
      </c>
      <c r="D426">
        <v>1018</v>
      </c>
      <c r="E426" s="2">
        <v>25</v>
      </c>
      <c r="F426" t="str">
        <f>A426&amp;B426</f>
        <v>Ashley WONG100m</v>
      </c>
      <c r="G426" s="2">
        <f>E426</f>
        <v>25</v>
      </c>
      <c r="H426" s="2">
        <f>D426</f>
        <v>1018</v>
      </c>
    </row>
    <row r="427" spans="1:8" x14ac:dyDescent="0.2">
      <c r="A427" t="s">
        <v>628</v>
      </c>
      <c r="B427" t="s">
        <v>25</v>
      </c>
      <c r="C427" s="6">
        <v>36926</v>
      </c>
      <c r="D427">
        <v>1020</v>
      </c>
      <c r="E427" s="2">
        <v>25</v>
      </c>
      <c r="F427" t="str">
        <f>A427&amp;B427</f>
        <v>Cameron DE BRUIN200m</v>
      </c>
      <c r="G427" s="2">
        <f>E427</f>
        <v>25</v>
      </c>
      <c r="H427" s="2">
        <f>D427</f>
        <v>1020</v>
      </c>
    </row>
    <row r="428" spans="1:8" x14ac:dyDescent="0.2">
      <c r="A428" t="s">
        <v>593</v>
      </c>
      <c r="B428" t="s">
        <v>25</v>
      </c>
      <c r="C428" s="6">
        <v>36038</v>
      </c>
      <c r="D428">
        <v>1017</v>
      </c>
      <c r="E428" s="2">
        <v>25</v>
      </c>
      <c r="F428" t="str">
        <f>A428&amp;B428</f>
        <v>Mitchell O'NEILL200m</v>
      </c>
      <c r="G428" s="2">
        <f>E428</f>
        <v>25</v>
      </c>
      <c r="H428" s="2">
        <f>D428</f>
        <v>1017</v>
      </c>
    </row>
    <row r="429" spans="1:8" x14ac:dyDescent="0.2">
      <c r="A429" t="s">
        <v>637</v>
      </c>
      <c r="B429" t="s">
        <v>26</v>
      </c>
      <c r="C429" s="7">
        <v>36178</v>
      </c>
      <c r="D429">
        <v>1020</v>
      </c>
      <c r="E429" s="2">
        <v>25</v>
      </c>
      <c r="F429" t="str">
        <f>A429&amp;B429</f>
        <v>Adam KOPP400m</v>
      </c>
      <c r="G429" s="2">
        <f>E429</f>
        <v>25</v>
      </c>
      <c r="H429" s="2">
        <f>D429</f>
        <v>1020</v>
      </c>
    </row>
    <row r="430" spans="1:8" x14ac:dyDescent="0.2">
      <c r="A430" t="s">
        <v>691</v>
      </c>
      <c r="B430" t="s">
        <v>27</v>
      </c>
      <c r="C430" s="6">
        <v>37934</v>
      </c>
      <c r="D430">
        <v>1017</v>
      </c>
      <c r="E430" s="2">
        <v>25</v>
      </c>
      <c r="F430" t="str">
        <f>A430&amp;B430</f>
        <v>James HEALEY800m</v>
      </c>
      <c r="G430" s="2">
        <f>E430</f>
        <v>25</v>
      </c>
      <c r="H430" s="2">
        <f>D430</f>
        <v>1017</v>
      </c>
    </row>
    <row r="431" spans="1:8" x14ac:dyDescent="0.2">
      <c r="A431" t="s">
        <v>725</v>
      </c>
      <c r="B431" t="s">
        <v>28</v>
      </c>
      <c r="C431" s="6">
        <v>34199</v>
      </c>
      <c r="D431">
        <v>1082</v>
      </c>
      <c r="E431" s="2">
        <v>25</v>
      </c>
      <c r="F431" t="str">
        <f>A431&amp;B431</f>
        <v>Andre WARING1500m</v>
      </c>
      <c r="G431" s="2">
        <f>E431</f>
        <v>25</v>
      </c>
      <c r="H431" s="2">
        <f>D431</f>
        <v>1082</v>
      </c>
    </row>
    <row r="432" spans="1:8" x14ac:dyDescent="0.2">
      <c r="A432" t="s">
        <v>774</v>
      </c>
      <c r="B432" t="s">
        <v>29</v>
      </c>
      <c r="C432" s="6">
        <v>1998</v>
      </c>
      <c r="D432">
        <v>1026</v>
      </c>
      <c r="E432" s="2">
        <v>25</v>
      </c>
      <c r="F432" t="str">
        <f>A432&amp;B432</f>
        <v>Jack TIERNAN5000m</v>
      </c>
      <c r="G432" s="2">
        <f>E432</f>
        <v>25</v>
      </c>
      <c r="H432" s="2">
        <f>D432</f>
        <v>1026</v>
      </c>
    </row>
    <row r="433" spans="1:8" x14ac:dyDescent="0.2">
      <c r="A433" t="s">
        <v>792</v>
      </c>
      <c r="B433" t="s">
        <v>30</v>
      </c>
      <c r="C433" s="6">
        <v>32177</v>
      </c>
      <c r="D433">
        <v>941</v>
      </c>
      <c r="E433" s="2">
        <v>25</v>
      </c>
      <c r="F433" t="str">
        <f>A433&amp;B433</f>
        <v>Dean MENZIES10000m</v>
      </c>
      <c r="G433" s="2">
        <f>E433</f>
        <v>25</v>
      </c>
      <c r="H433" s="2">
        <f>D433</f>
        <v>941</v>
      </c>
    </row>
    <row r="434" spans="1:8" x14ac:dyDescent="0.2">
      <c r="A434" t="s">
        <v>1622</v>
      </c>
      <c r="B434" t="s">
        <v>33</v>
      </c>
      <c r="C434" s="6">
        <v>37932</v>
      </c>
      <c r="D434">
        <v>896</v>
      </c>
      <c r="E434" s="2">
        <v>25</v>
      </c>
      <c r="F434" t="str">
        <f>A434&amp;B434</f>
        <v>Ethan HARRIS400mh</v>
      </c>
      <c r="G434" s="2">
        <f>E434</f>
        <v>25</v>
      </c>
      <c r="H434" s="2">
        <f>D434</f>
        <v>896</v>
      </c>
    </row>
    <row r="435" spans="1:8" x14ac:dyDescent="0.2">
      <c r="A435" t="s">
        <v>833</v>
      </c>
      <c r="B435" t="s">
        <v>37</v>
      </c>
      <c r="C435" s="6">
        <v>35623</v>
      </c>
      <c r="D435">
        <v>994</v>
      </c>
      <c r="E435" s="2">
        <v>25</v>
      </c>
      <c r="F435" t="str">
        <f>A435&amp;B435</f>
        <v>Shemaiah JAMESlong-jump</v>
      </c>
      <c r="G435" s="2">
        <f>E435</f>
        <v>25</v>
      </c>
      <c r="H435" s="2">
        <f>D435</f>
        <v>994</v>
      </c>
    </row>
    <row r="436" spans="1:8" x14ac:dyDescent="0.2">
      <c r="A436" t="s">
        <v>1643</v>
      </c>
      <c r="B436" t="s">
        <v>38</v>
      </c>
      <c r="C436" s="6">
        <v>37888</v>
      </c>
      <c r="D436">
        <v>865</v>
      </c>
      <c r="E436" s="2">
        <v>25</v>
      </c>
      <c r="F436" t="str">
        <f>A436&amp;B436</f>
        <v>Jay LOUISON-ROEtriple-jump</v>
      </c>
      <c r="G436" s="2">
        <f>E436</f>
        <v>25</v>
      </c>
      <c r="H436" s="2">
        <f>D436</f>
        <v>865</v>
      </c>
    </row>
    <row r="437" spans="1:8" x14ac:dyDescent="0.2">
      <c r="A437" t="s">
        <v>1672</v>
      </c>
      <c r="B437" t="s">
        <v>41</v>
      </c>
      <c r="C437" s="6">
        <v>33364</v>
      </c>
      <c r="D437">
        <v>819</v>
      </c>
      <c r="E437" s="2">
        <v>25</v>
      </c>
      <c r="F437" t="str">
        <f>A437&amp;B437</f>
        <v>John CRANDELLjavelin-throw</v>
      </c>
      <c r="G437" s="2">
        <f>E437</f>
        <v>25</v>
      </c>
      <c r="H437" s="2">
        <f>D437</f>
        <v>819</v>
      </c>
    </row>
    <row r="438" spans="1:8" x14ac:dyDescent="0.2">
      <c r="A438" t="s">
        <v>1687</v>
      </c>
      <c r="B438" t="s">
        <v>82</v>
      </c>
      <c r="C438" s="6"/>
      <c r="D438">
        <v>823</v>
      </c>
      <c r="E438" s="2">
        <v>25</v>
      </c>
      <c r="F438" t="str">
        <f>A438&amp;B438</f>
        <v>Brendan FINKmarathon</v>
      </c>
      <c r="G438" s="2">
        <f>E438</f>
        <v>25</v>
      </c>
      <c r="H438" s="2">
        <f>D438</f>
        <v>823</v>
      </c>
    </row>
    <row r="439" spans="1:8" x14ac:dyDescent="0.2">
      <c r="A439" t="s">
        <v>981</v>
      </c>
      <c r="B439" s="6" t="s">
        <v>26</v>
      </c>
      <c r="C439" s="6">
        <v>37176</v>
      </c>
      <c r="D439">
        <v>1015</v>
      </c>
      <c r="E439" s="2">
        <v>26</v>
      </c>
      <c r="F439" t="str">
        <f>A439&amp;B439</f>
        <v>Luke VAN RATINGEN400m</v>
      </c>
      <c r="G439" s="2">
        <f>E439</f>
        <v>26</v>
      </c>
      <c r="H439" s="2">
        <f>D439</f>
        <v>1015</v>
      </c>
    </row>
    <row r="440" spans="1:8" x14ac:dyDescent="0.2">
      <c r="A440" t="s">
        <v>690</v>
      </c>
      <c r="B440" t="s">
        <v>27</v>
      </c>
      <c r="C440" s="6">
        <v>33853</v>
      </c>
      <c r="D440">
        <v>1016</v>
      </c>
      <c r="E440" s="2">
        <v>26</v>
      </c>
      <c r="F440" t="str">
        <f>A440&amp;B440</f>
        <v>Harry MAY800m</v>
      </c>
      <c r="G440" s="2">
        <f>E440</f>
        <v>26</v>
      </c>
      <c r="H440" s="2">
        <f>D440</f>
        <v>1016</v>
      </c>
    </row>
    <row r="441" spans="1:8" x14ac:dyDescent="0.2">
      <c r="A441" t="s">
        <v>695</v>
      </c>
      <c r="B441" t="s">
        <v>27</v>
      </c>
      <c r="C441" s="6">
        <v>44581</v>
      </c>
      <c r="D441">
        <v>1016</v>
      </c>
      <c r="E441" s="2">
        <v>26</v>
      </c>
      <c r="F441" t="str">
        <f>A441&amp;B441</f>
        <v>DeGras AMEKATA800m</v>
      </c>
      <c r="G441" s="2">
        <f>E441</f>
        <v>26</v>
      </c>
      <c r="H441" s="2">
        <f>D441</f>
        <v>1016</v>
      </c>
    </row>
    <row r="442" spans="1:8" x14ac:dyDescent="0.2">
      <c r="A442" t="s">
        <v>1563</v>
      </c>
      <c r="B442" t="s">
        <v>28</v>
      </c>
      <c r="C442" s="6">
        <v>37162</v>
      </c>
      <c r="D442">
        <v>1081</v>
      </c>
      <c r="E442" s="2">
        <v>26</v>
      </c>
      <c r="F442" t="str">
        <f>A442&amp;B442</f>
        <v>Elliott MCGAUGHRAN1500m</v>
      </c>
      <c r="G442" s="2">
        <f>E442</f>
        <v>26</v>
      </c>
      <c r="H442" s="2">
        <f>D442</f>
        <v>1081</v>
      </c>
    </row>
    <row r="443" spans="1:8" x14ac:dyDescent="0.2">
      <c r="A443" t="s">
        <v>761</v>
      </c>
      <c r="B443" t="s">
        <v>29</v>
      </c>
      <c r="C443" s="6">
        <v>37332</v>
      </c>
      <c r="D443">
        <v>1022</v>
      </c>
      <c r="E443" s="2">
        <v>26</v>
      </c>
      <c r="F443" t="str">
        <f>A443&amp;B443</f>
        <v>Jude THOMAS5000m</v>
      </c>
      <c r="G443" s="2">
        <f>E443</f>
        <v>26</v>
      </c>
      <c r="H443" s="2">
        <f>D443</f>
        <v>1022</v>
      </c>
    </row>
    <row r="444" spans="1:8" x14ac:dyDescent="0.2">
      <c r="A444" t="s">
        <v>995</v>
      </c>
      <c r="B444" t="s">
        <v>30</v>
      </c>
      <c r="C444" s="6">
        <v>32021</v>
      </c>
      <c r="D444">
        <v>939</v>
      </c>
      <c r="E444" s="2">
        <v>26</v>
      </c>
      <c r="F444" t="str">
        <f>A444&amp;B444</f>
        <v>Michael MARANTELLI10000m</v>
      </c>
      <c r="G444" s="2">
        <f>E444</f>
        <v>26</v>
      </c>
      <c r="H444" s="2">
        <f>D444</f>
        <v>939</v>
      </c>
    </row>
    <row r="445" spans="1:8" x14ac:dyDescent="0.2">
      <c r="A445" t="s">
        <v>1625</v>
      </c>
      <c r="B445" t="s">
        <v>37</v>
      </c>
      <c r="C445" s="6">
        <v>34059</v>
      </c>
      <c r="D445">
        <v>989</v>
      </c>
      <c r="E445" s="2">
        <v>26</v>
      </c>
      <c r="F445" t="str">
        <f>A445&amp;B445</f>
        <v>Nathan DESLANDESlong-jump</v>
      </c>
      <c r="G445" s="2">
        <f>E445</f>
        <v>26</v>
      </c>
      <c r="H445" s="2">
        <f>D445</f>
        <v>989</v>
      </c>
    </row>
    <row r="446" spans="1:8" x14ac:dyDescent="0.2">
      <c r="A446" t="s">
        <v>819</v>
      </c>
      <c r="B446" t="s">
        <v>37</v>
      </c>
      <c r="C446" s="7"/>
      <c r="D446">
        <v>989</v>
      </c>
      <c r="E446" s="2">
        <v>26</v>
      </c>
      <c r="F446" t="str">
        <f>A446&amp;B446</f>
        <v>Blake SHAWlong-jump</v>
      </c>
      <c r="G446" s="2">
        <f>E446</f>
        <v>26</v>
      </c>
      <c r="H446" s="2">
        <f>D446</f>
        <v>989</v>
      </c>
    </row>
    <row r="447" spans="1:8" x14ac:dyDescent="0.2">
      <c r="A447" t="s">
        <v>1644</v>
      </c>
      <c r="B447" t="s">
        <v>38</v>
      </c>
      <c r="C447" s="6">
        <v>1994</v>
      </c>
      <c r="D447">
        <v>860</v>
      </c>
      <c r="E447" s="2">
        <v>26</v>
      </c>
      <c r="F447" t="str">
        <f>A447&amp;B447</f>
        <v>Vinay KARAMILtriple-jump</v>
      </c>
      <c r="G447" s="2">
        <f>E447</f>
        <v>26</v>
      </c>
      <c r="H447" s="2">
        <f>D447</f>
        <v>860</v>
      </c>
    </row>
    <row r="448" spans="1:8" x14ac:dyDescent="0.2">
      <c r="A448" t="s">
        <v>862</v>
      </c>
      <c r="B448" t="s">
        <v>35</v>
      </c>
      <c r="C448" s="6">
        <v>37653</v>
      </c>
      <c r="D448">
        <v>923</v>
      </c>
      <c r="E448" s="2">
        <v>26</v>
      </c>
      <c r="F448" t="str">
        <f>A448&amp;B448</f>
        <v>James WOODShigh-jump</v>
      </c>
      <c r="G448" s="2">
        <f>E448</f>
        <v>26</v>
      </c>
      <c r="H448" s="2">
        <f>D448</f>
        <v>923</v>
      </c>
    </row>
    <row r="449" spans="1:8" x14ac:dyDescent="0.2">
      <c r="A449" t="s">
        <v>851</v>
      </c>
      <c r="B449" t="s">
        <v>35</v>
      </c>
      <c r="C449" s="7">
        <v>37828</v>
      </c>
      <c r="D449">
        <v>923</v>
      </c>
      <c r="E449" s="2">
        <v>26</v>
      </c>
      <c r="F449" t="str">
        <f>A449&amp;B449</f>
        <v>Lochlan CURRYhigh-jump</v>
      </c>
      <c r="G449" s="2">
        <f>E449</f>
        <v>26</v>
      </c>
      <c r="H449" s="2">
        <f>D449</f>
        <v>923</v>
      </c>
    </row>
    <row r="450" spans="1:8" x14ac:dyDescent="0.2">
      <c r="A450" t="s">
        <v>801</v>
      </c>
      <c r="B450" t="s">
        <v>35</v>
      </c>
      <c r="C450" s="6">
        <v>35651</v>
      </c>
      <c r="D450">
        <v>923</v>
      </c>
      <c r="E450" s="2">
        <v>26</v>
      </c>
      <c r="F450" t="str">
        <f>A450&amp;B450</f>
        <v>Alec DIAMONDhigh-jump</v>
      </c>
      <c r="G450" s="2">
        <f>E450</f>
        <v>26</v>
      </c>
      <c r="H450" s="2">
        <f>D450</f>
        <v>923</v>
      </c>
    </row>
    <row r="451" spans="1:8" x14ac:dyDescent="0.2">
      <c r="A451" t="s">
        <v>863</v>
      </c>
      <c r="B451" t="s">
        <v>36</v>
      </c>
      <c r="C451" s="7">
        <v>35810</v>
      </c>
      <c r="D451">
        <v>886</v>
      </c>
      <c r="E451" s="2">
        <v>26</v>
      </c>
      <c r="F451" t="str">
        <f>A451&amp;B451</f>
        <v>Matt HOSIEpole-vault</v>
      </c>
      <c r="G451" s="2">
        <f>E451</f>
        <v>26</v>
      </c>
      <c r="H451" s="2">
        <f>D451</f>
        <v>886</v>
      </c>
    </row>
    <row r="452" spans="1:8" x14ac:dyDescent="0.2">
      <c r="A452" t="s">
        <v>891</v>
      </c>
      <c r="B452" t="s">
        <v>36</v>
      </c>
      <c r="C452" s="6">
        <v>34493</v>
      </c>
      <c r="D452">
        <v>886</v>
      </c>
      <c r="E452" s="2">
        <v>26</v>
      </c>
      <c r="F452" t="str">
        <f>A452&amp;B452</f>
        <v>David BROCKpole-vault</v>
      </c>
      <c r="G452" s="2">
        <f>E452</f>
        <v>26</v>
      </c>
      <c r="H452" s="2">
        <f>D452</f>
        <v>886</v>
      </c>
    </row>
    <row r="453" spans="1:8" x14ac:dyDescent="0.2">
      <c r="A453" t="s">
        <v>1226</v>
      </c>
      <c r="B453" t="s">
        <v>36</v>
      </c>
      <c r="C453" s="6"/>
      <c r="D453">
        <v>886</v>
      </c>
      <c r="E453" s="2">
        <v>26</v>
      </c>
      <c r="F453" t="str">
        <f>A453&amp;B453</f>
        <v>Tom COGHLANpole-vault</v>
      </c>
      <c r="G453" s="2">
        <f>E453</f>
        <v>26</v>
      </c>
      <c r="H453" s="2">
        <f>D453</f>
        <v>886</v>
      </c>
    </row>
    <row r="454" spans="1:8" x14ac:dyDescent="0.2">
      <c r="A454" t="s">
        <v>1688</v>
      </c>
      <c r="B454" t="s">
        <v>82</v>
      </c>
      <c r="C454" s="6"/>
      <c r="D454">
        <v>822</v>
      </c>
      <c r="E454" s="2">
        <v>26</v>
      </c>
      <c r="F454" t="str">
        <f>A454&amp;B454</f>
        <v>Clay DAWSONmarathon</v>
      </c>
      <c r="G454" s="2">
        <f>E454</f>
        <v>26</v>
      </c>
      <c r="H454" s="2">
        <f>D454</f>
        <v>822</v>
      </c>
    </row>
    <row r="455" spans="1:8" x14ac:dyDescent="0.2">
      <c r="A455" t="s">
        <v>1154</v>
      </c>
      <c r="B455" t="s">
        <v>2</v>
      </c>
      <c r="C455" s="6">
        <v>35243</v>
      </c>
      <c r="D455">
        <v>1015</v>
      </c>
      <c r="E455" s="2">
        <v>27</v>
      </c>
      <c r="F455" t="str">
        <f>A455&amp;B455</f>
        <v>Anas ABU-GANABA100m</v>
      </c>
      <c r="G455" s="2">
        <f>E455</f>
        <v>27</v>
      </c>
      <c r="H455" s="2">
        <f>D455</f>
        <v>1015</v>
      </c>
    </row>
    <row r="456" spans="1:8" x14ac:dyDescent="0.2">
      <c r="A456" t="s">
        <v>977</v>
      </c>
      <c r="B456" t="s">
        <v>25</v>
      </c>
      <c r="C456" s="6">
        <v>35706</v>
      </c>
      <c r="D456">
        <v>1012</v>
      </c>
      <c r="E456" s="2">
        <v>27</v>
      </c>
      <c r="F456" t="str">
        <f>A456&amp;B456</f>
        <v>Liam MOSS200m</v>
      </c>
      <c r="G456" s="2">
        <f>E456</f>
        <v>27</v>
      </c>
      <c r="H456" s="2">
        <f>D456</f>
        <v>1012</v>
      </c>
    </row>
    <row r="457" spans="1:8" x14ac:dyDescent="0.2">
      <c r="A457" t="s">
        <v>618</v>
      </c>
      <c r="B457" t="s">
        <v>26</v>
      </c>
      <c r="C457" s="6">
        <v>34654</v>
      </c>
      <c r="D457">
        <v>1013</v>
      </c>
      <c r="E457" s="2">
        <v>27</v>
      </c>
      <c r="F457" t="str">
        <f>A457&amp;B457</f>
        <v>Will JOHNS400m</v>
      </c>
      <c r="G457" s="2">
        <f>E457</f>
        <v>27</v>
      </c>
      <c r="H457" s="2">
        <f>D457</f>
        <v>1013</v>
      </c>
    </row>
    <row r="458" spans="1:8" x14ac:dyDescent="0.2">
      <c r="A458" t="s">
        <v>665</v>
      </c>
      <c r="B458" s="6" t="s">
        <v>28</v>
      </c>
      <c r="C458" s="6">
        <v>34387</v>
      </c>
      <c r="D458">
        <v>1079</v>
      </c>
      <c r="E458" s="2">
        <v>27</v>
      </c>
      <c r="F458" t="str">
        <f>A458&amp;B458</f>
        <v>Peter BOL1500m</v>
      </c>
      <c r="G458" s="2">
        <f>E458</f>
        <v>27</v>
      </c>
      <c r="H458" s="2">
        <f>D458</f>
        <v>1079</v>
      </c>
    </row>
    <row r="459" spans="1:8" x14ac:dyDescent="0.2">
      <c r="A459" t="s">
        <v>765</v>
      </c>
      <c r="B459" t="s">
        <v>29</v>
      </c>
      <c r="C459" s="6">
        <v>35349</v>
      </c>
      <c r="D459">
        <v>1021</v>
      </c>
      <c r="E459" s="2">
        <v>27</v>
      </c>
      <c r="F459" t="str">
        <f>A459&amp;B459</f>
        <v>Daniel CANALA5000m</v>
      </c>
      <c r="G459" s="2">
        <f>E459</f>
        <v>27</v>
      </c>
      <c r="H459" s="2">
        <f>D459</f>
        <v>1021</v>
      </c>
    </row>
    <row r="460" spans="1:8" x14ac:dyDescent="0.2">
      <c r="A460" t="s">
        <v>1564</v>
      </c>
      <c r="B460" t="s">
        <v>30</v>
      </c>
      <c r="C460" s="7">
        <v>35206</v>
      </c>
      <c r="D460">
        <v>937</v>
      </c>
      <c r="E460" s="2">
        <v>27</v>
      </c>
      <c r="F460" t="str">
        <f>A460&amp;B460</f>
        <v>Thomas THORPE10000m</v>
      </c>
      <c r="G460" s="2">
        <f>E460</f>
        <v>27</v>
      </c>
      <c r="H460" s="2">
        <f>D460</f>
        <v>937</v>
      </c>
    </row>
    <row r="461" spans="1:8" x14ac:dyDescent="0.2">
      <c r="A461" t="s">
        <v>1208</v>
      </c>
      <c r="B461" t="s">
        <v>38</v>
      </c>
      <c r="C461" s="6">
        <v>36798</v>
      </c>
      <c r="D461">
        <v>857</v>
      </c>
      <c r="E461" s="2">
        <v>27</v>
      </c>
      <c r="F461" t="str">
        <f>A461&amp;B461</f>
        <v>Thomas PITTStriple-jump</v>
      </c>
      <c r="G461" s="2">
        <f>E461</f>
        <v>27</v>
      </c>
      <c r="H461" s="2">
        <f>D461</f>
        <v>857</v>
      </c>
    </row>
    <row r="462" spans="1:8" x14ac:dyDescent="0.2">
      <c r="A462" t="s">
        <v>1689</v>
      </c>
      <c r="B462" t="s">
        <v>82</v>
      </c>
      <c r="C462" s="6"/>
      <c r="D462">
        <v>821</v>
      </c>
      <c r="E462" s="2">
        <v>27</v>
      </c>
      <c r="F462" t="str">
        <f>A462&amp;B462</f>
        <v>Dominic BULLOCKmarathon</v>
      </c>
      <c r="G462" s="2">
        <f>E462</f>
        <v>27</v>
      </c>
      <c r="H462" s="2">
        <f>D462</f>
        <v>821</v>
      </c>
    </row>
    <row r="463" spans="1:8" x14ac:dyDescent="0.2">
      <c r="A463" t="s">
        <v>585</v>
      </c>
      <c r="B463" t="s">
        <v>2</v>
      </c>
      <c r="C463" s="6">
        <v>37759</v>
      </c>
      <c r="D463">
        <v>1011</v>
      </c>
      <c r="E463" s="2">
        <v>28</v>
      </c>
      <c r="F463" t="str">
        <f>A463&amp;B463</f>
        <v>Jai GORDON100m</v>
      </c>
      <c r="G463" s="2">
        <f>E463</f>
        <v>28</v>
      </c>
      <c r="H463" s="2">
        <f>D463</f>
        <v>1011</v>
      </c>
    </row>
    <row r="464" spans="1:8" x14ac:dyDescent="0.2">
      <c r="A464" t="s">
        <v>977</v>
      </c>
      <c r="B464" t="s">
        <v>2</v>
      </c>
      <c r="C464" s="7">
        <v>35706</v>
      </c>
      <c r="D464">
        <v>1011</v>
      </c>
      <c r="E464" s="2">
        <v>28</v>
      </c>
      <c r="F464" t="str">
        <f>A464&amp;B464</f>
        <v>Liam MOSS100m</v>
      </c>
      <c r="G464" s="2">
        <f>E464</f>
        <v>28</v>
      </c>
      <c r="H464" s="2">
        <f>D464</f>
        <v>1011</v>
      </c>
    </row>
    <row r="465" spans="1:8" x14ac:dyDescent="0.2">
      <c r="A465" t="s">
        <v>1477</v>
      </c>
      <c r="B465" s="6" t="s">
        <v>2</v>
      </c>
      <c r="C465" s="6">
        <v>34809</v>
      </c>
      <c r="D465">
        <v>1011</v>
      </c>
      <c r="E465" s="2">
        <v>28</v>
      </c>
      <c r="F465" t="str">
        <f>A465&amp;B465</f>
        <v>Justin CAVANAGH100m</v>
      </c>
      <c r="G465" s="2">
        <f>E465</f>
        <v>28</v>
      </c>
      <c r="H465" s="2">
        <f>D465</f>
        <v>1011</v>
      </c>
    </row>
    <row r="466" spans="1:8" x14ac:dyDescent="0.2">
      <c r="A466" t="s">
        <v>620</v>
      </c>
      <c r="B466" t="s">
        <v>25</v>
      </c>
      <c r="C466" s="6">
        <v>36818</v>
      </c>
      <c r="D466">
        <v>1010</v>
      </c>
      <c r="E466" s="2">
        <v>28</v>
      </c>
      <c r="F466" t="str">
        <f>A466&amp;B466</f>
        <v>Tom WILLEMS200m</v>
      </c>
      <c r="G466" s="2">
        <f>E466</f>
        <v>28</v>
      </c>
      <c r="H466" s="2">
        <f>D466</f>
        <v>1010</v>
      </c>
    </row>
    <row r="467" spans="1:8" x14ac:dyDescent="0.2">
      <c r="A467" t="s">
        <v>591</v>
      </c>
      <c r="B467" t="s">
        <v>25</v>
      </c>
      <c r="C467" s="6">
        <v>44640</v>
      </c>
      <c r="D467">
        <v>1009</v>
      </c>
      <c r="E467" s="2">
        <v>28</v>
      </c>
      <c r="F467" t="str">
        <f>A467&amp;B467</f>
        <v>Connor BOND200m</v>
      </c>
      <c r="G467" s="2">
        <f>E467</f>
        <v>28</v>
      </c>
      <c r="H467" s="2">
        <f>D467</f>
        <v>1009</v>
      </c>
    </row>
    <row r="468" spans="1:8" x14ac:dyDescent="0.2">
      <c r="A468" t="s">
        <v>668</v>
      </c>
      <c r="B468" t="s">
        <v>26</v>
      </c>
      <c r="C468" s="6">
        <v>35327</v>
      </c>
      <c r="D468">
        <v>1012</v>
      </c>
      <c r="E468" s="2">
        <v>28</v>
      </c>
      <c r="F468" t="str">
        <f>A468&amp;B468</f>
        <v>Mason COHEN400m</v>
      </c>
      <c r="G468" s="2">
        <f>E468</f>
        <v>28</v>
      </c>
      <c r="H468" s="2">
        <f>D468</f>
        <v>1012</v>
      </c>
    </row>
    <row r="469" spans="1:8" x14ac:dyDescent="0.2">
      <c r="A469" t="s">
        <v>676</v>
      </c>
      <c r="B469" t="s">
        <v>27</v>
      </c>
      <c r="C469" s="6">
        <v>36471</v>
      </c>
      <c r="D469">
        <v>1011</v>
      </c>
      <c r="E469" s="2">
        <v>28</v>
      </c>
      <c r="F469" t="str">
        <f>A469&amp;B469</f>
        <v>Archie WALLIS800m</v>
      </c>
      <c r="G469" s="2">
        <f>E469</f>
        <v>28</v>
      </c>
      <c r="H469" s="2">
        <f>D469</f>
        <v>1011</v>
      </c>
    </row>
    <row r="470" spans="1:8" x14ac:dyDescent="0.2">
      <c r="A470" t="s">
        <v>693</v>
      </c>
      <c r="B470" t="s">
        <v>28</v>
      </c>
      <c r="C470" s="6">
        <v>35030</v>
      </c>
      <c r="D470">
        <v>1075</v>
      </c>
      <c r="E470" s="2">
        <v>28</v>
      </c>
      <c r="F470" t="str">
        <f>A470&amp;B470</f>
        <v>Adam PYKE1500m</v>
      </c>
      <c r="G470" s="2">
        <f>E470</f>
        <v>28</v>
      </c>
      <c r="H470" s="2">
        <f>D470</f>
        <v>1075</v>
      </c>
    </row>
    <row r="471" spans="1:8" x14ac:dyDescent="0.2">
      <c r="A471" t="s">
        <v>1588</v>
      </c>
      <c r="B471" t="s">
        <v>29</v>
      </c>
      <c r="C471" s="6">
        <v>31052</v>
      </c>
      <c r="D471">
        <v>1018</v>
      </c>
      <c r="E471" s="2">
        <v>28</v>
      </c>
      <c r="F471" t="str">
        <f>A471&amp;B471</f>
        <v>Matthew HUDSON5000m</v>
      </c>
      <c r="G471" s="2">
        <f>E471</f>
        <v>28</v>
      </c>
      <c r="H471" s="2">
        <f>D471</f>
        <v>1018</v>
      </c>
    </row>
    <row r="472" spans="1:8" x14ac:dyDescent="0.2">
      <c r="A472" t="s">
        <v>791</v>
      </c>
      <c r="B472" t="s">
        <v>30</v>
      </c>
      <c r="C472" s="6">
        <v>35193</v>
      </c>
      <c r="D472">
        <v>935</v>
      </c>
      <c r="E472" s="2">
        <v>28</v>
      </c>
      <c r="F472" t="str">
        <f>A472&amp;B472</f>
        <v>Michael KERNAHAN10000m</v>
      </c>
      <c r="G472" s="2">
        <f>E472</f>
        <v>28</v>
      </c>
      <c r="H472" s="2">
        <f>D472</f>
        <v>935</v>
      </c>
    </row>
    <row r="473" spans="1:8" x14ac:dyDescent="0.2">
      <c r="A473" t="s">
        <v>1210</v>
      </c>
      <c r="B473" t="s">
        <v>37</v>
      </c>
      <c r="C473" s="7">
        <v>34342</v>
      </c>
      <c r="D473">
        <v>986</v>
      </c>
      <c r="E473" s="2">
        <v>28</v>
      </c>
      <c r="F473" t="str">
        <f>A473&amp;B473</f>
        <v>Angus GOULDlong-jump</v>
      </c>
      <c r="G473" s="2">
        <f>E473</f>
        <v>28</v>
      </c>
      <c r="H473" s="2">
        <f>D473</f>
        <v>986</v>
      </c>
    </row>
    <row r="474" spans="1:8" x14ac:dyDescent="0.2">
      <c r="A474" t="s">
        <v>1216</v>
      </c>
      <c r="B474" t="s">
        <v>38</v>
      </c>
      <c r="C474" s="7">
        <v>35155</v>
      </c>
      <c r="D474">
        <v>853</v>
      </c>
      <c r="E474" s="2">
        <v>28</v>
      </c>
      <c r="F474" t="str">
        <f>A474&amp;B474</f>
        <v>Cameron PAPPAStriple-jump</v>
      </c>
      <c r="G474" s="2">
        <f>E474</f>
        <v>28</v>
      </c>
      <c r="H474" s="2">
        <f>D474</f>
        <v>853</v>
      </c>
    </row>
    <row r="475" spans="1:8" x14ac:dyDescent="0.2">
      <c r="A475" t="s">
        <v>1690</v>
      </c>
      <c r="B475" t="s">
        <v>82</v>
      </c>
      <c r="C475" s="6"/>
      <c r="D475">
        <v>811</v>
      </c>
      <c r="E475" s="2">
        <v>28</v>
      </c>
      <c r="F475" t="str">
        <f>A475&amp;B475</f>
        <v>Richard JOHNSTONmarathon</v>
      </c>
      <c r="G475" s="2">
        <f>E475</f>
        <v>28</v>
      </c>
      <c r="H475" s="2">
        <f>D475</f>
        <v>811</v>
      </c>
    </row>
    <row r="476" spans="1:8" x14ac:dyDescent="0.2">
      <c r="A476" t="s">
        <v>648</v>
      </c>
      <c r="B476" t="s">
        <v>26</v>
      </c>
      <c r="C476" s="6">
        <v>35845</v>
      </c>
      <c r="D476">
        <v>1011</v>
      </c>
      <c r="E476" s="2">
        <v>29</v>
      </c>
      <c r="F476" t="str">
        <f>A476&amp;B476</f>
        <v>Conor FRY400m</v>
      </c>
      <c r="G476" s="2">
        <f>E476</f>
        <v>29</v>
      </c>
      <c r="H476" s="2">
        <f>D476</f>
        <v>1011</v>
      </c>
    </row>
    <row r="477" spans="1:8" x14ac:dyDescent="0.2">
      <c r="A477" t="s">
        <v>692</v>
      </c>
      <c r="B477" t="s">
        <v>27</v>
      </c>
      <c r="C477" s="6">
        <v>37103</v>
      </c>
      <c r="D477">
        <v>1008</v>
      </c>
      <c r="E477" s="2">
        <v>29</v>
      </c>
      <c r="F477" t="str">
        <f>A477&amp;B477</f>
        <v>Anthony VLATKO800m</v>
      </c>
      <c r="G477" s="2">
        <f>E477</f>
        <v>29</v>
      </c>
      <c r="H477" s="2">
        <f>D477</f>
        <v>1008</v>
      </c>
    </row>
    <row r="478" spans="1:8" x14ac:dyDescent="0.2">
      <c r="A478" t="s">
        <v>729</v>
      </c>
      <c r="B478" t="s">
        <v>28</v>
      </c>
      <c r="C478" s="6">
        <v>2000</v>
      </c>
      <c r="D478">
        <v>1075</v>
      </c>
      <c r="E478" s="2">
        <v>29</v>
      </c>
      <c r="F478" t="str">
        <f>A478&amp;B478</f>
        <v>Samuel FIELD1500m</v>
      </c>
      <c r="G478" s="2">
        <f>E478</f>
        <v>29</v>
      </c>
      <c r="H478" s="2">
        <f>D478</f>
        <v>1075</v>
      </c>
    </row>
    <row r="479" spans="1:8" x14ac:dyDescent="0.2">
      <c r="A479" t="s">
        <v>782</v>
      </c>
      <c r="B479" t="s">
        <v>29</v>
      </c>
      <c r="C479" s="6">
        <v>34577</v>
      </c>
      <c r="D479">
        <v>1014</v>
      </c>
      <c r="E479" s="2">
        <v>29</v>
      </c>
      <c r="F479" t="str">
        <f>A479&amp;B479</f>
        <v>Jack BRUCE5000m</v>
      </c>
      <c r="G479" s="2">
        <f>E479</f>
        <v>29</v>
      </c>
      <c r="H479" s="2">
        <f>D479</f>
        <v>1014</v>
      </c>
    </row>
    <row r="480" spans="1:8" x14ac:dyDescent="0.2">
      <c r="A480" t="s">
        <v>1171</v>
      </c>
      <c r="B480" t="s">
        <v>30</v>
      </c>
      <c r="C480" s="6">
        <v>36237</v>
      </c>
      <c r="D480">
        <v>932</v>
      </c>
      <c r="E480" s="2">
        <v>29</v>
      </c>
      <c r="F480" t="str">
        <f>A480&amp;B480</f>
        <v>Luke GRAVES10000m</v>
      </c>
      <c r="G480" s="2">
        <f>E480</f>
        <v>29</v>
      </c>
      <c r="H480" s="2">
        <f>D480</f>
        <v>932</v>
      </c>
    </row>
    <row r="481" spans="1:8" x14ac:dyDescent="0.2">
      <c r="A481" t="s">
        <v>1626</v>
      </c>
      <c r="B481" t="s">
        <v>37</v>
      </c>
      <c r="C481" s="6">
        <v>37665</v>
      </c>
      <c r="D481">
        <v>987</v>
      </c>
      <c r="E481" s="2">
        <v>29</v>
      </c>
      <c r="F481" t="str">
        <f>A481&amp;B481</f>
        <v>Charlie CARROLLlong-jump</v>
      </c>
      <c r="G481" s="2">
        <f>E481</f>
        <v>29</v>
      </c>
      <c r="H481" s="2">
        <f>D481</f>
        <v>987</v>
      </c>
    </row>
    <row r="482" spans="1:8" x14ac:dyDescent="0.2">
      <c r="A482" t="s">
        <v>822</v>
      </c>
      <c r="B482" t="s">
        <v>38</v>
      </c>
      <c r="C482" s="6">
        <v>35786</v>
      </c>
      <c r="D482">
        <v>851</v>
      </c>
      <c r="E482" s="2">
        <v>29</v>
      </c>
      <c r="F482" t="str">
        <f>A482&amp;B482</f>
        <v>Mackenzie LIDDELOWtriple-jump</v>
      </c>
      <c r="G482" s="2">
        <f>E482</f>
        <v>29</v>
      </c>
      <c r="H482" s="2">
        <f>D482</f>
        <v>851</v>
      </c>
    </row>
    <row r="483" spans="1:8" x14ac:dyDescent="0.2">
      <c r="A483" t="s">
        <v>1636</v>
      </c>
      <c r="B483" t="s">
        <v>35</v>
      </c>
      <c r="C483" s="6">
        <v>38204</v>
      </c>
      <c r="D483">
        <v>914</v>
      </c>
      <c r="E483" s="2">
        <v>29</v>
      </c>
      <c r="F483" t="str">
        <f>A483&amp;B483</f>
        <v>William MOIRhigh-jump</v>
      </c>
      <c r="G483" s="2">
        <f>E483</f>
        <v>29</v>
      </c>
      <c r="H483" s="2">
        <f>D483</f>
        <v>914</v>
      </c>
    </row>
    <row r="484" spans="1:8" x14ac:dyDescent="0.2">
      <c r="A484" t="s">
        <v>1221</v>
      </c>
      <c r="B484" t="s">
        <v>35</v>
      </c>
      <c r="C484" s="6">
        <v>38075</v>
      </c>
      <c r="D484">
        <v>914</v>
      </c>
      <c r="E484" s="2">
        <v>29</v>
      </c>
      <c r="F484" t="str">
        <f>A484&amp;B484</f>
        <v>Jackson MCMENAMINhigh-jump</v>
      </c>
      <c r="G484" s="2">
        <f>E484</f>
        <v>29</v>
      </c>
      <c r="H484" s="2">
        <f>D484</f>
        <v>914</v>
      </c>
    </row>
    <row r="485" spans="1:8" x14ac:dyDescent="0.2">
      <c r="A485" t="s">
        <v>1651</v>
      </c>
      <c r="B485" t="s">
        <v>35</v>
      </c>
      <c r="C485" s="6">
        <v>37997</v>
      </c>
      <c r="D485">
        <v>914</v>
      </c>
      <c r="E485" s="2">
        <v>29</v>
      </c>
      <c r="F485" t="str">
        <f>A485&amp;B485</f>
        <v>Jack WALSHhigh-jump</v>
      </c>
      <c r="G485" s="2">
        <f>E485</f>
        <v>29</v>
      </c>
      <c r="H485" s="2">
        <f>D485</f>
        <v>914</v>
      </c>
    </row>
    <row r="486" spans="1:8" x14ac:dyDescent="0.2">
      <c r="A486" t="s">
        <v>1219</v>
      </c>
      <c r="B486" t="s">
        <v>35</v>
      </c>
      <c r="C486" s="6">
        <v>37383</v>
      </c>
      <c r="D486">
        <v>914</v>
      </c>
      <c r="E486" s="2">
        <v>29</v>
      </c>
      <c r="F486" t="str">
        <f>A486&amp;B486</f>
        <v>Michael CHRISTIEhigh-jump</v>
      </c>
      <c r="G486" s="2">
        <f>E486</f>
        <v>29</v>
      </c>
      <c r="H486" s="2">
        <f>D486</f>
        <v>914</v>
      </c>
    </row>
    <row r="487" spans="1:8" x14ac:dyDescent="0.2">
      <c r="A487" t="s">
        <v>1652</v>
      </c>
      <c r="B487" t="s">
        <v>35</v>
      </c>
      <c r="C487" s="6">
        <v>44640</v>
      </c>
      <c r="D487">
        <v>914</v>
      </c>
      <c r="E487" s="2">
        <v>29</v>
      </c>
      <c r="F487" t="str">
        <f>A487&amp;B487</f>
        <v>Liam BENNETThigh-jump</v>
      </c>
      <c r="G487" s="2">
        <f>E487</f>
        <v>29</v>
      </c>
      <c r="H487" s="2">
        <f>D487</f>
        <v>914</v>
      </c>
    </row>
    <row r="488" spans="1:8" x14ac:dyDescent="0.2">
      <c r="A488" t="s">
        <v>1653</v>
      </c>
      <c r="B488" t="s">
        <v>35</v>
      </c>
      <c r="C488" s="6">
        <v>44612</v>
      </c>
      <c r="D488">
        <v>914</v>
      </c>
      <c r="E488" s="2">
        <v>29</v>
      </c>
      <c r="F488" t="str">
        <f>A488&amp;B488</f>
        <v>Patrick HARRYhigh-jump</v>
      </c>
      <c r="G488" s="2">
        <f>E488</f>
        <v>29</v>
      </c>
      <c r="H488" s="2">
        <f>D488</f>
        <v>914</v>
      </c>
    </row>
    <row r="489" spans="1:8" x14ac:dyDescent="0.2">
      <c r="A489" t="s">
        <v>1654</v>
      </c>
      <c r="B489" t="s">
        <v>35</v>
      </c>
      <c r="C489" s="6"/>
      <c r="D489">
        <v>914</v>
      </c>
      <c r="E489" s="2">
        <v>29</v>
      </c>
      <c r="F489" t="str">
        <f>A489&amp;B489</f>
        <v>Joshua NENASHEFFhigh-jump</v>
      </c>
      <c r="G489" s="2">
        <f>E489</f>
        <v>29</v>
      </c>
      <c r="H489" s="2">
        <f>D489</f>
        <v>914</v>
      </c>
    </row>
    <row r="490" spans="1:8" x14ac:dyDescent="0.2">
      <c r="A490" t="s">
        <v>1655</v>
      </c>
      <c r="B490" t="s">
        <v>35</v>
      </c>
      <c r="C490" s="6"/>
      <c r="D490">
        <v>914</v>
      </c>
      <c r="E490" s="2">
        <v>29</v>
      </c>
      <c r="F490" t="str">
        <f>A490&amp;B490</f>
        <v>Liam SHADBOLThigh-jump</v>
      </c>
      <c r="G490" s="2">
        <f>E490</f>
        <v>29</v>
      </c>
      <c r="H490" s="2">
        <f>D490</f>
        <v>914</v>
      </c>
    </row>
    <row r="491" spans="1:8" x14ac:dyDescent="0.2">
      <c r="A491" t="s">
        <v>1656</v>
      </c>
      <c r="B491" t="s">
        <v>35</v>
      </c>
      <c r="C491" s="6">
        <v>37991</v>
      </c>
      <c r="D491">
        <v>914</v>
      </c>
      <c r="E491" s="2">
        <v>29</v>
      </c>
      <c r="F491" t="str">
        <f>A491&amp;B491</f>
        <v>Robbie CULLENhigh-jump</v>
      </c>
      <c r="G491" s="2">
        <f>E491</f>
        <v>29</v>
      </c>
      <c r="H491" s="2">
        <f>D491</f>
        <v>914</v>
      </c>
    </row>
    <row r="492" spans="1:8" x14ac:dyDescent="0.2">
      <c r="A492" t="s">
        <v>798</v>
      </c>
      <c r="B492" t="s">
        <v>35</v>
      </c>
      <c r="C492" s="6">
        <v>34302</v>
      </c>
      <c r="D492">
        <v>914</v>
      </c>
      <c r="E492" s="2">
        <v>29</v>
      </c>
      <c r="F492" t="str">
        <f>A492&amp;B492</f>
        <v>Daniel GOLUBOVIChigh-jump</v>
      </c>
      <c r="G492" s="2">
        <f>E492</f>
        <v>29</v>
      </c>
      <c r="H492" s="2">
        <f>D492</f>
        <v>914</v>
      </c>
    </row>
    <row r="493" spans="1:8" x14ac:dyDescent="0.2">
      <c r="A493" t="s">
        <v>1657</v>
      </c>
      <c r="B493" t="s">
        <v>35</v>
      </c>
      <c r="C493" s="6">
        <v>36459</v>
      </c>
      <c r="D493">
        <v>914</v>
      </c>
      <c r="E493" s="2">
        <v>29</v>
      </c>
      <c r="F493" t="str">
        <f>A493&amp;B493</f>
        <v>Harrison BRIERLEYhigh-jump</v>
      </c>
      <c r="G493" s="2">
        <f>E493</f>
        <v>29</v>
      </c>
      <c r="H493" s="2">
        <f>D493</f>
        <v>914</v>
      </c>
    </row>
    <row r="494" spans="1:8" x14ac:dyDescent="0.2">
      <c r="A494" t="s">
        <v>1225</v>
      </c>
      <c r="B494" t="s">
        <v>36</v>
      </c>
      <c r="C494" s="6">
        <v>1999</v>
      </c>
      <c r="D494">
        <v>873</v>
      </c>
      <c r="E494" s="2">
        <v>29</v>
      </c>
      <c r="F494" t="str">
        <f>A494&amp;B494</f>
        <v>Samuel MCDONALDpole-vault</v>
      </c>
      <c r="G494" s="2">
        <f>E494</f>
        <v>29</v>
      </c>
      <c r="H494" s="2">
        <f>D494</f>
        <v>873</v>
      </c>
    </row>
    <row r="495" spans="1:8" x14ac:dyDescent="0.2">
      <c r="A495" t="s">
        <v>1691</v>
      </c>
      <c r="B495" t="s">
        <v>82</v>
      </c>
      <c r="C495" s="6"/>
      <c r="D495">
        <v>790</v>
      </c>
      <c r="E495" s="2">
        <v>29</v>
      </c>
      <c r="F495" t="str">
        <f>A495&amp;B495</f>
        <v>Andrew DEYmarathon</v>
      </c>
      <c r="G495" s="2">
        <f>E495</f>
        <v>29</v>
      </c>
      <c r="H495" s="2">
        <f>D495</f>
        <v>790</v>
      </c>
    </row>
    <row r="496" spans="1:8" x14ac:dyDescent="0.2">
      <c r="A496" t="s">
        <v>841</v>
      </c>
      <c r="B496" t="s">
        <v>25</v>
      </c>
      <c r="C496" s="6">
        <v>37216</v>
      </c>
      <c r="D496">
        <v>1004</v>
      </c>
      <c r="E496" s="2">
        <v>30</v>
      </c>
      <c r="F496" t="str">
        <f>A496&amp;B496</f>
        <v>Oscar MIERS200m</v>
      </c>
      <c r="G496" s="2">
        <f>E496</f>
        <v>30</v>
      </c>
      <c r="H496" s="2">
        <f>D496</f>
        <v>1004</v>
      </c>
    </row>
    <row r="497" spans="1:8" x14ac:dyDescent="0.2">
      <c r="A497" t="s">
        <v>1166</v>
      </c>
      <c r="B497" t="s">
        <v>26</v>
      </c>
      <c r="C497" s="6">
        <v>35496</v>
      </c>
      <c r="D497">
        <v>1009</v>
      </c>
      <c r="E497" s="2">
        <v>30</v>
      </c>
      <c r="F497" t="str">
        <f>A497&amp;B497</f>
        <v>Matthew CROWE400m</v>
      </c>
      <c r="G497" s="2">
        <f>E497</f>
        <v>30</v>
      </c>
      <c r="H497" s="2">
        <f>D497</f>
        <v>1009</v>
      </c>
    </row>
    <row r="498" spans="1:8" x14ac:dyDescent="0.2">
      <c r="A498" t="s">
        <v>677</v>
      </c>
      <c r="B498" t="s">
        <v>27</v>
      </c>
      <c r="C498" s="6">
        <v>1999</v>
      </c>
      <c r="D498">
        <v>1007</v>
      </c>
      <c r="E498" s="2">
        <v>30</v>
      </c>
      <c r="F498" t="str">
        <f>A498&amp;B498</f>
        <v>Hayden COBBE800m</v>
      </c>
      <c r="G498" s="2">
        <f>E498</f>
        <v>30</v>
      </c>
      <c r="H498" s="2">
        <f>D498</f>
        <v>1007</v>
      </c>
    </row>
    <row r="499" spans="1:8" x14ac:dyDescent="0.2">
      <c r="A499" t="s">
        <v>747</v>
      </c>
      <c r="B499" t="s">
        <v>28</v>
      </c>
      <c r="C499" s="6">
        <v>34818</v>
      </c>
      <c r="D499">
        <v>1071</v>
      </c>
      <c r="E499" s="2">
        <v>30</v>
      </c>
      <c r="F499" t="str">
        <f>A499&amp;B499</f>
        <v>Matthew CLARKE1500m</v>
      </c>
      <c r="G499" s="2">
        <f>E499</f>
        <v>30</v>
      </c>
      <c r="H499" s="2">
        <f>D499</f>
        <v>1071</v>
      </c>
    </row>
    <row r="500" spans="1:8" x14ac:dyDescent="0.2">
      <c r="A500" t="s">
        <v>767</v>
      </c>
      <c r="B500" t="s">
        <v>29</v>
      </c>
      <c r="C500" s="6">
        <v>34767</v>
      </c>
      <c r="D500">
        <v>1008</v>
      </c>
      <c r="E500" s="2">
        <v>30</v>
      </c>
      <c r="F500" t="str">
        <f>A500&amp;B500</f>
        <v>Adrian POTTER5000m</v>
      </c>
      <c r="G500" s="2">
        <f>E500</f>
        <v>30</v>
      </c>
      <c r="H500" s="2">
        <f>D500</f>
        <v>1008</v>
      </c>
    </row>
    <row r="501" spans="1:8" x14ac:dyDescent="0.2">
      <c r="A501" t="s">
        <v>1596</v>
      </c>
      <c r="B501" t="s">
        <v>30</v>
      </c>
      <c r="C501" s="6">
        <v>1998</v>
      </c>
      <c r="D501">
        <v>922</v>
      </c>
      <c r="E501" s="2">
        <v>30</v>
      </c>
      <c r="F501" t="str">
        <f>A501&amp;B501</f>
        <v>Sam MILEHAM10000m</v>
      </c>
      <c r="G501" s="2">
        <f>E501</f>
        <v>30</v>
      </c>
      <c r="H501" s="2">
        <f>D501</f>
        <v>922</v>
      </c>
    </row>
    <row r="502" spans="1:8" x14ac:dyDescent="0.2">
      <c r="A502" t="s">
        <v>822</v>
      </c>
      <c r="B502" t="s">
        <v>37</v>
      </c>
      <c r="C502" s="6">
        <v>35786</v>
      </c>
      <c r="D502">
        <v>980</v>
      </c>
      <c r="E502" s="2">
        <v>30</v>
      </c>
      <c r="F502" t="str">
        <f>A502&amp;B502</f>
        <v>Mackenzie LIDDELOWlong-jump</v>
      </c>
      <c r="G502" s="2">
        <f>E502</f>
        <v>30</v>
      </c>
      <c r="H502" s="2">
        <f>D502</f>
        <v>980</v>
      </c>
    </row>
    <row r="503" spans="1:8" x14ac:dyDescent="0.2">
      <c r="A503" t="s">
        <v>1645</v>
      </c>
      <c r="B503" t="s">
        <v>38</v>
      </c>
      <c r="C503" s="6">
        <v>44671</v>
      </c>
      <c r="D503">
        <v>849</v>
      </c>
      <c r="E503" s="2">
        <v>30</v>
      </c>
      <c r="F503" t="str">
        <f>A503&amp;B503</f>
        <v>Jake BAPTISTEtriple-jump</v>
      </c>
      <c r="G503" s="2">
        <f>E503</f>
        <v>30</v>
      </c>
      <c r="H503" s="2">
        <f>D503</f>
        <v>849</v>
      </c>
    </row>
    <row r="504" spans="1:8" x14ac:dyDescent="0.2">
      <c r="A504" t="s">
        <v>1658</v>
      </c>
      <c r="B504" t="s">
        <v>36</v>
      </c>
      <c r="C504" s="6"/>
      <c r="D504">
        <v>859</v>
      </c>
      <c r="E504" s="2">
        <v>30</v>
      </c>
      <c r="F504" t="str">
        <f>A504&amp;B504</f>
        <v>Oliver HERRINGERpole-vault</v>
      </c>
      <c r="G504" s="2">
        <f>E504</f>
        <v>30</v>
      </c>
      <c r="H504" s="2">
        <f>D504</f>
        <v>859</v>
      </c>
    </row>
    <row r="505" spans="1:8" x14ac:dyDescent="0.2">
      <c r="A505" t="s">
        <v>1692</v>
      </c>
      <c r="B505" t="s">
        <v>82</v>
      </c>
      <c r="C505" s="6"/>
      <c r="D505">
        <v>786</v>
      </c>
      <c r="E505" s="2">
        <v>30</v>
      </c>
      <c r="F505" t="str">
        <f>A505&amp;B505</f>
        <v>Mark LEEmarathon</v>
      </c>
      <c r="G505" s="2">
        <f>E505</f>
        <v>30</v>
      </c>
      <c r="H505" s="2">
        <f>D505</f>
        <v>786</v>
      </c>
    </row>
    <row r="506" spans="1:8" x14ac:dyDescent="0.2">
      <c r="A506" t="s">
        <v>1156</v>
      </c>
      <c r="B506" t="s">
        <v>2</v>
      </c>
      <c r="C506" s="6">
        <v>33067</v>
      </c>
      <c r="D506">
        <v>1008</v>
      </c>
      <c r="E506" s="2">
        <v>31</v>
      </c>
      <c r="F506" t="str">
        <f>A506&amp;B506</f>
        <v>Aaron STUBBS100m</v>
      </c>
      <c r="G506" s="2">
        <f>E506</f>
        <v>31</v>
      </c>
      <c r="H506" s="2">
        <f>D506</f>
        <v>1008</v>
      </c>
    </row>
    <row r="507" spans="1:8" x14ac:dyDescent="0.2">
      <c r="A507" t="s">
        <v>584</v>
      </c>
      <c r="B507" t="s">
        <v>2</v>
      </c>
      <c r="C507" s="6">
        <v>35908</v>
      </c>
      <c r="D507">
        <v>1008</v>
      </c>
      <c r="E507" s="2">
        <v>31</v>
      </c>
      <c r="F507" t="str">
        <f>A507&amp;B507</f>
        <v>Carl COOREY-EWINGS100m</v>
      </c>
      <c r="G507" s="2">
        <f>E507</f>
        <v>31</v>
      </c>
      <c r="H507" s="2">
        <f>D507</f>
        <v>1008</v>
      </c>
    </row>
    <row r="508" spans="1:8" x14ac:dyDescent="0.2">
      <c r="A508" t="s">
        <v>841</v>
      </c>
      <c r="B508" t="s">
        <v>2</v>
      </c>
      <c r="C508" s="6">
        <v>37216</v>
      </c>
      <c r="D508">
        <v>1008</v>
      </c>
      <c r="E508" s="2">
        <v>31</v>
      </c>
      <c r="F508" t="str">
        <f>A508&amp;B508</f>
        <v>Oscar MIERS100m</v>
      </c>
      <c r="G508" s="2">
        <f>E508</f>
        <v>31</v>
      </c>
      <c r="H508" s="2">
        <f>D508</f>
        <v>1008</v>
      </c>
    </row>
    <row r="509" spans="1:8" x14ac:dyDescent="0.2">
      <c r="A509" t="s">
        <v>1495</v>
      </c>
      <c r="B509" t="s">
        <v>25</v>
      </c>
      <c r="C509" s="7">
        <v>34493</v>
      </c>
      <c r="D509">
        <v>1002</v>
      </c>
      <c r="E509" s="2">
        <v>31</v>
      </c>
      <c r="F509" t="str">
        <f>A509&amp;B509</f>
        <v>Luke STEVENS200m</v>
      </c>
      <c r="G509" s="2">
        <f>E509</f>
        <v>31</v>
      </c>
      <c r="H509" s="2">
        <f>D509</f>
        <v>1002</v>
      </c>
    </row>
    <row r="510" spans="1:8" x14ac:dyDescent="0.2">
      <c r="A510" t="s">
        <v>651</v>
      </c>
      <c r="B510" t="s">
        <v>26</v>
      </c>
      <c r="C510" s="7">
        <v>37702</v>
      </c>
      <c r="D510">
        <v>1007</v>
      </c>
      <c r="E510" s="2">
        <v>31</v>
      </c>
      <c r="F510" t="str">
        <f>A510&amp;B510</f>
        <v>Augustine NKETIA JUNIOR400m</v>
      </c>
      <c r="G510" s="2">
        <f>E510</f>
        <v>31</v>
      </c>
      <c r="H510" s="2">
        <f>D510</f>
        <v>1007</v>
      </c>
    </row>
    <row r="511" spans="1:8" x14ac:dyDescent="0.2">
      <c r="A511" t="s">
        <v>699</v>
      </c>
      <c r="B511" t="s">
        <v>27</v>
      </c>
      <c r="C511" s="6">
        <v>36148</v>
      </c>
      <c r="D511">
        <v>1006</v>
      </c>
      <c r="E511" s="2">
        <v>31</v>
      </c>
      <c r="F511" t="str">
        <f>A511&amp;B511</f>
        <v>Benjamin JAGGER800m</v>
      </c>
      <c r="G511" s="2">
        <f>E511</f>
        <v>31</v>
      </c>
      <c r="H511" s="2">
        <f>D511</f>
        <v>1006</v>
      </c>
    </row>
    <row r="512" spans="1:8" x14ac:dyDescent="0.2">
      <c r="A512" t="s">
        <v>761</v>
      </c>
      <c r="B512" t="s">
        <v>28</v>
      </c>
      <c r="C512" s="6">
        <v>37332</v>
      </c>
      <c r="D512">
        <v>1067</v>
      </c>
      <c r="E512" s="2">
        <v>31</v>
      </c>
      <c r="F512" t="str">
        <f>A512&amp;B512</f>
        <v>Jude THOMAS1500m</v>
      </c>
      <c r="G512" s="2">
        <f>E512</f>
        <v>31</v>
      </c>
      <c r="H512" s="2">
        <f>D512</f>
        <v>1067</v>
      </c>
    </row>
    <row r="513" spans="1:8" x14ac:dyDescent="0.2">
      <c r="A513" t="s">
        <v>1562</v>
      </c>
      <c r="B513" t="s">
        <v>29</v>
      </c>
      <c r="C513" s="7">
        <v>36187</v>
      </c>
      <c r="D513">
        <v>1005</v>
      </c>
      <c r="E513" s="2">
        <v>31</v>
      </c>
      <c r="F513" t="str">
        <f>A513&amp;B513</f>
        <v>Adam FOGG5000m</v>
      </c>
      <c r="G513" s="2">
        <f>E513</f>
        <v>31</v>
      </c>
      <c r="H513" s="2">
        <f>D513</f>
        <v>1005</v>
      </c>
    </row>
    <row r="514" spans="1:8" x14ac:dyDescent="0.2">
      <c r="A514" t="s">
        <v>1599</v>
      </c>
      <c r="B514" t="s">
        <v>30</v>
      </c>
      <c r="C514" s="6">
        <v>1997</v>
      </c>
      <c r="D514">
        <v>919</v>
      </c>
      <c r="E514" s="2">
        <v>31</v>
      </c>
      <c r="F514" t="str">
        <f>A514&amp;B514</f>
        <v>David CECCHI10000m</v>
      </c>
      <c r="G514" s="2">
        <f>E514</f>
        <v>31</v>
      </c>
      <c r="H514" s="2">
        <f>D514</f>
        <v>919</v>
      </c>
    </row>
    <row r="515" spans="1:8" x14ac:dyDescent="0.2">
      <c r="A515" t="s">
        <v>1627</v>
      </c>
      <c r="B515" t="s">
        <v>37</v>
      </c>
      <c r="C515" s="7">
        <v>37134</v>
      </c>
      <c r="D515">
        <v>976</v>
      </c>
      <c r="E515" s="2">
        <v>31</v>
      </c>
      <c r="F515" t="str">
        <f>A515&amp;B515</f>
        <v>Erek LUKOWSKIlong-jump</v>
      </c>
      <c r="G515" s="2">
        <f>E515</f>
        <v>31</v>
      </c>
      <c r="H515" s="2">
        <f>D515</f>
        <v>976</v>
      </c>
    </row>
    <row r="516" spans="1:8" x14ac:dyDescent="0.2">
      <c r="A516" t="s">
        <v>830</v>
      </c>
      <c r="B516" t="s">
        <v>37</v>
      </c>
      <c r="C516" s="6">
        <v>35164</v>
      </c>
      <c r="D516">
        <v>976</v>
      </c>
      <c r="E516" s="2">
        <v>31</v>
      </c>
      <c r="F516" t="str">
        <f>A516&amp;B516</f>
        <v>Takeru TAKAHASHIlong-jump</v>
      </c>
      <c r="G516" s="2">
        <f>E516</f>
        <v>31</v>
      </c>
      <c r="H516" s="2">
        <f>D516</f>
        <v>976</v>
      </c>
    </row>
    <row r="517" spans="1:8" x14ac:dyDescent="0.2">
      <c r="A517" t="s">
        <v>905</v>
      </c>
      <c r="B517" t="s">
        <v>82</v>
      </c>
      <c r="C517" s="6"/>
      <c r="D517">
        <v>785</v>
      </c>
      <c r="E517" s="2">
        <v>31</v>
      </c>
      <c r="F517" t="str">
        <f>A517&amp;B517</f>
        <v>Daniel HARTmarathon</v>
      </c>
      <c r="G517" s="2">
        <f>E517</f>
        <v>31</v>
      </c>
      <c r="H517" s="2">
        <f>D517</f>
        <v>785</v>
      </c>
    </row>
    <row r="518" spans="1:8" x14ac:dyDescent="0.2">
      <c r="A518" t="s">
        <v>590</v>
      </c>
      <c r="B518" t="s">
        <v>25</v>
      </c>
      <c r="C518" s="6">
        <v>38091</v>
      </c>
      <c r="D518">
        <v>1008</v>
      </c>
      <c r="E518" s="2">
        <v>32</v>
      </c>
      <c r="F518" t="str">
        <f>A518&amp;B518</f>
        <v>Kaleb CLARK200m</v>
      </c>
      <c r="G518" s="2">
        <f>E518</f>
        <v>32</v>
      </c>
      <c r="H518" s="2">
        <f>D518</f>
        <v>1008</v>
      </c>
    </row>
    <row r="519" spans="1:8" x14ac:dyDescent="0.2">
      <c r="A519" t="s">
        <v>1514</v>
      </c>
      <c r="B519" t="s">
        <v>26</v>
      </c>
      <c r="C519" s="6">
        <v>36402</v>
      </c>
      <c r="D519">
        <v>1006</v>
      </c>
      <c r="E519" s="2">
        <v>32</v>
      </c>
      <c r="F519" t="str">
        <f>A519&amp;B519</f>
        <v>Christian DAVIS400m</v>
      </c>
      <c r="G519" s="2">
        <f>E519</f>
        <v>32</v>
      </c>
      <c r="H519" s="2">
        <f>D519</f>
        <v>1006</v>
      </c>
    </row>
    <row r="520" spans="1:8" x14ac:dyDescent="0.2">
      <c r="A520" t="s">
        <v>684</v>
      </c>
      <c r="B520" t="s">
        <v>27</v>
      </c>
      <c r="C520" s="6">
        <v>38532</v>
      </c>
      <c r="D520">
        <v>1004</v>
      </c>
      <c r="E520" s="2">
        <v>32</v>
      </c>
      <c r="F520" t="str">
        <f>A520&amp;B520</f>
        <v>Hayden TODD800m</v>
      </c>
      <c r="G520" s="2">
        <f>E520</f>
        <v>32</v>
      </c>
      <c r="H520" s="2">
        <f>D520</f>
        <v>1004</v>
      </c>
    </row>
    <row r="521" spans="1:8" x14ac:dyDescent="0.2">
      <c r="A521" t="s">
        <v>1255</v>
      </c>
      <c r="B521" t="s">
        <v>28</v>
      </c>
      <c r="C521" s="6">
        <v>34062</v>
      </c>
      <c r="D521">
        <v>1063</v>
      </c>
      <c r="E521" s="2">
        <v>32</v>
      </c>
      <c r="F521" t="str">
        <f>A521&amp;B521</f>
        <v>William AUSTIN-CRAY1500m</v>
      </c>
      <c r="G521" s="2">
        <f>E521</f>
        <v>32</v>
      </c>
      <c r="H521" s="2">
        <f>D521</f>
        <v>1063</v>
      </c>
    </row>
    <row r="522" spans="1:8" x14ac:dyDescent="0.2">
      <c r="A522" t="s">
        <v>1564</v>
      </c>
      <c r="B522" t="s">
        <v>29</v>
      </c>
      <c r="C522" s="6">
        <v>35206</v>
      </c>
      <c r="D522">
        <v>1005</v>
      </c>
      <c r="E522" s="2">
        <v>32</v>
      </c>
      <c r="F522" t="str">
        <f>A522&amp;B522</f>
        <v>Thomas THORPE5000m</v>
      </c>
      <c r="G522" s="2">
        <f>E522</f>
        <v>32</v>
      </c>
      <c r="H522" s="2">
        <f>D522</f>
        <v>1005</v>
      </c>
    </row>
    <row r="523" spans="1:8" x14ac:dyDescent="0.2">
      <c r="A523" t="s">
        <v>1611</v>
      </c>
      <c r="B523" t="s">
        <v>30</v>
      </c>
      <c r="C523" s="6">
        <v>1997</v>
      </c>
      <c r="D523">
        <v>915</v>
      </c>
      <c r="E523" s="2">
        <v>32</v>
      </c>
      <c r="F523" t="str">
        <f>A523&amp;B523</f>
        <v>Kurt WESLEY10000m</v>
      </c>
      <c r="G523" s="2">
        <f>E523</f>
        <v>32</v>
      </c>
      <c r="H523" s="2">
        <f>D523</f>
        <v>915</v>
      </c>
    </row>
    <row r="524" spans="1:8" x14ac:dyDescent="0.2">
      <c r="A524" t="s">
        <v>795</v>
      </c>
      <c r="B524" t="s">
        <v>25</v>
      </c>
      <c r="C524" s="7">
        <v>35463</v>
      </c>
      <c r="D524">
        <v>1003</v>
      </c>
      <c r="E524" s="2">
        <v>33</v>
      </c>
      <c r="F524" t="str">
        <f>A524&amp;B524</f>
        <v>Nicholas ANDREWS200m</v>
      </c>
      <c r="G524" s="2">
        <f>E524</f>
        <v>33</v>
      </c>
      <c r="H524" s="2">
        <f>D524</f>
        <v>1003</v>
      </c>
    </row>
    <row r="525" spans="1:8" x14ac:dyDescent="0.2">
      <c r="A525" t="s">
        <v>594</v>
      </c>
      <c r="B525" t="s">
        <v>25</v>
      </c>
      <c r="C525" s="7">
        <v>35988</v>
      </c>
      <c r="D525">
        <v>999</v>
      </c>
      <c r="E525" s="2">
        <v>33</v>
      </c>
      <c r="F525" t="str">
        <f>A525&amp;B525</f>
        <v>Lawson POWER200m</v>
      </c>
      <c r="G525" s="2">
        <f>E525</f>
        <v>33</v>
      </c>
      <c r="H525" s="2">
        <f>D525</f>
        <v>999</v>
      </c>
    </row>
    <row r="526" spans="1:8" x14ac:dyDescent="0.2">
      <c r="A526" t="s">
        <v>1150</v>
      </c>
      <c r="B526" s="6" t="s">
        <v>26</v>
      </c>
      <c r="C526" s="6">
        <v>36251</v>
      </c>
      <c r="D526">
        <v>998</v>
      </c>
      <c r="E526" s="2">
        <v>33</v>
      </c>
      <c r="F526" t="str">
        <f>A526&amp;B526</f>
        <v>Harrison HUNT400m</v>
      </c>
      <c r="G526" s="2">
        <f>E526</f>
        <v>33</v>
      </c>
      <c r="H526" s="2">
        <f>D526</f>
        <v>998</v>
      </c>
    </row>
    <row r="527" spans="1:8" x14ac:dyDescent="0.2">
      <c r="A527" t="s">
        <v>688</v>
      </c>
      <c r="B527" t="s">
        <v>27</v>
      </c>
      <c r="C527" s="6">
        <v>36343</v>
      </c>
      <c r="D527">
        <v>1001</v>
      </c>
      <c r="E527" s="2">
        <v>33</v>
      </c>
      <c r="F527" t="str">
        <f>A527&amp;B527</f>
        <v>Dylan BURROWS800m</v>
      </c>
      <c r="G527" s="2">
        <f>E527</f>
        <v>33</v>
      </c>
      <c r="H527" s="2">
        <f>D527</f>
        <v>1001</v>
      </c>
    </row>
    <row r="528" spans="1:8" x14ac:dyDescent="0.2">
      <c r="A528" t="s">
        <v>724</v>
      </c>
      <c r="B528" t="s">
        <v>28</v>
      </c>
      <c r="C528" s="6">
        <v>36555</v>
      </c>
      <c r="D528">
        <v>1055</v>
      </c>
      <c r="E528" s="2">
        <v>33</v>
      </c>
      <c r="F528" t="str">
        <f>A528&amp;B528</f>
        <v>Duncan MILLER1500m</v>
      </c>
      <c r="G528" s="2">
        <f>E528</f>
        <v>33</v>
      </c>
      <c r="H528" s="2">
        <f>D528</f>
        <v>1055</v>
      </c>
    </row>
    <row r="529" spans="1:8" x14ac:dyDescent="0.2">
      <c r="A529" t="s">
        <v>734</v>
      </c>
      <c r="B529" t="s">
        <v>29</v>
      </c>
      <c r="C529" s="6">
        <v>36010</v>
      </c>
      <c r="D529">
        <v>1000</v>
      </c>
      <c r="E529" s="2">
        <v>33</v>
      </c>
      <c r="F529" t="str">
        <f>A529&amp;B529</f>
        <v>Matthew SCARR5000m</v>
      </c>
      <c r="G529" s="2">
        <f>E529</f>
        <v>33</v>
      </c>
      <c r="H529" s="2">
        <f>D529</f>
        <v>1000</v>
      </c>
    </row>
    <row r="530" spans="1:8" x14ac:dyDescent="0.2">
      <c r="A530" t="s">
        <v>752</v>
      </c>
      <c r="B530" t="s">
        <v>30</v>
      </c>
      <c r="C530" s="7">
        <v>31691</v>
      </c>
      <c r="D530">
        <v>913</v>
      </c>
      <c r="E530" s="2">
        <v>33</v>
      </c>
      <c r="F530" t="str">
        <f>A530&amp;B530</f>
        <v>Aidan HOBBS10000m</v>
      </c>
      <c r="G530" s="2">
        <f>E530</f>
        <v>33</v>
      </c>
      <c r="H530" s="2">
        <f>D530</f>
        <v>913</v>
      </c>
    </row>
    <row r="531" spans="1:8" x14ac:dyDescent="0.2">
      <c r="A531" t="s">
        <v>1628</v>
      </c>
      <c r="B531" t="s">
        <v>37</v>
      </c>
      <c r="C531" s="6">
        <v>44612</v>
      </c>
      <c r="D531">
        <v>971</v>
      </c>
      <c r="E531" s="2">
        <v>33</v>
      </c>
      <c r="F531" t="str">
        <f>A531&amp;B531</f>
        <v>Godfrey OKERENYANGlong-jump</v>
      </c>
      <c r="G531" s="2">
        <f>E531</f>
        <v>33</v>
      </c>
      <c r="H531" s="2">
        <f>D531</f>
        <v>971</v>
      </c>
    </row>
    <row r="532" spans="1:8" x14ac:dyDescent="0.2">
      <c r="A532" t="s">
        <v>825</v>
      </c>
      <c r="B532" t="s">
        <v>37</v>
      </c>
      <c r="C532" s="6">
        <v>37829</v>
      </c>
      <c r="D532">
        <v>971</v>
      </c>
      <c r="E532" s="2">
        <v>33</v>
      </c>
      <c r="F532" t="str">
        <f>A532&amp;B532</f>
        <v>Felix JACKSON-KINGlong-jump</v>
      </c>
      <c r="G532" s="2">
        <f>E532</f>
        <v>33</v>
      </c>
      <c r="H532" s="2">
        <f>D532</f>
        <v>971</v>
      </c>
    </row>
    <row r="533" spans="1:8" x14ac:dyDescent="0.2">
      <c r="A533" t="s">
        <v>592</v>
      </c>
      <c r="B533" t="s">
        <v>2</v>
      </c>
      <c r="C533" s="7">
        <v>35751</v>
      </c>
      <c r="D533">
        <v>1005</v>
      </c>
      <c r="E533" s="2">
        <v>34</v>
      </c>
      <c r="F533" t="str">
        <f>A533&amp;B533</f>
        <v>Michael HANSFORD100m</v>
      </c>
      <c r="G533" s="2">
        <f>E533</f>
        <v>34</v>
      </c>
      <c r="H533" s="2">
        <f>D533</f>
        <v>1005</v>
      </c>
    </row>
    <row r="534" spans="1:8" x14ac:dyDescent="0.2">
      <c r="A534" t="s">
        <v>663</v>
      </c>
      <c r="B534" t="s">
        <v>26</v>
      </c>
      <c r="C534" s="6">
        <v>36333</v>
      </c>
      <c r="D534">
        <v>991</v>
      </c>
      <c r="E534" s="2">
        <v>34</v>
      </c>
      <c r="F534" t="str">
        <f>A534&amp;B534</f>
        <v>Michael TSOTSOS400m</v>
      </c>
      <c r="G534" s="2">
        <f>E534</f>
        <v>34</v>
      </c>
      <c r="H534" s="2">
        <f>D534</f>
        <v>991</v>
      </c>
    </row>
    <row r="535" spans="1:8" x14ac:dyDescent="0.2">
      <c r="A535" t="s">
        <v>1535</v>
      </c>
      <c r="B535" t="s">
        <v>27</v>
      </c>
      <c r="C535" s="6">
        <v>2000</v>
      </c>
      <c r="D535">
        <v>999</v>
      </c>
      <c r="E535" s="2">
        <v>34</v>
      </c>
      <c r="F535" t="str">
        <f>A535&amp;B535</f>
        <v>Kash POWELL800m</v>
      </c>
      <c r="G535" s="2">
        <f>E535</f>
        <v>34</v>
      </c>
      <c r="H535" s="2">
        <f>D535</f>
        <v>999</v>
      </c>
    </row>
    <row r="536" spans="1:8" x14ac:dyDescent="0.2">
      <c r="A536" t="s">
        <v>727</v>
      </c>
      <c r="B536" t="s">
        <v>28</v>
      </c>
      <c r="C536" s="6">
        <v>37054</v>
      </c>
      <c r="D536">
        <v>1047</v>
      </c>
      <c r="E536" s="2">
        <v>34</v>
      </c>
      <c r="F536" t="str">
        <f>A536&amp;B536</f>
        <v>Oliver RAIMOND1500m</v>
      </c>
      <c r="G536" s="2">
        <f>E536</f>
        <v>34</v>
      </c>
      <c r="H536" s="2">
        <f>D536</f>
        <v>1047</v>
      </c>
    </row>
    <row r="537" spans="1:8" x14ac:dyDescent="0.2">
      <c r="A537" t="s">
        <v>902</v>
      </c>
      <c r="B537" t="s">
        <v>29</v>
      </c>
      <c r="C537" s="6">
        <v>32277</v>
      </c>
      <c r="D537">
        <v>999</v>
      </c>
      <c r="E537" s="2">
        <v>34</v>
      </c>
      <c r="F537" t="str">
        <f>A537&amp;B537</f>
        <v>Michael ROEGER5000m</v>
      </c>
      <c r="G537" s="2">
        <f>E537</f>
        <v>34</v>
      </c>
      <c r="H537" s="2">
        <f>D537</f>
        <v>999</v>
      </c>
    </row>
    <row r="538" spans="1:8" x14ac:dyDescent="0.2">
      <c r="A538" t="s">
        <v>733</v>
      </c>
      <c r="B538" t="s">
        <v>30</v>
      </c>
      <c r="C538" s="7">
        <v>36906</v>
      </c>
      <c r="D538">
        <v>905</v>
      </c>
      <c r="E538" s="2">
        <v>34</v>
      </c>
      <c r="F538" t="str">
        <f>A538&amp;B538</f>
        <v>Drew FRYER10000m</v>
      </c>
      <c r="G538" s="2">
        <f>E538</f>
        <v>34</v>
      </c>
      <c r="H538" s="2">
        <f>D538</f>
        <v>905</v>
      </c>
    </row>
    <row r="539" spans="1:8" x14ac:dyDescent="0.2">
      <c r="A539" t="s">
        <v>1478</v>
      </c>
      <c r="B539" t="s">
        <v>2</v>
      </c>
      <c r="C539" s="6">
        <v>36433</v>
      </c>
      <c r="D539">
        <v>999</v>
      </c>
      <c r="E539" s="2">
        <v>35</v>
      </c>
      <c r="F539" t="str">
        <f>A539&amp;B539</f>
        <v>Thomas AGNEW100m</v>
      </c>
      <c r="G539" s="2">
        <f>E539</f>
        <v>35</v>
      </c>
      <c r="H539" s="2">
        <f>D539</f>
        <v>999</v>
      </c>
    </row>
    <row r="540" spans="1:8" x14ac:dyDescent="0.2">
      <c r="A540" t="s">
        <v>1159</v>
      </c>
      <c r="B540" t="s">
        <v>2</v>
      </c>
      <c r="C540" s="6">
        <v>36872</v>
      </c>
      <c r="D540">
        <v>999</v>
      </c>
      <c r="E540" s="2">
        <v>35</v>
      </c>
      <c r="F540" t="str">
        <f>A540&amp;B540</f>
        <v>Preston DEGARNHAM100m</v>
      </c>
      <c r="G540" s="2">
        <f>E540</f>
        <v>35</v>
      </c>
      <c r="H540" s="2">
        <f>D540</f>
        <v>999</v>
      </c>
    </row>
    <row r="541" spans="1:8" x14ac:dyDescent="0.2">
      <c r="A541" t="s">
        <v>1162</v>
      </c>
      <c r="B541" t="s">
        <v>25</v>
      </c>
      <c r="C541" s="6">
        <v>36566</v>
      </c>
      <c r="D541">
        <v>992</v>
      </c>
      <c r="E541" s="2">
        <v>35</v>
      </c>
      <c r="F541" t="str">
        <f>A541&amp;B541</f>
        <v>Sebastien MOIR200m</v>
      </c>
      <c r="G541" s="2">
        <f>E541</f>
        <v>35</v>
      </c>
      <c r="H541" s="2">
        <f>D541</f>
        <v>992</v>
      </c>
    </row>
    <row r="542" spans="1:8" x14ac:dyDescent="0.2">
      <c r="A542" t="s">
        <v>621</v>
      </c>
      <c r="B542" t="s">
        <v>25</v>
      </c>
      <c r="C542" s="6">
        <v>35383</v>
      </c>
      <c r="D542">
        <v>992</v>
      </c>
      <c r="E542" s="2">
        <v>35</v>
      </c>
      <c r="F542" t="str">
        <f>A542&amp;B542</f>
        <v>Duncan CAMERON200m</v>
      </c>
      <c r="G542" s="2">
        <f>E542</f>
        <v>35</v>
      </c>
      <c r="H542" s="2">
        <f>D542</f>
        <v>992</v>
      </c>
    </row>
    <row r="543" spans="1:8" x14ac:dyDescent="0.2">
      <c r="A543" t="s">
        <v>652</v>
      </c>
      <c r="B543" t="s">
        <v>26</v>
      </c>
      <c r="C543" s="6">
        <v>36226</v>
      </c>
      <c r="D543">
        <v>987</v>
      </c>
      <c r="E543" s="2">
        <v>35</v>
      </c>
      <c r="F543" t="str">
        <f>A543&amp;B543</f>
        <v>Harvey MURRANT400m</v>
      </c>
      <c r="G543" s="2">
        <f>E543</f>
        <v>35</v>
      </c>
      <c r="H543" s="2">
        <f>D543</f>
        <v>987</v>
      </c>
    </row>
    <row r="544" spans="1:8" x14ac:dyDescent="0.2">
      <c r="A544" t="s">
        <v>694</v>
      </c>
      <c r="B544" t="s">
        <v>27</v>
      </c>
      <c r="C544" s="6">
        <v>36512</v>
      </c>
      <c r="D544">
        <v>993</v>
      </c>
      <c r="E544" s="2">
        <v>35</v>
      </c>
      <c r="F544" t="str">
        <f>A544&amp;B544</f>
        <v>Robert DICKINSON800m</v>
      </c>
      <c r="G544" s="2">
        <f>E544</f>
        <v>35</v>
      </c>
      <c r="H544" s="2">
        <f>D544</f>
        <v>993</v>
      </c>
    </row>
    <row r="545" spans="1:8" x14ac:dyDescent="0.2">
      <c r="A545" t="s">
        <v>728</v>
      </c>
      <c r="B545" s="6" t="s">
        <v>28</v>
      </c>
      <c r="C545" s="6">
        <v>37120</v>
      </c>
      <c r="D545">
        <v>1043</v>
      </c>
      <c r="E545" s="2">
        <v>35</v>
      </c>
      <c r="F545" t="str">
        <f>A545&amp;B545</f>
        <v>Matthew HUSSEY1500m</v>
      </c>
      <c r="G545" s="2">
        <f>E545</f>
        <v>35</v>
      </c>
      <c r="H545" s="2">
        <f>D545</f>
        <v>1043</v>
      </c>
    </row>
    <row r="546" spans="1:8" x14ac:dyDescent="0.2">
      <c r="A546" t="s">
        <v>732</v>
      </c>
      <c r="B546" t="s">
        <v>29</v>
      </c>
      <c r="C546" s="6">
        <v>35709</v>
      </c>
      <c r="D546">
        <v>996</v>
      </c>
      <c r="E546" s="2">
        <v>35</v>
      </c>
      <c r="F546" t="str">
        <f>A546&amp;B546</f>
        <v>Liam CASHIN5000m</v>
      </c>
      <c r="G546" s="2">
        <f>E546</f>
        <v>35</v>
      </c>
      <c r="H546" s="2">
        <f>D546</f>
        <v>996</v>
      </c>
    </row>
    <row r="547" spans="1:8" x14ac:dyDescent="0.2">
      <c r="A547" t="s">
        <v>1612</v>
      </c>
      <c r="B547" t="s">
        <v>30</v>
      </c>
      <c r="C547" s="6">
        <v>33550</v>
      </c>
      <c r="D547">
        <v>900</v>
      </c>
      <c r="E547" s="2">
        <v>35</v>
      </c>
      <c r="F547" t="str">
        <f>A547&amp;B547</f>
        <v>Jamie COOK10000m</v>
      </c>
      <c r="G547" s="2">
        <f>E547</f>
        <v>35</v>
      </c>
      <c r="H547" s="2">
        <f>D547</f>
        <v>900</v>
      </c>
    </row>
    <row r="548" spans="1:8" x14ac:dyDescent="0.2">
      <c r="A548" t="s">
        <v>798</v>
      </c>
      <c r="B548" t="s">
        <v>37</v>
      </c>
      <c r="C548" s="6">
        <v>34302</v>
      </c>
      <c r="D548">
        <v>969</v>
      </c>
      <c r="E548" s="2">
        <v>35</v>
      </c>
      <c r="F548" t="str">
        <f>A548&amp;B548</f>
        <v>Daniel GOLUBOVIClong-jump</v>
      </c>
      <c r="G548" s="2">
        <f>E548</f>
        <v>35</v>
      </c>
      <c r="H548" s="2">
        <f>D548</f>
        <v>969</v>
      </c>
    </row>
    <row r="549" spans="1:8" x14ac:dyDescent="0.2">
      <c r="A549" t="s">
        <v>804</v>
      </c>
      <c r="B549" t="s">
        <v>26</v>
      </c>
      <c r="C549" s="6">
        <v>34494</v>
      </c>
      <c r="D549">
        <v>985</v>
      </c>
      <c r="E549" s="2">
        <v>36</v>
      </c>
      <c r="F549" t="str">
        <f>A549&amp;B549</f>
        <v>Luke MAJOR400m</v>
      </c>
      <c r="G549" s="2">
        <f>E549</f>
        <v>36</v>
      </c>
      <c r="H549" s="2">
        <f>D549</f>
        <v>985</v>
      </c>
    </row>
    <row r="550" spans="1:8" x14ac:dyDescent="0.2">
      <c r="A550" t="s">
        <v>704</v>
      </c>
      <c r="B550" t="s">
        <v>27</v>
      </c>
      <c r="C550" s="6">
        <v>36727</v>
      </c>
      <c r="D550">
        <v>992</v>
      </c>
      <c r="E550" s="2">
        <v>36</v>
      </c>
      <c r="F550" t="str">
        <f>A550&amp;B550</f>
        <v>Sam WILLIAMS800m</v>
      </c>
      <c r="G550" s="2">
        <f>E550</f>
        <v>36</v>
      </c>
      <c r="H550" s="2">
        <f>D550</f>
        <v>992</v>
      </c>
    </row>
    <row r="551" spans="1:8" x14ac:dyDescent="0.2">
      <c r="A551" t="s">
        <v>730</v>
      </c>
      <c r="B551" t="s">
        <v>28</v>
      </c>
      <c r="C551" s="6">
        <v>37082</v>
      </c>
      <c r="D551">
        <v>1042</v>
      </c>
      <c r="E551" s="2">
        <v>36</v>
      </c>
      <c r="F551" t="str">
        <f>A551&amp;B551</f>
        <v>Alexander STITT1500m</v>
      </c>
      <c r="G551" s="2">
        <f>E551</f>
        <v>36</v>
      </c>
      <c r="H551" s="2">
        <f>D551</f>
        <v>1042</v>
      </c>
    </row>
    <row r="552" spans="1:8" x14ac:dyDescent="0.2">
      <c r="A552" t="s">
        <v>769</v>
      </c>
      <c r="B552" s="6" t="s">
        <v>29</v>
      </c>
      <c r="C552" s="6">
        <v>36044</v>
      </c>
      <c r="D552">
        <v>988</v>
      </c>
      <c r="E552" s="2">
        <v>36</v>
      </c>
      <c r="F552" t="str">
        <f>A552&amp;B552</f>
        <v>Tim VINCENT5000m</v>
      </c>
      <c r="G552" s="2">
        <f>E552</f>
        <v>36</v>
      </c>
      <c r="H552" s="2">
        <f>D552</f>
        <v>988</v>
      </c>
    </row>
    <row r="553" spans="1:8" x14ac:dyDescent="0.2">
      <c r="A553" t="s">
        <v>1591</v>
      </c>
      <c r="B553" t="s">
        <v>30</v>
      </c>
      <c r="C553" s="6">
        <v>36108</v>
      </c>
      <c r="D553">
        <v>900</v>
      </c>
      <c r="E553" s="2">
        <v>36</v>
      </c>
      <c r="F553" t="str">
        <f>A553&amp;B553</f>
        <v>Alexander RITCHIE10000m</v>
      </c>
      <c r="G553" s="2">
        <f>E553</f>
        <v>36</v>
      </c>
      <c r="H553" s="2">
        <f>D553</f>
        <v>900</v>
      </c>
    </row>
    <row r="554" spans="1:8" x14ac:dyDescent="0.2">
      <c r="A554" t="s">
        <v>1629</v>
      </c>
      <c r="B554" t="s">
        <v>37</v>
      </c>
      <c r="C554" s="7">
        <v>36171</v>
      </c>
      <c r="D554">
        <v>967</v>
      </c>
      <c r="E554" s="2">
        <v>36</v>
      </c>
      <c r="F554" t="str">
        <f>A554&amp;B554</f>
        <v>Max O'DONNELLlong-jump</v>
      </c>
      <c r="G554" s="2">
        <f>E554</f>
        <v>36</v>
      </c>
      <c r="H554" s="2">
        <f>D554</f>
        <v>967</v>
      </c>
    </row>
    <row r="555" spans="1:8" x14ac:dyDescent="0.2">
      <c r="A555" t="s">
        <v>574</v>
      </c>
      <c r="B555" t="s">
        <v>2</v>
      </c>
      <c r="C555" s="6">
        <v>37908</v>
      </c>
      <c r="D555">
        <v>1006</v>
      </c>
      <c r="E555" s="2">
        <v>37</v>
      </c>
      <c r="F555" t="str">
        <f>A555&amp;B555</f>
        <v>Aidan MURPHY100m</v>
      </c>
      <c r="G555" s="2">
        <f>E555</f>
        <v>37</v>
      </c>
      <c r="H555" s="2">
        <f>D555</f>
        <v>1006</v>
      </c>
    </row>
    <row r="556" spans="1:8" x14ac:dyDescent="0.2">
      <c r="A556" t="s">
        <v>582</v>
      </c>
      <c r="B556" t="s">
        <v>2</v>
      </c>
      <c r="C556" s="6">
        <v>44701</v>
      </c>
      <c r="D556">
        <v>996</v>
      </c>
      <c r="E556" s="2">
        <v>37</v>
      </c>
      <c r="F556" t="str">
        <f>A556&amp;B556</f>
        <v>Sebastian SULTANA100m</v>
      </c>
      <c r="G556" s="2">
        <f>E556</f>
        <v>37</v>
      </c>
      <c r="H556" s="2">
        <f>D556</f>
        <v>996</v>
      </c>
    </row>
    <row r="557" spans="1:8" x14ac:dyDescent="0.2">
      <c r="A557" t="s">
        <v>1496</v>
      </c>
      <c r="B557" t="s">
        <v>25</v>
      </c>
      <c r="C557" s="6">
        <v>34460</v>
      </c>
      <c r="D557">
        <v>991</v>
      </c>
      <c r="E557" s="2">
        <v>37</v>
      </c>
      <c r="F557" t="str">
        <f>A557&amp;B557</f>
        <v>Wesley SPARGO200m</v>
      </c>
      <c r="G557" s="2">
        <f>E557</f>
        <v>37</v>
      </c>
      <c r="H557" s="2">
        <f>D557</f>
        <v>991</v>
      </c>
    </row>
    <row r="558" spans="1:8" x14ac:dyDescent="0.2">
      <c r="A558" t="s">
        <v>1159</v>
      </c>
      <c r="B558" t="s">
        <v>25</v>
      </c>
      <c r="C558" s="6">
        <v>36872</v>
      </c>
      <c r="D558">
        <v>991</v>
      </c>
      <c r="E558" s="2">
        <v>37</v>
      </c>
      <c r="F558" t="str">
        <f>A558&amp;B558</f>
        <v>Preston DEGARNHAM200m</v>
      </c>
      <c r="G558" s="2">
        <f>E558</f>
        <v>37</v>
      </c>
      <c r="H558" s="2">
        <f>D558</f>
        <v>991</v>
      </c>
    </row>
    <row r="559" spans="1:8" x14ac:dyDescent="0.2">
      <c r="A559" t="s">
        <v>636</v>
      </c>
      <c r="B559" t="s">
        <v>26</v>
      </c>
      <c r="C559" s="6">
        <v>44640</v>
      </c>
      <c r="D559">
        <v>982</v>
      </c>
      <c r="E559" s="2">
        <v>37</v>
      </c>
      <c r="F559" t="str">
        <f>A559&amp;B559</f>
        <v>Alexander CREAK400m</v>
      </c>
      <c r="G559" s="2">
        <f>E559</f>
        <v>37</v>
      </c>
      <c r="H559" s="2">
        <f>D559</f>
        <v>982</v>
      </c>
    </row>
    <row r="560" spans="1:8" x14ac:dyDescent="0.2">
      <c r="A560" t="s">
        <v>768</v>
      </c>
      <c r="B560" t="s">
        <v>27</v>
      </c>
      <c r="C560" s="7">
        <v>35891</v>
      </c>
      <c r="D560">
        <v>992</v>
      </c>
      <c r="E560" s="2">
        <v>37</v>
      </c>
      <c r="F560" t="str">
        <f>A560&amp;B560</f>
        <v>Ben CHAMBERLAIN800m</v>
      </c>
      <c r="G560" s="2">
        <f>E560</f>
        <v>37</v>
      </c>
      <c r="H560" s="2">
        <f>D560</f>
        <v>992</v>
      </c>
    </row>
    <row r="561" spans="1:8" x14ac:dyDescent="0.2">
      <c r="A561" t="s">
        <v>1176</v>
      </c>
      <c r="B561" t="s">
        <v>28</v>
      </c>
      <c r="C561" s="6">
        <v>34848</v>
      </c>
      <c r="D561">
        <v>1040</v>
      </c>
      <c r="E561" s="2">
        <v>37</v>
      </c>
      <c r="F561" t="str">
        <f>A561&amp;B561</f>
        <v>Zak PATTERSON1500m</v>
      </c>
      <c r="G561" s="2">
        <f>E561</f>
        <v>37</v>
      </c>
      <c r="H561" s="2">
        <f>D561</f>
        <v>1040</v>
      </c>
    </row>
    <row r="562" spans="1:8" x14ac:dyDescent="0.2">
      <c r="A562" t="s">
        <v>771</v>
      </c>
      <c r="B562" t="s">
        <v>29</v>
      </c>
      <c r="C562" s="6">
        <v>1992</v>
      </c>
      <c r="D562">
        <v>986</v>
      </c>
      <c r="E562" s="2">
        <v>37</v>
      </c>
      <c r="F562" t="str">
        <f>A562&amp;B562</f>
        <v>Timothy LEFROY5000m</v>
      </c>
      <c r="G562" s="2">
        <f>E562</f>
        <v>37</v>
      </c>
      <c r="H562" s="2">
        <f>D562</f>
        <v>986</v>
      </c>
    </row>
    <row r="563" spans="1:8" x14ac:dyDescent="0.2">
      <c r="A563" t="s">
        <v>1613</v>
      </c>
      <c r="B563" t="s">
        <v>30</v>
      </c>
      <c r="C563" s="6"/>
      <c r="D563">
        <v>891</v>
      </c>
      <c r="E563" s="2">
        <v>37</v>
      </c>
      <c r="F563" t="str">
        <f>A563&amp;B563</f>
        <v>Patrick STOW10000m</v>
      </c>
      <c r="G563" s="2">
        <f>E563</f>
        <v>37</v>
      </c>
      <c r="H563" s="2">
        <f>D563</f>
        <v>891</v>
      </c>
    </row>
    <row r="564" spans="1:8" x14ac:dyDescent="0.2">
      <c r="A564" t="s">
        <v>1630</v>
      </c>
      <c r="B564" t="s">
        <v>37</v>
      </c>
      <c r="C564" s="6">
        <v>36613</v>
      </c>
      <c r="D564">
        <v>969</v>
      </c>
      <c r="E564" s="2">
        <v>37</v>
      </c>
      <c r="F564" t="str">
        <f>A564&amp;B564</f>
        <v>Justyn ROGERSlong-jump</v>
      </c>
      <c r="G564" s="2">
        <f>E564</f>
        <v>37</v>
      </c>
      <c r="H564" s="2">
        <f>D564</f>
        <v>969</v>
      </c>
    </row>
    <row r="565" spans="1:8" x14ac:dyDescent="0.2">
      <c r="A565" t="s">
        <v>1631</v>
      </c>
      <c r="B565" t="s">
        <v>37</v>
      </c>
      <c r="C565" s="6">
        <v>44640</v>
      </c>
      <c r="D565">
        <v>965</v>
      </c>
      <c r="E565" s="2">
        <v>37</v>
      </c>
      <c r="F565" t="str">
        <f>A565&amp;B565</f>
        <v>Abeli MUKAMBAlong-jump</v>
      </c>
      <c r="G565" s="2">
        <f>E565</f>
        <v>37</v>
      </c>
      <c r="H565" s="2">
        <f>D565</f>
        <v>965</v>
      </c>
    </row>
    <row r="566" spans="1:8" x14ac:dyDescent="0.2">
      <c r="A566" t="s">
        <v>828</v>
      </c>
      <c r="B566" t="s">
        <v>37</v>
      </c>
      <c r="C566" s="6">
        <v>37117</v>
      </c>
      <c r="D566">
        <v>966</v>
      </c>
      <c r="E566" s="2">
        <v>37</v>
      </c>
      <c r="F566" t="str">
        <f>A566&amp;B566</f>
        <v>Liam MULLENlong-jump</v>
      </c>
      <c r="G566" s="2">
        <f>E566</f>
        <v>37</v>
      </c>
      <c r="H566" s="2">
        <f>D566</f>
        <v>966</v>
      </c>
    </row>
    <row r="567" spans="1:8" x14ac:dyDescent="0.2">
      <c r="A567" t="s">
        <v>626</v>
      </c>
      <c r="B567" t="s">
        <v>26</v>
      </c>
      <c r="C567" s="6">
        <v>35493</v>
      </c>
      <c r="D567">
        <v>981</v>
      </c>
      <c r="E567" s="2">
        <v>38</v>
      </c>
      <c r="F567" t="str">
        <f>A567&amp;B567</f>
        <v>Ryan ATKINS400m</v>
      </c>
      <c r="G567" s="2">
        <f>E567</f>
        <v>38</v>
      </c>
      <c r="H567" s="2">
        <f>D567</f>
        <v>981</v>
      </c>
    </row>
    <row r="568" spans="1:8" x14ac:dyDescent="0.2">
      <c r="A568" t="s">
        <v>693</v>
      </c>
      <c r="B568" t="s">
        <v>27</v>
      </c>
      <c r="C568" s="6">
        <v>35030</v>
      </c>
      <c r="D568">
        <v>984</v>
      </c>
      <c r="E568" s="2">
        <v>38</v>
      </c>
      <c r="F568" t="str">
        <f>A568&amp;B568</f>
        <v>Adam PYKE800m</v>
      </c>
      <c r="G568" s="2">
        <f>E568</f>
        <v>38</v>
      </c>
      <c r="H568" s="2">
        <f>D568</f>
        <v>984</v>
      </c>
    </row>
    <row r="569" spans="1:8" x14ac:dyDescent="0.2">
      <c r="A569" t="s">
        <v>1564</v>
      </c>
      <c r="B569" t="s">
        <v>28</v>
      </c>
      <c r="C569" s="7">
        <v>35206</v>
      </c>
      <c r="D569">
        <v>1039</v>
      </c>
      <c r="E569" s="2">
        <v>38</v>
      </c>
      <c r="F569" t="str">
        <f>A569&amp;B569</f>
        <v>Thomas THORPE1500m</v>
      </c>
      <c r="G569" s="2">
        <f>E569</f>
        <v>38</v>
      </c>
      <c r="H569" s="2">
        <f>D569</f>
        <v>1039</v>
      </c>
    </row>
    <row r="570" spans="1:8" x14ac:dyDescent="0.2">
      <c r="A570" t="s">
        <v>698</v>
      </c>
      <c r="B570" t="s">
        <v>28</v>
      </c>
      <c r="C570" s="6">
        <v>36590</v>
      </c>
      <c r="D570">
        <v>1039</v>
      </c>
      <c r="E570" s="2">
        <v>38</v>
      </c>
      <c r="F570" t="str">
        <f>A570&amp;B570</f>
        <v>Kang NYOAK1500m</v>
      </c>
      <c r="G570" s="2">
        <f>E570</f>
        <v>38</v>
      </c>
      <c r="H570" s="2">
        <f>D570</f>
        <v>1039</v>
      </c>
    </row>
    <row r="571" spans="1:8" x14ac:dyDescent="0.2">
      <c r="A571" t="s">
        <v>726</v>
      </c>
      <c r="B571" t="s">
        <v>29</v>
      </c>
      <c r="C571" s="6">
        <v>36346</v>
      </c>
      <c r="D571">
        <v>983</v>
      </c>
      <c r="E571" s="2">
        <v>38</v>
      </c>
      <c r="F571" t="str">
        <f>A571&amp;B571</f>
        <v>Jaryd CLIFFORD5000m</v>
      </c>
      <c r="G571" s="2">
        <f>E571</f>
        <v>38</v>
      </c>
      <c r="H571" s="2">
        <f>D571</f>
        <v>983</v>
      </c>
    </row>
    <row r="572" spans="1:8" x14ac:dyDescent="0.2">
      <c r="A572" t="s">
        <v>793</v>
      </c>
      <c r="B572" t="s">
        <v>30</v>
      </c>
      <c r="C572" s="6">
        <v>33045</v>
      </c>
      <c r="D572">
        <v>887</v>
      </c>
      <c r="E572" s="2">
        <v>38</v>
      </c>
      <c r="F572" t="str">
        <f>A572&amp;B572</f>
        <v>Matthew COX10000m</v>
      </c>
      <c r="G572" s="2">
        <f>E572</f>
        <v>38</v>
      </c>
      <c r="H572" s="2">
        <f>D572</f>
        <v>887</v>
      </c>
    </row>
    <row r="573" spans="1:8" x14ac:dyDescent="0.2">
      <c r="A573" t="s">
        <v>583</v>
      </c>
      <c r="B573" t="s">
        <v>2</v>
      </c>
      <c r="C573" s="6">
        <v>36078</v>
      </c>
      <c r="D573">
        <v>993</v>
      </c>
      <c r="E573" s="2">
        <v>39</v>
      </c>
      <c r="F573" t="str">
        <f>A573&amp;B573</f>
        <v>Matthew RIZZO100m</v>
      </c>
      <c r="G573" s="2">
        <f>E573</f>
        <v>39</v>
      </c>
      <c r="H573" s="2">
        <f>D573</f>
        <v>993</v>
      </c>
    </row>
    <row r="574" spans="1:8" x14ac:dyDescent="0.2">
      <c r="A574" t="s">
        <v>1165</v>
      </c>
      <c r="B574" t="s">
        <v>25</v>
      </c>
      <c r="C574" s="6">
        <v>36656</v>
      </c>
      <c r="D574">
        <v>1000</v>
      </c>
      <c r="E574" s="2">
        <v>39</v>
      </c>
      <c r="F574" t="str">
        <f>A574&amp;B574</f>
        <v>Jamee SMITH200m</v>
      </c>
      <c r="G574" s="2">
        <f>E574</f>
        <v>39</v>
      </c>
      <c r="H574" s="2">
        <f>D574</f>
        <v>1000</v>
      </c>
    </row>
    <row r="575" spans="1:8" x14ac:dyDescent="0.2">
      <c r="A575" t="s">
        <v>1515</v>
      </c>
      <c r="B575" t="s">
        <v>26</v>
      </c>
      <c r="C575" s="6"/>
      <c r="D575">
        <v>978</v>
      </c>
      <c r="E575" s="2">
        <v>39</v>
      </c>
      <c r="F575" t="str">
        <f>A575&amp;B575</f>
        <v>Kian BIRD400m</v>
      </c>
      <c r="G575" s="2">
        <f>E575</f>
        <v>39</v>
      </c>
      <c r="H575" s="2">
        <f>D575</f>
        <v>978</v>
      </c>
    </row>
    <row r="576" spans="1:8" x14ac:dyDescent="0.2">
      <c r="A576" t="s">
        <v>1516</v>
      </c>
      <c r="B576" t="s">
        <v>26</v>
      </c>
      <c r="C576" s="6">
        <v>36987</v>
      </c>
      <c r="D576">
        <v>978</v>
      </c>
      <c r="E576" s="2">
        <v>39</v>
      </c>
      <c r="F576" t="str">
        <f>A576&amp;B576</f>
        <v>Jye GILLARD400m</v>
      </c>
      <c r="G576" s="2">
        <f>E576</f>
        <v>39</v>
      </c>
      <c r="H576" s="2">
        <f>D576</f>
        <v>978</v>
      </c>
    </row>
    <row r="577" spans="1:8" x14ac:dyDescent="0.2">
      <c r="A577" t="s">
        <v>689</v>
      </c>
      <c r="B577" t="s">
        <v>27</v>
      </c>
      <c r="C577" s="6">
        <v>37049</v>
      </c>
      <c r="D577">
        <v>984</v>
      </c>
      <c r="E577" s="2">
        <v>39</v>
      </c>
      <c r="F577" t="str">
        <f>A577&amp;B577</f>
        <v>Jack ATHERTON800m</v>
      </c>
      <c r="G577" s="2">
        <f>E577</f>
        <v>39</v>
      </c>
      <c r="H577" s="2">
        <f>D577</f>
        <v>984</v>
      </c>
    </row>
    <row r="578" spans="1:8" x14ac:dyDescent="0.2">
      <c r="A578" t="s">
        <v>770</v>
      </c>
      <c r="B578" s="6" t="s">
        <v>29</v>
      </c>
      <c r="C578" s="6">
        <v>35273</v>
      </c>
      <c r="D578">
        <v>977</v>
      </c>
      <c r="E578" s="2">
        <v>39</v>
      </c>
      <c r="F578" t="str">
        <f>A578&amp;B578</f>
        <v>Matt SMITH5000m</v>
      </c>
      <c r="G578" s="2">
        <f>E578</f>
        <v>39</v>
      </c>
      <c r="H578" s="2">
        <f>D578</f>
        <v>977</v>
      </c>
    </row>
    <row r="579" spans="1:8" x14ac:dyDescent="0.2">
      <c r="A579" t="s">
        <v>904</v>
      </c>
      <c r="B579" t="s">
        <v>30</v>
      </c>
      <c r="C579" s="6">
        <v>31587</v>
      </c>
      <c r="D579">
        <v>885</v>
      </c>
      <c r="E579" s="2">
        <v>39</v>
      </c>
      <c r="F579" t="str">
        <f>A579&amp;B579</f>
        <v>Tom MIDDLETON10000m</v>
      </c>
      <c r="G579" s="2">
        <f>E579</f>
        <v>39</v>
      </c>
      <c r="H579" s="2">
        <f>D579</f>
        <v>885</v>
      </c>
    </row>
    <row r="580" spans="1:8" x14ac:dyDescent="0.2">
      <c r="A580" t="s">
        <v>594</v>
      </c>
      <c r="B580" t="s">
        <v>2</v>
      </c>
      <c r="C580" s="7">
        <v>35988</v>
      </c>
      <c r="D580">
        <v>986</v>
      </c>
      <c r="E580" s="2">
        <v>40</v>
      </c>
      <c r="F580" t="str">
        <f>A580&amp;B580</f>
        <v>Lawson POWER100m</v>
      </c>
      <c r="G580" s="2">
        <f>E580</f>
        <v>40</v>
      </c>
      <c r="H580" s="2">
        <f>D580</f>
        <v>986</v>
      </c>
    </row>
    <row r="581" spans="1:8" x14ac:dyDescent="0.2">
      <c r="A581" t="s">
        <v>590</v>
      </c>
      <c r="B581" s="6" t="s">
        <v>2</v>
      </c>
      <c r="C581" s="6">
        <v>38091</v>
      </c>
      <c r="D581">
        <v>986</v>
      </c>
      <c r="E581" s="2">
        <v>40</v>
      </c>
      <c r="F581" t="str">
        <f>A581&amp;B581</f>
        <v>Kaleb CLARK100m</v>
      </c>
      <c r="G581" s="2">
        <f>E581</f>
        <v>40</v>
      </c>
      <c r="H581" s="2">
        <f>D581</f>
        <v>986</v>
      </c>
    </row>
    <row r="582" spans="1:8" x14ac:dyDescent="0.2">
      <c r="A582" t="s">
        <v>587</v>
      </c>
      <c r="B582" t="s">
        <v>25</v>
      </c>
      <c r="C582" s="6">
        <v>44612</v>
      </c>
      <c r="D582">
        <v>988</v>
      </c>
      <c r="E582" s="2">
        <v>40</v>
      </c>
      <c r="F582" t="str">
        <f>A582&amp;B582</f>
        <v>Andrew CLARE200m</v>
      </c>
      <c r="G582" s="2">
        <f>E582</f>
        <v>40</v>
      </c>
      <c r="H582" s="2">
        <f>D582</f>
        <v>988</v>
      </c>
    </row>
    <row r="583" spans="1:8" x14ac:dyDescent="0.2">
      <c r="A583" t="s">
        <v>1536</v>
      </c>
      <c r="B583" t="s">
        <v>27</v>
      </c>
      <c r="C583" s="6">
        <v>36066</v>
      </c>
      <c r="D583">
        <v>983</v>
      </c>
      <c r="E583" s="2">
        <v>40</v>
      </c>
      <c r="F583" t="str">
        <f>A583&amp;B583</f>
        <v>Lachlan HERD800m</v>
      </c>
      <c r="G583" s="2">
        <f>E583</f>
        <v>40</v>
      </c>
      <c r="H583" s="2">
        <f>D583</f>
        <v>983</v>
      </c>
    </row>
    <row r="584" spans="1:8" x14ac:dyDescent="0.2">
      <c r="A584" t="s">
        <v>774</v>
      </c>
      <c r="B584" t="s">
        <v>28</v>
      </c>
      <c r="C584" s="6">
        <v>1998</v>
      </c>
      <c r="D584">
        <v>1037</v>
      </c>
      <c r="E584" s="2">
        <v>40</v>
      </c>
      <c r="F584" t="str">
        <f>A584&amp;B584</f>
        <v>Jack TIERNAN1500m</v>
      </c>
      <c r="G584" s="2">
        <f>E584</f>
        <v>40</v>
      </c>
      <c r="H584" s="2">
        <f>D584</f>
        <v>1037</v>
      </c>
    </row>
    <row r="585" spans="1:8" x14ac:dyDescent="0.2">
      <c r="A585" t="s">
        <v>727</v>
      </c>
      <c r="B585" s="6" t="s">
        <v>29</v>
      </c>
      <c r="C585" s="6">
        <v>37054</v>
      </c>
      <c r="D585">
        <v>977</v>
      </c>
      <c r="E585" s="2">
        <v>40</v>
      </c>
      <c r="F585" t="str">
        <f>A585&amp;B585</f>
        <v>Oliver RAIMOND5000m</v>
      </c>
      <c r="G585" s="2">
        <f>E585</f>
        <v>40</v>
      </c>
      <c r="H585" s="2">
        <f>D585</f>
        <v>977</v>
      </c>
    </row>
    <row r="586" spans="1:8" x14ac:dyDescent="0.2">
      <c r="A586" t="s">
        <v>773</v>
      </c>
      <c r="B586" t="s">
        <v>30</v>
      </c>
      <c r="C586" s="6">
        <v>33862</v>
      </c>
      <c r="D586">
        <v>884</v>
      </c>
      <c r="E586" s="2">
        <v>40</v>
      </c>
      <c r="F586" t="str">
        <f>A586&amp;B586</f>
        <v>Kieren PERKINS10000m</v>
      </c>
      <c r="G586" s="2">
        <f>E586</f>
        <v>40</v>
      </c>
      <c r="H586" s="2">
        <f>D586</f>
        <v>884</v>
      </c>
    </row>
    <row r="587" spans="1:8" x14ac:dyDescent="0.2">
      <c r="A587" t="s">
        <v>823</v>
      </c>
      <c r="B587" t="s">
        <v>37</v>
      </c>
      <c r="C587" s="6">
        <v>44640</v>
      </c>
      <c r="D587">
        <v>963</v>
      </c>
      <c r="E587" s="2">
        <v>40</v>
      </c>
      <c r="F587" t="str">
        <f>A587&amp;B587</f>
        <v>Jacob HRISTIANOPOULOSlong-jump</v>
      </c>
      <c r="G587" s="2">
        <f>E587</f>
        <v>40</v>
      </c>
      <c r="H587" s="2">
        <f>D587</f>
        <v>963</v>
      </c>
    </row>
    <row r="588" spans="1:8" x14ac:dyDescent="0.2">
      <c r="A588" t="s">
        <v>1632</v>
      </c>
      <c r="B588" t="s">
        <v>37</v>
      </c>
      <c r="C588" s="6">
        <v>36888</v>
      </c>
      <c r="D588">
        <v>963</v>
      </c>
      <c r="E588" s="2">
        <v>40</v>
      </c>
      <c r="F588" t="str">
        <f>A588&amp;B588</f>
        <v>Patrick KROPPlong-jump</v>
      </c>
      <c r="G588" s="2">
        <f>E588</f>
        <v>40</v>
      </c>
      <c r="H588" s="2">
        <f>D588</f>
        <v>963</v>
      </c>
    </row>
    <row r="589" spans="1:8" x14ac:dyDescent="0.2">
      <c r="A589" t="s">
        <v>834</v>
      </c>
      <c r="B589" s="6" t="s">
        <v>25</v>
      </c>
      <c r="C589" s="6">
        <v>37186</v>
      </c>
      <c r="D589">
        <v>984</v>
      </c>
      <c r="E589" s="2">
        <v>41</v>
      </c>
      <c r="F589" t="str">
        <f>A589&amp;B589</f>
        <v>Connor MURPHY200m</v>
      </c>
      <c r="G589" s="2">
        <f>E589</f>
        <v>41</v>
      </c>
      <c r="H589" s="2">
        <f>D589</f>
        <v>984</v>
      </c>
    </row>
    <row r="590" spans="1:8" x14ac:dyDescent="0.2">
      <c r="A590" t="s">
        <v>655</v>
      </c>
      <c r="B590" t="s">
        <v>26</v>
      </c>
      <c r="C590" s="6">
        <v>36263</v>
      </c>
      <c r="D590">
        <v>976</v>
      </c>
      <c r="E590" s="2">
        <v>41</v>
      </c>
      <c r="F590" t="str">
        <f>A590&amp;B590</f>
        <v>Daniel MINZ400m</v>
      </c>
      <c r="G590" s="2">
        <f>E590</f>
        <v>41</v>
      </c>
      <c r="H590" s="2">
        <f>D590</f>
        <v>976</v>
      </c>
    </row>
    <row r="591" spans="1:8" x14ac:dyDescent="0.2">
      <c r="A591" t="s">
        <v>700</v>
      </c>
      <c r="B591" t="s">
        <v>27</v>
      </c>
      <c r="C591" s="7">
        <v>44612</v>
      </c>
      <c r="D591">
        <v>982</v>
      </c>
      <c r="E591" s="2">
        <v>41</v>
      </c>
      <c r="F591" t="str">
        <f>A591&amp;B591</f>
        <v>Toby COOK800m</v>
      </c>
      <c r="G591" s="2">
        <f>E591</f>
        <v>41</v>
      </c>
      <c r="H591" s="2">
        <f>D591</f>
        <v>982</v>
      </c>
    </row>
    <row r="592" spans="1:8" x14ac:dyDescent="0.2">
      <c r="A592" t="s">
        <v>740</v>
      </c>
      <c r="B592" t="s">
        <v>28</v>
      </c>
      <c r="C592" s="6">
        <v>44612</v>
      </c>
      <c r="D592">
        <v>1036</v>
      </c>
      <c r="E592" s="2">
        <v>41</v>
      </c>
      <c r="F592" t="str">
        <f>A592&amp;B592</f>
        <v>Ethan MCMINIMEE1500m</v>
      </c>
      <c r="G592" s="2">
        <f>E592</f>
        <v>41</v>
      </c>
      <c r="H592" s="2">
        <f>D592</f>
        <v>1036</v>
      </c>
    </row>
    <row r="593" spans="1:8" x14ac:dyDescent="0.2">
      <c r="A593" t="s">
        <v>775</v>
      </c>
      <c r="B593" t="s">
        <v>29</v>
      </c>
      <c r="C593" s="6">
        <v>37248</v>
      </c>
      <c r="D593">
        <v>972</v>
      </c>
      <c r="E593" s="2">
        <v>41</v>
      </c>
      <c r="F593" t="str">
        <f>A593&amp;B593</f>
        <v>Edward MARKS5000m</v>
      </c>
      <c r="G593" s="2">
        <f>E593</f>
        <v>41</v>
      </c>
      <c r="H593" s="2">
        <f>D593</f>
        <v>972</v>
      </c>
    </row>
    <row r="594" spans="1:8" x14ac:dyDescent="0.2">
      <c r="A594" t="s">
        <v>601</v>
      </c>
      <c r="B594" t="s">
        <v>2</v>
      </c>
      <c r="C594" s="6">
        <v>36322</v>
      </c>
      <c r="D594">
        <v>980</v>
      </c>
      <c r="E594" s="2">
        <v>42</v>
      </c>
      <c r="F594" t="str">
        <f>A594&amp;B594</f>
        <v>Tomas SEMMLER100m</v>
      </c>
      <c r="G594" s="2">
        <f>E594</f>
        <v>42</v>
      </c>
      <c r="H594" s="2">
        <f>D594</f>
        <v>980</v>
      </c>
    </row>
    <row r="595" spans="1:8" x14ac:dyDescent="0.2">
      <c r="A595" t="s">
        <v>613</v>
      </c>
      <c r="B595" t="s">
        <v>2</v>
      </c>
      <c r="C595" s="6">
        <v>2000</v>
      </c>
      <c r="D595">
        <v>980</v>
      </c>
      <c r="E595" s="2">
        <v>42</v>
      </c>
      <c r="F595" t="str">
        <f>A595&amp;B595</f>
        <v>Julian LAY100m</v>
      </c>
      <c r="G595" s="2">
        <f>E595</f>
        <v>42</v>
      </c>
      <c r="H595" s="2">
        <f>D595</f>
        <v>980</v>
      </c>
    </row>
    <row r="596" spans="1:8" x14ac:dyDescent="0.2">
      <c r="A596" t="s">
        <v>630</v>
      </c>
      <c r="B596" t="s">
        <v>2</v>
      </c>
      <c r="C596" s="6">
        <v>35932</v>
      </c>
      <c r="D596">
        <v>980</v>
      </c>
      <c r="E596" s="2">
        <v>42</v>
      </c>
      <c r="F596" t="str">
        <f>A596&amp;B596</f>
        <v>Jaxon HAYMAN100m</v>
      </c>
      <c r="G596" s="2">
        <f>E596</f>
        <v>42</v>
      </c>
      <c r="H596" s="2">
        <f>D596</f>
        <v>980</v>
      </c>
    </row>
    <row r="597" spans="1:8" x14ac:dyDescent="0.2">
      <c r="A597" t="s">
        <v>1478</v>
      </c>
      <c r="B597" t="s">
        <v>25</v>
      </c>
      <c r="C597" s="6">
        <v>36433</v>
      </c>
      <c r="D597">
        <v>990</v>
      </c>
      <c r="E597" s="2">
        <v>42</v>
      </c>
      <c r="F597" t="str">
        <f>A597&amp;B597</f>
        <v>Thomas AGNEW200m</v>
      </c>
      <c r="G597" s="2">
        <f>E597</f>
        <v>42</v>
      </c>
      <c r="H597" s="2">
        <f>D597</f>
        <v>990</v>
      </c>
    </row>
    <row r="598" spans="1:8" x14ac:dyDescent="0.2">
      <c r="A598" t="s">
        <v>627</v>
      </c>
      <c r="B598" t="s">
        <v>25</v>
      </c>
      <c r="C598" s="6">
        <v>44732</v>
      </c>
      <c r="D598">
        <v>981</v>
      </c>
      <c r="E598" s="2">
        <v>42</v>
      </c>
      <c r="F598" t="str">
        <f>A598&amp;B598</f>
        <v>Max BERRY200m</v>
      </c>
      <c r="G598" s="2">
        <f>E598</f>
        <v>42</v>
      </c>
      <c r="H598" s="2">
        <f>D598</f>
        <v>981</v>
      </c>
    </row>
    <row r="599" spans="1:8" x14ac:dyDescent="0.2">
      <c r="A599" t="s">
        <v>633</v>
      </c>
      <c r="B599" t="s">
        <v>26</v>
      </c>
      <c r="C599" s="6">
        <v>37474</v>
      </c>
      <c r="D599">
        <v>974</v>
      </c>
      <c r="E599" s="2">
        <v>42</v>
      </c>
      <c r="F599" t="str">
        <f>A599&amp;B599</f>
        <v>Daniel BLEST400m</v>
      </c>
      <c r="G599" s="2">
        <f>E599</f>
        <v>42</v>
      </c>
      <c r="H599" s="2">
        <f>D599</f>
        <v>974</v>
      </c>
    </row>
    <row r="600" spans="1:8" x14ac:dyDescent="0.2">
      <c r="A600" t="s">
        <v>802</v>
      </c>
      <c r="B600" t="s">
        <v>26</v>
      </c>
      <c r="C600" s="7">
        <v>35471</v>
      </c>
      <c r="D600">
        <v>974</v>
      </c>
      <c r="E600" s="2">
        <v>42</v>
      </c>
      <c r="F600" t="str">
        <f>A600&amp;B600</f>
        <v>Chris DOUGLAS400m</v>
      </c>
      <c r="G600" s="2">
        <f>E600</f>
        <v>42</v>
      </c>
      <c r="H600" s="2">
        <f>D600</f>
        <v>974</v>
      </c>
    </row>
    <row r="601" spans="1:8" x14ac:dyDescent="0.2">
      <c r="A601" t="s">
        <v>1537</v>
      </c>
      <c r="B601" t="s">
        <v>27</v>
      </c>
      <c r="C601" s="7">
        <v>33771</v>
      </c>
      <c r="D601">
        <v>981</v>
      </c>
      <c r="E601" s="2">
        <v>42</v>
      </c>
      <c r="F601" t="str">
        <f>A601&amp;B601</f>
        <v>Brett FISK800m</v>
      </c>
      <c r="G601" s="2">
        <f>E601</f>
        <v>42</v>
      </c>
      <c r="H601" s="2">
        <f>D601</f>
        <v>981</v>
      </c>
    </row>
    <row r="602" spans="1:8" x14ac:dyDescent="0.2">
      <c r="A602" t="s">
        <v>1536</v>
      </c>
      <c r="B602" s="6" t="s">
        <v>28</v>
      </c>
      <c r="C602" s="6">
        <v>36066</v>
      </c>
      <c r="D602">
        <v>1034</v>
      </c>
      <c r="E602" s="2">
        <v>42</v>
      </c>
      <c r="F602" t="str">
        <f>A602&amp;B602</f>
        <v>Lachlan HERD1500m</v>
      </c>
      <c r="G602" s="2">
        <f>E602</f>
        <v>42</v>
      </c>
      <c r="H602" s="2">
        <f>D602</f>
        <v>1034</v>
      </c>
    </row>
    <row r="603" spans="1:8" x14ac:dyDescent="0.2">
      <c r="A603" t="s">
        <v>1254</v>
      </c>
      <c r="B603" t="s">
        <v>29</v>
      </c>
      <c r="C603" s="6">
        <v>35308</v>
      </c>
      <c r="D603">
        <v>968</v>
      </c>
      <c r="E603" s="2">
        <v>42</v>
      </c>
      <c r="F603" t="str">
        <f>A603&amp;B603</f>
        <v>Cameron GRIFFITH5000m</v>
      </c>
      <c r="G603" s="2">
        <f>E603</f>
        <v>42</v>
      </c>
      <c r="H603" s="2">
        <f>D603</f>
        <v>968</v>
      </c>
    </row>
    <row r="604" spans="1:8" x14ac:dyDescent="0.2">
      <c r="A604" t="s">
        <v>1208</v>
      </c>
      <c r="B604" t="s">
        <v>37</v>
      </c>
      <c r="C604" s="6">
        <v>36798</v>
      </c>
      <c r="D604">
        <v>958</v>
      </c>
      <c r="E604" s="2">
        <v>42</v>
      </c>
      <c r="F604" t="str">
        <f>A604&amp;B604</f>
        <v>Thomas PITTSlong-jump</v>
      </c>
      <c r="G604" s="2">
        <f>E604</f>
        <v>42</v>
      </c>
      <c r="H604" s="2">
        <f>D604</f>
        <v>958</v>
      </c>
    </row>
    <row r="605" spans="1:8" x14ac:dyDescent="0.2">
      <c r="A605" t="s">
        <v>1538</v>
      </c>
      <c r="B605" t="s">
        <v>27</v>
      </c>
      <c r="C605" s="6">
        <v>34641</v>
      </c>
      <c r="D605">
        <v>979</v>
      </c>
      <c r="E605" s="2">
        <v>43</v>
      </c>
      <c r="F605" t="str">
        <f>A605&amp;B605</f>
        <v>Stephen KNUCKEY800m</v>
      </c>
      <c r="G605" s="2">
        <f>E605</f>
        <v>43</v>
      </c>
      <c r="H605" s="2">
        <f>D605</f>
        <v>979</v>
      </c>
    </row>
    <row r="606" spans="1:8" x14ac:dyDescent="0.2">
      <c r="A606" t="s">
        <v>1539</v>
      </c>
      <c r="B606" t="s">
        <v>27</v>
      </c>
      <c r="C606" s="6">
        <v>36940</v>
      </c>
      <c r="D606">
        <v>979</v>
      </c>
      <c r="E606" s="2">
        <v>43</v>
      </c>
      <c r="F606" t="str">
        <f>A606&amp;B606</f>
        <v>Kiran TIBBALLS800m</v>
      </c>
      <c r="G606" s="2">
        <f>E606</f>
        <v>43</v>
      </c>
      <c r="H606" s="2">
        <f>D606</f>
        <v>979</v>
      </c>
    </row>
    <row r="607" spans="1:8" x14ac:dyDescent="0.2">
      <c r="A607" t="s">
        <v>734</v>
      </c>
      <c r="B607" t="s">
        <v>28</v>
      </c>
      <c r="C607" s="6">
        <v>36010</v>
      </c>
      <c r="D607">
        <v>1030</v>
      </c>
      <c r="E607" s="2">
        <v>43</v>
      </c>
      <c r="F607" t="str">
        <f>A607&amp;B607</f>
        <v>Matthew SCARR1500m</v>
      </c>
      <c r="G607" s="2">
        <f>E607</f>
        <v>43</v>
      </c>
      <c r="H607" s="2">
        <f>D607</f>
        <v>1030</v>
      </c>
    </row>
    <row r="608" spans="1:8" x14ac:dyDescent="0.2">
      <c r="A608" t="s">
        <v>1589</v>
      </c>
      <c r="B608" t="s">
        <v>29</v>
      </c>
      <c r="C608" s="6"/>
      <c r="D608">
        <v>966</v>
      </c>
      <c r="E608" s="2">
        <v>43</v>
      </c>
      <c r="F608" t="str">
        <f>A608&amp;B608</f>
        <v>James LAVEN5000m</v>
      </c>
      <c r="G608" s="2">
        <f>E608</f>
        <v>43</v>
      </c>
      <c r="H608" s="2">
        <f>D608</f>
        <v>966</v>
      </c>
    </row>
    <row r="609" spans="1:8" x14ac:dyDescent="0.2">
      <c r="A609" t="s">
        <v>821</v>
      </c>
      <c r="B609" t="s">
        <v>37</v>
      </c>
      <c r="C609" s="7">
        <v>37777</v>
      </c>
      <c r="D609">
        <v>963</v>
      </c>
      <c r="E609" s="2">
        <v>43</v>
      </c>
      <c r="F609" t="str">
        <f>A609&amp;B609</f>
        <v>Aiden HINSONlong-jump</v>
      </c>
      <c r="G609" s="2">
        <f>E609</f>
        <v>43</v>
      </c>
      <c r="H609" s="2">
        <f>D609</f>
        <v>963</v>
      </c>
    </row>
    <row r="610" spans="1:8" x14ac:dyDescent="0.2">
      <c r="A610" t="s">
        <v>624</v>
      </c>
      <c r="B610" t="s">
        <v>25</v>
      </c>
      <c r="C610" s="6">
        <v>34026</v>
      </c>
      <c r="D610">
        <v>993</v>
      </c>
      <c r="E610" s="2">
        <v>44</v>
      </c>
      <c r="F610" t="str">
        <f>A610&amp;B610</f>
        <v>Shakti RATHORE200m</v>
      </c>
      <c r="G610" s="2">
        <f>E610</f>
        <v>44</v>
      </c>
      <c r="H610" s="2">
        <f>D610</f>
        <v>993</v>
      </c>
    </row>
    <row r="611" spans="1:8" x14ac:dyDescent="0.2">
      <c r="A611" t="s">
        <v>1497</v>
      </c>
      <c r="B611" t="s">
        <v>25</v>
      </c>
      <c r="C611" s="6">
        <v>34233</v>
      </c>
      <c r="D611">
        <v>980</v>
      </c>
      <c r="E611" s="2">
        <v>44</v>
      </c>
      <c r="F611" t="str">
        <f>A611&amp;B611</f>
        <v>Michael BRUSNAHAN200m</v>
      </c>
      <c r="G611" s="2">
        <f>E611</f>
        <v>44</v>
      </c>
      <c r="H611" s="2">
        <f>D611</f>
        <v>980</v>
      </c>
    </row>
    <row r="612" spans="1:8" x14ac:dyDescent="0.2">
      <c r="A612" t="s">
        <v>1517</v>
      </c>
      <c r="B612" t="s">
        <v>26</v>
      </c>
      <c r="C612" s="6">
        <v>31793</v>
      </c>
      <c r="D612">
        <v>973</v>
      </c>
      <c r="E612" s="2">
        <v>44</v>
      </c>
      <c r="F612" t="str">
        <f>A612&amp;B612</f>
        <v>Murray GOODWIN400m</v>
      </c>
      <c r="G612" s="2">
        <f>E612</f>
        <v>44</v>
      </c>
      <c r="H612" s="2">
        <f>D612</f>
        <v>973</v>
      </c>
    </row>
    <row r="613" spans="1:8" x14ac:dyDescent="0.2">
      <c r="A613" t="s">
        <v>764</v>
      </c>
      <c r="B613" t="s">
        <v>28</v>
      </c>
      <c r="C613" s="7">
        <v>36279</v>
      </c>
      <c r="D613">
        <v>1029</v>
      </c>
      <c r="E613" s="2">
        <v>44</v>
      </c>
      <c r="F613" t="str">
        <f>A613&amp;B613</f>
        <v>Joshua PHILLIPS1500m</v>
      </c>
      <c r="G613" s="2">
        <f>E613</f>
        <v>44</v>
      </c>
      <c r="H613" s="2">
        <f>D613</f>
        <v>1029</v>
      </c>
    </row>
    <row r="614" spans="1:8" x14ac:dyDescent="0.2">
      <c r="A614" t="s">
        <v>768</v>
      </c>
      <c r="B614" s="6" t="s">
        <v>29</v>
      </c>
      <c r="C614" s="6">
        <v>35891</v>
      </c>
      <c r="D614">
        <v>964</v>
      </c>
      <c r="E614" s="2">
        <v>44</v>
      </c>
      <c r="F614" t="str">
        <f>A614&amp;B614</f>
        <v>Ben CHAMBERLAIN5000m</v>
      </c>
      <c r="G614" s="2">
        <f>E614</f>
        <v>44</v>
      </c>
      <c r="H614" s="2">
        <f>D614</f>
        <v>964</v>
      </c>
    </row>
    <row r="615" spans="1:8" x14ac:dyDescent="0.2">
      <c r="A615" t="s">
        <v>892</v>
      </c>
      <c r="B615" t="s">
        <v>37</v>
      </c>
      <c r="C615" s="6">
        <v>36975</v>
      </c>
      <c r="D615">
        <v>952</v>
      </c>
      <c r="E615" s="2">
        <v>44</v>
      </c>
      <c r="F615" t="str">
        <f>A615&amp;B615</f>
        <v>Sebastian REYNEKElong-jump</v>
      </c>
      <c r="G615" s="2">
        <f>E615</f>
        <v>44</v>
      </c>
      <c r="H615" s="2">
        <f>D615</f>
        <v>952</v>
      </c>
    </row>
    <row r="616" spans="1:8" x14ac:dyDescent="0.2">
      <c r="A616" t="s">
        <v>1633</v>
      </c>
      <c r="B616" t="s">
        <v>37</v>
      </c>
      <c r="C616" s="6">
        <v>35041</v>
      </c>
      <c r="D616">
        <v>952</v>
      </c>
      <c r="E616" s="2">
        <v>44</v>
      </c>
      <c r="F616" t="str">
        <f>A616&amp;B616</f>
        <v>Paul PARKERlong-jump</v>
      </c>
      <c r="G616" s="2">
        <f>E616</f>
        <v>44</v>
      </c>
      <c r="H616" s="2">
        <f>D616</f>
        <v>952</v>
      </c>
    </row>
    <row r="617" spans="1:8" x14ac:dyDescent="0.2">
      <c r="A617" t="s">
        <v>593</v>
      </c>
      <c r="B617" t="s">
        <v>2</v>
      </c>
      <c r="C617" s="6">
        <v>36038</v>
      </c>
      <c r="D617">
        <v>977</v>
      </c>
      <c r="E617" s="2">
        <v>45</v>
      </c>
      <c r="F617" t="str">
        <f>A617&amp;B617</f>
        <v>Mitchell O'NEILL100m</v>
      </c>
      <c r="G617" s="2">
        <f>E617</f>
        <v>45</v>
      </c>
      <c r="H617" s="2">
        <f>D617</f>
        <v>977</v>
      </c>
    </row>
    <row r="618" spans="1:8" x14ac:dyDescent="0.2">
      <c r="A618" t="s">
        <v>588</v>
      </c>
      <c r="B618" t="s">
        <v>2</v>
      </c>
      <c r="C618" s="6">
        <v>37235</v>
      </c>
      <c r="D618">
        <v>977</v>
      </c>
      <c r="E618" s="2">
        <v>45</v>
      </c>
      <c r="F618" t="str">
        <f>A618&amp;B618</f>
        <v>Christopher GEORDAS100m</v>
      </c>
      <c r="G618" s="2">
        <f>E618</f>
        <v>45</v>
      </c>
      <c r="H618" s="2">
        <f>D618</f>
        <v>977</v>
      </c>
    </row>
    <row r="619" spans="1:8" x14ac:dyDescent="0.2">
      <c r="A619" t="s">
        <v>653</v>
      </c>
      <c r="B619" t="s">
        <v>26</v>
      </c>
      <c r="C619" s="7">
        <v>37029</v>
      </c>
      <c r="D619">
        <v>972</v>
      </c>
      <c r="E619" s="2">
        <v>45</v>
      </c>
      <c r="F619" t="str">
        <f>A619&amp;B619</f>
        <v>Mark FOKAS400m</v>
      </c>
      <c r="G619" s="2">
        <f>E619</f>
        <v>45</v>
      </c>
      <c r="H619" s="2">
        <f>D619</f>
        <v>972</v>
      </c>
    </row>
    <row r="620" spans="1:8" x14ac:dyDescent="0.2">
      <c r="A620" t="s">
        <v>743</v>
      </c>
      <c r="B620" t="s">
        <v>27</v>
      </c>
      <c r="C620" s="6">
        <v>2000</v>
      </c>
      <c r="D620">
        <v>979</v>
      </c>
      <c r="E620" s="2">
        <v>45</v>
      </c>
      <c r="F620" t="str">
        <f>A620&amp;B620</f>
        <v>Callum BURNS800m</v>
      </c>
      <c r="G620" s="2">
        <f>E620</f>
        <v>45</v>
      </c>
      <c r="H620" s="2">
        <f>D620</f>
        <v>979</v>
      </c>
    </row>
    <row r="621" spans="1:8" x14ac:dyDescent="0.2">
      <c r="A621" t="s">
        <v>732</v>
      </c>
      <c r="B621" t="s">
        <v>28</v>
      </c>
      <c r="C621" s="6">
        <v>35709</v>
      </c>
      <c r="D621">
        <v>1028</v>
      </c>
      <c r="E621" s="2">
        <v>45</v>
      </c>
      <c r="F621" t="str">
        <f>A621&amp;B621</f>
        <v>Liam CASHIN1500m</v>
      </c>
      <c r="G621" s="2">
        <f>E621</f>
        <v>45</v>
      </c>
      <c r="H621" s="2">
        <f>D621</f>
        <v>1028</v>
      </c>
    </row>
    <row r="622" spans="1:8" x14ac:dyDescent="0.2">
      <c r="A622" t="s">
        <v>1189</v>
      </c>
      <c r="B622" t="s">
        <v>29</v>
      </c>
      <c r="C622" s="6">
        <v>33669</v>
      </c>
      <c r="D622">
        <v>963</v>
      </c>
      <c r="E622" s="2">
        <v>45</v>
      </c>
      <c r="F622" t="str">
        <f>A622&amp;B622</f>
        <v>Joshua JOHNSON5000m</v>
      </c>
      <c r="G622" s="2">
        <f>E622</f>
        <v>45</v>
      </c>
      <c r="H622" s="2">
        <f>D622</f>
        <v>963</v>
      </c>
    </row>
    <row r="623" spans="1:8" x14ac:dyDescent="0.2">
      <c r="A623" t="s">
        <v>644</v>
      </c>
      <c r="B623" t="s">
        <v>25</v>
      </c>
      <c r="C623" s="6">
        <v>35876</v>
      </c>
      <c r="D623">
        <v>978</v>
      </c>
      <c r="E623" s="2">
        <v>46</v>
      </c>
      <c r="F623" t="str">
        <f>A623&amp;B623</f>
        <v>Louis STENMARK200m</v>
      </c>
      <c r="G623" s="2">
        <f>E623</f>
        <v>46</v>
      </c>
      <c r="H623" s="2">
        <f>D623</f>
        <v>978</v>
      </c>
    </row>
    <row r="624" spans="1:8" x14ac:dyDescent="0.2">
      <c r="A624" t="s">
        <v>656</v>
      </c>
      <c r="B624" s="6" t="s">
        <v>26</v>
      </c>
      <c r="C624" s="6">
        <v>35016</v>
      </c>
      <c r="D624">
        <v>971</v>
      </c>
      <c r="E624" s="2">
        <v>46</v>
      </c>
      <c r="F624" t="str">
        <f>A624&amp;B624</f>
        <v>Conrad COUMAROS400m</v>
      </c>
      <c r="G624" s="2">
        <f>E624</f>
        <v>46</v>
      </c>
      <c r="H624" s="2">
        <f>D624</f>
        <v>971</v>
      </c>
    </row>
    <row r="625" spans="1:8" x14ac:dyDescent="0.2">
      <c r="A625" t="s">
        <v>1496</v>
      </c>
      <c r="B625" t="s">
        <v>26</v>
      </c>
      <c r="C625" s="6">
        <v>34460</v>
      </c>
      <c r="D625">
        <v>971</v>
      </c>
      <c r="E625" s="2">
        <v>46</v>
      </c>
      <c r="F625" t="str">
        <f>A625&amp;B625</f>
        <v>Wesley SPARGO400m</v>
      </c>
      <c r="G625" s="2">
        <f>E625</f>
        <v>46</v>
      </c>
      <c r="H625" s="2">
        <f>D625</f>
        <v>971</v>
      </c>
    </row>
    <row r="626" spans="1:8" x14ac:dyDescent="0.2">
      <c r="A626" t="s">
        <v>1540</v>
      </c>
      <c r="B626" t="s">
        <v>27</v>
      </c>
      <c r="C626" s="7">
        <v>1999</v>
      </c>
      <c r="D626">
        <v>978</v>
      </c>
      <c r="E626" s="2">
        <v>46</v>
      </c>
      <c r="F626" t="str">
        <f>A626&amp;B626</f>
        <v>Lachlan BONNEY800m</v>
      </c>
      <c r="G626" s="2">
        <f>E626</f>
        <v>46</v>
      </c>
      <c r="H626" s="2">
        <f>D626</f>
        <v>978</v>
      </c>
    </row>
    <row r="627" spans="1:8" x14ac:dyDescent="0.2">
      <c r="A627" t="s">
        <v>782</v>
      </c>
      <c r="B627" t="s">
        <v>28</v>
      </c>
      <c r="C627" s="6">
        <v>34577</v>
      </c>
      <c r="D627">
        <v>1028</v>
      </c>
      <c r="E627" s="2">
        <v>46</v>
      </c>
      <c r="F627" t="str">
        <f>A627&amp;B627</f>
        <v>Jack BRUCE1500m</v>
      </c>
      <c r="G627" s="2">
        <f>E627</f>
        <v>46</v>
      </c>
      <c r="H627" s="2">
        <f>D627</f>
        <v>1028</v>
      </c>
    </row>
    <row r="628" spans="1:8" x14ac:dyDescent="0.2">
      <c r="A628" t="s">
        <v>1194</v>
      </c>
      <c r="B628" t="s">
        <v>29</v>
      </c>
      <c r="C628" s="7">
        <v>35077</v>
      </c>
      <c r="D628">
        <v>962</v>
      </c>
      <c r="E628" s="2">
        <v>46</v>
      </c>
      <c r="F628" t="str">
        <f>A628&amp;B628</f>
        <v>Arron SPIESSBERGER-PARKER5000m</v>
      </c>
      <c r="G628" s="2">
        <f>E628</f>
        <v>46</v>
      </c>
      <c r="H628" s="2">
        <f>D628</f>
        <v>962</v>
      </c>
    </row>
    <row r="629" spans="1:8" x14ac:dyDescent="0.2">
      <c r="A629" t="s">
        <v>1211</v>
      </c>
      <c r="B629" t="s">
        <v>37</v>
      </c>
      <c r="C629" s="6">
        <v>37666</v>
      </c>
      <c r="D629">
        <v>950</v>
      </c>
      <c r="E629" s="2">
        <v>46</v>
      </c>
      <c r="F629" t="str">
        <f>A629&amp;B629</f>
        <v>Ethan PETCOSlong-jump</v>
      </c>
      <c r="G629" s="2">
        <f>E629</f>
        <v>46</v>
      </c>
      <c r="H629" s="2">
        <f>D629</f>
        <v>950</v>
      </c>
    </row>
    <row r="630" spans="1:8" x14ac:dyDescent="0.2">
      <c r="A630" t="s">
        <v>615</v>
      </c>
      <c r="B630" t="s">
        <v>2</v>
      </c>
      <c r="C630" s="6">
        <v>33641</v>
      </c>
      <c r="D630">
        <v>977</v>
      </c>
      <c r="E630" s="2">
        <v>47</v>
      </c>
      <c r="F630" t="str">
        <f>A630&amp;B630</f>
        <v>Alex BECK100m</v>
      </c>
      <c r="G630" s="2">
        <f>E630</f>
        <v>47</v>
      </c>
      <c r="H630" s="2">
        <f>D630</f>
        <v>977</v>
      </c>
    </row>
    <row r="631" spans="1:8" x14ac:dyDescent="0.2">
      <c r="A631" t="s">
        <v>609</v>
      </c>
      <c r="B631" t="s">
        <v>2</v>
      </c>
      <c r="C631" s="6">
        <v>44671</v>
      </c>
      <c r="D631">
        <v>974</v>
      </c>
      <c r="E631" s="2">
        <v>47</v>
      </c>
      <c r="F631" t="str">
        <f>A631&amp;B631</f>
        <v>Cooper SHERMAN100m</v>
      </c>
      <c r="G631" s="2">
        <f>E631</f>
        <v>47</v>
      </c>
      <c r="H631" s="2">
        <f>D631</f>
        <v>974</v>
      </c>
    </row>
    <row r="632" spans="1:8" x14ac:dyDescent="0.2">
      <c r="A632" t="s">
        <v>625</v>
      </c>
      <c r="B632" t="s">
        <v>25</v>
      </c>
      <c r="C632" s="6">
        <v>44612</v>
      </c>
      <c r="D632">
        <v>977</v>
      </c>
      <c r="E632" s="2">
        <v>47</v>
      </c>
      <c r="F632" t="str">
        <f>A632&amp;B632</f>
        <v>Andrew GOSCHNIK200m</v>
      </c>
      <c r="G632" s="2">
        <f>E632</f>
        <v>47</v>
      </c>
      <c r="H632" s="2">
        <f>D632</f>
        <v>977</v>
      </c>
    </row>
    <row r="633" spans="1:8" x14ac:dyDescent="0.2">
      <c r="A633" t="s">
        <v>623</v>
      </c>
      <c r="B633" t="s">
        <v>25</v>
      </c>
      <c r="C633" s="6">
        <v>37561</v>
      </c>
      <c r="D633">
        <v>981</v>
      </c>
      <c r="E633" s="2">
        <v>47</v>
      </c>
      <c r="F633" t="str">
        <f>A633&amp;B633</f>
        <v>Nicholas DONALDSON200m</v>
      </c>
      <c r="G633" s="2">
        <f>E633</f>
        <v>47</v>
      </c>
      <c r="H633" s="2">
        <f>D633</f>
        <v>981</v>
      </c>
    </row>
    <row r="634" spans="1:8" x14ac:dyDescent="0.2">
      <c r="A634" t="s">
        <v>1532</v>
      </c>
      <c r="B634" t="s">
        <v>27</v>
      </c>
      <c r="C634" s="6"/>
      <c r="D634">
        <v>973</v>
      </c>
      <c r="E634" s="2">
        <v>47</v>
      </c>
      <c r="F634" t="str">
        <f>A634&amp;B634</f>
        <v>Luke BOYES800m</v>
      </c>
      <c r="G634" s="2">
        <f>E634</f>
        <v>47</v>
      </c>
      <c r="H634" s="2">
        <f>D634</f>
        <v>973</v>
      </c>
    </row>
    <row r="635" spans="1:8" x14ac:dyDescent="0.2">
      <c r="A635" t="s">
        <v>704</v>
      </c>
      <c r="B635" t="s">
        <v>28</v>
      </c>
      <c r="C635" s="6">
        <v>36727</v>
      </c>
      <c r="D635">
        <v>1027</v>
      </c>
      <c r="E635" s="2">
        <v>47</v>
      </c>
      <c r="F635" t="str">
        <f>A635&amp;B635</f>
        <v>Sam WILLIAMS1500m</v>
      </c>
      <c r="G635" s="2">
        <f>E635</f>
        <v>47</v>
      </c>
      <c r="H635" s="2">
        <f>D635</f>
        <v>1027</v>
      </c>
    </row>
    <row r="636" spans="1:8" x14ac:dyDescent="0.2">
      <c r="A636" t="s">
        <v>737</v>
      </c>
      <c r="B636" t="s">
        <v>29</v>
      </c>
      <c r="C636" s="6">
        <v>35426</v>
      </c>
      <c r="D636">
        <v>958</v>
      </c>
      <c r="E636" s="2">
        <v>47</v>
      </c>
      <c r="F636" t="str">
        <f>A636&amp;B636</f>
        <v>Joe BURGESS5000m</v>
      </c>
      <c r="G636" s="2">
        <f>E636</f>
        <v>47</v>
      </c>
      <c r="H636" s="2">
        <f>D636</f>
        <v>958</v>
      </c>
    </row>
    <row r="637" spans="1:8" x14ac:dyDescent="0.2">
      <c r="A637" t="s">
        <v>827</v>
      </c>
      <c r="B637" t="s">
        <v>37</v>
      </c>
      <c r="C637" s="7">
        <v>34731</v>
      </c>
      <c r="D637">
        <v>948</v>
      </c>
      <c r="E637" s="2">
        <v>47</v>
      </c>
      <c r="F637" t="str">
        <f>A637&amp;B637</f>
        <v>Nicholas VAN GELDERlong-jump</v>
      </c>
      <c r="G637" s="2">
        <f>E637</f>
        <v>47</v>
      </c>
      <c r="H637" s="2">
        <f>D637</f>
        <v>948</v>
      </c>
    </row>
    <row r="638" spans="1:8" x14ac:dyDescent="0.2">
      <c r="A638" t="s">
        <v>1634</v>
      </c>
      <c r="B638" t="s">
        <v>37</v>
      </c>
      <c r="C638" s="7">
        <v>44671</v>
      </c>
      <c r="D638">
        <v>948</v>
      </c>
      <c r="E638" s="2">
        <v>47</v>
      </c>
      <c r="F638" t="str">
        <f>A638&amp;B638</f>
        <v>Renato PANElong-jump</v>
      </c>
      <c r="G638" s="2">
        <f>E638</f>
        <v>47</v>
      </c>
      <c r="H638" s="2">
        <f>D638</f>
        <v>948</v>
      </c>
    </row>
    <row r="639" spans="1:8" x14ac:dyDescent="0.2">
      <c r="A639" t="s">
        <v>829</v>
      </c>
      <c r="B639" t="s">
        <v>37</v>
      </c>
      <c r="C639" s="6">
        <v>34106</v>
      </c>
      <c r="D639">
        <v>948</v>
      </c>
      <c r="E639" s="2">
        <v>47</v>
      </c>
      <c r="F639" t="str">
        <f>A639&amp;B639</f>
        <v>Brandon CLARKlong-jump</v>
      </c>
      <c r="G639" s="2">
        <f>E639</f>
        <v>47</v>
      </c>
      <c r="H639" s="2">
        <f>D639</f>
        <v>948</v>
      </c>
    </row>
    <row r="640" spans="1:8" x14ac:dyDescent="0.2">
      <c r="A640" t="s">
        <v>654</v>
      </c>
      <c r="B640" t="s">
        <v>26</v>
      </c>
      <c r="C640" s="6">
        <v>36946</v>
      </c>
      <c r="D640">
        <v>971</v>
      </c>
      <c r="E640" s="2">
        <v>48</v>
      </c>
      <c r="F640" t="str">
        <f>A640&amp;B640</f>
        <v>Callum RORISON400m</v>
      </c>
      <c r="G640" s="2">
        <f>E640</f>
        <v>48</v>
      </c>
      <c r="H640" s="2">
        <f>D640</f>
        <v>971</v>
      </c>
    </row>
    <row r="641" spans="1:8" x14ac:dyDescent="0.2">
      <c r="A641" t="s">
        <v>697</v>
      </c>
      <c r="B641" t="s">
        <v>27</v>
      </c>
      <c r="C641" s="6">
        <v>34459</v>
      </c>
      <c r="D641">
        <v>972</v>
      </c>
      <c r="E641" s="2">
        <v>48</v>
      </c>
      <c r="F641" t="str">
        <f>A641&amp;B641</f>
        <v>Jake STEVENS800m</v>
      </c>
      <c r="G641" s="2">
        <f>E641</f>
        <v>48</v>
      </c>
      <c r="H641" s="2">
        <f>D641</f>
        <v>972</v>
      </c>
    </row>
    <row r="642" spans="1:8" x14ac:dyDescent="0.2">
      <c r="A642" t="s">
        <v>733</v>
      </c>
      <c r="B642" t="s">
        <v>28</v>
      </c>
      <c r="C642" s="6">
        <v>36906</v>
      </c>
      <c r="D642">
        <v>1024</v>
      </c>
      <c r="E642" s="2">
        <v>48</v>
      </c>
      <c r="F642" t="str">
        <f>A642&amp;B642</f>
        <v>Drew FRYER1500m</v>
      </c>
      <c r="G642" s="2">
        <f>E642</f>
        <v>48</v>
      </c>
      <c r="H642" s="2">
        <f>D642</f>
        <v>1024</v>
      </c>
    </row>
    <row r="643" spans="1:8" x14ac:dyDescent="0.2">
      <c r="A643" t="s">
        <v>720</v>
      </c>
      <c r="B643" t="s">
        <v>29</v>
      </c>
      <c r="C643" s="6">
        <v>36359</v>
      </c>
      <c r="D643">
        <v>956</v>
      </c>
      <c r="E643" s="2">
        <v>48</v>
      </c>
      <c r="F643" t="str">
        <f>A643&amp;B643</f>
        <v>Callum DAVIES5000m</v>
      </c>
      <c r="G643" s="2">
        <f>E643</f>
        <v>48</v>
      </c>
      <c r="H643" s="2">
        <f>D643</f>
        <v>956</v>
      </c>
    </row>
    <row r="644" spans="1:8" x14ac:dyDescent="0.2">
      <c r="A644" t="s">
        <v>1162</v>
      </c>
      <c r="B644" t="s">
        <v>2</v>
      </c>
      <c r="C644" s="7">
        <v>36566</v>
      </c>
      <c r="D644">
        <v>971</v>
      </c>
      <c r="E644" s="2">
        <v>49</v>
      </c>
      <c r="F644" t="str">
        <f>A644&amp;B644</f>
        <v>Sebastien MOIR100m</v>
      </c>
      <c r="G644" s="2">
        <f>E644</f>
        <v>49</v>
      </c>
      <c r="H644" s="2">
        <f>D644</f>
        <v>971</v>
      </c>
    </row>
    <row r="645" spans="1:8" x14ac:dyDescent="0.2">
      <c r="A645" t="s">
        <v>600</v>
      </c>
      <c r="B645" t="s">
        <v>2</v>
      </c>
      <c r="C645" s="6">
        <v>44701</v>
      </c>
      <c r="D645">
        <v>971</v>
      </c>
      <c r="E645" s="2">
        <v>49</v>
      </c>
      <c r="F645" t="str">
        <f>A645&amp;B645</f>
        <v>Rashid KABBA100m</v>
      </c>
      <c r="G645" s="2">
        <f>E645</f>
        <v>49</v>
      </c>
      <c r="H645" s="2">
        <f>D645</f>
        <v>971</v>
      </c>
    </row>
    <row r="646" spans="1:8" x14ac:dyDescent="0.2">
      <c r="A646" t="s">
        <v>1492</v>
      </c>
      <c r="B646" t="s">
        <v>25</v>
      </c>
      <c r="C646" s="6">
        <v>44581</v>
      </c>
      <c r="D646">
        <v>975</v>
      </c>
      <c r="E646" s="2">
        <v>49</v>
      </c>
      <c r="F646" t="str">
        <f>A646&amp;B646</f>
        <v>Aaron LEFERINK200m</v>
      </c>
      <c r="G646" s="2">
        <f>E646</f>
        <v>49</v>
      </c>
      <c r="H646" s="2">
        <f>D646</f>
        <v>975</v>
      </c>
    </row>
    <row r="647" spans="1:8" x14ac:dyDescent="0.2">
      <c r="A647" t="s">
        <v>1518</v>
      </c>
      <c r="B647" t="s">
        <v>26</v>
      </c>
      <c r="C647" s="7"/>
      <c r="D647">
        <v>969</v>
      </c>
      <c r="E647" s="2">
        <v>49</v>
      </c>
      <c r="F647" t="str">
        <f>A647&amp;B647</f>
        <v>Hayden CROWE400m</v>
      </c>
      <c r="G647" s="2">
        <f>E647</f>
        <v>49</v>
      </c>
      <c r="H647" s="2">
        <f>D647</f>
        <v>969</v>
      </c>
    </row>
    <row r="648" spans="1:8" x14ac:dyDescent="0.2">
      <c r="A648" t="s">
        <v>687</v>
      </c>
      <c r="B648" t="s">
        <v>27</v>
      </c>
      <c r="C648" s="6">
        <v>37268</v>
      </c>
      <c r="D648">
        <v>970</v>
      </c>
      <c r="E648" s="2">
        <v>49</v>
      </c>
      <c r="F648" t="str">
        <f>A648&amp;B648</f>
        <v>Angus BEER800m</v>
      </c>
      <c r="G648" s="2">
        <f>E648</f>
        <v>49</v>
      </c>
      <c r="H648" s="2">
        <f>D648</f>
        <v>970</v>
      </c>
    </row>
    <row r="649" spans="1:8" x14ac:dyDescent="0.2">
      <c r="A649" t="s">
        <v>1565</v>
      </c>
      <c r="B649" t="s">
        <v>28</v>
      </c>
      <c r="C649" s="7">
        <v>35874</v>
      </c>
      <c r="D649">
        <v>1020</v>
      </c>
      <c r="E649" s="2">
        <v>49</v>
      </c>
      <c r="F649" t="str">
        <f>A649&amp;B649</f>
        <v>Cody SHANAHAN1500m</v>
      </c>
      <c r="G649" s="2">
        <f>E649</f>
        <v>49</v>
      </c>
      <c r="H649" s="2">
        <f>D649</f>
        <v>1020</v>
      </c>
    </row>
    <row r="650" spans="1:8" x14ac:dyDescent="0.2">
      <c r="A650" t="s">
        <v>1590</v>
      </c>
      <c r="B650" t="s">
        <v>29</v>
      </c>
      <c r="C650" s="7">
        <v>35230</v>
      </c>
      <c r="D650">
        <v>955</v>
      </c>
      <c r="E650" s="2">
        <v>49</v>
      </c>
      <c r="F650" t="str">
        <f>A650&amp;B650</f>
        <v>Ben KELLY5000m</v>
      </c>
      <c r="G650" s="2">
        <f>E650</f>
        <v>49</v>
      </c>
      <c r="H650" s="2">
        <f>D650</f>
        <v>955</v>
      </c>
    </row>
    <row r="651" spans="1:8" x14ac:dyDescent="0.2">
      <c r="A651" t="s">
        <v>643</v>
      </c>
      <c r="B651" t="s">
        <v>25</v>
      </c>
      <c r="C651" s="6">
        <v>34079</v>
      </c>
      <c r="D651">
        <v>974</v>
      </c>
      <c r="E651" s="2">
        <v>50</v>
      </c>
      <c r="F651" t="str">
        <f>A651&amp;B651</f>
        <v>Ian HALPIN200m</v>
      </c>
      <c r="G651" s="2">
        <f>E651</f>
        <v>50</v>
      </c>
      <c r="H651" s="2">
        <f>D651</f>
        <v>974</v>
      </c>
    </row>
    <row r="652" spans="1:8" x14ac:dyDescent="0.2">
      <c r="A652" t="s">
        <v>1519</v>
      </c>
      <c r="B652" t="s">
        <v>26</v>
      </c>
      <c r="C652" s="7">
        <v>37117</v>
      </c>
      <c r="D652">
        <v>969</v>
      </c>
      <c r="E652" s="2">
        <v>50</v>
      </c>
      <c r="F652" t="str">
        <f>A652&amp;B652</f>
        <v>Finlay KIRSOPP-COLE400m</v>
      </c>
      <c r="G652" s="2">
        <f>E652</f>
        <v>50</v>
      </c>
      <c r="H652" s="2">
        <f>D652</f>
        <v>969</v>
      </c>
    </row>
    <row r="653" spans="1:8" x14ac:dyDescent="0.2">
      <c r="A653" t="s">
        <v>1541</v>
      </c>
      <c r="B653" t="s">
        <v>27</v>
      </c>
      <c r="C653" s="6">
        <v>35827</v>
      </c>
      <c r="D653">
        <v>966</v>
      </c>
      <c r="E653" s="2">
        <v>50</v>
      </c>
      <c r="F653" t="str">
        <f>A653&amp;B653</f>
        <v>Alexander GRUEN800m</v>
      </c>
      <c r="G653" s="2">
        <f>E653</f>
        <v>50</v>
      </c>
      <c r="H653" s="2">
        <f>D653</f>
        <v>966</v>
      </c>
    </row>
    <row r="654" spans="1:8" x14ac:dyDescent="0.2">
      <c r="A654" t="s">
        <v>1566</v>
      </c>
      <c r="B654" s="6" t="s">
        <v>28</v>
      </c>
      <c r="C654" s="6">
        <v>35664</v>
      </c>
      <c r="D654">
        <v>1020</v>
      </c>
      <c r="E654" s="2">
        <v>50</v>
      </c>
      <c r="F654" t="str">
        <f>A654&amp;B654</f>
        <v>Isaac HOCKEY1500m</v>
      </c>
      <c r="G654" s="2">
        <f>E654</f>
        <v>50</v>
      </c>
      <c r="H654" s="2">
        <f>D654</f>
        <v>1020</v>
      </c>
    </row>
    <row r="655" spans="1:8" x14ac:dyDescent="0.2">
      <c r="A655" t="s">
        <v>733</v>
      </c>
      <c r="B655" t="s">
        <v>29</v>
      </c>
      <c r="C655" s="6">
        <v>36906</v>
      </c>
      <c r="D655">
        <v>952</v>
      </c>
      <c r="E655" s="2">
        <v>50</v>
      </c>
      <c r="F655" t="str">
        <f>A655&amp;B655</f>
        <v>Drew FRYER5000m</v>
      </c>
      <c r="G655" s="2">
        <f>E655</f>
        <v>50</v>
      </c>
      <c r="H655" s="2">
        <f>D655</f>
        <v>952</v>
      </c>
    </row>
    <row r="656" spans="1:8" x14ac:dyDescent="0.2">
      <c r="A656" t="s">
        <v>1635</v>
      </c>
      <c r="B656" t="s">
        <v>37</v>
      </c>
      <c r="C656" s="6">
        <v>33666</v>
      </c>
      <c r="D656">
        <v>943</v>
      </c>
      <c r="E656" s="2">
        <v>50</v>
      </c>
      <c r="F656" t="str">
        <f>A656&amp;B656</f>
        <v>Joshua HAYESlong-jump</v>
      </c>
      <c r="G656" s="2">
        <f>E656</f>
        <v>50</v>
      </c>
      <c r="H656" s="2">
        <f>D656</f>
        <v>943</v>
      </c>
    </row>
    <row r="657" spans="1:8" x14ac:dyDescent="0.2">
      <c r="A657" t="s">
        <v>604</v>
      </c>
      <c r="B657" t="s">
        <v>2</v>
      </c>
      <c r="C657" s="7">
        <v>44640</v>
      </c>
      <c r="D657">
        <v>968</v>
      </c>
      <c r="E657" s="2">
        <v>51</v>
      </c>
      <c r="F657" t="str">
        <f>A657&amp;B657</f>
        <v>Matthew FRIAR100m</v>
      </c>
      <c r="G657" s="2">
        <f>E657</f>
        <v>51</v>
      </c>
      <c r="H657" s="2">
        <f>D657</f>
        <v>968</v>
      </c>
    </row>
    <row r="658" spans="1:8" x14ac:dyDescent="0.2">
      <c r="A658" t="s">
        <v>599</v>
      </c>
      <c r="B658" t="s">
        <v>2</v>
      </c>
      <c r="C658" s="6">
        <v>34771</v>
      </c>
      <c r="D658">
        <v>968</v>
      </c>
      <c r="E658" s="2">
        <v>51</v>
      </c>
      <c r="F658" t="str">
        <f>A658&amp;B658</f>
        <v>Nicholas BATE100m</v>
      </c>
      <c r="G658" s="2">
        <f>E658</f>
        <v>51</v>
      </c>
      <c r="H658" s="2">
        <f>D658</f>
        <v>968</v>
      </c>
    </row>
    <row r="659" spans="1:8" x14ac:dyDescent="0.2">
      <c r="A659" t="s">
        <v>595</v>
      </c>
      <c r="B659" t="s">
        <v>2</v>
      </c>
      <c r="C659" s="6">
        <v>44671</v>
      </c>
      <c r="D659">
        <v>968</v>
      </c>
      <c r="E659" s="2">
        <v>51</v>
      </c>
      <c r="F659" t="str">
        <f>A659&amp;B659</f>
        <v>Joseph AYOADE100m</v>
      </c>
      <c r="G659" s="2">
        <f>E659</f>
        <v>51</v>
      </c>
      <c r="H659" s="2">
        <f>D659</f>
        <v>968</v>
      </c>
    </row>
    <row r="660" spans="1:8" x14ac:dyDescent="0.2">
      <c r="A660" t="s">
        <v>580</v>
      </c>
      <c r="B660" t="s">
        <v>25</v>
      </c>
      <c r="C660" s="6">
        <v>44640</v>
      </c>
      <c r="D660">
        <v>978</v>
      </c>
      <c r="E660" s="2">
        <v>51</v>
      </c>
      <c r="F660" t="str">
        <f>A660&amp;B660</f>
        <v>Lachlan KENNEDY200m</v>
      </c>
      <c r="G660" s="2">
        <f>E660</f>
        <v>51</v>
      </c>
      <c r="H660" s="2">
        <f>D660</f>
        <v>978</v>
      </c>
    </row>
    <row r="661" spans="1:8" x14ac:dyDescent="0.2">
      <c r="A661" t="s">
        <v>662</v>
      </c>
      <c r="B661" t="s">
        <v>26</v>
      </c>
      <c r="C661" s="6">
        <v>37861</v>
      </c>
      <c r="D661">
        <v>968</v>
      </c>
      <c r="E661" s="2">
        <v>51</v>
      </c>
      <c r="F661" t="str">
        <f>A661&amp;B661</f>
        <v>Jack CLARKE400m</v>
      </c>
      <c r="G661" s="2">
        <f>E661</f>
        <v>51</v>
      </c>
      <c r="H661" s="2">
        <f>D661</f>
        <v>968</v>
      </c>
    </row>
    <row r="662" spans="1:8" x14ac:dyDescent="0.2">
      <c r="A662" t="s">
        <v>686</v>
      </c>
      <c r="B662" t="s">
        <v>27</v>
      </c>
      <c r="C662" s="6">
        <v>32416</v>
      </c>
      <c r="D662">
        <v>964</v>
      </c>
      <c r="E662" s="2">
        <v>51</v>
      </c>
      <c r="F662" t="str">
        <f>A662&amp;B662</f>
        <v>Dylan STENSON800m</v>
      </c>
      <c r="G662" s="2">
        <f>E662</f>
        <v>51</v>
      </c>
      <c r="H662" s="2">
        <f>D662</f>
        <v>964</v>
      </c>
    </row>
    <row r="663" spans="1:8" x14ac:dyDescent="0.2">
      <c r="A663" t="s">
        <v>687</v>
      </c>
      <c r="B663" s="6" t="s">
        <v>28</v>
      </c>
      <c r="C663" s="6">
        <v>37268</v>
      </c>
      <c r="D663">
        <v>1017</v>
      </c>
      <c r="E663" s="2">
        <v>51</v>
      </c>
      <c r="F663" t="str">
        <f>A663&amp;B663</f>
        <v>Angus BEER1500m</v>
      </c>
      <c r="G663" s="2">
        <f>E663</f>
        <v>51</v>
      </c>
      <c r="H663" s="2">
        <f>D663</f>
        <v>1017</v>
      </c>
    </row>
    <row r="664" spans="1:8" x14ac:dyDescent="0.2">
      <c r="A664" t="s">
        <v>773</v>
      </c>
      <c r="B664" t="s">
        <v>29</v>
      </c>
      <c r="C664" s="6">
        <v>33862</v>
      </c>
      <c r="D664">
        <v>950</v>
      </c>
      <c r="E664" s="2">
        <v>51</v>
      </c>
      <c r="F664" t="str">
        <f>A664&amp;B664</f>
        <v>Kieren PERKINS5000m</v>
      </c>
      <c r="G664" s="2">
        <f>E664</f>
        <v>51</v>
      </c>
      <c r="H664" s="2">
        <f>D664</f>
        <v>950</v>
      </c>
    </row>
    <row r="665" spans="1:8" x14ac:dyDescent="0.2">
      <c r="A665" t="s">
        <v>1512</v>
      </c>
      <c r="B665" t="s">
        <v>37</v>
      </c>
      <c r="C665" s="6">
        <v>37698</v>
      </c>
      <c r="D665">
        <v>937</v>
      </c>
      <c r="E665" s="2">
        <v>51</v>
      </c>
      <c r="F665" t="str">
        <f>A665&amp;B665</f>
        <v>Tayleb WILLISlong-jump</v>
      </c>
      <c r="G665" s="2">
        <f>E665</f>
        <v>51</v>
      </c>
      <c r="H665" s="2">
        <f>D665</f>
        <v>937</v>
      </c>
    </row>
    <row r="666" spans="1:8" x14ac:dyDescent="0.2">
      <c r="A666" t="s">
        <v>1636</v>
      </c>
      <c r="B666" t="s">
        <v>37</v>
      </c>
      <c r="C666" s="6">
        <v>38204</v>
      </c>
      <c r="D666">
        <v>937</v>
      </c>
      <c r="E666" s="2">
        <v>51</v>
      </c>
      <c r="F666" t="str">
        <f>A666&amp;B666</f>
        <v>William MOIRlong-jump</v>
      </c>
      <c r="G666" s="2">
        <f>E666</f>
        <v>51</v>
      </c>
      <c r="H666" s="2">
        <f>D666</f>
        <v>937</v>
      </c>
    </row>
    <row r="667" spans="1:8" x14ac:dyDescent="0.2">
      <c r="A667" t="s">
        <v>1637</v>
      </c>
      <c r="B667" t="s">
        <v>37</v>
      </c>
      <c r="C667" s="6">
        <v>44701</v>
      </c>
      <c r="D667">
        <v>937</v>
      </c>
      <c r="E667" s="2">
        <v>51</v>
      </c>
      <c r="F667" t="str">
        <f>A667&amp;B667</f>
        <v>Pengfei ZHAOlong-jump</v>
      </c>
      <c r="G667" s="2">
        <f>E667</f>
        <v>51</v>
      </c>
      <c r="H667" s="2">
        <f>D667</f>
        <v>937</v>
      </c>
    </row>
    <row r="668" spans="1:8" x14ac:dyDescent="0.2">
      <c r="A668" t="s">
        <v>622</v>
      </c>
      <c r="B668" t="s">
        <v>25</v>
      </c>
      <c r="C668" s="6">
        <v>36355</v>
      </c>
      <c r="D668">
        <v>976</v>
      </c>
      <c r="E668" s="2">
        <v>52</v>
      </c>
      <c r="F668" t="str">
        <f>A668&amp;B668</f>
        <v>Cameron SEARLE200m</v>
      </c>
      <c r="G668" s="2">
        <f>E668</f>
        <v>52</v>
      </c>
      <c r="H668" s="2">
        <f>D668</f>
        <v>976</v>
      </c>
    </row>
    <row r="669" spans="1:8" x14ac:dyDescent="0.2">
      <c r="A669" t="s">
        <v>626</v>
      </c>
      <c r="B669" t="s">
        <v>25</v>
      </c>
      <c r="C669" s="6">
        <v>35493</v>
      </c>
      <c r="D669">
        <v>971</v>
      </c>
      <c r="E669" s="2">
        <v>52</v>
      </c>
      <c r="F669" t="str">
        <f>A669&amp;B669</f>
        <v>Ryan ATKINS200m</v>
      </c>
      <c r="G669" s="2">
        <f>E669</f>
        <v>52</v>
      </c>
      <c r="H669" s="2">
        <f>D669</f>
        <v>971</v>
      </c>
    </row>
    <row r="670" spans="1:8" x14ac:dyDescent="0.2">
      <c r="A670" t="s">
        <v>629</v>
      </c>
      <c r="B670" t="s">
        <v>25</v>
      </c>
      <c r="C670" s="6">
        <v>44640</v>
      </c>
      <c r="D670">
        <v>971</v>
      </c>
      <c r="E670" s="2">
        <v>52</v>
      </c>
      <c r="F670" t="str">
        <f>A670&amp;B670</f>
        <v>Ace HASLAM200m</v>
      </c>
      <c r="G670" s="2">
        <f>E670</f>
        <v>52</v>
      </c>
      <c r="H670" s="2">
        <f>D670</f>
        <v>971</v>
      </c>
    </row>
    <row r="671" spans="1:8" x14ac:dyDescent="0.2">
      <c r="A671" t="s">
        <v>585</v>
      </c>
      <c r="B671" t="s">
        <v>25</v>
      </c>
      <c r="C671" s="6">
        <v>37759</v>
      </c>
      <c r="D671">
        <v>971</v>
      </c>
      <c r="E671" s="2">
        <v>52</v>
      </c>
      <c r="F671" t="str">
        <f>A671&amp;B671</f>
        <v>Jai GORDON200m</v>
      </c>
      <c r="G671" s="2">
        <f>E671</f>
        <v>52</v>
      </c>
      <c r="H671" s="2">
        <f>D671</f>
        <v>971</v>
      </c>
    </row>
    <row r="672" spans="1:8" x14ac:dyDescent="0.2">
      <c r="A672" t="s">
        <v>1498</v>
      </c>
      <c r="B672" t="s">
        <v>25</v>
      </c>
      <c r="C672" s="6">
        <v>36294</v>
      </c>
      <c r="D672">
        <v>971</v>
      </c>
      <c r="E672" s="2">
        <v>52</v>
      </c>
      <c r="F672" t="str">
        <f>A672&amp;B672</f>
        <v>Hugo WHITEHEAD200m</v>
      </c>
      <c r="G672" s="2">
        <f>E672</f>
        <v>52</v>
      </c>
      <c r="H672" s="2">
        <f>D672</f>
        <v>971</v>
      </c>
    </row>
    <row r="673" spans="1:8" x14ac:dyDescent="0.2">
      <c r="A673" t="s">
        <v>640</v>
      </c>
      <c r="B673" t="s">
        <v>26</v>
      </c>
      <c r="C673" s="6">
        <v>44671</v>
      </c>
      <c r="D673">
        <v>967</v>
      </c>
      <c r="E673" s="2">
        <v>52</v>
      </c>
      <c r="F673" t="str">
        <f>A673&amp;B673</f>
        <v>Timothy SANKI400m</v>
      </c>
      <c r="G673" s="2">
        <f>E673</f>
        <v>52</v>
      </c>
      <c r="H673" s="2">
        <f>D673</f>
        <v>967</v>
      </c>
    </row>
    <row r="674" spans="1:8" x14ac:dyDescent="0.2">
      <c r="A674" t="s">
        <v>1542</v>
      </c>
      <c r="B674" t="s">
        <v>27</v>
      </c>
      <c r="C674" s="7">
        <v>35589</v>
      </c>
      <c r="D674">
        <v>963</v>
      </c>
      <c r="E674" s="2">
        <v>52</v>
      </c>
      <c r="F674" t="str">
        <f>A674&amp;B674</f>
        <v>Taylor JOHN800m</v>
      </c>
      <c r="G674" s="2">
        <f>E674</f>
        <v>52</v>
      </c>
      <c r="H674" s="2">
        <f>D674</f>
        <v>963</v>
      </c>
    </row>
    <row r="675" spans="1:8" x14ac:dyDescent="0.2">
      <c r="A675" t="s">
        <v>1171</v>
      </c>
      <c r="B675" t="s">
        <v>28</v>
      </c>
      <c r="C675" s="7">
        <v>36237</v>
      </c>
      <c r="D675">
        <v>1014</v>
      </c>
      <c r="E675" s="2">
        <v>52</v>
      </c>
      <c r="F675" t="str">
        <f>A675&amp;B675</f>
        <v>Luke GRAVES1500m</v>
      </c>
      <c r="G675" s="2">
        <f>E675</f>
        <v>52</v>
      </c>
      <c r="H675" s="2">
        <f>D675</f>
        <v>1014</v>
      </c>
    </row>
    <row r="676" spans="1:8" x14ac:dyDescent="0.2">
      <c r="A676" t="s">
        <v>752</v>
      </c>
      <c r="B676" t="s">
        <v>29</v>
      </c>
      <c r="C676" s="6">
        <v>31691</v>
      </c>
      <c r="D676">
        <v>949</v>
      </c>
      <c r="E676" s="2">
        <v>52</v>
      </c>
      <c r="F676" t="str">
        <f>A676&amp;B676</f>
        <v>Aidan HOBBS5000m</v>
      </c>
      <c r="G676" s="2">
        <f>E676</f>
        <v>52</v>
      </c>
      <c r="H676" s="2">
        <f>D676</f>
        <v>949</v>
      </c>
    </row>
    <row r="677" spans="1:8" x14ac:dyDescent="0.2">
      <c r="A677" t="s">
        <v>1520</v>
      </c>
      <c r="B677" t="s">
        <v>26</v>
      </c>
      <c r="C677" s="6">
        <v>44640</v>
      </c>
      <c r="D677">
        <v>962</v>
      </c>
      <c r="E677" s="2">
        <v>53</v>
      </c>
      <c r="F677" t="str">
        <f>A677&amp;B677</f>
        <v>Brodie HICKS400m</v>
      </c>
      <c r="G677" s="2">
        <f>E677</f>
        <v>53</v>
      </c>
      <c r="H677" s="2">
        <f>D677</f>
        <v>962</v>
      </c>
    </row>
    <row r="678" spans="1:8" x14ac:dyDescent="0.2">
      <c r="A678" t="s">
        <v>736</v>
      </c>
      <c r="B678" t="s">
        <v>27</v>
      </c>
      <c r="C678" s="6">
        <v>35311</v>
      </c>
      <c r="D678">
        <v>963</v>
      </c>
      <c r="E678" s="2">
        <v>53</v>
      </c>
      <c r="F678" t="str">
        <f>A678&amp;B678</f>
        <v>Max WHITEOAK800m</v>
      </c>
      <c r="G678" s="2">
        <f>E678</f>
        <v>53</v>
      </c>
      <c r="H678" s="2">
        <f>D678</f>
        <v>963</v>
      </c>
    </row>
    <row r="679" spans="1:8" x14ac:dyDescent="0.2">
      <c r="A679" t="s">
        <v>1541</v>
      </c>
      <c r="B679" t="s">
        <v>28</v>
      </c>
      <c r="C679" s="6">
        <v>35827</v>
      </c>
      <c r="D679">
        <v>1013</v>
      </c>
      <c r="E679" s="2">
        <v>53</v>
      </c>
      <c r="F679" t="str">
        <f>A679&amp;B679</f>
        <v>Alexander GRUEN1500m</v>
      </c>
      <c r="G679" s="2">
        <f>E679</f>
        <v>53</v>
      </c>
      <c r="H679" s="2">
        <f>D679</f>
        <v>1013</v>
      </c>
    </row>
    <row r="680" spans="1:8" x14ac:dyDescent="0.2">
      <c r="A680" t="s">
        <v>778</v>
      </c>
      <c r="B680" t="s">
        <v>29</v>
      </c>
      <c r="C680" s="7">
        <v>35676</v>
      </c>
      <c r="D680">
        <v>947</v>
      </c>
      <c r="E680" s="2">
        <v>53</v>
      </c>
      <c r="F680" t="str">
        <f>A680&amp;B680</f>
        <v>Liam BOUDIN5000m</v>
      </c>
      <c r="G680" s="2">
        <f>E680</f>
        <v>53</v>
      </c>
      <c r="H680" s="2">
        <f>D680</f>
        <v>947</v>
      </c>
    </row>
    <row r="681" spans="1:8" x14ac:dyDescent="0.2">
      <c r="A681" t="s">
        <v>1479</v>
      </c>
      <c r="B681" t="s">
        <v>2</v>
      </c>
      <c r="C681" s="6">
        <v>34250</v>
      </c>
      <c r="D681">
        <v>965</v>
      </c>
      <c r="E681" s="2">
        <v>54</v>
      </c>
      <c r="F681" t="str">
        <f>A681&amp;B681</f>
        <v>Hayden KOVACIC100m</v>
      </c>
      <c r="G681" s="2">
        <f>E681</f>
        <v>54</v>
      </c>
      <c r="H681" s="2">
        <f>D681</f>
        <v>965</v>
      </c>
    </row>
    <row r="682" spans="1:8" x14ac:dyDescent="0.2">
      <c r="A682" t="s">
        <v>602</v>
      </c>
      <c r="B682" t="s">
        <v>2</v>
      </c>
      <c r="C682" s="6">
        <v>35521</v>
      </c>
      <c r="D682">
        <v>965</v>
      </c>
      <c r="E682" s="2">
        <v>54</v>
      </c>
      <c r="F682" t="str">
        <f>A682&amp;B682</f>
        <v>Jonty FLOTTMANN100m</v>
      </c>
      <c r="G682" s="2">
        <f>E682</f>
        <v>54</v>
      </c>
      <c r="H682" s="2">
        <f>D682</f>
        <v>965</v>
      </c>
    </row>
    <row r="683" spans="1:8" x14ac:dyDescent="0.2">
      <c r="A683" t="s">
        <v>608</v>
      </c>
      <c r="B683" t="s">
        <v>2</v>
      </c>
      <c r="C683" s="7">
        <v>35137</v>
      </c>
      <c r="D683">
        <v>965</v>
      </c>
      <c r="E683" s="2">
        <v>54</v>
      </c>
      <c r="F683" t="str">
        <f>A683&amp;B683</f>
        <v>Michael KONOMANYI100m</v>
      </c>
      <c r="G683" s="2">
        <f>E683</f>
        <v>54</v>
      </c>
      <c r="H683" s="2">
        <f>D683</f>
        <v>965</v>
      </c>
    </row>
    <row r="684" spans="1:8" x14ac:dyDescent="0.2">
      <c r="A684" t="s">
        <v>1480</v>
      </c>
      <c r="B684" s="6" t="s">
        <v>2</v>
      </c>
      <c r="C684" s="6">
        <v>44612</v>
      </c>
      <c r="D684">
        <v>965</v>
      </c>
      <c r="E684" s="2">
        <v>54</v>
      </c>
      <c r="F684" t="str">
        <f>A684&amp;B684</f>
        <v>Tomas O'SULLIVAN100m</v>
      </c>
      <c r="G684" s="2">
        <f>E684</f>
        <v>54</v>
      </c>
      <c r="H684" s="2">
        <f>D684</f>
        <v>965</v>
      </c>
    </row>
    <row r="685" spans="1:8" x14ac:dyDescent="0.2">
      <c r="A685" t="s">
        <v>1481</v>
      </c>
      <c r="B685" t="s">
        <v>2</v>
      </c>
      <c r="C685" s="6">
        <v>33115</v>
      </c>
      <c r="D685">
        <v>965</v>
      </c>
      <c r="E685" s="2">
        <v>54</v>
      </c>
      <c r="F685" t="str">
        <f>A685&amp;B685</f>
        <v>Kenneth VUONG100m</v>
      </c>
      <c r="G685" s="2">
        <f>E685</f>
        <v>54</v>
      </c>
      <c r="H685" s="2">
        <f>D685</f>
        <v>965</v>
      </c>
    </row>
    <row r="686" spans="1:8" x14ac:dyDescent="0.2">
      <c r="A686" t="s">
        <v>625</v>
      </c>
      <c r="B686" t="s">
        <v>26</v>
      </c>
      <c r="C686" s="6">
        <v>44612</v>
      </c>
      <c r="D686">
        <v>961</v>
      </c>
      <c r="E686" s="2">
        <v>54</v>
      </c>
      <c r="F686" t="str">
        <f>A686&amp;B686</f>
        <v>Andrew GOSCHNIK400m</v>
      </c>
      <c r="G686" s="2">
        <f>E686</f>
        <v>54</v>
      </c>
      <c r="H686" s="2">
        <f>D686</f>
        <v>961</v>
      </c>
    </row>
    <row r="687" spans="1:8" x14ac:dyDescent="0.2">
      <c r="A687" t="s">
        <v>1521</v>
      </c>
      <c r="B687" t="s">
        <v>26</v>
      </c>
      <c r="C687" s="6">
        <v>44640</v>
      </c>
      <c r="D687">
        <v>961</v>
      </c>
      <c r="E687" s="2">
        <v>54</v>
      </c>
      <c r="F687" t="str">
        <f>A687&amp;B687</f>
        <v>Will GRABOWSKI400m</v>
      </c>
      <c r="G687" s="2">
        <f>E687</f>
        <v>54</v>
      </c>
      <c r="H687" s="2">
        <f>D687</f>
        <v>961</v>
      </c>
    </row>
    <row r="688" spans="1:8" x14ac:dyDescent="0.2">
      <c r="A688" t="s">
        <v>724</v>
      </c>
      <c r="B688" t="s">
        <v>27</v>
      </c>
      <c r="C688" s="7">
        <v>36555</v>
      </c>
      <c r="D688">
        <v>959</v>
      </c>
      <c r="E688" s="2">
        <v>54</v>
      </c>
      <c r="F688" t="str">
        <f>A688&amp;B688</f>
        <v>Duncan MILLER800m</v>
      </c>
      <c r="G688" s="2">
        <f>E688</f>
        <v>54</v>
      </c>
      <c r="H688" s="2">
        <f>D688</f>
        <v>959</v>
      </c>
    </row>
    <row r="689" spans="1:8" x14ac:dyDescent="0.2">
      <c r="A689" t="s">
        <v>787</v>
      </c>
      <c r="B689" t="s">
        <v>28</v>
      </c>
      <c r="C689" s="6">
        <v>35300</v>
      </c>
      <c r="D689">
        <v>1011</v>
      </c>
      <c r="E689" s="2">
        <v>54</v>
      </c>
      <c r="F689" t="str">
        <f>A689&amp;B689</f>
        <v>Louis MCAFEE1500m</v>
      </c>
      <c r="G689" s="2">
        <f>E689</f>
        <v>54</v>
      </c>
      <c r="H689" s="2">
        <f>D689</f>
        <v>1011</v>
      </c>
    </row>
    <row r="690" spans="1:8" x14ac:dyDescent="0.2">
      <c r="A690" t="s">
        <v>1591</v>
      </c>
      <c r="B690" t="s">
        <v>29</v>
      </c>
      <c r="C690" s="7">
        <v>36108</v>
      </c>
      <c r="D690">
        <v>939</v>
      </c>
      <c r="E690" s="2">
        <v>54</v>
      </c>
      <c r="F690" t="str">
        <f>A690&amp;B690</f>
        <v>Alexander RITCHIE5000m</v>
      </c>
      <c r="G690" s="2">
        <f>E690</f>
        <v>54</v>
      </c>
      <c r="H690" s="2">
        <f>D690</f>
        <v>939</v>
      </c>
    </row>
    <row r="691" spans="1:8" x14ac:dyDescent="0.2">
      <c r="A691" t="s">
        <v>1638</v>
      </c>
      <c r="B691" t="s">
        <v>37</v>
      </c>
      <c r="C691" s="6">
        <v>44671</v>
      </c>
      <c r="D691">
        <v>935</v>
      </c>
      <c r="E691" s="2">
        <v>54</v>
      </c>
      <c r="F691" t="str">
        <f>A691&amp;B691</f>
        <v>Jack GROSSERlong-jump</v>
      </c>
      <c r="G691" s="2">
        <f>E691</f>
        <v>54</v>
      </c>
      <c r="H691" s="2">
        <f>D691</f>
        <v>935</v>
      </c>
    </row>
    <row r="692" spans="1:8" x14ac:dyDescent="0.2">
      <c r="A692" t="s">
        <v>1171</v>
      </c>
      <c r="B692" t="s">
        <v>27</v>
      </c>
      <c r="C692" s="6">
        <v>36237</v>
      </c>
      <c r="D692">
        <v>959</v>
      </c>
      <c r="E692" s="2">
        <v>55</v>
      </c>
      <c r="F692" t="str">
        <f>A692&amp;B692</f>
        <v>Luke GRAVES800m</v>
      </c>
      <c r="G692" s="2">
        <f>E692</f>
        <v>55</v>
      </c>
      <c r="H692" s="2">
        <f>D692</f>
        <v>959</v>
      </c>
    </row>
    <row r="693" spans="1:8" x14ac:dyDescent="0.2">
      <c r="A693" t="s">
        <v>1567</v>
      </c>
      <c r="B693" t="s">
        <v>28</v>
      </c>
      <c r="C693" s="6">
        <v>38439</v>
      </c>
      <c r="D693">
        <v>1011</v>
      </c>
      <c r="E693" s="2">
        <v>55</v>
      </c>
      <c r="F693" t="str">
        <f>A693&amp;B693</f>
        <v>Peyton CRAIG1500m</v>
      </c>
      <c r="G693" s="2">
        <f>E693</f>
        <v>55</v>
      </c>
      <c r="H693" s="2">
        <f>D693</f>
        <v>1011</v>
      </c>
    </row>
    <row r="694" spans="1:8" x14ac:dyDescent="0.2">
      <c r="A694" t="s">
        <v>945</v>
      </c>
      <c r="B694" t="s">
        <v>29</v>
      </c>
      <c r="C694" s="6">
        <v>44581</v>
      </c>
      <c r="D694">
        <v>935</v>
      </c>
      <c r="E694" s="2">
        <v>55</v>
      </c>
      <c r="F694" t="str">
        <f>A694&amp;B694</f>
        <v>Seth O'DONNELL5000m</v>
      </c>
      <c r="G694" s="2">
        <f>E694</f>
        <v>55</v>
      </c>
      <c r="H694" s="2">
        <f>D694</f>
        <v>935</v>
      </c>
    </row>
    <row r="695" spans="1:8" x14ac:dyDescent="0.2">
      <c r="A695" t="s">
        <v>1614</v>
      </c>
      <c r="B695" t="s">
        <v>37</v>
      </c>
      <c r="C695" s="7">
        <v>37295</v>
      </c>
      <c r="D695">
        <v>931</v>
      </c>
      <c r="E695" s="2">
        <v>55</v>
      </c>
      <c r="F695" t="str">
        <f>A695&amp;B695</f>
        <v>Liam GILBERTlong-jump</v>
      </c>
      <c r="G695" s="2">
        <f>E695</f>
        <v>55</v>
      </c>
      <c r="H695" s="2">
        <f>D695</f>
        <v>931</v>
      </c>
    </row>
    <row r="696" spans="1:8" x14ac:dyDescent="0.2">
      <c r="A696" t="s">
        <v>609</v>
      </c>
      <c r="B696" t="s">
        <v>26</v>
      </c>
      <c r="C696" s="6">
        <v>44671</v>
      </c>
      <c r="D696">
        <v>959</v>
      </c>
      <c r="E696" s="2">
        <v>56</v>
      </c>
      <c r="F696" t="str">
        <f>A696&amp;B696</f>
        <v>Cooper SHERMAN400m</v>
      </c>
      <c r="G696" s="2">
        <f>E696</f>
        <v>56</v>
      </c>
      <c r="H696" s="2">
        <f>D696</f>
        <v>959</v>
      </c>
    </row>
    <row r="697" spans="1:8" x14ac:dyDescent="0.2">
      <c r="A697" t="s">
        <v>696</v>
      </c>
      <c r="B697" t="s">
        <v>27</v>
      </c>
      <c r="C697" s="6">
        <v>36109</v>
      </c>
      <c r="D697">
        <v>959</v>
      </c>
      <c r="E697" s="2">
        <v>56</v>
      </c>
      <c r="F697" t="str">
        <f>A697&amp;B697</f>
        <v>Cameron MUSGROVE800m</v>
      </c>
      <c r="G697" s="2">
        <f>E697</f>
        <v>56</v>
      </c>
      <c r="H697" s="2">
        <f>D697</f>
        <v>959</v>
      </c>
    </row>
    <row r="698" spans="1:8" x14ac:dyDescent="0.2">
      <c r="A698" t="s">
        <v>1568</v>
      </c>
      <c r="B698" t="s">
        <v>28</v>
      </c>
      <c r="C698" s="6">
        <v>35112</v>
      </c>
      <c r="D698">
        <v>1009</v>
      </c>
      <c r="E698" s="2">
        <v>56</v>
      </c>
      <c r="F698" t="str">
        <f>A698&amp;B698</f>
        <v>Sam BYRNE1500m</v>
      </c>
      <c r="G698" s="2">
        <f>E698</f>
        <v>56</v>
      </c>
      <c r="H698" s="2">
        <f>D698</f>
        <v>1009</v>
      </c>
    </row>
    <row r="699" spans="1:8" x14ac:dyDescent="0.2">
      <c r="A699" t="s">
        <v>988</v>
      </c>
      <c r="B699" t="s">
        <v>29</v>
      </c>
      <c r="C699" s="6">
        <v>34300</v>
      </c>
      <c r="D699">
        <v>933</v>
      </c>
      <c r="E699" s="2">
        <v>56</v>
      </c>
      <c r="F699" t="str">
        <f>A699&amp;B699</f>
        <v>James HANSEN5000m</v>
      </c>
      <c r="G699" s="2">
        <f>E699</f>
        <v>56</v>
      </c>
      <c r="H699" s="2">
        <f>D699</f>
        <v>933</v>
      </c>
    </row>
    <row r="700" spans="1:8" x14ac:dyDescent="0.2">
      <c r="A700" t="s">
        <v>1639</v>
      </c>
      <c r="B700" t="s">
        <v>37</v>
      </c>
      <c r="C700" s="6">
        <v>34980</v>
      </c>
      <c r="D700">
        <v>926</v>
      </c>
      <c r="E700" s="2">
        <v>56</v>
      </c>
      <c r="F700" t="str">
        <f>A700&amp;B700</f>
        <v>David THOMSONlong-jump</v>
      </c>
      <c r="G700" s="2">
        <f>E700</f>
        <v>56</v>
      </c>
      <c r="H700" s="2">
        <f>D700</f>
        <v>926</v>
      </c>
    </row>
    <row r="701" spans="1:8" x14ac:dyDescent="0.2">
      <c r="A701" t="s">
        <v>648</v>
      </c>
      <c r="B701" t="s">
        <v>25</v>
      </c>
      <c r="C701" s="6">
        <v>35845</v>
      </c>
      <c r="D701">
        <v>970</v>
      </c>
      <c r="E701" s="2">
        <v>57</v>
      </c>
      <c r="F701" t="str">
        <f>A701&amp;B701</f>
        <v>Conor FRY200m</v>
      </c>
      <c r="G701" s="2">
        <f>E701</f>
        <v>57</v>
      </c>
      <c r="H701" s="2">
        <f>D701</f>
        <v>970</v>
      </c>
    </row>
    <row r="702" spans="1:8" x14ac:dyDescent="0.2">
      <c r="A702" t="s">
        <v>661</v>
      </c>
      <c r="B702" s="6" t="s">
        <v>26</v>
      </c>
      <c r="C702" s="6">
        <v>36241</v>
      </c>
      <c r="D702">
        <v>957</v>
      </c>
      <c r="E702" s="2">
        <v>57</v>
      </c>
      <c r="F702" t="str">
        <f>A702&amp;B702</f>
        <v>James MCPAUL400m</v>
      </c>
      <c r="G702" s="2">
        <f>E702</f>
        <v>57</v>
      </c>
      <c r="H702" s="2">
        <f>D702</f>
        <v>957</v>
      </c>
    </row>
    <row r="703" spans="1:8" x14ac:dyDescent="0.2">
      <c r="A703" t="s">
        <v>664</v>
      </c>
      <c r="B703" t="s">
        <v>26</v>
      </c>
      <c r="C703" s="7">
        <v>37782</v>
      </c>
      <c r="D703">
        <v>957</v>
      </c>
      <c r="E703" s="2">
        <v>57</v>
      </c>
      <c r="F703" t="str">
        <f>A703&amp;B703</f>
        <v>Dominic PANOZZO400m</v>
      </c>
      <c r="G703" s="2">
        <f>E703</f>
        <v>57</v>
      </c>
      <c r="H703" s="2">
        <f>D703</f>
        <v>957</v>
      </c>
    </row>
    <row r="704" spans="1:8" x14ac:dyDescent="0.2">
      <c r="A704" t="s">
        <v>634</v>
      </c>
      <c r="B704" t="s">
        <v>26</v>
      </c>
      <c r="C704" s="6">
        <v>37663</v>
      </c>
      <c r="D704">
        <v>957</v>
      </c>
      <c r="E704" s="2">
        <v>57</v>
      </c>
      <c r="F704" t="str">
        <f>A704&amp;B704</f>
        <v>Angus DEIGHTON400m</v>
      </c>
      <c r="G704" s="2">
        <f>E704</f>
        <v>57</v>
      </c>
      <c r="H704" s="2">
        <f>D704</f>
        <v>957</v>
      </c>
    </row>
    <row r="705" spans="1:8" x14ac:dyDescent="0.2">
      <c r="A705" t="s">
        <v>702</v>
      </c>
      <c r="B705" t="s">
        <v>27</v>
      </c>
      <c r="C705" s="6">
        <v>36943</v>
      </c>
      <c r="D705">
        <v>956</v>
      </c>
      <c r="E705" s="2">
        <v>57</v>
      </c>
      <c r="F705" t="str">
        <f>A705&amp;B705</f>
        <v>Casey BUCHANAN800m</v>
      </c>
      <c r="G705" s="2">
        <f>E705</f>
        <v>57</v>
      </c>
      <c r="H705" s="2">
        <f>D705</f>
        <v>956</v>
      </c>
    </row>
    <row r="706" spans="1:8" x14ac:dyDescent="0.2">
      <c r="A706" t="s">
        <v>1189</v>
      </c>
      <c r="B706" t="s">
        <v>28</v>
      </c>
      <c r="C706" s="6">
        <v>33669</v>
      </c>
      <c r="D706">
        <v>1009</v>
      </c>
      <c r="E706" s="2">
        <v>57</v>
      </c>
      <c r="F706" t="str">
        <f>A706&amp;B706</f>
        <v>Joshua JOHNSON1500m</v>
      </c>
      <c r="G706" s="2">
        <f>E706</f>
        <v>57</v>
      </c>
      <c r="H706" s="2">
        <f>D706</f>
        <v>1009</v>
      </c>
    </row>
    <row r="707" spans="1:8" x14ac:dyDescent="0.2">
      <c r="A707" t="s">
        <v>995</v>
      </c>
      <c r="B707" t="s">
        <v>29</v>
      </c>
      <c r="C707" s="6">
        <v>32021</v>
      </c>
      <c r="D707">
        <v>927</v>
      </c>
      <c r="E707" s="2">
        <v>57</v>
      </c>
      <c r="F707" t="str">
        <f>A707&amp;B707</f>
        <v>Michael MARANTELLI5000m</v>
      </c>
      <c r="G707" s="2">
        <f>E707</f>
        <v>57</v>
      </c>
      <c r="H707" s="2">
        <f>D707</f>
        <v>927</v>
      </c>
    </row>
    <row r="708" spans="1:8" x14ac:dyDescent="0.2">
      <c r="A708" t="s">
        <v>1640</v>
      </c>
      <c r="B708" t="s">
        <v>37</v>
      </c>
      <c r="C708" s="7">
        <v>37972</v>
      </c>
      <c r="D708">
        <v>924</v>
      </c>
      <c r="E708" s="2">
        <v>57</v>
      </c>
      <c r="F708" t="str">
        <f>A708&amp;B708</f>
        <v>Charlie FROOMESlong-jump</v>
      </c>
      <c r="G708" s="2">
        <f>E708</f>
        <v>57</v>
      </c>
      <c r="H708" s="2">
        <f>D708</f>
        <v>924</v>
      </c>
    </row>
    <row r="709" spans="1:8" x14ac:dyDescent="0.2">
      <c r="A709" t="s">
        <v>649</v>
      </c>
      <c r="B709" t="s">
        <v>25</v>
      </c>
      <c r="C709" s="6">
        <v>36903</v>
      </c>
      <c r="D709">
        <v>968</v>
      </c>
      <c r="E709" s="2">
        <v>58</v>
      </c>
      <c r="F709" t="str">
        <f>A709&amp;B709</f>
        <v>Keegan BELL200m</v>
      </c>
      <c r="G709" s="2">
        <f>E709</f>
        <v>58</v>
      </c>
      <c r="H709" s="2">
        <f>D709</f>
        <v>968</v>
      </c>
    </row>
    <row r="710" spans="1:8" x14ac:dyDescent="0.2">
      <c r="A710" t="s">
        <v>1482</v>
      </c>
      <c r="B710" t="s">
        <v>25</v>
      </c>
      <c r="C710" s="7">
        <v>33467</v>
      </c>
      <c r="D710">
        <v>968</v>
      </c>
      <c r="E710" s="2">
        <v>58</v>
      </c>
      <c r="F710" t="str">
        <f>A710&amp;B710</f>
        <v>Lachlan PARRY200m</v>
      </c>
      <c r="G710" s="2">
        <f>E710</f>
        <v>58</v>
      </c>
      <c r="H710" s="2">
        <f>D710</f>
        <v>968</v>
      </c>
    </row>
    <row r="711" spans="1:8" x14ac:dyDescent="0.2">
      <c r="A711" t="s">
        <v>599</v>
      </c>
      <c r="B711" t="s">
        <v>25</v>
      </c>
      <c r="C711" s="6">
        <v>34771</v>
      </c>
      <c r="D711">
        <v>968</v>
      </c>
      <c r="E711" s="2">
        <v>58</v>
      </c>
      <c r="F711" t="str">
        <f>A711&amp;B711</f>
        <v>Nicholas BATE200m</v>
      </c>
      <c r="G711" s="2">
        <f>E711</f>
        <v>58</v>
      </c>
      <c r="H711" s="2">
        <f>D711</f>
        <v>968</v>
      </c>
    </row>
    <row r="712" spans="1:8" x14ac:dyDescent="0.2">
      <c r="A712" t="s">
        <v>735</v>
      </c>
      <c r="B712" t="s">
        <v>27</v>
      </c>
      <c r="C712" s="6">
        <v>37826</v>
      </c>
      <c r="D712">
        <v>955</v>
      </c>
      <c r="E712" s="2">
        <v>58</v>
      </c>
      <c r="F712" t="str">
        <f>A712&amp;B712</f>
        <v>Adam GODDARD800m</v>
      </c>
      <c r="G712" s="2">
        <f>E712</f>
        <v>58</v>
      </c>
      <c r="H712" s="2">
        <f>D712</f>
        <v>955</v>
      </c>
    </row>
    <row r="713" spans="1:8" x14ac:dyDescent="0.2">
      <c r="A713" t="s">
        <v>737</v>
      </c>
      <c r="B713" t="s">
        <v>28</v>
      </c>
      <c r="C713" s="7">
        <v>35426</v>
      </c>
      <c r="D713">
        <v>1008</v>
      </c>
      <c r="E713" s="2">
        <v>58</v>
      </c>
      <c r="F713" t="str">
        <f>A713&amp;B713</f>
        <v>Joe BURGESS1500m</v>
      </c>
      <c r="G713" s="2">
        <f>E713</f>
        <v>58</v>
      </c>
      <c r="H713" s="2">
        <f>D713</f>
        <v>1008</v>
      </c>
    </row>
    <row r="714" spans="1:8" x14ac:dyDescent="0.2">
      <c r="A714" t="s">
        <v>1570</v>
      </c>
      <c r="B714" t="s">
        <v>29</v>
      </c>
      <c r="C714" s="6">
        <v>44581</v>
      </c>
      <c r="D714">
        <v>926</v>
      </c>
      <c r="E714" s="2">
        <v>58</v>
      </c>
      <c r="F714" t="str">
        <f>A714&amp;B714</f>
        <v>Matthew RANKIN5000m</v>
      </c>
      <c r="G714" s="2">
        <f>E714</f>
        <v>58</v>
      </c>
      <c r="H714" s="2">
        <f>D714</f>
        <v>926</v>
      </c>
    </row>
    <row r="715" spans="1:8" x14ac:dyDescent="0.2">
      <c r="A715" t="s">
        <v>628</v>
      </c>
      <c r="B715" t="s">
        <v>2</v>
      </c>
      <c r="C715" s="6">
        <v>36926</v>
      </c>
      <c r="D715">
        <v>955</v>
      </c>
      <c r="E715" s="2">
        <v>59</v>
      </c>
      <c r="F715" t="str">
        <f>A715&amp;B715</f>
        <v>Cameron DE BRUIN100m</v>
      </c>
      <c r="G715" s="2">
        <f>E715</f>
        <v>59</v>
      </c>
      <c r="H715" s="2">
        <f>D715</f>
        <v>955</v>
      </c>
    </row>
    <row r="716" spans="1:8" x14ac:dyDescent="0.2">
      <c r="A716" t="s">
        <v>979</v>
      </c>
      <c r="B716" t="s">
        <v>2</v>
      </c>
      <c r="C716" s="6">
        <v>35993</v>
      </c>
      <c r="D716">
        <v>955</v>
      </c>
      <c r="E716" s="2">
        <v>59</v>
      </c>
      <c r="F716" t="str">
        <f>A716&amp;B716</f>
        <v>Harry FULLERTON100m</v>
      </c>
      <c r="G716" s="2">
        <f>E716</f>
        <v>59</v>
      </c>
      <c r="H716" s="2">
        <f>D716</f>
        <v>955</v>
      </c>
    </row>
    <row r="717" spans="1:8" x14ac:dyDescent="0.2">
      <c r="A717" t="s">
        <v>598</v>
      </c>
      <c r="B717" t="s">
        <v>2</v>
      </c>
      <c r="C717" s="7">
        <v>33993</v>
      </c>
      <c r="D717">
        <v>955</v>
      </c>
      <c r="E717" s="2">
        <v>59</v>
      </c>
      <c r="F717" t="str">
        <f>A717&amp;B717</f>
        <v>Jackson BENNETT100m</v>
      </c>
      <c r="G717" s="2">
        <f>E717</f>
        <v>59</v>
      </c>
      <c r="H717" s="2">
        <f>D717</f>
        <v>955</v>
      </c>
    </row>
    <row r="718" spans="1:8" x14ac:dyDescent="0.2">
      <c r="A718" t="s">
        <v>589</v>
      </c>
      <c r="B718" t="s">
        <v>2</v>
      </c>
      <c r="C718" s="6">
        <v>36381</v>
      </c>
      <c r="D718">
        <v>955</v>
      </c>
      <c r="E718" s="2">
        <v>59</v>
      </c>
      <c r="F718" t="str">
        <f>A718&amp;B718</f>
        <v>Kyle NICOLUSSI100m</v>
      </c>
      <c r="G718" s="2">
        <f>E718</f>
        <v>59</v>
      </c>
      <c r="H718" s="2">
        <f>D718</f>
        <v>955</v>
      </c>
    </row>
    <row r="719" spans="1:8" x14ac:dyDescent="0.2">
      <c r="A719" t="s">
        <v>703</v>
      </c>
      <c r="B719" t="s">
        <v>27</v>
      </c>
      <c r="C719" s="6">
        <v>37312</v>
      </c>
      <c r="D719">
        <v>955</v>
      </c>
      <c r="E719" s="2">
        <v>59</v>
      </c>
      <c r="F719" t="str">
        <f>A719&amp;B719</f>
        <v>Ethan BROUW800m</v>
      </c>
      <c r="G719" s="2">
        <f>E719</f>
        <v>59</v>
      </c>
      <c r="H719" s="2">
        <f>D719</f>
        <v>955</v>
      </c>
    </row>
    <row r="720" spans="1:8" x14ac:dyDescent="0.2">
      <c r="A720" t="s">
        <v>742</v>
      </c>
      <c r="B720" t="s">
        <v>28</v>
      </c>
      <c r="C720" s="7">
        <v>35074</v>
      </c>
      <c r="D720">
        <v>1007</v>
      </c>
      <c r="E720" s="2">
        <v>59</v>
      </c>
      <c r="F720" t="str">
        <f>A720&amp;B720</f>
        <v>Tim LOGAN1500m</v>
      </c>
      <c r="G720" s="2">
        <f>E720</f>
        <v>59</v>
      </c>
      <c r="H720" s="2">
        <f>D720</f>
        <v>1007</v>
      </c>
    </row>
    <row r="721" spans="1:8" x14ac:dyDescent="0.2">
      <c r="A721" t="s">
        <v>944</v>
      </c>
      <c r="B721" t="s">
        <v>29</v>
      </c>
      <c r="C721" s="6">
        <v>44581</v>
      </c>
      <c r="D721">
        <v>925</v>
      </c>
      <c r="E721" s="2">
        <v>59</v>
      </c>
      <c r="F721" t="str">
        <f>A721&amp;B721</f>
        <v>Harry NORMAN5000m</v>
      </c>
      <c r="G721" s="2">
        <f>E721</f>
        <v>59</v>
      </c>
      <c r="H721" s="2">
        <f>D721</f>
        <v>925</v>
      </c>
    </row>
    <row r="722" spans="1:8" x14ac:dyDescent="0.2">
      <c r="A722" t="s">
        <v>657</v>
      </c>
      <c r="B722" t="s">
        <v>26</v>
      </c>
      <c r="C722" s="6">
        <v>35256</v>
      </c>
      <c r="D722">
        <v>956</v>
      </c>
      <c r="E722" s="2">
        <v>60</v>
      </c>
      <c r="F722" t="str">
        <f>A722&amp;B722</f>
        <v>James KERMOND400m</v>
      </c>
      <c r="G722" s="2">
        <f>E722</f>
        <v>60</v>
      </c>
      <c r="H722" s="2">
        <f>D722</f>
        <v>956</v>
      </c>
    </row>
    <row r="723" spans="1:8" x14ac:dyDescent="0.2">
      <c r="A723" t="s">
        <v>658</v>
      </c>
      <c r="B723" t="s">
        <v>26</v>
      </c>
      <c r="C723" s="7"/>
      <c r="D723">
        <v>956</v>
      </c>
      <c r="E723" s="2">
        <v>60</v>
      </c>
      <c r="F723" t="str">
        <f>A723&amp;B723</f>
        <v>Thomas REYNOLDS400m</v>
      </c>
      <c r="G723" s="2">
        <f>E723</f>
        <v>60</v>
      </c>
      <c r="H723" s="2">
        <f>D723</f>
        <v>956</v>
      </c>
    </row>
    <row r="724" spans="1:8" x14ac:dyDescent="0.2">
      <c r="A724" t="s">
        <v>730</v>
      </c>
      <c r="B724" t="s">
        <v>27</v>
      </c>
      <c r="C724" s="6">
        <v>37082</v>
      </c>
      <c r="D724">
        <v>953</v>
      </c>
      <c r="E724" s="2">
        <v>60</v>
      </c>
      <c r="F724" t="str">
        <f>A724&amp;B724</f>
        <v>Alexander STITT800m</v>
      </c>
      <c r="G724" s="2">
        <f>E724</f>
        <v>60</v>
      </c>
      <c r="H724" s="2">
        <f>D724</f>
        <v>953</v>
      </c>
    </row>
    <row r="725" spans="1:8" x14ac:dyDescent="0.2">
      <c r="A725" t="s">
        <v>739</v>
      </c>
      <c r="B725" t="s">
        <v>28</v>
      </c>
      <c r="C725" s="6">
        <v>36173</v>
      </c>
      <c r="D725">
        <v>1006</v>
      </c>
      <c r="E725" s="2">
        <v>60</v>
      </c>
      <c r="F725" t="str">
        <f>A725&amp;B725</f>
        <v>Edward BEISCHER1500m</v>
      </c>
      <c r="G725" s="2">
        <f>E725</f>
        <v>60</v>
      </c>
      <c r="H725" s="2">
        <f>D725</f>
        <v>1006</v>
      </c>
    </row>
    <row r="726" spans="1:8" x14ac:dyDescent="0.2">
      <c r="A726" t="s">
        <v>772</v>
      </c>
      <c r="B726" t="s">
        <v>29</v>
      </c>
      <c r="C726" s="6">
        <v>37387</v>
      </c>
      <c r="D726">
        <v>924</v>
      </c>
      <c r="E726" s="2">
        <v>60</v>
      </c>
      <c r="F726" t="str">
        <f>A726&amp;B726</f>
        <v>Sam CLIFFORD5000m</v>
      </c>
      <c r="G726" s="2">
        <f>E726</f>
        <v>60</v>
      </c>
      <c r="H726" s="2">
        <f>D726</f>
        <v>924</v>
      </c>
    </row>
    <row r="727" spans="1:8" x14ac:dyDescent="0.2">
      <c r="A727" t="s">
        <v>1493</v>
      </c>
      <c r="B727" t="s">
        <v>25</v>
      </c>
      <c r="C727" s="6">
        <v>44612</v>
      </c>
      <c r="D727">
        <v>967</v>
      </c>
      <c r="E727" s="2">
        <v>61</v>
      </c>
      <c r="F727" t="str">
        <f>A727&amp;B727</f>
        <v>Leroy REID200m</v>
      </c>
      <c r="G727" s="2">
        <f>E727</f>
        <v>61</v>
      </c>
      <c r="H727" s="2">
        <f>D727</f>
        <v>967</v>
      </c>
    </row>
    <row r="728" spans="1:8" x14ac:dyDescent="0.2">
      <c r="A728" t="s">
        <v>592</v>
      </c>
      <c r="B728" t="s">
        <v>25</v>
      </c>
      <c r="C728" s="7">
        <v>35751</v>
      </c>
      <c r="D728">
        <v>967</v>
      </c>
      <c r="E728" s="2">
        <v>61</v>
      </c>
      <c r="F728" t="str">
        <f>A728&amp;B728</f>
        <v>Michael HANSFORD200m</v>
      </c>
      <c r="G728" s="2">
        <f>E728</f>
        <v>61</v>
      </c>
      <c r="H728" s="2">
        <f>D728</f>
        <v>967</v>
      </c>
    </row>
    <row r="729" spans="1:8" x14ac:dyDescent="0.2">
      <c r="A729" t="s">
        <v>1543</v>
      </c>
      <c r="B729" t="s">
        <v>27</v>
      </c>
      <c r="C729" s="6">
        <v>33941</v>
      </c>
      <c r="D729">
        <v>950</v>
      </c>
      <c r="E729" s="2">
        <v>61</v>
      </c>
      <c r="F729" t="str">
        <f>A729&amp;B729</f>
        <v>Alex PETTIGREW800m</v>
      </c>
      <c r="G729" s="2">
        <f>E729</f>
        <v>61</v>
      </c>
      <c r="H729" s="2">
        <f>D729</f>
        <v>950</v>
      </c>
    </row>
    <row r="730" spans="1:8" x14ac:dyDescent="0.2">
      <c r="A730" t="s">
        <v>1569</v>
      </c>
      <c r="B730" t="s">
        <v>28</v>
      </c>
      <c r="C730" s="6">
        <v>36741</v>
      </c>
      <c r="D730">
        <v>1005</v>
      </c>
      <c r="E730" s="2">
        <v>61</v>
      </c>
      <c r="F730" t="str">
        <f>A730&amp;B730</f>
        <v>Harrison BIGGS1500m</v>
      </c>
      <c r="G730" s="2">
        <f>E730</f>
        <v>61</v>
      </c>
      <c r="H730" s="2">
        <f>D730</f>
        <v>1005</v>
      </c>
    </row>
    <row r="731" spans="1:8" x14ac:dyDescent="0.2">
      <c r="A731" t="s">
        <v>1592</v>
      </c>
      <c r="B731" t="s">
        <v>29</v>
      </c>
      <c r="C731" s="6">
        <v>31478</v>
      </c>
      <c r="D731">
        <v>924</v>
      </c>
      <c r="E731" s="2">
        <v>61</v>
      </c>
      <c r="F731" t="str">
        <f>A731&amp;B731</f>
        <v>Julian SPENCE5000m</v>
      </c>
      <c r="G731" s="2">
        <f>E731</f>
        <v>61</v>
      </c>
      <c r="H731" s="2">
        <f>D731</f>
        <v>924</v>
      </c>
    </row>
    <row r="732" spans="1:8" x14ac:dyDescent="0.2">
      <c r="A732" t="s">
        <v>1522</v>
      </c>
      <c r="B732" t="s">
        <v>26</v>
      </c>
      <c r="C732" s="7"/>
      <c r="D732">
        <v>955</v>
      </c>
      <c r="E732" s="2">
        <v>62</v>
      </c>
      <c r="F732" t="str">
        <f>A732&amp;B732</f>
        <v>Benjamin JONES400m</v>
      </c>
      <c r="G732" s="2">
        <f>E732</f>
        <v>62</v>
      </c>
      <c r="H732" s="2">
        <f>D732</f>
        <v>955</v>
      </c>
    </row>
    <row r="733" spans="1:8" x14ac:dyDescent="0.2">
      <c r="A733" t="s">
        <v>1255</v>
      </c>
      <c r="B733" t="s">
        <v>27</v>
      </c>
      <c r="C733" s="7">
        <v>34062</v>
      </c>
      <c r="D733">
        <v>950</v>
      </c>
      <c r="E733" s="2">
        <v>62</v>
      </c>
      <c r="F733" t="str">
        <f>A733&amp;B733</f>
        <v>William AUSTIN-CRAY800m</v>
      </c>
      <c r="G733" s="2">
        <f>E733</f>
        <v>62</v>
      </c>
      <c r="H733" s="2">
        <f>D733</f>
        <v>950</v>
      </c>
    </row>
    <row r="734" spans="1:8" x14ac:dyDescent="0.2">
      <c r="A734" t="s">
        <v>1570</v>
      </c>
      <c r="B734" t="s">
        <v>28</v>
      </c>
      <c r="C734" s="6">
        <v>44581</v>
      </c>
      <c r="D734">
        <v>1005</v>
      </c>
      <c r="E734" s="2">
        <v>62</v>
      </c>
      <c r="F734" t="str">
        <f>A734&amp;B734</f>
        <v>Matthew RANKIN1500m</v>
      </c>
      <c r="G734" s="2">
        <f>E734</f>
        <v>62</v>
      </c>
      <c r="H734" s="2">
        <f>D734</f>
        <v>1005</v>
      </c>
    </row>
    <row r="735" spans="1:8" x14ac:dyDescent="0.2">
      <c r="A735" t="s">
        <v>1191</v>
      </c>
      <c r="B735" t="s">
        <v>29</v>
      </c>
      <c r="C735" s="7">
        <v>44612</v>
      </c>
      <c r="D735">
        <v>922</v>
      </c>
      <c r="E735" s="2">
        <v>62</v>
      </c>
      <c r="F735" t="str">
        <f>A735&amp;B735</f>
        <v>Tim FISK5000m</v>
      </c>
      <c r="G735" s="2">
        <f>E735</f>
        <v>62</v>
      </c>
      <c r="H735" s="2">
        <f>D735</f>
        <v>922</v>
      </c>
    </row>
    <row r="736" spans="1:8" x14ac:dyDescent="0.2">
      <c r="A736" t="s">
        <v>1482</v>
      </c>
      <c r="B736" t="s">
        <v>2</v>
      </c>
      <c r="C736" s="6">
        <v>33467</v>
      </c>
      <c r="D736">
        <v>952</v>
      </c>
      <c r="E736" s="2">
        <v>63</v>
      </c>
      <c r="F736" t="str">
        <f>A736&amp;B736</f>
        <v>Lachlan PARRY100m</v>
      </c>
      <c r="G736" s="2">
        <f>E736</f>
        <v>63</v>
      </c>
      <c r="H736" s="2">
        <f>D736</f>
        <v>952</v>
      </c>
    </row>
    <row r="737" spans="1:8" x14ac:dyDescent="0.2">
      <c r="A737" t="s">
        <v>1483</v>
      </c>
      <c r="B737" t="s">
        <v>2</v>
      </c>
      <c r="C737" s="6">
        <v>33788</v>
      </c>
      <c r="D737">
        <v>952</v>
      </c>
      <c r="E737" s="2">
        <v>63</v>
      </c>
      <c r="F737" t="str">
        <f>A737&amp;B737</f>
        <v>Joel BEE100m</v>
      </c>
      <c r="G737" s="2">
        <f>E737</f>
        <v>63</v>
      </c>
      <c r="H737" s="2">
        <f>D737</f>
        <v>952</v>
      </c>
    </row>
    <row r="738" spans="1:8" x14ac:dyDescent="0.2">
      <c r="A738" t="s">
        <v>618</v>
      </c>
      <c r="B738" t="s">
        <v>2</v>
      </c>
      <c r="C738" s="7">
        <v>34654</v>
      </c>
      <c r="D738">
        <v>952</v>
      </c>
      <c r="E738" s="2">
        <v>63</v>
      </c>
      <c r="F738" t="str">
        <f>A738&amp;B738</f>
        <v>Will JOHNS100m</v>
      </c>
      <c r="G738" s="2">
        <f>E738</f>
        <v>63</v>
      </c>
      <c r="H738" s="2">
        <f>D738</f>
        <v>952</v>
      </c>
    </row>
    <row r="739" spans="1:8" x14ac:dyDescent="0.2">
      <c r="A739" t="s">
        <v>1152</v>
      </c>
      <c r="B739" t="s">
        <v>2</v>
      </c>
      <c r="C739" s="6">
        <v>36535</v>
      </c>
      <c r="D739">
        <v>952</v>
      </c>
      <c r="E739" s="2">
        <v>63</v>
      </c>
      <c r="F739" t="str">
        <f>A739&amp;B739</f>
        <v>Lewis CLABBURN100m</v>
      </c>
      <c r="G739" s="2">
        <f>E739</f>
        <v>63</v>
      </c>
      <c r="H739" s="2">
        <f>D739</f>
        <v>952</v>
      </c>
    </row>
    <row r="740" spans="1:8" x14ac:dyDescent="0.2">
      <c r="A740" t="s">
        <v>1484</v>
      </c>
      <c r="B740" t="s">
        <v>2</v>
      </c>
      <c r="C740" s="6">
        <v>35431</v>
      </c>
      <c r="D740">
        <v>952</v>
      </c>
      <c r="E740" s="2">
        <v>63</v>
      </c>
      <c r="F740" t="str">
        <f>A740&amp;B740</f>
        <v>Jack DONEY100m</v>
      </c>
      <c r="G740" s="2">
        <f>E740</f>
        <v>63</v>
      </c>
      <c r="H740" s="2">
        <f>D740</f>
        <v>952</v>
      </c>
    </row>
    <row r="741" spans="1:8" x14ac:dyDescent="0.2">
      <c r="A741" t="s">
        <v>603</v>
      </c>
      <c r="B741" t="s">
        <v>2</v>
      </c>
      <c r="C741" s="6">
        <v>37033</v>
      </c>
      <c r="D741">
        <v>952</v>
      </c>
      <c r="E741" s="2">
        <v>63</v>
      </c>
      <c r="F741" t="str">
        <f>A741&amp;B741</f>
        <v>Sam TAYLOR100m</v>
      </c>
      <c r="G741" s="2">
        <f>E741</f>
        <v>63</v>
      </c>
      <c r="H741" s="2">
        <f>D741</f>
        <v>952</v>
      </c>
    </row>
    <row r="742" spans="1:8" x14ac:dyDescent="0.2">
      <c r="A742" t="s">
        <v>1499</v>
      </c>
      <c r="B742" t="s">
        <v>25</v>
      </c>
      <c r="C742" s="6">
        <v>37420</v>
      </c>
      <c r="D742">
        <v>966</v>
      </c>
      <c r="E742" s="2">
        <v>63</v>
      </c>
      <c r="F742" t="str">
        <f>A742&amp;B742</f>
        <v>Conor LARRANAGA BOYLE200m</v>
      </c>
      <c r="G742" s="2">
        <f>E742</f>
        <v>63</v>
      </c>
      <c r="H742" s="2">
        <f>D742</f>
        <v>966</v>
      </c>
    </row>
    <row r="743" spans="1:8" x14ac:dyDescent="0.2">
      <c r="A743" t="s">
        <v>1500</v>
      </c>
      <c r="B743" t="s">
        <v>25</v>
      </c>
      <c r="C743" s="6">
        <v>37093</v>
      </c>
      <c r="D743">
        <v>969</v>
      </c>
      <c r="E743" s="2">
        <v>63</v>
      </c>
      <c r="F743" t="str">
        <f>A743&amp;B743</f>
        <v>Ross HYNE200m</v>
      </c>
      <c r="G743" s="2">
        <f>E743</f>
        <v>63</v>
      </c>
      <c r="H743" s="2">
        <f>D743</f>
        <v>969</v>
      </c>
    </row>
    <row r="744" spans="1:8" x14ac:dyDescent="0.2">
      <c r="A744" t="s">
        <v>797</v>
      </c>
      <c r="B744" s="6" t="s">
        <v>26</v>
      </c>
      <c r="C744" s="6">
        <v>34712</v>
      </c>
      <c r="D744">
        <v>954</v>
      </c>
      <c r="E744" s="2">
        <v>63</v>
      </c>
      <c r="F744" t="str">
        <f>A744&amp;B744</f>
        <v>Cedric DUBLER400m</v>
      </c>
      <c r="G744" s="2">
        <f>E744</f>
        <v>63</v>
      </c>
      <c r="H744" s="2">
        <f>D744</f>
        <v>954</v>
      </c>
    </row>
    <row r="745" spans="1:8" x14ac:dyDescent="0.2">
      <c r="A745" t="s">
        <v>709</v>
      </c>
      <c r="B745" s="6" t="s">
        <v>27</v>
      </c>
      <c r="C745" s="6">
        <v>44581</v>
      </c>
      <c r="D745">
        <v>947</v>
      </c>
      <c r="E745" s="2">
        <v>63</v>
      </c>
      <c r="F745" t="str">
        <f>A745&amp;B745</f>
        <v>Geordie HORE800m</v>
      </c>
      <c r="G745" s="2">
        <f>E745</f>
        <v>63</v>
      </c>
      <c r="H745" s="2">
        <f>D745</f>
        <v>947</v>
      </c>
    </row>
    <row r="746" spans="1:8" x14ac:dyDescent="0.2">
      <c r="A746" t="s">
        <v>731</v>
      </c>
      <c r="B746" t="s">
        <v>28</v>
      </c>
      <c r="C746" s="6">
        <v>36009</v>
      </c>
      <c r="D746">
        <v>1004</v>
      </c>
      <c r="E746" s="2">
        <v>63</v>
      </c>
      <c r="F746" t="str">
        <f>A746&amp;B746</f>
        <v>Stefan MUSIC1500m</v>
      </c>
      <c r="G746" s="2">
        <f>E746</f>
        <v>63</v>
      </c>
      <c r="H746" s="2">
        <f>D746</f>
        <v>1004</v>
      </c>
    </row>
    <row r="747" spans="1:8" x14ac:dyDescent="0.2">
      <c r="A747" t="s">
        <v>1571</v>
      </c>
      <c r="B747" t="s">
        <v>28</v>
      </c>
      <c r="C747" s="6">
        <v>1998</v>
      </c>
      <c r="D747">
        <v>1004</v>
      </c>
      <c r="E747" s="2">
        <v>63</v>
      </c>
      <c r="F747" t="str">
        <f>A747&amp;B747</f>
        <v>Cassidy SHAW1500m</v>
      </c>
      <c r="G747" s="2">
        <f>E747</f>
        <v>63</v>
      </c>
      <c r="H747" s="2">
        <f>D747</f>
        <v>1004</v>
      </c>
    </row>
    <row r="748" spans="1:8" x14ac:dyDescent="0.2">
      <c r="A748" t="s">
        <v>1593</v>
      </c>
      <c r="B748" t="s">
        <v>29</v>
      </c>
      <c r="C748" s="6"/>
      <c r="D748">
        <v>922</v>
      </c>
      <c r="E748" s="2">
        <v>63</v>
      </c>
      <c r="F748" t="str">
        <f>A748&amp;B748</f>
        <v>Dylan EVANS5000m</v>
      </c>
      <c r="G748" s="2">
        <f>E748</f>
        <v>63</v>
      </c>
      <c r="H748" s="2">
        <f>D748</f>
        <v>922</v>
      </c>
    </row>
    <row r="749" spans="1:8" x14ac:dyDescent="0.2">
      <c r="A749" t="s">
        <v>977</v>
      </c>
      <c r="B749" t="s">
        <v>26</v>
      </c>
      <c r="C749" s="6">
        <v>35706</v>
      </c>
      <c r="D749">
        <v>954</v>
      </c>
      <c r="E749" s="2">
        <v>64</v>
      </c>
      <c r="F749" t="str">
        <f>A749&amp;B749</f>
        <v>Liam MOSS400m</v>
      </c>
      <c r="G749" s="2">
        <f>E749</f>
        <v>64</v>
      </c>
      <c r="H749" s="2">
        <f>D749</f>
        <v>954</v>
      </c>
    </row>
    <row r="750" spans="1:8" x14ac:dyDescent="0.2">
      <c r="A750" t="s">
        <v>720</v>
      </c>
      <c r="B750" t="s">
        <v>27</v>
      </c>
      <c r="C750" s="7">
        <v>36359</v>
      </c>
      <c r="D750">
        <v>947</v>
      </c>
      <c r="E750" s="2">
        <v>64</v>
      </c>
      <c r="F750" t="str">
        <f>A750&amp;B750</f>
        <v>Callum DAVIES800m</v>
      </c>
      <c r="G750" s="2">
        <f>E750</f>
        <v>64</v>
      </c>
      <c r="H750" s="2">
        <f>D750</f>
        <v>947</v>
      </c>
    </row>
    <row r="751" spans="1:8" x14ac:dyDescent="0.2">
      <c r="A751" t="s">
        <v>1594</v>
      </c>
      <c r="B751" t="s">
        <v>29</v>
      </c>
      <c r="C751" s="6">
        <v>36831</v>
      </c>
      <c r="D751">
        <v>920</v>
      </c>
      <c r="E751" s="2">
        <v>64</v>
      </c>
      <c r="F751" t="str">
        <f>A751&amp;B751</f>
        <v>Max MAHON5000m</v>
      </c>
      <c r="G751" s="2">
        <f>E751</f>
        <v>64</v>
      </c>
      <c r="H751" s="2">
        <f>D751</f>
        <v>920</v>
      </c>
    </row>
    <row r="752" spans="1:8" x14ac:dyDescent="0.2">
      <c r="A752" t="s">
        <v>1150</v>
      </c>
      <c r="B752" t="s">
        <v>25</v>
      </c>
      <c r="C752" s="6">
        <v>36251</v>
      </c>
      <c r="D752">
        <v>963</v>
      </c>
      <c r="E752" s="2">
        <v>65</v>
      </c>
      <c r="F752" t="str">
        <f>A752&amp;B752</f>
        <v>Harrison HUNT200m</v>
      </c>
      <c r="G752" s="2">
        <f>E752</f>
        <v>65</v>
      </c>
      <c r="H752" s="2">
        <f>D752</f>
        <v>963</v>
      </c>
    </row>
    <row r="753" spans="1:8" x14ac:dyDescent="0.2">
      <c r="A753" t="s">
        <v>1501</v>
      </c>
      <c r="B753" t="s">
        <v>25</v>
      </c>
      <c r="C753" s="6">
        <v>36539</v>
      </c>
      <c r="D753">
        <v>973</v>
      </c>
      <c r="E753" s="2">
        <v>65</v>
      </c>
      <c r="F753" t="str">
        <f>A753&amp;B753</f>
        <v>Marcus GUGLIELMINO200m</v>
      </c>
      <c r="G753" s="2">
        <f>E753</f>
        <v>65</v>
      </c>
      <c r="H753" s="2">
        <f>D753</f>
        <v>973</v>
      </c>
    </row>
    <row r="754" spans="1:8" x14ac:dyDescent="0.2">
      <c r="A754" t="s">
        <v>613</v>
      </c>
      <c r="B754" t="s">
        <v>25</v>
      </c>
      <c r="C754" s="6">
        <v>2000</v>
      </c>
      <c r="D754">
        <v>963</v>
      </c>
      <c r="E754" s="2">
        <v>65</v>
      </c>
      <c r="F754" t="str">
        <f>A754&amp;B754</f>
        <v>Julian LAY200m</v>
      </c>
      <c r="G754" s="2">
        <f>E754</f>
        <v>65</v>
      </c>
      <c r="H754" s="2">
        <f>D754</f>
        <v>963</v>
      </c>
    </row>
    <row r="755" spans="1:8" x14ac:dyDescent="0.2">
      <c r="A755" t="s">
        <v>631</v>
      </c>
      <c r="B755" t="s">
        <v>25</v>
      </c>
      <c r="C755" s="6">
        <v>38152</v>
      </c>
      <c r="D755">
        <v>963</v>
      </c>
      <c r="E755" s="2">
        <v>65</v>
      </c>
      <c r="F755" t="str">
        <f>A755&amp;B755</f>
        <v>Jack BOULTON200m</v>
      </c>
      <c r="G755" s="2">
        <f>E755</f>
        <v>65</v>
      </c>
      <c r="H755" s="2">
        <f>D755</f>
        <v>963</v>
      </c>
    </row>
    <row r="756" spans="1:8" x14ac:dyDescent="0.2">
      <c r="A756" t="s">
        <v>1523</v>
      </c>
      <c r="B756" t="s">
        <v>26</v>
      </c>
      <c r="C756" s="6">
        <v>2000</v>
      </c>
      <c r="D756">
        <v>951</v>
      </c>
      <c r="E756" s="2">
        <v>65</v>
      </c>
      <c r="F756" t="str">
        <f>A756&amp;B756</f>
        <v>Thomas GLASCOTT400m</v>
      </c>
      <c r="G756" s="2">
        <f>E756</f>
        <v>65</v>
      </c>
      <c r="H756" s="2">
        <f>D756</f>
        <v>951</v>
      </c>
    </row>
    <row r="757" spans="1:8" x14ac:dyDescent="0.2">
      <c r="A757" t="s">
        <v>734</v>
      </c>
      <c r="B757" t="s">
        <v>27</v>
      </c>
      <c r="C757" s="6">
        <v>36010</v>
      </c>
      <c r="D757">
        <v>945</v>
      </c>
      <c r="E757" s="2">
        <v>65</v>
      </c>
      <c r="F757" t="str">
        <f>A757&amp;B757</f>
        <v>Matthew SCARR800m</v>
      </c>
      <c r="G757" s="2">
        <f>E757</f>
        <v>65</v>
      </c>
      <c r="H757" s="2">
        <f>D757</f>
        <v>945</v>
      </c>
    </row>
    <row r="758" spans="1:8" x14ac:dyDescent="0.2">
      <c r="A758" t="s">
        <v>680</v>
      </c>
      <c r="B758" t="s">
        <v>28</v>
      </c>
      <c r="C758" s="7">
        <v>37232</v>
      </c>
      <c r="D758">
        <v>1004</v>
      </c>
      <c r="E758" s="2">
        <v>65</v>
      </c>
      <c r="F758" t="str">
        <f>A758&amp;B758</f>
        <v>Luke SHAW1500m</v>
      </c>
      <c r="G758" s="2">
        <f>E758</f>
        <v>65</v>
      </c>
      <c r="H758" s="2">
        <f>D758</f>
        <v>1004</v>
      </c>
    </row>
    <row r="759" spans="1:8" x14ac:dyDescent="0.2">
      <c r="A759" t="s">
        <v>776</v>
      </c>
      <c r="B759" t="s">
        <v>29</v>
      </c>
      <c r="C759" s="6">
        <v>44640</v>
      </c>
      <c r="D759">
        <v>918</v>
      </c>
      <c r="E759" s="2">
        <v>65</v>
      </c>
      <c r="F759" t="str">
        <f>A759&amp;B759</f>
        <v>Brandon FORD5000m</v>
      </c>
      <c r="G759" s="2">
        <f>E759</f>
        <v>65</v>
      </c>
      <c r="H759" s="2">
        <f>D759</f>
        <v>918</v>
      </c>
    </row>
    <row r="760" spans="1:8" x14ac:dyDescent="0.2">
      <c r="A760" t="s">
        <v>806</v>
      </c>
      <c r="B760" t="s">
        <v>26</v>
      </c>
      <c r="C760" s="6">
        <v>37167</v>
      </c>
      <c r="D760">
        <v>951</v>
      </c>
      <c r="E760" s="2">
        <v>66</v>
      </c>
      <c r="F760" t="str">
        <f>A760&amp;B760</f>
        <v>Thomas HUNT400m</v>
      </c>
      <c r="G760" s="2">
        <f>E760</f>
        <v>66</v>
      </c>
      <c r="H760" s="2">
        <f>D760</f>
        <v>951</v>
      </c>
    </row>
    <row r="761" spans="1:8" x14ac:dyDescent="0.2">
      <c r="A761" t="s">
        <v>708</v>
      </c>
      <c r="B761" t="s">
        <v>27</v>
      </c>
      <c r="C761" s="6">
        <v>44612</v>
      </c>
      <c r="D761">
        <v>944</v>
      </c>
      <c r="E761" s="2">
        <v>66</v>
      </c>
      <c r="F761" t="str">
        <f>A761&amp;B761</f>
        <v>Cameron GILL800m</v>
      </c>
      <c r="G761" s="2">
        <f>E761</f>
        <v>66</v>
      </c>
      <c r="H761" s="2">
        <f>D761</f>
        <v>944</v>
      </c>
    </row>
    <row r="762" spans="1:8" x14ac:dyDescent="0.2">
      <c r="A762" t="s">
        <v>1177</v>
      </c>
      <c r="B762" t="s">
        <v>28</v>
      </c>
      <c r="C762" s="7">
        <v>44671</v>
      </c>
      <c r="D762">
        <v>1004</v>
      </c>
      <c r="E762" s="2">
        <v>66</v>
      </c>
      <c r="F762" t="str">
        <f>A762&amp;B762</f>
        <v>Thomas DIAMOND1500m</v>
      </c>
      <c r="G762" s="2">
        <f>E762</f>
        <v>66</v>
      </c>
      <c r="H762" s="2">
        <f>D762</f>
        <v>1004</v>
      </c>
    </row>
    <row r="763" spans="1:8" x14ac:dyDescent="0.2">
      <c r="A763" t="s">
        <v>791</v>
      </c>
      <c r="B763" t="s">
        <v>29</v>
      </c>
      <c r="C763" s="6">
        <v>35193</v>
      </c>
      <c r="D763">
        <v>917</v>
      </c>
      <c r="E763" s="2">
        <v>66</v>
      </c>
      <c r="F763" t="str">
        <f>A763&amp;B763</f>
        <v>Michael KERNAHAN5000m</v>
      </c>
      <c r="G763" s="2">
        <f>E763</f>
        <v>66</v>
      </c>
      <c r="H763" s="2">
        <f>D763</f>
        <v>917</v>
      </c>
    </row>
    <row r="764" spans="1:8" x14ac:dyDescent="0.2">
      <c r="A764" t="s">
        <v>1259</v>
      </c>
      <c r="B764" t="s">
        <v>26</v>
      </c>
      <c r="C764" s="6">
        <v>36963</v>
      </c>
      <c r="D764">
        <v>949</v>
      </c>
      <c r="E764" s="2">
        <v>67</v>
      </c>
      <c r="F764" t="str">
        <f>A764&amp;B764</f>
        <v>Fraser SYMONS400m</v>
      </c>
      <c r="G764" s="2">
        <f>E764</f>
        <v>67</v>
      </c>
      <c r="H764" s="2">
        <f>D764</f>
        <v>949</v>
      </c>
    </row>
    <row r="765" spans="1:8" x14ac:dyDescent="0.2">
      <c r="A765" t="s">
        <v>587</v>
      </c>
      <c r="B765" t="s">
        <v>26</v>
      </c>
      <c r="C765" s="6">
        <v>44612</v>
      </c>
      <c r="D765">
        <v>949</v>
      </c>
      <c r="E765" s="2">
        <v>67</v>
      </c>
      <c r="F765" t="str">
        <f>A765&amp;B765</f>
        <v>Andrew CLARE400m</v>
      </c>
      <c r="G765" s="2">
        <f>E765</f>
        <v>67</v>
      </c>
      <c r="H765" s="2">
        <f>D765</f>
        <v>949</v>
      </c>
    </row>
    <row r="766" spans="1:8" x14ac:dyDescent="0.2">
      <c r="A766" t="s">
        <v>744</v>
      </c>
      <c r="B766" t="s">
        <v>27</v>
      </c>
      <c r="C766" s="6">
        <v>44581</v>
      </c>
      <c r="D766">
        <v>942</v>
      </c>
      <c r="E766" s="2">
        <v>67</v>
      </c>
      <c r="F766" t="str">
        <f>A766&amp;B766</f>
        <v>Harrison MARTINENKO800m</v>
      </c>
      <c r="G766" s="2">
        <f>E766</f>
        <v>67</v>
      </c>
      <c r="H766" s="2">
        <f>D766</f>
        <v>942</v>
      </c>
    </row>
    <row r="767" spans="1:8" x14ac:dyDescent="0.2">
      <c r="A767" t="s">
        <v>736</v>
      </c>
      <c r="B767" t="s">
        <v>28</v>
      </c>
      <c r="C767" s="6">
        <v>35311</v>
      </c>
      <c r="D767">
        <v>1002</v>
      </c>
      <c r="E767" s="2">
        <v>67</v>
      </c>
      <c r="F767" t="str">
        <f>A767&amp;B767</f>
        <v>Max WHITEOAK1500m</v>
      </c>
      <c r="G767" s="2">
        <f>E767</f>
        <v>67</v>
      </c>
      <c r="H767" s="2">
        <f>D767</f>
        <v>1002</v>
      </c>
    </row>
    <row r="768" spans="1:8" x14ac:dyDescent="0.2">
      <c r="A768" t="s">
        <v>1595</v>
      </c>
      <c r="B768" t="s">
        <v>29</v>
      </c>
      <c r="C768" s="6">
        <v>37034</v>
      </c>
      <c r="D768">
        <v>917</v>
      </c>
      <c r="E768" s="2">
        <v>67</v>
      </c>
      <c r="F768" t="str">
        <f>A768&amp;B768</f>
        <v>Toby GILLEN5000m</v>
      </c>
      <c r="G768" s="2">
        <f>E768</f>
        <v>67</v>
      </c>
      <c r="H768" s="2">
        <f>D768</f>
        <v>917</v>
      </c>
    </row>
    <row r="769" spans="1:8" x14ac:dyDescent="0.2">
      <c r="A769" t="s">
        <v>701</v>
      </c>
      <c r="B769" t="s">
        <v>27</v>
      </c>
      <c r="C769" s="6"/>
      <c r="D769">
        <v>941</v>
      </c>
      <c r="E769" s="2">
        <v>68</v>
      </c>
      <c r="F769" t="str">
        <f>A769&amp;B769</f>
        <v>Tom MARCH800m</v>
      </c>
      <c r="G769" s="2">
        <f>E769</f>
        <v>68</v>
      </c>
      <c r="H769" s="2">
        <f>D769</f>
        <v>941</v>
      </c>
    </row>
    <row r="770" spans="1:8" x14ac:dyDescent="0.2">
      <c r="A770" t="s">
        <v>741</v>
      </c>
      <c r="B770" t="s">
        <v>28</v>
      </c>
      <c r="C770" s="6">
        <v>37903</v>
      </c>
      <c r="D770">
        <v>1001</v>
      </c>
      <c r="E770" s="2">
        <v>68</v>
      </c>
      <c r="F770" t="str">
        <f>A770&amp;B770</f>
        <v>Douglas BUCKERIDGE1500m</v>
      </c>
      <c r="G770" s="2">
        <f>E770</f>
        <v>68</v>
      </c>
      <c r="H770" s="2">
        <f>D770</f>
        <v>1001</v>
      </c>
    </row>
    <row r="771" spans="1:8" x14ac:dyDescent="0.2">
      <c r="A771" t="s">
        <v>1178</v>
      </c>
      <c r="B771" t="s">
        <v>29</v>
      </c>
      <c r="C771" s="6">
        <v>35217</v>
      </c>
      <c r="D771">
        <v>913</v>
      </c>
      <c r="E771" s="2">
        <v>68</v>
      </c>
      <c r="F771" t="str">
        <f>A771&amp;B771</f>
        <v>Nathan PEARCE5000m</v>
      </c>
      <c r="G771" s="2">
        <f>E771</f>
        <v>68</v>
      </c>
      <c r="H771" s="2">
        <f>D771</f>
        <v>913</v>
      </c>
    </row>
    <row r="772" spans="1:8" x14ac:dyDescent="0.2">
      <c r="A772" t="s">
        <v>632</v>
      </c>
      <c r="B772" t="s">
        <v>2</v>
      </c>
      <c r="C772" s="6">
        <v>44612</v>
      </c>
      <c r="D772">
        <v>949</v>
      </c>
      <c r="E772" s="2">
        <v>69</v>
      </c>
      <c r="F772" t="str">
        <f>A772&amp;B772</f>
        <v>Ethan STRIEGHER100m</v>
      </c>
      <c r="G772" s="2">
        <f>E772</f>
        <v>69</v>
      </c>
      <c r="H772" s="2">
        <f>D772</f>
        <v>949</v>
      </c>
    </row>
    <row r="773" spans="1:8" x14ac:dyDescent="0.2">
      <c r="A773" t="s">
        <v>627</v>
      </c>
      <c r="B773" t="s">
        <v>2</v>
      </c>
      <c r="C773" s="6">
        <v>44732</v>
      </c>
      <c r="D773">
        <v>949</v>
      </c>
      <c r="E773" s="2">
        <v>69</v>
      </c>
      <c r="F773" t="str">
        <f>A773&amp;B773</f>
        <v>Max BERRY100m</v>
      </c>
      <c r="G773" s="2">
        <f>E773</f>
        <v>69</v>
      </c>
      <c r="H773" s="2">
        <f>D773</f>
        <v>949</v>
      </c>
    </row>
    <row r="774" spans="1:8" x14ac:dyDescent="0.2">
      <c r="A774" t="s">
        <v>1502</v>
      </c>
      <c r="B774" t="s">
        <v>25</v>
      </c>
      <c r="C774" s="6"/>
      <c r="D774">
        <v>960</v>
      </c>
      <c r="E774" s="2">
        <v>69</v>
      </c>
      <c r="F774" t="str">
        <f>A774&amp;B774</f>
        <v>Tom MACKENZIE-WOOD200m</v>
      </c>
      <c r="G774" s="2">
        <f>E774</f>
        <v>69</v>
      </c>
      <c r="H774" s="2">
        <f>D774</f>
        <v>960</v>
      </c>
    </row>
    <row r="775" spans="1:8" x14ac:dyDescent="0.2">
      <c r="A775" t="s">
        <v>632</v>
      </c>
      <c r="B775" t="s">
        <v>25</v>
      </c>
      <c r="C775" s="6">
        <v>44612</v>
      </c>
      <c r="D775">
        <v>960</v>
      </c>
      <c r="E775" s="2">
        <v>69</v>
      </c>
      <c r="F775" t="str">
        <f>A775&amp;B775</f>
        <v>Ethan STRIEGHER200m</v>
      </c>
      <c r="G775" s="2">
        <f>E775</f>
        <v>69</v>
      </c>
      <c r="H775" s="2">
        <f>D775</f>
        <v>960</v>
      </c>
    </row>
    <row r="776" spans="1:8" x14ac:dyDescent="0.2">
      <c r="A776" t="s">
        <v>1503</v>
      </c>
      <c r="B776" t="s">
        <v>25</v>
      </c>
      <c r="C776" s="6">
        <v>44701</v>
      </c>
      <c r="D776">
        <v>960</v>
      </c>
      <c r="E776" s="2">
        <v>69</v>
      </c>
      <c r="F776" t="str">
        <f>A776&amp;B776</f>
        <v>Lachlan COX200m</v>
      </c>
      <c r="G776" s="2">
        <f>E776</f>
        <v>69</v>
      </c>
      <c r="H776" s="2">
        <f>D776</f>
        <v>960</v>
      </c>
    </row>
    <row r="777" spans="1:8" x14ac:dyDescent="0.2">
      <c r="A777" t="s">
        <v>659</v>
      </c>
      <c r="B777" t="s">
        <v>26</v>
      </c>
      <c r="C777" s="6">
        <v>44671</v>
      </c>
      <c r="D777">
        <v>947</v>
      </c>
      <c r="E777" s="2">
        <v>69</v>
      </c>
      <c r="F777" t="str">
        <f>A777&amp;B777</f>
        <v>Josh FABIANI400m</v>
      </c>
      <c r="G777" s="2">
        <f>E777</f>
        <v>69</v>
      </c>
      <c r="H777" s="2">
        <f>D777</f>
        <v>947</v>
      </c>
    </row>
    <row r="778" spans="1:8" x14ac:dyDescent="0.2">
      <c r="A778" t="s">
        <v>711</v>
      </c>
      <c r="B778" t="s">
        <v>27</v>
      </c>
      <c r="C778" s="6">
        <v>44640</v>
      </c>
      <c r="D778">
        <v>941</v>
      </c>
      <c r="E778" s="2">
        <v>69</v>
      </c>
      <c r="F778" t="str">
        <f>A778&amp;B778</f>
        <v>Daniel MCEWAN800m</v>
      </c>
      <c r="G778" s="2">
        <f>E778</f>
        <v>69</v>
      </c>
      <c r="H778" s="2">
        <f>D778</f>
        <v>941</v>
      </c>
    </row>
    <row r="779" spans="1:8" x14ac:dyDescent="0.2">
      <c r="A779" t="s">
        <v>1572</v>
      </c>
      <c r="B779" t="s">
        <v>28</v>
      </c>
      <c r="C779" s="6">
        <v>37271</v>
      </c>
      <c r="D779">
        <v>1000</v>
      </c>
      <c r="E779" s="2">
        <v>69</v>
      </c>
      <c r="F779" t="str">
        <f>A779&amp;B779</f>
        <v>Aidan ROBERTS1500m</v>
      </c>
      <c r="G779" s="2">
        <f>E779</f>
        <v>69</v>
      </c>
      <c r="H779" s="2">
        <f>D779</f>
        <v>1000</v>
      </c>
    </row>
    <row r="780" spans="1:8" x14ac:dyDescent="0.2">
      <c r="A780" t="s">
        <v>1596</v>
      </c>
      <c r="B780" t="s">
        <v>29</v>
      </c>
      <c r="C780" s="6">
        <v>1998</v>
      </c>
      <c r="D780">
        <v>911</v>
      </c>
      <c r="E780" s="2">
        <v>69</v>
      </c>
      <c r="F780" t="str">
        <f>A780&amp;B780</f>
        <v>Sam MILEHAM5000m</v>
      </c>
      <c r="G780" s="2">
        <f>E780</f>
        <v>69</v>
      </c>
      <c r="H780" s="2">
        <f>D780</f>
        <v>911</v>
      </c>
    </row>
    <row r="781" spans="1:8" x14ac:dyDescent="0.2">
      <c r="A781" t="s">
        <v>621</v>
      </c>
      <c r="B781" t="s">
        <v>26</v>
      </c>
      <c r="C781" s="6">
        <v>35383</v>
      </c>
      <c r="D781">
        <v>946</v>
      </c>
      <c r="E781" s="2">
        <v>70</v>
      </c>
      <c r="F781" t="str">
        <f>A781&amp;B781</f>
        <v>Duncan CAMERON400m</v>
      </c>
      <c r="G781" s="2">
        <f>E781</f>
        <v>70</v>
      </c>
      <c r="H781" s="2">
        <f>D781</f>
        <v>946</v>
      </c>
    </row>
    <row r="782" spans="1:8" x14ac:dyDescent="0.2">
      <c r="A782" t="s">
        <v>1544</v>
      </c>
      <c r="B782" t="s">
        <v>27</v>
      </c>
      <c r="C782" s="6">
        <v>44581</v>
      </c>
      <c r="D782">
        <v>940</v>
      </c>
      <c r="E782" s="2">
        <v>70</v>
      </c>
      <c r="F782" t="str">
        <f>A782&amp;B782</f>
        <v>Lawson FITTLER800m</v>
      </c>
      <c r="G782" s="2">
        <f>E782</f>
        <v>70</v>
      </c>
      <c r="H782" s="2">
        <f>D782</f>
        <v>940</v>
      </c>
    </row>
    <row r="783" spans="1:8" x14ac:dyDescent="0.2">
      <c r="A783" t="s">
        <v>992</v>
      </c>
      <c r="B783" t="s">
        <v>27</v>
      </c>
      <c r="C783" s="6">
        <v>36711</v>
      </c>
      <c r="D783">
        <v>940</v>
      </c>
      <c r="E783" s="2">
        <v>70</v>
      </c>
      <c r="F783" t="str">
        <f>A783&amp;B783</f>
        <v>Ben GIBSON800m</v>
      </c>
      <c r="G783" s="2">
        <f>E783</f>
        <v>70</v>
      </c>
      <c r="H783" s="2">
        <f>D783</f>
        <v>940</v>
      </c>
    </row>
    <row r="784" spans="1:8" x14ac:dyDescent="0.2">
      <c r="A784" t="s">
        <v>705</v>
      </c>
      <c r="B784" t="s">
        <v>28</v>
      </c>
      <c r="C784" s="7">
        <v>44701</v>
      </c>
      <c r="D784">
        <v>999</v>
      </c>
      <c r="E784" s="2">
        <v>70</v>
      </c>
      <c r="F784" t="str">
        <f>A784&amp;B784</f>
        <v>Wolfgang COTRA-NEMESI1500m</v>
      </c>
      <c r="G784" s="2">
        <f>E784</f>
        <v>70</v>
      </c>
      <c r="H784" s="2">
        <f>D784</f>
        <v>999</v>
      </c>
    </row>
    <row r="785" spans="1:8" x14ac:dyDescent="0.2">
      <c r="A785" t="s">
        <v>754</v>
      </c>
      <c r="B785" s="6" t="s">
        <v>29</v>
      </c>
      <c r="C785" s="6">
        <v>33601</v>
      </c>
      <c r="D785">
        <v>908</v>
      </c>
      <c r="E785" s="2">
        <v>70</v>
      </c>
      <c r="F785" t="str">
        <f>A785&amp;B785</f>
        <v>Christopher DALE5000m</v>
      </c>
      <c r="G785" s="2">
        <f>E785</f>
        <v>70</v>
      </c>
      <c r="H785" s="2">
        <f>D785</f>
        <v>908</v>
      </c>
    </row>
    <row r="786" spans="1:8" x14ac:dyDescent="0.2">
      <c r="A786" t="s">
        <v>854</v>
      </c>
      <c r="B786" t="s">
        <v>2</v>
      </c>
      <c r="C786" s="6">
        <v>37179</v>
      </c>
      <c r="D786">
        <v>946</v>
      </c>
      <c r="E786" s="2">
        <v>71</v>
      </c>
      <c r="F786" t="str">
        <f>A786&amp;B786</f>
        <v>Jack DOWNEY100m</v>
      </c>
      <c r="G786" s="2">
        <f>E786</f>
        <v>71</v>
      </c>
      <c r="H786" s="2">
        <f>D786</f>
        <v>946</v>
      </c>
    </row>
    <row r="787" spans="1:8" x14ac:dyDescent="0.2">
      <c r="A787" t="s">
        <v>939</v>
      </c>
      <c r="B787" t="s">
        <v>2</v>
      </c>
      <c r="C787" s="6">
        <v>37272</v>
      </c>
      <c r="D787">
        <v>946</v>
      </c>
      <c r="E787" s="2">
        <v>71</v>
      </c>
      <c r="F787" t="str">
        <f>A787&amp;B787</f>
        <v>Cooper JENKINS100m</v>
      </c>
      <c r="G787" s="2">
        <f>E787</f>
        <v>71</v>
      </c>
      <c r="H787" s="2">
        <f>D787</f>
        <v>946</v>
      </c>
    </row>
    <row r="788" spans="1:8" x14ac:dyDescent="0.2">
      <c r="A788" t="s">
        <v>1485</v>
      </c>
      <c r="B788" t="s">
        <v>2</v>
      </c>
      <c r="C788" s="6">
        <v>34192</v>
      </c>
      <c r="D788">
        <v>946</v>
      </c>
      <c r="E788" s="2">
        <v>71</v>
      </c>
      <c r="F788" t="str">
        <f>A788&amp;B788</f>
        <v>Kanchana SENEVIRATNE100m</v>
      </c>
      <c r="G788" s="2">
        <f>E788</f>
        <v>71</v>
      </c>
      <c r="H788" s="2">
        <f>D788</f>
        <v>946</v>
      </c>
    </row>
    <row r="789" spans="1:8" x14ac:dyDescent="0.2">
      <c r="A789" t="s">
        <v>624</v>
      </c>
      <c r="B789" t="s">
        <v>2</v>
      </c>
      <c r="C789" s="6">
        <v>34026</v>
      </c>
      <c r="D789">
        <v>946</v>
      </c>
      <c r="E789" s="2">
        <v>71</v>
      </c>
      <c r="F789" t="str">
        <f>A789&amp;B789</f>
        <v>Shakti RATHORE100m</v>
      </c>
      <c r="G789" s="2">
        <f>E789</f>
        <v>71</v>
      </c>
      <c r="H789" s="2">
        <f>D789</f>
        <v>946</v>
      </c>
    </row>
    <row r="790" spans="1:8" x14ac:dyDescent="0.2">
      <c r="A790" t="s">
        <v>619</v>
      </c>
      <c r="B790" t="s">
        <v>2</v>
      </c>
      <c r="C790" s="6">
        <v>37340</v>
      </c>
      <c r="D790">
        <v>946</v>
      </c>
      <c r="E790" s="2">
        <v>71</v>
      </c>
      <c r="F790" t="str">
        <f>A790&amp;B790</f>
        <v>Tyson BONNEY100m</v>
      </c>
      <c r="G790" s="2">
        <f>E790</f>
        <v>71</v>
      </c>
      <c r="H790" s="2">
        <f>D790</f>
        <v>946</v>
      </c>
    </row>
    <row r="791" spans="1:8" x14ac:dyDescent="0.2">
      <c r="A791" t="s">
        <v>626</v>
      </c>
      <c r="B791" t="s">
        <v>2</v>
      </c>
      <c r="C791" s="6">
        <v>35493</v>
      </c>
      <c r="D791">
        <v>946</v>
      </c>
      <c r="E791" s="2">
        <v>71</v>
      </c>
      <c r="F791" t="str">
        <f>A791&amp;B791</f>
        <v>Ryan ATKINS100m</v>
      </c>
      <c r="G791" s="2">
        <f>E791</f>
        <v>71</v>
      </c>
      <c r="H791" s="2">
        <f>D791</f>
        <v>946</v>
      </c>
    </row>
    <row r="792" spans="1:8" x14ac:dyDescent="0.2">
      <c r="A792" t="s">
        <v>1486</v>
      </c>
      <c r="B792" s="6" t="s">
        <v>2</v>
      </c>
      <c r="C792" s="6"/>
      <c r="D792">
        <v>946</v>
      </c>
      <c r="E792" s="2">
        <v>71</v>
      </c>
      <c r="F792" t="str">
        <f>A792&amp;B792</f>
        <v>Hettiarachchig APPUHAMY100m</v>
      </c>
      <c r="G792" s="2">
        <f>E792</f>
        <v>71</v>
      </c>
      <c r="H792" s="2">
        <f>D792</f>
        <v>946</v>
      </c>
    </row>
    <row r="793" spans="1:8" x14ac:dyDescent="0.2">
      <c r="A793" t="s">
        <v>591</v>
      </c>
      <c r="B793" t="s">
        <v>2</v>
      </c>
      <c r="C793" s="6">
        <v>44640</v>
      </c>
      <c r="D793">
        <v>954</v>
      </c>
      <c r="E793" s="2">
        <v>71</v>
      </c>
      <c r="F793" t="str">
        <f>A793&amp;B793</f>
        <v>Connor BOND100m</v>
      </c>
      <c r="G793" s="2">
        <f>E793</f>
        <v>71</v>
      </c>
      <c r="H793" s="2">
        <f>D793</f>
        <v>954</v>
      </c>
    </row>
    <row r="794" spans="1:8" x14ac:dyDescent="0.2">
      <c r="A794" t="s">
        <v>623</v>
      </c>
      <c r="B794" t="s">
        <v>2</v>
      </c>
      <c r="C794" s="6">
        <v>37561</v>
      </c>
      <c r="D794">
        <v>946</v>
      </c>
      <c r="E794" s="2">
        <v>71</v>
      </c>
      <c r="F794" t="str">
        <f>A794&amp;B794</f>
        <v>Nicholas DONALDSON100m</v>
      </c>
      <c r="G794" s="2">
        <f>E794</f>
        <v>71</v>
      </c>
      <c r="H794" s="2">
        <f>D794</f>
        <v>946</v>
      </c>
    </row>
    <row r="795" spans="1:8" x14ac:dyDescent="0.2">
      <c r="A795" t="s">
        <v>1499</v>
      </c>
      <c r="B795" t="s">
        <v>26</v>
      </c>
      <c r="C795" s="6">
        <v>37420</v>
      </c>
      <c r="D795">
        <v>946</v>
      </c>
      <c r="E795" s="2">
        <v>71</v>
      </c>
      <c r="F795" t="str">
        <f>A795&amp;B795</f>
        <v>Conor LARRANAGA BOYLE400m</v>
      </c>
      <c r="G795" s="2">
        <f>E795</f>
        <v>71</v>
      </c>
      <c r="H795" s="2">
        <f>D795</f>
        <v>946</v>
      </c>
    </row>
    <row r="796" spans="1:8" x14ac:dyDescent="0.2">
      <c r="A796" t="s">
        <v>989</v>
      </c>
      <c r="B796" t="s">
        <v>28</v>
      </c>
      <c r="C796" s="6">
        <v>36793</v>
      </c>
      <c r="D796">
        <v>997</v>
      </c>
      <c r="E796" s="2">
        <v>71</v>
      </c>
      <c r="F796" t="str">
        <f>A796&amp;B796</f>
        <v>Williams LEWIS1500m</v>
      </c>
      <c r="G796" s="2">
        <f>E796</f>
        <v>71</v>
      </c>
      <c r="H796" s="2">
        <f>D796</f>
        <v>997</v>
      </c>
    </row>
    <row r="797" spans="1:8" x14ac:dyDescent="0.2">
      <c r="A797" t="s">
        <v>1597</v>
      </c>
      <c r="B797" t="s">
        <v>29</v>
      </c>
      <c r="C797" s="7">
        <v>1999</v>
      </c>
      <c r="D797">
        <v>905</v>
      </c>
      <c r="E797" s="2">
        <v>71</v>
      </c>
      <c r="F797" t="str">
        <f>A797&amp;B797</f>
        <v>Callen GOLDSMITH5000m</v>
      </c>
      <c r="G797" s="2">
        <f>E797</f>
        <v>71</v>
      </c>
      <c r="H797" s="2">
        <f>D797</f>
        <v>905</v>
      </c>
    </row>
    <row r="798" spans="1:8" x14ac:dyDescent="0.2">
      <c r="A798" t="s">
        <v>588</v>
      </c>
      <c r="B798" t="s">
        <v>25</v>
      </c>
      <c r="C798" s="6">
        <v>37235</v>
      </c>
      <c r="D798">
        <v>959</v>
      </c>
      <c r="E798" s="2">
        <v>72</v>
      </c>
      <c r="F798" t="str">
        <f>A798&amp;B798</f>
        <v>Christopher GEORDAS200m</v>
      </c>
      <c r="G798" s="2">
        <f>E798</f>
        <v>72</v>
      </c>
      <c r="H798" s="2">
        <f>D798</f>
        <v>959</v>
      </c>
    </row>
    <row r="799" spans="1:8" x14ac:dyDescent="0.2">
      <c r="A799" t="s">
        <v>1513</v>
      </c>
      <c r="B799" t="s">
        <v>26</v>
      </c>
      <c r="C799" s="7">
        <v>44612</v>
      </c>
      <c r="D799">
        <v>945</v>
      </c>
      <c r="E799" s="2">
        <v>72</v>
      </c>
      <c r="F799" t="str">
        <f>A799&amp;B799</f>
        <v>Taige HOOPER400m</v>
      </c>
      <c r="G799" s="2">
        <f>E799</f>
        <v>72</v>
      </c>
      <c r="H799" s="2">
        <f>D799</f>
        <v>945</v>
      </c>
    </row>
    <row r="800" spans="1:8" x14ac:dyDescent="0.2">
      <c r="A800" t="s">
        <v>803</v>
      </c>
      <c r="B800" s="6" t="s">
        <v>26</v>
      </c>
      <c r="C800" s="6">
        <v>35856</v>
      </c>
      <c r="D800">
        <v>945</v>
      </c>
      <c r="E800" s="2">
        <v>72</v>
      </c>
      <c r="F800" t="str">
        <f>A800&amp;B800</f>
        <v>Angus PROUDFOOT400m</v>
      </c>
      <c r="G800" s="2">
        <f>E800</f>
        <v>72</v>
      </c>
      <c r="H800" s="2">
        <f>D800</f>
        <v>945</v>
      </c>
    </row>
    <row r="801" spans="1:8" x14ac:dyDescent="0.2">
      <c r="A801" t="s">
        <v>707</v>
      </c>
      <c r="B801" t="s">
        <v>27</v>
      </c>
      <c r="C801" s="6">
        <v>1999</v>
      </c>
      <c r="D801">
        <v>938</v>
      </c>
      <c r="E801" s="2">
        <v>72</v>
      </c>
      <c r="F801" t="str">
        <f>A801&amp;B801</f>
        <v>Gus TOMLINSON SMITH800m</v>
      </c>
      <c r="G801" s="2">
        <f>E801</f>
        <v>72</v>
      </c>
      <c r="H801" s="2">
        <f>D801</f>
        <v>938</v>
      </c>
    </row>
    <row r="802" spans="1:8" x14ac:dyDescent="0.2">
      <c r="A802" t="s">
        <v>1573</v>
      </c>
      <c r="B802" t="s">
        <v>28</v>
      </c>
      <c r="C802" s="7">
        <v>36974</v>
      </c>
      <c r="D802">
        <v>997</v>
      </c>
      <c r="E802" s="2">
        <v>72</v>
      </c>
      <c r="F802" t="str">
        <f>A802&amp;B802</f>
        <v>Nick FIDLER1500m</v>
      </c>
      <c r="G802" s="2">
        <f>E802</f>
        <v>72</v>
      </c>
      <c r="H802" s="2">
        <f>D802</f>
        <v>997</v>
      </c>
    </row>
    <row r="803" spans="1:8" x14ac:dyDescent="0.2">
      <c r="A803" t="s">
        <v>777</v>
      </c>
      <c r="B803" t="s">
        <v>29</v>
      </c>
      <c r="C803" s="6">
        <v>35757</v>
      </c>
      <c r="D803">
        <v>904</v>
      </c>
      <c r="E803" s="2">
        <v>72</v>
      </c>
      <c r="F803" t="str">
        <f>A803&amp;B803</f>
        <v>Alastair CHRISTY5000m</v>
      </c>
      <c r="G803" s="2">
        <f>E803</f>
        <v>72</v>
      </c>
      <c r="H803" s="2">
        <f>D803</f>
        <v>904</v>
      </c>
    </row>
    <row r="804" spans="1:8" x14ac:dyDescent="0.2">
      <c r="A804" t="s">
        <v>634</v>
      </c>
      <c r="B804" t="s">
        <v>25</v>
      </c>
      <c r="C804" s="6">
        <v>37663</v>
      </c>
      <c r="D804">
        <v>961</v>
      </c>
      <c r="E804" s="2">
        <v>73</v>
      </c>
      <c r="F804" t="str">
        <f>A804&amp;B804</f>
        <v>Angus DEIGHTON200m</v>
      </c>
      <c r="G804" s="2">
        <f>E804</f>
        <v>73</v>
      </c>
      <c r="H804" s="2">
        <f>D804</f>
        <v>961</v>
      </c>
    </row>
    <row r="805" spans="1:8" x14ac:dyDescent="0.2">
      <c r="A805" t="s">
        <v>581</v>
      </c>
      <c r="B805" t="s">
        <v>25</v>
      </c>
      <c r="C805" s="6">
        <v>37054</v>
      </c>
      <c r="D805">
        <v>956</v>
      </c>
      <c r="E805" s="2">
        <v>73</v>
      </c>
      <c r="F805" t="str">
        <f>A805&amp;B805</f>
        <v>Jagga PYBUS200m</v>
      </c>
      <c r="G805" s="2">
        <f>E805</f>
        <v>73</v>
      </c>
      <c r="H805" s="2">
        <f>D805</f>
        <v>956</v>
      </c>
    </row>
    <row r="806" spans="1:8" x14ac:dyDescent="0.2">
      <c r="A806" t="s">
        <v>640</v>
      </c>
      <c r="B806" t="s">
        <v>25</v>
      </c>
      <c r="C806" s="6">
        <v>44671</v>
      </c>
      <c r="D806">
        <v>956</v>
      </c>
      <c r="E806" s="2">
        <v>73</v>
      </c>
      <c r="F806" t="str">
        <f>A806&amp;B806</f>
        <v>Timothy SANKI200m</v>
      </c>
      <c r="G806" s="2">
        <f>E806</f>
        <v>73</v>
      </c>
      <c r="H806" s="2">
        <f>D806</f>
        <v>956</v>
      </c>
    </row>
    <row r="807" spans="1:8" x14ac:dyDescent="0.2">
      <c r="A807" t="s">
        <v>985</v>
      </c>
      <c r="B807" t="s">
        <v>27</v>
      </c>
      <c r="C807" s="6">
        <v>1996</v>
      </c>
      <c r="D807">
        <v>938</v>
      </c>
      <c r="E807" s="2">
        <v>73</v>
      </c>
      <c r="F807" t="str">
        <f>A807&amp;B807</f>
        <v>Corey FURMINGER800m</v>
      </c>
      <c r="G807" s="2">
        <f>E807</f>
        <v>73</v>
      </c>
      <c r="H807" s="2">
        <f>D807</f>
        <v>938</v>
      </c>
    </row>
    <row r="808" spans="1:8" x14ac:dyDescent="0.2">
      <c r="A808" t="s">
        <v>679</v>
      </c>
      <c r="B808" t="s">
        <v>28</v>
      </c>
      <c r="C808" s="6">
        <v>36638</v>
      </c>
      <c r="D808">
        <v>997</v>
      </c>
      <c r="E808" s="2">
        <v>73</v>
      </c>
      <c r="F808" t="str">
        <f>A808&amp;B808</f>
        <v>Thomas MOORCROFT1500m</v>
      </c>
      <c r="G808" s="2">
        <f>E808</f>
        <v>73</v>
      </c>
      <c r="H808" s="2">
        <f>D808</f>
        <v>997</v>
      </c>
    </row>
    <row r="809" spans="1:8" x14ac:dyDescent="0.2">
      <c r="A809" t="s">
        <v>1598</v>
      </c>
      <c r="B809" s="6" t="s">
        <v>29</v>
      </c>
      <c r="C809" s="6">
        <v>35823</v>
      </c>
      <c r="D809">
        <v>899</v>
      </c>
      <c r="E809" s="2">
        <v>73</v>
      </c>
      <c r="F809" t="str">
        <f>A809&amp;B809</f>
        <v>Samuel TOLL5000m</v>
      </c>
      <c r="G809" s="2">
        <f>E809</f>
        <v>73</v>
      </c>
      <c r="H809" s="2">
        <f>D809</f>
        <v>899</v>
      </c>
    </row>
    <row r="810" spans="1:8" x14ac:dyDescent="0.2">
      <c r="A810" t="s">
        <v>798</v>
      </c>
      <c r="B810" t="s">
        <v>26</v>
      </c>
      <c r="C810" s="6">
        <v>34302</v>
      </c>
      <c r="D810">
        <v>944</v>
      </c>
      <c r="E810" s="2">
        <v>74</v>
      </c>
      <c r="F810" t="str">
        <f>A810&amp;B810</f>
        <v>Daniel GOLUBOVIC400m</v>
      </c>
      <c r="G810" s="2">
        <f>E810</f>
        <v>74</v>
      </c>
      <c r="H810" s="2">
        <f>D810</f>
        <v>944</v>
      </c>
    </row>
    <row r="811" spans="1:8" x14ac:dyDescent="0.2">
      <c r="A811" t="s">
        <v>1545</v>
      </c>
      <c r="B811" t="s">
        <v>27</v>
      </c>
      <c r="C811" s="6"/>
      <c r="D811">
        <v>938</v>
      </c>
      <c r="E811" s="2">
        <v>74</v>
      </c>
      <c r="F811" t="str">
        <f>A811&amp;B811</f>
        <v>Nicholas DALLIMORE800m</v>
      </c>
      <c r="G811" s="2">
        <f>E811</f>
        <v>74</v>
      </c>
      <c r="H811" s="2">
        <f>D811</f>
        <v>938</v>
      </c>
    </row>
    <row r="812" spans="1:8" x14ac:dyDescent="0.2">
      <c r="A812" t="s">
        <v>1574</v>
      </c>
      <c r="B812" t="s">
        <v>28</v>
      </c>
      <c r="C812" s="6">
        <v>37026</v>
      </c>
      <c r="D812">
        <v>995</v>
      </c>
      <c r="E812" s="2">
        <v>74</v>
      </c>
      <c r="F812" t="str">
        <f>A812&amp;B812</f>
        <v>Jason CLAYTON1500m</v>
      </c>
      <c r="G812" s="2">
        <f>E812</f>
        <v>74</v>
      </c>
      <c r="H812" s="2">
        <f>D812</f>
        <v>995</v>
      </c>
    </row>
    <row r="813" spans="1:8" x14ac:dyDescent="0.2">
      <c r="A813" t="s">
        <v>941</v>
      </c>
      <c r="B813" t="s">
        <v>29</v>
      </c>
      <c r="C813" s="6">
        <v>36760</v>
      </c>
      <c r="D813">
        <v>892</v>
      </c>
      <c r="E813" s="2">
        <v>74</v>
      </c>
      <c r="F813" t="str">
        <f>A813&amp;B813</f>
        <v>Luke BURROWS5000m</v>
      </c>
      <c r="G813" s="2">
        <f>E813</f>
        <v>74</v>
      </c>
      <c r="H813" s="2">
        <f>D813</f>
        <v>892</v>
      </c>
    </row>
    <row r="814" spans="1:8" x14ac:dyDescent="0.2">
      <c r="A814" t="s">
        <v>1524</v>
      </c>
      <c r="B814" t="s">
        <v>26</v>
      </c>
      <c r="C814" s="6"/>
      <c r="D814">
        <v>942</v>
      </c>
      <c r="E814" s="2">
        <v>75</v>
      </c>
      <c r="F814" t="str">
        <f>A814&amp;B814</f>
        <v>Brendan HOYER400m</v>
      </c>
      <c r="G814" s="2">
        <f>E814</f>
        <v>75</v>
      </c>
      <c r="H814" s="2">
        <f>D814</f>
        <v>942</v>
      </c>
    </row>
    <row r="815" spans="1:8" x14ac:dyDescent="0.2">
      <c r="A815" t="s">
        <v>1546</v>
      </c>
      <c r="B815" t="s">
        <v>27</v>
      </c>
      <c r="C815" s="6"/>
      <c r="D815">
        <v>937</v>
      </c>
      <c r="E815" s="2">
        <v>75</v>
      </c>
      <c r="F815" t="str">
        <f>A815&amp;B815</f>
        <v>Nicolas RODGERS800m</v>
      </c>
      <c r="G815" s="2">
        <f>E815</f>
        <v>75</v>
      </c>
      <c r="H815" s="2">
        <f>D815</f>
        <v>937</v>
      </c>
    </row>
    <row r="816" spans="1:8" x14ac:dyDescent="0.2">
      <c r="A816" t="s">
        <v>1575</v>
      </c>
      <c r="B816" t="s">
        <v>28</v>
      </c>
      <c r="C816" s="6">
        <v>36963</v>
      </c>
      <c r="D816">
        <v>995</v>
      </c>
      <c r="E816" s="2">
        <v>75</v>
      </c>
      <c r="F816" t="str">
        <f>A816&amp;B816</f>
        <v>Joshua COLLINS1500m</v>
      </c>
      <c r="G816" s="2">
        <f>E816</f>
        <v>75</v>
      </c>
      <c r="H816" s="2">
        <f>D816</f>
        <v>995</v>
      </c>
    </row>
    <row r="817" spans="1:8" x14ac:dyDescent="0.2">
      <c r="A817" t="s">
        <v>1599</v>
      </c>
      <c r="B817" t="s">
        <v>29</v>
      </c>
      <c r="C817" s="6">
        <v>1997</v>
      </c>
      <c r="D817">
        <v>892</v>
      </c>
      <c r="E817" s="2">
        <v>75</v>
      </c>
      <c r="F817" t="str">
        <f>A817&amp;B817</f>
        <v>David CECCHI5000m</v>
      </c>
      <c r="G817" s="2">
        <f>E817</f>
        <v>75</v>
      </c>
      <c r="H817" s="2">
        <f>D817</f>
        <v>892</v>
      </c>
    </row>
    <row r="818" spans="1:8" x14ac:dyDescent="0.2">
      <c r="A818" t="s">
        <v>981</v>
      </c>
      <c r="B818" t="s">
        <v>25</v>
      </c>
      <c r="C818" s="6">
        <v>37176</v>
      </c>
      <c r="D818">
        <v>961</v>
      </c>
      <c r="E818" s="2">
        <v>76</v>
      </c>
      <c r="F818" t="str">
        <f>A818&amp;B818</f>
        <v>Luke VAN RATINGEN200m</v>
      </c>
      <c r="G818" s="2">
        <f>E818</f>
        <v>76</v>
      </c>
      <c r="H818" s="2">
        <f>D818</f>
        <v>961</v>
      </c>
    </row>
    <row r="819" spans="1:8" x14ac:dyDescent="0.2">
      <c r="A819" t="s">
        <v>611</v>
      </c>
      <c r="B819" t="s">
        <v>25</v>
      </c>
      <c r="C819" s="6">
        <v>36678</v>
      </c>
      <c r="D819">
        <v>963</v>
      </c>
      <c r="E819" s="2">
        <v>76</v>
      </c>
      <c r="F819" t="str">
        <f>A819&amp;B819</f>
        <v>Michael HANNA200m</v>
      </c>
      <c r="G819" s="2">
        <f>E819</f>
        <v>76</v>
      </c>
      <c r="H819" s="2">
        <f>D819</f>
        <v>963</v>
      </c>
    </row>
    <row r="820" spans="1:8" x14ac:dyDescent="0.2">
      <c r="A820" t="s">
        <v>610</v>
      </c>
      <c r="B820" t="s">
        <v>25</v>
      </c>
      <c r="C820" s="6">
        <v>44671</v>
      </c>
      <c r="D820">
        <v>961</v>
      </c>
      <c r="E820" s="2">
        <v>76</v>
      </c>
      <c r="F820" t="str">
        <f>A820&amp;B820</f>
        <v>Rory EASTON200m</v>
      </c>
      <c r="G820" s="2">
        <f>E820</f>
        <v>76</v>
      </c>
      <c r="H820" s="2">
        <f>D820</f>
        <v>961</v>
      </c>
    </row>
    <row r="821" spans="1:8" x14ac:dyDescent="0.2">
      <c r="A821" t="s">
        <v>673</v>
      </c>
      <c r="B821" t="s">
        <v>26</v>
      </c>
      <c r="C821" s="6">
        <v>38240</v>
      </c>
      <c r="D821">
        <v>939</v>
      </c>
      <c r="E821" s="2">
        <v>76</v>
      </c>
      <c r="F821" t="str">
        <f>A821&amp;B821</f>
        <v>Charlie JEFFRESON400m</v>
      </c>
      <c r="G821" s="2">
        <f>E821</f>
        <v>76</v>
      </c>
      <c r="H821" s="2">
        <f>D821</f>
        <v>939</v>
      </c>
    </row>
    <row r="822" spans="1:8" x14ac:dyDescent="0.2">
      <c r="A822" t="s">
        <v>987</v>
      </c>
      <c r="B822" t="s">
        <v>27</v>
      </c>
      <c r="C822" s="6">
        <v>1998</v>
      </c>
      <c r="D822">
        <v>936</v>
      </c>
      <c r="E822" s="2">
        <v>76</v>
      </c>
      <c r="F822" t="str">
        <f>A822&amp;B822</f>
        <v>Kai METZNER800m</v>
      </c>
      <c r="G822" s="2">
        <f>E822</f>
        <v>76</v>
      </c>
      <c r="H822" s="2">
        <f>D822</f>
        <v>936</v>
      </c>
    </row>
    <row r="823" spans="1:8" x14ac:dyDescent="0.2">
      <c r="A823" t="s">
        <v>735</v>
      </c>
      <c r="B823" t="s">
        <v>28</v>
      </c>
      <c r="C823" s="6">
        <v>37826</v>
      </c>
      <c r="D823">
        <v>994</v>
      </c>
      <c r="E823" s="2">
        <v>76</v>
      </c>
      <c r="F823" t="str">
        <f>A823&amp;B823</f>
        <v>Adam GODDARD1500m</v>
      </c>
      <c r="G823" s="2">
        <f>E823</f>
        <v>76</v>
      </c>
      <c r="H823" s="2">
        <f>D823</f>
        <v>994</v>
      </c>
    </row>
    <row r="824" spans="1:8" x14ac:dyDescent="0.2">
      <c r="A824" t="s">
        <v>1195</v>
      </c>
      <c r="B824" t="s">
        <v>29</v>
      </c>
      <c r="C824" s="6">
        <v>37154</v>
      </c>
      <c r="D824">
        <v>892</v>
      </c>
      <c r="E824" s="2">
        <v>76</v>
      </c>
      <c r="F824" t="str">
        <f>A824&amp;B824</f>
        <v>Benjamin BEISCHER5000m</v>
      </c>
      <c r="G824" s="2">
        <f>E824</f>
        <v>76</v>
      </c>
      <c r="H824" s="2">
        <f>D824</f>
        <v>892</v>
      </c>
    </row>
    <row r="825" spans="1:8" x14ac:dyDescent="0.2">
      <c r="A825" t="s">
        <v>1510</v>
      </c>
      <c r="B825" t="s">
        <v>26</v>
      </c>
      <c r="C825" s="6">
        <v>35463</v>
      </c>
      <c r="D825">
        <v>937</v>
      </c>
      <c r="E825" s="2">
        <v>77</v>
      </c>
      <c r="F825" t="str">
        <f>A825&amp;B825</f>
        <v>John EVANS400m</v>
      </c>
      <c r="G825" s="2">
        <f>E825</f>
        <v>77</v>
      </c>
      <c r="H825" s="2">
        <f>D825</f>
        <v>937</v>
      </c>
    </row>
    <row r="826" spans="1:8" x14ac:dyDescent="0.2">
      <c r="A826" t="s">
        <v>660</v>
      </c>
      <c r="B826" t="s">
        <v>26</v>
      </c>
      <c r="C826" s="7">
        <v>44612</v>
      </c>
      <c r="D826">
        <v>937</v>
      </c>
      <c r="E826" s="2">
        <v>77</v>
      </c>
      <c r="F826" t="str">
        <f>A826&amp;B826</f>
        <v>Nathanael TAYLOR400m</v>
      </c>
      <c r="G826" s="2">
        <f>E826</f>
        <v>77</v>
      </c>
      <c r="H826" s="2">
        <f>D826</f>
        <v>937</v>
      </c>
    </row>
    <row r="827" spans="1:8" x14ac:dyDescent="0.2">
      <c r="A827" t="s">
        <v>1547</v>
      </c>
      <c r="B827" t="s">
        <v>27</v>
      </c>
      <c r="C827" s="6">
        <v>44612</v>
      </c>
      <c r="D827">
        <v>935</v>
      </c>
      <c r="E827" s="2">
        <v>77</v>
      </c>
      <c r="F827" t="str">
        <f>A827&amp;B827</f>
        <v>Thomas VIRGONA800m</v>
      </c>
      <c r="G827" s="2">
        <f>E827</f>
        <v>77</v>
      </c>
      <c r="H827" s="2">
        <f>D827</f>
        <v>935</v>
      </c>
    </row>
    <row r="828" spans="1:8" x14ac:dyDescent="0.2">
      <c r="A828" t="s">
        <v>1576</v>
      </c>
      <c r="B828" t="s">
        <v>28</v>
      </c>
      <c r="C828" s="6"/>
      <c r="D828">
        <v>992</v>
      </c>
      <c r="E828" s="2">
        <v>77</v>
      </c>
      <c r="F828" t="str">
        <f>A828&amp;B828</f>
        <v>Finlay TODD1500m</v>
      </c>
      <c r="G828" s="2">
        <f>E828</f>
        <v>77</v>
      </c>
      <c r="H828" s="2">
        <f>D828</f>
        <v>992</v>
      </c>
    </row>
    <row r="829" spans="1:8" x14ac:dyDescent="0.2">
      <c r="A829" t="s">
        <v>1580</v>
      </c>
      <c r="B829" t="s">
        <v>29</v>
      </c>
      <c r="C829" s="6">
        <v>37714</v>
      </c>
      <c r="D829">
        <v>892</v>
      </c>
      <c r="E829" s="2">
        <v>77</v>
      </c>
      <c r="F829" t="str">
        <f>A829&amp;B829</f>
        <v>Daniel KELLY5000m</v>
      </c>
      <c r="G829" s="2">
        <f>E829</f>
        <v>77</v>
      </c>
      <c r="H829" s="2">
        <f>D829</f>
        <v>892</v>
      </c>
    </row>
    <row r="830" spans="1:8" x14ac:dyDescent="0.2">
      <c r="A830" t="s">
        <v>1548</v>
      </c>
      <c r="B830" t="s">
        <v>27</v>
      </c>
      <c r="C830" s="6">
        <v>1999</v>
      </c>
      <c r="D830">
        <v>933</v>
      </c>
      <c r="E830" s="2">
        <v>78</v>
      </c>
      <c r="F830" t="str">
        <f>A830&amp;B830</f>
        <v>James BOTTRILL800m</v>
      </c>
      <c r="G830" s="2">
        <f>E830</f>
        <v>78</v>
      </c>
      <c r="H830" s="2">
        <f>D830</f>
        <v>933</v>
      </c>
    </row>
    <row r="831" spans="1:8" x14ac:dyDescent="0.2">
      <c r="A831" t="s">
        <v>942</v>
      </c>
      <c r="B831" t="s">
        <v>28</v>
      </c>
      <c r="C831" s="6">
        <v>35045</v>
      </c>
      <c r="D831">
        <v>988</v>
      </c>
      <c r="E831" s="2">
        <v>78</v>
      </c>
      <c r="F831" t="str">
        <f>A831&amp;B831</f>
        <v>Jordan MCLENNAN1500m</v>
      </c>
      <c r="G831" s="2">
        <f>E831</f>
        <v>78</v>
      </c>
      <c r="H831" s="2">
        <f>D831</f>
        <v>988</v>
      </c>
    </row>
    <row r="832" spans="1:8" x14ac:dyDescent="0.2">
      <c r="A832" t="s">
        <v>676</v>
      </c>
      <c r="B832" t="s">
        <v>28</v>
      </c>
      <c r="C832" s="6">
        <v>36471</v>
      </c>
      <c r="D832">
        <v>988</v>
      </c>
      <c r="E832" s="2">
        <v>78</v>
      </c>
      <c r="F832" t="str">
        <f>A832&amp;B832</f>
        <v>Archie WALLIS1500m</v>
      </c>
      <c r="G832" s="2">
        <f>E832</f>
        <v>78</v>
      </c>
      <c r="H832" s="2">
        <f>D832</f>
        <v>988</v>
      </c>
    </row>
    <row r="833" spans="1:8" x14ac:dyDescent="0.2">
      <c r="A833" t="s">
        <v>1600</v>
      </c>
      <c r="B833" t="s">
        <v>29</v>
      </c>
      <c r="C833" s="6">
        <v>1998</v>
      </c>
      <c r="D833">
        <v>889</v>
      </c>
      <c r="E833" s="2">
        <v>78</v>
      </c>
      <c r="F833" t="str">
        <f>A833&amp;B833</f>
        <v>Harrison MCGILL5000m</v>
      </c>
      <c r="G833" s="2">
        <f>E833</f>
        <v>78</v>
      </c>
      <c r="H833" s="2">
        <f>D833</f>
        <v>889</v>
      </c>
    </row>
    <row r="834" spans="1:8" x14ac:dyDescent="0.2">
      <c r="A834" t="s">
        <v>1504</v>
      </c>
      <c r="B834" t="s">
        <v>25</v>
      </c>
      <c r="C834" s="7">
        <v>33725</v>
      </c>
      <c r="D834">
        <v>963</v>
      </c>
      <c r="E834" s="2">
        <v>79</v>
      </c>
      <c r="F834" t="str">
        <f>A834&amp;B834</f>
        <v>Kevin RASSOOL200m</v>
      </c>
      <c r="G834" s="2">
        <f>E834</f>
        <v>79</v>
      </c>
      <c r="H834" s="2">
        <f>D834</f>
        <v>963</v>
      </c>
    </row>
    <row r="835" spans="1:8" x14ac:dyDescent="0.2">
      <c r="A835" t="s">
        <v>1505</v>
      </c>
      <c r="B835" s="6" t="s">
        <v>25</v>
      </c>
      <c r="C835" s="6"/>
      <c r="D835">
        <v>953</v>
      </c>
      <c r="E835" s="2">
        <v>79</v>
      </c>
      <c r="F835" t="str">
        <f>A835&amp;B835</f>
        <v>Luke HOULIHAN200m</v>
      </c>
      <c r="G835" s="2">
        <f>E835</f>
        <v>79</v>
      </c>
      <c r="H835" s="2">
        <f>D835</f>
        <v>953</v>
      </c>
    </row>
    <row r="836" spans="1:8" x14ac:dyDescent="0.2">
      <c r="A836" t="s">
        <v>633</v>
      </c>
      <c r="B836" t="s">
        <v>25</v>
      </c>
      <c r="C836" s="6">
        <v>37474</v>
      </c>
      <c r="D836">
        <v>953</v>
      </c>
      <c r="E836" s="2">
        <v>79</v>
      </c>
      <c r="F836" t="str">
        <f>A836&amp;B836</f>
        <v>Daniel BLEST200m</v>
      </c>
      <c r="G836" s="2">
        <f>E836</f>
        <v>79</v>
      </c>
      <c r="H836" s="2">
        <f>D836</f>
        <v>953</v>
      </c>
    </row>
    <row r="837" spans="1:8" x14ac:dyDescent="0.2">
      <c r="A837" t="s">
        <v>600</v>
      </c>
      <c r="B837" t="s">
        <v>25</v>
      </c>
      <c r="C837" s="6">
        <v>44701</v>
      </c>
      <c r="D837">
        <v>958</v>
      </c>
      <c r="E837" s="2">
        <v>79</v>
      </c>
      <c r="F837" t="str">
        <f>A837&amp;B837</f>
        <v>Rashid KABBA200m</v>
      </c>
      <c r="G837" s="2">
        <f>E837</f>
        <v>79</v>
      </c>
      <c r="H837" s="2">
        <f>D837</f>
        <v>958</v>
      </c>
    </row>
    <row r="838" spans="1:8" x14ac:dyDescent="0.2">
      <c r="A838" t="s">
        <v>1525</v>
      </c>
      <c r="B838" t="s">
        <v>26</v>
      </c>
      <c r="C838" s="6">
        <v>1998</v>
      </c>
      <c r="D838">
        <v>936</v>
      </c>
      <c r="E838" s="2">
        <v>79</v>
      </c>
      <c r="F838" t="str">
        <f>A838&amp;B838</f>
        <v>Marcus MIRAGLIA400m</v>
      </c>
      <c r="G838" s="2">
        <f>E838</f>
        <v>79</v>
      </c>
      <c r="H838" s="2">
        <f>D838</f>
        <v>936</v>
      </c>
    </row>
    <row r="839" spans="1:8" x14ac:dyDescent="0.2">
      <c r="A839" t="s">
        <v>1522</v>
      </c>
      <c r="B839" t="s">
        <v>27</v>
      </c>
      <c r="C839" s="7"/>
      <c r="D839">
        <v>931</v>
      </c>
      <c r="E839" s="2">
        <v>79</v>
      </c>
      <c r="F839" t="str">
        <f>A839&amp;B839</f>
        <v>Benjamin JONES800m</v>
      </c>
      <c r="G839" s="2">
        <f>E839</f>
        <v>79</v>
      </c>
      <c r="H839" s="2">
        <f>D839</f>
        <v>931</v>
      </c>
    </row>
    <row r="840" spans="1:8" x14ac:dyDescent="0.2">
      <c r="A840" t="s">
        <v>1549</v>
      </c>
      <c r="B840" t="s">
        <v>27</v>
      </c>
      <c r="C840" s="6">
        <v>35053</v>
      </c>
      <c r="D840">
        <v>931</v>
      </c>
      <c r="E840" s="2">
        <v>79</v>
      </c>
      <c r="F840" t="str">
        <f>A840&amp;B840</f>
        <v>Joel DONNAR800m</v>
      </c>
      <c r="G840" s="2">
        <f>E840</f>
        <v>79</v>
      </c>
      <c r="H840" s="2">
        <f>D840</f>
        <v>931</v>
      </c>
    </row>
    <row r="841" spans="1:8" x14ac:dyDescent="0.2">
      <c r="A841" t="s">
        <v>1196</v>
      </c>
      <c r="B841" t="s">
        <v>29</v>
      </c>
      <c r="C841" s="6">
        <v>33599</v>
      </c>
      <c r="D841">
        <v>888</v>
      </c>
      <c r="E841" s="2">
        <v>79</v>
      </c>
      <c r="F841" t="str">
        <f>A841&amp;B841</f>
        <v>Nick BAGGOTT5000m</v>
      </c>
      <c r="G841" s="2">
        <f>E841</f>
        <v>79</v>
      </c>
      <c r="H841" s="2">
        <f>D841</f>
        <v>888</v>
      </c>
    </row>
    <row r="842" spans="1:8" x14ac:dyDescent="0.2">
      <c r="A842" t="s">
        <v>1487</v>
      </c>
      <c r="B842" t="s">
        <v>2</v>
      </c>
      <c r="C842" s="6"/>
      <c r="D842">
        <v>943</v>
      </c>
      <c r="E842" s="2">
        <v>80</v>
      </c>
      <c r="F842" t="str">
        <f>A842&amp;B842</f>
        <v>Chad PERRIS100m</v>
      </c>
      <c r="G842" s="2">
        <f>E842</f>
        <v>80</v>
      </c>
      <c r="H842" s="2">
        <f>D842</f>
        <v>943</v>
      </c>
    </row>
    <row r="843" spans="1:8" x14ac:dyDescent="0.2">
      <c r="A843" t="s">
        <v>794</v>
      </c>
      <c r="B843" s="6" t="s">
        <v>2</v>
      </c>
      <c r="C843" s="6">
        <v>34262</v>
      </c>
      <c r="D843">
        <v>943</v>
      </c>
      <c r="E843" s="2">
        <v>80</v>
      </c>
      <c r="F843" t="str">
        <f>A843&amp;B843</f>
        <v>Nicholas HOUGH100m</v>
      </c>
      <c r="G843" s="2">
        <f>E843</f>
        <v>80</v>
      </c>
      <c r="H843" s="2">
        <f>D843</f>
        <v>943</v>
      </c>
    </row>
    <row r="844" spans="1:8" x14ac:dyDescent="0.2">
      <c r="A844" t="s">
        <v>635</v>
      </c>
      <c r="B844" t="s">
        <v>2</v>
      </c>
      <c r="C844" s="6">
        <v>44612</v>
      </c>
      <c r="D844">
        <v>943</v>
      </c>
      <c r="E844" s="2">
        <v>80</v>
      </c>
      <c r="F844" t="str">
        <f>A844&amp;B844</f>
        <v>Jayden CHAMBERS100m</v>
      </c>
      <c r="G844" s="2">
        <f>E844</f>
        <v>80</v>
      </c>
      <c r="H844" s="2">
        <f>D844</f>
        <v>943</v>
      </c>
    </row>
    <row r="845" spans="1:8" x14ac:dyDescent="0.2">
      <c r="A845" t="s">
        <v>1488</v>
      </c>
      <c r="B845" t="s">
        <v>2</v>
      </c>
      <c r="C845" s="6"/>
      <c r="D845">
        <v>943</v>
      </c>
      <c r="E845" s="2">
        <v>80</v>
      </c>
      <c r="F845" t="str">
        <f>A845&amp;B845</f>
        <v>Matt SULLIVAN100m</v>
      </c>
      <c r="G845" s="2">
        <f>E845</f>
        <v>80</v>
      </c>
      <c r="H845" s="2">
        <f>D845</f>
        <v>943</v>
      </c>
    </row>
    <row r="846" spans="1:8" x14ac:dyDescent="0.2">
      <c r="A846" t="s">
        <v>670</v>
      </c>
      <c r="B846" t="s">
        <v>26</v>
      </c>
      <c r="C846" s="6">
        <v>35944</v>
      </c>
      <c r="D846">
        <v>933</v>
      </c>
      <c r="E846" s="2">
        <v>80</v>
      </c>
      <c r="F846" t="str">
        <f>A846&amp;B846</f>
        <v>Jared MICALLEF400m</v>
      </c>
      <c r="G846" s="2">
        <f>E846</f>
        <v>80</v>
      </c>
      <c r="H846" s="2">
        <f>D846</f>
        <v>933</v>
      </c>
    </row>
    <row r="847" spans="1:8" x14ac:dyDescent="0.2">
      <c r="A847" t="s">
        <v>712</v>
      </c>
      <c r="B847" t="s">
        <v>26</v>
      </c>
      <c r="C847" s="6">
        <v>1996</v>
      </c>
      <c r="D847">
        <v>933</v>
      </c>
      <c r="E847" s="2">
        <v>80</v>
      </c>
      <c r="F847" t="str">
        <f>A847&amp;B847</f>
        <v>Rohan LAURENDET400m</v>
      </c>
      <c r="G847" s="2">
        <f>E847</f>
        <v>80</v>
      </c>
      <c r="H847" s="2">
        <f>D847</f>
        <v>933</v>
      </c>
    </row>
    <row r="848" spans="1:8" x14ac:dyDescent="0.2">
      <c r="A848" t="s">
        <v>1560</v>
      </c>
      <c r="B848" t="s">
        <v>28</v>
      </c>
      <c r="C848" s="6">
        <v>36159</v>
      </c>
      <c r="D848">
        <v>988</v>
      </c>
      <c r="E848" s="2">
        <v>80</v>
      </c>
      <c r="F848" t="str">
        <f>A848&amp;B848</f>
        <v>Harrison CARR1500m</v>
      </c>
      <c r="G848" s="2">
        <f>E848</f>
        <v>80</v>
      </c>
      <c r="H848" s="2">
        <f>D848</f>
        <v>988</v>
      </c>
    </row>
    <row r="849" spans="1:8" x14ac:dyDescent="0.2">
      <c r="A849" t="s">
        <v>1601</v>
      </c>
      <c r="B849" t="s">
        <v>29</v>
      </c>
      <c r="C849" s="6">
        <v>36298</v>
      </c>
      <c r="D849">
        <v>887</v>
      </c>
      <c r="E849" s="2">
        <v>80</v>
      </c>
      <c r="F849" t="str">
        <f>A849&amp;B849</f>
        <v>Charlie DOHERTY5000m</v>
      </c>
      <c r="G849" s="2">
        <f>E849</f>
        <v>80</v>
      </c>
      <c r="H849" s="2">
        <f>D849</f>
        <v>887</v>
      </c>
    </row>
    <row r="850" spans="1:8" x14ac:dyDescent="0.2">
      <c r="A850" t="s">
        <v>1550</v>
      </c>
      <c r="B850" t="s">
        <v>27</v>
      </c>
      <c r="C850" s="6">
        <v>2000</v>
      </c>
      <c r="D850">
        <v>931</v>
      </c>
      <c r="E850" s="2">
        <v>81</v>
      </c>
      <c r="F850" t="str">
        <f>A850&amp;B850</f>
        <v>James SEAL800m</v>
      </c>
      <c r="G850" s="2">
        <f>E850</f>
        <v>81</v>
      </c>
      <c r="H850" s="2">
        <f>D850</f>
        <v>931</v>
      </c>
    </row>
    <row r="851" spans="1:8" x14ac:dyDescent="0.2">
      <c r="A851" t="s">
        <v>637</v>
      </c>
      <c r="B851" t="s">
        <v>27</v>
      </c>
      <c r="C851" s="6">
        <v>36178</v>
      </c>
      <c r="D851">
        <v>931</v>
      </c>
      <c r="E851" s="2">
        <v>81</v>
      </c>
      <c r="F851" t="str">
        <f>A851&amp;B851</f>
        <v>Adam KOPP800m</v>
      </c>
      <c r="G851" s="2">
        <f>E851</f>
        <v>81</v>
      </c>
      <c r="H851" s="2">
        <f>D851</f>
        <v>931</v>
      </c>
    </row>
    <row r="852" spans="1:8" x14ac:dyDescent="0.2">
      <c r="A852" t="s">
        <v>1538</v>
      </c>
      <c r="B852" t="s">
        <v>28</v>
      </c>
      <c r="C852" s="6">
        <v>34641</v>
      </c>
      <c r="D852">
        <v>985</v>
      </c>
      <c r="E852" s="2">
        <v>81</v>
      </c>
      <c r="F852" t="str">
        <f>A852&amp;B852</f>
        <v>Stephen KNUCKEY1500m</v>
      </c>
      <c r="G852" s="2">
        <f>E852</f>
        <v>81</v>
      </c>
      <c r="H852" s="2">
        <f>D852</f>
        <v>985</v>
      </c>
    </row>
    <row r="853" spans="1:8" x14ac:dyDescent="0.2">
      <c r="A853" t="s">
        <v>735</v>
      </c>
      <c r="B853" t="s">
        <v>29</v>
      </c>
      <c r="C853" s="6">
        <v>37826</v>
      </c>
      <c r="D853">
        <v>886</v>
      </c>
      <c r="E853" s="2">
        <v>81</v>
      </c>
      <c r="F853" t="str">
        <f>A853&amp;B853</f>
        <v>Adam GODDARD5000m</v>
      </c>
      <c r="G853" s="2">
        <f>E853</f>
        <v>81</v>
      </c>
      <c r="H853" s="2">
        <f>D853</f>
        <v>886</v>
      </c>
    </row>
    <row r="854" spans="1:8" x14ac:dyDescent="0.2">
      <c r="A854" t="s">
        <v>579</v>
      </c>
      <c r="B854" t="s">
        <v>26</v>
      </c>
      <c r="C854" s="6">
        <v>38240</v>
      </c>
      <c r="D854">
        <v>932</v>
      </c>
      <c r="E854" s="2">
        <v>82</v>
      </c>
      <c r="F854" t="str">
        <f>A854&amp;B854</f>
        <v>Ashley WONG400m</v>
      </c>
      <c r="G854" s="2">
        <f>E854</f>
        <v>82</v>
      </c>
      <c r="H854" s="2">
        <f>D854</f>
        <v>932</v>
      </c>
    </row>
    <row r="855" spans="1:8" x14ac:dyDescent="0.2">
      <c r="A855" t="s">
        <v>738</v>
      </c>
      <c r="B855" t="s">
        <v>28</v>
      </c>
      <c r="C855" s="6">
        <v>34728</v>
      </c>
      <c r="D855">
        <v>985</v>
      </c>
      <c r="E855" s="2">
        <v>82</v>
      </c>
      <c r="F855" t="str">
        <f>A855&amp;B855</f>
        <v>Joseph RYAN1500m</v>
      </c>
      <c r="G855" s="2">
        <f>E855</f>
        <v>82</v>
      </c>
      <c r="H855" s="2">
        <f>D855</f>
        <v>985</v>
      </c>
    </row>
    <row r="856" spans="1:8" x14ac:dyDescent="0.2">
      <c r="A856" t="s">
        <v>789</v>
      </c>
      <c r="B856" t="s">
        <v>29</v>
      </c>
      <c r="C856" s="6">
        <v>37061</v>
      </c>
      <c r="D856">
        <v>884</v>
      </c>
      <c r="E856" s="2">
        <v>82</v>
      </c>
      <c r="F856" t="str">
        <f>A856&amp;B856</f>
        <v>Archie REID5000m</v>
      </c>
      <c r="G856" s="2">
        <f>E856</f>
        <v>82</v>
      </c>
      <c r="H856" s="2">
        <f>D856</f>
        <v>884</v>
      </c>
    </row>
    <row r="857" spans="1:8" x14ac:dyDescent="0.2">
      <c r="A857" t="s">
        <v>662</v>
      </c>
      <c r="B857" t="s">
        <v>25</v>
      </c>
      <c r="C857" s="7">
        <v>37861</v>
      </c>
      <c r="D857">
        <v>952</v>
      </c>
      <c r="E857" s="2">
        <v>83</v>
      </c>
      <c r="F857" t="str">
        <f>A857&amp;B857</f>
        <v>Jack CLARKE200m</v>
      </c>
      <c r="G857" s="2">
        <f>E857</f>
        <v>83</v>
      </c>
      <c r="H857" s="2">
        <f>D857</f>
        <v>952</v>
      </c>
    </row>
    <row r="858" spans="1:8" x14ac:dyDescent="0.2">
      <c r="A858" t="s">
        <v>1506</v>
      </c>
      <c r="B858" t="s">
        <v>25</v>
      </c>
      <c r="C858" s="6">
        <v>44612</v>
      </c>
      <c r="D858">
        <v>952</v>
      </c>
      <c r="E858" s="2">
        <v>83</v>
      </c>
      <c r="F858" t="str">
        <f>A858&amp;B858</f>
        <v>Brayden PORTELLI200m</v>
      </c>
      <c r="G858" s="2">
        <f>E858</f>
        <v>83</v>
      </c>
      <c r="H858" s="2">
        <f>D858</f>
        <v>952</v>
      </c>
    </row>
    <row r="859" spans="1:8" x14ac:dyDescent="0.2">
      <c r="A859" t="s">
        <v>940</v>
      </c>
      <c r="B859" t="s">
        <v>25</v>
      </c>
      <c r="C859" s="6">
        <v>44581</v>
      </c>
      <c r="D859">
        <v>952</v>
      </c>
      <c r="E859" s="2">
        <v>83</v>
      </c>
      <c r="F859" t="str">
        <f>A859&amp;B859</f>
        <v>Jamie KARABESINIS200m</v>
      </c>
      <c r="G859" s="2">
        <f>E859</f>
        <v>83</v>
      </c>
      <c r="H859" s="2">
        <f>D859</f>
        <v>952</v>
      </c>
    </row>
    <row r="860" spans="1:8" x14ac:dyDescent="0.2">
      <c r="A860" t="s">
        <v>711</v>
      </c>
      <c r="B860" t="s">
        <v>26</v>
      </c>
      <c r="C860" s="6">
        <v>44640</v>
      </c>
      <c r="D860">
        <v>931</v>
      </c>
      <c r="E860" s="2">
        <v>83</v>
      </c>
      <c r="F860" t="str">
        <f>A860&amp;B860</f>
        <v>Daniel MCEWAN400m</v>
      </c>
      <c r="G860" s="2">
        <f>E860</f>
        <v>83</v>
      </c>
      <c r="H860" s="2">
        <f>D860</f>
        <v>931</v>
      </c>
    </row>
    <row r="861" spans="1:8" x14ac:dyDescent="0.2">
      <c r="A861" t="s">
        <v>733</v>
      </c>
      <c r="B861" t="s">
        <v>27</v>
      </c>
      <c r="C861" s="6">
        <v>36906</v>
      </c>
      <c r="D861">
        <v>930</v>
      </c>
      <c r="E861" s="2">
        <v>83</v>
      </c>
      <c r="F861" t="str">
        <f>A861&amp;B861</f>
        <v>Drew FRYER800m</v>
      </c>
      <c r="G861" s="2">
        <f>E861</f>
        <v>83</v>
      </c>
      <c r="H861" s="2">
        <f>D861</f>
        <v>930</v>
      </c>
    </row>
    <row r="862" spans="1:8" x14ac:dyDescent="0.2">
      <c r="A862" t="s">
        <v>1551</v>
      </c>
      <c r="B862" t="s">
        <v>27</v>
      </c>
      <c r="C862" s="6"/>
      <c r="D862">
        <v>930</v>
      </c>
      <c r="E862" s="2">
        <v>83</v>
      </c>
      <c r="F862" t="str">
        <f>A862&amp;B862</f>
        <v>Benjamin MUSTON800m</v>
      </c>
      <c r="G862" s="2">
        <f>E862</f>
        <v>83</v>
      </c>
      <c r="H862" s="2">
        <f>D862</f>
        <v>930</v>
      </c>
    </row>
    <row r="863" spans="1:8" x14ac:dyDescent="0.2">
      <c r="A863" t="s">
        <v>1550</v>
      </c>
      <c r="B863" t="s">
        <v>28</v>
      </c>
      <c r="C863" s="6">
        <v>2000</v>
      </c>
      <c r="D863">
        <v>984</v>
      </c>
      <c r="E863" s="2">
        <v>83</v>
      </c>
      <c r="F863" t="str">
        <f>A863&amp;B863</f>
        <v>James SEAL1500m</v>
      </c>
      <c r="G863" s="2">
        <f>E863</f>
        <v>83</v>
      </c>
      <c r="H863" s="2">
        <f>D863</f>
        <v>984</v>
      </c>
    </row>
    <row r="864" spans="1:8" x14ac:dyDescent="0.2">
      <c r="A864" t="s">
        <v>1602</v>
      </c>
      <c r="B864" t="s">
        <v>29</v>
      </c>
      <c r="C864" s="6"/>
      <c r="D864">
        <v>884</v>
      </c>
      <c r="E864" s="2">
        <v>83</v>
      </c>
      <c r="F864" t="str">
        <f>A864&amp;B864</f>
        <v>Thomas DOWD5000m</v>
      </c>
      <c r="G864" s="2">
        <f>E864</f>
        <v>83</v>
      </c>
      <c r="H864" s="2">
        <f>D864</f>
        <v>884</v>
      </c>
    </row>
    <row r="865" spans="1:8" x14ac:dyDescent="0.2">
      <c r="A865" t="s">
        <v>611</v>
      </c>
      <c r="B865" t="s">
        <v>2</v>
      </c>
      <c r="C865" s="6">
        <v>36678</v>
      </c>
      <c r="D865">
        <v>942</v>
      </c>
      <c r="E865" s="2">
        <v>84</v>
      </c>
      <c r="F865" t="str">
        <f>A865&amp;B865</f>
        <v>Michael HANNA100m</v>
      </c>
      <c r="G865" s="2">
        <f>E865</f>
        <v>84</v>
      </c>
      <c r="H865" s="2">
        <f>D865</f>
        <v>942</v>
      </c>
    </row>
    <row r="866" spans="1:8" x14ac:dyDescent="0.2">
      <c r="A866" t="s">
        <v>1489</v>
      </c>
      <c r="B866" t="s">
        <v>2</v>
      </c>
      <c r="C866" s="7">
        <v>37196</v>
      </c>
      <c r="D866">
        <v>940</v>
      </c>
      <c r="E866" s="2">
        <v>84</v>
      </c>
      <c r="F866" t="str">
        <f>A866&amp;B866</f>
        <v>Zen CLARK100m</v>
      </c>
      <c r="G866" s="2">
        <f>E866</f>
        <v>84</v>
      </c>
      <c r="H866" s="2">
        <f>D866</f>
        <v>940</v>
      </c>
    </row>
    <row r="867" spans="1:8" x14ac:dyDescent="0.2">
      <c r="A867" t="s">
        <v>629</v>
      </c>
      <c r="B867" t="s">
        <v>2</v>
      </c>
      <c r="C867" s="6">
        <v>44640</v>
      </c>
      <c r="D867">
        <v>940</v>
      </c>
      <c r="E867" s="2">
        <v>84</v>
      </c>
      <c r="F867" t="str">
        <f>A867&amp;B867</f>
        <v>Ace HASLAM100m</v>
      </c>
      <c r="G867" s="2">
        <f>E867</f>
        <v>84</v>
      </c>
      <c r="H867" s="2">
        <f>D867</f>
        <v>940</v>
      </c>
    </row>
    <row r="868" spans="1:8" x14ac:dyDescent="0.2">
      <c r="A868" t="s">
        <v>610</v>
      </c>
      <c r="B868" t="s">
        <v>2</v>
      </c>
      <c r="C868" s="6">
        <v>44671</v>
      </c>
      <c r="D868">
        <v>940</v>
      </c>
      <c r="E868" s="2">
        <v>84</v>
      </c>
      <c r="F868" t="str">
        <f>A868&amp;B868</f>
        <v>Rory EASTON100m</v>
      </c>
      <c r="G868" s="2">
        <f>E868</f>
        <v>84</v>
      </c>
      <c r="H868" s="2">
        <f>D868</f>
        <v>940</v>
      </c>
    </row>
    <row r="869" spans="1:8" x14ac:dyDescent="0.2">
      <c r="A869" t="s">
        <v>1490</v>
      </c>
      <c r="B869" s="6" t="s">
        <v>2</v>
      </c>
      <c r="C869" s="6">
        <v>44612</v>
      </c>
      <c r="D869">
        <v>940</v>
      </c>
      <c r="E869" s="2">
        <v>84</v>
      </c>
      <c r="F869" t="str">
        <f>A869&amp;B869</f>
        <v>MacGregor LEAVY100m</v>
      </c>
      <c r="G869" s="2">
        <f>E869</f>
        <v>84</v>
      </c>
      <c r="H869" s="2">
        <f>D869</f>
        <v>940</v>
      </c>
    </row>
    <row r="870" spans="1:8" x14ac:dyDescent="0.2">
      <c r="A870" t="s">
        <v>642</v>
      </c>
      <c r="B870" t="s">
        <v>2</v>
      </c>
      <c r="C870" s="6">
        <v>36456</v>
      </c>
      <c r="D870">
        <v>946</v>
      </c>
      <c r="E870" s="2">
        <v>84</v>
      </c>
      <c r="F870" t="str">
        <f>A870&amp;B870</f>
        <v>Tyler GUNN100m</v>
      </c>
      <c r="G870" s="2">
        <f>E870</f>
        <v>84</v>
      </c>
      <c r="H870" s="2">
        <f>D870</f>
        <v>946</v>
      </c>
    </row>
    <row r="871" spans="1:8" x14ac:dyDescent="0.2">
      <c r="A871" t="s">
        <v>982</v>
      </c>
      <c r="B871" t="s">
        <v>26</v>
      </c>
      <c r="C871" s="6">
        <v>44581</v>
      </c>
      <c r="D871">
        <v>929</v>
      </c>
      <c r="E871" s="2">
        <v>84</v>
      </c>
      <c r="F871" t="str">
        <f>A871&amp;B871</f>
        <v>Blake JONES400m</v>
      </c>
      <c r="G871" s="2">
        <f>E871</f>
        <v>84</v>
      </c>
      <c r="H871" s="2">
        <f>D871</f>
        <v>929</v>
      </c>
    </row>
    <row r="872" spans="1:8" x14ac:dyDescent="0.2">
      <c r="A872" t="s">
        <v>992</v>
      </c>
      <c r="B872" t="s">
        <v>28</v>
      </c>
      <c r="C872" s="6">
        <v>36711</v>
      </c>
      <c r="D872">
        <v>984</v>
      </c>
      <c r="E872" s="2">
        <v>84</v>
      </c>
      <c r="F872" t="str">
        <f>A872&amp;B872</f>
        <v>Ben GIBSON1500m</v>
      </c>
      <c r="G872" s="2">
        <f>E872</f>
        <v>84</v>
      </c>
      <c r="H872" s="2">
        <f>D872</f>
        <v>984</v>
      </c>
    </row>
    <row r="873" spans="1:8" x14ac:dyDescent="0.2">
      <c r="A873" t="s">
        <v>792</v>
      </c>
      <c r="B873" t="s">
        <v>29</v>
      </c>
      <c r="C873" s="6">
        <v>32177</v>
      </c>
      <c r="D873">
        <v>883</v>
      </c>
      <c r="E873" s="2">
        <v>84</v>
      </c>
      <c r="F873" t="str">
        <f>A873&amp;B873</f>
        <v>Dean MENZIES5000m</v>
      </c>
      <c r="G873" s="2">
        <f>E873</f>
        <v>84</v>
      </c>
      <c r="H873" s="2">
        <f>D873</f>
        <v>883</v>
      </c>
    </row>
    <row r="874" spans="1:8" x14ac:dyDescent="0.2">
      <c r="A874" t="s">
        <v>686</v>
      </c>
      <c r="B874" t="s">
        <v>26</v>
      </c>
      <c r="C874" s="7">
        <v>32416</v>
      </c>
      <c r="D874">
        <v>928</v>
      </c>
      <c r="E874" s="2">
        <v>85</v>
      </c>
      <c r="F874" t="str">
        <f>A874&amp;B874</f>
        <v>Dylan STENSON400m</v>
      </c>
      <c r="G874" s="2">
        <f>E874</f>
        <v>85</v>
      </c>
      <c r="H874" s="2">
        <f>D874</f>
        <v>928</v>
      </c>
    </row>
    <row r="875" spans="1:8" x14ac:dyDescent="0.2">
      <c r="A875" t="s">
        <v>1552</v>
      </c>
      <c r="B875" t="s">
        <v>27</v>
      </c>
      <c r="C875" s="6"/>
      <c r="D875">
        <v>929</v>
      </c>
      <c r="E875" s="2">
        <v>85</v>
      </c>
      <c r="F875" t="str">
        <f>A875&amp;B875</f>
        <v>Zachary JOHNSON800m</v>
      </c>
      <c r="G875" s="2">
        <f>E875</f>
        <v>85</v>
      </c>
      <c r="H875" s="2">
        <f>D875</f>
        <v>929</v>
      </c>
    </row>
    <row r="876" spans="1:8" x14ac:dyDescent="0.2">
      <c r="A876" t="s">
        <v>1514</v>
      </c>
      <c r="B876" t="s">
        <v>27</v>
      </c>
      <c r="C876" s="6">
        <v>36402</v>
      </c>
      <c r="D876">
        <v>929</v>
      </c>
      <c r="E876" s="2">
        <v>85</v>
      </c>
      <c r="F876" t="str">
        <f>A876&amp;B876</f>
        <v>Christian DAVIS800m</v>
      </c>
      <c r="G876" s="2">
        <f>E876</f>
        <v>85</v>
      </c>
      <c r="H876" s="2">
        <f>D876</f>
        <v>929</v>
      </c>
    </row>
    <row r="877" spans="1:8" x14ac:dyDescent="0.2">
      <c r="A877" t="s">
        <v>765</v>
      </c>
      <c r="B877" t="s">
        <v>28</v>
      </c>
      <c r="C877" s="6">
        <v>35349</v>
      </c>
      <c r="D877">
        <v>982</v>
      </c>
      <c r="E877" s="2">
        <v>85</v>
      </c>
      <c r="F877" t="str">
        <f>A877&amp;B877</f>
        <v>Daniel CANALA1500m</v>
      </c>
      <c r="G877" s="2">
        <f>E877</f>
        <v>85</v>
      </c>
      <c r="H877" s="2">
        <f>D877</f>
        <v>982</v>
      </c>
    </row>
    <row r="878" spans="1:8" x14ac:dyDescent="0.2">
      <c r="A878" t="s">
        <v>1568</v>
      </c>
      <c r="B878" t="s">
        <v>29</v>
      </c>
      <c r="C878" s="7">
        <v>35112</v>
      </c>
      <c r="D878">
        <v>882</v>
      </c>
      <c r="E878" s="2">
        <v>85</v>
      </c>
      <c r="F878" t="str">
        <f>A878&amp;B878</f>
        <v>Sam BYRNE5000m</v>
      </c>
      <c r="G878" s="2">
        <f>E878</f>
        <v>85</v>
      </c>
      <c r="H878" s="2">
        <f>D878</f>
        <v>882</v>
      </c>
    </row>
    <row r="879" spans="1:8" x14ac:dyDescent="0.2">
      <c r="A879" t="s">
        <v>630</v>
      </c>
      <c r="B879" t="s">
        <v>25</v>
      </c>
      <c r="C879" s="6">
        <v>35932</v>
      </c>
      <c r="D879">
        <v>949</v>
      </c>
      <c r="E879" s="2">
        <v>86</v>
      </c>
      <c r="F879" t="str">
        <f>A879&amp;B879</f>
        <v>Jaxon HAYMAN200m</v>
      </c>
      <c r="G879" s="2">
        <f>E879</f>
        <v>86</v>
      </c>
      <c r="H879" s="2">
        <f>D879</f>
        <v>949</v>
      </c>
    </row>
    <row r="880" spans="1:8" x14ac:dyDescent="0.2">
      <c r="A880" t="s">
        <v>1526</v>
      </c>
      <c r="B880" t="s">
        <v>26</v>
      </c>
      <c r="C880" s="6">
        <v>36166</v>
      </c>
      <c r="D880">
        <v>928</v>
      </c>
      <c r="E880" s="2">
        <v>86</v>
      </c>
      <c r="F880" t="str">
        <f>A880&amp;B880</f>
        <v>Joshua PERDRISAT400m</v>
      </c>
      <c r="G880" s="2">
        <f>E880</f>
        <v>86</v>
      </c>
      <c r="H880" s="2">
        <f>D880</f>
        <v>928</v>
      </c>
    </row>
    <row r="881" spans="1:8" x14ac:dyDescent="0.2">
      <c r="A881" t="s">
        <v>1527</v>
      </c>
      <c r="B881" t="s">
        <v>26</v>
      </c>
      <c r="C881" s="7"/>
      <c r="D881">
        <v>928</v>
      </c>
      <c r="E881" s="2">
        <v>86</v>
      </c>
      <c r="F881" t="str">
        <f>A881&amp;B881</f>
        <v>Oliver CASEY-RYAN400m</v>
      </c>
      <c r="G881" s="2">
        <f>E881</f>
        <v>86</v>
      </c>
      <c r="H881" s="2">
        <f>D881</f>
        <v>928</v>
      </c>
    </row>
    <row r="882" spans="1:8" x14ac:dyDescent="0.2">
      <c r="A882" t="s">
        <v>1577</v>
      </c>
      <c r="B882" t="s">
        <v>28</v>
      </c>
      <c r="C882" s="7">
        <v>1995</v>
      </c>
      <c r="D882">
        <v>978</v>
      </c>
      <c r="E882" s="2">
        <v>86</v>
      </c>
      <c r="F882" t="str">
        <f>A882&amp;B882</f>
        <v>Jeff GROH1500m</v>
      </c>
      <c r="G882" s="2">
        <f>E882</f>
        <v>86</v>
      </c>
      <c r="H882" s="2">
        <f>D882</f>
        <v>978</v>
      </c>
    </row>
    <row r="883" spans="1:8" x14ac:dyDescent="0.2">
      <c r="A883" t="s">
        <v>1192</v>
      </c>
      <c r="B883" t="s">
        <v>29</v>
      </c>
      <c r="C883" s="6">
        <v>34876</v>
      </c>
      <c r="D883">
        <v>882</v>
      </c>
      <c r="E883" s="2">
        <v>86</v>
      </c>
      <c r="F883" t="str">
        <f>A883&amp;B883</f>
        <v>Liam WOOLLETT5000m</v>
      </c>
      <c r="G883" s="2">
        <f>E883</f>
        <v>86</v>
      </c>
      <c r="H883" s="2">
        <f>D883</f>
        <v>882</v>
      </c>
    </row>
    <row r="884" spans="1:8" x14ac:dyDescent="0.2">
      <c r="A884" t="s">
        <v>1507</v>
      </c>
      <c r="B884" t="s">
        <v>25</v>
      </c>
      <c r="C884" s="6">
        <v>2000</v>
      </c>
      <c r="D884">
        <v>948</v>
      </c>
      <c r="E884" s="2">
        <v>87</v>
      </c>
      <c r="F884" t="str">
        <f>A884&amp;B884</f>
        <v>Michael JEFFREY200m</v>
      </c>
      <c r="G884" s="2">
        <f>E884</f>
        <v>87</v>
      </c>
      <c r="H884" s="2">
        <f>D884</f>
        <v>948</v>
      </c>
    </row>
    <row r="885" spans="1:8" x14ac:dyDescent="0.2">
      <c r="A885" t="s">
        <v>1553</v>
      </c>
      <c r="B885" t="s">
        <v>27</v>
      </c>
      <c r="C885" s="7">
        <v>44701</v>
      </c>
      <c r="D885">
        <v>929</v>
      </c>
      <c r="E885" s="2">
        <v>87</v>
      </c>
      <c r="F885" t="str">
        <f>A885&amp;B885</f>
        <v>Michael KING800m</v>
      </c>
      <c r="G885" s="2">
        <f>E885</f>
        <v>87</v>
      </c>
      <c r="H885" s="2">
        <f>D885</f>
        <v>929</v>
      </c>
    </row>
    <row r="886" spans="1:8" x14ac:dyDescent="0.2">
      <c r="A886" t="s">
        <v>1196</v>
      </c>
      <c r="B886" t="s">
        <v>28</v>
      </c>
      <c r="C886" s="6">
        <v>33599</v>
      </c>
      <c r="D886">
        <v>977</v>
      </c>
      <c r="E886" s="2">
        <v>87</v>
      </c>
      <c r="F886" t="str">
        <f>A886&amp;B886</f>
        <v>Nick BAGGOTT1500m</v>
      </c>
      <c r="G886" s="2">
        <f>E886</f>
        <v>87</v>
      </c>
      <c r="H886" s="2">
        <f>D886</f>
        <v>977</v>
      </c>
    </row>
    <row r="887" spans="1:8" x14ac:dyDescent="0.2">
      <c r="A887" t="s">
        <v>1603</v>
      </c>
      <c r="B887" t="s">
        <v>29</v>
      </c>
      <c r="C887" s="6">
        <v>1999</v>
      </c>
      <c r="D887">
        <v>879</v>
      </c>
      <c r="E887" s="2">
        <v>87</v>
      </c>
      <c r="F887" t="str">
        <f>A887&amp;B887</f>
        <v>Luke SIMSON5000m</v>
      </c>
      <c r="G887" s="2">
        <f>E887</f>
        <v>87</v>
      </c>
      <c r="H887" s="2">
        <f>D887</f>
        <v>879</v>
      </c>
    </row>
    <row r="888" spans="1:8" x14ac:dyDescent="0.2">
      <c r="A888" t="s">
        <v>612</v>
      </c>
      <c r="B888" t="s">
        <v>25</v>
      </c>
      <c r="C888" s="6">
        <v>37263</v>
      </c>
      <c r="D888">
        <v>946</v>
      </c>
      <c r="E888" s="2">
        <v>88</v>
      </c>
      <c r="F888" t="str">
        <f>A888&amp;B888</f>
        <v>Phillip BAKER200m</v>
      </c>
      <c r="G888" s="2">
        <f>E888</f>
        <v>88</v>
      </c>
      <c r="H888" s="2">
        <f>D888</f>
        <v>946</v>
      </c>
    </row>
    <row r="889" spans="1:8" x14ac:dyDescent="0.2">
      <c r="A889" t="s">
        <v>1528</v>
      </c>
      <c r="B889" t="s">
        <v>26</v>
      </c>
      <c r="C889" s="6">
        <v>35079</v>
      </c>
      <c r="D889">
        <v>924</v>
      </c>
      <c r="E889" s="2">
        <v>88</v>
      </c>
      <c r="F889" t="str">
        <f>A889&amp;B889</f>
        <v>Robert BROADHEAD400m</v>
      </c>
      <c r="G889" s="2">
        <f>E889</f>
        <v>88</v>
      </c>
      <c r="H889" s="2">
        <f>D889</f>
        <v>924</v>
      </c>
    </row>
    <row r="890" spans="1:8" x14ac:dyDescent="0.2">
      <c r="A890" t="s">
        <v>1159</v>
      </c>
      <c r="B890" t="s">
        <v>26</v>
      </c>
      <c r="C890" s="6">
        <v>36872</v>
      </c>
      <c r="D890">
        <v>924</v>
      </c>
      <c r="E890" s="2">
        <v>88</v>
      </c>
      <c r="F890" t="str">
        <f>A890&amp;B890</f>
        <v>Preston DEGARNHAM400m</v>
      </c>
      <c r="G890" s="2">
        <f>E890</f>
        <v>88</v>
      </c>
      <c r="H890" s="2">
        <f>D890</f>
        <v>924</v>
      </c>
    </row>
    <row r="891" spans="1:8" x14ac:dyDescent="0.2">
      <c r="A891" t="s">
        <v>706</v>
      </c>
      <c r="B891" t="s">
        <v>27</v>
      </c>
      <c r="C891" s="6">
        <v>44581</v>
      </c>
      <c r="D891">
        <v>928</v>
      </c>
      <c r="E891" s="2">
        <v>88</v>
      </c>
      <c r="F891" t="str">
        <f>A891&amp;B891</f>
        <v>Luke CUNNINGHAM800m</v>
      </c>
      <c r="G891" s="2">
        <f>E891</f>
        <v>88</v>
      </c>
      <c r="H891" s="2">
        <f>D891</f>
        <v>928</v>
      </c>
    </row>
    <row r="892" spans="1:8" x14ac:dyDescent="0.2">
      <c r="A892" t="s">
        <v>1578</v>
      </c>
      <c r="B892" t="s">
        <v>28</v>
      </c>
      <c r="C892" s="6">
        <v>44671</v>
      </c>
      <c r="D892">
        <v>977</v>
      </c>
      <c r="E892" s="2">
        <v>88</v>
      </c>
      <c r="F892" t="str">
        <f>A892&amp;B892</f>
        <v>Jhye HADFIELD1500m</v>
      </c>
      <c r="G892" s="2">
        <f>E892</f>
        <v>88</v>
      </c>
      <c r="H892" s="2">
        <f>D892</f>
        <v>977</v>
      </c>
    </row>
    <row r="893" spans="1:8" x14ac:dyDescent="0.2">
      <c r="A893" t="s">
        <v>1604</v>
      </c>
      <c r="B893" t="s">
        <v>29</v>
      </c>
      <c r="C893" s="6">
        <v>44640</v>
      </c>
      <c r="D893">
        <v>877</v>
      </c>
      <c r="E893" s="2">
        <v>88</v>
      </c>
      <c r="F893" t="str">
        <f>A893&amp;B893</f>
        <v>Gus GANNON5000m</v>
      </c>
      <c r="G893" s="2">
        <f>E893</f>
        <v>88</v>
      </c>
      <c r="H893" s="2">
        <f>D893</f>
        <v>877</v>
      </c>
    </row>
    <row r="894" spans="1:8" x14ac:dyDescent="0.2">
      <c r="A894" t="s">
        <v>1508</v>
      </c>
      <c r="B894" t="s">
        <v>25</v>
      </c>
      <c r="C894" s="6">
        <v>33567</v>
      </c>
      <c r="D894">
        <v>954</v>
      </c>
      <c r="E894" s="2">
        <v>89</v>
      </c>
      <c r="F894" t="str">
        <f>A894&amp;B894</f>
        <v>Tom GAMBLE200m</v>
      </c>
      <c r="G894" s="2">
        <f>E894</f>
        <v>89</v>
      </c>
      <c r="H894" s="2">
        <f>D894</f>
        <v>954</v>
      </c>
    </row>
    <row r="895" spans="1:8" x14ac:dyDescent="0.2">
      <c r="A895" t="s">
        <v>1554</v>
      </c>
      <c r="B895" t="s">
        <v>27</v>
      </c>
      <c r="C895" s="6"/>
      <c r="D895">
        <v>928</v>
      </c>
      <c r="E895" s="2">
        <v>89</v>
      </c>
      <c r="F895" t="str">
        <f>A895&amp;B895</f>
        <v>Luke LEVAY800m</v>
      </c>
      <c r="G895" s="2">
        <f>E895</f>
        <v>89</v>
      </c>
      <c r="H895" s="2">
        <f>D895</f>
        <v>928</v>
      </c>
    </row>
    <row r="896" spans="1:8" x14ac:dyDescent="0.2">
      <c r="A896" t="s">
        <v>745</v>
      </c>
      <c r="B896" t="s">
        <v>28</v>
      </c>
      <c r="C896" s="7">
        <v>44612</v>
      </c>
      <c r="D896">
        <v>976</v>
      </c>
      <c r="E896" s="2">
        <v>89</v>
      </c>
      <c r="F896" t="str">
        <f>A896&amp;B896</f>
        <v>Tom BOWERS1500m</v>
      </c>
      <c r="G896" s="2">
        <f>E896</f>
        <v>89</v>
      </c>
      <c r="H896" s="2">
        <f>D896</f>
        <v>976</v>
      </c>
    </row>
    <row r="897" spans="1:8" x14ac:dyDescent="0.2">
      <c r="A897" t="s">
        <v>1550</v>
      </c>
      <c r="B897" s="6" t="s">
        <v>29</v>
      </c>
      <c r="C897" s="6">
        <v>2000</v>
      </c>
      <c r="D897">
        <v>874</v>
      </c>
      <c r="E897" s="2">
        <v>89</v>
      </c>
      <c r="F897" t="str">
        <f>A897&amp;B897</f>
        <v>James SEAL5000m</v>
      </c>
      <c r="G897" s="2">
        <f>E897</f>
        <v>89</v>
      </c>
      <c r="H897" s="2">
        <f>D897</f>
        <v>874</v>
      </c>
    </row>
    <row r="898" spans="1:8" x14ac:dyDescent="0.2">
      <c r="A898" t="s">
        <v>828</v>
      </c>
      <c r="B898" t="s">
        <v>2</v>
      </c>
      <c r="C898" s="6">
        <v>37117</v>
      </c>
      <c r="D898">
        <v>937</v>
      </c>
      <c r="E898" s="2">
        <v>90</v>
      </c>
      <c r="F898" t="str">
        <f>A898&amp;B898</f>
        <v>Liam MULLEN100m</v>
      </c>
      <c r="G898" s="2">
        <f>E898</f>
        <v>90</v>
      </c>
      <c r="H898" s="2">
        <f>D898</f>
        <v>937</v>
      </c>
    </row>
    <row r="899" spans="1:8" x14ac:dyDescent="0.2">
      <c r="A899" t="s">
        <v>1491</v>
      </c>
      <c r="B899" t="s">
        <v>2</v>
      </c>
      <c r="C899" s="6">
        <v>35295</v>
      </c>
      <c r="D899">
        <v>937</v>
      </c>
      <c r="E899" s="2">
        <v>90</v>
      </c>
      <c r="F899" t="str">
        <f>A899&amp;B899</f>
        <v>Nathan ZEMEK100m</v>
      </c>
      <c r="G899" s="2">
        <f>E899</f>
        <v>90</v>
      </c>
      <c r="H899" s="2">
        <f>D899</f>
        <v>937</v>
      </c>
    </row>
    <row r="900" spans="1:8" x14ac:dyDescent="0.2">
      <c r="A900" t="s">
        <v>606</v>
      </c>
      <c r="B900" t="s">
        <v>2</v>
      </c>
      <c r="C900" s="6">
        <v>44701</v>
      </c>
      <c r="D900">
        <v>940</v>
      </c>
      <c r="E900" s="2">
        <v>90</v>
      </c>
      <c r="F900" t="str">
        <f>A900&amp;B900</f>
        <v>Toshi BUTLIN100m</v>
      </c>
      <c r="G900" s="2">
        <f>E900</f>
        <v>90</v>
      </c>
      <c r="H900" s="2">
        <f>D900</f>
        <v>940</v>
      </c>
    </row>
    <row r="901" spans="1:8" x14ac:dyDescent="0.2">
      <c r="A901" t="s">
        <v>813</v>
      </c>
      <c r="B901" s="6" t="s">
        <v>2</v>
      </c>
      <c r="C901" s="6">
        <v>33911</v>
      </c>
      <c r="D901">
        <v>937</v>
      </c>
      <c r="E901" s="2">
        <v>90</v>
      </c>
      <c r="F901" t="str">
        <f>A901&amp;B901</f>
        <v>Jeremy ANDREWS100m</v>
      </c>
      <c r="G901" s="2">
        <f>E901</f>
        <v>90</v>
      </c>
      <c r="H901" s="2">
        <f>D901</f>
        <v>937</v>
      </c>
    </row>
    <row r="902" spans="1:8" x14ac:dyDescent="0.2">
      <c r="A902" t="s">
        <v>1509</v>
      </c>
      <c r="B902" t="s">
        <v>25</v>
      </c>
      <c r="C902" s="6">
        <v>1990</v>
      </c>
      <c r="D902">
        <v>942</v>
      </c>
      <c r="E902" s="2">
        <v>90</v>
      </c>
      <c r="F902" t="str">
        <f>A902&amp;B902</f>
        <v>Joshua MCCABE200m</v>
      </c>
      <c r="G902" s="2">
        <f>E902</f>
        <v>90</v>
      </c>
      <c r="H902" s="2">
        <f>D902</f>
        <v>942</v>
      </c>
    </row>
    <row r="903" spans="1:8" x14ac:dyDescent="0.2">
      <c r="A903" t="s">
        <v>1510</v>
      </c>
      <c r="B903" t="s">
        <v>25</v>
      </c>
      <c r="C903" s="6">
        <v>35463</v>
      </c>
      <c r="D903">
        <v>942</v>
      </c>
      <c r="E903" s="2">
        <v>90</v>
      </c>
      <c r="F903" t="str">
        <f>A903&amp;B903</f>
        <v>John EVANS200m</v>
      </c>
      <c r="G903" s="2">
        <f>E903</f>
        <v>90</v>
      </c>
      <c r="H903" s="2">
        <f>D903</f>
        <v>942</v>
      </c>
    </row>
    <row r="904" spans="1:8" x14ac:dyDescent="0.2">
      <c r="A904" t="s">
        <v>1529</v>
      </c>
      <c r="B904" t="s">
        <v>26</v>
      </c>
      <c r="C904" s="7">
        <v>2000</v>
      </c>
      <c r="D904">
        <v>923</v>
      </c>
      <c r="E904" s="2">
        <v>90</v>
      </c>
      <c r="F904" t="str">
        <f>A904&amp;B904</f>
        <v>Phil BORG400m</v>
      </c>
      <c r="G904" s="2">
        <f>E904</f>
        <v>90</v>
      </c>
      <c r="H904" s="2">
        <f>D904</f>
        <v>923</v>
      </c>
    </row>
    <row r="905" spans="1:8" x14ac:dyDescent="0.2">
      <c r="A905" t="s">
        <v>983</v>
      </c>
      <c r="B905" t="s">
        <v>26</v>
      </c>
      <c r="C905" s="6">
        <v>32699</v>
      </c>
      <c r="D905">
        <v>923</v>
      </c>
      <c r="E905" s="2">
        <v>90</v>
      </c>
      <c r="F905" t="str">
        <f>A905&amp;B905</f>
        <v>Daniel REEVES400m</v>
      </c>
      <c r="G905" s="2">
        <f>E905</f>
        <v>90</v>
      </c>
      <c r="H905" s="2">
        <f>D905</f>
        <v>923</v>
      </c>
    </row>
    <row r="906" spans="1:8" x14ac:dyDescent="0.2">
      <c r="A906" t="s">
        <v>1180</v>
      </c>
      <c r="B906" t="s">
        <v>27</v>
      </c>
      <c r="C906" s="6">
        <v>38201</v>
      </c>
      <c r="D906">
        <v>927</v>
      </c>
      <c r="E906" s="2">
        <v>90</v>
      </c>
      <c r="F906" t="str">
        <f>A906&amp;B906</f>
        <v>Kane SHIELDS800m</v>
      </c>
      <c r="G906" s="2">
        <f>E906</f>
        <v>90</v>
      </c>
      <c r="H906" s="2">
        <f>D906</f>
        <v>927</v>
      </c>
    </row>
    <row r="907" spans="1:8" x14ac:dyDescent="0.2">
      <c r="A907" t="s">
        <v>762</v>
      </c>
      <c r="B907" t="s">
        <v>28</v>
      </c>
      <c r="C907" s="6">
        <v>1999</v>
      </c>
      <c r="D907">
        <v>976</v>
      </c>
      <c r="E907" s="2">
        <v>90</v>
      </c>
      <c r="F907" t="str">
        <f>A907&amp;B907</f>
        <v>Haftu STRINTZOS1500m</v>
      </c>
      <c r="G907" s="2">
        <f>E907</f>
        <v>90</v>
      </c>
      <c r="H907" s="2">
        <f>D907</f>
        <v>976</v>
      </c>
    </row>
    <row r="908" spans="1:8" x14ac:dyDescent="0.2">
      <c r="A908" t="s">
        <v>745</v>
      </c>
      <c r="B908" t="s">
        <v>29</v>
      </c>
      <c r="C908" s="6">
        <v>44612</v>
      </c>
      <c r="D908">
        <v>869</v>
      </c>
      <c r="E908" s="2">
        <v>90</v>
      </c>
      <c r="F908" t="str">
        <f>A908&amp;B908</f>
        <v>Tom BOWERS5000m</v>
      </c>
      <c r="G908" s="2">
        <f>E908</f>
        <v>90</v>
      </c>
      <c r="H908" s="2">
        <f>D908</f>
        <v>869</v>
      </c>
    </row>
    <row r="909" spans="1:8" x14ac:dyDescent="0.2">
      <c r="A909" t="s">
        <v>705</v>
      </c>
      <c r="B909" s="6" t="s">
        <v>27</v>
      </c>
      <c r="C909" s="6">
        <v>44701</v>
      </c>
      <c r="D909">
        <v>926</v>
      </c>
      <c r="E909" s="2">
        <v>91</v>
      </c>
      <c r="F909" t="str">
        <f>A909&amp;B909</f>
        <v>Wolfgang COTRA-NEMESI800m</v>
      </c>
      <c r="G909" s="2">
        <f>E909</f>
        <v>91</v>
      </c>
      <c r="H909" s="2">
        <f>D909</f>
        <v>926</v>
      </c>
    </row>
    <row r="910" spans="1:8" x14ac:dyDescent="0.2">
      <c r="A910" t="s">
        <v>1178</v>
      </c>
      <c r="B910" t="s">
        <v>28</v>
      </c>
      <c r="C910" s="6">
        <v>35217</v>
      </c>
      <c r="D910">
        <v>975</v>
      </c>
      <c r="E910" s="2">
        <v>91</v>
      </c>
      <c r="F910" t="str">
        <f>A910&amp;B910</f>
        <v>Nathan PEARCE1500m</v>
      </c>
      <c r="G910" s="2">
        <f>E910</f>
        <v>91</v>
      </c>
      <c r="H910" s="2">
        <f>D910</f>
        <v>975</v>
      </c>
    </row>
    <row r="911" spans="1:8" x14ac:dyDescent="0.2">
      <c r="A911" t="s">
        <v>1605</v>
      </c>
      <c r="B911" t="s">
        <v>29</v>
      </c>
      <c r="C911" s="6">
        <v>37710</v>
      </c>
      <c r="D911">
        <v>866</v>
      </c>
      <c r="E911" s="2">
        <v>91</v>
      </c>
      <c r="F911" t="str">
        <f>A911&amp;B911</f>
        <v>William GARBELOTTO5000m</v>
      </c>
      <c r="G911" s="2">
        <f>E911</f>
        <v>91</v>
      </c>
      <c r="H911" s="2">
        <f>D911</f>
        <v>866</v>
      </c>
    </row>
    <row r="912" spans="1:8" x14ac:dyDescent="0.2">
      <c r="A912" t="s">
        <v>1511</v>
      </c>
      <c r="B912" t="s">
        <v>25</v>
      </c>
      <c r="C912" s="6">
        <v>44612</v>
      </c>
      <c r="D912">
        <v>940</v>
      </c>
      <c r="E912" s="2">
        <v>92</v>
      </c>
      <c r="F912" t="str">
        <f>A912&amp;B912</f>
        <v>Kye MASON200m</v>
      </c>
      <c r="G912" s="2">
        <f>E912</f>
        <v>92</v>
      </c>
      <c r="H912" s="2">
        <f>D912</f>
        <v>940</v>
      </c>
    </row>
    <row r="913" spans="1:8" x14ac:dyDescent="0.2">
      <c r="A913" t="s">
        <v>1530</v>
      </c>
      <c r="B913" t="s">
        <v>26</v>
      </c>
      <c r="C913" s="7">
        <v>36852</v>
      </c>
      <c r="D913">
        <v>921</v>
      </c>
      <c r="E913" s="2">
        <v>92</v>
      </c>
      <c r="F913" t="str">
        <f>A913&amp;B913</f>
        <v>Jamie HARRISON400m</v>
      </c>
      <c r="G913" s="2">
        <f>E913</f>
        <v>92</v>
      </c>
      <c r="H913" s="2">
        <f>D913</f>
        <v>921</v>
      </c>
    </row>
    <row r="914" spans="1:8" x14ac:dyDescent="0.2">
      <c r="A914" t="s">
        <v>1555</v>
      </c>
      <c r="B914" t="s">
        <v>27</v>
      </c>
      <c r="C914" s="6">
        <v>1997</v>
      </c>
      <c r="D914">
        <v>925</v>
      </c>
      <c r="E914" s="2">
        <v>92</v>
      </c>
      <c r="F914" t="str">
        <f>A914&amp;B914</f>
        <v>Sam RAYNER800m</v>
      </c>
      <c r="G914" s="2">
        <f>E914</f>
        <v>92</v>
      </c>
      <c r="H914" s="2">
        <f>D914</f>
        <v>925</v>
      </c>
    </row>
    <row r="915" spans="1:8" x14ac:dyDescent="0.2">
      <c r="A915" t="s">
        <v>1181</v>
      </c>
      <c r="B915" t="s">
        <v>28</v>
      </c>
      <c r="C915" s="6"/>
      <c r="D915">
        <v>974</v>
      </c>
      <c r="E915" s="2">
        <v>92</v>
      </c>
      <c r="F915" t="str">
        <f>A915&amp;B915</f>
        <v>Griffin KELLY1500m</v>
      </c>
      <c r="G915" s="2">
        <f>E915</f>
        <v>92</v>
      </c>
      <c r="H915" s="2">
        <f>D915</f>
        <v>974</v>
      </c>
    </row>
    <row r="916" spans="1:8" x14ac:dyDescent="0.2">
      <c r="A916" t="s">
        <v>1606</v>
      </c>
      <c r="B916" t="s">
        <v>29</v>
      </c>
      <c r="C916" s="7"/>
      <c r="D916">
        <v>866</v>
      </c>
      <c r="E916" s="2">
        <v>92</v>
      </c>
      <c r="F916" t="str">
        <f>A916&amp;B916</f>
        <v>Leo PETERSON5000m</v>
      </c>
      <c r="G916" s="2">
        <f>E916</f>
        <v>92</v>
      </c>
      <c r="H916" s="2">
        <f>D916</f>
        <v>866</v>
      </c>
    </row>
    <row r="917" spans="1:8" x14ac:dyDescent="0.2">
      <c r="A917" t="s">
        <v>1512</v>
      </c>
      <c r="B917" t="s">
        <v>25</v>
      </c>
      <c r="C917" s="6">
        <v>37698</v>
      </c>
      <c r="D917">
        <v>939</v>
      </c>
      <c r="E917" s="2">
        <v>93</v>
      </c>
      <c r="F917" t="str">
        <f>A917&amp;B917</f>
        <v>Tayleb WILLIS200m</v>
      </c>
      <c r="G917" s="2">
        <f>E917</f>
        <v>93</v>
      </c>
      <c r="H917" s="2">
        <f>D917</f>
        <v>939</v>
      </c>
    </row>
    <row r="918" spans="1:8" x14ac:dyDescent="0.2">
      <c r="A918" t="s">
        <v>606</v>
      </c>
      <c r="B918" t="s">
        <v>25</v>
      </c>
      <c r="C918" s="7">
        <v>44701</v>
      </c>
      <c r="D918">
        <v>939</v>
      </c>
      <c r="E918" s="2">
        <v>93</v>
      </c>
      <c r="F918" t="str">
        <f>A918&amp;B918</f>
        <v>Toshi BUTLIN200m</v>
      </c>
      <c r="G918" s="2">
        <f>E918</f>
        <v>93</v>
      </c>
      <c r="H918" s="2">
        <f>D918</f>
        <v>939</v>
      </c>
    </row>
    <row r="919" spans="1:8" x14ac:dyDescent="0.2">
      <c r="A919" t="s">
        <v>1531</v>
      </c>
      <c r="B919" t="s">
        <v>26</v>
      </c>
      <c r="C919" s="6">
        <v>44701</v>
      </c>
      <c r="D919">
        <v>918</v>
      </c>
      <c r="E919" s="2">
        <v>93</v>
      </c>
      <c r="F919" t="str">
        <f>A919&amp;B919</f>
        <v>James SWAO400m</v>
      </c>
      <c r="G919" s="2">
        <f>E919</f>
        <v>93</v>
      </c>
      <c r="H919" s="2">
        <f>D919</f>
        <v>918</v>
      </c>
    </row>
    <row r="920" spans="1:8" x14ac:dyDescent="0.2">
      <c r="A920" t="s">
        <v>1556</v>
      </c>
      <c r="B920" t="s">
        <v>27</v>
      </c>
      <c r="C920" s="6">
        <v>36654</v>
      </c>
      <c r="D920">
        <v>924</v>
      </c>
      <c r="E920" s="2">
        <v>93</v>
      </c>
      <c r="F920" t="str">
        <f>A920&amp;B920</f>
        <v>Callam LANG800m</v>
      </c>
      <c r="G920" s="2">
        <f>E920</f>
        <v>93</v>
      </c>
      <c r="H920" s="2">
        <f>D920</f>
        <v>924</v>
      </c>
    </row>
    <row r="921" spans="1:8" x14ac:dyDescent="0.2">
      <c r="A921" t="s">
        <v>1579</v>
      </c>
      <c r="B921" s="6" t="s">
        <v>28</v>
      </c>
      <c r="C921" s="6">
        <v>44640</v>
      </c>
      <c r="D921">
        <v>974</v>
      </c>
      <c r="E921" s="2">
        <v>93</v>
      </c>
      <c r="F921" t="str">
        <f>A921&amp;B921</f>
        <v>Jack PARTRIGE1500m</v>
      </c>
      <c r="G921" s="2">
        <f>E921</f>
        <v>93</v>
      </c>
      <c r="H921" s="2">
        <f>D921</f>
        <v>974</v>
      </c>
    </row>
    <row r="922" spans="1:8" x14ac:dyDescent="0.2">
      <c r="A922" t="s">
        <v>721</v>
      </c>
      <c r="B922" t="s">
        <v>29</v>
      </c>
      <c r="C922" s="6">
        <v>36759</v>
      </c>
      <c r="D922">
        <v>863</v>
      </c>
      <c r="E922" s="2">
        <v>93</v>
      </c>
      <c r="F922" t="str">
        <f>A922&amp;B922</f>
        <v>Jackson SHARP5000m</v>
      </c>
      <c r="G922" s="2">
        <f>E922</f>
        <v>93</v>
      </c>
      <c r="H922" s="2">
        <f>D922</f>
        <v>863</v>
      </c>
    </row>
    <row r="923" spans="1:8" x14ac:dyDescent="0.2">
      <c r="A923" t="s">
        <v>1150</v>
      </c>
      <c r="B923" t="s">
        <v>2</v>
      </c>
      <c r="C923" s="6">
        <v>36251</v>
      </c>
      <c r="D923">
        <v>935</v>
      </c>
      <c r="E923" s="2">
        <v>94</v>
      </c>
      <c r="F923" t="str">
        <f>A923&amp;B923</f>
        <v>Harrison HUNT100m</v>
      </c>
      <c r="G923" s="2">
        <f>E923</f>
        <v>94</v>
      </c>
      <c r="H923" s="2">
        <f>D923</f>
        <v>935</v>
      </c>
    </row>
    <row r="924" spans="1:8" x14ac:dyDescent="0.2">
      <c r="A924" t="s">
        <v>1492</v>
      </c>
      <c r="B924" t="s">
        <v>2</v>
      </c>
      <c r="C924" s="7">
        <v>44581</v>
      </c>
      <c r="D924">
        <v>934</v>
      </c>
      <c r="E924" s="2">
        <v>94</v>
      </c>
      <c r="F924" t="str">
        <f>A924&amp;B924</f>
        <v>Aaron LEFERINK100m</v>
      </c>
      <c r="G924" s="2">
        <f>E924</f>
        <v>94</v>
      </c>
      <c r="H924" s="2">
        <f>D924</f>
        <v>934</v>
      </c>
    </row>
    <row r="925" spans="1:8" x14ac:dyDescent="0.2">
      <c r="A925" t="s">
        <v>1493</v>
      </c>
      <c r="B925" t="s">
        <v>2</v>
      </c>
      <c r="C925" s="6">
        <v>44612</v>
      </c>
      <c r="D925">
        <v>934</v>
      </c>
      <c r="E925" s="2">
        <v>94</v>
      </c>
      <c r="F925" t="str">
        <f>A925&amp;B925</f>
        <v>Leroy REID100m</v>
      </c>
      <c r="G925" s="2">
        <f>E925</f>
        <v>94</v>
      </c>
      <c r="H925" s="2">
        <f>D925</f>
        <v>934</v>
      </c>
    </row>
    <row r="926" spans="1:8" x14ac:dyDescent="0.2">
      <c r="A926" t="s">
        <v>1494</v>
      </c>
      <c r="B926" s="6" t="s">
        <v>2</v>
      </c>
      <c r="C926" s="6"/>
      <c r="D926">
        <v>934</v>
      </c>
      <c r="E926" s="2">
        <v>94</v>
      </c>
      <c r="F926" t="str">
        <f>A926&amp;B926</f>
        <v>Oliver GARRETT100m</v>
      </c>
      <c r="G926" s="2">
        <f>E926</f>
        <v>94</v>
      </c>
      <c r="H926" s="2">
        <f>D926</f>
        <v>934</v>
      </c>
    </row>
    <row r="927" spans="1:8" x14ac:dyDescent="0.2">
      <c r="A927" t="s">
        <v>597</v>
      </c>
      <c r="B927" t="s">
        <v>2</v>
      </c>
      <c r="C927" s="6">
        <v>35801</v>
      </c>
      <c r="D927">
        <v>934</v>
      </c>
      <c r="E927" s="2">
        <v>94</v>
      </c>
      <c r="F927" t="str">
        <f>A927&amp;B927</f>
        <v>Joshua LOVE100m</v>
      </c>
      <c r="G927" s="2">
        <f>E927</f>
        <v>94</v>
      </c>
      <c r="H927" s="2">
        <f>D927</f>
        <v>934</v>
      </c>
    </row>
    <row r="928" spans="1:8" x14ac:dyDescent="0.2">
      <c r="A928" t="s">
        <v>797</v>
      </c>
      <c r="B928" t="s">
        <v>2</v>
      </c>
      <c r="C928" s="6">
        <v>34712</v>
      </c>
      <c r="D928">
        <v>934</v>
      </c>
      <c r="E928" s="2">
        <v>94</v>
      </c>
      <c r="F928" t="str">
        <f>A928&amp;B928</f>
        <v>Cedric DUBLER100m</v>
      </c>
      <c r="G928" s="2">
        <f>E928</f>
        <v>94</v>
      </c>
      <c r="H928" s="2">
        <f>D928</f>
        <v>934</v>
      </c>
    </row>
    <row r="929" spans="1:8" x14ac:dyDescent="0.2">
      <c r="A929" t="s">
        <v>596</v>
      </c>
      <c r="B929" t="s">
        <v>2</v>
      </c>
      <c r="C929" s="6">
        <v>36414</v>
      </c>
      <c r="D929">
        <v>935</v>
      </c>
      <c r="E929" s="2">
        <v>94</v>
      </c>
      <c r="F929" t="str">
        <f>A929&amp;B929</f>
        <v>Ryan COOPER100m</v>
      </c>
      <c r="G929" s="2">
        <f>E929</f>
        <v>94</v>
      </c>
      <c r="H929" s="2">
        <f>D929</f>
        <v>935</v>
      </c>
    </row>
    <row r="930" spans="1:8" x14ac:dyDescent="0.2">
      <c r="A930" t="s">
        <v>1532</v>
      </c>
      <c r="B930" t="s">
        <v>26</v>
      </c>
      <c r="C930" s="6"/>
      <c r="D930">
        <v>917</v>
      </c>
      <c r="E930" s="2">
        <v>94</v>
      </c>
      <c r="F930" t="str">
        <f>A930&amp;B930</f>
        <v>Luke BOYES400m</v>
      </c>
      <c r="G930" s="2">
        <f>E930</f>
        <v>94</v>
      </c>
      <c r="H930" s="2">
        <f>D930</f>
        <v>917</v>
      </c>
    </row>
    <row r="931" spans="1:8" x14ac:dyDescent="0.2">
      <c r="A931" t="s">
        <v>1557</v>
      </c>
      <c r="B931" t="s">
        <v>27</v>
      </c>
      <c r="C931" s="6">
        <v>36597</v>
      </c>
      <c r="D931">
        <v>923</v>
      </c>
      <c r="E931" s="2">
        <v>94</v>
      </c>
      <c r="F931" t="str">
        <f>A931&amp;B931</f>
        <v>Darcy POWNE800m</v>
      </c>
      <c r="G931" s="2">
        <f>E931</f>
        <v>94</v>
      </c>
      <c r="H931" s="2">
        <f>D931</f>
        <v>923</v>
      </c>
    </row>
    <row r="932" spans="1:8" x14ac:dyDescent="0.2">
      <c r="A932" t="s">
        <v>670</v>
      </c>
      <c r="B932" t="s">
        <v>28</v>
      </c>
      <c r="C932" s="6">
        <v>35944</v>
      </c>
      <c r="D932">
        <v>973</v>
      </c>
      <c r="E932" s="2">
        <v>94</v>
      </c>
      <c r="F932" t="str">
        <f>A932&amp;B932</f>
        <v>Jared MICALLEF1500m</v>
      </c>
      <c r="G932" s="2">
        <f>E932</f>
        <v>94</v>
      </c>
      <c r="H932" s="2">
        <f>D932</f>
        <v>973</v>
      </c>
    </row>
    <row r="933" spans="1:8" x14ac:dyDescent="0.2">
      <c r="A933" t="s">
        <v>1607</v>
      </c>
      <c r="B933" t="s">
        <v>29</v>
      </c>
      <c r="C933" s="6"/>
      <c r="D933">
        <v>863</v>
      </c>
      <c r="E933" s="2">
        <v>94</v>
      </c>
      <c r="F933" t="str">
        <f>A933&amp;B933</f>
        <v>Xavier JOHNSON5000m</v>
      </c>
      <c r="G933" s="2">
        <f>E933</f>
        <v>94</v>
      </c>
      <c r="H933" s="2">
        <f>D933</f>
        <v>863</v>
      </c>
    </row>
    <row r="934" spans="1:8" x14ac:dyDescent="0.2">
      <c r="A934" t="s">
        <v>635</v>
      </c>
      <c r="B934" t="s">
        <v>25</v>
      </c>
      <c r="C934" s="6">
        <v>44612</v>
      </c>
      <c r="D934">
        <v>936</v>
      </c>
      <c r="E934" s="2">
        <v>95</v>
      </c>
      <c r="F934" t="str">
        <f>A934&amp;B934</f>
        <v>Jayden CHAMBERS200m</v>
      </c>
      <c r="G934" s="2">
        <f>E934</f>
        <v>95</v>
      </c>
      <c r="H934" s="2">
        <f>D934</f>
        <v>936</v>
      </c>
    </row>
    <row r="935" spans="1:8" x14ac:dyDescent="0.2">
      <c r="A935" t="s">
        <v>596</v>
      </c>
      <c r="B935" t="s">
        <v>25</v>
      </c>
      <c r="C935" s="6">
        <v>36414</v>
      </c>
      <c r="D935">
        <v>936</v>
      </c>
      <c r="E935" s="2">
        <v>95</v>
      </c>
      <c r="F935" t="str">
        <f>A935&amp;B935</f>
        <v>Ryan COOPER200m</v>
      </c>
      <c r="G935" s="2">
        <f>E935</f>
        <v>95</v>
      </c>
      <c r="H935" s="2">
        <f>D935</f>
        <v>936</v>
      </c>
    </row>
    <row r="936" spans="1:8" x14ac:dyDescent="0.2">
      <c r="A936" t="s">
        <v>576</v>
      </c>
      <c r="B936" t="s">
        <v>26</v>
      </c>
      <c r="C936" s="6">
        <v>37986</v>
      </c>
      <c r="D936">
        <v>915</v>
      </c>
      <c r="E936" s="2">
        <v>95</v>
      </c>
      <c r="F936" t="str">
        <f>A936&amp;B936</f>
        <v>Calab LAW400m</v>
      </c>
      <c r="G936" s="2">
        <f>E936</f>
        <v>95</v>
      </c>
      <c r="H936" s="2">
        <f>D936</f>
        <v>915</v>
      </c>
    </row>
    <row r="937" spans="1:8" x14ac:dyDescent="0.2">
      <c r="A937" t="s">
        <v>1533</v>
      </c>
      <c r="B937" t="s">
        <v>26</v>
      </c>
      <c r="C937" s="6">
        <v>37219</v>
      </c>
      <c r="D937">
        <v>915</v>
      </c>
      <c r="E937" s="2">
        <v>95</v>
      </c>
      <c r="F937" t="str">
        <f>A937&amp;B937</f>
        <v>Cooper SCHMIDT400m</v>
      </c>
      <c r="G937" s="2">
        <f>E937</f>
        <v>95</v>
      </c>
      <c r="H937" s="2">
        <f>D937</f>
        <v>915</v>
      </c>
    </row>
    <row r="938" spans="1:8" x14ac:dyDescent="0.2">
      <c r="A938" t="s">
        <v>1558</v>
      </c>
      <c r="B938" t="s">
        <v>27</v>
      </c>
      <c r="C938" s="6">
        <v>34417</v>
      </c>
      <c r="D938">
        <v>922</v>
      </c>
      <c r="E938" s="2">
        <v>95</v>
      </c>
      <c r="F938" t="str">
        <f>A938&amp;B938</f>
        <v>Vincent DONNADIEU800m</v>
      </c>
      <c r="G938" s="2">
        <f>E938</f>
        <v>95</v>
      </c>
      <c r="H938" s="2">
        <f>D938</f>
        <v>922</v>
      </c>
    </row>
    <row r="939" spans="1:8" x14ac:dyDescent="0.2">
      <c r="A939" t="s">
        <v>941</v>
      </c>
      <c r="B939" s="6" t="s">
        <v>28</v>
      </c>
      <c r="C939" s="6">
        <v>36760</v>
      </c>
      <c r="D939">
        <v>972</v>
      </c>
      <c r="E939" s="2">
        <v>95</v>
      </c>
      <c r="F939" t="str">
        <f>A939&amp;B939</f>
        <v>Luke BURROWS1500m</v>
      </c>
      <c r="G939" s="2">
        <f>E939</f>
        <v>95</v>
      </c>
      <c r="H939" s="2">
        <f>D939</f>
        <v>972</v>
      </c>
    </row>
    <row r="940" spans="1:8" x14ac:dyDescent="0.2">
      <c r="A940" t="s">
        <v>1190</v>
      </c>
      <c r="B940" t="s">
        <v>29</v>
      </c>
      <c r="C940" s="6">
        <v>1998</v>
      </c>
      <c r="D940">
        <v>862</v>
      </c>
      <c r="E940" s="2">
        <v>95</v>
      </c>
      <c r="F940" t="str">
        <f>A940&amp;B940</f>
        <v>Bailey MURZECKI-HINCE5000m</v>
      </c>
      <c r="G940" s="2">
        <f>E940</f>
        <v>95</v>
      </c>
      <c r="H940" s="2">
        <f>D940</f>
        <v>862</v>
      </c>
    </row>
    <row r="941" spans="1:8" x14ac:dyDescent="0.2">
      <c r="A941" t="s">
        <v>1559</v>
      </c>
      <c r="B941" t="s">
        <v>27</v>
      </c>
      <c r="C941" s="6">
        <v>44732</v>
      </c>
      <c r="D941">
        <v>921</v>
      </c>
      <c r="E941" s="2">
        <v>96</v>
      </c>
      <c r="F941" t="str">
        <f>A941&amp;B941</f>
        <v>Thomas CROSS800m</v>
      </c>
      <c r="G941" s="2">
        <f>E941</f>
        <v>96</v>
      </c>
      <c r="H941" s="2">
        <f>D941</f>
        <v>921</v>
      </c>
    </row>
    <row r="942" spans="1:8" x14ac:dyDescent="0.2">
      <c r="A942" t="s">
        <v>1580</v>
      </c>
      <c r="B942" t="s">
        <v>28</v>
      </c>
      <c r="C942" s="6">
        <v>37714</v>
      </c>
      <c r="D942">
        <v>970</v>
      </c>
      <c r="E942" s="2">
        <v>96</v>
      </c>
      <c r="F942" t="str">
        <f>A942&amp;B942</f>
        <v>Daniel KELLY1500m</v>
      </c>
      <c r="G942" s="2">
        <f>E942</f>
        <v>96</v>
      </c>
      <c r="H942" s="2">
        <f>D942</f>
        <v>970</v>
      </c>
    </row>
    <row r="943" spans="1:8" x14ac:dyDescent="0.2">
      <c r="A943" t="s">
        <v>790</v>
      </c>
      <c r="B943" t="s">
        <v>29</v>
      </c>
      <c r="C943" s="7">
        <v>34589</v>
      </c>
      <c r="D943">
        <v>862</v>
      </c>
      <c r="E943" s="2">
        <v>96</v>
      </c>
      <c r="F943" t="str">
        <f>A943&amp;B943</f>
        <v>Guy WALTERS5000m</v>
      </c>
      <c r="G943" s="2">
        <f>E943</f>
        <v>96</v>
      </c>
      <c r="H943" s="2">
        <f>D943</f>
        <v>862</v>
      </c>
    </row>
    <row r="944" spans="1:8" x14ac:dyDescent="0.2">
      <c r="A944" t="s">
        <v>636</v>
      </c>
      <c r="B944" t="s">
        <v>25</v>
      </c>
      <c r="C944" s="6">
        <v>44640</v>
      </c>
      <c r="D944">
        <v>935</v>
      </c>
      <c r="E944" s="2">
        <v>97</v>
      </c>
      <c r="F944" t="str">
        <f>A944&amp;B944</f>
        <v>Alexander CREAK200m</v>
      </c>
      <c r="G944" s="2">
        <f>E944</f>
        <v>97</v>
      </c>
      <c r="H944" s="2">
        <f>D944</f>
        <v>935</v>
      </c>
    </row>
    <row r="945" spans="1:8" x14ac:dyDescent="0.2">
      <c r="A945" t="s">
        <v>595</v>
      </c>
      <c r="B945" t="s">
        <v>25</v>
      </c>
      <c r="C945" s="6">
        <v>44671</v>
      </c>
      <c r="D945">
        <v>935</v>
      </c>
      <c r="E945" s="2">
        <v>97</v>
      </c>
      <c r="F945" t="str">
        <f>A945&amp;B945</f>
        <v>Joseph AYOADE200m</v>
      </c>
      <c r="G945" s="2">
        <f>E945</f>
        <v>97</v>
      </c>
      <c r="H945" s="2">
        <f>D945</f>
        <v>935</v>
      </c>
    </row>
    <row r="946" spans="1:8" x14ac:dyDescent="0.2">
      <c r="A946" t="s">
        <v>1210</v>
      </c>
      <c r="B946" t="s">
        <v>25</v>
      </c>
      <c r="C946" s="6">
        <v>34342</v>
      </c>
      <c r="D946">
        <v>939</v>
      </c>
      <c r="E946" s="2">
        <v>97</v>
      </c>
      <c r="F946" t="str">
        <f>A946&amp;B946</f>
        <v>Angus GOULD200m</v>
      </c>
      <c r="G946" s="2">
        <f>E946</f>
        <v>97</v>
      </c>
      <c r="H946" s="2">
        <f>D946</f>
        <v>939</v>
      </c>
    </row>
    <row r="947" spans="1:8" x14ac:dyDescent="0.2">
      <c r="A947" t="s">
        <v>589</v>
      </c>
      <c r="B947" t="s">
        <v>26</v>
      </c>
      <c r="C947" s="7">
        <v>36381</v>
      </c>
      <c r="D947">
        <v>914</v>
      </c>
      <c r="E947" s="2">
        <v>97</v>
      </c>
      <c r="F947" t="str">
        <f>A947&amp;B947</f>
        <v>Kyle NICOLUSSI400m</v>
      </c>
      <c r="G947" s="2">
        <f>E947</f>
        <v>97</v>
      </c>
      <c r="H947" s="2">
        <f>D947</f>
        <v>914</v>
      </c>
    </row>
    <row r="948" spans="1:8" x14ac:dyDescent="0.2">
      <c r="A948" t="s">
        <v>985</v>
      </c>
      <c r="B948" t="s">
        <v>26</v>
      </c>
      <c r="C948" s="6">
        <v>1996</v>
      </c>
      <c r="D948">
        <v>914</v>
      </c>
      <c r="E948" s="2">
        <v>97</v>
      </c>
      <c r="F948" t="str">
        <f>A948&amp;B948</f>
        <v>Corey FURMINGER400m</v>
      </c>
      <c r="G948" s="2">
        <f>E948</f>
        <v>97</v>
      </c>
      <c r="H948" s="2">
        <f>D948</f>
        <v>914</v>
      </c>
    </row>
    <row r="949" spans="1:8" x14ac:dyDescent="0.2">
      <c r="A949" t="s">
        <v>1560</v>
      </c>
      <c r="B949" t="s">
        <v>27</v>
      </c>
      <c r="C949" s="6">
        <v>36159</v>
      </c>
      <c r="D949">
        <v>920</v>
      </c>
      <c r="E949" s="2">
        <v>97</v>
      </c>
      <c r="F949" t="str">
        <f>A949&amp;B949</f>
        <v>Harrison CARR800m</v>
      </c>
      <c r="G949" s="2">
        <f>E949</f>
        <v>97</v>
      </c>
      <c r="H949" s="2">
        <f>D949</f>
        <v>920</v>
      </c>
    </row>
    <row r="950" spans="1:8" x14ac:dyDescent="0.2">
      <c r="A950" t="s">
        <v>749</v>
      </c>
      <c r="B950" t="s">
        <v>28</v>
      </c>
      <c r="C950" s="6">
        <v>36060</v>
      </c>
      <c r="D950">
        <v>969</v>
      </c>
      <c r="E950" s="2">
        <v>97</v>
      </c>
      <c r="F950" t="str">
        <f>A950&amp;B950</f>
        <v>Edward TRIPPAS1500m</v>
      </c>
      <c r="G950" s="2">
        <f>E950</f>
        <v>97</v>
      </c>
      <c r="H950" s="2">
        <f>D950</f>
        <v>969</v>
      </c>
    </row>
    <row r="951" spans="1:8" x14ac:dyDescent="0.2">
      <c r="A951" t="s">
        <v>1608</v>
      </c>
      <c r="B951" t="s">
        <v>29</v>
      </c>
      <c r="C951" s="6"/>
      <c r="D951">
        <v>862</v>
      </c>
      <c r="E951" s="2">
        <v>97</v>
      </c>
      <c r="F951" t="str">
        <f>A951&amp;B951</f>
        <v>Cael MULHOLLAND5000m</v>
      </c>
      <c r="G951" s="2">
        <f>E951</f>
        <v>97</v>
      </c>
      <c r="H951" s="2">
        <f>D951</f>
        <v>862</v>
      </c>
    </row>
    <row r="952" spans="1:8" x14ac:dyDescent="0.2">
      <c r="A952" t="s">
        <v>1561</v>
      </c>
      <c r="B952" t="s">
        <v>27</v>
      </c>
      <c r="C952" s="7">
        <v>44612</v>
      </c>
      <c r="D952">
        <v>919</v>
      </c>
      <c r="E952" s="2">
        <v>98</v>
      </c>
      <c r="F952" t="str">
        <f>A952&amp;B952</f>
        <v>Thomas SCROGGIE800m</v>
      </c>
      <c r="G952" s="2">
        <f>E952</f>
        <v>98</v>
      </c>
      <c r="H952" s="2">
        <f>D952</f>
        <v>919</v>
      </c>
    </row>
    <row r="953" spans="1:8" x14ac:dyDescent="0.2">
      <c r="A953" t="s">
        <v>1558</v>
      </c>
      <c r="B953" t="s">
        <v>28</v>
      </c>
      <c r="C953" s="6">
        <v>34417</v>
      </c>
      <c r="D953">
        <v>968</v>
      </c>
      <c r="E953" s="2">
        <v>98</v>
      </c>
      <c r="F953" t="str">
        <f>A953&amp;B953</f>
        <v>Vincent DONNADIEU1500m</v>
      </c>
      <c r="G953" s="2">
        <f>E953</f>
        <v>98</v>
      </c>
      <c r="H953" s="2">
        <f>D953</f>
        <v>968</v>
      </c>
    </row>
    <row r="954" spans="1:8" x14ac:dyDescent="0.2">
      <c r="A954" t="s">
        <v>1609</v>
      </c>
      <c r="B954" t="s">
        <v>29</v>
      </c>
      <c r="C954" s="7"/>
      <c r="D954">
        <v>860</v>
      </c>
      <c r="E954" s="2">
        <v>98</v>
      </c>
      <c r="F954" t="str">
        <f>A954&amp;B954</f>
        <v>James TUNBRIDGE5000m</v>
      </c>
      <c r="G954" s="2">
        <f>E954</f>
        <v>98</v>
      </c>
      <c r="H954" s="2">
        <f>D954</f>
        <v>860</v>
      </c>
    </row>
    <row r="955" spans="1:8" x14ac:dyDescent="0.2">
      <c r="A955" t="s">
        <v>984</v>
      </c>
      <c r="B955" t="s">
        <v>26</v>
      </c>
      <c r="C955" s="6">
        <v>44671</v>
      </c>
      <c r="D955">
        <v>913</v>
      </c>
      <c r="E955" s="2">
        <v>99</v>
      </c>
      <c r="F955" t="str">
        <f>A955&amp;B955</f>
        <v>Gus SIMPFENDORFER400m</v>
      </c>
      <c r="G955" s="2">
        <f>E955</f>
        <v>99</v>
      </c>
      <c r="H955" s="2">
        <f>D955</f>
        <v>913</v>
      </c>
    </row>
    <row r="956" spans="1:8" x14ac:dyDescent="0.2">
      <c r="A956" t="s">
        <v>713</v>
      </c>
      <c r="B956" s="6" t="s">
        <v>27</v>
      </c>
      <c r="C956" s="6"/>
      <c r="D956">
        <v>917</v>
      </c>
      <c r="E956" s="2">
        <v>99</v>
      </c>
      <c r="F956" t="str">
        <f>A956&amp;B956</f>
        <v>Joshua TRAM800m</v>
      </c>
      <c r="G956" s="2">
        <f>E956</f>
        <v>99</v>
      </c>
      <c r="H956" s="2">
        <f>D956</f>
        <v>917</v>
      </c>
    </row>
    <row r="957" spans="1:8" x14ac:dyDescent="0.2">
      <c r="A957" t="s">
        <v>1581</v>
      </c>
      <c r="B957" t="s">
        <v>28</v>
      </c>
      <c r="C957" s="6">
        <v>36181</v>
      </c>
      <c r="D957">
        <v>967</v>
      </c>
      <c r="E957" s="2">
        <v>99</v>
      </c>
      <c r="F957" t="str">
        <f>A957&amp;B957</f>
        <v>Nicklaus BLUM1500m</v>
      </c>
      <c r="G957" s="2">
        <f>E957</f>
        <v>99</v>
      </c>
      <c r="H957" s="2">
        <f>D957</f>
        <v>967</v>
      </c>
    </row>
    <row r="958" spans="1:8" x14ac:dyDescent="0.2">
      <c r="A958" t="s">
        <v>788</v>
      </c>
      <c r="B958" t="s">
        <v>29</v>
      </c>
      <c r="C958" s="6">
        <v>34473</v>
      </c>
      <c r="D958">
        <v>859</v>
      </c>
      <c r="E958" s="2">
        <v>99</v>
      </c>
      <c r="F958" t="str">
        <f>A958&amp;B958</f>
        <v>Jacob COCKS5000m</v>
      </c>
      <c r="G958" s="2">
        <f>E958</f>
        <v>99</v>
      </c>
      <c r="H958" s="2">
        <f>D958</f>
        <v>859</v>
      </c>
    </row>
    <row r="959" spans="1:8" x14ac:dyDescent="0.2">
      <c r="A959" t="s">
        <v>1513</v>
      </c>
      <c r="B959" t="s">
        <v>25</v>
      </c>
      <c r="C959" s="6">
        <v>44612</v>
      </c>
      <c r="D959">
        <v>932</v>
      </c>
      <c r="E959" s="2">
        <v>100</v>
      </c>
      <c r="F959" t="str">
        <f>A959&amp;B959</f>
        <v>Taige HOOPER200m</v>
      </c>
      <c r="G959" s="2">
        <f>E959</f>
        <v>100</v>
      </c>
      <c r="H959" s="2">
        <f>D959</f>
        <v>932</v>
      </c>
    </row>
    <row r="960" spans="1:8" x14ac:dyDescent="0.2">
      <c r="A960" t="s">
        <v>628</v>
      </c>
      <c r="B960" t="s">
        <v>26</v>
      </c>
      <c r="C960" s="6">
        <v>36926</v>
      </c>
      <c r="D960">
        <v>912</v>
      </c>
      <c r="E960" s="2">
        <v>100</v>
      </c>
      <c r="F960" t="str">
        <f>A960&amp;B960</f>
        <v>Cameron DE BRUIN400m</v>
      </c>
      <c r="G960" s="2">
        <f>E960</f>
        <v>100</v>
      </c>
      <c r="H960" s="2">
        <f>D960</f>
        <v>912</v>
      </c>
    </row>
    <row r="961" spans="1:8" x14ac:dyDescent="0.2">
      <c r="A961" t="s">
        <v>710</v>
      </c>
      <c r="B961" t="s">
        <v>27</v>
      </c>
      <c r="C961" s="6">
        <v>44671</v>
      </c>
      <c r="D961">
        <v>916</v>
      </c>
      <c r="E961" s="2">
        <v>100</v>
      </c>
      <c r="F961" t="str">
        <f>A961&amp;B961</f>
        <v>Mitchel LANGBORNE800m</v>
      </c>
      <c r="G961" s="2">
        <f>E961</f>
        <v>100</v>
      </c>
      <c r="H961" s="2">
        <f>D961</f>
        <v>916</v>
      </c>
    </row>
    <row r="962" spans="1:8" x14ac:dyDescent="0.2">
      <c r="A962" t="s">
        <v>1582</v>
      </c>
      <c r="B962" t="s">
        <v>28</v>
      </c>
      <c r="C962" s="6">
        <v>44581</v>
      </c>
      <c r="D962">
        <v>966</v>
      </c>
      <c r="E962" s="2">
        <v>100</v>
      </c>
      <c r="F962" t="str">
        <f>A962&amp;B962</f>
        <v>Thomas DAVIES1500m</v>
      </c>
      <c r="G962" s="2">
        <f>E962</f>
        <v>100</v>
      </c>
      <c r="H962" s="2">
        <f>D962</f>
        <v>966</v>
      </c>
    </row>
    <row r="963" spans="1:8" x14ac:dyDescent="0.2">
      <c r="A963" t="s">
        <v>1610</v>
      </c>
      <c r="B963" t="s">
        <v>29</v>
      </c>
      <c r="C963" s="6">
        <v>29460</v>
      </c>
      <c r="D963">
        <v>858</v>
      </c>
      <c r="E963" s="2">
        <v>100</v>
      </c>
      <c r="F963" t="str">
        <f>A963&amp;B963</f>
        <v>Brad CROKER5000m</v>
      </c>
      <c r="G963" s="2">
        <f>E963</f>
        <v>100</v>
      </c>
      <c r="H963" s="2">
        <f>D963</f>
        <v>858</v>
      </c>
    </row>
    <row r="964" spans="1:8" x14ac:dyDescent="0.2">
      <c r="C964" s="6"/>
      <c r="F964" t="str">
        <f>A964&amp;B964</f>
        <v/>
      </c>
      <c r="G964" s="2">
        <f>E964</f>
        <v>0</v>
      </c>
      <c r="H964" s="2">
        <f>D964</f>
        <v>0</v>
      </c>
    </row>
    <row r="965" spans="1:8" x14ac:dyDescent="0.2">
      <c r="C965" s="6"/>
      <c r="F965" t="str">
        <f>A965&amp;B965</f>
        <v/>
      </c>
      <c r="G965" s="2">
        <f>E965</f>
        <v>0</v>
      </c>
      <c r="H965" s="2">
        <f>D965</f>
        <v>0</v>
      </c>
    </row>
    <row r="966" spans="1:8" x14ac:dyDescent="0.2">
      <c r="C966" s="6"/>
      <c r="F966" t="str">
        <f>A966&amp;B966</f>
        <v/>
      </c>
      <c r="G966" s="2">
        <f>E966</f>
        <v>0</v>
      </c>
      <c r="H966" s="2">
        <f>D966</f>
        <v>0</v>
      </c>
    </row>
    <row r="967" spans="1:8" x14ac:dyDescent="0.2">
      <c r="C967" s="6"/>
      <c r="F967" t="str">
        <f>A967&amp;B967</f>
        <v/>
      </c>
      <c r="G967" s="2">
        <f>E967</f>
        <v>0</v>
      </c>
      <c r="H967" s="2">
        <f>D967</f>
        <v>0</v>
      </c>
    </row>
    <row r="968" spans="1:8" x14ac:dyDescent="0.2">
      <c r="C968" s="6"/>
      <c r="F968" t="str">
        <f>A968&amp;B968</f>
        <v/>
      </c>
      <c r="G968" s="2">
        <f>E968</f>
        <v>0</v>
      </c>
      <c r="H968" s="2">
        <f>D968</f>
        <v>0</v>
      </c>
    </row>
    <row r="969" spans="1:8" x14ac:dyDescent="0.2">
      <c r="C969" s="6"/>
      <c r="F969" t="str">
        <f>A969&amp;B969</f>
        <v/>
      </c>
      <c r="G969" s="2">
        <f>E969</f>
        <v>0</v>
      </c>
      <c r="H969" s="2">
        <f>D969</f>
        <v>0</v>
      </c>
    </row>
    <row r="970" spans="1:8" x14ac:dyDescent="0.2">
      <c r="C970" s="6"/>
      <c r="F970" t="str">
        <f>A970&amp;B970</f>
        <v/>
      </c>
      <c r="G970" s="2">
        <f>E970</f>
        <v>0</v>
      </c>
      <c r="H970" s="2">
        <f>D970</f>
        <v>0</v>
      </c>
    </row>
    <row r="971" spans="1:8" x14ac:dyDescent="0.2">
      <c r="C971" s="6"/>
      <c r="F971" t="str">
        <f>A971&amp;B971</f>
        <v/>
      </c>
      <c r="G971" s="2">
        <f>E971</f>
        <v>0</v>
      </c>
      <c r="H971" s="2">
        <f>D971</f>
        <v>0</v>
      </c>
    </row>
    <row r="972" spans="1:8" x14ac:dyDescent="0.2">
      <c r="C972" s="6"/>
      <c r="F972" t="str">
        <f>A972&amp;B972</f>
        <v/>
      </c>
      <c r="G972" s="2">
        <f>E972</f>
        <v>0</v>
      </c>
      <c r="H972" s="2">
        <f>D972</f>
        <v>0</v>
      </c>
    </row>
    <row r="973" spans="1:8" x14ac:dyDescent="0.2">
      <c r="C973" s="6"/>
      <c r="F973" t="str">
        <f>A973&amp;B973</f>
        <v/>
      </c>
      <c r="G973" s="2">
        <f>E973</f>
        <v>0</v>
      </c>
      <c r="H973" s="2">
        <f>D973</f>
        <v>0</v>
      </c>
    </row>
    <row r="974" spans="1:8" x14ac:dyDescent="0.2">
      <c r="C974" s="6"/>
      <c r="F974" t="str">
        <f>A974&amp;B974</f>
        <v/>
      </c>
      <c r="G974" s="2">
        <f>E974</f>
        <v>0</v>
      </c>
      <c r="H974" s="2">
        <f>D974</f>
        <v>0</v>
      </c>
    </row>
    <row r="975" spans="1:8" x14ac:dyDescent="0.2">
      <c r="C975" s="7"/>
      <c r="F975" t="str">
        <f>A975&amp;B975</f>
        <v/>
      </c>
      <c r="G975" s="2">
        <f>E975</f>
        <v>0</v>
      </c>
      <c r="H975" s="2">
        <f>D975</f>
        <v>0</v>
      </c>
    </row>
    <row r="976" spans="1:8" x14ac:dyDescent="0.2">
      <c r="C976" s="6"/>
      <c r="F976" t="str">
        <f>A976&amp;B976</f>
        <v/>
      </c>
      <c r="G976" s="2">
        <f>E976</f>
        <v>0</v>
      </c>
      <c r="H976" s="2">
        <f>D976</f>
        <v>0</v>
      </c>
    </row>
    <row r="977" spans="3:8" x14ac:dyDescent="0.2">
      <c r="C977" s="6"/>
      <c r="F977" t="str">
        <f>A977&amp;B977</f>
        <v/>
      </c>
      <c r="G977" s="2">
        <f>E977</f>
        <v>0</v>
      </c>
      <c r="H977" s="2">
        <f>D977</f>
        <v>0</v>
      </c>
    </row>
    <row r="978" spans="3:8" x14ac:dyDescent="0.2">
      <c r="C978" s="7"/>
      <c r="F978" t="str">
        <f>A978&amp;B978</f>
        <v/>
      </c>
      <c r="G978" s="2">
        <f>E978</f>
        <v>0</v>
      </c>
      <c r="H978" s="2">
        <f>D978</f>
        <v>0</v>
      </c>
    </row>
    <row r="979" spans="3:8" x14ac:dyDescent="0.2">
      <c r="C979" s="6"/>
      <c r="F979" t="str">
        <f>A979&amp;B979</f>
        <v/>
      </c>
      <c r="G979" s="2">
        <f>E979</f>
        <v>0</v>
      </c>
      <c r="H979" s="2">
        <f>D979</f>
        <v>0</v>
      </c>
    </row>
    <row r="980" spans="3:8" x14ac:dyDescent="0.2">
      <c r="C980" s="6"/>
      <c r="F980" t="str">
        <f>A980&amp;B980</f>
        <v/>
      </c>
      <c r="G980" s="2">
        <f>E980</f>
        <v>0</v>
      </c>
      <c r="H980" s="2">
        <f>D980</f>
        <v>0</v>
      </c>
    </row>
    <row r="981" spans="3:8" x14ac:dyDescent="0.2">
      <c r="C981" s="6"/>
      <c r="F981" t="str">
        <f>A981&amp;B981</f>
        <v/>
      </c>
      <c r="G981" s="2">
        <f>E981</f>
        <v>0</v>
      </c>
      <c r="H981" s="2">
        <f>D981</f>
        <v>0</v>
      </c>
    </row>
    <row r="982" spans="3:8" x14ac:dyDescent="0.2">
      <c r="C982" s="6"/>
      <c r="F982" t="str">
        <f>A982&amp;B982</f>
        <v/>
      </c>
      <c r="G982" s="2">
        <f>E982</f>
        <v>0</v>
      </c>
      <c r="H982" s="2">
        <f>D982</f>
        <v>0</v>
      </c>
    </row>
    <row r="983" spans="3:8" x14ac:dyDescent="0.2">
      <c r="C983" s="7"/>
      <c r="F983" t="str">
        <f>A983&amp;B983</f>
        <v/>
      </c>
      <c r="G983" s="2">
        <f>E983</f>
        <v>0</v>
      </c>
      <c r="H983" s="2">
        <f>D983</f>
        <v>0</v>
      </c>
    </row>
    <row r="984" spans="3:8" x14ac:dyDescent="0.2">
      <c r="C984" s="6"/>
      <c r="F984" t="str">
        <f>A984&amp;B984</f>
        <v/>
      </c>
      <c r="G984" s="2">
        <f>E984</f>
        <v>0</v>
      </c>
      <c r="H984" s="2">
        <f>D984</f>
        <v>0</v>
      </c>
    </row>
    <row r="985" spans="3:8" x14ac:dyDescent="0.2">
      <c r="C985" s="6"/>
      <c r="F985" t="str">
        <f>A985&amp;B985</f>
        <v/>
      </c>
      <c r="G985" s="2">
        <f>E985</f>
        <v>0</v>
      </c>
      <c r="H985" s="2">
        <f>D985</f>
        <v>0</v>
      </c>
    </row>
    <row r="986" spans="3:8" x14ac:dyDescent="0.2">
      <c r="C986" s="6"/>
      <c r="F986" t="str">
        <f>A986&amp;B986</f>
        <v/>
      </c>
      <c r="G986" s="2">
        <f>E986</f>
        <v>0</v>
      </c>
      <c r="H986" s="2">
        <f>D986</f>
        <v>0</v>
      </c>
    </row>
    <row r="987" spans="3:8" x14ac:dyDescent="0.2">
      <c r="C987" s="7"/>
      <c r="F987" t="str">
        <f>A987&amp;B987</f>
        <v/>
      </c>
      <c r="G987" s="2">
        <f>E987</f>
        <v>0</v>
      </c>
      <c r="H987" s="2">
        <f>D987</f>
        <v>0</v>
      </c>
    </row>
    <row r="988" spans="3:8" x14ac:dyDescent="0.2">
      <c r="C988" s="6"/>
      <c r="F988" t="str">
        <f>A988&amp;B988</f>
        <v/>
      </c>
      <c r="G988" s="2">
        <f>E988</f>
        <v>0</v>
      </c>
      <c r="H988" s="2">
        <f>D988</f>
        <v>0</v>
      </c>
    </row>
    <row r="989" spans="3:8" x14ac:dyDescent="0.2">
      <c r="C989" s="6"/>
      <c r="F989" t="str">
        <f>A989&amp;B989</f>
        <v/>
      </c>
      <c r="G989" s="2">
        <f>E989</f>
        <v>0</v>
      </c>
      <c r="H989" s="2">
        <f>D989</f>
        <v>0</v>
      </c>
    </row>
    <row r="990" spans="3:8" x14ac:dyDescent="0.2">
      <c r="C990" s="7"/>
      <c r="F990" t="str">
        <f>A990&amp;B990</f>
        <v/>
      </c>
      <c r="G990" s="2">
        <f>E990</f>
        <v>0</v>
      </c>
      <c r="H990" s="2">
        <f>D990</f>
        <v>0</v>
      </c>
    </row>
    <row r="991" spans="3:8" x14ac:dyDescent="0.2">
      <c r="C991" s="6"/>
      <c r="F991" t="str">
        <f>A991&amp;B991</f>
        <v/>
      </c>
      <c r="G991" s="2">
        <f>E991</f>
        <v>0</v>
      </c>
      <c r="H991" s="2">
        <f>D991</f>
        <v>0</v>
      </c>
    </row>
    <row r="992" spans="3:8" x14ac:dyDescent="0.2">
      <c r="C992" s="6"/>
      <c r="F992" t="str">
        <f>A992&amp;B992</f>
        <v/>
      </c>
      <c r="G992" s="2">
        <f>E992</f>
        <v>0</v>
      </c>
      <c r="H992" s="2">
        <f>D992</f>
        <v>0</v>
      </c>
    </row>
    <row r="993" spans="3:8" x14ac:dyDescent="0.2">
      <c r="C993" s="6"/>
      <c r="F993" t="str">
        <f>A993&amp;B993</f>
        <v/>
      </c>
      <c r="G993" s="2">
        <f>E993</f>
        <v>0</v>
      </c>
      <c r="H993" s="2">
        <f>D993</f>
        <v>0</v>
      </c>
    </row>
    <row r="994" spans="3:8" x14ac:dyDescent="0.2">
      <c r="C994" s="6"/>
      <c r="F994" t="str">
        <f>A994&amp;B994</f>
        <v/>
      </c>
      <c r="G994" s="2">
        <f>E994</f>
        <v>0</v>
      </c>
      <c r="H994" s="2">
        <f>D994</f>
        <v>0</v>
      </c>
    </row>
    <row r="995" spans="3:8" x14ac:dyDescent="0.2">
      <c r="C995" s="6"/>
      <c r="F995" t="str">
        <f>A995&amp;B995</f>
        <v/>
      </c>
      <c r="G995" s="2">
        <f>E995</f>
        <v>0</v>
      </c>
      <c r="H995" s="2">
        <f>D995</f>
        <v>0</v>
      </c>
    </row>
    <row r="996" spans="3:8" x14ac:dyDescent="0.2">
      <c r="C996" s="6"/>
      <c r="F996" t="str">
        <f>A996&amp;B996</f>
        <v/>
      </c>
      <c r="G996" s="2">
        <f>E996</f>
        <v>0</v>
      </c>
      <c r="H996" s="2">
        <f>D996</f>
        <v>0</v>
      </c>
    </row>
    <row r="997" spans="3:8" x14ac:dyDescent="0.2">
      <c r="C997" s="6"/>
      <c r="F997" t="str">
        <f>A997&amp;B997</f>
        <v/>
      </c>
      <c r="G997" s="2">
        <f>E997</f>
        <v>0</v>
      </c>
      <c r="H997" s="2">
        <f>D997</f>
        <v>0</v>
      </c>
    </row>
    <row r="998" spans="3:8" x14ac:dyDescent="0.2">
      <c r="C998" s="6"/>
      <c r="F998" t="str">
        <f>A998&amp;B998</f>
        <v/>
      </c>
      <c r="G998" s="2">
        <f>E998</f>
        <v>0</v>
      </c>
      <c r="H998" s="2">
        <f>D998</f>
        <v>0</v>
      </c>
    </row>
    <row r="999" spans="3:8" x14ac:dyDescent="0.2">
      <c r="C999" s="7"/>
      <c r="F999" t="str">
        <f>A999&amp;B999</f>
        <v/>
      </c>
      <c r="G999" s="2">
        <f>E999</f>
        <v>0</v>
      </c>
      <c r="H999" s="2">
        <f>D999</f>
        <v>0</v>
      </c>
    </row>
    <row r="1000" spans="3:8" x14ac:dyDescent="0.2">
      <c r="C1000" s="6"/>
      <c r="F1000" t="str">
        <f>A1000&amp;B1000</f>
        <v/>
      </c>
      <c r="G1000" s="2">
        <f>E1000</f>
        <v>0</v>
      </c>
      <c r="H1000" s="2">
        <f>D1000</f>
        <v>0</v>
      </c>
    </row>
    <row r="1001" spans="3:8" x14ac:dyDescent="0.2">
      <c r="F1001" t="str">
        <f>A1001&amp;B1001</f>
        <v/>
      </c>
      <c r="G1001" s="2">
        <f>E1001</f>
        <v>0</v>
      </c>
      <c r="H1001" s="2">
        <f>D1001</f>
        <v>0</v>
      </c>
    </row>
    <row r="1002" spans="3:8" x14ac:dyDescent="0.2">
      <c r="C1002" s="7"/>
      <c r="F1002" t="str">
        <f>A1002&amp;B1002</f>
        <v/>
      </c>
      <c r="G1002" s="2">
        <f>E1002</f>
        <v>0</v>
      </c>
      <c r="H1002" s="2">
        <f>D1002</f>
        <v>0</v>
      </c>
    </row>
    <row r="1003" spans="3:8" x14ac:dyDescent="0.2">
      <c r="C1003" s="7"/>
      <c r="F1003" t="str">
        <f>A1003&amp;B1003</f>
        <v/>
      </c>
      <c r="G1003" s="2">
        <f>E1003</f>
        <v>0</v>
      </c>
      <c r="H1003" s="2">
        <f>D1003</f>
        <v>0</v>
      </c>
    </row>
    <row r="1004" spans="3:8" x14ac:dyDescent="0.2">
      <c r="C1004" s="6"/>
      <c r="F1004" t="str">
        <f>A1004&amp;B1004</f>
        <v/>
      </c>
      <c r="G1004" s="2">
        <f>E1004</f>
        <v>0</v>
      </c>
      <c r="H1004" s="2">
        <f>D1004</f>
        <v>0</v>
      </c>
    </row>
    <row r="1005" spans="3:8" x14ac:dyDescent="0.2">
      <c r="C1005" s="6"/>
      <c r="F1005" t="str">
        <f>A1005&amp;B1005</f>
        <v/>
      </c>
      <c r="G1005" s="2">
        <f>E1005</f>
        <v>0</v>
      </c>
      <c r="H1005" s="2">
        <f>D1005</f>
        <v>0</v>
      </c>
    </row>
    <row r="1006" spans="3:8" x14ac:dyDescent="0.2">
      <c r="C1006" s="6"/>
      <c r="F1006" t="str">
        <f>A1006&amp;B1006</f>
        <v/>
      </c>
      <c r="G1006" s="2">
        <f>E1006</f>
        <v>0</v>
      </c>
      <c r="H1006" s="2">
        <f>D1006</f>
        <v>0</v>
      </c>
    </row>
    <row r="1007" spans="3:8" x14ac:dyDescent="0.2">
      <c r="C1007" s="6"/>
      <c r="F1007" t="str">
        <f>A1007&amp;B1007</f>
        <v/>
      </c>
      <c r="G1007" s="2">
        <f>E1007</f>
        <v>0</v>
      </c>
      <c r="H1007" s="2">
        <f>D1007</f>
        <v>0</v>
      </c>
    </row>
    <row r="1008" spans="3:8" x14ac:dyDescent="0.2">
      <c r="C1008" s="6"/>
      <c r="F1008" t="str">
        <f>A1008&amp;B1008</f>
        <v/>
      </c>
      <c r="G1008" s="2">
        <f>E1008</f>
        <v>0</v>
      </c>
      <c r="H1008" s="2">
        <f>D1008</f>
        <v>0</v>
      </c>
    </row>
    <row r="1009" spans="3:8" x14ac:dyDescent="0.2">
      <c r="C1009" s="6"/>
      <c r="F1009" t="str">
        <f>A1009&amp;B1009</f>
        <v/>
      </c>
      <c r="G1009" s="2">
        <f>E1009</f>
        <v>0</v>
      </c>
      <c r="H1009" s="2">
        <f>D1009</f>
        <v>0</v>
      </c>
    </row>
    <row r="1010" spans="3:8" x14ac:dyDescent="0.2">
      <c r="C1010" s="6"/>
      <c r="F1010" t="str">
        <f>A1010&amp;B1010</f>
        <v/>
      </c>
      <c r="G1010" s="2">
        <f>E1010</f>
        <v>0</v>
      </c>
      <c r="H1010" s="2">
        <f>D1010</f>
        <v>0</v>
      </c>
    </row>
    <row r="1011" spans="3:8" x14ac:dyDescent="0.2">
      <c r="C1011" s="6"/>
      <c r="F1011" t="str">
        <f>A1011&amp;B1011</f>
        <v/>
      </c>
      <c r="G1011" s="2">
        <f>E1011</f>
        <v>0</v>
      </c>
      <c r="H1011" s="2">
        <f>D1011</f>
        <v>0</v>
      </c>
    </row>
    <row r="1012" spans="3:8" x14ac:dyDescent="0.2">
      <c r="F1012" t="str">
        <f>A1012&amp;B1012</f>
        <v/>
      </c>
      <c r="G1012" s="2">
        <f>E1012</f>
        <v>0</v>
      </c>
      <c r="H1012" s="2">
        <f>D1012</f>
        <v>0</v>
      </c>
    </row>
    <row r="1013" spans="3:8" x14ac:dyDescent="0.2">
      <c r="C1013" s="6"/>
      <c r="F1013" t="str">
        <f>A1013&amp;B1013</f>
        <v/>
      </c>
      <c r="G1013" s="2">
        <f>E1013</f>
        <v>0</v>
      </c>
      <c r="H1013" s="2">
        <f>D1013</f>
        <v>0</v>
      </c>
    </row>
    <row r="1014" spans="3:8" x14ac:dyDescent="0.2">
      <c r="C1014" s="6"/>
      <c r="F1014" t="str">
        <f>A1014&amp;B1014</f>
        <v/>
      </c>
      <c r="G1014" s="2">
        <f>E1014</f>
        <v>0</v>
      </c>
      <c r="H1014" s="2">
        <f>D1014</f>
        <v>0</v>
      </c>
    </row>
    <row r="1015" spans="3:8" x14ac:dyDescent="0.2">
      <c r="F1015" t="str">
        <f>A1015&amp;B1015</f>
        <v/>
      </c>
      <c r="G1015" s="2">
        <f>E1015</f>
        <v>0</v>
      </c>
      <c r="H1015" s="2">
        <f>D1015</f>
        <v>0</v>
      </c>
    </row>
    <row r="1016" spans="3:8" x14ac:dyDescent="0.2">
      <c r="F1016" t="str">
        <f>A1016&amp;B1016</f>
        <v/>
      </c>
      <c r="G1016" s="2">
        <f>E1016</f>
        <v>0</v>
      </c>
      <c r="H1016" s="2">
        <f>D1016</f>
        <v>0</v>
      </c>
    </row>
    <row r="1017" spans="3:8" x14ac:dyDescent="0.2">
      <c r="F1017" t="str">
        <f>A1017&amp;B1017</f>
        <v/>
      </c>
      <c r="G1017" s="2">
        <f>E1017</f>
        <v>0</v>
      </c>
      <c r="H1017" s="2">
        <f>D1017</f>
        <v>0</v>
      </c>
    </row>
    <row r="1018" spans="3:8" x14ac:dyDescent="0.2">
      <c r="F1018" t="str">
        <f>A1018&amp;B1018</f>
        <v/>
      </c>
      <c r="G1018" s="2">
        <f>E1018</f>
        <v>0</v>
      </c>
      <c r="H1018" s="2">
        <f>D1018</f>
        <v>0</v>
      </c>
    </row>
    <row r="1019" spans="3:8" x14ac:dyDescent="0.2">
      <c r="C1019" s="6"/>
      <c r="F1019" t="str">
        <f>A1019&amp;B1019</f>
        <v/>
      </c>
      <c r="G1019" s="2">
        <f>E1019</f>
        <v>0</v>
      </c>
      <c r="H1019" s="2">
        <f>D1019</f>
        <v>0</v>
      </c>
    </row>
    <row r="1020" spans="3:8" x14ac:dyDescent="0.2">
      <c r="F1020" t="str">
        <f>A1020&amp;B1020</f>
        <v/>
      </c>
      <c r="G1020" s="2">
        <f>E1020</f>
        <v>0</v>
      </c>
      <c r="H1020" s="2">
        <f>D1020</f>
        <v>0</v>
      </c>
    </row>
    <row r="1021" spans="3:8" x14ac:dyDescent="0.2">
      <c r="F1021" t="str">
        <f>A1021&amp;B1021</f>
        <v/>
      </c>
      <c r="G1021" s="2">
        <f>E1021</f>
        <v>0</v>
      </c>
      <c r="H1021" s="2">
        <f>D1021</f>
        <v>0</v>
      </c>
    </row>
    <row r="1022" spans="3:8" x14ac:dyDescent="0.2">
      <c r="C1022" s="6"/>
      <c r="F1022" t="str">
        <f>A1022&amp;B1022</f>
        <v/>
      </c>
      <c r="G1022" s="2">
        <f>E1022</f>
        <v>0</v>
      </c>
      <c r="H1022" s="2">
        <f>D1022</f>
        <v>0</v>
      </c>
    </row>
    <row r="1023" spans="3:8" x14ac:dyDescent="0.2">
      <c r="F1023" t="str">
        <f>A1023&amp;B1023</f>
        <v/>
      </c>
      <c r="G1023" s="2">
        <f>E1023</f>
        <v>0</v>
      </c>
      <c r="H1023" s="2">
        <f>D1023</f>
        <v>0</v>
      </c>
    </row>
    <row r="1024" spans="3:8" x14ac:dyDescent="0.2">
      <c r="F1024" t="str">
        <f>A1024&amp;B1024</f>
        <v/>
      </c>
      <c r="G1024" s="2">
        <f>E1024</f>
        <v>0</v>
      </c>
      <c r="H1024" s="2">
        <f>D1024</f>
        <v>0</v>
      </c>
    </row>
    <row r="1025" spans="6:8" x14ac:dyDescent="0.2">
      <c r="F1025" t="str">
        <f>A1025&amp;B1025</f>
        <v/>
      </c>
      <c r="G1025" s="2">
        <f>E1025</f>
        <v>0</v>
      </c>
      <c r="H1025" s="2">
        <f>D1025</f>
        <v>0</v>
      </c>
    </row>
    <row r="1026" spans="6:8" x14ac:dyDescent="0.2">
      <c r="F1026" t="str">
        <f>A1026&amp;B1026</f>
        <v/>
      </c>
      <c r="G1026" s="2">
        <f>E1026</f>
        <v>0</v>
      </c>
      <c r="H1026" s="2">
        <f>D1026</f>
        <v>0</v>
      </c>
    </row>
  </sheetData>
  <autoFilter ref="A2:H2" xr:uid="{5C68EE35-4918-234E-8E17-AD33F72AFAE6}">
    <sortState xmlns:xlrd2="http://schemas.microsoft.com/office/spreadsheetml/2017/richdata2" ref="A3:H1026">
      <sortCondition ref="E2:E1026"/>
    </sortState>
  </autoFilter>
  <mergeCells count="1">
    <mergeCell ref="A1:H1"/>
  </mergeCells>
  <conditionalFormatting sqref="B2 F2:H2">
    <cfRule type="containsText" dxfId="29" priority="1" operator="containsText" text="marathon">
      <formula>NOT(ISERROR(SEARCH("marathon",B2)))</formula>
    </cfRule>
    <cfRule type="containsText" dxfId="28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761EE-8B4D-C24B-8379-CE9087EE4EC2}">
  <sheetPr>
    <tabColor theme="5" tint="0.59999389629810485"/>
  </sheetPr>
  <dimension ref="A1:H1026"/>
  <sheetViews>
    <sheetView workbookViewId="0">
      <selection activeCell="A3" sqref="A3"/>
    </sheetView>
  </sheetViews>
  <sheetFormatPr baseColWidth="10" defaultRowHeight="16" x14ac:dyDescent="0.2"/>
  <cols>
    <col min="1" max="1" width="26.6640625" bestFit="1" customWidth="1"/>
    <col min="2" max="2" width="13.6640625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8" ht="21" x14ac:dyDescent="0.25">
      <c r="A1" s="95" t="s">
        <v>1462</v>
      </c>
      <c r="B1" s="95"/>
      <c r="C1" s="95"/>
      <c r="D1" s="95"/>
      <c r="E1" s="95"/>
      <c r="F1" s="95"/>
      <c r="G1" s="95"/>
      <c r="H1" s="95"/>
    </row>
    <row r="2" spans="1:8" ht="28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69</v>
      </c>
      <c r="F2" s="44" t="s">
        <v>917</v>
      </c>
      <c r="G2" s="70" t="s">
        <v>918</v>
      </c>
      <c r="H2" s="70" t="s">
        <v>1275</v>
      </c>
    </row>
    <row r="3" spans="1:8" x14ac:dyDescent="0.2">
      <c r="A3" t="s">
        <v>102</v>
      </c>
      <c r="B3" s="6" t="s">
        <v>2</v>
      </c>
      <c r="C3" s="6">
        <v>34874</v>
      </c>
      <c r="D3">
        <v>1123</v>
      </c>
      <c r="E3" s="2">
        <v>1</v>
      </c>
      <c r="F3" t="str">
        <f t="shared" ref="F3:F66" si="0">A3&amp;B3</f>
        <v>Bree MASTERS100m</v>
      </c>
      <c r="G3" s="2">
        <f t="shared" ref="G3:G66" si="1">E3</f>
        <v>1</v>
      </c>
      <c r="H3" s="2">
        <f t="shared" ref="H3:H66" si="2">D3</f>
        <v>1123</v>
      </c>
    </row>
    <row r="4" spans="1:8" x14ac:dyDescent="0.2">
      <c r="A4" t="s">
        <v>949</v>
      </c>
      <c r="B4" t="s">
        <v>2</v>
      </c>
      <c r="C4" s="6">
        <v>36720</v>
      </c>
      <c r="D4">
        <v>1120</v>
      </c>
      <c r="E4" s="2">
        <v>2</v>
      </c>
      <c r="F4" t="str">
        <f t="shared" si="0"/>
        <v>Ella CONNOLLY100m</v>
      </c>
      <c r="G4" s="2">
        <f t="shared" si="1"/>
        <v>2</v>
      </c>
      <c r="H4" s="2">
        <f t="shared" si="2"/>
        <v>1120</v>
      </c>
    </row>
    <row r="5" spans="1:8" x14ac:dyDescent="0.2">
      <c r="A5" t="s">
        <v>114</v>
      </c>
      <c r="B5" t="s">
        <v>2</v>
      </c>
      <c r="C5" s="6">
        <v>36999</v>
      </c>
      <c r="D5">
        <v>1116</v>
      </c>
      <c r="E5" s="2">
        <v>3</v>
      </c>
      <c r="F5" t="str">
        <f t="shared" si="0"/>
        <v>Mia GROSS100m</v>
      </c>
      <c r="G5" s="2">
        <f t="shared" si="1"/>
        <v>3</v>
      </c>
      <c r="H5" s="2">
        <f t="shared" si="2"/>
        <v>1116</v>
      </c>
    </row>
    <row r="6" spans="1:8" x14ac:dyDescent="0.2">
      <c r="A6" t="s">
        <v>101</v>
      </c>
      <c r="B6" t="s">
        <v>2</v>
      </c>
      <c r="C6" s="6">
        <v>35086</v>
      </c>
      <c r="D6">
        <v>1114</v>
      </c>
      <c r="E6" s="2">
        <v>4</v>
      </c>
      <c r="F6" t="str">
        <f t="shared" si="0"/>
        <v>Hana BASIC100m</v>
      </c>
      <c r="G6" s="2">
        <f t="shared" si="1"/>
        <v>4</v>
      </c>
      <c r="H6" s="2">
        <f t="shared" si="2"/>
        <v>1114</v>
      </c>
    </row>
    <row r="7" spans="1:8" x14ac:dyDescent="0.2">
      <c r="A7" t="s">
        <v>196</v>
      </c>
      <c r="B7" t="s">
        <v>2</v>
      </c>
      <c r="C7" s="7">
        <v>36615</v>
      </c>
      <c r="D7">
        <v>1114</v>
      </c>
      <c r="E7" s="2">
        <v>4</v>
      </c>
      <c r="F7" t="str">
        <f t="shared" si="0"/>
        <v>Riley DAY100m</v>
      </c>
      <c r="G7" s="2">
        <f t="shared" si="1"/>
        <v>4</v>
      </c>
      <c r="H7" s="2">
        <f t="shared" si="2"/>
        <v>1114</v>
      </c>
    </row>
    <row r="8" spans="1:8" x14ac:dyDescent="0.2">
      <c r="A8" t="s">
        <v>104</v>
      </c>
      <c r="B8" t="s">
        <v>2</v>
      </c>
      <c r="C8" s="6">
        <v>38360</v>
      </c>
      <c r="D8">
        <v>1099</v>
      </c>
      <c r="E8" s="2">
        <v>6</v>
      </c>
      <c r="F8" t="str">
        <f t="shared" si="0"/>
        <v>Torrie LEWIS100m</v>
      </c>
      <c r="G8" s="2">
        <f t="shared" si="1"/>
        <v>6</v>
      </c>
      <c r="H8" s="2">
        <f t="shared" si="2"/>
        <v>1099</v>
      </c>
    </row>
    <row r="9" spans="1:8" x14ac:dyDescent="0.2">
      <c r="A9" t="s">
        <v>110</v>
      </c>
      <c r="B9" t="s">
        <v>2</v>
      </c>
      <c r="C9" s="7">
        <v>36383</v>
      </c>
      <c r="D9">
        <v>1062</v>
      </c>
      <c r="E9" s="2">
        <v>7</v>
      </c>
      <c r="F9" t="str">
        <f t="shared" si="0"/>
        <v>Celeste MUCCI100m</v>
      </c>
      <c r="G9" s="2">
        <f t="shared" si="1"/>
        <v>7</v>
      </c>
      <c r="H9" s="2">
        <f t="shared" si="2"/>
        <v>1062</v>
      </c>
    </row>
    <row r="10" spans="1:8" x14ac:dyDescent="0.2">
      <c r="A10" t="s">
        <v>112</v>
      </c>
      <c r="B10" t="s">
        <v>2</v>
      </c>
      <c r="C10" s="6">
        <v>37754</v>
      </c>
      <c r="D10">
        <v>1060</v>
      </c>
      <c r="E10" s="2">
        <v>8</v>
      </c>
      <c r="F10" t="str">
        <f t="shared" si="0"/>
        <v>Hayley REYNOLDS100m</v>
      </c>
      <c r="G10" s="2">
        <f t="shared" si="1"/>
        <v>8</v>
      </c>
      <c r="H10" s="2">
        <f t="shared" si="2"/>
        <v>1060</v>
      </c>
    </row>
    <row r="11" spans="1:8" x14ac:dyDescent="0.2">
      <c r="A11" t="s">
        <v>116</v>
      </c>
      <c r="B11" s="6" t="s">
        <v>2</v>
      </c>
      <c r="C11" s="6">
        <v>33924</v>
      </c>
      <c r="D11">
        <v>1060</v>
      </c>
      <c r="E11" s="2">
        <v>8</v>
      </c>
      <c r="F11" t="str">
        <f t="shared" si="0"/>
        <v>Morgan GAFFNEY100m</v>
      </c>
      <c r="G11" s="2">
        <f t="shared" si="1"/>
        <v>8</v>
      </c>
      <c r="H11" s="2">
        <f t="shared" si="2"/>
        <v>1060</v>
      </c>
    </row>
    <row r="12" spans="1:8" x14ac:dyDescent="0.2">
      <c r="A12" t="s">
        <v>115</v>
      </c>
      <c r="B12" t="s">
        <v>2</v>
      </c>
      <c r="C12" s="6">
        <v>37673</v>
      </c>
      <c r="D12">
        <v>1060</v>
      </c>
      <c r="E12" s="2">
        <v>8</v>
      </c>
      <c r="F12" t="str">
        <f t="shared" si="0"/>
        <v>Olivia MATZER100m</v>
      </c>
      <c r="G12" s="2">
        <f t="shared" si="1"/>
        <v>8</v>
      </c>
      <c r="H12" s="2">
        <f t="shared" si="2"/>
        <v>1060</v>
      </c>
    </row>
    <row r="13" spans="1:8" x14ac:dyDescent="0.2">
      <c r="A13" t="s">
        <v>108</v>
      </c>
      <c r="B13" s="6" t="s">
        <v>2</v>
      </c>
      <c r="C13" s="6">
        <v>35895</v>
      </c>
      <c r="D13">
        <v>1058</v>
      </c>
      <c r="E13" s="2">
        <v>11</v>
      </c>
      <c r="F13" t="str">
        <f t="shared" si="0"/>
        <v>Sophia FIGHERA100m</v>
      </c>
      <c r="G13" s="2">
        <f t="shared" si="1"/>
        <v>11</v>
      </c>
      <c r="H13" s="2">
        <f t="shared" si="2"/>
        <v>1058</v>
      </c>
    </row>
    <row r="14" spans="1:8" x14ac:dyDescent="0.2">
      <c r="A14" t="s">
        <v>107</v>
      </c>
      <c r="B14" t="s">
        <v>2</v>
      </c>
      <c r="C14" s="6">
        <v>37030</v>
      </c>
      <c r="D14">
        <v>1054</v>
      </c>
      <c r="E14" s="2">
        <v>12</v>
      </c>
      <c r="F14" t="str">
        <f t="shared" si="0"/>
        <v>Monique QUIRK100m</v>
      </c>
      <c r="G14" s="2">
        <f t="shared" si="1"/>
        <v>12</v>
      </c>
      <c r="H14" s="2">
        <f t="shared" si="2"/>
        <v>1054</v>
      </c>
    </row>
    <row r="15" spans="1:8" x14ac:dyDescent="0.2">
      <c r="A15" t="s">
        <v>200</v>
      </c>
      <c r="B15" t="s">
        <v>2</v>
      </c>
      <c r="C15" s="6">
        <v>38395</v>
      </c>
      <c r="D15">
        <v>1052</v>
      </c>
      <c r="E15" s="2">
        <v>13</v>
      </c>
      <c r="F15" t="str">
        <f t="shared" si="0"/>
        <v>Olivia Rose INKSTER100m</v>
      </c>
      <c r="G15" s="2">
        <f t="shared" si="1"/>
        <v>13</v>
      </c>
      <c r="H15" s="2">
        <f t="shared" si="2"/>
        <v>1052</v>
      </c>
    </row>
    <row r="16" spans="1:8" x14ac:dyDescent="0.2">
      <c r="A16" t="s">
        <v>106</v>
      </c>
      <c r="B16" t="s">
        <v>2</v>
      </c>
      <c r="C16" s="6">
        <v>37913</v>
      </c>
      <c r="D16">
        <v>1050</v>
      </c>
      <c r="E16" s="2">
        <v>14</v>
      </c>
      <c r="F16" t="str">
        <f t="shared" si="0"/>
        <v>Taylah CRUTTENDEN100m</v>
      </c>
      <c r="G16" s="2">
        <f t="shared" si="1"/>
        <v>14</v>
      </c>
      <c r="H16" s="2">
        <f t="shared" si="2"/>
        <v>1050</v>
      </c>
    </row>
    <row r="17" spans="1:8" x14ac:dyDescent="0.2">
      <c r="A17" t="s">
        <v>121</v>
      </c>
      <c r="B17" t="s">
        <v>2</v>
      </c>
      <c r="C17" s="6">
        <v>38462</v>
      </c>
      <c r="D17">
        <v>1046</v>
      </c>
      <c r="E17" s="2">
        <v>15</v>
      </c>
      <c r="F17" t="str">
        <f t="shared" si="0"/>
        <v>Aleksandra STOILOVA100m</v>
      </c>
      <c r="G17" s="2">
        <f t="shared" si="1"/>
        <v>15</v>
      </c>
      <c r="H17" s="2">
        <f t="shared" si="2"/>
        <v>1046</v>
      </c>
    </row>
    <row r="18" spans="1:8" x14ac:dyDescent="0.2">
      <c r="A18" t="s">
        <v>118</v>
      </c>
      <c r="B18" t="s">
        <v>2</v>
      </c>
      <c r="C18" s="6">
        <v>36241</v>
      </c>
      <c r="D18">
        <v>1044</v>
      </c>
      <c r="E18" s="2">
        <v>16</v>
      </c>
      <c r="F18" t="str">
        <f t="shared" si="0"/>
        <v>Nana Adoma OWUSU-AFRIYIE100m</v>
      </c>
      <c r="G18" s="2">
        <f t="shared" si="1"/>
        <v>16</v>
      </c>
      <c r="H18" s="2">
        <f t="shared" si="2"/>
        <v>1044</v>
      </c>
    </row>
    <row r="19" spans="1:8" x14ac:dyDescent="0.2">
      <c r="A19" t="s">
        <v>125</v>
      </c>
      <c r="B19" t="s">
        <v>2</v>
      </c>
      <c r="C19" s="6">
        <v>38870</v>
      </c>
      <c r="D19">
        <v>1036</v>
      </c>
      <c r="E19" s="2">
        <v>17</v>
      </c>
      <c r="F19" t="str">
        <f t="shared" si="0"/>
        <v>Olivia DODDS100m</v>
      </c>
      <c r="G19" s="2">
        <f t="shared" si="1"/>
        <v>17</v>
      </c>
      <c r="H19" s="2">
        <f t="shared" si="2"/>
        <v>1036</v>
      </c>
    </row>
    <row r="20" spans="1:8" x14ac:dyDescent="0.2">
      <c r="A20" t="s">
        <v>141</v>
      </c>
      <c r="B20" t="s">
        <v>2</v>
      </c>
      <c r="C20" s="6">
        <v>35755</v>
      </c>
      <c r="D20">
        <v>1036</v>
      </c>
      <c r="E20" s="2">
        <v>17</v>
      </c>
      <c r="F20" t="str">
        <f t="shared" si="0"/>
        <v>Katie SMEE100m</v>
      </c>
      <c r="G20" s="2">
        <f t="shared" si="1"/>
        <v>17</v>
      </c>
      <c r="H20" s="2">
        <f t="shared" si="2"/>
        <v>1036</v>
      </c>
    </row>
    <row r="21" spans="1:8" x14ac:dyDescent="0.2">
      <c r="A21" t="s">
        <v>113</v>
      </c>
      <c r="B21" t="s">
        <v>2</v>
      </c>
      <c r="C21" s="6">
        <v>36685</v>
      </c>
      <c r="D21">
        <v>1032</v>
      </c>
      <c r="E21" s="2">
        <v>19</v>
      </c>
      <c r="F21" t="str">
        <f t="shared" si="0"/>
        <v>Tamara HOTTEN100m</v>
      </c>
      <c r="G21" s="2">
        <f t="shared" si="1"/>
        <v>19</v>
      </c>
      <c r="H21" s="2">
        <f t="shared" si="2"/>
        <v>1032</v>
      </c>
    </row>
    <row r="22" spans="1:8" x14ac:dyDescent="0.2">
      <c r="A22" t="s">
        <v>123</v>
      </c>
      <c r="B22" t="s">
        <v>2</v>
      </c>
      <c r="C22" s="6">
        <v>35585</v>
      </c>
      <c r="D22">
        <v>1032</v>
      </c>
      <c r="E22" s="2">
        <v>19</v>
      </c>
      <c r="F22" t="str">
        <f t="shared" si="0"/>
        <v>Samantha GEDDES100m</v>
      </c>
      <c r="G22" s="2">
        <f t="shared" si="1"/>
        <v>19</v>
      </c>
      <c r="H22" s="2">
        <f t="shared" si="2"/>
        <v>1032</v>
      </c>
    </row>
    <row r="23" spans="1:8" x14ac:dyDescent="0.2">
      <c r="A23" t="s">
        <v>109</v>
      </c>
      <c r="B23" t="s">
        <v>2</v>
      </c>
      <c r="C23" s="6">
        <v>36580</v>
      </c>
      <c r="D23">
        <v>1033</v>
      </c>
      <c r="E23" s="2">
        <v>21</v>
      </c>
      <c r="F23" t="str">
        <f t="shared" si="0"/>
        <v>Kristie EDWARDS100m</v>
      </c>
      <c r="G23" s="2">
        <f t="shared" si="1"/>
        <v>21</v>
      </c>
      <c r="H23" s="2">
        <f t="shared" si="2"/>
        <v>1033</v>
      </c>
    </row>
    <row r="24" spans="1:8" x14ac:dyDescent="0.2">
      <c r="A24" t="s">
        <v>120</v>
      </c>
      <c r="B24" t="s">
        <v>2</v>
      </c>
      <c r="C24" s="6">
        <v>36346</v>
      </c>
      <c r="D24">
        <v>1026</v>
      </c>
      <c r="E24" s="2">
        <v>22</v>
      </c>
      <c r="F24" t="str">
        <f t="shared" si="0"/>
        <v>Bronte CARROLL100m</v>
      </c>
      <c r="G24" s="2">
        <f t="shared" si="1"/>
        <v>22</v>
      </c>
      <c r="H24" s="2">
        <f t="shared" si="2"/>
        <v>1026</v>
      </c>
    </row>
    <row r="25" spans="1:8" x14ac:dyDescent="0.2">
      <c r="A25" t="s">
        <v>119</v>
      </c>
      <c r="B25" t="s">
        <v>2</v>
      </c>
      <c r="C25" s="6">
        <v>36241</v>
      </c>
      <c r="D25">
        <v>1021</v>
      </c>
      <c r="E25" s="2">
        <v>23</v>
      </c>
      <c r="F25" t="str">
        <f t="shared" si="0"/>
        <v>Helen PRETORIUS100m</v>
      </c>
      <c r="G25" s="2">
        <f t="shared" si="1"/>
        <v>23</v>
      </c>
      <c r="H25" s="2">
        <f t="shared" si="2"/>
        <v>1021</v>
      </c>
    </row>
    <row r="26" spans="1:8" x14ac:dyDescent="0.2">
      <c r="A26" t="s">
        <v>135</v>
      </c>
      <c r="B26" t="s">
        <v>2</v>
      </c>
      <c r="C26" s="6">
        <v>1998</v>
      </c>
      <c r="D26">
        <v>1021</v>
      </c>
      <c r="E26" s="2">
        <v>23</v>
      </c>
      <c r="F26" t="str">
        <f t="shared" si="0"/>
        <v>Sarah HEALEY100m</v>
      </c>
      <c r="G26" s="2">
        <f t="shared" si="1"/>
        <v>23</v>
      </c>
      <c r="H26" s="2">
        <f t="shared" si="2"/>
        <v>1021</v>
      </c>
    </row>
    <row r="27" spans="1:8" x14ac:dyDescent="0.2">
      <c r="A27" t="s">
        <v>999</v>
      </c>
      <c r="B27" s="6" t="s">
        <v>2</v>
      </c>
      <c r="C27" s="6">
        <v>38645</v>
      </c>
      <c r="D27">
        <v>1021</v>
      </c>
      <c r="E27" s="2">
        <v>23</v>
      </c>
      <c r="F27" t="str">
        <f t="shared" si="0"/>
        <v>Britney INGR100m</v>
      </c>
      <c r="G27" s="2">
        <f t="shared" si="1"/>
        <v>23</v>
      </c>
      <c r="H27" s="2">
        <f t="shared" si="2"/>
        <v>1021</v>
      </c>
    </row>
    <row r="28" spans="1:8" x14ac:dyDescent="0.2">
      <c r="A28" t="s">
        <v>122</v>
      </c>
      <c r="B28" t="s">
        <v>2</v>
      </c>
      <c r="C28" s="6">
        <v>33463</v>
      </c>
      <c r="D28">
        <v>1019</v>
      </c>
      <c r="E28" s="2">
        <v>26</v>
      </c>
      <c r="F28" t="str">
        <f t="shared" si="0"/>
        <v>Ilana GRANDINE100m</v>
      </c>
      <c r="G28" s="2">
        <f t="shared" si="1"/>
        <v>26</v>
      </c>
      <c r="H28" s="2">
        <f t="shared" si="2"/>
        <v>1019</v>
      </c>
    </row>
    <row r="29" spans="1:8" x14ac:dyDescent="0.2">
      <c r="A29" t="s">
        <v>105</v>
      </c>
      <c r="B29" t="s">
        <v>2</v>
      </c>
      <c r="C29" s="6">
        <v>36107</v>
      </c>
      <c r="D29">
        <v>1026</v>
      </c>
      <c r="E29" s="2">
        <v>26</v>
      </c>
      <c r="F29" t="str">
        <f t="shared" si="0"/>
        <v>Ebony LANE100m</v>
      </c>
      <c r="G29" s="2">
        <f t="shared" si="1"/>
        <v>26</v>
      </c>
      <c r="H29" s="2">
        <f t="shared" si="2"/>
        <v>1026</v>
      </c>
    </row>
    <row r="30" spans="1:8" x14ac:dyDescent="0.2">
      <c r="A30" t="s">
        <v>133</v>
      </c>
      <c r="B30" t="s">
        <v>2</v>
      </c>
      <c r="C30" s="6">
        <v>36340</v>
      </c>
      <c r="D30">
        <v>1017</v>
      </c>
      <c r="E30" s="2">
        <v>28</v>
      </c>
      <c r="F30" t="str">
        <f t="shared" si="0"/>
        <v>Kiani ALLEN100m</v>
      </c>
      <c r="G30" s="2">
        <f t="shared" si="1"/>
        <v>28</v>
      </c>
      <c r="H30" s="2">
        <f t="shared" si="2"/>
        <v>1017</v>
      </c>
    </row>
    <row r="31" spans="1:8" x14ac:dyDescent="0.2">
      <c r="A31" t="s">
        <v>126</v>
      </c>
      <c r="B31" t="s">
        <v>2</v>
      </c>
      <c r="C31" s="6">
        <v>44671</v>
      </c>
      <c r="D31">
        <v>1017</v>
      </c>
      <c r="E31" s="2">
        <v>28</v>
      </c>
      <c r="F31" t="str">
        <f t="shared" si="0"/>
        <v>Georgia HARRIS100m</v>
      </c>
      <c r="G31" s="2">
        <f t="shared" si="1"/>
        <v>28</v>
      </c>
      <c r="H31" s="2">
        <f t="shared" si="2"/>
        <v>1017</v>
      </c>
    </row>
    <row r="32" spans="1:8" x14ac:dyDescent="0.2">
      <c r="A32" t="s">
        <v>142</v>
      </c>
      <c r="B32" t="s">
        <v>2</v>
      </c>
      <c r="C32" s="6">
        <v>44671</v>
      </c>
      <c r="D32">
        <v>1015</v>
      </c>
      <c r="E32" s="2">
        <v>30</v>
      </c>
      <c r="F32" t="str">
        <f t="shared" si="0"/>
        <v>Jordan MCMILLAN100m</v>
      </c>
      <c r="G32" s="2">
        <f t="shared" si="1"/>
        <v>30</v>
      </c>
      <c r="H32" s="2">
        <f t="shared" si="2"/>
        <v>1015</v>
      </c>
    </row>
    <row r="33" spans="1:8" x14ac:dyDescent="0.2">
      <c r="A33" t="s">
        <v>381</v>
      </c>
      <c r="B33" t="s">
        <v>2</v>
      </c>
      <c r="C33" s="6">
        <v>34373</v>
      </c>
      <c r="D33">
        <v>1011</v>
      </c>
      <c r="E33" s="2">
        <v>31</v>
      </c>
      <c r="F33" t="str">
        <f t="shared" si="0"/>
        <v>Abbie TADDEO100m</v>
      </c>
      <c r="G33" s="2">
        <f t="shared" si="1"/>
        <v>31</v>
      </c>
      <c r="H33" s="2">
        <f t="shared" si="2"/>
        <v>1011</v>
      </c>
    </row>
    <row r="34" spans="1:8" x14ac:dyDescent="0.2">
      <c r="A34" t="s">
        <v>128</v>
      </c>
      <c r="B34" t="s">
        <v>2</v>
      </c>
      <c r="C34" s="6">
        <v>36013</v>
      </c>
      <c r="D34">
        <v>1007</v>
      </c>
      <c r="E34" s="2">
        <v>32</v>
      </c>
      <c r="F34" t="str">
        <f t="shared" si="0"/>
        <v>Danielle SHAW100m</v>
      </c>
      <c r="G34" s="2">
        <f t="shared" si="1"/>
        <v>32</v>
      </c>
      <c r="H34" s="2">
        <f t="shared" si="2"/>
        <v>1007</v>
      </c>
    </row>
    <row r="35" spans="1:8" x14ac:dyDescent="0.2">
      <c r="A35" t="s">
        <v>137</v>
      </c>
      <c r="B35" t="s">
        <v>2</v>
      </c>
      <c r="C35" s="6">
        <v>36571</v>
      </c>
      <c r="D35">
        <v>1007</v>
      </c>
      <c r="E35" s="2">
        <v>32</v>
      </c>
      <c r="F35" t="str">
        <f t="shared" si="0"/>
        <v>Jessie ANDREW100m</v>
      </c>
      <c r="G35" s="2">
        <f t="shared" si="1"/>
        <v>32</v>
      </c>
      <c r="H35" s="2">
        <f t="shared" si="2"/>
        <v>1007</v>
      </c>
    </row>
    <row r="36" spans="1:8" x14ac:dyDescent="0.2">
      <c r="A36" t="s">
        <v>130</v>
      </c>
      <c r="B36" t="s">
        <v>2</v>
      </c>
      <c r="C36" s="6">
        <v>37181</v>
      </c>
      <c r="D36">
        <v>1003</v>
      </c>
      <c r="E36" s="2">
        <v>34</v>
      </c>
      <c r="F36" t="str">
        <f t="shared" si="0"/>
        <v>Elly BUCKHOLZ100m</v>
      </c>
      <c r="G36" s="2">
        <f t="shared" si="1"/>
        <v>34</v>
      </c>
      <c r="H36" s="2">
        <f t="shared" si="2"/>
        <v>1003</v>
      </c>
    </row>
    <row r="37" spans="1:8" x14ac:dyDescent="0.2">
      <c r="A37" t="s">
        <v>155</v>
      </c>
      <c r="B37" t="s">
        <v>2</v>
      </c>
      <c r="C37" s="6">
        <v>37316</v>
      </c>
      <c r="D37">
        <v>1003</v>
      </c>
      <c r="E37" s="2">
        <v>34</v>
      </c>
      <c r="F37" t="str">
        <f t="shared" si="0"/>
        <v>Stephanie WELSH100m</v>
      </c>
      <c r="G37" s="2">
        <f t="shared" si="1"/>
        <v>34</v>
      </c>
      <c r="H37" s="2">
        <f t="shared" si="2"/>
        <v>1003</v>
      </c>
    </row>
    <row r="38" spans="1:8" x14ac:dyDescent="0.2">
      <c r="A38" t="s">
        <v>184</v>
      </c>
      <c r="B38" t="s">
        <v>2</v>
      </c>
      <c r="C38" s="6">
        <v>37172</v>
      </c>
      <c r="D38">
        <v>1001</v>
      </c>
      <c r="E38" s="2">
        <v>36</v>
      </c>
      <c r="F38" t="str">
        <f t="shared" si="0"/>
        <v>Bronte PICKERING100m</v>
      </c>
      <c r="G38" s="2">
        <f t="shared" si="1"/>
        <v>36</v>
      </c>
      <c r="H38" s="2">
        <f t="shared" si="2"/>
        <v>1001</v>
      </c>
    </row>
    <row r="39" spans="1:8" x14ac:dyDescent="0.2">
      <c r="A39" t="s">
        <v>127</v>
      </c>
      <c r="B39" t="s">
        <v>2</v>
      </c>
      <c r="C39" s="6">
        <v>34415</v>
      </c>
      <c r="D39">
        <v>995</v>
      </c>
      <c r="E39" s="2">
        <v>37</v>
      </c>
      <c r="F39" t="str">
        <f t="shared" si="0"/>
        <v>Kelly MCANDREW100m</v>
      </c>
      <c r="G39" s="2">
        <f t="shared" si="1"/>
        <v>37</v>
      </c>
      <c r="H39" s="2">
        <f t="shared" si="2"/>
        <v>995</v>
      </c>
    </row>
    <row r="40" spans="1:8" x14ac:dyDescent="0.2">
      <c r="A40" t="s">
        <v>131</v>
      </c>
      <c r="B40" t="s">
        <v>2</v>
      </c>
      <c r="C40" s="6">
        <v>34243</v>
      </c>
      <c r="D40">
        <v>995</v>
      </c>
      <c r="E40" s="2">
        <v>37</v>
      </c>
      <c r="F40" t="str">
        <f t="shared" si="0"/>
        <v>Stephanie POWER100m</v>
      </c>
      <c r="G40" s="2">
        <f t="shared" si="1"/>
        <v>37</v>
      </c>
      <c r="H40" s="2">
        <f t="shared" si="2"/>
        <v>995</v>
      </c>
    </row>
    <row r="41" spans="1:8" x14ac:dyDescent="0.2">
      <c r="A41" t="s">
        <v>148</v>
      </c>
      <c r="B41" t="s">
        <v>2</v>
      </c>
      <c r="C41" s="7">
        <v>44612</v>
      </c>
      <c r="D41">
        <v>990</v>
      </c>
      <c r="E41" s="2">
        <v>39</v>
      </c>
      <c r="F41" t="str">
        <f t="shared" si="0"/>
        <v>Gabrielle BINGHAM100m</v>
      </c>
      <c r="G41" s="2">
        <f t="shared" si="1"/>
        <v>39</v>
      </c>
      <c r="H41" s="2">
        <f t="shared" si="2"/>
        <v>990</v>
      </c>
    </row>
    <row r="42" spans="1:8" x14ac:dyDescent="0.2">
      <c r="A42" t="s">
        <v>143</v>
      </c>
      <c r="B42" t="s">
        <v>2</v>
      </c>
      <c r="C42" s="6">
        <v>1999</v>
      </c>
      <c r="D42">
        <v>986</v>
      </c>
      <c r="E42" s="2">
        <v>40</v>
      </c>
      <c r="F42" t="str">
        <f t="shared" si="0"/>
        <v>Connie MURRAY100m</v>
      </c>
      <c r="G42" s="2">
        <f t="shared" si="1"/>
        <v>40</v>
      </c>
      <c r="H42" s="2">
        <f t="shared" si="2"/>
        <v>986</v>
      </c>
    </row>
    <row r="43" spans="1:8" x14ac:dyDescent="0.2">
      <c r="A43" t="s">
        <v>140</v>
      </c>
      <c r="B43" t="s">
        <v>2</v>
      </c>
      <c r="C43" s="6">
        <v>37954</v>
      </c>
      <c r="D43">
        <v>980</v>
      </c>
      <c r="E43" s="2">
        <v>41</v>
      </c>
      <c r="F43" t="str">
        <f t="shared" si="0"/>
        <v>Lakara STALLAN100m</v>
      </c>
      <c r="G43" s="2">
        <f t="shared" si="1"/>
        <v>41</v>
      </c>
      <c r="H43" s="2">
        <f t="shared" si="2"/>
        <v>980</v>
      </c>
    </row>
    <row r="44" spans="1:8" x14ac:dyDescent="0.2">
      <c r="A44" t="s">
        <v>152</v>
      </c>
      <c r="B44" t="s">
        <v>2</v>
      </c>
      <c r="C44" s="6">
        <v>44762</v>
      </c>
      <c r="D44">
        <v>980</v>
      </c>
      <c r="E44" s="2">
        <v>41</v>
      </c>
      <c r="F44" t="str">
        <f t="shared" si="0"/>
        <v>Zara HAGAN100m</v>
      </c>
      <c r="G44" s="2">
        <f t="shared" si="1"/>
        <v>41</v>
      </c>
      <c r="H44" s="2">
        <f t="shared" si="2"/>
        <v>980</v>
      </c>
    </row>
    <row r="45" spans="1:8" x14ac:dyDescent="0.2">
      <c r="A45" t="s">
        <v>185</v>
      </c>
      <c r="B45" t="s">
        <v>2</v>
      </c>
      <c r="C45" s="6">
        <v>44671</v>
      </c>
      <c r="D45">
        <v>978</v>
      </c>
      <c r="E45" s="2">
        <v>43</v>
      </c>
      <c r="F45" t="str">
        <f t="shared" si="0"/>
        <v>Annie PFEIFFER100m</v>
      </c>
      <c r="G45" s="2">
        <f t="shared" si="1"/>
        <v>43</v>
      </c>
      <c r="H45" s="2">
        <f t="shared" si="2"/>
        <v>978</v>
      </c>
    </row>
    <row r="46" spans="1:8" x14ac:dyDescent="0.2">
      <c r="A46" t="s">
        <v>384</v>
      </c>
      <c r="B46" t="s">
        <v>2</v>
      </c>
      <c r="C46" s="6">
        <v>34623</v>
      </c>
      <c r="D46">
        <v>981</v>
      </c>
      <c r="E46" s="2">
        <v>43</v>
      </c>
      <c r="F46" t="str">
        <f t="shared" si="0"/>
        <v>Taneille CRASE100m</v>
      </c>
      <c r="G46" s="2">
        <f t="shared" si="1"/>
        <v>43</v>
      </c>
      <c r="H46" s="2">
        <f t="shared" si="2"/>
        <v>981</v>
      </c>
    </row>
    <row r="47" spans="1:8" x14ac:dyDescent="0.2">
      <c r="A47" t="s">
        <v>202</v>
      </c>
      <c r="B47" t="s">
        <v>2</v>
      </c>
      <c r="C47" s="6">
        <v>37225</v>
      </c>
      <c r="D47">
        <v>974</v>
      </c>
      <c r="E47" s="2">
        <v>45</v>
      </c>
      <c r="F47" t="str">
        <f t="shared" si="0"/>
        <v>Justine RAMSAY100m</v>
      </c>
      <c r="G47" s="2">
        <f t="shared" si="1"/>
        <v>45</v>
      </c>
      <c r="H47" s="2">
        <f t="shared" si="2"/>
        <v>974</v>
      </c>
    </row>
    <row r="48" spans="1:8" x14ac:dyDescent="0.2">
      <c r="A48" t="s">
        <v>411</v>
      </c>
      <c r="B48" t="s">
        <v>2</v>
      </c>
      <c r="C48" s="6">
        <v>37055</v>
      </c>
      <c r="D48">
        <v>972</v>
      </c>
      <c r="E48" s="2">
        <v>46</v>
      </c>
      <c r="F48" t="str">
        <f t="shared" si="0"/>
        <v>Annie MCGUIRE100m</v>
      </c>
      <c r="G48" s="2">
        <f t="shared" si="1"/>
        <v>46</v>
      </c>
      <c r="H48" s="2">
        <f t="shared" si="2"/>
        <v>972</v>
      </c>
    </row>
    <row r="49" spans="1:8" x14ac:dyDescent="0.2">
      <c r="A49" t="s">
        <v>157</v>
      </c>
      <c r="B49" s="6" t="s">
        <v>2</v>
      </c>
      <c r="C49" s="6">
        <v>37208</v>
      </c>
      <c r="D49">
        <v>972</v>
      </c>
      <c r="E49" s="2">
        <v>46</v>
      </c>
      <c r="F49" t="str">
        <f t="shared" si="0"/>
        <v>Sundance FULLER100m</v>
      </c>
      <c r="G49" s="2">
        <f t="shared" si="1"/>
        <v>46</v>
      </c>
      <c r="H49" s="2">
        <f t="shared" si="2"/>
        <v>972</v>
      </c>
    </row>
    <row r="50" spans="1:8" x14ac:dyDescent="0.2">
      <c r="A50" t="s">
        <v>145</v>
      </c>
      <c r="B50" t="s">
        <v>2</v>
      </c>
      <c r="C50" s="6">
        <v>37855</v>
      </c>
      <c r="D50">
        <v>970</v>
      </c>
      <c r="E50" s="2">
        <v>48</v>
      </c>
      <c r="F50" t="str">
        <f t="shared" si="0"/>
        <v>Georgia MUNRO100m</v>
      </c>
      <c r="G50" s="2">
        <f t="shared" si="1"/>
        <v>48</v>
      </c>
      <c r="H50" s="2">
        <f t="shared" si="2"/>
        <v>970</v>
      </c>
    </row>
    <row r="51" spans="1:8" x14ac:dyDescent="0.2">
      <c r="A51" t="s">
        <v>168</v>
      </c>
      <c r="B51" t="s">
        <v>2</v>
      </c>
      <c r="C51" s="7">
        <v>38353</v>
      </c>
      <c r="D51">
        <v>975</v>
      </c>
      <c r="E51" s="2">
        <v>49</v>
      </c>
      <c r="F51" t="str">
        <f t="shared" si="0"/>
        <v>Jessica MILAT100m</v>
      </c>
      <c r="G51" s="2">
        <f t="shared" si="1"/>
        <v>49</v>
      </c>
      <c r="H51" s="2">
        <f t="shared" si="2"/>
        <v>975</v>
      </c>
    </row>
    <row r="52" spans="1:8" x14ac:dyDescent="0.2">
      <c r="A52" t="s">
        <v>390</v>
      </c>
      <c r="B52" t="s">
        <v>2</v>
      </c>
      <c r="C52" s="6">
        <v>34525</v>
      </c>
      <c r="D52">
        <v>966</v>
      </c>
      <c r="E52" s="2">
        <v>50</v>
      </c>
      <c r="F52" t="str">
        <f t="shared" si="0"/>
        <v>Margaret GAYEN100m</v>
      </c>
      <c r="G52" s="2">
        <f t="shared" si="1"/>
        <v>50</v>
      </c>
      <c r="H52" s="2">
        <f t="shared" si="2"/>
        <v>966</v>
      </c>
    </row>
    <row r="53" spans="1:8" x14ac:dyDescent="0.2">
      <c r="A53" t="s">
        <v>198</v>
      </c>
      <c r="B53" t="s">
        <v>2</v>
      </c>
      <c r="C53" s="6">
        <v>35700</v>
      </c>
      <c r="D53">
        <v>969</v>
      </c>
      <c r="E53" s="2">
        <v>51</v>
      </c>
      <c r="F53" t="str">
        <f t="shared" si="0"/>
        <v>Maddie COATES100m</v>
      </c>
      <c r="G53" s="2">
        <f t="shared" si="1"/>
        <v>51</v>
      </c>
      <c r="H53" s="2">
        <f t="shared" si="2"/>
        <v>969</v>
      </c>
    </row>
    <row r="54" spans="1:8" x14ac:dyDescent="0.2">
      <c r="A54" t="s">
        <v>188</v>
      </c>
      <c r="B54" t="s">
        <v>2</v>
      </c>
      <c r="C54" s="7">
        <v>44732</v>
      </c>
      <c r="D54">
        <v>962</v>
      </c>
      <c r="E54" s="2">
        <v>52</v>
      </c>
      <c r="F54" t="str">
        <f t="shared" si="0"/>
        <v>Evelyn JOHN JIMMY100m</v>
      </c>
      <c r="G54" s="2">
        <f t="shared" si="1"/>
        <v>52</v>
      </c>
      <c r="H54" s="2">
        <f t="shared" si="2"/>
        <v>962</v>
      </c>
    </row>
    <row r="55" spans="1:8" x14ac:dyDescent="0.2">
      <c r="A55" t="s">
        <v>183</v>
      </c>
      <c r="B55" t="s">
        <v>2</v>
      </c>
      <c r="C55" s="6">
        <v>1999</v>
      </c>
      <c r="D55">
        <v>962</v>
      </c>
      <c r="E55" s="2">
        <v>52</v>
      </c>
      <c r="F55" t="str">
        <f t="shared" si="0"/>
        <v>Cebile MPOFU100m</v>
      </c>
      <c r="G55" s="2">
        <f t="shared" si="1"/>
        <v>52</v>
      </c>
      <c r="H55" s="2">
        <f t="shared" si="2"/>
        <v>962</v>
      </c>
    </row>
    <row r="56" spans="1:8" x14ac:dyDescent="0.2">
      <c r="A56" t="s">
        <v>169</v>
      </c>
      <c r="B56" t="s">
        <v>2</v>
      </c>
      <c r="C56" s="6">
        <v>36695</v>
      </c>
      <c r="D56">
        <v>960</v>
      </c>
      <c r="E56" s="2">
        <v>54</v>
      </c>
      <c r="F56" t="str">
        <f t="shared" si="0"/>
        <v>Bec KOVACIC100m</v>
      </c>
      <c r="G56" s="2">
        <f t="shared" si="1"/>
        <v>54</v>
      </c>
      <c r="H56" s="2">
        <f t="shared" si="2"/>
        <v>960</v>
      </c>
    </row>
    <row r="57" spans="1:8" x14ac:dyDescent="0.2">
      <c r="A57" t="s">
        <v>147</v>
      </c>
      <c r="B57" s="6" t="s">
        <v>2</v>
      </c>
      <c r="C57" s="6">
        <v>44640</v>
      </c>
      <c r="D57">
        <v>966</v>
      </c>
      <c r="E57" s="2">
        <v>54</v>
      </c>
      <c r="F57" t="str">
        <f t="shared" si="0"/>
        <v>Chiara SANTIGLIA100m</v>
      </c>
      <c r="G57" s="2">
        <f t="shared" si="1"/>
        <v>54</v>
      </c>
      <c r="H57" s="2">
        <f t="shared" si="2"/>
        <v>966</v>
      </c>
    </row>
    <row r="58" spans="1:8" x14ac:dyDescent="0.2">
      <c r="A58" t="s">
        <v>181</v>
      </c>
      <c r="B58" t="s">
        <v>2</v>
      </c>
      <c r="C58" s="6">
        <v>1997</v>
      </c>
      <c r="D58">
        <v>960</v>
      </c>
      <c r="E58" s="2">
        <v>54</v>
      </c>
      <c r="F58" t="str">
        <f t="shared" si="0"/>
        <v>Kiara FIORAVANTI100m</v>
      </c>
      <c r="G58" s="2">
        <f t="shared" si="1"/>
        <v>54</v>
      </c>
      <c r="H58" s="2">
        <f t="shared" si="2"/>
        <v>960</v>
      </c>
    </row>
    <row r="59" spans="1:8" x14ac:dyDescent="0.2">
      <c r="A59" t="s">
        <v>165</v>
      </c>
      <c r="B59" t="s">
        <v>2</v>
      </c>
      <c r="C59" s="6">
        <v>1996</v>
      </c>
      <c r="D59">
        <v>958</v>
      </c>
      <c r="E59" s="2">
        <v>57</v>
      </c>
      <c r="F59" t="str">
        <f t="shared" si="0"/>
        <v>Kayla LEMM100m</v>
      </c>
      <c r="G59" s="2">
        <f t="shared" si="1"/>
        <v>57</v>
      </c>
      <c r="H59" s="2">
        <f t="shared" si="2"/>
        <v>958</v>
      </c>
    </row>
    <row r="60" spans="1:8" x14ac:dyDescent="0.2">
      <c r="A60" t="s">
        <v>405</v>
      </c>
      <c r="B60" t="s">
        <v>2</v>
      </c>
      <c r="C60" s="6">
        <v>36762</v>
      </c>
      <c r="D60">
        <v>958</v>
      </c>
      <c r="E60" s="2">
        <v>57</v>
      </c>
      <c r="F60" t="str">
        <f t="shared" si="0"/>
        <v>Natalie OTWAY100m</v>
      </c>
      <c r="G60" s="2">
        <f t="shared" si="1"/>
        <v>57</v>
      </c>
      <c r="H60" s="2">
        <f t="shared" si="2"/>
        <v>958</v>
      </c>
    </row>
    <row r="61" spans="1:8" x14ac:dyDescent="0.2">
      <c r="A61" t="s">
        <v>1279</v>
      </c>
      <c r="B61" t="s">
        <v>2</v>
      </c>
      <c r="C61" s="7">
        <v>36139</v>
      </c>
      <c r="D61">
        <v>958</v>
      </c>
      <c r="E61" s="2">
        <v>57</v>
      </c>
      <c r="F61" t="str">
        <f t="shared" si="0"/>
        <v>Holly BEECHAM100m</v>
      </c>
      <c r="G61" s="2">
        <f t="shared" si="1"/>
        <v>57</v>
      </c>
      <c r="H61" s="2">
        <f t="shared" si="2"/>
        <v>958</v>
      </c>
    </row>
    <row r="62" spans="1:8" x14ac:dyDescent="0.2">
      <c r="A62" t="s">
        <v>378</v>
      </c>
      <c r="B62" t="s">
        <v>2</v>
      </c>
      <c r="C62" s="6">
        <v>34828</v>
      </c>
      <c r="D62">
        <v>956</v>
      </c>
      <c r="E62" s="2">
        <v>60</v>
      </c>
      <c r="F62" t="str">
        <f t="shared" si="0"/>
        <v>Liz CLAY100m</v>
      </c>
      <c r="G62" s="2">
        <f t="shared" si="1"/>
        <v>60</v>
      </c>
      <c r="H62" s="2">
        <f t="shared" si="2"/>
        <v>956</v>
      </c>
    </row>
    <row r="63" spans="1:8" x14ac:dyDescent="0.2">
      <c r="A63" t="s">
        <v>180</v>
      </c>
      <c r="B63" t="s">
        <v>2</v>
      </c>
      <c r="C63" s="6">
        <v>44581</v>
      </c>
      <c r="D63">
        <v>952</v>
      </c>
      <c r="E63" s="2">
        <v>61</v>
      </c>
      <c r="F63" t="str">
        <f t="shared" si="0"/>
        <v>Shannon STATHAM100m</v>
      </c>
      <c r="G63" s="2">
        <f t="shared" si="1"/>
        <v>61</v>
      </c>
      <c r="H63" s="2">
        <f t="shared" si="2"/>
        <v>952</v>
      </c>
    </row>
    <row r="64" spans="1:8" x14ac:dyDescent="0.2">
      <c r="A64" t="s">
        <v>156</v>
      </c>
      <c r="B64" t="s">
        <v>2</v>
      </c>
      <c r="C64" s="6">
        <v>44732</v>
      </c>
      <c r="D64">
        <v>948</v>
      </c>
      <c r="E64" s="2">
        <v>62</v>
      </c>
      <c r="F64" t="str">
        <f t="shared" si="0"/>
        <v>Bailee-Anne TEWAKE100m</v>
      </c>
      <c r="G64" s="2">
        <f t="shared" si="1"/>
        <v>62</v>
      </c>
      <c r="H64" s="2">
        <f t="shared" si="2"/>
        <v>948</v>
      </c>
    </row>
    <row r="65" spans="1:8" x14ac:dyDescent="0.2">
      <c r="A65" t="s">
        <v>220</v>
      </c>
      <c r="B65" t="s">
        <v>2</v>
      </c>
      <c r="C65" s="6"/>
      <c r="D65">
        <v>948</v>
      </c>
      <c r="E65" s="2">
        <v>62</v>
      </c>
      <c r="F65" t="str">
        <f t="shared" si="0"/>
        <v>Charlotte MCAULIFFE100m</v>
      </c>
      <c r="G65" s="2">
        <f t="shared" si="1"/>
        <v>62</v>
      </c>
      <c r="H65" s="2">
        <f t="shared" si="2"/>
        <v>948</v>
      </c>
    </row>
    <row r="66" spans="1:8" x14ac:dyDescent="0.2">
      <c r="A66" t="s">
        <v>1416</v>
      </c>
      <c r="B66" t="s">
        <v>2</v>
      </c>
      <c r="C66" s="6">
        <v>44762</v>
      </c>
      <c r="D66">
        <v>948</v>
      </c>
      <c r="E66" s="2">
        <v>62</v>
      </c>
      <c r="F66" t="str">
        <f t="shared" si="0"/>
        <v>Isabella WING100m</v>
      </c>
      <c r="G66" s="2">
        <f t="shared" si="1"/>
        <v>62</v>
      </c>
      <c r="H66" s="2">
        <f t="shared" si="2"/>
        <v>948</v>
      </c>
    </row>
    <row r="67" spans="1:8" x14ac:dyDescent="0.2">
      <c r="A67" t="s">
        <v>1000</v>
      </c>
      <c r="B67" t="s">
        <v>2</v>
      </c>
      <c r="C67" s="6">
        <v>36331</v>
      </c>
      <c r="D67">
        <v>949</v>
      </c>
      <c r="E67" s="2">
        <v>65</v>
      </c>
      <c r="F67" t="str">
        <f t="shared" ref="F67:F130" si="3">A67&amp;B67</f>
        <v>Kysha PRACIAK100m</v>
      </c>
      <c r="G67" s="2">
        <f t="shared" ref="G67:G130" si="4">E67</f>
        <v>65</v>
      </c>
      <c r="H67" s="2">
        <f t="shared" ref="H67:H130" si="5">D67</f>
        <v>949</v>
      </c>
    </row>
    <row r="68" spans="1:8" x14ac:dyDescent="0.2">
      <c r="A68" t="s">
        <v>162</v>
      </c>
      <c r="B68" t="s">
        <v>2</v>
      </c>
      <c r="C68" s="6">
        <v>44640</v>
      </c>
      <c r="D68">
        <v>946</v>
      </c>
      <c r="E68" s="2">
        <v>65</v>
      </c>
      <c r="F68" t="str">
        <f t="shared" si="3"/>
        <v>Emma MATTHEWS100m</v>
      </c>
      <c r="G68" s="2">
        <f t="shared" si="4"/>
        <v>65</v>
      </c>
      <c r="H68" s="2">
        <f t="shared" si="5"/>
        <v>946</v>
      </c>
    </row>
    <row r="69" spans="1:8" x14ac:dyDescent="0.2">
      <c r="A69" t="s">
        <v>217</v>
      </c>
      <c r="B69" t="s">
        <v>2</v>
      </c>
      <c r="C69" s="6">
        <v>1999</v>
      </c>
      <c r="D69">
        <v>946</v>
      </c>
      <c r="E69" s="2">
        <v>65</v>
      </c>
      <c r="F69" t="str">
        <f t="shared" si="3"/>
        <v>Elizabeth SCOTT100m</v>
      </c>
      <c r="G69" s="2">
        <f t="shared" si="4"/>
        <v>65</v>
      </c>
      <c r="H69" s="2">
        <f t="shared" si="5"/>
        <v>946</v>
      </c>
    </row>
    <row r="70" spans="1:8" x14ac:dyDescent="0.2">
      <c r="A70" t="s">
        <v>129</v>
      </c>
      <c r="B70" t="s">
        <v>2</v>
      </c>
      <c r="C70" s="6">
        <v>37408</v>
      </c>
      <c r="D70">
        <v>944</v>
      </c>
      <c r="E70" s="2">
        <v>68</v>
      </c>
      <c r="F70" t="str">
        <f t="shared" si="3"/>
        <v>Tierney DUNNE100m</v>
      </c>
      <c r="G70" s="2">
        <f t="shared" si="4"/>
        <v>68</v>
      </c>
      <c r="H70" s="2">
        <f t="shared" si="5"/>
        <v>944</v>
      </c>
    </row>
    <row r="71" spans="1:8" x14ac:dyDescent="0.2">
      <c r="A71" t="s">
        <v>190</v>
      </c>
      <c r="B71" t="s">
        <v>2</v>
      </c>
      <c r="C71" s="6">
        <v>44612</v>
      </c>
      <c r="D71">
        <v>943</v>
      </c>
      <c r="E71" s="2">
        <v>69</v>
      </c>
      <c r="F71" t="str">
        <f t="shared" si="3"/>
        <v>Jessica MEAD100m</v>
      </c>
      <c r="G71" s="2">
        <f t="shared" si="4"/>
        <v>69</v>
      </c>
      <c r="H71" s="2">
        <f t="shared" si="5"/>
        <v>943</v>
      </c>
    </row>
    <row r="72" spans="1:8" x14ac:dyDescent="0.2">
      <c r="A72" t="s">
        <v>173</v>
      </c>
      <c r="B72" t="s">
        <v>2</v>
      </c>
      <c r="C72" s="6">
        <v>36602</v>
      </c>
      <c r="D72">
        <v>943</v>
      </c>
      <c r="E72" s="2">
        <v>69</v>
      </c>
      <c r="F72" t="str">
        <f t="shared" si="3"/>
        <v>Kiara SPEECHLEY100m</v>
      </c>
      <c r="G72" s="2">
        <f t="shared" si="4"/>
        <v>69</v>
      </c>
      <c r="H72" s="2">
        <f t="shared" si="5"/>
        <v>943</v>
      </c>
    </row>
    <row r="73" spans="1:8" x14ac:dyDescent="0.2">
      <c r="A73" t="s">
        <v>139</v>
      </c>
      <c r="B73" t="s">
        <v>2</v>
      </c>
      <c r="C73" s="6">
        <v>37353</v>
      </c>
      <c r="D73">
        <v>943</v>
      </c>
      <c r="E73" s="2">
        <v>69</v>
      </c>
      <c r="F73" t="str">
        <f t="shared" si="3"/>
        <v>Francesca MCDONALD100m</v>
      </c>
      <c r="G73" s="2">
        <f t="shared" si="4"/>
        <v>69</v>
      </c>
      <c r="H73" s="2">
        <f t="shared" si="5"/>
        <v>943</v>
      </c>
    </row>
    <row r="74" spans="1:8" x14ac:dyDescent="0.2">
      <c r="A74" t="s">
        <v>159</v>
      </c>
      <c r="B74" t="s">
        <v>2</v>
      </c>
      <c r="C74" s="6">
        <v>44671</v>
      </c>
      <c r="D74">
        <v>941</v>
      </c>
      <c r="E74" s="2">
        <v>72</v>
      </c>
      <c r="F74" t="str">
        <f t="shared" si="3"/>
        <v>Lucy TWIGG100m</v>
      </c>
      <c r="G74" s="2">
        <f t="shared" si="4"/>
        <v>72</v>
      </c>
      <c r="H74" s="2">
        <f t="shared" si="5"/>
        <v>941</v>
      </c>
    </row>
    <row r="75" spans="1:8" x14ac:dyDescent="0.2">
      <c r="A75" t="s">
        <v>174</v>
      </c>
      <c r="B75" t="s">
        <v>2</v>
      </c>
      <c r="C75" s="6">
        <v>44701</v>
      </c>
      <c r="D75">
        <v>948</v>
      </c>
      <c r="E75" s="2">
        <v>72</v>
      </c>
      <c r="F75" t="str">
        <f t="shared" si="3"/>
        <v>Madison WRIGHT100m</v>
      </c>
      <c r="G75" s="2">
        <f t="shared" si="4"/>
        <v>72</v>
      </c>
      <c r="H75" s="2">
        <f t="shared" si="5"/>
        <v>948</v>
      </c>
    </row>
    <row r="76" spans="1:8" x14ac:dyDescent="0.2">
      <c r="A76" t="s">
        <v>397</v>
      </c>
      <c r="B76" t="s">
        <v>2</v>
      </c>
      <c r="C76" s="7">
        <v>34815</v>
      </c>
      <c r="D76">
        <v>939</v>
      </c>
      <c r="E76" s="2">
        <v>74</v>
      </c>
      <c r="F76" t="str">
        <f t="shared" si="3"/>
        <v>Genevieve COWIE100m</v>
      </c>
      <c r="G76" s="2">
        <f t="shared" si="4"/>
        <v>74</v>
      </c>
      <c r="H76" s="2">
        <f t="shared" si="5"/>
        <v>939</v>
      </c>
    </row>
    <row r="77" spans="1:8" x14ac:dyDescent="0.2">
      <c r="A77" t="s">
        <v>1417</v>
      </c>
      <c r="B77" t="s">
        <v>2</v>
      </c>
      <c r="C77" s="7">
        <v>38196</v>
      </c>
      <c r="D77">
        <v>942</v>
      </c>
      <c r="E77" s="2">
        <v>74</v>
      </c>
      <c r="F77" t="str">
        <f t="shared" si="3"/>
        <v>Monique HANLON100m</v>
      </c>
      <c r="G77" s="2">
        <f t="shared" si="4"/>
        <v>74</v>
      </c>
      <c r="H77" s="2">
        <f t="shared" si="5"/>
        <v>942</v>
      </c>
    </row>
    <row r="78" spans="1:8" x14ac:dyDescent="0.2">
      <c r="A78" t="s">
        <v>387</v>
      </c>
      <c r="B78" t="s">
        <v>2</v>
      </c>
      <c r="C78" s="6">
        <v>37351</v>
      </c>
      <c r="D78">
        <v>939</v>
      </c>
      <c r="E78" s="2">
        <v>74</v>
      </c>
      <c r="F78" t="str">
        <f t="shared" si="3"/>
        <v>Nicolette D'ONOFRIO100m</v>
      </c>
      <c r="G78" s="2">
        <f t="shared" si="4"/>
        <v>74</v>
      </c>
      <c r="H78" s="2">
        <f t="shared" si="5"/>
        <v>939</v>
      </c>
    </row>
    <row r="79" spans="1:8" x14ac:dyDescent="0.2">
      <c r="A79" t="s">
        <v>1418</v>
      </c>
      <c r="B79" t="s">
        <v>2</v>
      </c>
      <c r="C79" s="6">
        <v>44762</v>
      </c>
      <c r="D79">
        <v>937</v>
      </c>
      <c r="E79" s="2">
        <v>77</v>
      </c>
      <c r="F79" t="str">
        <f t="shared" si="3"/>
        <v>Armani ANDERSON100m</v>
      </c>
      <c r="G79" s="2">
        <f t="shared" si="4"/>
        <v>77</v>
      </c>
      <c r="H79" s="2">
        <f t="shared" si="5"/>
        <v>937</v>
      </c>
    </row>
    <row r="80" spans="1:8" x14ac:dyDescent="0.2">
      <c r="A80" t="s">
        <v>178</v>
      </c>
      <c r="B80" t="s">
        <v>2</v>
      </c>
      <c r="C80" s="6">
        <v>44793</v>
      </c>
      <c r="D80">
        <v>935</v>
      </c>
      <c r="E80" s="2">
        <v>78</v>
      </c>
      <c r="F80" t="str">
        <f t="shared" si="3"/>
        <v>Leah O'BRIEN100m</v>
      </c>
      <c r="G80" s="2">
        <f t="shared" si="4"/>
        <v>78</v>
      </c>
      <c r="H80" s="2">
        <f t="shared" si="5"/>
        <v>935</v>
      </c>
    </row>
    <row r="81" spans="1:8" x14ac:dyDescent="0.2">
      <c r="A81" t="s">
        <v>951</v>
      </c>
      <c r="B81" t="s">
        <v>2</v>
      </c>
      <c r="C81" s="6"/>
      <c r="D81">
        <v>937</v>
      </c>
      <c r="E81" s="2">
        <v>78</v>
      </c>
      <c r="F81" t="str">
        <f t="shared" si="3"/>
        <v>Eliza DA SILVA100m</v>
      </c>
      <c r="G81" s="2">
        <f t="shared" si="4"/>
        <v>78</v>
      </c>
      <c r="H81" s="2">
        <f t="shared" si="5"/>
        <v>937</v>
      </c>
    </row>
    <row r="82" spans="1:8" x14ac:dyDescent="0.2">
      <c r="A82" t="s">
        <v>950</v>
      </c>
      <c r="B82" t="s">
        <v>2</v>
      </c>
      <c r="C82" s="6">
        <v>44581</v>
      </c>
      <c r="D82">
        <v>933</v>
      </c>
      <c r="E82" s="2">
        <v>80</v>
      </c>
      <c r="F82" t="str">
        <f t="shared" si="3"/>
        <v>Jade JOHNSTON-MITREVSKA100m</v>
      </c>
      <c r="G82" s="2">
        <f t="shared" si="4"/>
        <v>80</v>
      </c>
      <c r="H82" s="2">
        <f t="shared" si="5"/>
        <v>933</v>
      </c>
    </row>
    <row r="83" spans="1:8" x14ac:dyDescent="0.2">
      <c r="A83" t="s">
        <v>1419</v>
      </c>
      <c r="B83" t="s">
        <v>2</v>
      </c>
      <c r="C83" s="6">
        <v>1999</v>
      </c>
      <c r="D83">
        <v>935</v>
      </c>
      <c r="E83" s="2">
        <v>80</v>
      </c>
      <c r="F83" t="str">
        <f t="shared" si="3"/>
        <v>Cassandra WANG LECOUTEUR100m</v>
      </c>
      <c r="G83" s="2">
        <f t="shared" si="4"/>
        <v>80</v>
      </c>
      <c r="H83" s="2">
        <f t="shared" si="5"/>
        <v>935</v>
      </c>
    </row>
    <row r="84" spans="1:8" x14ac:dyDescent="0.2">
      <c r="A84" t="s">
        <v>193</v>
      </c>
      <c r="B84" t="s">
        <v>2</v>
      </c>
      <c r="C84" s="7">
        <v>1994</v>
      </c>
      <c r="D84">
        <v>933</v>
      </c>
      <c r="E84" s="2">
        <v>80</v>
      </c>
      <c r="F84" t="str">
        <f t="shared" si="3"/>
        <v>Rebecca DEL PUP100m</v>
      </c>
      <c r="G84" s="2">
        <f t="shared" si="4"/>
        <v>80</v>
      </c>
      <c r="H84" s="2">
        <f t="shared" si="5"/>
        <v>933</v>
      </c>
    </row>
    <row r="85" spans="1:8" x14ac:dyDescent="0.2">
      <c r="A85" t="s">
        <v>196</v>
      </c>
      <c r="B85" t="s">
        <v>25</v>
      </c>
      <c r="C85" s="6">
        <v>36615</v>
      </c>
      <c r="D85">
        <v>1136</v>
      </c>
      <c r="E85" s="2">
        <v>1</v>
      </c>
      <c r="F85" t="str">
        <f t="shared" si="3"/>
        <v>Riley DAY200m</v>
      </c>
      <c r="G85" s="2">
        <f t="shared" si="4"/>
        <v>1</v>
      </c>
      <c r="H85" s="2">
        <f t="shared" si="5"/>
        <v>1136</v>
      </c>
    </row>
    <row r="86" spans="1:8" x14ac:dyDescent="0.2">
      <c r="A86" t="s">
        <v>949</v>
      </c>
      <c r="B86" t="s">
        <v>25</v>
      </c>
      <c r="C86" s="6">
        <v>36720</v>
      </c>
      <c r="D86">
        <v>1126</v>
      </c>
      <c r="E86" s="2">
        <v>2</v>
      </c>
      <c r="F86" t="str">
        <f t="shared" si="3"/>
        <v>Ella CONNOLLY200m</v>
      </c>
      <c r="G86" s="2">
        <f t="shared" si="4"/>
        <v>2</v>
      </c>
      <c r="H86" s="2">
        <f t="shared" si="5"/>
        <v>1126</v>
      </c>
    </row>
    <row r="87" spans="1:8" x14ac:dyDescent="0.2">
      <c r="A87" t="s">
        <v>102</v>
      </c>
      <c r="B87" t="s">
        <v>25</v>
      </c>
      <c r="C87" s="7">
        <v>34874</v>
      </c>
      <c r="D87">
        <v>1117</v>
      </c>
      <c r="E87" s="2">
        <v>3</v>
      </c>
      <c r="F87" t="str">
        <f t="shared" si="3"/>
        <v>Bree MASTERS200m</v>
      </c>
      <c r="G87" s="2">
        <f t="shared" si="4"/>
        <v>3</v>
      </c>
      <c r="H87" s="2">
        <f t="shared" si="5"/>
        <v>1117</v>
      </c>
    </row>
    <row r="88" spans="1:8" x14ac:dyDescent="0.2">
      <c r="A88" t="s">
        <v>109</v>
      </c>
      <c r="B88" t="s">
        <v>25</v>
      </c>
      <c r="C88" s="6">
        <v>36580</v>
      </c>
      <c r="D88">
        <v>1098</v>
      </c>
      <c r="E88" s="2">
        <v>4</v>
      </c>
      <c r="F88" t="str">
        <f t="shared" si="3"/>
        <v>Kristie EDWARDS200m</v>
      </c>
      <c r="G88" s="2">
        <f t="shared" si="4"/>
        <v>4</v>
      </c>
      <c r="H88" s="2">
        <f t="shared" si="5"/>
        <v>1098</v>
      </c>
    </row>
    <row r="89" spans="1:8" x14ac:dyDescent="0.2">
      <c r="A89" t="s">
        <v>104</v>
      </c>
      <c r="B89" t="s">
        <v>25</v>
      </c>
      <c r="C89" s="6">
        <v>38360</v>
      </c>
      <c r="D89">
        <v>1096</v>
      </c>
      <c r="E89" s="2">
        <v>5</v>
      </c>
      <c r="F89" t="str">
        <f t="shared" si="3"/>
        <v>Torrie LEWIS200m</v>
      </c>
      <c r="G89" s="2">
        <f t="shared" si="4"/>
        <v>5</v>
      </c>
      <c r="H89" s="2">
        <f t="shared" si="5"/>
        <v>1096</v>
      </c>
    </row>
    <row r="90" spans="1:8" x14ac:dyDescent="0.2">
      <c r="A90" t="s">
        <v>107</v>
      </c>
      <c r="B90" t="s">
        <v>25</v>
      </c>
      <c r="C90" s="6">
        <v>37030</v>
      </c>
      <c r="D90">
        <v>1096</v>
      </c>
      <c r="E90" s="2">
        <v>5</v>
      </c>
      <c r="F90" t="str">
        <f t="shared" si="3"/>
        <v>Monique QUIRK200m</v>
      </c>
      <c r="G90" s="2">
        <f t="shared" si="4"/>
        <v>5</v>
      </c>
      <c r="H90" s="2">
        <f t="shared" si="5"/>
        <v>1096</v>
      </c>
    </row>
    <row r="91" spans="1:8" x14ac:dyDescent="0.2">
      <c r="A91" t="s">
        <v>108</v>
      </c>
      <c r="B91" t="s">
        <v>25</v>
      </c>
      <c r="C91" s="6">
        <v>35895</v>
      </c>
      <c r="D91">
        <v>1079</v>
      </c>
      <c r="E91" s="2">
        <v>7</v>
      </c>
      <c r="F91" t="str">
        <f t="shared" si="3"/>
        <v>Sophia FIGHERA200m</v>
      </c>
      <c r="G91" s="2">
        <f t="shared" si="4"/>
        <v>7</v>
      </c>
      <c r="H91" s="2">
        <f t="shared" si="5"/>
        <v>1079</v>
      </c>
    </row>
    <row r="92" spans="1:8" x14ac:dyDescent="0.2">
      <c r="A92" t="s">
        <v>120</v>
      </c>
      <c r="B92" t="s">
        <v>25</v>
      </c>
      <c r="C92" s="6">
        <v>36346</v>
      </c>
      <c r="D92">
        <v>1075</v>
      </c>
      <c r="E92" s="2">
        <v>8</v>
      </c>
      <c r="F92" t="str">
        <f t="shared" si="3"/>
        <v>Bronte CARROLL200m</v>
      </c>
      <c r="G92" s="2">
        <f t="shared" si="4"/>
        <v>8</v>
      </c>
      <c r="H92" s="2">
        <f t="shared" si="5"/>
        <v>1075</v>
      </c>
    </row>
    <row r="93" spans="1:8" x14ac:dyDescent="0.2">
      <c r="A93" t="s">
        <v>118</v>
      </c>
      <c r="B93" t="s">
        <v>25</v>
      </c>
      <c r="C93" s="6">
        <v>36241</v>
      </c>
      <c r="D93">
        <v>1068</v>
      </c>
      <c r="E93" s="2">
        <v>9</v>
      </c>
      <c r="F93" t="str">
        <f t="shared" si="3"/>
        <v>Nana Adoma OWUSU-AFRIYIE200m</v>
      </c>
      <c r="G93" s="2">
        <f t="shared" si="4"/>
        <v>9</v>
      </c>
      <c r="H93" s="2">
        <f t="shared" si="5"/>
        <v>1068</v>
      </c>
    </row>
    <row r="94" spans="1:8" x14ac:dyDescent="0.2">
      <c r="A94" t="s">
        <v>114</v>
      </c>
      <c r="B94" t="s">
        <v>25</v>
      </c>
      <c r="C94" s="6">
        <v>36999</v>
      </c>
      <c r="D94">
        <v>1063</v>
      </c>
      <c r="E94" s="2">
        <v>10</v>
      </c>
      <c r="F94" t="str">
        <f t="shared" si="3"/>
        <v>Mia GROSS200m</v>
      </c>
      <c r="G94" s="2">
        <f t="shared" si="4"/>
        <v>10</v>
      </c>
      <c r="H94" s="2">
        <f t="shared" si="5"/>
        <v>1063</v>
      </c>
    </row>
    <row r="95" spans="1:8" x14ac:dyDescent="0.2">
      <c r="A95" t="s">
        <v>1000</v>
      </c>
      <c r="B95" t="s">
        <v>25</v>
      </c>
      <c r="C95" s="6">
        <v>36331</v>
      </c>
      <c r="D95">
        <v>1055</v>
      </c>
      <c r="E95" s="2">
        <v>11</v>
      </c>
      <c r="F95" t="str">
        <f t="shared" si="3"/>
        <v>Kysha PRACIAK200m</v>
      </c>
      <c r="G95" s="2">
        <f t="shared" si="4"/>
        <v>11</v>
      </c>
      <c r="H95" s="2">
        <f t="shared" si="5"/>
        <v>1055</v>
      </c>
    </row>
    <row r="96" spans="1:8" x14ac:dyDescent="0.2">
      <c r="A96" t="s">
        <v>141</v>
      </c>
      <c r="B96" t="s">
        <v>25</v>
      </c>
      <c r="C96" s="6">
        <v>35755</v>
      </c>
      <c r="D96">
        <v>1047</v>
      </c>
      <c r="E96" s="2">
        <v>12</v>
      </c>
      <c r="F96" t="str">
        <f t="shared" si="3"/>
        <v>Katie SMEE200m</v>
      </c>
      <c r="G96" s="2">
        <f t="shared" si="4"/>
        <v>12</v>
      </c>
      <c r="H96" s="2">
        <f t="shared" si="5"/>
        <v>1047</v>
      </c>
    </row>
    <row r="97" spans="1:8" x14ac:dyDescent="0.2">
      <c r="A97" t="s">
        <v>137</v>
      </c>
      <c r="B97" t="s">
        <v>25</v>
      </c>
      <c r="C97" s="7">
        <v>36571</v>
      </c>
      <c r="D97">
        <v>1046</v>
      </c>
      <c r="E97" s="2">
        <v>13</v>
      </c>
      <c r="F97" t="str">
        <f t="shared" si="3"/>
        <v>Jessie ANDREW200m</v>
      </c>
      <c r="G97" s="2">
        <f t="shared" si="4"/>
        <v>13</v>
      </c>
      <c r="H97" s="2">
        <f t="shared" si="5"/>
        <v>1046</v>
      </c>
    </row>
    <row r="98" spans="1:8" x14ac:dyDescent="0.2">
      <c r="A98" t="s">
        <v>131</v>
      </c>
      <c r="B98" t="s">
        <v>25</v>
      </c>
      <c r="C98" s="6">
        <v>34243</v>
      </c>
      <c r="D98">
        <v>1045</v>
      </c>
      <c r="E98" s="2">
        <v>14</v>
      </c>
      <c r="F98" t="str">
        <f t="shared" si="3"/>
        <v>Stephanie POWER200m</v>
      </c>
      <c r="G98" s="2">
        <f t="shared" si="4"/>
        <v>14</v>
      </c>
      <c r="H98" s="2">
        <f t="shared" si="5"/>
        <v>1045</v>
      </c>
    </row>
    <row r="99" spans="1:8" x14ac:dyDescent="0.2">
      <c r="A99" t="s">
        <v>125</v>
      </c>
      <c r="B99" t="s">
        <v>25</v>
      </c>
      <c r="C99" s="6">
        <v>38870</v>
      </c>
      <c r="D99">
        <v>1030</v>
      </c>
      <c r="E99" s="2">
        <v>15</v>
      </c>
      <c r="F99" t="str">
        <f t="shared" si="3"/>
        <v>Olivia DODDS200m</v>
      </c>
      <c r="G99" s="2">
        <f t="shared" si="4"/>
        <v>15</v>
      </c>
      <c r="H99" s="2">
        <f t="shared" si="5"/>
        <v>1030</v>
      </c>
    </row>
    <row r="100" spans="1:8" x14ac:dyDescent="0.2">
      <c r="A100" t="s">
        <v>127</v>
      </c>
      <c r="B100" t="s">
        <v>25</v>
      </c>
      <c r="C100" s="7">
        <v>34415</v>
      </c>
      <c r="D100">
        <v>1022</v>
      </c>
      <c r="E100" s="2">
        <v>16</v>
      </c>
      <c r="F100" t="str">
        <f t="shared" si="3"/>
        <v>Kelly MCANDREW200m</v>
      </c>
      <c r="G100" s="2">
        <f t="shared" si="4"/>
        <v>16</v>
      </c>
      <c r="H100" s="2">
        <f t="shared" si="5"/>
        <v>1022</v>
      </c>
    </row>
    <row r="101" spans="1:8" x14ac:dyDescent="0.2">
      <c r="A101" t="s">
        <v>142</v>
      </c>
      <c r="B101" t="s">
        <v>25</v>
      </c>
      <c r="C101" s="7">
        <v>44671</v>
      </c>
      <c r="D101">
        <v>1020</v>
      </c>
      <c r="E101" s="2">
        <v>17</v>
      </c>
      <c r="F101" t="str">
        <f t="shared" si="3"/>
        <v>Jordan MCMILLAN200m</v>
      </c>
      <c r="G101" s="2">
        <f t="shared" si="4"/>
        <v>17</v>
      </c>
      <c r="H101" s="2">
        <f t="shared" si="5"/>
        <v>1020</v>
      </c>
    </row>
    <row r="102" spans="1:8" x14ac:dyDescent="0.2">
      <c r="A102" t="s">
        <v>200</v>
      </c>
      <c r="B102" t="s">
        <v>25</v>
      </c>
      <c r="C102" s="6">
        <v>38395</v>
      </c>
      <c r="D102">
        <v>1018</v>
      </c>
      <c r="E102" s="2">
        <v>18</v>
      </c>
      <c r="F102" t="str">
        <f t="shared" si="3"/>
        <v>Olivia Rose INKSTER200m</v>
      </c>
      <c r="G102" s="2">
        <f t="shared" si="4"/>
        <v>18</v>
      </c>
      <c r="H102" s="2">
        <f t="shared" si="5"/>
        <v>1018</v>
      </c>
    </row>
    <row r="103" spans="1:8" x14ac:dyDescent="0.2">
      <c r="A103" t="s">
        <v>119</v>
      </c>
      <c r="B103" t="s">
        <v>25</v>
      </c>
      <c r="C103" s="6">
        <v>36241</v>
      </c>
      <c r="D103">
        <v>1019</v>
      </c>
      <c r="E103" s="2">
        <v>19</v>
      </c>
      <c r="F103" t="str">
        <f t="shared" si="3"/>
        <v>Helen PRETORIUS200m</v>
      </c>
      <c r="G103" s="2">
        <f t="shared" si="4"/>
        <v>19</v>
      </c>
      <c r="H103" s="2">
        <f t="shared" si="5"/>
        <v>1019</v>
      </c>
    </row>
    <row r="104" spans="1:8" x14ac:dyDescent="0.2">
      <c r="A104" t="s">
        <v>115</v>
      </c>
      <c r="B104" t="s">
        <v>25</v>
      </c>
      <c r="C104" s="6">
        <v>37673</v>
      </c>
      <c r="D104">
        <v>1015</v>
      </c>
      <c r="E104" s="2">
        <v>20</v>
      </c>
      <c r="F104" t="str">
        <f t="shared" si="3"/>
        <v>Olivia MATZER200m</v>
      </c>
      <c r="G104" s="2">
        <f t="shared" si="4"/>
        <v>20</v>
      </c>
      <c r="H104" s="2">
        <f t="shared" si="5"/>
        <v>1015</v>
      </c>
    </row>
    <row r="105" spans="1:8" x14ac:dyDescent="0.2">
      <c r="A105" t="s">
        <v>126</v>
      </c>
      <c r="B105" t="s">
        <v>25</v>
      </c>
      <c r="C105" s="6">
        <v>44671</v>
      </c>
      <c r="D105">
        <v>1014</v>
      </c>
      <c r="E105" s="2">
        <v>21</v>
      </c>
      <c r="F105" t="str">
        <f t="shared" si="3"/>
        <v>Georgia HARRIS200m</v>
      </c>
      <c r="G105" s="2">
        <f t="shared" si="4"/>
        <v>21</v>
      </c>
      <c r="H105" s="2">
        <f t="shared" si="5"/>
        <v>1014</v>
      </c>
    </row>
    <row r="106" spans="1:8" x14ac:dyDescent="0.2">
      <c r="A106" t="s">
        <v>106</v>
      </c>
      <c r="B106" t="s">
        <v>25</v>
      </c>
      <c r="C106" s="6">
        <v>37913</v>
      </c>
      <c r="D106">
        <v>1010</v>
      </c>
      <c r="E106" s="2">
        <v>22</v>
      </c>
      <c r="F106" t="str">
        <f t="shared" si="3"/>
        <v>Taylah CRUTTENDEN200m</v>
      </c>
      <c r="G106" s="2">
        <f t="shared" si="4"/>
        <v>22</v>
      </c>
      <c r="H106" s="2">
        <f t="shared" si="5"/>
        <v>1010</v>
      </c>
    </row>
    <row r="107" spans="1:8" x14ac:dyDescent="0.2">
      <c r="A107" t="s">
        <v>199</v>
      </c>
      <c r="B107" t="s">
        <v>25</v>
      </c>
      <c r="C107" s="6">
        <v>37513</v>
      </c>
      <c r="D107">
        <v>1009</v>
      </c>
      <c r="E107" s="2">
        <v>22</v>
      </c>
      <c r="F107" t="str">
        <f t="shared" si="3"/>
        <v>Caitlyn FERRIER200m</v>
      </c>
      <c r="G107" s="2">
        <f t="shared" si="4"/>
        <v>22</v>
      </c>
      <c r="H107" s="2">
        <f t="shared" si="5"/>
        <v>1009</v>
      </c>
    </row>
    <row r="108" spans="1:8" x14ac:dyDescent="0.2">
      <c r="A108" t="s">
        <v>116</v>
      </c>
      <c r="B108" t="s">
        <v>25</v>
      </c>
      <c r="C108" s="6">
        <v>33924</v>
      </c>
      <c r="D108">
        <v>1007</v>
      </c>
      <c r="E108" s="2">
        <v>24</v>
      </c>
      <c r="F108" t="str">
        <f t="shared" si="3"/>
        <v>Morgan GAFFNEY200m</v>
      </c>
      <c r="G108" s="2">
        <f t="shared" si="4"/>
        <v>24</v>
      </c>
      <c r="H108" s="2">
        <f t="shared" si="5"/>
        <v>1007</v>
      </c>
    </row>
    <row r="109" spans="1:8" x14ac:dyDescent="0.2">
      <c r="A109" t="s">
        <v>185</v>
      </c>
      <c r="B109" t="s">
        <v>25</v>
      </c>
      <c r="C109" s="6">
        <v>44671</v>
      </c>
      <c r="D109">
        <v>1006</v>
      </c>
      <c r="E109" s="2">
        <v>25</v>
      </c>
      <c r="F109" t="str">
        <f t="shared" si="3"/>
        <v>Annie PFEIFFER200m</v>
      </c>
      <c r="G109" s="2">
        <f t="shared" si="4"/>
        <v>25</v>
      </c>
      <c r="H109" s="2">
        <f t="shared" si="5"/>
        <v>1006</v>
      </c>
    </row>
    <row r="110" spans="1:8" x14ac:dyDescent="0.2">
      <c r="A110" t="s">
        <v>201</v>
      </c>
      <c r="B110" t="s">
        <v>25</v>
      </c>
      <c r="C110" s="7">
        <v>36034</v>
      </c>
      <c r="D110">
        <v>1005</v>
      </c>
      <c r="E110" s="2">
        <v>26</v>
      </c>
      <c r="F110" t="str">
        <f t="shared" si="3"/>
        <v>Jessica PAYNE200m</v>
      </c>
      <c r="G110" s="2">
        <f t="shared" si="4"/>
        <v>26</v>
      </c>
      <c r="H110" s="2">
        <f t="shared" si="5"/>
        <v>1005</v>
      </c>
    </row>
    <row r="111" spans="1:8" x14ac:dyDescent="0.2">
      <c r="A111" t="s">
        <v>140</v>
      </c>
      <c r="B111" t="s">
        <v>25</v>
      </c>
      <c r="C111" s="6">
        <v>37954</v>
      </c>
      <c r="D111">
        <v>1004</v>
      </c>
      <c r="E111" s="2">
        <v>27</v>
      </c>
      <c r="F111" t="str">
        <f t="shared" si="3"/>
        <v>Lakara STALLAN200m</v>
      </c>
      <c r="G111" s="2">
        <f t="shared" si="4"/>
        <v>27</v>
      </c>
      <c r="H111" s="2">
        <f t="shared" si="5"/>
        <v>1004</v>
      </c>
    </row>
    <row r="112" spans="1:8" x14ac:dyDescent="0.2">
      <c r="A112" t="s">
        <v>155</v>
      </c>
      <c r="B112" t="s">
        <v>25</v>
      </c>
      <c r="C112" s="7">
        <v>37316</v>
      </c>
      <c r="D112">
        <v>1006</v>
      </c>
      <c r="E112" s="2">
        <v>28</v>
      </c>
      <c r="F112" t="str">
        <f t="shared" si="3"/>
        <v>Stephanie WELSH200m</v>
      </c>
      <c r="G112" s="2">
        <f t="shared" si="4"/>
        <v>28</v>
      </c>
      <c r="H112" s="2">
        <f t="shared" si="5"/>
        <v>1006</v>
      </c>
    </row>
    <row r="113" spans="1:8" x14ac:dyDescent="0.2">
      <c r="A113" t="s">
        <v>999</v>
      </c>
      <c r="B113" t="s">
        <v>25</v>
      </c>
      <c r="C113" s="6">
        <v>38645</v>
      </c>
      <c r="D113">
        <v>1005</v>
      </c>
      <c r="E113" s="2">
        <v>29</v>
      </c>
      <c r="F113" t="str">
        <f t="shared" si="3"/>
        <v>Britney INGR200m</v>
      </c>
      <c r="G113" s="2">
        <f t="shared" si="4"/>
        <v>29</v>
      </c>
      <c r="H113" s="2">
        <f t="shared" si="5"/>
        <v>1005</v>
      </c>
    </row>
    <row r="114" spans="1:8" x14ac:dyDescent="0.2">
      <c r="A114" t="s">
        <v>223</v>
      </c>
      <c r="B114" t="s">
        <v>25</v>
      </c>
      <c r="C114" s="6">
        <v>37624</v>
      </c>
      <c r="D114">
        <v>1000</v>
      </c>
      <c r="E114" s="2">
        <v>30</v>
      </c>
      <c r="F114" t="str">
        <f t="shared" si="3"/>
        <v>Ellie BEER200m</v>
      </c>
      <c r="G114" s="2">
        <f t="shared" si="4"/>
        <v>30</v>
      </c>
      <c r="H114" s="2">
        <f t="shared" si="5"/>
        <v>1000</v>
      </c>
    </row>
    <row r="115" spans="1:8" x14ac:dyDescent="0.2">
      <c r="A115" t="s">
        <v>113</v>
      </c>
      <c r="B115" t="s">
        <v>25</v>
      </c>
      <c r="C115" s="6">
        <v>36685</v>
      </c>
      <c r="D115">
        <v>999</v>
      </c>
      <c r="E115" s="2">
        <v>31</v>
      </c>
      <c r="F115" t="str">
        <f t="shared" si="3"/>
        <v>Tamara HOTTEN200m</v>
      </c>
      <c r="G115" s="2">
        <f t="shared" si="4"/>
        <v>31</v>
      </c>
      <c r="H115" s="2">
        <f t="shared" si="5"/>
        <v>999</v>
      </c>
    </row>
    <row r="116" spans="1:8" x14ac:dyDescent="0.2">
      <c r="A116" t="s">
        <v>167</v>
      </c>
      <c r="B116" t="s">
        <v>25</v>
      </c>
      <c r="C116" s="6">
        <v>34500</v>
      </c>
      <c r="D116">
        <v>995</v>
      </c>
      <c r="E116" s="2">
        <v>31</v>
      </c>
      <c r="F116" t="str">
        <f t="shared" si="3"/>
        <v>Emily DUVE200m</v>
      </c>
      <c r="G116" s="2">
        <f t="shared" si="4"/>
        <v>31</v>
      </c>
      <c r="H116" s="2">
        <f t="shared" si="5"/>
        <v>995</v>
      </c>
    </row>
    <row r="117" spans="1:8" x14ac:dyDescent="0.2">
      <c r="A117" t="s">
        <v>168</v>
      </c>
      <c r="B117" t="s">
        <v>25</v>
      </c>
      <c r="C117" s="6">
        <v>38353</v>
      </c>
      <c r="D117">
        <v>1002</v>
      </c>
      <c r="E117" s="2">
        <v>33</v>
      </c>
      <c r="F117" t="str">
        <f t="shared" si="3"/>
        <v>Jessica MILAT200m</v>
      </c>
      <c r="G117" s="2">
        <f t="shared" si="4"/>
        <v>33</v>
      </c>
      <c r="H117" s="2">
        <f t="shared" si="5"/>
        <v>1002</v>
      </c>
    </row>
    <row r="118" spans="1:8" x14ac:dyDescent="0.2">
      <c r="A118" t="s">
        <v>157</v>
      </c>
      <c r="B118" t="s">
        <v>25</v>
      </c>
      <c r="C118" s="6">
        <v>37208</v>
      </c>
      <c r="D118">
        <v>993</v>
      </c>
      <c r="E118" s="2">
        <v>33</v>
      </c>
      <c r="F118" t="str">
        <f t="shared" si="3"/>
        <v>Sundance FULLER200m</v>
      </c>
      <c r="G118" s="2">
        <f t="shared" si="4"/>
        <v>33</v>
      </c>
      <c r="H118" s="2">
        <f t="shared" si="5"/>
        <v>993</v>
      </c>
    </row>
    <row r="119" spans="1:8" x14ac:dyDescent="0.2">
      <c r="A119" t="s">
        <v>128</v>
      </c>
      <c r="B119" t="s">
        <v>25</v>
      </c>
      <c r="C119" s="6">
        <v>36013</v>
      </c>
      <c r="D119">
        <v>994</v>
      </c>
      <c r="E119" s="2">
        <v>35</v>
      </c>
      <c r="F119" t="str">
        <f t="shared" si="3"/>
        <v>Danielle SHAW200m</v>
      </c>
      <c r="G119" s="2">
        <f t="shared" si="4"/>
        <v>35</v>
      </c>
      <c r="H119" s="2">
        <f t="shared" si="5"/>
        <v>994</v>
      </c>
    </row>
    <row r="120" spans="1:8" x14ac:dyDescent="0.2">
      <c r="A120" t="s">
        <v>143</v>
      </c>
      <c r="B120" t="s">
        <v>25</v>
      </c>
      <c r="C120" s="6">
        <v>1999</v>
      </c>
      <c r="D120">
        <v>987</v>
      </c>
      <c r="E120" s="2">
        <v>36</v>
      </c>
      <c r="F120" t="str">
        <f t="shared" si="3"/>
        <v>Connie MURRAY200m</v>
      </c>
      <c r="G120" s="2">
        <f t="shared" si="4"/>
        <v>36</v>
      </c>
      <c r="H120" s="2">
        <f t="shared" si="5"/>
        <v>987</v>
      </c>
    </row>
    <row r="121" spans="1:8" x14ac:dyDescent="0.2">
      <c r="A121" t="s">
        <v>217</v>
      </c>
      <c r="B121" t="s">
        <v>25</v>
      </c>
      <c r="C121" s="6">
        <v>1999</v>
      </c>
      <c r="D121">
        <v>984</v>
      </c>
      <c r="E121" s="2">
        <v>37</v>
      </c>
      <c r="F121" t="str">
        <f t="shared" si="3"/>
        <v>Elizabeth SCOTT200m</v>
      </c>
      <c r="G121" s="2">
        <f t="shared" si="4"/>
        <v>37</v>
      </c>
      <c r="H121" s="2">
        <f t="shared" si="5"/>
        <v>984</v>
      </c>
    </row>
    <row r="122" spans="1:8" x14ac:dyDescent="0.2">
      <c r="A122" t="s">
        <v>405</v>
      </c>
      <c r="B122" t="s">
        <v>25</v>
      </c>
      <c r="C122" s="6">
        <v>36762</v>
      </c>
      <c r="D122">
        <v>987</v>
      </c>
      <c r="E122" s="2">
        <v>37</v>
      </c>
      <c r="F122" t="str">
        <f t="shared" si="3"/>
        <v>Natalie OTWAY200m</v>
      </c>
      <c r="G122" s="2">
        <f t="shared" si="4"/>
        <v>37</v>
      </c>
      <c r="H122" s="2">
        <f t="shared" si="5"/>
        <v>987</v>
      </c>
    </row>
    <row r="123" spans="1:8" x14ac:dyDescent="0.2">
      <c r="A123" t="s">
        <v>220</v>
      </c>
      <c r="B123" t="s">
        <v>25</v>
      </c>
      <c r="C123" s="7"/>
      <c r="D123">
        <v>982</v>
      </c>
      <c r="E123" s="2">
        <v>39</v>
      </c>
      <c r="F123" t="str">
        <f t="shared" si="3"/>
        <v>Charlotte MCAULIFFE200m</v>
      </c>
      <c r="G123" s="2">
        <f t="shared" si="4"/>
        <v>39</v>
      </c>
      <c r="H123" s="2">
        <f t="shared" si="5"/>
        <v>982</v>
      </c>
    </row>
    <row r="124" spans="1:8" x14ac:dyDescent="0.2">
      <c r="A124" t="s">
        <v>112</v>
      </c>
      <c r="B124" t="s">
        <v>25</v>
      </c>
      <c r="C124" s="6">
        <v>37754</v>
      </c>
      <c r="D124">
        <v>984</v>
      </c>
      <c r="E124" s="2">
        <v>40</v>
      </c>
      <c r="F124" t="str">
        <f t="shared" si="3"/>
        <v>Hayley REYNOLDS200m</v>
      </c>
      <c r="G124" s="2">
        <f t="shared" si="4"/>
        <v>40</v>
      </c>
      <c r="H124" s="2">
        <f t="shared" si="5"/>
        <v>984</v>
      </c>
    </row>
    <row r="125" spans="1:8" x14ac:dyDescent="0.2">
      <c r="A125" t="s">
        <v>228</v>
      </c>
      <c r="B125" t="s">
        <v>25</v>
      </c>
      <c r="C125" s="6">
        <v>37885</v>
      </c>
      <c r="D125">
        <v>979</v>
      </c>
      <c r="E125" s="2">
        <v>41</v>
      </c>
      <c r="F125" t="str">
        <f t="shared" si="3"/>
        <v>Jasmin GUTHRIE200m</v>
      </c>
      <c r="G125" s="2">
        <f t="shared" si="4"/>
        <v>41</v>
      </c>
      <c r="H125" s="2">
        <f t="shared" si="5"/>
        <v>979</v>
      </c>
    </row>
    <row r="126" spans="1:8" x14ac:dyDescent="0.2">
      <c r="A126" t="s">
        <v>133</v>
      </c>
      <c r="B126" s="6" t="s">
        <v>25</v>
      </c>
      <c r="C126" s="6">
        <v>36340</v>
      </c>
      <c r="D126">
        <v>973</v>
      </c>
      <c r="E126" s="2">
        <v>42</v>
      </c>
      <c r="F126" t="str">
        <f t="shared" si="3"/>
        <v>Kiani ALLEN200m</v>
      </c>
      <c r="G126" s="2">
        <f t="shared" si="4"/>
        <v>42</v>
      </c>
      <c r="H126" s="2">
        <f t="shared" si="5"/>
        <v>973</v>
      </c>
    </row>
    <row r="127" spans="1:8" x14ac:dyDescent="0.2">
      <c r="A127" t="s">
        <v>147</v>
      </c>
      <c r="B127" t="s">
        <v>25</v>
      </c>
      <c r="C127" s="6">
        <v>44640</v>
      </c>
      <c r="D127">
        <v>981</v>
      </c>
      <c r="E127" s="2">
        <v>43</v>
      </c>
      <c r="F127" t="str">
        <f t="shared" si="3"/>
        <v>Chiara SANTIGLIA200m</v>
      </c>
      <c r="G127" s="2">
        <f t="shared" si="4"/>
        <v>43</v>
      </c>
      <c r="H127" s="2">
        <f t="shared" si="5"/>
        <v>981</v>
      </c>
    </row>
    <row r="128" spans="1:8" x14ac:dyDescent="0.2">
      <c r="A128" t="s">
        <v>198</v>
      </c>
      <c r="B128" t="s">
        <v>25</v>
      </c>
      <c r="C128" s="6">
        <v>35700</v>
      </c>
      <c r="D128">
        <v>978</v>
      </c>
      <c r="E128" s="2">
        <v>44</v>
      </c>
      <c r="F128" t="str">
        <f t="shared" si="3"/>
        <v>Maddie COATES200m</v>
      </c>
      <c r="G128" s="2">
        <f t="shared" si="4"/>
        <v>44</v>
      </c>
      <c r="H128" s="2">
        <f t="shared" si="5"/>
        <v>978</v>
      </c>
    </row>
    <row r="129" spans="1:8" x14ac:dyDescent="0.2">
      <c r="A129" t="s">
        <v>184</v>
      </c>
      <c r="B129" t="s">
        <v>25</v>
      </c>
      <c r="C129" s="6">
        <v>37172</v>
      </c>
      <c r="D129">
        <v>963</v>
      </c>
      <c r="E129" s="2">
        <v>45</v>
      </c>
      <c r="F129" t="str">
        <f t="shared" si="3"/>
        <v>Bronte PICKERING200m</v>
      </c>
      <c r="G129" s="2">
        <f t="shared" si="4"/>
        <v>45</v>
      </c>
      <c r="H129" s="2">
        <f t="shared" si="5"/>
        <v>963</v>
      </c>
    </row>
    <row r="130" spans="1:8" x14ac:dyDescent="0.2">
      <c r="A130" t="s">
        <v>122</v>
      </c>
      <c r="B130" t="s">
        <v>25</v>
      </c>
      <c r="C130" s="6">
        <v>33463</v>
      </c>
      <c r="D130">
        <v>961</v>
      </c>
      <c r="E130" s="2">
        <v>46</v>
      </c>
      <c r="F130" t="str">
        <f t="shared" si="3"/>
        <v>Ilana GRANDINE200m</v>
      </c>
      <c r="G130" s="2">
        <f t="shared" si="4"/>
        <v>46</v>
      </c>
      <c r="H130" s="2">
        <f t="shared" si="5"/>
        <v>961</v>
      </c>
    </row>
    <row r="131" spans="1:8" x14ac:dyDescent="0.2">
      <c r="A131" t="s">
        <v>165</v>
      </c>
      <c r="B131" t="s">
        <v>25</v>
      </c>
      <c r="C131" s="6">
        <v>1996</v>
      </c>
      <c r="D131">
        <v>961</v>
      </c>
      <c r="E131" s="2">
        <v>46</v>
      </c>
      <c r="F131" t="str">
        <f t="shared" ref="F131:F194" si="6">A131&amp;B131</f>
        <v>Kayla LEMM200m</v>
      </c>
      <c r="G131" s="2">
        <f t="shared" ref="G131:G194" si="7">E131</f>
        <v>46</v>
      </c>
      <c r="H131" s="2">
        <f t="shared" ref="H131:H194" si="8">D131</f>
        <v>961</v>
      </c>
    </row>
    <row r="132" spans="1:8" x14ac:dyDescent="0.2">
      <c r="A132" t="s">
        <v>173</v>
      </c>
      <c r="B132" t="s">
        <v>25</v>
      </c>
      <c r="C132" s="6">
        <v>36602</v>
      </c>
      <c r="D132">
        <v>960</v>
      </c>
      <c r="E132" s="2">
        <v>48</v>
      </c>
      <c r="F132" t="str">
        <f t="shared" si="6"/>
        <v>Kiara SPEECHLEY200m</v>
      </c>
      <c r="G132" s="2">
        <f t="shared" si="7"/>
        <v>48</v>
      </c>
      <c r="H132" s="2">
        <f t="shared" si="8"/>
        <v>960</v>
      </c>
    </row>
    <row r="133" spans="1:8" x14ac:dyDescent="0.2">
      <c r="A133" t="s">
        <v>1299</v>
      </c>
      <c r="B133" t="s">
        <v>25</v>
      </c>
      <c r="C133" s="6">
        <v>37917</v>
      </c>
      <c r="D133">
        <v>956</v>
      </c>
      <c r="E133" s="2">
        <v>49</v>
      </c>
      <c r="F133" t="str">
        <f t="shared" si="6"/>
        <v>Alice DIXON200m</v>
      </c>
      <c r="G133" s="2">
        <f t="shared" si="7"/>
        <v>49</v>
      </c>
      <c r="H133" s="2">
        <f t="shared" si="8"/>
        <v>956</v>
      </c>
    </row>
    <row r="134" spans="1:8" x14ac:dyDescent="0.2">
      <c r="A134" t="s">
        <v>129</v>
      </c>
      <c r="B134" t="s">
        <v>25</v>
      </c>
      <c r="C134" s="6">
        <v>37408</v>
      </c>
      <c r="D134">
        <v>952</v>
      </c>
      <c r="E134" s="2">
        <v>50</v>
      </c>
      <c r="F134" t="str">
        <f t="shared" si="6"/>
        <v>Tierney DUNNE200m</v>
      </c>
      <c r="G134" s="2">
        <f t="shared" si="7"/>
        <v>50</v>
      </c>
      <c r="H134" s="2">
        <f t="shared" si="8"/>
        <v>952</v>
      </c>
    </row>
    <row r="135" spans="1:8" x14ac:dyDescent="0.2">
      <c r="A135" t="s">
        <v>214</v>
      </c>
      <c r="B135" t="s">
        <v>25</v>
      </c>
      <c r="C135" s="6">
        <v>44581</v>
      </c>
      <c r="D135">
        <v>952</v>
      </c>
      <c r="E135" s="2">
        <v>50</v>
      </c>
      <c r="F135" t="str">
        <f t="shared" si="6"/>
        <v>Kate WAHBY200m</v>
      </c>
      <c r="G135" s="2">
        <f t="shared" si="7"/>
        <v>50</v>
      </c>
      <c r="H135" s="2">
        <f t="shared" si="8"/>
        <v>952</v>
      </c>
    </row>
    <row r="136" spans="1:8" x14ac:dyDescent="0.2">
      <c r="A136" t="s">
        <v>1419</v>
      </c>
      <c r="B136" t="s">
        <v>25</v>
      </c>
      <c r="C136" s="6">
        <v>1999</v>
      </c>
      <c r="D136">
        <v>951</v>
      </c>
      <c r="E136" s="2">
        <v>52</v>
      </c>
      <c r="F136" t="str">
        <f t="shared" si="6"/>
        <v>Cassandra WANG LECOUTEUR200m</v>
      </c>
      <c r="G136" s="2">
        <f t="shared" si="7"/>
        <v>52</v>
      </c>
      <c r="H136" s="2">
        <f t="shared" si="8"/>
        <v>951</v>
      </c>
    </row>
    <row r="137" spans="1:8" x14ac:dyDescent="0.2">
      <c r="A137" t="s">
        <v>183</v>
      </c>
      <c r="B137" t="s">
        <v>25</v>
      </c>
      <c r="C137" s="6">
        <v>1999</v>
      </c>
      <c r="D137">
        <v>955</v>
      </c>
      <c r="E137" s="2">
        <v>53</v>
      </c>
      <c r="F137" t="str">
        <f t="shared" si="6"/>
        <v>Cebile MPOFU200m</v>
      </c>
      <c r="G137" s="2">
        <f t="shared" si="7"/>
        <v>53</v>
      </c>
      <c r="H137" s="2">
        <f t="shared" si="8"/>
        <v>955</v>
      </c>
    </row>
    <row r="138" spans="1:8" x14ac:dyDescent="0.2">
      <c r="A138" t="s">
        <v>1279</v>
      </c>
      <c r="B138" t="s">
        <v>25</v>
      </c>
      <c r="C138" s="6">
        <v>36139</v>
      </c>
      <c r="D138">
        <v>950</v>
      </c>
      <c r="E138" s="2">
        <v>53</v>
      </c>
      <c r="F138" t="str">
        <f t="shared" si="6"/>
        <v>Holly BEECHAM200m</v>
      </c>
      <c r="G138" s="2">
        <f t="shared" si="7"/>
        <v>53</v>
      </c>
      <c r="H138" s="2">
        <f t="shared" si="8"/>
        <v>950</v>
      </c>
    </row>
    <row r="139" spans="1:8" x14ac:dyDescent="0.2">
      <c r="A139" t="s">
        <v>130</v>
      </c>
      <c r="B139" t="s">
        <v>25</v>
      </c>
      <c r="C139" s="6">
        <v>37181</v>
      </c>
      <c r="D139">
        <v>949</v>
      </c>
      <c r="E139" s="2">
        <v>55</v>
      </c>
      <c r="F139" t="str">
        <f t="shared" si="6"/>
        <v>Elly BUCKHOLZ200m</v>
      </c>
      <c r="G139" s="2">
        <f t="shared" si="7"/>
        <v>55</v>
      </c>
      <c r="H139" s="2">
        <f t="shared" si="8"/>
        <v>949</v>
      </c>
    </row>
    <row r="140" spans="1:8" x14ac:dyDescent="0.2">
      <c r="A140" t="s">
        <v>400</v>
      </c>
      <c r="B140" t="s">
        <v>25</v>
      </c>
      <c r="C140" s="6">
        <v>37885</v>
      </c>
      <c r="D140">
        <v>944</v>
      </c>
      <c r="E140" s="2">
        <v>56</v>
      </c>
      <c r="F140" t="str">
        <f t="shared" si="6"/>
        <v>Isabella GUTHRIE200m</v>
      </c>
      <c r="G140" s="2">
        <f t="shared" si="7"/>
        <v>56</v>
      </c>
      <c r="H140" s="2">
        <f t="shared" si="8"/>
        <v>944</v>
      </c>
    </row>
    <row r="141" spans="1:8" x14ac:dyDescent="0.2">
      <c r="A141" t="s">
        <v>159</v>
      </c>
      <c r="B141" t="s">
        <v>25</v>
      </c>
      <c r="C141" s="6">
        <v>44671</v>
      </c>
      <c r="D141">
        <v>940</v>
      </c>
      <c r="E141" s="2">
        <v>57</v>
      </c>
      <c r="F141" t="str">
        <f t="shared" si="6"/>
        <v>Lucy TWIGG200m</v>
      </c>
      <c r="G141" s="2">
        <f t="shared" si="7"/>
        <v>57</v>
      </c>
      <c r="H141" s="2">
        <f t="shared" si="8"/>
        <v>940</v>
      </c>
    </row>
    <row r="142" spans="1:8" x14ac:dyDescent="0.2">
      <c r="A142" t="s">
        <v>139</v>
      </c>
      <c r="B142" t="s">
        <v>25</v>
      </c>
      <c r="C142" s="6">
        <v>37353</v>
      </c>
      <c r="D142">
        <v>945</v>
      </c>
      <c r="E142" s="2">
        <v>57</v>
      </c>
      <c r="F142" t="str">
        <f t="shared" si="6"/>
        <v>Francesca MCDONALD200m</v>
      </c>
      <c r="G142" s="2">
        <f t="shared" si="7"/>
        <v>57</v>
      </c>
      <c r="H142" s="2">
        <f t="shared" si="8"/>
        <v>945</v>
      </c>
    </row>
    <row r="143" spans="1:8" x14ac:dyDescent="0.2">
      <c r="A143" t="s">
        <v>524</v>
      </c>
      <c r="B143" t="s">
        <v>25</v>
      </c>
      <c r="C143" s="6">
        <v>34986</v>
      </c>
      <c r="D143">
        <v>937</v>
      </c>
      <c r="E143" s="2">
        <v>59</v>
      </c>
      <c r="F143" t="str">
        <f t="shared" si="6"/>
        <v>Tori WEST200m</v>
      </c>
      <c r="G143" s="2">
        <f t="shared" si="7"/>
        <v>59</v>
      </c>
      <c r="H143" s="2">
        <f t="shared" si="8"/>
        <v>937</v>
      </c>
    </row>
    <row r="144" spans="1:8" x14ac:dyDescent="0.2">
      <c r="A144" t="s">
        <v>216</v>
      </c>
      <c r="B144" t="s">
        <v>25</v>
      </c>
      <c r="C144" s="6">
        <v>36416</v>
      </c>
      <c r="D144">
        <v>936</v>
      </c>
      <c r="E144" s="2">
        <v>60</v>
      </c>
      <c r="F144" t="str">
        <f t="shared" si="6"/>
        <v>Lily BAYES200m</v>
      </c>
      <c r="G144" s="2">
        <f t="shared" si="7"/>
        <v>60</v>
      </c>
      <c r="H144" s="2">
        <f t="shared" si="8"/>
        <v>936</v>
      </c>
    </row>
    <row r="145" spans="1:8" x14ac:dyDescent="0.2">
      <c r="A145" t="s">
        <v>212</v>
      </c>
      <c r="B145" t="s">
        <v>25</v>
      </c>
      <c r="C145" s="7">
        <v>44612</v>
      </c>
      <c r="D145">
        <v>938</v>
      </c>
      <c r="E145" s="2">
        <v>61</v>
      </c>
      <c r="F145" t="str">
        <f t="shared" si="6"/>
        <v>Nyajima JOCK200m</v>
      </c>
      <c r="G145" s="2">
        <f t="shared" si="7"/>
        <v>61</v>
      </c>
      <c r="H145" s="2">
        <f t="shared" si="8"/>
        <v>938</v>
      </c>
    </row>
    <row r="146" spans="1:8" x14ac:dyDescent="0.2">
      <c r="A146" t="s">
        <v>1420</v>
      </c>
      <c r="B146" s="6" t="s">
        <v>25</v>
      </c>
      <c r="C146" s="6">
        <v>1997</v>
      </c>
      <c r="D146">
        <v>934</v>
      </c>
      <c r="E146" s="2">
        <v>62</v>
      </c>
      <c r="F146" t="str">
        <f t="shared" si="6"/>
        <v>Jenna HEATH200m</v>
      </c>
      <c r="G146" s="2">
        <f t="shared" si="7"/>
        <v>62</v>
      </c>
      <c r="H146" s="2">
        <f t="shared" si="8"/>
        <v>934</v>
      </c>
    </row>
    <row r="147" spans="1:8" x14ac:dyDescent="0.2">
      <c r="A147" t="s">
        <v>1417</v>
      </c>
      <c r="B147" s="6" t="s">
        <v>25</v>
      </c>
      <c r="C147" s="6">
        <v>38196</v>
      </c>
      <c r="D147">
        <v>943</v>
      </c>
      <c r="E147" s="2">
        <v>62</v>
      </c>
      <c r="F147" t="str">
        <f t="shared" si="6"/>
        <v>Monique HANLON200m</v>
      </c>
      <c r="G147" s="2">
        <f t="shared" si="7"/>
        <v>62</v>
      </c>
      <c r="H147" s="2">
        <f t="shared" si="8"/>
        <v>943</v>
      </c>
    </row>
    <row r="148" spans="1:8" x14ac:dyDescent="0.2">
      <c r="A148" t="s">
        <v>1421</v>
      </c>
      <c r="B148" s="6" t="s">
        <v>25</v>
      </c>
      <c r="C148" s="6">
        <v>37321</v>
      </c>
      <c r="D148">
        <v>934</v>
      </c>
      <c r="E148" s="2">
        <v>62</v>
      </c>
      <c r="F148" t="str">
        <f t="shared" si="6"/>
        <v>Emma KLASEN200m</v>
      </c>
      <c r="G148" s="2">
        <f t="shared" si="7"/>
        <v>62</v>
      </c>
      <c r="H148" s="2">
        <f t="shared" si="8"/>
        <v>934</v>
      </c>
    </row>
    <row r="149" spans="1:8" x14ac:dyDescent="0.2">
      <c r="A149" t="s">
        <v>1422</v>
      </c>
      <c r="B149" t="s">
        <v>25</v>
      </c>
      <c r="C149" s="6">
        <v>1998</v>
      </c>
      <c r="D149">
        <v>934</v>
      </c>
      <c r="E149" s="2">
        <v>62</v>
      </c>
      <c r="F149" t="str">
        <f t="shared" si="6"/>
        <v>Brittany SCOTT200m</v>
      </c>
      <c r="G149" s="2">
        <f t="shared" si="7"/>
        <v>62</v>
      </c>
      <c r="H149" s="2">
        <f t="shared" si="8"/>
        <v>934</v>
      </c>
    </row>
    <row r="150" spans="1:8" x14ac:dyDescent="0.2">
      <c r="A150" t="s">
        <v>218</v>
      </c>
      <c r="B150" t="s">
        <v>25</v>
      </c>
      <c r="C150" s="6">
        <v>44671</v>
      </c>
      <c r="D150">
        <v>940</v>
      </c>
      <c r="E150" s="2">
        <v>66</v>
      </c>
      <c r="F150" t="str">
        <f t="shared" si="6"/>
        <v>Ella TOBIN200m</v>
      </c>
      <c r="G150" s="2">
        <f t="shared" si="7"/>
        <v>66</v>
      </c>
      <c r="H150" s="2">
        <f t="shared" si="8"/>
        <v>940</v>
      </c>
    </row>
    <row r="151" spans="1:8" x14ac:dyDescent="0.2">
      <c r="A151" t="s">
        <v>190</v>
      </c>
      <c r="B151" t="s">
        <v>25</v>
      </c>
      <c r="C151" s="6">
        <v>44612</v>
      </c>
      <c r="D151">
        <v>939</v>
      </c>
      <c r="E151" s="2">
        <v>67</v>
      </c>
      <c r="F151" t="str">
        <f t="shared" si="6"/>
        <v>Jessica MEAD200m</v>
      </c>
      <c r="G151" s="2">
        <f t="shared" si="7"/>
        <v>67</v>
      </c>
      <c r="H151" s="2">
        <f t="shared" si="8"/>
        <v>939</v>
      </c>
    </row>
    <row r="152" spans="1:8" x14ac:dyDescent="0.2">
      <c r="A152" t="s">
        <v>259</v>
      </c>
      <c r="B152" s="6" t="s">
        <v>25</v>
      </c>
      <c r="C152" s="6">
        <v>36735</v>
      </c>
      <c r="D152">
        <v>932</v>
      </c>
      <c r="E152" s="2">
        <v>67</v>
      </c>
      <c r="F152" t="str">
        <f t="shared" si="6"/>
        <v>Rowena CRAKER200m</v>
      </c>
      <c r="G152" s="2">
        <f t="shared" si="7"/>
        <v>67</v>
      </c>
      <c r="H152" s="2">
        <f t="shared" si="8"/>
        <v>932</v>
      </c>
    </row>
    <row r="153" spans="1:8" x14ac:dyDescent="0.2">
      <c r="A153" t="s">
        <v>156</v>
      </c>
      <c r="B153" t="s">
        <v>25</v>
      </c>
      <c r="C153" s="6">
        <v>44732</v>
      </c>
      <c r="D153">
        <v>930</v>
      </c>
      <c r="E153" s="2">
        <v>69</v>
      </c>
      <c r="F153" t="str">
        <f t="shared" si="6"/>
        <v>Bailee-Anne TEWAKE200m</v>
      </c>
      <c r="G153" s="2">
        <f t="shared" si="7"/>
        <v>69</v>
      </c>
      <c r="H153" s="2">
        <f t="shared" si="8"/>
        <v>930</v>
      </c>
    </row>
    <row r="154" spans="1:8" x14ac:dyDescent="0.2">
      <c r="A154" t="s">
        <v>208</v>
      </c>
      <c r="B154" t="s">
        <v>25</v>
      </c>
      <c r="C154" s="7">
        <v>32780</v>
      </c>
      <c r="D154">
        <v>929</v>
      </c>
      <c r="E154" s="2">
        <v>70</v>
      </c>
      <c r="F154" t="str">
        <f t="shared" si="6"/>
        <v>Kendra HUBBARD200m</v>
      </c>
      <c r="G154" s="2">
        <f t="shared" si="7"/>
        <v>70</v>
      </c>
      <c r="H154" s="2">
        <f t="shared" si="8"/>
        <v>929</v>
      </c>
    </row>
    <row r="155" spans="1:8" x14ac:dyDescent="0.2">
      <c r="A155" t="s">
        <v>152</v>
      </c>
      <c r="B155" t="s">
        <v>25</v>
      </c>
      <c r="C155" s="6">
        <v>44762</v>
      </c>
      <c r="D155">
        <v>930</v>
      </c>
      <c r="E155" s="2">
        <v>71</v>
      </c>
      <c r="F155" t="str">
        <f t="shared" si="6"/>
        <v>Zara HAGAN200m</v>
      </c>
      <c r="G155" s="2">
        <f t="shared" si="7"/>
        <v>71</v>
      </c>
      <c r="H155" s="2">
        <f t="shared" si="8"/>
        <v>930</v>
      </c>
    </row>
    <row r="156" spans="1:8" x14ac:dyDescent="0.2">
      <c r="A156" t="s">
        <v>1059</v>
      </c>
      <c r="B156" t="s">
        <v>25</v>
      </c>
      <c r="C156" s="6">
        <v>44701</v>
      </c>
      <c r="D156">
        <v>926</v>
      </c>
      <c r="E156" s="2">
        <v>72</v>
      </c>
      <c r="F156" t="str">
        <f t="shared" si="6"/>
        <v>Ebony NEWTON200m</v>
      </c>
      <c r="G156" s="2">
        <f t="shared" si="7"/>
        <v>72</v>
      </c>
      <c r="H156" s="2">
        <f t="shared" si="8"/>
        <v>926</v>
      </c>
    </row>
    <row r="157" spans="1:8" x14ac:dyDescent="0.2">
      <c r="A157" t="s">
        <v>188</v>
      </c>
      <c r="B157" t="s">
        <v>25</v>
      </c>
      <c r="C157" s="6">
        <v>44732</v>
      </c>
      <c r="D157">
        <v>924</v>
      </c>
      <c r="E157" s="2">
        <v>73</v>
      </c>
      <c r="F157" t="str">
        <f t="shared" si="6"/>
        <v>Evelyn JOHN JIMMY200m</v>
      </c>
      <c r="G157" s="2">
        <f t="shared" si="7"/>
        <v>73</v>
      </c>
      <c r="H157" s="2">
        <f t="shared" si="8"/>
        <v>924</v>
      </c>
    </row>
    <row r="158" spans="1:8" x14ac:dyDescent="0.2">
      <c r="A158" t="s">
        <v>205</v>
      </c>
      <c r="B158" t="s">
        <v>25</v>
      </c>
      <c r="C158" s="7">
        <v>38799</v>
      </c>
      <c r="D158">
        <v>939</v>
      </c>
      <c r="E158" s="2">
        <v>74</v>
      </c>
      <c r="F158" t="str">
        <f t="shared" si="6"/>
        <v>Damita BETHAM200m</v>
      </c>
      <c r="G158" s="2">
        <f t="shared" si="7"/>
        <v>74</v>
      </c>
      <c r="H158" s="2">
        <f t="shared" si="8"/>
        <v>939</v>
      </c>
    </row>
    <row r="159" spans="1:8" x14ac:dyDescent="0.2">
      <c r="A159" t="s">
        <v>169</v>
      </c>
      <c r="B159" t="s">
        <v>25</v>
      </c>
      <c r="C159" s="6">
        <v>36695</v>
      </c>
      <c r="D159">
        <v>917</v>
      </c>
      <c r="E159" s="2">
        <v>75</v>
      </c>
      <c r="F159" t="str">
        <f t="shared" si="6"/>
        <v>Bec KOVACIC200m</v>
      </c>
      <c r="G159" s="2">
        <f t="shared" si="7"/>
        <v>75</v>
      </c>
      <c r="H159" s="2">
        <f t="shared" si="8"/>
        <v>917</v>
      </c>
    </row>
    <row r="160" spans="1:8" x14ac:dyDescent="0.2">
      <c r="A160" t="s">
        <v>195</v>
      </c>
      <c r="B160" t="s">
        <v>25</v>
      </c>
      <c r="C160" s="6">
        <v>35448</v>
      </c>
      <c r="D160">
        <v>925</v>
      </c>
      <c r="E160" s="2">
        <v>76</v>
      </c>
      <c r="F160" t="str">
        <f t="shared" si="6"/>
        <v>Tayla PHILIS200m</v>
      </c>
      <c r="G160" s="2">
        <f t="shared" si="7"/>
        <v>76</v>
      </c>
      <c r="H160" s="2">
        <f t="shared" si="8"/>
        <v>925</v>
      </c>
    </row>
    <row r="161" spans="1:8" x14ac:dyDescent="0.2">
      <c r="A161" t="s">
        <v>255</v>
      </c>
      <c r="B161" t="s">
        <v>25</v>
      </c>
      <c r="C161" s="6">
        <v>37278</v>
      </c>
      <c r="D161">
        <v>915</v>
      </c>
      <c r="E161" s="2">
        <v>77</v>
      </c>
      <c r="F161" t="str">
        <f t="shared" si="6"/>
        <v>Sally GUTHRIE200m</v>
      </c>
      <c r="G161" s="2">
        <f t="shared" si="7"/>
        <v>77</v>
      </c>
      <c r="H161" s="2">
        <f t="shared" si="8"/>
        <v>915</v>
      </c>
    </row>
    <row r="162" spans="1:8" x14ac:dyDescent="0.2">
      <c r="A162" t="s">
        <v>210</v>
      </c>
      <c r="B162" t="s">
        <v>25</v>
      </c>
      <c r="C162" s="7">
        <v>31646</v>
      </c>
      <c r="D162">
        <v>917</v>
      </c>
      <c r="E162" s="2">
        <v>78</v>
      </c>
      <c r="F162" t="str">
        <f t="shared" si="6"/>
        <v>Alysse PRIDDIS200m</v>
      </c>
      <c r="G162" s="2">
        <f t="shared" si="7"/>
        <v>78</v>
      </c>
      <c r="H162" s="2">
        <f t="shared" si="8"/>
        <v>917</v>
      </c>
    </row>
    <row r="163" spans="1:8" x14ac:dyDescent="0.2">
      <c r="A163" t="s">
        <v>1423</v>
      </c>
      <c r="B163" t="s">
        <v>25</v>
      </c>
      <c r="C163" s="6">
        <v>1985</v>
      </c>
      <c r="D163">
        <v>914</v>
      </c>
      <c r="E163" s="2">
        <v>78</v>
      </c>
      <c r="F163" t="str">
        <f t="shared" si="6"/>
        <v>Lauren JOHNSTON200m</v>
      </c>
      <c r="G163" s="2">
        <f t="shared" si="7"/>
        <v>78</v>
      </c>
      <c r="H163" s="2">
        <f t="shared" si="8"/>
        <v>914</v>
      </c>
    </row>
    <row r="164" spans="1:8" x14ac:dyDescent="0.2">
      <c r="A164" t="s">
        <v>234</v>
      </c>
      <c r="B164" t="s">
        <v>25</v>
      </c>
      <c r="C164" s="6">
        <v>44671</v>
      </c>
      <c r="D164">
        <v>913</v>
      </c>
      <c r="E164" s="2">
        <v>80</v>
      </c>
      <c r="F164" t="str">
        <f t="shared" si="6"/>
        <v>Txai ANGLIN200m</v>
      </c>
      <c r="G164" s="2">
        <f t="shared" si="7"/>
        <v>80</v>
      </c>
      <c r="H164" s="2">
        <f t="shared" si="8"/>
        <v>913</v>
      </c>
    </row>
    <row r="165" spans="1:8" x14ac:dyDescent="0.2">
      <c r="A165" t="s">
        <v>1424</v>
      </c>
      <c r="B165" s="6" t="s">
        <v>25</v>
      </c>
      <c r="C165" s="6">
        <v>44671</v>
      </c>
      <c r="D165">
        <v>913</v>
      </c>
      <c r="E165" s="2">
        <v>80</v>
      </c>
      <c r="F165" t="str">
        <f t="shared" si="6"/>
        <v>Inemami AJULO200m</v>
      </c>
      <c r="G165" s="2">
        <f t="shared" si="7"/>
        <v>80</v>
      </c>
      <c r="H165" s="2">
        <f t="shared" si="8"/>
        <v>913</v>
      </c>
    </row>
    <row r="166" spans="1:8" x14ac:dyDescent="0.2">
      <c r="A166" t="s">
        <v>1290</v>
      </c>
      <c r="B166" s="6" t="s">
        <v>25</v>
      </c>
      <c r="C166" s="6">
        <v>44732</v>
      </c>
      <c r="D166">
        <v>912</v>
      </c>
      <c r="E166" s="2">
        <v>82</v>
      </c>
      <c r="F166" t="str">
        <f t="shared" si="6"/>
        <v>Sienna MALTESE200m</v>
      </c>
      <c r="G166" s="2">
        <f t="shared" si="7"/>
        <v>82</v>
      </c>
      <c r="H166" s="2">
        <f t="shared" si="8"/>
        <v>912</v>
      </c>
    </row>
    <row r="167" spans="1:8" x14ac:dyDescent="0.2">
      <c r="A167" t="s">
        <v>1295</v>
      </c>
      <c r="B167" t="s">
        <v>25</v>
      </c>
      <c r="C167" s="6">
        <v>44701</v>
      </c>
      <c r="D167">
        <v>912</v>
      </c>
      <c r="E167" s="2">
        <v>82</v>
      </c>
      <c r="F167" t="str">
        <f t="shared" si="6"/>
        <v>Alesha BENNETTS200m</v>
      </c>
      <c r="G167" s="2">
        <f t="shared" si="7"/>
        <v>82</v>
      </c>
      <c r="H167" s="2">
        <f t="shared" si="8"/>
        <v>912</v>
      </c>
    </row>
    <row r="168" spans="1:8" x14ac:dyDescent="0.2">
      <c r="A168" t="s">
        <v>1425</v>
      </c>
      <c r="B168" t="s">
        <v>25</v>
      </c>
      <c r="C168" s="6">
        <v>44581</v>
      </c>
      <c r="D168">
        <v>912</v>
      </c>
      <c r="E168" s="2">
        <v>82</v>
      </c>
      <c r="F168" t="str">
        <f t="shared" si="6"/>
        <v>Caitlin STALLAN200m</v>
      </c>
      <c r="G168" s="2">
        <f t="shared" si="7"/>
        <v>82</v>
      </c>
      <c r="H168" s="2">
        <f t="shared" si="8"/>
        <v>912</v>
      </c>
    </row>
    <row r="169" spans="1:8" x14ac:dyDescent="0.2">
      <c r="A169" t="s">
        <v>397</v>
      </c>
      <c r="B169" t="s">
        <v>25</v>
      </c>
      <c r="C169" s="6">
        <v>34815</v>
      </c>
      <c r="D169">
        <v>917</v>
      </c>
      <c r="E169" s="2">
        <v>85</v>
      </c>
      <c r="F169" t="str">
        <f t="shared" si="6"/>
        <v>Genevieve COWIE200m</v>
      </c>
      <c r="G169" s="2">
        <f t="shared" si="7"/>
        <v>85</v>
      </c>
      <c r="H169" s="2">
        <f t="shared" si="8"/>
        <v>917</v>
      </c>
    </row>
    <row r="170" spans="1:8" x14ac:dyDescent="0.2">
      <c r="A170" t="s">
        <v>178</v>
      </c>
      <c r="B170" t="s">
        <v>25</v>
      </c>
      <c r="C170" s="6">
        <v>44793</v>
      </c>
      <c r="D170">
        <v>909</v>
      </c>
      <c r="E170" s="2">
        <v>86</v>
      </c>
      <c r="F170" t="str">
        <f t="shared" si="6"/>
        <v>Leah O'BRIEN200m</v>
      </c>
      <c r="G170" s="2">
        <f t="shared" si="7"/>
        <v>86</v>
      </c>
      <c r="H170" s="2">
        <f t="shared" si="8"/>
        <v>909</v>
      </c>
    </row>
    <row r="171" spans="1:8" x14ac:dyDescent="0.2">
      <c r="A171" t="s">
        <v>1426</v>
      </c>
      <c r="B171" s="6" t="s">
        <v>25</v>
      </c>
      <c r="C171" s="6">
        <v>44640</v>
      </c>
      <c r="D171">
        <v>919</v>
      </c>
      <c r="E171" s="2">
        <v>87</v>
      </c>
      <c r="F171" t="str">
        <f t="shared" si="6"/>
        <v>Olivia HASTINGS200m</v>
      </c>
      <c r="G171" s="2">
        <f t="shared" si="7"/>
        <v>87</v>
      </c>
      <c r="H171" s="2">
        <f t="shared" si="8"/>
        <v>919</v>
      </c>
    </row>
    <row r="172" spans="1:8" x14ac:dyDescent="0.2">
      <c r="A172" t="s">
        <v>1427</v>
      </c>
      <c r="B172" t="s">
        <v>25</v>
      </c>
      <c r="C172" s="7"/>
      <c r="D172">
        <v>908</v>
      </c>
      <c r="E172" s="2">
        <v>87</v>
      </c>
      <c r="F172" t="str">
        <f t="shared" si="6"/>
        <v>Emelia DART200m</v>
      </c>
      <c r="G172" s="2">
        <f t="shared" si="7"/>
        <v>87</v>
      </c>
      <c r="H172" s="2">
        <f t="shared" si="8"/>
        <v>908</v>
      </c>
    </row>
    <row r="173" spans="1:8" x14ac:dyDescent="0.2">
      <c r="A173" t="s">
        <v>209</v>
      </c>
      <c r="B173" t="s">
        <v>25</v>
      </c>
      <c r="C173" s="6">
        <v>38439</v>
      </c>
      <c r="D173">
        <v>916</v>
      </c>
      <c r="E173" s="2">
        <v>89</v>
      </c>
      <c r="F173" t="str">
        <f t="shared" si="6"/>
        <v>Paige CAMPBELL200m</v>
      </c>
      <c r="G173" s="2">
        <f t="shared" si="7"/>
        <v>89</v>
      </c>
      <c r="H173" s="2">
        <f t="shared" si="8"/>
        <v>916</v>
      </c>
    </row>
    <row r="174" spans="1:8" x14ac:dyDescent="0.2">
      <c r="A174" t="s">
        <v>246</v>
      </c>
      <c r="B174" t="s">
        <v>25</v>
      </c>
      <c r="C174" s="6">
        <v>44581</v>
      </c>
      <c r="D174">
        <v>907</v>
      </c>
      <c r="E174" s="2">
        <v>89</v>
      </c>
      <c r="F174" t="str">
        <f t="shared" si="6"/>
        <v>Anna PLESSINGER200m</v>
      </c>
      <c r="G174" s="2">
        <f t="shared" si="7"/>
        <v>89</v>
      </c>
      <c r="H174" s="2">
        <f t="shared" si="8"/>
        <v>907</v>
      </c>
    </row>
    <row r="175" spans="1:8" x14ac:dyDescent="0.2">
      <c r="A175" t="s">
        <v>262</v>
      </c>
      <c r="B175" t="s">
        <v>25</v>
      </c>
      <c r="C175" s="6"/>
      <c r="D175">
        <v>906</v>
      </c>
      <c r="E175" s="2">
        <v>91</v>
      </c>
      <c r="F175" t="str">
        <f t="shared" si="6"/>
        <v>Bridget OAKLEY200m</v>
      </c>
      <c r="G175" s="2">
        <f t="shared" si="7"/>
        <v>91</v>
      </c>
      <c r="H175" s="2">
        <f t="shared" si="8"/>
        <v>906</v>
      </c>
    </row>
    <row r="176" spans="1:8" x14ac:dyDescent="0.2">
      <c r="A176" t="s">
        <v>203</v>
      </c>
      <c r="B176" t="s">
        <v>25</v>
      </c>
      <c r="C176" s="6">
        <v>32737</v>
      </c>
      <c r="D176">
        <v>903</v>
      </c>
      <c r="E176" s="2">
        <v>92</v>
      </c>
      <c r="F176" t="str">
        <f t="shared" si="6"/>
        <v>Angeline BLACKBURN200m</v>
      </c>
      <c r="G176" s="2">
        <f t="shared" si="7"/>
        <v>92</v>
      </c>
      <c r="H176" s="2">
        <f t="shared" si="8"/>
        <v>903</v>
      </c>
    </row>
    <row r="177" spans="1:8" x14ac:dyDescent="0.2">
      <c r="A177" t="s">
        <v>148</v>
      </c>
      <c r="B177" t="s">
        <v>25</v>
      </c>
      <c r="C177" s="6">
        <v>44612</v>
      </c>
      <c r="D177">
        <v>906</v>
      </c>
      <c r="E177" s="2">
        <v>92</v>
      </c>
      <c r="F177" t="str">
        <f t="shared" si="6"/>
        <v>Gabrielle BINGHAM200m</v>
      </c>
      <c r="G177" s="2">
        <f t="shared" si="7"/>
        <v>92</v>
      </c>
      <c r="H177" s="2">
        <f t="shared" si="8"/>
        <v>906</v>
      </c>
    </row>
    <row r="178" spans="1:8" x14ac:dyDescent="0.2">
      <c r="A178" t="s">
        <v>242</v>
      </c>
      <c r="B178" t="s">
        <v>25</v>
      </c>
      <c r="C178" s="6"/>
      <c r="D178">
        <v>903</v>
      </c>
      <c r="E178" s="2">
        <v>94</v>
      </c>
      <c r="F178" t="str">
        <f t="shared" si="6"/>
        <v>Jemma POLLARD200m</v>
      </c>
      <c r="G178" s="2">
        <f t="shared" si="7"/>
        <v>94</v>
      </c>
      <c r="H178" s="2">
        <f t="shared" si="8"/>
        <v>903</v>
      </c>
    </row>
    <row r="179" spans="1:8" x14ac:dyDescent="0.2">
      <c r="A179" t="s">
        <v>1428</v>
      </c>
      <c r="B179" t="s">
        <v>25</v>
      </c>
      <c r="C179" s="6">
        <v>44612</v>
      </c>
      <c r="D179">
        <v>902</v>
      </c>
      <c r="E179" s="2">
        <v>95</v>
      </c>
      <c r="F179" t="str">
        <f t="shared" si="6"/>
        <v>Soumeya BIAO200m</v>
      </c>
      <c r="G179" s="2">
        <f t="shared" si="7"/>
        <v>95</v>
      </c>
      <c r="H179" s="2">
        <f t="shared" si="8"/>
        <v>902</v>
      </c>
    </row>
    <row r="180" spans="1:8" x14ac:dyDescent="0.2">
      <c r="A180" t="s">
        <v>1429</v>
      </c>
      <c r="B180" t="s">
        <v>25</v>
      </c>
      <c r="C180" s="6"/>
      <c r="D180">
        <v>902</v>
      </c>
      <c r="E180" s="2">
        <v>95</v>
      </c>
      <c r="F180" t="str">
        <f t="shared" si="6"/>
        <v>Iluka-Rose TAYLOR200m</v>
      </c>
      <c r="G180" s="2">
        <f t="shared" si="7"/>
        <v>95</v>
      </c>
      <c r="H180" s="2">
        <f t="shared" si="8"/>
        <v>902</v>
      </c>
    </row>
    <row r="181" spans="1:8" x14ac:dyDescent="0.2">
      <c r="A181" t="s">
        <v>172</v>
      </c>
      <c r="B181" t="s">
        <v>25</v>
      </c>
      <c r="C181" s="6">
        <v>44640</v>
      </c>
      <c r="D181">
        <v>899</v>
      </c>
      <c r="E181" s="2">
        <v>97</v>
      </c>
      <c r="F181" t="str">
        <f t="shared" si="6"/>
        <v>Rebecca BAIN200m</v>
      </c>
      <c r="G181" s="2">
        <f t="shared" si="7"/>
        <v>97</v>
      </c>
      <c r="H181" s="2">
        <f t="shared" si="8"/>
        <v>899</v>
      </c>
    </row>
    <row r="182" spans="1:8" x14ac:dyDescent="0.2">
      <c r="A182" t="s">
        <v>434</v>
      </c>
      <c r="B182" t="s">
        <v>25</v>
      </c>
      <c r="C182" s="6">
        <v>37286</v>
      </c>
      <c r="D182">
        <v>899</v>
      </c>
      <c r="E182" s="2">
        <v>97</v>
      </c>
      <c r="F182" t="str">
        <f t="shared" si="6"/>
        <v>Francesca SUGIAMAN200m</v>
      </c>
      <c r="G182" s="2">
        <f t="shared" si="7"/>
        <v>97</v>
      </c>
      <c r="H182" s="2">
        <f t="shared" si="8"/>
        <v>899</v>
      </c>
    </row>
    <row r="183" spans="1:8" x14ac:dyDescent="0.2">
      <c r="A183" t="s">
        <v>187</v>
      </c>
      <c r="B183" t="s">
        <v>25</v>
      </c>
      <c r="C183" s="6">
        <v>44732</v>
      </c>
      <c r="D183">
        <v>902</v>
      </c>
      <c r="E183" s="2">
        <v>99</v>
      </c>
      <c r="F183" t="str">
        <f t="shared" si="6"/>
        <v>Amelie BURGE200m</v>
      </c>
      <c r="G183" s="2">
        <f t="shared" si="7"/>
        <v>99</v>
      </c>
      <c r="H183" s="2">
        <f t="shared" si="8"/>
        <v>902</v>
      </c>
    </row>
    <row r="184" spans="1:8" x14ac:dyDescent="0.2">
      <c r="A184" t="s">
        <v>222</v>
      </c>
      <c r="B184" t="s">
        <v>26</v>
      </c>
      <c r="C184" s="6">
        <v>36633</v>
      </c>
      <c r="D184">
        <v>1096</v>
      </c>
      <c r="E184" s="2">
        <v>1</v>
      </c>
      <c r="F184" t="str">
        <f t="shared" si="6"/>
        <v>Bendere OBOYA400m</v>
      </c>
      <c r="G184" s="2">
        <f t="shared" si="7"/>
        <v>1</v>
      </c>
      <c r="H184" s="2">
        <f t="shared" si="8"/>
        <v>1096</v>
      </c>
    </row>
    <row r="185" spans="1:8" x14ac:dyDescent="0.2">
      <c r="A185" t="s">
        <v>119</v>
      </c>
      <c r="B185" t="s">
        <v>26</v>
      </c>
      <c r="C185" s="7">
        <v>36241</v>
      </c>
      <c r="D185">
        <v>1077</v>
      </c>
      <c r="E185" s="2">
        <v>2</v>
      </c>
      <c r="F185" t="str">
        <f t="shared" si="6"/>
        <v>Helen PRETORIUS400m</v>
      </c>
      <c r="G185" s="2">
        <f t="shared" si="7"/>
        <v>2</v>
      </c>
      <c r="H185" s="2">
        <f t="shared" si="8"/>
        <v>1077</v>
      </c>
    </row>
    <row r="186" spans="1:8" x14ac:dyDescent="0.2">
      <c r="A186" t="s">
        <v>227</v>
      </c>
      <c r="B186" s="6" t="s">
        <v>26</v>
      </c>
      <c r="C186" s="6">
        <v>34394</v>
      </c>
      <c r="D186">
        <v>1070</v>
      </c>
      <c r="E186" s="2">
        <v>3</v>
      </c>
      <c r="F186" t="str">
        <f t="shared" si="6"/>
        <v>Catriona BISSET400m</v>
      </c>
      <c r="G186" s="2">
        <f t="shared" si="7"/>
        <v>3</v>
      </c>
      <c r="H186" s="2">
        <f t="shared" si="8"/>
        <v>1070</v>
      </c>
    </row>
    <row r="187" spans="1:8" x14ac:dyDescent="0.2">
      <c r="A187" t="s">
        <v>223</v>
      </c>
      <c r="B187" s="6" t="s">
        <v>26</v>
      </c>
      <c r="C187" s="6">
        <v>37624</v>
      </c>
      <c r="D187">
        <v>1069</v>
      </c>
      <c r="E187" s="2">
        <v>4</v>
      </c>
      <c r="F187" t="str">
        <f t="shared" si="6"/>
        <v>Ellie BEER400m</v>
      </c>
      <c r="G187" s="2">
        <f t="shared" si="7"/>
        <v>4</v>
      </c>
      <c r="H187" s="2">
        <f t="shared" si="8"/>
        <v>1069</v>
      </c>
    </row>
    <row r="188" spans="1:8" x14ac:dyDescent="0.2">
      <c r="A188" t="s">
        <v>396</v>
      </c>
      <c r="B188" t="s">
        <v>26</v>
      </c>
      <c r="C188" s="6">
        <v>34582</v>
      </c>
      <c r="D188">
        <v>1069</v>
      </c>
      <c r="E188" s="2">
        <v>5</v>
      </c>
      <c r="F188" t="str">
        <f t="shared" si="6"/>
        <v>Sarah CARLI400m</v>
      </c>
      <c r="G188" s="2">
        <f t="shared" si="7"/>
        <v>5</v>
      </c>
      <c r="H188" s="2">
        <f t="shared" si="8"/>
        <v>1069</v>
      </c>
    </row>
    <row r="189" spans="1:8" x14ac:dyDescent="0.2">
      <c r="A189" t="s">
        <v>226</v>
      </c>
      <c r="B189" t="s">
        <v>26</v>
      </c>
      <c r="C189" s="6">
        <v>35897</v>
      </c>
      <c r="D189">
        <v>1058</v>
      </c>
      <c r="E189" s="2">
        <v>6</v>
      </c>
      <c r="F189" t="str">
        <f t="shared" si="6"/>
        <v>Jessica THORNTON400m</v>
      </c>
      <c r="G189" s="2">
        <f t="shared" si="7"/>
        <v>6</v>
      </c>
      <c r="H189" s="2">
        <f t="shared" si="8"/>
        <v>1058</v>
      </c>
    </row>
    <row r="190" spans="1:8" x14ac:dyDescent="0.2">
      <c r="A190" t="s">
        <v>228</v>
      </c>
      <c r="B190" t="s">
        <v>26</v>
      </c>
      <c r="C190" s="6">
        <v>37885</v>
      </c>
      <c r="D190">
        <v>1056</v>
      </c>
      <c r="E190" s="2">
        <v>7</v>
      </c>
      <c r="F190" t="str">
        <f t="shared" si="6"/>
        <v>Jasmin GUTHRIE400m</v>
      </c>
      <c r="G190" s="2">
        <f t="shared" si="7"/>
        <v>7</v>
      </c>
      <c r="H190" s="2">
        <f t="shared" si="8"/>
        <v>1056</v>
      </c>
    </row>
    <row r="191" spans="1:8" x14ac:dyDescent="0.2">
      <c r="A191" t="s">
        <v>232</v>
      </c>
      <c r="B191" t="s">
        <v>26</v>
      </c>
      <c r="C191" s="6">
        <v>36496</v>
      </c>
      <c r="D191">
        <v>1049</v>
      </c>
      <c r="E191" s="2">
        <v>8</v>
      </c>
      <c r="F191" t="str">
        <f t="shared" si="6"/>
        <v>Tess KIRSOPP-COLE400m</v>
      </c>
      <c r="G191" s="2">
        <f t="shared" si="7"/>
        <v>8</v>
      </c>
      <c r="H191" s="2">
        <f t="shared" si="8"/>
        <v>1049</v>
      </c>
    </row>
    <row r="192" spans="1:8" x14ac:dyDescent="0.2">
      <c r="A192" t="s">
        <v>1001</v>
      </c>
      <c r="B192" t="s">
        <v>26</v>
      </c>
      <c r="C192" s="6">
        <v>35582</v>
      </c>
      <c r="D192">
        <v>1040</v>
      </c>
      <c r="E192" s="2">
        <v>9</v>
      </c>
      <c r="F192" t="str">
        <f t="shared" si="6"/>
        <v>Emma PHILIPPE400m</v>
      </c>
      <c r="G192" s="2">
        <f t="shared" si="7"/>
        <v>9</v>
      </c>
      <c r="H192" s="2">
        <f t="shared" si="8"/>
        <v>1040</v>
      </c>
    </row>
    <row r="193" spans="1:8" x14ac:dyDescent="0.2">
      <c r="A193" t="s">
        <v>209</v>
      </c>
      <c r="B193" t="s">
        <v>26</v>
      </c>
      <c r="C193" s="6">
        <v>38439</v>
      </c>
      <c r="D193">
        <v>1034</v>
      </c>
      <c r="E193" s="2">
        <v>10</v>
      </c>
      <c r="F193" t="str">
        <f t="shared" si="6"/>
        <v>Paige CAMPBELL400m</v>
      </c>
      <c r="G193" s="2">
        <f t="shared" si="7"/>
        <v>10</v>
      </c>
      <c r="H193" s="2">
        <f t="shared" si="8"/>
        <v>1034</v>
      </c>
    </row>
    <row r="194" spans="1:8" x14ac:dyDescent="0.2">
      <c r="A194" t="s">
        <v>122</v>
      </c>
      <c r="B194" t="s">
        <v>26</v>
      </c>
      <c r="C194" s="6">
        <v>33463</v>
      </c>
      <c r="D194">
        <v>1030</v>
      </c>
      <c r="E194" s="2">
        <v>11</v>
      </c>
      <c r="F194" t="str">
        <f t="shared" si="6"/>
        <v>Ilana GRANDINE400m</v>
      </c>
      <c r="G194" s="2">
        <f t="shared" si="7"/>
        <v>11</v>
      </c>
      <c r="H194" s="2">
        <f t="shared" si="8"/>
        <v>1030</v>
      </c>
    </row>
    <row r="195" spans="1:8" x14ac:dyDescent="0.2">
      <c r="A195" t="s">
        <v>1000</v>
      </c>
      <c r="B195" t="s">
        <v>26</v>
      </c>
      <c r="C195" s="6">
        <v>36331</v>
      </c>
      <c r="D195">
        <v>1002</v>
      </c>
      <c r="E195" s="2">
        <v>12</v>
      </c>
      <c r="F195" t="str">
        <f t="shared" ref="F195:F258" si="9">A195&amp;B195</f>
        <v>Kysha PRACIAK400m</v>
      </c>
      <c r="G195" s="2">
        <f t="shared" ref="G195:G258" si="10">E195</f>
        <v>12</v>
      </c>
      <c r="H195" s="2">
        <f t="shared" ref="H195:H258" si="11">D195</f>
        <v>1002</v>
      </c>
    </row>
    <row r="196" spans="1:8" x14ac:dyDescent="0.2">
      <c r="A196" t="s">
        <v>952</v>
      </c>
      <c r="B196" s="6" t="s">
        <v>26</v>
      </c>
      <c r="C196" s="6">
        <v>35576</v>
      </c>
      <c r="D196">
        <v>1000</v>
      </c>
      <c r="E196" s="2">
        <v>13</v>
      </c>
      <c r="F196" t="str">
        <f t="shared" si="9"/>
        <v>Olivia CASON400m</v>
      </c>
      <c r="G196" s="2">
        <f t="shared" si="10"/>
        <v>13</v>
      </c>
      <c r="H196" s="2">
        <f t="shared" si="11"/>
        <v>1000</v>
      </c>
    </row>
    <row r="197" spans="1:8" x14ac:dyDescent="0.2">
      <c r="A197" t="s">
        <v>129</v>
      </c>
      <c r="B197" t="s">
        <v>26</v>
      </c>
      <c r="C197" s="7">
        <v>37408</v>
      </c>
      <c r="D197">
        <v>999</v>
      </c>
      <c r="E197" s="2">
        <v>14</v>
      </c>
      <c r="F197" t="str">
        <f t="shared" si="9"/>
        <v>Tierney DUNNE400m</v>
      </c>
      <c r="G197" s="2">
        <f t="shared" si="10"/>
        <v>14</v>
      </c>
      <c r="H197" s="2">
        <f t="shared" si="11"/>
        <v>999</v>
      </c>
    </row>
    <row r="198" spans="1:8" x14ac:dyDescent="0.2">
      <c r="A198" t="s">
        <v>259</v>
      </c>
      <c r="B198" t="s">
        <v>26</v>
      </c>
      <c r="C198" s="7">
        <v>36735</v>
      </c>
      <c r="D198">
        <v>992</v>
      </c>
      <c r="E198" s="2">
        <v>15</v>
      </c>
      <c r="F198" t="str">
        <f t="shared" si="9"/>
        <v>Rowena CRAKER400m</v>
      </c>
      <c r="G198" s="2">
        <f t="shared" si="10"/>
        <v>15</v>
      </c>
      <c r="H198" s="2">
        <f t="shared" si="11"/>
        <v>992</v>
      </c>
    </row>
    <row r="199" spans="1:8" x14ac:dyDescent="0.2">
      <c r="A199" t="s">
        <v>265</v>
      </c>
      <c r="B199" t="s">
        <v>26</v>
      </c>
      <c r="C199" s="6">
        <v>35747</v>
      </c>
      <c r="D199">
        <v>991</v>
      </c>
      <c r="E199" s="2">
        <v>16</v>
      </c>
      <c r="F199" t="str">
        <f t="shared" si="9"/>
        <v>Ellie SANFORD400m</v>
      </c>
      <c r="G199" s="2">
        <f t="shared" si="10"/>
        <v>16</v>
      </c>
      <c r="H199" s="2">
        <f t="shared" si="11"/>
        <v>991</v>
      </c>
    </row>
    <row r="200" spans="1:8" x14ac:dyDescent="0.2">
      <c r="A200" t="s">
        <v>216</v>
      </c>
      <c r="B200" t="s">
        <v>26</v>
      </c>
      <c r="C200" s="6">
        <v>36416</v>
      </c>
      <c r="D200">
        <v>988</v>
      </c>
      <c r="E200" s="2">
        <v>17</v>
      </c>
      <c r="F200" t="str">
        <f t="shared" si="9"/>
        <v>Lily BAYES400m</v>
      </c>
      <c r="G200" s="2">
        <f t="shared" si="10"/>
        <v>17</v>
      </c>
      <c r="H200" s="2">
        <f t="shared" si="11"/>
        <v>988</v>
      </c>
    </row>
    <row r="201" spans="1:8" x14ac:dyDescent="0.2">
      <c r="A201" t="s">
        <v>231</v>
      </c>
      <c r="B201" t="s">
        <v>26</v>
      </c>
      <c r="C201" s="6">
        <v>37818</v>
      </c>
      <c r="D201">
        <v>986</v>
      </c>
      <c r="E201" s="2">
        <v>18</v>
      </c>
      <c r="F201" t="str">
        <f t="shared" si="9"/>
        <v>Sidney BURRELL400m</v>
      </c>
      <c r="G201" s="2">
        <f t="shared" si="10"/>
        <v>18</v>
      </c>
      <c r="H201" s="2">
        <f t="shared" si="11"/>
        <v>986</v>
      </c>
    </row>
    <row r="202" spans="1:8" x14ac:dyDescent="0.2">
      <c r="A202" t="s">
        <v>398</v>
      </c>
      <c r="B202" t="s">
        <v>26</v>
      </c>
      <c r="C202" s="6">
        <v>35899</v>
      </c>
      <c r="D202">
        <v>985</v>
      </c>
      <c r="E202" s="2">
        <v>19</v>
      </c>
      <c r="F202" t="str">
        <f t="shared" si="9"/>
        <v>Brodee MATE400m</v>
      </c>
      <c r="G202" s="2">
        <f t="shared" si="10"/>
        <v>19</v>
      </c>
      <c r="H202" s="2">
        <f t="shared" si="11"/>
        <v>985</v>
      </c>
    </row>
    <row r="203" spans="1:8" x14ac:dyDescent="0.2">
      <c r="A203" t="s">
        <v>240</v>
      </c>
      <c r="B203" s="6" t="s">
        <v>26</v>
      </c>
      <c r="C203" s="6">
        <v>34830</v>
      </c>
      <c r="D203">
        <v>984</v>
      </c>
      <c r="E203" s="2">
        <v>20</v>
      </c>
      <c r="F203" t="str">
        <f t="shared" si="9"/>
        <v>Bethany HALMY400m</v>
      </c>
      <c r="G203" s="2">
        <f t="shared" si="10"/>
        <v>20</v>
      </c>
      <c r="H203" s="2">
        <f t="shared" si="11"/>
        <v>984</v>
      </c>
    </row>
    <row r="204" spans="1:8" x14ac:dyDescent="0.2">
      <c r="A204" t="s">
        <v>234</v>
      </c>
      <c r="B204" t="s">
        <v>26</v>
      </c>
      <c r="C204" s="6">
        <v>44671</v>
      </c>
      <c r="D204">
        <v>983</v>
      </c>
      <c r="E204" s="2">
        <v>21</v>
      </c>
      <c r="F204" t="str">
        <f t="shared" si="9"/>
        <v>Txai ANGLIN400m</v>
      </c>
      <c r="G204" s="2">
        <f t="shared" si="10"/>
        <v>21</v>
      </c>
      <c r="H204" s="2">
        <f t="shared" si="11"/>
        <v>983</v>
      </c>
    </row>
    <row r="205" spans="1:8" x14ac:dyDescent="0.2">
      <c r="A205" t="s">
        <v>127</v>
      </c>
      <c r="B205" s="6" t="s">
        <v>26</v>
      </c>
      <c r="C205" s="6">
        <v>34415</v>
      </c>
      <c r="D205">
        <v>983</v>
      </c>
      <c r="E205" s="2">
        <v>21</v>
      </c>
      <c r="F205" t="str">
        <f t="shared" si="9"/>
        <v>Kelly MCANDREW400m</v>
      </c>
      <c r="G205" s="2">
        <f t="shared" si="10"/>
        <v>21</v>
      </c>
      <c r="H205" s="2">
        <f t="shared" si="11"/>
        <v>983</v>
      </c>
    </row>
    <row r="206" spans="1:8" x14ac:dyDescent="0.2">
      <c r="A206" t="s">
        <v>218</v>
      </c>
      <c r="B206" t="s">
        <v>26</v>
      </c>
      <c r="C206" s="6">
        <v>44671</v>
      </c>
      <c r="D206">
        <v>983</v>
      </c>
      <c r="E206" s="2">
        <v>23</v>
      </c>
      <c r="F206" t="str">
        <f t="shared" si="9"/>
        <v>Ella TOBIN400m</v>
      </c>
      <c r="G206" s="2">
        <f t="shared" si="10"/>
        <v>23</v>
      </c>
      <c r="H206" s="2">
        <f t="shared" si="11"/>
        <v>983</v>
      </c>
    </row>
    <row r="207" spans="1:8" x14ac:dyDescent="0.2">
      <c r="A207" t="s">
        <v>264</v>
      </c>
      <c r="B207" t="s">
        <v>26</v>
      </c>
      <c r="C207" s="6">
        <v>38454</v>
      </c>
      <c r="D207">
        <v>981</v>
      </c>
      <c r="E207" s="2">
        <v>24</v>
      </c>
      <c r="F207" t="str">
        <f t="shared" si="9"/>
        <v>Claudia HOLLINGSWORTH400m</v>
      </c>
      <c r="G207" s="2">
        <f t="shared" si="10"/>
        <v>24</v>
      </c>
      <c r="H207" s="2">
        <f t="shared" si="11"/>
        <v>981</v>
      </c>
    </row>
    <row r="208" spans="1:8" x14ac:dyDescent="0.2">
      <c r="A208" t="s">
        <v>255</v>
      </c>
      <c r="B208" t="s">
        <v>26</v>
      </c>
      <c r="C208" s="6">
        <v>37278</v>
      </c>
      <c r="D208">
        <v>975</v>
      </c>
      <c r="E208" s="2">
        <v>25</v>
      </c>
      <c r="F208" t="str">
        <f t="shared" si="9"/>
        <v>Sally GUTHRIE400m</v>
      </c>
      <c r="G208" s="2">
        <f t="shared" si="10"/>
        <v>25</v>
      </c>
      <c r="H208" s="2">
        <f t="shared" si="11"/>
        <v>975</v>
      </c>
    </row>
    <row r="209" spans="1:8" x14ac:dyDescent="0.2">
      <c r="A209" t="s">
        <v>219</v>
      </c>
      <c r="B209" t="s">
        <v>26</v>
      </c>
      <c r="C209" s="6">
        <v>44762</v>
      </c>
      <c r="D209">
        <v>974</v>
      </c>
      <c r="E209" s="2">
        <v>26</v>
      </c>
      <c r="F209" t="str">
        <f t="shared" si="9"/>
        <v>Sienna KURDIAN400m</v>
      </c>
      <c r="G209" s="2">
        <f t="shared" si="10"/>
        <v>26</v>
      </c>
      <c r="H209" s="2">
        <f t="shared" si="11"/>
        <v>974</v>
      </c>
    </row>
    <row r="210" spans="1:8" x14ac:dyDescent="0.2">
      <c r="A210" t="s">
        <v>207</v>
      </c>
      <c r="B210" t="s">
        <v>26</v>
      </c>
      <c r="C210" s="6">
        <v>35775</v>
      </c>
      <c r="D210">
        <v>974</v>
      </c>
      <c r="E210" s="2">
        <v>26</v>
      </c>
      <c r="F210" t="str">
        <f t="shared" si="9"/>
        <v>Elizabeth DINGELDEI400m</v>
      </c>
      <c r="G210" s="2">
        <f t="shared" si="10"/>
        <v>26</v>
      </c>
      <c r="H210" s="2">
        <f t="shared" si="11"/>
        <v>974</v>
      </c>
    </row>
    <row r="211" spans="1:8" x14ac:dyDescent="0.2">
      <c r="A211" t="s">
        <v>208</v>
      </c>
      <c r="B211" t="s">
        <v>26</v>
      </c>
      <c r="C211" s="6">
        <v>32780</v>
      </c>
      <c r="D211">
        <v>973</v>
      </c>
      <c r="E211" s="2">
        <v>28</v>
      </c>
      <c r="F211" t="str">
        <f t="shared" si="9"/>
        <v>Kendra HUBBARD400m</v>
      </c>
      <c r="G211" s="2">
        <f t="shared" si="10"/>
        <v>28</v>
      </c>
      <c r="H211" s="2">
        <f t="shared" si="11"/>
        <v>973</v>
      </c>
    </row>
    <row r="212" spans="1:8" x14ac:dyDescent="0.2">
      <c r="A212" t="s">
        <v>1294</v>
      </c>
      <c r="B212" t="s">
        <v>26</v>
      </c>
      <c r="C212" s="6">
        <v>35306</v>
      </c>
      <c r="D212">
        <v>973</v>
      </c>
      <c r="E212" s="2">
        <v>29</v>
      </c>
      <c r="F212" t="str">
        <f t="shared" si="9"/>
        <v>Rebekah NEWTON400m</v>
      </c>
      <c r="G212" s="2">
        <f t="shared" si="10"/>
        <v>29</v>
      </c>
      <c r="H212" s="2">
        <f t="shared" si="11"/>
        <v>973</v>
      </c>
    </row>
    <row r="213" spans="1:8" x14ac:dyDescent="0.2">
      <c r="A213" t="s">
        <v>220</v>
      </c>
      <c r="B213" t="s">
        <v>26</v>
      </c>
      <c r="C213" s="6"/>
      <c r="D213">
        <v>971</v>
      </c>
      <c r="E213" s="2">
        <v>30</v>
      </c>
      <c r="F213" t="str">
        <f t="shared" si="9"/>
        <v>Charlotte MCAULIFFE400m</v>
      </c>
      <c r="G213" s="2">
        <f t="shared" si="10"/>
        <v>30</v>
      </c>
      <c r="H213" s="2">
        <f t="shared" si="11"/>
        <v>971</v>
      </c>
    </row>
    <row r="214" spans="1:8" x14ac:dyDescent="0.2">
      <c r="A214" t="s">
        <v>246</v>
      </c>
      <c r="B214" t="s">
        <v>26</v>
      </c>
      <c r="C214" s="6">
        <v>44581</v>
      </c>
      <c r="D214">
        <v>963</v>
      </c>
      <c r="E214" s="2">
        <v>31</v>
      </c>
      <c r="F214" t="str">
        <f t="shared" si="9"/>
        <v>Anna PLESSINGER400m</v>
      </c>
      <c r="G214" s="2">
        <f t="shared" si="10"/>
        <v>31</v>
      </c>
      <c r="H214" s="2">
        <f t="shared" si="11"/>
        <v>963</v>
      </c>
    </row>
    <row r="215" spans="1:8" x14ac:dyDescent="0.2">
      <c r="A215" t="s">
        <v>185</v>
      </c>
      <c r="B215" t="s">
        <v>26</v>
      </c>
      <c r="C215" s="6">
        <v>44671</v>
      </c>
      <c r="D215">
        <v>963</v>
      </c>
      <c r="E215" s="2">
        <v>32</v>
      </c>
      <c r="F215" t="str">
        <f t="shared" si="9"/>
        <v>Annie PFEIFFER400m</v>
      </c>
      <c r="G215" s="2">
        <f t="shared" si="10"/>
        <v>32</v>
      </c>
      <c r="H215" s="2">
        <f t="shared" si="11"/>
        <v>963</v>
      </c>
    </row>
    <row r="216" spans="1:8" x14ac:dyDescent="0.2">
      <c r="A216" t="s">
        <v>173</v>
      </c>
      <c r="B216" t="s">
        <v>26</v>
      </c>
      <c r="C216" s="7">
        <v>36602</v>
      </c>
      <c r="D216">
        <v>963</v>
      </c>
      <c r="E216" s="2">
        <v>33</v>
      </c>
      <c r="F216" t="str">
        <f t="shared" si="9"/>
        <v>Kiara SPEECHLEY400m</v>
      </c>
      <c r="G216" s="2">
        <f t="shared" si="10"/>
        <v>33</v>
      </c>
      <c r="H216" s="2">
        <f t="shared" si="11"/>
        <v>963</v>
      </c>
    </row>
    <row r="217" spans="1:8" x14ac:dyDescent="0.2">
      <c r="A217" t="s">
        <v>250</v>
      </c>
      <c r="B217" s="6" t="s">
        <v>26</v>
      </c>
      <c r="C217" s="6">
        <v>37880</v>
      </c>
      <c r="D217">
        <v>962</v>
      </c>
      <c r="E217" s="2">
        <v>34</v>
      </c>
      <c r="F217" t="str">
        <f t="shared" si="9"/>
        <v>Shahd MOHAMED400m</v>
      </c>
      <c r="G217" s="2">
        <f t="shared" si="10"/>
        <v>34</v>
      </c>
      <c r="H217" s="2">
        <f t="shared" si="11"/>
        <v>962</v>
      </c>
    </row>
    <row r="218" spans="1:8" x14ac:dyDescent="0.2">
      <c r="A218" t="s">
        <v>252</v>
      </c>
      <c r="B218" t="s">
        <v>26</v>
      </c>
      <c r="C218" s="7">
        <v>37635</v>
      </c>
      <c r="D218">
        <v>961</v>
      </c>
      <c r="E218" s="2">
        <v>35</v>
      </c>
      <c r="F218" t="str">
        <f t="shared" si="9"/>
        <v>Emma O'REILLY400m</v>
      </c>
      <c r="G218" s="2">
        <f t="shared" si="10"/>
        <v>35</v>
      </c>
      <c r="H218" s="2">
        <f t="shared" si="11"/>
        <v>961</v>
      </c>
    </row>
    <row r="219" spans="1:8" x14ac:dyDescent="0.2">
      <c r="A219" t="s">
        <v>239</v>
      </c>
      <c r="B219" t="s">
        <v>26</v>
      </c>
      <c r="C219" s="6">
        <v>36574</v>
      </c>
      <c r="D219">
        <v>958</v>
      </c>
      <c r="E219" s="2">
        <v>36</v>
      </c>
      <c r="F219" t="str">
        <f t="shared" si="9"/>
        <v>Annamaria LESZCZYNSKA400m</v>
      </c>
      <c r="G219" s="2">
        <f t="shared" si="10"/>
        <v>36</v>
      </c>
      <c r="H219" s="2">
        <f t="shared" si="11"/>
        <v>958</v>
      </c>
    </row>
    <row r="220" spans="1:8" x14ac:dyDescent="0.2">
      <c r="A220" t="s">
        <v>275</v>
      </c>
      <c r="B220" t="s">
        <v>26</v>
      </c>
      <c r="C220" s="6">
        <v>38037</v>
      </c>
      <c r="D220">
        <v>958</v>
      </c>
      <c r="E220" s="2">
        <v>37</v>
      </c>
      <c r="F220" t="str">
        <f t="shared" si="9"/>
        <v>Montana MONK400m</v>
      </c>
      <c r="G220" s="2">
        <f t="shared" si="10"/>
        <v>37</v>
      </c>
      <c r="H220" s="2">
        <f t="shared" si="11"/>
        <v>958</v>
      </c>
    </row>
    <row r="221" spans="1:8" x14ac:dyDescent="0.2">
      <c r="A221" t="s">
        <v>236</v>
      </c>
      <c r="B221" t="s">
        <v>26</v>
      </c>
      <c r="C221" s="6">
        <v>36935</v>
      </c>
      <c r="D221">
        <v>957</v>
      </c>
      <c r="E221" s="2">
        <v>38</v>
      </c>
      <c r="F221" t="str">
        <f t="shared" si="9"/>
        <v>Grace GOLDSWORTHY400m</v>
      </c>
      <c r="G221" s="2">
        <f t="shared" si="10"/>
        <v>38</v>
      </c>
      <c r="H221" s="2">
        <f t="shared" si="11"/>
        <v>957</v>
      </c>
    </row>
    <row r="222" spans="1:8" x14ac:dyDescent="0.2">
      <c r="A222" t="s">
        <v>1422</v>
      </c>
      <c r="B222" t="s">
        <v>26</v>
      </c>
      <c r="C222" s="6">
        <v>1998</v>
      </c>
      <c r="D222">
        <v>957</v>
      </c>
      <c r="E222" s="2">
        <v>38</v>
      </c>
      <c r="F222" t="str">
        <f t="shared" si="9"/>
        <v>Brittany SCOTT400m</v>
      </c>
      <c r="G222" s="2">
        <f t="shared" si="10"/>
        <v>38</v>
      </c>
      <c r="H222" s="2">
        <f t="shared" si="11"/>
        <v>957</v>
      </c>
    </row>
    <row r="223" spans="1:8" x14ac:dyDescent="0.2">
      <c r="A223" t="s">
        <v>1430</v>
      </c>
      <c r="B223" t="s">
        <v>26</v>
      </c>
      <c r="C223" s="6"/>
      <c r="D223">
        <v>956</v>
      </c>
      <c r="E223" s="2">
        <v>40</v>
      </c>
      <c r="F223" t="str">
        <f t="shared" si="9"/>
        <v>Sounya VISVANATHAN400m</v>
      </c>
      <c r="G223" s="2">
        <f t="shared" si="10"/>
        <v>40</v>
      </c>
      <c r="H223" s="2">
        <f t="shared" si="11"/>
        <v>956</v>
      </c>
    </row>
    <row r="224" spans="1:8" x14ac:dyDescent="0.2">
      <c r="A224" t="s">
        <v>524</v>
      </c>
      <c r="B224" t="s">
        <v>26</v>
      </c>
      <c r="C224" s="6">
        <v>34986</v>
      </c>
      <c r="D224">
        <v>954</v>
      </c>
      <c r="E224" s="2">
        <v>41</v>
      </c>
      <c r="F224" t="str">
        <f t="shared" si="9"/>
        <v>Tori WEST400m</v>
      </c>
      <c r="G224" s="2">
        <f t="shared" si="10"/>
        <v>41</v>
      </c>
      <c r="H224" s="2">
        <f t="shared" si="11"/>
        <v>954</v>
      </c>
    </row>
    <row r="225" spans="1:8" x14ac:dyDescent="0.2">
      <c r="A225" t="s">
        <v>1429</v>
      </c>
      <c r="B225" t="s">
        <v>26</v>
      </c>
      <c r="C225" s="6"/>
      <c r="D225">
        <v>953</v>
      </c>
      <c r="E225" s="2">
        <v>42</v>
      </c>
      <c r="F225" t="str">
        <f t="shared" si="9"/>
        <v>Iluka-Rose TAYLOR400m</v>
      </c>
      <c r="G225" s="2">
        <f t="shared" si="10"/>
        <v>42</v>
      </c>
      <c r="H225" s="2">
        <f t="shared" si="11"/>
        <v>953</v>
      </c>
    </row>
    <row r="226" spans="1:8" x14ac:dyDescent="0.2">
      <c r="A226" t="s">
        <v>203</v>
      </c>
      <c r="B226" t="s">
        <v>26</v>
      </c>
      <c r="C226" s="6">
        <v>32737</v>
      </c>
      <c r="D226">
        <v>950</v>
      </c>
      <c r="E226" s="2">
        <v>43</v>
      </c>
      <c r="F226" t="str">
        <f t="shared" si="9"/>
        <v>Angeline BLACKBURN400m</v>
      </c>
      <c r="G226" s="2">
        <f t="shared" si="10"/>
        <v>43</v>
      </c>
      <c r="H226" s="2">
        <f t="shared" si="11"/>
        <v>950</v>
      </c>
    </row>
    <row r="227" spans="1:8" x14ac:dyDescent="0.2">
      <c r="A227" t="s">
        <v>238</v>
      </c>
      <c r="B227" t="s">
        <v>26</v>
      </c>
      <c r="C227" s="6">
        <v>44762</v>
      </c>
      <c r="D227">
        <v>949</v>
      </c>
      <c r="E227" s="2">
        <v>44</v>
      </c>
      <c r="F227" t="str">
        <f t="shared" si="9"/>
        <v>Ivy BOOTHROYD400m</v>
      </c>
      <c r="G227" s="2">
        <f t="shared" si="10"/>
        <v>44</v>
      </c>
      <c r="H227" s="2">
        <f t="shared" si="11"/>
        <v>949</v>
      </c>
    </row>
    <row r="228" spans="1:8" x14ac:dyDescent="0.2">
      <c r="A228" t="s">
        <v>200</v>
      </c>
      <c r="B228" s="6" t="s">
        <v>26</v>
      </c>
      <c r="C228" s="6">
        <v>38395</v>
      </c>
      <c r="D228">
        <v>947</v>
      </c>
      <c r="E228" s="2">
        <v>45</v>
      </c>
      <c r="F228" t="str">
        <f t="shared" si="9"/>
        <v>Olivia Rose INKSTER400m</v>
      </c>
      <c r="G228" s="2">
        <f t="shared" si="10"/>
        <v>45</v>
      </c>
      <c r="H228" s="2">
        <f t="shared" si="11"/>
        <v>947</v>
      </c>
    </row>
    <row r="229" spans="1:8" x14ac:dyDescent="0.2">
      <c r="A229" t="s">
        <v>237</v>
      </c>
      <c r="B229" t="s">
        <v>26</v>
      </c>
      <c r="C229" s="6">
        <v>44671</v>
      </c>
      <c r="D229">
        <v>945</v>
      </c>
      <c r="E229" s="2">
        <v>46</v>
      </c>
      <c r="F229" t="str">
        <f t="shared" si="9"/>
        <v>Ashleigh GONCALVES400m</v>
      </c>
      <c r="G229" s="2">
        <f t="shared" si="10"/>
        <v>46</v>
      </c>
      <c r="H229" s="2">
        <f t="shared" si="11"/>
        <v>945</v>
      </c>
    </row>
    <row r="230" spans="1:8" x14ac:dyDescent="0.2">
      <c r="A230" t="s">
        <v>1431</v>
      </c>
      <c r="B230" t="s">
        <v>26</v>
      </c>
      <c r="C230" s="7">
        <v>44793</v>
      </c>
      <c r="D230">
        <v>938</v>
      </c>
      <c r="E230" s="2">
        <v>47</v>
      </c>
      <c r="F230" t="str">
        <f t="shared" si="9"/>
        <v>Daisy NOUSIS400m</v>
      </c>
      <c r="G230" s="2">
        <f t="shared" si="10"/>
        <v>47</v>
      </c>
      <c r="H230" s="2">
        <f t="shared" si="11"/>
        <v>938</v>
      </c>
    </row>
    <row r="231" spans="1:8" x14ac:dyDescent="0.2">
      <c r="A231" t="s">
        <v>276</v>
      </c>
      <c r="B231" t="s">
        <v>26</v>
      </c>
      <c r="C231" s="7">
        <v>38256</v>
      </c>
      <c r="D231">
        <v>937</v>
      </c>
      <c r="E231" s="2">
        <v>48</v>
      </c>
      <c r="F231" t="str">
        <f t="shared" si="9"/>
        <v>Hayley KITCHING400m</v>
      </c>
      <c r="G231" s="2">
        <f t="shared" si="10"/>
        <v>48</v>
      </c>
      <c r="H231" s="2">
        <f t="shared" si="11"/>
        <v>937</v>
      </c>
    </row>
    <row r="232" spans="1:8" x14ac:dyDescent="0.2">
      <c r="A232" t="s">
        <v>1420</v>
      </c>
      <c r="B232" t="s">
        <v>26</v>
      </c>
      <c r="C232" s="6">
        <v>1997</v>
      </c>
      <c r="D232">
        <v>937</v>
      </c>
      <c r="E232" s="2">
        <v>49</v>
      </c>
      <c r="F232" t="str">
        <f t="shared" si="9"/>
        <v>Jenna HEATH400m</v>
      </c>
      <c r="G232" s="2">
        <f t="shared" si="10"/>
        <v>49</v>
      </c>
      <c r="H232" s="2">
        <f t="shared" si="11"/>
        <v>937</v>
      </c>
    </row>
    <row r="233" spans="1:8" x14ac:dyDescent="0.2">
      <c r="A233" t="s">
        <v>245</v>
      </c>
      <c r="B233" t="s">
        <v>26</v>
      </c>
      <c r="C233" s="6">
        <v>44732</v>
      </c>
      <c r="D233">
        <v>933</v>
      </c>
      <c r="E233" s="2">
        <v>50</v>
      </c>
      <c r="F233" t="str">
        <f t="shared" si="9"/>
        <v>Bella PASQUALI400m</v>
      </c>
      <c r="G233" s="2">
        <f t="shared" si="10"/>
        <v>50</v>
      </c>
      <c r="H233" s="2">
        <f t="shared" si="11"/>
        <v>933</v>
      </c>
    </row>
    <row r="234" spans="1:8" x14ac:dyDescent="0.2">
      <c r="A234" t="s">
        <v>139</v>
      </c>
      <c r="B234" t="s">
        <v>26</v>
      </c>
      <c r="C234" s="6">
        <v>37353</v>
      </c>
      <c r="D234">
        <v>933</v>
      </c>
      <c r="E234" s="2">
        <v>51</v>
      </c>
      <c r="F234" t="str">
        <f t="shared" si="9"/>
        <v>Francesca MCDONALD400m</v>
      </c>
      <c r="G234" s="2">
        <f t="shared" si="10"/>
        <v>51</v>
      </c>
      <c r="H234" s="2">
        <f t="shared" si="11"/>
        <v>933</v>
      </c>
    </row>
    <row r="235" spans="1:8" x14ac:dyDescent="0.2">
      <c r="A235" t="s">
        <v>242</v>
      </c>
      <c r="B235" t="s">
        <v>26</v>
      </c>
      <c r="C235" s="6"/>
      <c r="D235">
        <v>931</v>
      </c>
      <c r="E235" s="2">
        <v>52</v>
      </c>
      <c r="F235" t="str">
        <f t="shared" si="9"/>
        <v>Jemma POLLARD400m</v>
      </c>
      <c r="G235" s="2">
        <f t="shared" si="10"/>
        <v>52</v>
      </c>
      <c r="H235" s="2">
        <f t="shared" si="11"/>
        <v>931</v>
      </c>
    </row>
    <row r="236" spans="1:8" x14ac:dyDescent="0.2">
      <c r="A236" t="s">
        <v>1300</v>
      </c>
      <c r="B236" t="s">
        <v>26</v>
      </c>
      <c r="C236" s="6">
        <v>44732</v>
      </c>
      <c r="D236">
        <v>927</v>
      </c>
      <c r="E236" s="2">
        <v>53</v>
      </c>
      <c r="F236" t="str">
        <f t="shared" si="9"/>
        <v>Ella PENMAN400m</v>
      </c>
      <c r="G236" s="2">
        <f t="shared" si="10"/>
        <v>53</v>
      </c>
      <c r="H236" s="2">
        <f t="shared" si="11"/>
        <v>927</v>
      </c>
    </row>
    <row r="237" spans="1:8" x14ac:dyDescent="0.2">
      <c r="A237" t="s">
        <v>210</v>
      </c>
      <c r="B237" t="s">
        <v>26</v>
      </c>
      <c r="C237" s="7">
        <v>31646</v>
      </c>
      <c r="D237">
        <v>927</v>
      </c>
      <c r="E237" s="2">
        <v>54</v>
      </c>
      <c r="F237" t="str">
        <f t="shared" si="9"/>
        <v>Alysse PRIDDIS400m</v>
      </c>
      <c r="G237" s="2">
        <f t="shared" si="10"/>
        <v>54</v>
      </c>
      <c r="H237" s="2">
        <f t="shared" si="11"/>
        <v>927</v>
      </c>
    </row>
    <row r="238" spans="1:8" x14ac:dyDescent="0.2">
      <c r="A238" t="s">
        <v>262</v>
      </c>
      <c r="B238" t="s">
        <v>26</v>
      </c>
      <c r="C238" s="6"/>
      <c r="D238">
        <v>922</v>
      </c>
      <c r="E238" s="2">
        <v>55</v>
      </c>
      <c r="F238" t="str">
        <f t="shared" si="9"/>
        <v>Bridget OAKLEY400m</v>
      </c>
      <c r="G238" s="2">
        <f t="shared" si="10"/>
        <v>55</v>
      </c>
      <c r="H238" s="2">
        <f t="shared" si="11"/>
        <v>922</v>
      </c>
    </row>
    <row r="239" spans="1:8" x14ac:dyDescent="0.2">
      <c r="A239" t="s">
        <v>243</v>
      </c>
      <c r="B239" t="s">
        <v>26</v>
      </c>
      <c r="C239" s="6">
        <v>44671</v>
      </c>
      <c r="D239">
        <v>922</v>
      </c>
      <c r="E239" s="2">
        <v>56</v>
      </c>
      <c r="F239" t="str">
        <f t="shared" si="9"/>
        <v>Sophia HANLON400m</v>
      </c>
      <c r="G239" s="2">
        <f t="shared" si="10"/>
        <v>56</v>
      </c>
      <c r="H239" s="2">
        <f t="shared" si="11"/>
        <v>922</v>
      </c>
    </row>
    <row r="240" spans="1:8" x14ac:dyDescent="0.2">
      <c r="A240" t="s">
        <v>1432</v>
      </c>
      <c r="B240" t="s">
        <v>26</v>
      </c>
      <c r="C240" s="6">
        <v>44671</v>
      </c>
      <c r="D240">
        <v>918</v>
      </c>
      <c r="E240" s="2">
        <v>57</v>
      </c>
      <c r="F240" t="str">
        <f t="shared" si="9"/>
        <v>Astrid SMYTH400m</v>
      </c>
      <c r="G240" s="2">
        <f t="shared" si="10"/>
        <v>57</v>
      </c>
      <c r="H240" s="2">
        <f t="shared" si="11"/>
        <v>918</v>
      </c>
    </row>
    <row r="241" spans="1:8" x14ac:dyDescent="0.2">
      <c r="A241" t="s">
        <v>408</v>
      </c>
      <c r="B241" t="s">
        <v>26</v>
      </c>
      <c r="C241" s="6">
        <v>37829</v>
      </c>
      <c r="D241">
        <v>917</v>
      </c>
      <c r="E241" s="2">
        <v>58</v>
      </c>
      <c r="F241" t="str">
        <f t="shared" si="9"/>
        <v>Paige ELVEY400m</v>
      </c>
      <c r="G241" s="2">
        <f t="shared" si="10"/>
        <v>58</v>
      </c>
      <c r="H241" s="2">
        <f t="shared" si="11"/>
        <v>917</v>
      </c>
    </row>
    <row r="242" spans="1:8" x14ac:dyDescent="0.2">
      <c r="A242" t="s">
        <v>1005</v>
      </c>
      <c r="B242" t="s">
        <v>26</v>
      </c>
      <c r="C242" s="6">
        <v>32800</v>
      </c>
      <c r="D242">
        <v>916</v>
      </c>
      <c r="E242" s="2">
        <v>59</v>
      </c>
      <c r="F242" t="str">
        <f t="shared" si="9"/>
        <v>Lora ROFF400m</v>
      </c>
      <c r="G242" s="2">
        <f t="shared" si="10"/>
        <v>59</v>
      </c>
      <c r="H242" s="2">
        <f t="shared" si="11"/>
        <v>916</v>
      </c>
    </row>
    <row r="243" spans="1:8" x14ac:dyDescent="0.2">
      <c r="A243" t="s">
        <v>1433</v>
      </c>
      <c r="B243" t="s">
        <v>26</v>
      </c>
      <c r="C243" s="6">
        <v>44732</v>
      </c>
      <c r="D243">
        <v>916</v>
      </c>
      <c r="E243" s="2">
        <v>60</v>
      </c>
      <c r="F243" t="str">
        <f t="shared" si="9"/>
        <v>Antje KEMPFF400m</v>
      </c>
      <c r="G243" s="2">
        <f t="shared" si="10"/>
        <v>60</v>
      </c>
      <c r="H243" s="2">
        <f t="shared" si="11"/>
        <v>916</v>
      </c>
    </row>
    <row r="244" spans="1:8" x14ac:dyDescent="0.2">
      <c r="A244" t="s">
        <v>257</v>
      </c>
      <c r="B244" s="6" t="s">
        <v>26</v>
      </c>
      <c r="C244" s="6">
        <v>37876</v>
      </c>
      <c r="D244">
        <v>914</v>
      </c>
      <c r="E244" s="2">
        <v>61</v>
      </c>
      <c r="F244" t="str">
        <f t="shared" si="9"/>
        <v>Ashley SPENCER400m</v>
      </c>
      <c r="G244" s="2">
        <f t="shared" si="10"/>
        <v>61</v>
      </c>
      <c r="H244" s="2">
        <f t="shared" si="11"/>
        <v>914</v>
      </c>
    </row>
    <row r="245" spans="1:8" x14ac:dyDescent="0.2">
      <c r="A245" t="s">
        <v>248</v>
      </c>
      <c r="B245" s="6" t="s">
        <v>26</v>
      </c>
      <c r="C245" s="6">
        <v>2000</v>
      </c>
      <c r="D245">
        <v>913</v>
      </c>
      <c r="E245" s="2">
        <v>62</v>
      </c>
      <c r="F245" t="str">
        <f t="shared" si="9"/>
        <v>Natassia MESSENT400m</v>
      </c>
      <c r="G245" s="2">
        <f t="shared" si="10"/>
        <v>62</v>
      </c>
      <c r="H245" s="2">
        <f t="shared" si="11"/>
        <v>913</v>
      </c>
    </row>
    <row r="246" spans="1:8" x14ac:dyDescent="0.2">
      <c r="A246" t="s">
        <v>1434</v>
      </c>
      <c r="B246" t="s">
        <v>26</v>
      </c>
      <c r="C246" s="6">
        <v>36399</v>
      </c>
      <c r="D246">
        <v>913</v>
      </c>
      <c r="E246" s="2">
        <v>62</v>
      </c>
      <c r="F246" t="str">
        <f t="shared" si="9"/>
        <v>Laura MCSHANE400m</v>
      </c>
      <c r="G246" s="2">
        <f t="shared" si="10"/>
        <v>62</v>
      </c>
      <c r="H246" s="2">
        <f t="shared" si="11"/>
        <v>913</v>
      </c>
    </row>
    <row r="247" spans="1:8" x14ac:dyDescent="0.2">
      <c r="A247" t="s">
        <v>221</v>
      </c>
      <c r="B247" t="s">
        <v>26</v>
      </c>
      <c r="C247" s="6">
        <v>44581</v>
      </c>
      <c r="D247">
        <v>911</v>
      </c>
      <c r="E247" s="2">
        <v>64</v>
      </c>
      <c r="F247" t="str">
        <f t="shared" si="9"/>
        <v>Piper CORNELIUS400m</v>
      </c>
      <c r="G247" s="2">
        <f t="shared" si="10"/>
        <v>64</v>
      </c>
      <c r="H247" s="2">
        <f t="shared" si="11"/>
        <v>911</v>
      </c>
    </row>
    <row r="248" spans="1:8" x14ac:dyDescent="0.2">
      <c r="A248" t="s">
        <v>253</v>
      </c>
      <c r="B248" t="s">
        <v>26</v>
      </c>
      <c r="C248" s="6">
        <v>44732</v>
      </c>
      <c r="D248">
        <v>911</v>
      </c>
      <c r="E248" s="2">
        <v>65</v>
      </c>
      <c r="F248" t="str">
        <f t="shared" si="9"/>
        <v>Jazelle CARTER400m</v>
      </c>
      <c r="G248" s="2">
        <f t="shared" si="10"/>
        <v>65</v>
      </c>
      <c r="H248" s="2">
        <f t="shared" si="11"/>
        <v>911</v>
      </c>
    </row>
    <row r="249" spans="1:8" x14ac:dyDescent="0.2">
      <c r="A249" t="s">
        <v>270</v>
      </c>
      <c r="B249" t="s">
        <v>26</v>
      </c>
      <c r="C249" s="6">
        <v>37404</v>
      </c>
      <c r="D249">
        <v>910</v>
      </c>
      <c r="E249" s="2">
        <v>66</v>
      </c>
      <c r="F249" t="str">
        <f t="shared" si="9"/>
        <v>Jaylah HANCOCK-CAMERON400m</v>
      </c>
      <c r="G249" s="2">
        <f t="shared" si="10"/>
        <v>66</v>
      </c>
      <c r="H249" s="2">
        <f t="shared" si="11"/>
        <v>910</v>
      </c>
    </row>
    <row r="250" spans="1:8" x14ac:dyDescent="0.2">
      <c r="A250" t="s">
        <v>1435</v>
      </c>
      <c r="B250" t="s">
        <v>26</v>
      </c>
      <c r="C250" s="6">
        <v>44762</v>
      </c>
      <c r="D250">
        <v>910</v>
      </c>
      <c r="E250" s="2">
        <v>66</v>
      </c>
      <c r="F250" t="str">
        <f t="shared" si="9"/>
        <v>Isabella TARR400m</v>
      </c>
      <c r="G250" s="2">
        <f t="shared" si="10"/>
        <v>66</v>
      </c>
      <c r="H250" s="2">
        <f t="shared" si="11"/>
        <v>910</v>
      </c>
    </row>
    <row r="251" spans="1:8" x14ac:dyDescent="0.2">
      <c r="A251" t="s">
        <v>1436</v>
      </c>
      <c r="B251" t="s">
        <v>26</v>
      </c>
      <c r="C251" s="7">
        <v>44671</v>
      </c>
      <c r="D251">
        <v>909</v>
      </c>
      <c r="E251" s="2">
        <v>68</v>
      </c>
      <c r="F251" t="str">
        <f t="shared" si="9"/>
        <v>Ashley PERNECKER400m</v>
      </c>
      <c r="G251" s="2">
        <f t="shared" si="10"/>
        <v>68</v>
      </c>
      <c r="H251" s="2">
        <f t="shared" si="11"/>
        <v>909</v>
      </c>
    </row>
    <row r="252" spans="1:8" x14ac:dyDescent="0.2">
      <c r="A252" t="s">
        <v>1437</v>
      </c>
      <c r="B252" t="s">
        <v>26</v>
      </c>
      <c r="C252" s="7">
        <v>44762</v>
      </c>
      <c r="D252">
        <v>907</v>
      </c>
      <c r="E252" s="2">
        <v>69</v>
      </c>
      <c r="F252" t="str">
        <f t="shared" si="9"/>
        <v>Lily-Bella HILLI400m</v>
      </c>
      <c r="G252" s="2">
        <f t="shared" si="10"/>
        <v>69</v>
      </c>
      <c r="H252" s="2">
        <f t="shared" si="11"/>
        <v>907</v>
      </c>
    </row>
    <row r="253" spans="1:8" x14ac:dyDescent="0.2">
      <c r="A253" t="s">
        <v>190</v>
      </c>
      <c r="B253" t="s">
        <v>26</v>
      </c>
      <c r="C253" s="6">
        <v>44612</v>
      </c>
      <c r="D253">
        <v>904</v>
      </c>
      <c r="E253" s="2">
        <v>70</v>
      </c>
      <c r="F253" t="str">
        <f t="shared" si="9"/>
        <v>Jessica MEAD400m</v>
      </c>
      <c r="G253" s="2">
        <f t="shared" si="10"/>
        <v>70</v>
      </c>
      <c r="H253" s="2">
        <f t="shared" si="11"/>
        <v>904</v>
      </c>
    </row>
    <row r="254" spans="1:8" x14ac:dyDescent="0.2">
      <c r="A254" t="s">
        <v>1438</v>
      </c>
      <c r="B254" t="s">
        <v>26</v>
      </c>
      <c r="C254" s="6">
        <v>33021</v>
      </c>
      <c r="D254">
        <v>903</v>
      </c>
      <c r="E254" s="2">
        <v>71</v>
      </c>
      <c r="F254" t="str">
        <f t="shared" si="9"/>
        <v>Amy PEDDER400m</v>
      </c>
      <c r="G254" s="2">
        <f t="shared" si="10"/>
        <v>71</v>
      </c>
      <c r="H254" s="2">
        <f t="shared" si="11"/>
        <v>903</v>
      </c>
    </row>
    <row r="255" spans="1:8" x14ac:dyDescent="0.2">
      <c r="A255" t="s">
        <v>1439</v>
      </c>
      <c r="B255" t="s">
        <v>26</v>
      </c>
      <c r="C255" s="6">
        <v>1998</v>
      </c>
      <c r="D255">
        <v>902</v>
      </c>
      <c r="E255" s="2">
        <v>72</v>
      </c>
      <c r="F255" t="str">
        <f t="shared" si="9"/>
        <v>Nicole OGLE400m</v>
      </c>
      <c r="G255" s="2">
        <f t="shared" si="10"/>
        <v>72</v>
      </c>
      <c r="H255" s="2">
        <f t="shared" si="11"/>
        <v>902</v>
      </c>
    </row>
    <row r="256" spans="1:8" x14ac:dyDescent="0.2">
      <c r="A256" t="s">
        <v>269</v>
      </c>
      <c r="B256" t="s">
        <v>26</v>
      </c>
      <c r="C256" s="6">
        <v>35959</v>
      </c>
      <c r="D256">
        <v>900</v>
      </c>
      <c r="E256" s="2">
        <v>73</v>
      </c>
      <c r="F256" t="str">
        <f t="shared" si="9"/>
        <v>Hannah COX400m</v>
      </c>
      <c r="G256" s="2">
        <f t="shared" si="10"/>
        <v>73</v>
      </c>
      <c r="H256" s="2">
        <f t="shared" si="11"/>
        <v>900</v>
      </c>
    </row>
    <row r="257" spans="1:8" x14ac:dyDescent="0.2">
      <c r="A257" t="s">
        <v>277</v>
      </c>
      <c r="B257" t="s">
        <v>26</v>
      </c>
      <c r="C257" s="6">
        <v>36492</v>
      </c>
      <c r="D257">
        <v>899</v>
      </c>
      <c r="E257" s="2">
        <v>74</v>
      </c>
      <c r="F257" t="str">
        <f t="shared" si="9"/>
        <v>Amy BENNETT400m</v>
      </c>
      <c r="G257" s="2">
        <f t="shared" si="10"/>
        <v>74</v>
      </c>
      <c r="H257" s="2">
        <f t="shared" si="11"/>
        <v>899</v>
      </c>
    </row>
    <row r="258" spans="1:8" x14ac:dyDescent="0.2">
      <c r="A258" t="s">
        <v>1440</v>
      </c>
      <c r="B258" t="s">
        <v>26</v>
      </c>
      <c r="C258" s="7">
        <v>44793</v>
      </c>
      <c r="D258">
        <v>897</v>
      </c>
      <c r="E258" s="2">
        <v>75</v>
      </c>
      <c r="F258" t="str">
        <f t="shared" si="9"/>
        <v>Jazmin FIRTH400m</v>
      </c>
      <c r="G258" s="2">
        <f t="shared" si="10"/>
        <v>75</v>
      </c>
      <c r="H258" s="2">
        <f t="shared" si="11"/>
        <v>897</v>
      </c>
    </row>
    <row r="259" spans="1:8" x14ac:dyDescent="0.2">
      <c r="A259" t="s">
        <v>1441</v>
      </c>
      <c r="B259" t="s">
        <v>26</v>
      </c>
      <c r="C259" s="6">
        <v>44762</v>
      </c>
      <c r="D259">
        <v>896</v>
      </c>
      <c r="E259" s="2">
        <v>76</v>
      </c>
      <c r="F259" t="str">
        <f t="shared" ref="F259:F322" si="12">A259&amp;B259</f>
        <v>Isabella BIDESI400m</v>
      </c>
      <c r="G259" s="2">
        <f t="shared" ref="G259:G322" si="13">E259</f>
        <v>76</v>
      </c>
      <c r="H259" s="2">
        <f t="shared" ref="H259:H322" si="14">D259</f>
        <v>896</v>
      </c>
    </row>
    <row r="260" spans="1:8" x14ac:dyDescent="0.2">
      <c r="A260" t="s">
        <v>1442</v>
      </c>
      <c r="B260" t="s">
        <v>26</v>
      </c>
      <c r="C260" s="6">
        <v>44732</v>
      </c>
      <c r="D260">
        <v>896</v>
      </c>
      <c r="E260" s="2">
        <v>76</v>
      </c>
      <c r="F260" t="str">
        <f t="shared" si="12"/>
        <v>Ida LAHERTY400m</v>
      </c>
      <c r="G260" s="2">
        <f t="shared" si="13"/>
        <v>76</v>
      </c>
      <c r="H260" s="2">
        <f t="shared" si="14"/>
        <v>896</v>
      </c>
    </row>
    <row r="261" spans="1:8" x14ac:dyDescent="0.2">
      <c r="A261" t="s">
        <v>284</v>
      </c>
      <c r="B261" t="s">
        <v>26</v>
      </c>
      <c r="C261" s="6">
        <v>33621</v>
      </c>
      <c r="D261">
        <v>896</v>
      </c>
      <c r="E261" s="2">
        <v>78</v>
      </c>
      <c r="F261" t="str">
        <f t="shared" si="12"/>
        <v>Tia BRADY400m</v>
      </c>
      <c r="G261" s="2">
        <f t="shared" si="13"/>
        <v>78</v>
      </c>
      <c r="H261" s="2">
        <f t="shared" si="14"/>
        <v>896</v>
      </c>
    </row>
    <row r="262" spans="1:8" x14ac:dyDescent="0.2">
      <c r="A262" t="s">
        <v>1291</v>
      </c>
      <c r="B262" t="s">
        <v>26</v>
      </c>
      <c r="C262" s="6"/>
      <c r="D262">
        <v>894</v>
      </c>
      <c r="E262" s="2">
        <v>79</v>
      </c>
      <c r="F262" t="str">
        <f t="shared" si="12"/>
        <v>Layla KINNANE400m</v>
      </c>
      <c r="G262" s="2">
        <f t="shared" si="13"/>
        <v>79</v>
      </c>
      <c r="H262" s="2">
        <f t="shared" si="14"/>
        <v>894</v>
      </c>
    </row>
    <row r="263" spans="1:8" x14ac:dyDescent="0.2">
      <c r="A263" t="s">
        <v>961</v>
      </c>
      <c r="B263" t="s">
        <v>26</v>
      </c>
      <c r="C263" s="6">
        <v>44640</v>
      </c>
      <c r="D263">
        <v>890</v>
      </c>
      <c r="E263" s="2">
        <v>80</v>
      </c>
      <c r="F263" t="str">
        <f t="shared" si="12"/>
        <v>Marianna KONOPKA400m</v>
      </c>
      <c r="G263" s="2">
        <f t="shared" si="13"/>
        <v>80</v>
      </c>
      <c r="H263" s="2">
        <f t="shared" si="14"/>
        <v>890</v>
      </c>
    </row>
    <row r="264" spans="1:8" x14ac:dyDescent="0.2">
      <c r="A264" t="s">
        <v>302</v>
      </c>
      <c r="B264" t="s">
        <v>26</v>
      </c>
      <c r="C264" s="7">
        <v>44701</v>
      </c>
      <c r="D264">
        <v>890</v>
      </c>
      <c r="E264" s="2">
        <v>81</v>
      </c>
      <c r="F264" t="str">
        <f t="shared" si="12"/>
        <v>Jessica MCMANUS400m</v>
      </c>
      <c r="G264" s="2">
        <f t="shared" si="13"/>
        <v>81</v>
      </c>
      <c r="H264" s="2">
        <f t="shared" si="14"/>
        <v>890</v>
      </c>
    </row>
    <row r="265" spans="1:8" x14ac:dyDescent="0.2">
      <c r="A265" t="s">
        <v>261</v>
      </c>
      <c r="B265" t="s">
        <v>26</v>
      </c>
      <c r="C265" s="6">
        <v>44640</v>
      </c>
      <c r="D265">
        <v>889</v>
      </c>
      <c r="E265" s="2">
        <v>82</v>
      </c>
      <c r="F265" t="str">
        <f t="shared" si="12"/>
        <v>Emma COTTON400m</v>
      </c>
      <c r="G265" s="2">
        <f t="shared" si="13"/>
        <v>82</v>
      </c>
      <c r="H265" s="2">
        <f t="shared" si="14"/>
        <v>889</v>
      </c>
    </row>
    <row r="266" spans="1:8" x14ac:dyDescent="0.2">
      <c r="A266" t="s">
        <v>1296</v>
      </c>
      <c r="B266" t="s">
        <v>26</v>
      </c>
      <c r="C266" s="6">
        <v>44701</v>
      </c>
      <c r="D266">
        <v>889</v>
      </c>
      <c r="E266" s="2">
        <v>82</v>
      </c>
      <c r="F266" t="str">
        <f t="shared" si="12"/>
        <v>Jessica HALL400m</v>
      </c>
      <c r="G266" s="2">
        <f t="shared" si="13"/>
        <v>82</v>
      </c>
      <c r="H266" s="2">
        <f t="shared" si="14"/>
        <v>889</v>
      </c>
    </row>
    <row r="267" spans="1:8" x14ac:dyDescent="0.2">
      <c r="A267" t="s">
        <v>1443</v>
      </c>
      <c r="B267" t="s">
        <v>26</v>
      </c>
      <c r="C267" s="6"/>
      <c r="D267">
        <v>889</v>
      </c>
      <c r="E267" s="2">
        <v>84</v>
      </c>
      <c r="F267" t="str">
        <f t="shared" si="12"/>
        <v>Elly FLEMING400m</v>
      </c>
      <c r="G267" s="2">
        <f t="shared" si="13"/>
        <v>84</v>
      </c>
      <c r="H267" s="2">
        <f t="shared" si="14"/>
        <v>889</v>
      </c>
    </row>
    <row r="268" spans="1:8" x14ac:dyDescent="0.2">
      <c r="A268" t="s">
        <v>1010</v>
      </c>
      <c r="B268" t="s">
        <v>26</v>
      </c>
      <c r="C268" s="6">
        <v>44701</v>
      </c>
      <c r="D268">
        <v>887</v>
      </c>
      <c r="E268" s="2">
        <v>85</v>
      </c>
      <c r="F268" t="str">
        <f t="shared" si="12"/>
        <v>Jaime BRENNAN400m</v>
      </c>
      <c r="G268" s="2">
        <f t="shared" si="13"/>
        <v>85</v>
      </c>
      <c r="H268" s="2">
        <f t="shared" si="14"/>
        <v>887</v>
      </c>
    </row>
    <row r="269" spans="1:8" x14ac:dyDescent="0.2">
      <c r="A269" t="s">
        <v>1444</v>
      </c>
      <c r="B269" t="s">
        <v>26</v>
      </c>
      <c r="C269" s="6"/>
      <c r="D269">
        <v>886</v>
      </c>
      <c r="E269" s="2">
        <v>86</v>
      </c>
      <c r="F269" t="str">
        <f t="shared" si="12"/>
        <v>Ainslie MCNALLY400m</v>
      </c>
      <c r="G269" s="2">
        <f t="shared" si="13"/>
        <v>86</v>
      </c>
      <c r="H269" s="2">
        <f t="shared" si="14"/>
        <v>886</v>
      </c>
    </row>
    <row r="270" spans="1:8" x14ac:dyDescent="0.2">
      <c r="A270" t="s">
        <v>1445</v>
      </c>
      <c r="B270" t="s">
        <v>26</v>
      </c>
      <c r="C270" s="6"/>
      <c r="D270">
        <v>886</v>
      </c>
      <c r="E270" s="2">
        <v>87</v>
      </c>
      <c r="F270" t="str">
        <f t="shared" si="12"/>
        <v>Stephanie KERSHAW400m</v>
      </c>
      <c r="G270" s="2">
        <f t="shared" si="13"/>
        <v>87</v>
      </c>
      <c r="H270" s="2">
        <f t="shared" si="14"/>
        <v>886</v>
      </c>
    </row>
    <row r="271" spans="1:8" x14ac:dyDescent="0.2">
      <c r="A271" t="s">
        <v>1446</v>
      </c>
      <c r="B271" t="s">
        <v>26</v>
      </c>
      <c r="C271" s="7">
        <v>44762</v>
      </c>
      <c r="D271">
        <v>886</v>
      </c>
      <c r="E271" s="2">
        <v>87</v>
      </c>
      <c r="F271" t="str">
        <f t="shared" si="12"/>
        <v>Declyn TANNER400m</v>
      </c>
      <c r="G271" s="2">
        <f t="shared" si="13"/>
        <v>87</v>
      </c>
      <c r="H271" s="2">
        <f t="shared" si="14"/>
        <v>886</v>
      </c>
    </row>
    <row r="272" spans="1:8" x14ac:dyDescent="0.2">
      <c r="A272" t="s">
        <v>194</v>
      </c>
      <c r="B272" t="s">
        <v>26</v>
      </c>
      <c r="C272" s="6">
        <v>44732</v>
      </c>
      <c r="D272">
        <v>885</v>
      </c>
      <c r="E272" s="2">
        <v>89</v>
      </c>
      <c r="F272" t="str">
        <f t="shared" si="12"/>
        <v>Sienna FILLIS400m</v>
      </c>
      <c r="G272" s="2">
        <f t="shared" si="13"/>
        <v>89</v>
      </c>
      <c r="H272" s="2">
        <f t="shared" si="14"/>
        <v>885</v>
      </c>
    </row>
    <row r="273" spans="1:8" x14ac:dyDescent="0.2">
      <c r="A273" t="s">
        <v>1063</v>
      </c>
      <c r="B273" t="s">
        <v>26</v>
      </c>
      <c r="C273" s="6">
        <v>44732</v>
      </c>
      <c r="D273">
        <v>882</v>
      </c>
      <c r="E273" s="2">
        <v>90</v>
      </c>
      <c r="F273" t="str">
        <f t="shared" si="12"/>
        <v>Siena FARRELL400m</v>
      </c>
      <c r="G273" s="2">
        <f t="shared" si="13"/>
        <v>90</v>
      </c>
      <c r="H273" s="2">
        <f t="shared" si="14"/>
        <v>882</v>
      </c>
    </row>
    <row r="274" spans="1:8" x14ac:dyDescent="0.2">
      <c r="A274" t="s">
        <v>1447</v>
      </c>
      <c r="B274" t="s">
        <v>26</v>
      </c>
      <c r="C274" s="6">
        <v>44732</v>
      </c>
      <c r="D274">
        <v>882</v>
      </c>
      <c r="E274" s="2">
        <v>91</v>
      </c>
      <c r="F274" t="str">
        <f t="shared" si="12"/>
        <v>Zara RICHTERS400m</v>
      </c>
      <c r="G274" s="2">
        <f t="shared" si="13"/>
        <v>91</v>
      </c>
      <c r="H274" s="2">
        <f t="shared" si="14"/>
        <v>882</v>
      </c>
    </row>
    <row r="275" spans="1:8" x14ac:dyDescent="0.2">
      <c r="A275" t="s">
        <v>289</v>
      </c>
      <c r="B275" t="s">
        <v>26</v>
      </c>
      <c r="C275" s="6">
        <v>44732</v>
      </c>
      <c r="D275">
        <v>880</v>
      </c>
      <c r="E275" s="2">
        <v>92</v>
      </c>
      <c r="F275" t="str">
        <f t="shared" si="12"/>
        <v>Tayissa BUCHANAN400m</v>
      </c>
      <c r="G275" s="2">
        <f t="shared" si="13"/>
        <v>92</v>
      </c>
      <c r="H275" s="2">
        <f t="shared" si="14"/>
        <v>880</v>
      </c>
    </row>
    <row r="276" spans="1:8" x14ac:dyDescent="0.2">
      <c r="A276" t="s">
        <v>1448</v>
      </c>
      <c r="B276" t="s">
        <v>26</v>
      </c>
      <c r="C276" s="6">
        <v>44732</v>
      </c>
      <c r="D276">
        <v>878</v>
      </c>
      <c r="E276" s="2">
        <v>93</v>
      </c>
      <c r="F276" t="str">
        <f t="shared" si="12"/>
        <v>Sierra LLEWELLYN400m</v>
      </c>
      <c r="G276" s="2">
        <f t="shared" si="13"/>
        <v>93</v>
      </c>
      <c r="H276" s="2">
        <f t="shared" si="14"/>
        <v>878</v>
      </c>
    </row>
    <row r="277" spans="1:8" x14ac:dyDescent="0.2">
      <c r="A277" t="s">
        <v>1449</v>
      </c>
      <c r="B277" s="6" t="s">
        <v>26</v>
      </c>
      <c r="C277" s="6">
        <v>44671</v>
      </c>
      <c r="D277">
        <v>878</v>
      </c>
      <c r="E277" s="2">
        <v>93</v>
      </c>
      <c r="F277" t="str">
        <f t="shared" si="12"/>
        <v>Amber DAVIES400m</v>
      </c>
      <c r="G277" s="2">
        <f t="shared" si="13"/>
        <v>93</v>
      </c>
      <c r="H277" s="2">
        <f t="shared" si="14"/>
        <v>878</v>
      </c>
    </row>
    <row r="278" spans="1:8" x14ac:dyDescent="0.2">
      <c r="A278" t="s">
        <v>1450</v>
      </c>
      <c r="B278" t="s">
        <v>26</v>
      </c>
      <c r="C278" s="6">
        <v>1988</v>
      </c>
      <c r="D278">
        <v>878</v>
      </c>
      <c r="E278" s="2">
        <v>93</v>
      </c>
      <c r="F278" t="str">
        <f t="shared" si="12"/>
        <v>Jess LYNDON400m</v>
      </c>
      <c r="G278" s="2">
        <f t="shared" si="13"/>
        <v>93</v>
      </c>
      <c r="H278" s="2">
        <f t="shared" si="14"/>
        <v>878</v>
      </c>
    </row>
    <row r="279" spans="1:8" x14ac:dyDescent="0.2">
      <c r="A279" t="s">
        <v>303</v>
      </c>
      <c r="B279" t="s">
        <v>26</v>
      </c>
      <c r="C279" s="6">
        <v>44640</v>
      </c>
      <c r="D279">
        <v>878</v>
      </c>
      <c r="E279" s="2">
        <v>96</v>
      </c>
      <c r="F279" t="str">
        <f t="shared" si="12"/>
        <v>Ellis SKYE400m</v>
      </c>
      <c r="G279" s="2">
        <f t="shared" si="13"/>
        <v>96</v>
      </c>
      <c r="H279" s="2">
        <f t="shared" si="14"/>
        <v>878</v>
      </c>
    </row>
    <row r="280" spans="1:8" x14ac:dyDescent="0.2">
      <c r="A280" t="s">
        <v>1451</v>
      </c>
      <c r="B280" t="s">
        <v>26</v>
      </c>
      <c r="C280" s="7">
        <v>44793</v>
      </c>
      <c r="D280">
        <v>877</v>
      </c>
      <c r="E280" s="2">
        <v>97</v>
      </c>
      <c r="F280" t="str">
        <f t="shared" si="12"/>
        <v>Ava BARRON400m</v>
      </c>
      <c r="G280" s="2">
        <f t="shared" si="13"/>
        <v>97</v>
      </c>
      <c r="H280" s="2">
        <f t="shared" si="14"/>
        <v>877</v>
      </c>
    </row>
    <row r="281" spans="1:8" x14ac:dyDescent="0.2">
      <c r="A281" t="s">
        <v>1304</v>
      </c>
      <c r="B281" t="s">
        <v>26</v>
      </c>
      <c r="C281" s="7"/>
      <c r="D281">
        <v>875</v>
      </c>
      <c r="E281" s="2">
        <v>98</v>
      </c>
      <c r="F281" t="str">
        <f t="shared" si="12"/>
        <v>Erin SMART400m</v>
      </c>
      <c r="G281" s="2">
        <f t="shared" si="13"/>
        <v>98</v>
      </c>
      <c r="H281" s="2">
        <f t="shared" si="14"/>
        <v>875</v>
      </c>
    </row>
    <row r="282" spans="1:8" x14ac:dyDescent="0.2">
      <c r="A282" t="s">
        <v>180</v>
      </c>
      <c r="B282" t="s">
        <v>26</v>
      </c>
      <c r="C282" s="6">
        <v>44581</v>
      </c>
      <c r="D282">
        <v>875</v>
      </c>
      <c r="E282" s="2">
        <v>98</v>
      </c>
      <c r="F282" t="str">
        <f t="shared" si="12"/>
        <v>Shannon STATHAM400m</v>
      </c>
      <c r="G282" s="2">
        <f t="shared" si="13"/>
        <v>98</v>
      </c>
      <c r="H282" s="2">
        <f t="shared" si="14"/>
        <v>875</v>
      </c>
    </row>
    <row r="283" spans="1:8" x14ac:dyDescent="0.2">
      <c r="A283" t="s">
        <v>1452</v>
      </c>
      <c r="B283" t="s">
        <v>26</v>
      </c>
      <c r="C283" s="6">
        <v>44671</v>
      </c>
      <c r="D283">
        <v>875</v>
      </c>
      <c r="E283" s="2">
        <v>100</v>
      </c>
      <c r="F283" t="str">
        <f t="shared" si="12"/>
        <v>Mikayla CROUCH400m</v>
      </c>
      <c r="G283" s="2">
        <f t="shared" si="13"/>
        <v>100</v>
      </c>
      <c r="H283" s="2">
        <f t="shared" si="14"/>
        <v>875</v>
      </c>
    </row>
    <row r="284" spans="1:8" x14ac:dyDescent="0.2">
      <c r="A284" t="s">
        <v>227</v>
      </c>
      <c r="B284" t="s">
        <v>27</v>
      </c>
      <c r="C284" s="6">
        <v>34394</v>
      </c>
      <c r="D284">
        <v>1159</v>
      </c>
      <c r="E284" s="2">
        <v>1</v>
      </c>
      <c r="F284" t="str">
        <f t="shared" si="12"/>
        <v>Catriona BISSET800m</v>
      </c>
      <c r="G284" s="2">
        <f t="shared" si="13"/>
        <v>1</v>
      </c>
      <c r="H284" s="2">
        <f t="shared" si="14"/>
        <v>1159</v>
      </c>
    </row>
    <row r="285" spans="1:8" x14ac:dyDescent="0.2">
      <c r="A285" t="s">
        <v>222</v>
      </c>
      <c r="B285" t="s">
        <v>27</v>
      </c>
      <c r="C285" s="6">
        <v>36633</v>
      </c>
      <c r="D285">
        <v>1111</v>
      </c>
      <c r="E285" s="2">
        <v>2</v>
      </c>
      <c r="F285" t="str">
        <f t="shared" si="12"/>
        <v>Bendere OBOYA800m</v>
      </c>
      <c r="G285" s="2">
        <f t="shared" si="13"/>
        <v>2</v>
      </c>
      <c r="H285" s="2">
        <f t="shared" si="14"/>
        <v>1111</v>
      </c>
    </row>
    <row r="286" spans="1:8" x14ac:dyDescent="0.2">
      <c r="A286" t="s">
        <v>232</v>
      </c>
      <c r="B286" t="s">
        <v>27</v>
      </c>
      <c r="C286" s="6">
        <v>36496</v>
      </c>
      <c r="D286">
        <v>1111</v>
      </c>
      <c r="E286" s="2">
        <v>3</v>
      </c>
      <c r="F286" t="str">
        <f t="shared" si="12"/>
        <v>Tess KIRSOPP-COLE800m</v>
      </c>
      <c r="G286" s="2">
        <f t="shared" si="13"/>
        <v>3</v>
      </c>
      <c r="H286" s="2">
        <f t="shared" si="14"/>
        <v>1111</v>
      </c>
    </row>
    <row r="287" spans="1:8" x14ac:dyDescent="0.2">
      <c r="A287" t="s">
        <v>264</v>
      </c>
      <c r="B287" t="s">
        <v>27</v>
      </c>
      <c r="C287" s="6">
        <v>38454</v>
      </c>
      <c r="D287">
        <v>1103</v>
      </c>
      <c r="E287" s="2">
        <v>4</v>
      </c>
      <c r="F287" t="str">
        <f t="shared" si="12"/>
        <v>Claudia HOLLINGSWORTH800m</v>
      </c>
      <c r="G287" s="2">
        <f t="shared" si="13"/>
        <v>4</v>
      </c>
      <c r="H287" s="2">
        <f t="shared" si="14"/>
        <v>1103</v>
      </c>
    </row>
    <row r="288" spans="1:8" x14ac:dyDescent="0.2">
      <c r="A288" t="s">
        <v>308</v>
      </c>
      <c r="B288" t="s">
        <v>27</v>
      </c>
      <c r="C288" s="6">
        <v>37075</v>
      </c>
      <c r="D288">
        <v>1100</v>
      </c>
      <c r="E288" s="2">
        <v>5</v>
      </c>
      <c r="F288" t="str">
        <f t="shared" si="12"/>
        <v>Abbey CALDWELL800m</v>
      </c>
      <c r="G288" s="2">
        <f t="shared" si="13"/>
        <v>5</v>
      </c>
      <c r="H288" s="2">
        <f t="shared" si="14"/>
        <v>1100</v>
      </c>
    </row>
    <row r="289" spans="1:8" x14ac:dyDescent="0.2">
      <c r="A289" t="s">
        <v>265</v>
      </c>
      <c r="B289" t="s">
        <v>27</v>
      </c>
      <c r="C289" s="6">
        <v>35747</v>
      </c>
      <c r="D289">
        <v>1100</v>
      </c>
      <c r="E289" s="2">
        <v>6</v>
      </c>
      <c r="F289" t="str">
        <f t="shared" si="12"/>
        <v>Ellie SANFORD800m</v>
      </c>
      <c r="G289" s="2">
        <f t="shared" si="13"/>
        <v>6</v>
      </c>
      <c r="H289" s="2">
        <f t="shared" si="14"/>
        <v>1100</v>
      </c>
    </row>
    <row r="290" spans="1:8" x14ac:dyDescent="0.2">
      <c r="A290" t="s">
        <v>263</v>
      </c>
      <c r="B290" s="6" t="s">
        <v>27</v>
      </c>
      <c r="C290" s="6">
        <v>33409</v>
      </c>
      <c r="D290">
        <v>1091</v>
      </c>
      <c r="E290" s="2">
        <v>7</v>
      </c>
      <c r="F290" t="str">
        <f t="shared" si="12"/>
        <v>Linden HALL800m</v>
      </c>
      <c r="G290" s="2">
        <f t="shared" si="13"/>
        <v>7</v>
      </c>
      <c r="H290" s="2">
        <f t="shared" si="14"/>
        <v>1091</v>
      </c>
    </row>
    <row r="291" spans="1:8" x14ac:dyDescent="0.2">
      <c r="A291" t="s">
        <v>1002</v>
      </c>
      <c r="B291" t="s">
        <v>27</v>
      </c>
      <c r="C291" s="6">
        <v>35404</v>
      </c>
      <c r="D291">
        <v>1089</v>
      </c>
      <c r="E291" s="2">
        <v>8</v>
      </c>
      <c r="F291" t="str">
        <f t="shared" si="12"/>
        <v>Georgia GRIFFITH800m</v>
      </c>
      <c r="G291" s="2">
        <f t="shared" si="13"/>
        <v>8</v>
      </c>
      <c r="H291" s="2">
        <f t="shared" si="14"/>
        <v>1089</v>
      </c>
    </row>
    <row r="292" spans="1:8" x14ac:dyDescent="0.2">
      <c r="A292" t="s">
        <v>1003</v>
      </c>
      <c r="B292" t="s">
        <v>27</v>
      </c>
      <c r="C292" s="6">
        <v>35861</v>
      </c>
      <c r="D292">
        <v>1088</v>
      </c>
      <c r="E292" s="2">
        <v>9</v>
      </c>
      <c r="F292" t="str">
        <f t="shared" si="12"/>
        <v>Sarah BILLINGS800m</v>
      </c>
      <c r="G292" s="2">
        <f t="shared" si="13"/>
        <v>9</v>
      </c>
      <c r="H292" s="2">
        <f t="shared" si="14"/>
        <v>1088</v>
      </c>
    </row>
    <row r="293" spans="1:8" x14ac:dyDescent="0.2">
      <c r="A293" t="s">
        <v>267</v>
      </c>
      <c r="B293" t="s">
        <v>27</v>
      </c>
      <c r="C293" s="6">
        <v>36472</v>
      </c>
      <c r="D293">
        <v>1084</v>
      </c>
      <c r="E293" s="2">
        <v>10</v>
      </c>
      <c r="F293" t="str">
        <f t="shared" si="12"/>
        <v>Imogen BARRETT800m</v>
      </c>
      <c r="G293" s="2">
        <f t="shared" si="13"/>
        <v>10</v>
      </c>
      <c r="H293" s="2">
        <f t="shared" si="14"/>
        <v>1084</v>
      </c>
    </row>
    <row r="294" spans="1:8" x14ac:dyDescent="0.2">
      <c r="A294" t="s">
        <v>271</v>
      </c>
      <c r="B294" t="s">
        <v>27</v>
      </c>
      <c r="C294" s="7">
        <v>34494</v>
      </c>
      <c r="D294">
        <v>1068</v>
      </c>
      <c r="E294" s="2">
        <v>11</v>
      </c>
      <c r="F294" t="str">
        <f t="shared" si="12"/>
        <v>Amy ROBINSON800m</v>
      </c>
      <c r="G294" s="2">
        <f t="shared" si="13"/>
        <v>11</v>
      </c>
      <c r="H294" s="2">
        <f t="shared" si="14"/>
        <v>1068</v>
      </c>
    </row>
    <row r="295" spans="1:8" x14ac:dyDescent="0.2">
      <c r="A295" t="s">
        <v>273</v>
      </c>
      <c r="B295" t="s">
        <v>27</v>
      </c>
      <c r="C295" s="6">
        <v>36886</v>
      </c>
      <c r="D295">
        <v>1068</v>
      </c>
      <c r="E295" s="2">
        <v>12</v>
      </c>
      <c r="F295" t="str">
        <f t="shared" si="12"/>
        <v>Carley THOMAS800m</v>
      </c>
      <c r="G295" s="2">
        <f t="shared" si="13"/>
        <v>12</v>
      </c>
      <c r="H295" s="2">
        <f t="shared" si="14"/>
        <v>1068</v>
      </c>
    </row>
    <row r="296" spans="1:8" x14ac:dyDescent="0.2">
      <c r="A296" t="s">
        <v>276</v>
      </c>
      <c r="B296" t="s">
        <v>27</v>
      </c>
      <c r="C296" s="6">
        <v>38256</v>
      </c>
      <c r="D296">
        <v>1060</v>
      </c>
      <c r="E296" s="2">
        <v>13</v>
      </c>
      <c r="F296" t="str">
        <f t="shared" si="12"/>
        <v>Hayley KITCHING800m</v>
      </c>
      <c r="G296" s="2">
        <f t="shared" si="13"/>
        <v>13</v>
      </c>
      <c r="H296" s="2">
        <f t="shared" si="14"/>
        <v>1060</v>
      </c>
    </row>
    <row r="297" spans="1:8" x14ac:dyDescent="0.2">
      <c r="A297" t="s">
        <v>272</v>
      </c>
      <c r="B297" s="6" t="s">
        <v>27</v>
      </c>
      <c r="C297" s="6">
        <v>37260</v>
      </c>
      <c r="D297">
        <v>1051</v>
      </c>
      <c r="E297" s="2">
        <v>14</v>
      </c>
      <c r="F297" t="str">
        <f t="shared" si="12"/>
        <v>Gigi MACCAGNINI800m</v>
      </c>
      <c r="G297" s="2">
        <f t="shared" si="13"/>
        <v>14</v>
      </c>
      <c r="H297" s="2">
        <f t="shared" si="14"/>
        <v>1051</v>
      </c>
    </row>
    <row r="298" spans="1:8" x14ac:dyDescent="0.2">
      <c r="A298" t="s">
        <v>275</v>
      </c>
      <c r="B298" t="s">
        <v>27</v>
      </c>
      <c r="C298" s="6">
        <v>38037</v>
      </c>
      <c r="D298">
        <v>1047</v>
      </c>
      <c r="E298" s="2">
        <v>15</v>
      </c>
      <c r="F298" t="str">
        <f t="shared" si="12"/>
        <v>Montana MONK800m</v>
      </c>
      <c r="G298" s="2">
        <f t="shared" si="13"/>
        <v>15</v>
      </c>
      <c r="H298" s="2">
        <f t="shared" si="14"/>
        <v>1047</v>
      </c>
    </row>
    <row r="299" spans="1:8" x14ac:dyDescent="0.2">
      <c r="A299" t="s">
        <v>1001</v>
      </c>
      <c r="B299" t="s">
        <v>27</v>
      </c>
      <c r="C299" s="6">
        <v>35582</v>
      </c>
      <c r="D299">
        <v>1039</v>
      </c>
      <c r="E299" s="2">
        <v>16</v>
      </c>
      <c r="F299" t="str">
        <f t="shared" si="12"/>
        <v>Emma PHILIPPE800m</v>
      </c>
      <c r="G299" s="2">
        <f t="shared" si="13"/>
        <v>16</v>
      </c>
      <c r="H299" s="2">
        <f t="shared" si="14"/>
        <v>1039</v>
      </c>
    </row>
    <row r="300" spans="1:8" x14ac:dyDescent="0.2">
      <c r="A300" t="s">
        <v>318</v>
      </c>
      <c r="B300" t="s">
        <v>27</v>
      </c>
      <c r="C300" s="6">
        <v>36601</v>
      </c>
      <c r="D300">
        <v>1036</v>
      </c>
      <c r="E300" s="2">
        <v>17</v>
      </c>
      <c r="F300" t="str">
        <f t="shared" si="12"/>
        <v>Klara DESS800m</v>
      </c>
      <c r="G300" s="2">
        <f t="shared" si="13"/>
        <v>17</v>
      </c>
      <c r="H300" s="2">
        <f t="shared" si="14"/>
        <v>1036</v>
      </c>
    </row>
    <row r="301" spans="1:8" x14ac:dyDescent="0.2">
      <c r="A301" t="s">
        <v>270</v>
      </c>
      <c r="B301" s="6" t="s">
        <v>27</v>
      </c>
      <c r="C301" s="6">
        <v>37404</v>
      </c>
      <c r="D301">
        <v>1035</v>
      </c>
      <c r="E301" s="2">
        <v>18</v>
      </c>
      <c r="F301" t="str">
        <f t="shared" si="12"/>
        <v>Jaylah HANCOCK-CAMERON800m</v>
      </c>
      <c r="G301" s="2">
        <f t="shared" si="13"/>
        <v>18</v>
      </c>
      <c r="H301" s="2">
        <f t="shared" si="14"/>
        <v>1035</v>
      </c>
    </row>
    <row r="302" spans="1:8" x14ac:dyDescent="0.2">
      <c r="A302" t="s">
        <v>1004</v>
      </c>
      <c r="B302" t="s">
        <v>27</v>
      </c>
      <c r="C302" s="6">
        <v>37172</v>
      </c>
      <c r="D302">
        <v>1029</v>
      </c>
      <c r="E302" s="2">
        <v>19</v>
      </c>
      <c r="F302" t="str">
        <f t="shared" si="12"/>
        <v>Rose PITTMAN800m</v>
      </c>
      <c r="G302" s="2">
        <f t="shared" si="13"/>
        <v>19</v>
      </c>
      <c r="H302" s="2">
        <f t="shared" si="14"/>
        <v>1029</v>
      </c>
    </row>
    <row r="303" spans="1:8" x14ac:dyDescent="0.2">
      <c r="A303" t="s">
        <v>285</v>
      </c>
      <c r="B303" t="s">
        <v>27</v>
      </c>
      <c r="C303" s="6">
        <v>33563</v>
      </c>
      <c r="D303">
        <v>1026</v>
      </c>
      <c r="E303" s="2">
        <v>20</v>
      </c>
      <c r="F303" t="str">
        <f t="shared" si="12"/>
        <v>Davina SMITH800m</v>
      </c>
      <c r="G303" s="2">
        <f t="shared" si="13"/>
        <v>20</v>
      </c>
      <c r="H303" s="2">
        <f t="shared" si="14"/>
        <v>1026</v>
      </c>
    </row>
    <row r="304" spans="1:8" x14ac:dyDescent="0.2">
      <c r="A304" t="s">
        <v>1005</v>
      </c>
      <c r="B304" t="s">
        <v>27</v>
      </c>
      <c r="C304" s="6">
        <v>32800</v>
      </c>
      <c r="D304">
        <v>1025</v>
      </c>
      <c r="E304" s="2">
        <v>21</v>
      </c>
      <c r="F304" t="str">
        <f t="shared" si="12"/>
        <v>Lora ROFF800m</v>
      </c>
      <c r="G304" s="2">
        <f t="shared" si="13"/>
        <v>21</v>
      </c>
      <c r="H304" s="2">
        <f t="shared" si="14"/>
        <v>1025</v>
      </c>
    </row>
    <row r="305" spans="1:8" x14ac:dyDescent="0.2">
      <c r="A305" t="s">
        <v>240</v>
      </c>
      <c r="B305" t="s">
        <v>27</v>
      </c>
      <c r="C305" s="7">
        <v>34830</v>
      </c>
      <c r="D305">
        <v>1015</v>
      </c>
      <c r="E305" s="2">
        <v>22</v>
      </c>
      <c r="F305" t="str">
        <f t="shared" si="12"/>
        <v>Bethany HALMY800m</v>
      </c>
      <c r="G305" s="2">
        <f t="shared" si="13"/>
        <v>22</v>
      </c>
      <c r="H305" s="2">
        <f t="shared" si="14"/>
        <v>1015</v>
      </c>
    </row>
    <row r="306" spans="1:8" x14ac:dyDescent="0.2">
      <c r="A306" t="s">
        <v>317</v>
      </c>
      <c r="B306" t="s">
        <v>27</v>
      </c>
      <c r="C306" s="6">
        <v>38433</v>
      </c>
      <c r="D306">
        <v>994</v>
      </c>
      <c r="E306" s="2">
        <v>23</v>
      </c>
      <c r="F306" t="str">
        <f t="shared" si="12"/>
        <v>Amy BUNNAGE800m</v>
      </c>
      <c r="G306" s="2">
        <f t="shared" si="13"/>
        <v>23</v>
      </c>
      <c r="H306" s="2">
        <f t="shared" si="14"/>
        <v>994</v>
      </c>
    </row>
    <row r="307" spans="1:8" x14ac:dyDescent="0.2">
      <c r="A307" t="s">
        <v>277</v>
      </c>
      <c r="B307" t="s">
        <v>27</v>
      </c>
      <c r="C307" s="6">
        <v>36492</v>
      </c>
      <c r="D307">
        <v>994</v>
      </c>
      <c r="E307" s="2">
        <v>24</v>
      </c>
      <c r="F307" t="str">
        <f t="shared" si="12"/>
        <v>Amy BENNETT800m</v>
      </c>
      <c r="G307" s="2">
        <f t="shared" si="13"/>
        <v>24</v>
      </c>
      <c r="H307" s="2">
        <f t="shared" si="14"/>
        <v>994</v>
      </c>
    </row>
    <row r="308" spans="1:8" x14ac:dyDescent="0.2">
      <c r="A308" t="s">
        <v>280</v>
      </c>
      <c r="B308" t="s">
        <v>27</v>
      </c>
      <c r="C308" s="6">
        <v>36929</v>
      </c>
      <c r="D308">
        <v>990</v>
      </c>
      <c r="E308" s="2">
        <v>25</v>
      </c>
      <c r="F308" t="str">
        <f t="shared" si="12"/>
        <v>Leah SIMPSON800m</v>
      </c>
      <c r="G308" s="2">
        <f t="shared" si="13"/>
        <v>25</v>
      </c>
      <c r="H308" s="2">
        <f t="shared" si="14"/>
        <v>990</v>
      </c>
    </row>
    <row r="309" spans="1:8" x14ac:dyDescent="0.2">
      <c r="A309" t="s">
        <v>311</v>
      </c>
      <c r="B309" t="s">
        <v>27</v>
      </c>
      <c r="C309" s="6">
        <v>32903</v>
      </c>
      <c r="D309">
        <v>989</v>
      </c>
      <c r="E309" s="2">
        <v>26</v>
      </c>
      <c r="F309" t="str">
        <f t="shared" si="12"/>
        <v>Melissa DUNCAN800m</v>
      </c>
      <c r="G309" s="2">
        <f t="shared" si="13"/>
        <v>26</v>
      </c>
      <c r="H309" s="2">
        <f t="shared" si="14"/>
        <v>989</v>
      </c>
    </row>
    <row r="310" spans="1:8" x14ac:dyDescent="0.2">
      <c r="A310" t="s">
        <v>314</v>
      </c>
      <c r="B310" t="s">
        <v>27</v>
      </c>
      <c r="C310" s="7">
        <v>35243</v>
      </c>
      <c r="D310">
        <v>985</v>
      </c>
      <c r="E310" s="2">
        <v>27</v>
      </c>
      <c r="F310" t="str">
        <f t="shared" si="12"/>
        <v>Holly CAMPBELL800m</v>
      </c>
      <c r="G310" s="2">
        <f t="shared" si="13"/>
        <v>27</v>
      </c>
      <c r="H310" s="2">
        <f t="shared" si="14"/>
        <v>985</v>
      </c>
    </row>
    <row r="311" spans="1:8" x14ac:dyDescent="0.2">
      <c r="A311" t="s">
        <v>1006</v>
      </c>
      <c r="B311" t="s">
        <v>27</v>
      </c>
      <c r="C311" s="7">
        <v>36417</v>
      </c>
      <c r="D311">
        <v>984</v>
      </c>
      <c r="E311" s="2">
        <v>28</v>
      </c>
      <c r="F311" t="str">
        <f t="shared" si="12"/>
        <v>Maddison CAULFIELD800m</v>
      </c>
      <c r="G311" s="2">
        <f t="shared" si="13"/>
        <v>28</v>
      </c>
      <c r="H311" s="2">
        <f t="shared" si="14"/>
        <v>984</v>
      </c>
    </row>
    <row r="312" spans="1:8" x14ac:dyDescent="0.2">
      <c r="A312" t="s">
        <v>278</v>
      </c>
      <c r="B312" t="s">
        <v>27</v>
      </c>
      <c r="C312" s="6">
        <v>37944</v>
      </c>
      <c r="D312">
        <v>979</v>
      </c>
      <c r="E312" s="2">
        <v>29</v>
      </c>
      <c r="F312" t="str">
        <f t="shared" si="12"/>
        <v>Nicola HOGG800m</v>
      </c>
      <c r="G312" s="2">
        <f t="shared" si="13"/>
        <v>29</v>
      </c>
      <c r="H312" s="2">
        <f t="shared" si="14"/>
        <v>979</v>
      </c>
    </row>
    <row r="313" spans="1:8" x14ac:dyDescent="0.2">
      <c r="A313" t="s">
        <v>293</v>
      </c>
      <c r="B313" t="s">
        <v>27</v>
      </c>
      <c r="C313" s="6">
        <v>44701</v>
      </c>
      <c r="D313">
        <v>973</v>
      </c>
      <c r="E313" s="2">
        <v>30</v>
      </c>
      <c r="F313" t="str">
        <f t="shared" si="12"/>
        <v>Kiara FLAVEL800m</v>
      </c>
      <c r="G313" s="2">
        <f t="shared" si="13"/>
        <v>30</v>
      </c>
      <c r="H313" s="2">
        <f t="shared" si="14"/>
        <v>973</v>
      </c>
    </row>
    <row r="314" spans="1:8" x14ac:dyDescent="0.2">
      <c r="A314" t="s">
        <v>284</v>
      </c>
      <c r="B314" s="6" t="s">
        <v>27</v>
      </c>
      <c r="C314" s="6">
        <v>33621</v>
      </c>
      <c r="D314">
        <v>972</v>
      </c>
      <c r="E314" s="2">
        <v>31</v>
      </c>
      <c r="F314" t="str">
        <f t="shared" si="12"/>
        <v>Tia BRADY800m</v>
      </c>
      <c r="G314" s="2">
        <f t="shared" si="13"/>
        <v>31</v>
      </c>
      <c r="H314" s="2">
        <f t="shared" si="14"/>
        <v>972</v>
      </c>
    </row>
    <row r="315" spans="1:8" x14ac:dyDescent="0.2">
      <c r="A315" t="s">
        <v>301</v>
      </c>
      <c r="B315" t="s">
        <v>27</v>
      </c>
      <c r="C315" s="6">
        <v>44762</v>
      </c>
      <c r="D315">
        <v>972</v>
      </c>
      <c r="E315" s="2">
        <v>32</v>
      </c>
      <c r="F315" t="str">
        <f t="shared" si="12"/>
        <v>Fleur COOPER800m</v>
      </c>
      <c r="G315" s="2">
        <f t="shared" si="13"/>
        <v>32</v>
      </c>
      <c r="H315" s="2">
        <f t="shared" si="14"/>
        <v>972</v>
      </c>
    </row>
    <row r="316" spans="1:8" x14ac:dyDescent="0.2">
      <c r="A316" t="s">
        <v>297</v>
      </c>
      <c r="B316" t="s">
        <v>27</v>
      </c>
      <c r="C316" s="6">
        <v>44732</v>
      </c>
      <c r="D316">
        <v>971</v>
      </c>
      <c r="E316" s="2">
        <v>33</v>
      </c>
      <c r="F316" t="str">
        <f t="shared" si="12"/>
        <v>Cleo RICHARDSON800m</v>
      </c>
      <c r="G316" s="2">
        <f t="shared" si="13"/>
        <v>33</v>
      </c>
      <c r="H316" s="2">
        <f t="shared" si="14"/>
        <v>971</v>
      </c>
    </row>
    <row r="317" spans="1:8" x14ac:dyDescent="0.2">
      <c r="A317" t="s">
        <v>292</v>
      </c>
      <c r="B317" t="s">
        <v>27</v>
      </c>
      <c r="C317" s="6">
        <v>44671</v>
      </c>
      <c r="D317">
        <v>968</v>
      </c>
      <c r="E317" s="2">
        <v>34</v>
      </c>
      <c r="F317" t="str">
        <f t="shared" si="12"/>
        <v>Bridget MCCORMACK800m</v>
      </c>
      <c r="G317" s="2">
        <f t="shared" si="13"/>
        <v>34</v>
      </c>
      <c r="H317" s="2">
        <f t="shared" si="14"/>
        <v>968</v>
      </c>
    </row>
    <row r="318" spans="1:8" x14ac:dyDescent="0.2">
      <c r="A318" t="s">
        <v>302</v>
      </c>
      <c r="B318" t="s">
        <v>27</v>
      </c>
      <c r="C318" s="6">
        <v>44701</v>
      </c>
      <c r="D318">
        <v>967</v>
      </c>
      <c r="E318" s="2">
        <v>35</v>
      </c>
      <c r="F318" t="str">
        <f t="shared" si="12"/>
        <v>Jessica MCMANUS800m</v>
      </c>
      <c r="G318" s="2">
        <f t="shared" si="13"/>
        <v>35</v>
      </c>
      <c r="H318" s="2">
        <f t="shared" si="14"/>
        <v>967</v>
      </c>
    </row>
    <row r="319" spans="1:8" x14ac:dyDescent="0.2">
      <c r="A319" t="s">
        <v>253</v>
      </c>
      <c r="B319" t="s">
        <v>27</v>
      </c>
      <c r="C319" s="6">
        <v>44732</v>
      </c>
      <c r="D319">
        <v>966</v>
      </c>
      <c r="E319" s="2">
        <v>36</v>
      </c>
      <c r="F319" t="str">
        <f t="shared" si="12"/>
        <v>Jazelle CARTER800m</v>
      </c>
      <c r="G319" s="2">
        <f t="shared" si="13"/>
        <v>36</v>
      </c>
      <c r="H319" s="2">
        <f t="shared" si="14"/>
        <v>966</v>
      </c>
    </row>
    <row r="320" spans="1:8" x14ac:dyDescent="0.2">
      <c r="A320" t="s">
        <v>1007</v>
      </c>
      <c r="B320" t="s">
        <v>27</v>
      </c>
      <c r="C320" s="6">
        <v>44612</v>
      </c>
      <c r="D320">
        <v>965</v>
      </c>
      <c r="E320" s="2">
        <v>37</v>
      </c>
      <c r="F320" t="str">
        <f t="shared" si="12"/>
        <v>Janae MACKRELL800m</v>
      </c>
      <c r="G320" s="2">
        <f t="shared" si="13"/>
        <v>37</v>
      </c>
      <c r="H320" s="2">
        <f t="shared" si="14"/>
        <v>965</v>
      </c>
    </row>
    <row r="321" spans="1:8" x14ac:dyDescent="0.2">
      <c r="A321" t="s">
        <v>1008</v>
      </c>
      <c r="B321" t="s">
        <v>27</v>
      </c>
      <c r="C321" s="6"/>
      <c r="D321">
        <v>965</v>
      </c>
      <c r="E321" s="2">
        <v>38</v>
      </c>
      <c r="F321" t="str">
        <f t="shared" si="12"/>
        <v>Ella COLUSSO800m</v>
      </c>
      <c r="G321" s="2">
        <f t="shared" si="13"/>
        <v>38</v>
      </c>
      <c r="H321" s="2">
        <f t="shared" si="14"/>
        <v>965</v>
      </c>
    </row>
    <row r="322" spans="1:8" x14ac:dyDescent="0.2">
      <c r="A322" t="s">
        <v>291</v>
      </c>
      <c r="B322" t="s">
        <v>27</v>
      </c>
      <c r="C322" s="6">
        <v>37996</v>
      </c>
      <c r="D322">
        <v>964</v>
      </c>
      <c r="E322" s="2">
        <v>39</v>
      </c>
      <c r="F322" t="str">
        <f t="shared" si="12"/>
        <v>Ava HONORE800m</v>
      </c>
      <c r="G322" s="2">
        <f t="shared" si="13"/>
        <v>39</v>
      </c>
      <c r="H322" s="2">
        <f t="shared" si="14"/>
        <v>964</v>
      </c>
    </row>
    <row r="323" spans="1:8" x14ac:dyDescent="0.2">
      <c r="A323" t="s">
        <v>1009</v>
      </c>
      <c r="B323" t="s">
        <v>27</v>
      </c>
      <c r="C323" s="6">
        <v>37989</v>
      </c>
      <c r="D323">
        <v>962</v>
      </c>
      <c r="E323" s="2">
        <v>40</v>
      </c>
      <c r="F323" t="str">
        <f t="shared" ref="F323:F386" si="15">A323&amp;B323</f>
        <v>Keira MOORE800m</v>
      </c>
      <c r="G323" s="2">
        <f t="shared" ref="G323:G386" si="16">E323</f>
        <v>40</v>
      </c>
      <c r="H323" s="2">
        <f t="shared" ref="H323:H386" si="17">D323</f>
        <v>962</v>
      </c>
    </row>
    <row r="324" spans="1:8" x14ac:dyDescent="0.2">
      <c r="A324" t="s">
        <v>1010</v>
      </c>
      <c r="B324" t="s">
        <v>27</v>
      </c>
      <c r="C324" s="6">
        <v>44701</v>
      </c>
      <c r="D324">
        <v>960</v>
      </c>
      <c r="E324" s="2">
        <v>41</v>
      </c>
      <c r="F324" t="str">
        <f t="shared" si="15"/>
        <v>Jaime BRENNAN800m</v>
      </c>
      <c r="G324" s="2">
        <f t="shared" si="16"/>
        <v>41</v>
      </c>
      <c r="H324" s="2">
        <f t="shared" si="17"/>
        <v>960</v>
      </c>
    </row>
    <row r="325" spans="1:8" x14ac:dyDescent="0.2">
      <c r="A325" t="s">
        <v>269</v>
      </c>
      <c r="B325" t="s">
        <v>27</v>
      </c>
      <c r="C325" s="6">
        <v>35959</v>
      </c>
      <c r="D325">
        <v>956</v>
      </c>
      <c r="E325" s="2">
        <v>42</v>
      </c>
      <c r="F325" t="str">
        <f t="shared" si="15"/>
        <v>Hannah COX800m</v>
      </c>
      <c r="G325" s="2">
        <f t="shared" si="16"/>
        <v>42</v>
      </c>
      <c r="H325" s="2">
        <f t="shared" si="17"/>
        <v>956</v>
      </c>
    </row>
    <row r="326" spans="1:8" x14ac:dyDescent="0.2">
      <c r="A326" t="s">
        <v>1011</v>
      </c>
      <c r="B326" t="s">
        <v>27</v>
      </c>
      <c r="C326" s="7">
        <v>38691</v>
      </c>
      <c r="D326">
        <v>954</v>
      </c>
      <c r="E326" s="2">
        <v>43</v>
      </c>
      <c r="F326" t="str">
        <f t="shared" si="15"/>
        <v>Ella ATKINS800m</v>
      </c>
      <c r="G326" s="2">
        <f t="shared" si="16"/>
        <v>43</v>
      </c>
      <c r="H326" s="2">
        <f t="shared" si="17"/>
        <v>954</v>
      </c>
    </row>
    <row r="327" spans="1:8" x14ac:dyDescent="0.2">
      <c r="A327" t="s">
        <v>1012</v>
      </c>
      <c r="B327" t="s">
        <v>27</v>
      </c>
      <c r="C327" s="6">
        <v>44581</v>
      </c>
      <c r="D327">
        <v>953</v>
      </c>
      <c r="E327" s="2">
        <v>44</v>
      </c>
      <c r="F327" t="str">
        <f t="shared" si="15"/>
        <v>Matisse LAZZARI800m</v>
      </c>
      <c r="G327" s="2">
        <f t="shared" si="16"/>
        <v>44</v>
      </c>
      <c r="H327" s="2">
        <f t="shared" si="17"/>
        <v>953</v>
      </c>
    </row>
    <row r="328" spans="1:8" x14ac:dyDescent="0.2">
      <c r="A328" t="s">
        <v>279</v>
      </c>
      <c r="B328" s="6" t="s">
        <v>27</v>
      </c>
      <c r="C328" s="6">
        <v>37765</v>
      </c>
      <c r="D328">
        <v>953</v>
      </c>
      <c r="E328" s="2">
        <v>45</v>
      </c>
      <c r="F328" t="str">
        <f t="shared" si="15"/>
        <v>Sarah PICKERING800m</v>
      </c>
      <c r="G328" s="2">
        <f t="shared" si="16"/>
        <v>45</v>
      </c>
      <c r="H328" s="2">
        <f t="shared" si="17"/>
        <v>953</v>
      </c>
    </row>
    <row r="329" spans="1:8" x14ac:dyDescent="0.2">
      <c r="A329" t="s">
        <v>1013</v>
      </c>
      <c r="B329" t="s">
        <v>27</v>
      </c>
      <c r="C329" s="6">
        <v>44732</v>
      </c>
      <c r="D329">
        <v>952</v>
      </c>
      <c r="E329" s="2">
        <v>46</v>
      </c>
      <c r="F329" t="str">
        <f t="shared" si="15"/>
        <v>Gabrielle VINCENT800m</v>
      </c>
      <c r="G329" s="2">
        <f t="shared" si="16"/>
        <v>46</v>
      </c>
      <c r="H329" s="2">
        <f t="shared" si="17"/>
        <v>952</v>
      </c>
    </row>
    <row r="330" spans="1:8" x14ac:dyDescent="0.2">
      <c r="A330" t="s">
        <v>290</v>
      </c>
      <c r="B330" t="s">
        <v>27</v>
      </c>
      <c r="C330" s="6">
        <v>38555</v>
      </c>
      <c r="D330">
        <v>945</v>
      </c>
      <c r="E330" s="2">
        <v>47</v>
      </c>
      <c r="F330" t="str">
        <f t="shared" si="15"/>
        <v>Ada RAND800m</v>
      </c>
      <c r="G330" s="2">
        <f t="shared" si="16"/>
        <v>47</v>
      </c>
      <c r="H330" s="2">
        <f t="shared" si="17"/>
        <v>945</v>
      </c>
    </row>
    <row r="331" spans="1:8" x14ac:dyDescent="0.2">
      <c r="A331" t="s">
        <v>1441</v>
      </c>
      <c r="B331" t="s">
        <v>27</v>
      </c>
      <c r="C331" s="7">
        <v>44762</v>
      </c>
      <c r="D331">
        <v>945</v>
      </c>
      <c r="E331" s="2">
        <v>48</v>
      </c>
      <c r="F331" t="str">
        <f t="shared" si="15"/>
        <v>Isabella BIDESI800m</v>
      </c>
      <c r="G331" s="2">
        <f t="shared" si="16"/>
        <v>48</v>
      </c>
      <c r="H331" s="2">
        <f t="shared" si="17"/>
        <v>945</v>
      </c>
    </row>
    <row r="332" spans="1:8" x14ac:dyDescent="0.2">
      <c r="A332" t="s">
        <v>1300</v>
      </c>
      <c r="B332" t="s">
        <v>27</v>
      </c>
      <c r="C332" s="7">
        <v>44732</v>
      </c>
      <c r="D332">
        <v>945</v>
      </c>
      <c r="E332" s="2">
        <v>49</v>
      </c>
      <c r="F332" t="str">
        <f t="shared" si="15"/>
        <v>Ella PENMAN800m</v>
      </c>
      <c r="G332" s="2">
        <f t="shared" si="16"/>
        <v>49</v>
      </c>
      <c r="H332" s="2">
        <f t="shared" si="17"/>
        <v>945</v>
      </c>
    </row>
    <row r="333" spans="1:8" x14ac:dyDescent="0.2">
      <c r="A333" t="s">
        <v>288</v>
      </c>
      <c r="B333" t="s">
        <v>27</v>
      </c>
      <c r="C333" s="6">
        <v>2000</v>
      </c>
      <c r="D333">
        <v>944</v>
      </c>
      <c r="E333" s="2">
        <v>50</v>
      </c>
      <c r="F333" t="str">
        <f t="shared" si="15"/>
        <v>Rachel O'BRIEN800m</v>
      </c>
      <c r="G333" s="2">
        <f t="shared" si="16"/>
        <v>50</v>
      </c>
      <c r="H333" s="2">
        <f t="shared" si="17"/>
        <v>944</v>
      </c>
    </row>
    <row r="334" spans="1:8" x14ac:dyDescent="0.2">
      <c r="A334" t="s">
        <v>1453</v>
      </c>
      <c r="B334" t="s">
        <v>27</v>
      </c>
      <c r="C334" s="6"/>
      <c r="D334">
        <v>943</v>
      </c>
      <c r="E334" s="2">
        <v>51</v>
      </c>
      <c r="F334" t="str">
        <f t="shared" si="15"/>
        <v>Phoebe EVANS800m</v>
      </c>
      <c r="G334" s="2">
        <f t="shared" si="16"/>
        <v>51</v>
      </c>
      <c r="H334" s="2">
        <f t="shared" si="17"/>
        <v>943</v>
      </c>
    </row>
    <row r="335" spans="1:8" x14ac:dyDescent="0.2">
      <c r="A335" t="s">
        <v>289</v>
      </c>
      <c r="B335" t="s">
        <v>27</v>
      </c>
      <c r="C335" s="6">
        <v>44732</v>
      </c>
      <c r="D335">
        <v>940</v>
      </c>
      <c r="E335" s="2">
        <v>52</v>
      </c>
      <c r="F335" t="str">
        <f t="shared" si="15"/>
        <v>Tayissa BUCHANAN800m</v>
      </c>
      <c r="G335" s="2">
        <f t="shared" si="16"/>
        <v>52</v>
      </c>
      <c r="H335" s="2">
        <f t="shared" si="17"/>
        <v>940</v>
      </c>
    </row>
    <row r="336" spans="1:8" x14ac:dyDescent="0.2">
      <c r="A336" t="s">
        <v>303</v>
      </c>
      <c r="B336" t="s">
        <v>27</v>
      </c>
      <c r="C336" s="6">
        <v>44640</v>
      </c>
      <c r="D336">
        <v>940</v>
      </c>
      <c r="E336" s="2">
        <v>52</v>
      </c>
      <c r="F336" t="str">
        <f t="shared" si="15"/>
        <v>Ellis SKYE800m</v>
      </c>
      <c r="G336" s="2">
        <f t="shared" si="16"/>
        <v>52</v>
      </c>
      <c r="H336" s="2">
        <f t="shared" si="17"/>
        <v>940</v>
      </c>
    </row>
    <row r="337" spans="1:8" x14ac:dyDescent="0.2">
      <c r="A337" t="s">
        <v>1454</v>
      </c>
      <c r="B337" t="s">
        <v>27</v>
      </c>
      <c r="C337" s="6">
        <v>44640</v>
      </c>
      <c r="D337">
        <v>938</v>
      </c>
      <c r="E337" s="2">
        <v>54</v>
      </c>
      <c r="F337" t="str">
        <f t="shared" si="15"/>
        <v>Claire SOLOMON800m</v>
      </c>
      <c r="G337" s="2">
        <f t="shared" si="16"/>
        <v>54</v>
      </c>
      <c r="H337" s="2">
        <f t="shared" si="17"/>
        <v>938</v>
      </c>
    </row>
    <row r="338" spans="1:8" x14ac:dyDescent="0.2">
      <c r="A338" t="s">
        <v>1017</v>
      </c>
      <c r="B338" t="s">
        <v>27</v>
      </c>
      <c r="C338" s="6">
        <v>34781</v>
      </c>
      <c r="D338">
        <v>938</v>
      </c>
      <c r="E338" s="2">
        <v>55</v>
      </c>
      <c r="F338" t="str">
        <f t="shared" si="15"/>
        <v>Brooke HINES800m</v>
      </c>
      <c r="G338" s="2">
        <f t="shared" si="16"/>
        <v>55</v>
      </c>
      <c r="H338" s="2">
        <f t="shared" si="17"/>
        <v>938</v>
      </c>
    </row>
    <row r="339" spans="1:8" x14ac:dyDescent="0.2">
      <c r="A339" t="s">
        <v>300</v>
      </c>
      <c r="B339" t="s">
        <v>27</v>
      </c>
      <c r="C339" s="6">
        <v>44732</v>
      </c>
      <c r="D339">
        <v>937</v>
      </c>
      <c r="E339" s="2">
        <v>56</v>
      </c>
      <c r="F339" t="str">
        <f t="shared" si="15"/>
        <v>Daisy SUDHOLZ800m</v>
      </c>
      <c r="G339" s="2">
        <f t="shared" si="16"/>
        <v>56</v>
      </c>
      <c r="H339" s="2">
        <f t="shared" si="17"/>
        <v>937</v>
      </c>
    </row>
    <row r="340" spans="1:8" x14ac:dyDescent="0.2">
      <c r="A340" t="s">
        <v>299</v>
      </c>
      <c r="B340" t="s">
        <v>27</v>
      </c>
      <c r="C340" s="6">
        <v>44762</v>
      </c>
      <c r="D340">
        <v>935</v>
      </c>
      <c r="E340" s="2">
        <v>57</v>
      </c>
      <c r="F340" t="str">
        <f t="shared" si="15"/>
        <v>Malaika MCLEOD800m</v>
      </c>
      <c r="G340" s="2">
        <f t="shared" si="16"/>
        <v>57</v>
      </c>
      <c r="H340" s="2">
        <f t="shared" si="17"/>
        <v>935</v>
      </c>
    </row>
    <row r="341" spans="1:8" x14ac:dyDescent="0.2">
      <c r="A341" t="s">
        <v>316</v>
      </c>
      <c r="B341" s="6" t="s">
        <v>27</v>
      </c>
      <c r="C341" s="6">
        <v>36219</v>
      </c>
      <c r="D341">
        <v>935</v>
      </c>
      <c r="E341" s="2">
        <v>58</v>
      </c>
      <c r="F341" t="str">
        <f t="shared" si="15"/>
        <v>Brielle ERBACHER800m</v>
      </c>
      <c r="G341" s="2">
        <f t="shared" si="16"/>
        <v>58</v>
      </c>
      <c r="H341" s="2">
        <f t="shared" si="17"/>
        <v>935</v>
      </c>
    </row>
    <row r="342" spans="1:8" x14ac:dyDescent="0.2">
      <c r="A342" t="s">
        <v>295</v>
      </c>
      <c r="B342" s="6" t="s">
        <v>27</v>
      </c>
      <c r="C342" s="6">
        <v>44671</v>
      </c>
      <c r="D342">
        <v>930</v>
      </c>
      <c r="E342" s="2">
        <v>59</v>
      </c>
      <c r="F342" t="str">
        <f t="shared" si="15"/>
        <v>Victoria CHOLSH800m</v>
      </c>
      <c r="G342" s="2">
        <f t="shared" si="16"/>
        <v>59</v>
      </c>
      <c r="H342" s="2">
        <f t="shared" si="17"/>
        <v>930</v>
      </c>
    </row>
    <row r="343" spans="1:8" x14ac:dyDescent="0.2">
      <c r="A343" t="s">
        <v>1455</v>
      </c>
      <c r="B343" t="s">
        <v>27</v>
      </c>
      <c r="C343" s="7">
        <v>44732</v>
      </c>
      <c r="D343">
        <v>930</v>
      </c>
      <c r="E343" s="2">
        <v>59</v>
      </c>
      <c r="F343" t="str">
        <f t="shared" si="15"/>
        <v>Tanasha SANTOSH800m</v>
      </c>
      <c r="G343" s="2">
        <f t="shared" si="16"/>
        <v>59</v>
      </c>
      <c r="H343" s="2">
        <f t="shared" si="17"/>
        <v>930</v>
      </c>
    </row>
    <row r="344" spans="1:8" x14ac:dyDescent="0.2">
      <c r="A344" t="s">
        <v>1024</v>
      </c>
      <c r="B344" t="s">
        <v>27</v>
      </c>
      <c r="C344" s="6">
        <v>44701</v>
      </c>
      <c r="D344">
        <v>930</v>
      </c>
      <c r="E344" s="2">
        <v>61</v>
      </c>
      <c r="F344" t="str">
        <f t="shared" si="15"/>
        <v>Bridie HILL800m</v>
      </c>
      <c r="G344" s="2">
        <f t="shared" si="16"/>
        <v>61</v>
      </c>
      <c r="H344" s="2">
        <f t="shared" si="17"/>
        <v>930</v>
      </c>
    </row>
    <row r="345" spans="1:8" x14ac:dyDescent="0.2">
      <c r="A345" t="s">
        <v>294</v>
      </c>
      <c r="B345" t="s">
        <v>27</v>
      </c>
      <c r="C345" s="6">
        <v>44640</v>
      </c>
      <c r="D345">
        <v>928</v>
      </c>
      <c r="E345" s="2">
        <v>62</v>
      </c>
      <c r="F345" t="str">
        <f t="shared" si="15"/>
        <v>Nina YEATS800m</v>
      </c>
      <c r="G345" s="2">
        <f t="shared" si="16"/>
        <v>62</v>
      </c>
      <c r="H345" s="2">
        <f t="shared" si="17"/>
        <v>928</v>
      </c>
    </row>
    <row r="346" spans="1:8" x14ac:dyDescent="0.2">
      <c r="A346" t="s">
        <v>953</v>
      </c>
      <c r="B346" t="s">
        <v>27</v>
      </c>
      <c r="C346" s="6">
        <v>35654</v>
      </c>
      <c r="D346">
        <v>926</v>
      </c>
      <c r="E346" s="2">
        <v>63</v>
      </c>
      <c r="F346" t="str">
        <f t="shared" si="15"/>
        <v>Caitlin MCQUILKIN-BELL800m</v>
      </c>
      <c r="G346" s="2">
        <f t="shared" si="16"/>
        <v>63</v>
      </c>
      <c r="H346" s="2">
        <f t="shared" si="17"/>
        <v>926</v>
      </c>
    </row>
    <row r="347" spans="1:8" x14ac:dyDescent="0.2">
      <c r="A347" t="s">
        <v>264</v>
      </c>
      <c r="B347" t="s">
        <v>28</v>
      </c>
      <c r="C347" s="6">
        <v>38454</v>
      </c>
      <c r="D347">
        <v>1110</v>
      </c>
      <c r="E347" s="2">
        <v>1</v>
      </c>
      <c r="F347" t="str">
        <f t="shared" si="15"/>
        <v>Claudia HOLLINGSWORTH1500m</v>
      </c>
      <c r="G347" s="2">
        <f t="shared" si="16"/>
        <v>1</v>
      </c>
      <c r="H347" s="2">
        <f t="shared" si="17"/>
        <v>1110</v>
      </c>
    </row>
    <row r="348" spans="1:8" x14ac:dyDescent="0.2">
      <c r="A348" t="s">
        <v>270</v>
      </c>
      <c r="B348" s="6" t="s">
        <v>28</v>
      </c>
      <c r="C348" s="6">
        <v>37404</v>
      </c>
      <c r="D348">
        <v>1069</v>
      </c>
      <c r="E348" s="2">
        <v>2</v>
      </c>
      <c r="F348" t="str">
        <f t="shared" si="15"/>
        <v>Jaylah HANCOCK-CAMERON1500m</v>
      </c>
      <c r="G348" s="2">
        <f t="shared" si="16"/>
        <v>2</v>
      </c>
      <c r="H348" s="2">
        <f t="shared" si="17"/>
        <v>1069</v>
      </c>
    </row>
    <row r="349" spans="1:8" x14ac:dyDescent="0.2">
      <c r="A349" t="s">
        <v>335</v>
      </c>
      <c r="B349" t="s">
        <v>28</v>
      </c>
      <c r="C349" s="6">
        <v>35559</v>
      </c>
      <c r="D349">
        <v>1066</v>
      </c>
      <c r="E349" s="2">
        <v>3</v>
      </c>
      <c r="F349" t="str">
        <f t="shared" si="15"/>
        <v>Georgia WINKCUP1500m</v>
      </c>
      <c r="G349" s="2">
        <f t="shared" si="16"/>
        <v>3</v>
      </c>
      <c r="H349" s="2">
        <f t="shared" si="17"/>
        <v>1066</v>
      </c>
    </row>
    <row r="350" spans="1:8" x14ac:dyDescent="0.2">
      <c r="A350" t="s">
        <v>311</v>
      </c>
      <c r="B350" t="s">
        <v>28</v>
      </c>
      <c r="C350" s="6">
        <v>32903</v>
      </c>
      <c r="D350">
        <v>1064</v>
      </c>
      <c r="E350" s="2">
        <v>4</v>
      </c>
      <c r="F350" t="str">
        <f t="shared" si="15"/>
        <v>Melissa DUNCAN1500m</v>
      </c>
      <c r="G350" s="2">
        <f t="shared" si="16"/>
        <v>4</v>
      </c>
      <c r="H350" s="2">
        <f t="shared" si="17"/>
        <v>1064</v>
      </c>
    </row>
    <row r="351" spans="1:8" x14ac:dyDescent="0.2">
      <c r="A351" t="s">
        <v>314</v>
      </c>
      <c r="B351" t="s">
        <v>28</v>
      </c>
      <c r="C351" s="6">
        <v>35243</v>
      </c>
      <c r="D351">
        <v>1063</v>
      </c>
      <c r="E351" s="2">
        <v>5</v>
      </c>
      <c r="F351" t="str">
        <f t="shared" si="15"/>
        <v>Holly CAMPBELL1500m</v>
      </c>
      <c r="G351" s="2">
        <f t="shared" si="16"/>
        <v>5</v>
      </c>
      <c r="H351" s="2">
        <f t="shared" si="17"/>
        <v>1063</v>
      </c>
    </row>
    <row r="352" spans="1:8" x14ac:dyDescent="0.2">
      <c r="A352" t="s">
        <v>278</v>
      </c>
      <c r="B352" t="s">
        <v>28</v>
      </c>
      <c r="C352" s="7">
        <v>37944</v>
      </c>
      <c r="D352">
        <v>1062</v>
      </c>
      <c r="E352" s="2">
        <v>6</v>
      </c>
      <c r="F352" t="str">
        <f t="shared" si="15"/>
        <v>Nicola HOGG1500m</v>
      </c>
      <c r="G352" s="2">
        <f t="shared" si="16"/>
        <v>6</v>
      </c>
      <c r="H352" s="2">
        <f t="shared" si="17"/>
        <v>1062</v>
      </c>
    </row>
    <row r="353" spans="1:8" x14ac:dyDescent="0.2">
      <c r="A353" t="s">
        <v>315</v>
      </c>
      <c r="B353" t="s">
        <v>28</v>
      </c>
      <c r="C353" s="6">
        <v>34873</v>
      </c>
      <c r="D353">
        <v>1050</v>
      </c>
      <c r="E353" s="2">
        <v>7</v>
      </c>
      <c r="F353" t="str">
        <f t="shared" si="15"/>
        <v>Kate SPENCER1500m</v>
      </c>
      <c r="G353" s="2">
        <f t="shared" si="16"/>
        <v>7</v>
      </c>
      <c r="H353" s="2">
        <f t="shared" si="17"/>
        <v>1050</v>
      </c>
    </row>
    <row r="354" spans="1:8" x14ac:dyDescent="0.2">
      <c r="A354" t="s">
        <v>318</v>
      </c>
      <c r="B354" t="s">
        <v>28</v>
      </c>
      <c r="C354" s="6">
        <v>36601</v>
      </c>
      <c r="D354">
        <v>1042</v>
      </c>
      <c r="E354" s="2">
        <v>8</v>
      </c>
      <c r="F354" t="str">
        <f t="shared" si="15"/>
        <v>Klara DESS1500m</v>
      </c>
      <c r="G354" s="2">
        <f t="shared" si="16"/>
        <v>8</v>
      </c>
      <c r="H354" s="2">
        <f t="shared" si="17"/>
        <v>1042</v>
      </c>
    </row>
    <row r="355" spans="1:8" x14ac:dyDescent="0.2">
      <c r="A355" t="s">
        <v>316</v>
      </c>
      <c r="B355" s="6" t="s">
        <v>28</v>
      </c>
      <c r="C355" s="6">
        <v>36219</v>
      </c>
      <c r="D355">
        <v>1040</v>
      </c>
      <c r="E355" s="2">
        <v>9</v>
      </c>
      <c r="F355" t="str">
        <f t="shared" si="15"/>
        <v>Brielle ERBACHER1500m</v>
      </c>
      <c r="G355" s="2">
        <f t="shared" si="16"/>
        <v>9</v>
      </c>
      <c r="H355" s="2">
        <f t="shared" si="17"/>
        <v>1040</v>
      </c>
    </row>
    <row r="356" spans="1:8" x14ac:dyDescent="0.2">
      <c r="A356" t="s">
        <v>352</v>
      </c>
      <c r="B356" t="s">
        <v>28</v>
      </c>
      <c r="C356" s="6">
        <v>35618</v>
      </c>
      <c r="D356">
        <v>1026</v>
      </c>
      <c r="E356" s="2">
        <v>10</v>
      </c>
      <c r="F356" t="str">
        <f t="shared" si="15"/>
        <v>Caitlin ADAMS1500m</v>
      </c>
      <c r="G356" s="2">
        <f t="shared" si="16"/>
        <v>10</v>
      </c>
      <c r="H356" s="2">
        <f t="shared" si="17"/>
        <v>1026</v>
      </c>
    </row>
    <row r="357" spans="1:8" x14ac:dyDescent="0.2">
      <c r="A357" t="s">
        <v>1014</v>
      </c>
      <c r="B357" t="s">
        <v>28</v>
      </c>
      <c r="C357" s="7">
        <v>37937</v>
      </c>
      <c r="D357">
        <v>1015</v>
      </c>
      <c r="E357" s="2">
        <v>11</v>
      </c>
      <c r="F357" t="str">
        <f t="shared" si="15"/>
        <v>Sarah SCHIFFMANN1500m</v>
      </c>
      <c r="G357" s="2">
        <f t="shared" si="16"/>
        <v>11</v>
      </c>
      <c r="H357" s="2">
        <f t="shared" si="17"/>
        <v>1015</v>
      </c>
    </row>
    <row r="358" spans="1:8" x14ac:dyDescent="0.2">
      <c r="A358" t="s">
        <v>300</v>
      </c>
      <c r="B358" t="s">
        <v>28</v>
      </c>
      <c r="C358" s="7">
        <v>44732</v>
      </c>
      <c r="D358">
        <v>1014</v>
      </c>
      <c r="E358" s="2">
        <v>12</v>
      </c>
      <c r="F358" t="str">
        <f t="shared" si="15"/>
        <v>Daisy SUDHOLZ1500m</v>
      </c>
      <c r="G358" s="2">
        <f t="shared" si="16"/>
        <v>12</v>
      </c>
      <c r="H358" s="2">
        <f t="shared" si="17"/>
        <v>1014</v>
      </c>
    </row>
    <row r="359" spans="1:8" x14ac:dyDescent="0.2">
      <c r="A359" t="s">
        <v>336</v>
      </c>
      <c r="B359" t="s">
        <v>28</v>
      </c>
      <c r="C359" s="6">
        <v>36196</v>
      </c>
      <c r="D359">
        <v>1014</v>
      </c>
      <c r="E359" s="2">
        <v>13</v>
      </c>
      <c r="F359" t="str">
        <f t="shared" si="15"/>
        <v>Cara FEAIN-RYAN1500m</v>
      </c>
      <c r="G359" s="2">
        <f t="shared" si="16"/>
        <v>13</v>
      </c>
      <c r="H359" s="2">
        <f t="shared" si="17"/>
        <v>1014</v>
      </c>
    </row>
    <row r="360" spans="1:8" x14ac:dyDescent="0.2">
      <c r="A360" t="s">
        <v>370</v>
      </c>
      <c r="B360" t="s">
        <v>28</v>
      </c>
      <c r="C360" s="7"/>
      <c r="D360">
        <v>1012</v>
      </c>
      <c r="E360" s="2">
        <v>14</v>
      </c>
      <c r="F360" t="str">
        <f t="shared" si="15"/>
        <v>Jessica NOBLE1500m</v>
      </c>
      <c r="G360" s="2">
        <f t="shared" si="16"/>
        <v>14</v>
      </c>
      <c r="H360" s="2">
        <f t="shared" si="17"/>
        <v>1012</v>
      </c>
    </row>
    <row r="361" spans="1:8" x14ac:dyDescent="0.2">
      <c r="A361" t="s">
        <v>1013</v>
      </c>
      <c r="B361" t="s">
        <v>28</v>
      </c>
      <c r="C361" s="6">
        <v>44732</v>
      </c>
      <c r="D361">
        <v>1010</v>
      </c>
      <c r="E361" s="2">
        <v>15</v>
      </c>
      <c r="F361" t="str">
        <f t="shared" si="15"/>
        <v>Gabrielle VINCENT1500m</v>
      </c>
      <c r="G361" s="2">
        <f t="shared" si="16"/>
        <v>15</v>
      </c>
      <c r="H361" s="2">
        <f t="shared" si="17"/>
        <v>1010</v>
      </c>
    </row>
    <row r="362" spans="1:8" x14ac:dyDescent="0.2">
      <c r="A362" t="s">
        <v>319</v>
      </c>
      <c r="B362" t="s">
        <v>28</v>
      </c>
      <c r="C362" s="6">
        <v>38018</v>
      </c>
      <c r="D362">
        <v>1009</v>
      </c>
      <c r="E362" s="2">
        <v>16</v>
      </c>
      <c r="F362" t="str">
        <f t="shared" si="15"/>
        <v>Lucinda ROURKE1500m</v>
      </c>
      <c r="G362" s="2">
        <f t="shared" si="16"/>
        <v>16</v>
      </c>
      <c r="H362" s="2">
        <f t="shared" si="17"/>
        <v>1009</v>
      </c>
    </row>
    <row r="363" spans="1:8" x14ac:dyDescent="0.2">
      <c r="A363" t="s">
        <v>209</v>
      </c>
      <c r="B363" t="s">
        <v>28</v>
      </c>
      <c r="C363" s="6">
        <v>35243</v>
      </c>
      <c r="D363">
        <v>1006</v>
      </c>
      <c r="E363" s="2">
        <v>17</v>
      </c>
      <c r="F363" t="str">
        <f t="shared" si="15"/>
        <v>Paige CAMPBELL1500m</v>
      </c>
      <c r="G363" s="2">
        <f t="shared" si="16"/>
        <v>17</v>
      </c>
      <c r="H363" s="2">
        <f t="shared" si="17"/>
        <v>1006</v>
      </c>
    </row>
    <row r="364" spans="1:8" x14ac:dyDescent="0.2">
      <c r="A364" t="s">
        <v>1015</v>
      </c>
      <c r="B364" t="s">
        <v>28</v>
      </c>
      <c r="C364" s="6">
        <v>34151</v>
      </c>
      <c r="D364">
        <v>1004</v>
      </c>
      <c r="E364" s="2">
        <v>18</v>
      </c>
      <c r="F364" t="str">
        <f t="shared" si="15"/>
        <v>Rosie DONEGAN1500m</v>
      </c>
      <c r="G364" s="2">
        <f t="shared" si="16"/>
        <v>18</v>
      </c>
      <c r="H364" s="2">
        <f t="shared" si="17"/>
        <v>1004</v>
      </c>
    </row>
    <row r="365" spans="1:8" x14ac:dyDescent="0.2">
      <c r="A365" t="s">
        <v>276</v>
      </c>
      <c r="B365" t="s">
        <v>28</v>
      </c>
      <c r="C365" s="7">
        <v>38256</v>
      </c>
      <c r="D365">
        <v>1003</v>
      </c>
      <c r="E365" s="2">
        <v>19</v>
      </c>
      <c r="F365" t="str">
        <f t="shared" si="15"/>
        <v>Hayley KITCHING1500m</v>
      </c>
      <c r="G365" s="2">
        <f t="shared" si="16"/>
        <v>19</v>
      </c>
      <c r="H365" s="2">
        <f t="shared" si="17"/>
        <v>1003</v>
      </c>
    </row>
    <row r="366" spans="1:8" x14ac:dyDescent="0.2">
      <c r="A366" t="s">
        <v>317</v>
      </c>
      <c r="B366" t="s">
        <v>28</v>
      </c>
      <c r="C366" s="6">
        <v>38433</v>
      </c>
      <c r="D366">
        <v>994</v>
      </c>
      <c r="E366" s="2">
        <v>20</v>
      </c>
      <c r="F366" t="str">
        <f t="shared" si="15"/>
        <v>Amy BUNNAGE1500m</v>
      </c>
      <c r="G366" s="2">
        <f t="shared" si="16"/>
        <v>20</v>
      </c>
      <c r="H366" s="2">
        <f t="shared" si="17"/>
        <v>994</v>
      </c>
    </row>
    <row r="367" spans="1:8" x14ac:dyDescent="0.2">
      <c r="A367" t="s">
        <v>1009</v>
      </c>
      <c r="B367" t="s">
        <v>28</v>
      </c>
      <c r="C367" s="6">
        <v>37989</v>
      </c>
      <c r="D367">
        <v>988</v>
      </c>
      <c r="E367" s="2">
        <v>21</v>
      </c>
      <c r="F367" t="str">
        <f t="shared" si="15"/>
        <v>Keira MOORE1500m</v>
      </c>
      <c r="G367" s="2">
        <f t="shared" si="16"/>
        <v>21</v>
      </c>
      <c r="H367" s="2">
        <f t="shared" si="17"/>
        <v>988</v>
      </c>
    </row>
    <row r="368" spans="1:8" x14ac:dyDescent="0.2">
      <c r="A368" t="s">
        <v>958</v>
      </c>
      <c r="B368" t="s">
        <v>28</v>
      </c>
      <c r="C368" s="6">
        <v>1997</v>
      </c>
      <c r="D368">
        <v>984</v>
      </c>
      <c r="E368" s="2">
        <v>22</v>
      </c>
      <c r="F368" t="str">
        <f t="shared" si="15"/>
        <v>Jessica PASCOE1500m</v>
      </c>
      <c r="G368" s="2">
        <f t="shared" si="16"/>
        <v>22</v>
      </c>
      <c r="H368" s="2">
        <f t="shared" si="17"/>
        <v>984</v>
      </c>
    </row>
    <row r="369" spans="1:8" x14ac:dyDescent="0.2">
      <c r="A369" t="s">
        <v>1006</v>
      </c>
      <c r="B369" t="s">
        <v>28</v>
      </c>
      <c r="C369" s="6">
        <v>36417</v>
      </c>
      <c r="D369">
        <v>980</v>
      </c>
      <c r="E369" s="2">
        <v>23</v>
      </c>
      <c r="F369" t="str">
        <f t="shared" si="15"/>
        <v>Maddison CAULFIELD1500m</v>
      </c>
      <c r="G369" s="2">
        <f t="shared" si="16"/>
        <v>23</v>
      </c>
      <c r="H369" s="2">
        <f t="shared" si="17"/>
        <v>980</v>
      </c>
    </row>
    <row r="370" spans="1:8" x14ac:dyDescent="0.2">
      <c r="A370" t="s">
        <v>1016</v>
      </c>
      <c r="B370" t="s">
        <v>28</v>
      </c>
      <c r="C370" s="7">
        <v>36653</v>
      </c>
      <c r="D370">
        <v>979</v>
      </c>
      <c r="E370" s="2">
        <v>24</v>
      </c>
      <c r="F370" t="str">
        <f t="shared" si="15"/>
        <v>Emma HOGAN1500m</v>
      </c>
      <c r="G370" s="2">
        <f t="shared" si="16"/>
        <v>24</v>
      </c>
      <c r="H370" s="2">
        <f t="shared" si="17"/>
        <v>979</v>
      </c>
    </row>
    <row r="371" spans="1:8" x14ac:dyDescent="0.2">
      <c r="A371" t="s">
        <v>1017</v>
      </c>
      <c r="B371" t="s">
        <v>28</v>
      </c>
      <c r="C371" s="6">
        <v>34781</v>
      </c>
      <c r="D371">
        <v>972</v>
      </c>
      <c r="E371" s="2">
        <v>25</v>
      </c>
      <c r="F371" t="str">
        <f t="shared" si="15"/>
        <v>Brooke HINES1500m</v>
      </c>
      <c r="G371" s="2">
        <f t="shared" si="16"/>
        <v>25</v>
      </c>
      <c r="H371" s="2">
        <f t="shared" si="17"/>
        <v>972</v>
      </c>
    </row>
    <row r="372" spans="1:8" x14ac:dyDescent="0.2">
      <c r="A372" t="s">
        <v>1011</v>
      </c>
      <c r="B372" t="s">
        <v>28</v>
      </c>
      <c r="C372" s="6">
        <v>38691</v>
      </c>
      <c r="D372">
        <v>969</v>
      </c>
      <c r="E372" s="2">
        <v>26</v>
      </c>
      <c r="F372" t="str">
        <f t="shared" si="15"/>
        <v>Ella ATKINS1500m</v>
      </c>
      <c r="G372" s="2">
        <f t="shared" si="16"/>
        <v>26</v>
      </c>
      <c r="H372" s="2">
        <f t="shared" si="17"/>
        <v>969</v>
      </c>
    </row>
    <row r="373" spans="1:8" x14ac:dyDescent="0.2">
      <c r="A373" t="s">
        <v>275</v>
      </c>
      <c r="B373" t="s">
        <v>28</v>
      </c>
      <c r="C373" s="6">
        <v>38037</v>
      </c>
      <c r="D373">
        <v>968</v>
      </c>
      <c r="E373" s="2">
        <v>27</v>
      </c>
      <c r="F373" t="str">
        <f t="shared" si="15"/>
        <v>Montana MONK1500m</v>
      </c>
      <c r="G373" s="2">
        <f t="shared" si="16"/>
        <v>27</v>
      </c>
      <c r="H373" s="2">
        <f t="shared" si="17"/>
        <v>968</v>
      </c>
    </row>
    <row r="374" spans="1:8" x14ac:dyDescent="0.2">
      <c r="A374" t="s">
        <v>293</v>
      </c>
      <c r="B374" t="s">
        <v>28</v>
      </c>
      <c r="C374" s="6">
        <v>44701</v>
      </c>
      <c r="D374">
        <v>967</v>
      </c>
      <c r="E374" s="2">
        <v>28</v>
      </c>
      <c r="F374" t="str">
        <f t="shared" si="15"/>
        <v>Kiara FLAVEL1500m</v>
      </c>
      <c r="G374" s="2">
        <f t="shared" si="16"/>
        <v>28</v>
      </c>
      <c r="H374" s="2">
        <f t="shared" si="17"/>
        <v>967</v>
      </c>
    </row>
    <row r="375" spans="1:8" x14ac:dyDescent="0.2">
      <c r="A375" t="s">
        <v>1018</v>
      </c>
      <c r="B375" t="s">
        <v>28</v>
      </c>
      <c r="C375" s="6">
        <v>44732</v>
      </c>
      <c r="D375">
        <v>963</v>
      </c>
      <c r="E375" s="2">
        <v>29</v>
      </c>
      <c r="F375" t="str">
        <f t="shared" si="15"/>
        <v>Aspen ANDERSON1500m</v>
      </c>
      <c r="G375" s="2">
        <f t="shared" si="16"/>
        <v>29</v>
      </c>
      <c r="H375" s="2">
        <f t="shared" si="17"/>
        <v>963</v>
      </c>
    </row>
    <row r="376" spans="1:8" x14ac:dyDescent="0.2">
      <c r="A376" t="s">
        <v>1019</v>
      </c>
      <c r="B376" t="s">
        <v>28</v>
      </c>
      <c r="C376" s="6">
        <v>34670</v>
      </c>
      <c r="D376">
        <v>963</v>
      </c>
      <c r="E376" s="2">
        <v>30</v>
      </c>
      <c r="F376" t="str">
        <f t="shared" si="15"/>
        <v>Emma JEFFCOAT1500m</v>
      </c>
      <c r="G376" s="2">
        <f t="shared" si="16"/>
        <v>30</v>
      </c>
      <c r="H376" s="2">
        <f t="shared" si="17"/>
        <v>963</v>
      </c>
    </row>
    <row r="377" spans="1:8" x14ac:dyDescent="0.2">
      <c r="A377" t="s">
        <v>1020</v>
      </c>
      <c r="B377" t="s">
        <v>28</v>
      </c>
      <c r="C377" s="6">
        <v>44824</v>
      </c>
      <c r="D377">
        <v>961</v>
      </c>
      <c r="E377" s="2">
        <v>31</v>
      </c>
      <c r="F377" t="str">
        <f t="shared" si="15"/>
        <v>Violet OWEN1500m</v>
      </c>
      <c r="G377" s="2">
        <f t="shared" si="16"/>
        <v>31</v>
      </c>
      <c r="H377" s="2">
        <f t="shared" si="17"/>
        <v>961</v>
      </c>
    </row>
    <row r="378" spans="1:8" x14ac:dyDescent="0.2">
      <c r="A378" t="s">
        <v>374</v>
      </c>
      <c r="B378" t="s">
        <v>28</v>
      </c>
      <c r="C378" s="6">
        <v>1981</v>
      </c>
      <c r="D378">
        <v>961</v>
      </c>
      <c r="E378" s="2">
        <v>32</v>
      </c>
      <c r="F378" t="str">
        <f t="shared" si="15"/>
        <v>Vanessa WILSON1500m</v>
      </c>
      <c r="G378" s="2">
        <f t="shared" si="16"/>
        <v>32</v>
      </c>
      <c r="H378" s="2">
        <f t="shared" si="17"/>
        <v>961</v>
      </c>
    </row>
    <row r="379" spans="1:8" x14ac:dyDescent="0.2">
      <c r="A379" t="s">
        <v>327</v>
      </c>
      <c r="B379" t="s">
        <v>28</v>
      </c>
      <c r="C379" s="6">
        <v>44701</v>
      </c>
      <c r="D379">
        <v>960</v>
      </c>
      <c r="E379" s="2">
        <v>33</v>
      </c>
      <c r="F379" t="str">
        <f t="shared" si="15"/>
        <v>Lily WINWARD1500m</v>
      </c>
      <c r="G379" s="2">
        <f t="shared" si="16"/>
        <v>33</v>
      </c>
      <c r="H379" s="2">
        <f t="shared" si="17"/>
        <v>960</v>
      </c>
    </row>
    <row r="380" spans="1:8" x14ac:dyDescent="0.2">
      <c r="A380" t="s">
        <v>328</v>
      </c>
      <c r="B380" t="s">
        <v>28</v>
      </c>
      <c r="C380" s="6">
        <v>44732</v>
      </c>
      <c r="D380">
        <v>957</v>
      </c>
      <c r="E380" s="2">
        <v>34</v>
      </c>
      <c r="F380" t="str">
        <f t="shared" si="15"/>
        <v>Gabrielle SCHMIDT1500m</v>
      </c>
      <c r="G380" s="2">
        <f t="shared" si="16"/>
        <v>34</v>
      </c>
      <c r="H380" s="2">
        <f t="shared" si="17"/>
        <v>957</v>
      </c>
    </row>
    <row r="381" spans="1:8" x14ac:dyDescent="0.2">
      <c r="A381" t="s">
        <v>1021</v>
      </c>
      <c r="B381" t="s">
        <v>28</v>
      </c>
      <c r="C381" s="6">
        <v>34683</v>
      </c>
      <c r="D381">
        <v>957</v>
      </c>
      <c r="E381" s="2">
        <v>35</v>
      </c>
      <c r="F381" t="str">
        <f t="shared" si="15"/>
        <v>Annabel KITTO1500m</v>
      </c>
      <c r="G381" s="2">
        <f t="shared" si="16"/>
        <v>35</v>
      </c>
      <c r="H381" s="2">
        <f t="shared" si="17"/>
        <v>957</v>
      </c>
    </row>
    <row r="382" spans="1:8" x14ac:dyDescent="0.2">
      <c r="A382" t="s">
        <v>1022</v>
      </c>
      <c r="B382" t="s">
        <v>28</v>
      </c>
      <c r="C382" s="6"/>
      <c r="D382">
        <v>949</v>
      </c>
      <c r="E382" s="2">
        <v>36</v>
      </c>
      <c r="F382" t="str">
        <f t="shared" si="15"/>
        <v>Zoe TOLAND1500m</v>
      </c>
      <c r="G382" s="2">
        <f t="shared" si="16"/>
        <v>36</v>
      </c>
      <c r="H382" s="2">
        <f t="shared" si="17"/>
        <v>949</v>
      </c>
    </row>
    <row r="383" spans="1:8" x14ac:dyDescent="0.2">
      <c r="A383" t="s">
        <v>332</v>
      </c>
      <c r="B383" t="s">
        <v>28</v>
      </c>
      <c r="C383" s="6">
        <v>38319</v>
      </c>
      <c r="D383">
        <v>947</v>
      </c>
      <c r="E383" s="2">
        <v>37</v>
      </c>
      <c r="F383" t="str">
        <f t="shared" si="15"/>
        <v>Ashleigh CANDY1500m</v>
      </c>
      <c r="G383" s="2">
        <f t="shared" si="16"/>
        <v>37</v>
      </c>
      <c r="H383" s="2">
        <f t="shared" si="17"/>
        <v>947</v>
      </c>
    </row>
    <row r="384" spans="1:8" x14ac:dyDescent="0.2">
      <c r="A384" t="s">
        <v>1023</v>
      </c>
      <c r="B384" t="s">
        <v>28</v>
      </c>
      <c r="C384" s="6">
        <v>33588</v>
      </c>
      <c r="D384">
        <v>945</v>
      </c>
      <c r="E384" s="2">
        <v>38</v>
      </c>
      <c r="F384" t="str">
        <f t="shared" si="15"/>
        <v>Keely WATERS1500m</v>
      </c>
      <c r="G384" s="2">
        <f t="shared" si="16"/>
        <v>38</v>
      </c>
      <c r="H384" s="2">
        <f t="shared" si="17"/>
        <v>945</v>
      </c>
    </row>
    <row r="385" spans="1:8" x14ac:dyDescent="0.2">
      <c r="A385" t="s">
        <v>1024</v>
      </c>
      <c r="B385" t="s">
        <v>28</v>
      </c>
      <c r="C385" s="6">
        <v>44701</v>
      </c>
      <c r="D385">
        <v>945</v>
      </c>
      <c r="E385" s="2">
        <v>39</v>
      </c>
      <c r="F385" t="str">
        <f t="shared" si="15"/>
        <v>Bridie HILL1500m</v>
      </c>
      <c r="G385" s="2">
        <f t="shared" si="16"/>
        <v>39</v>
      </c>
      <c r="H385" s="2">
        <f t="shared" si="17"/>
        <v>945</v>
      </c>
    </row>
    <row r="386" spans="1:8" x14ac:dyDescent="0.2">
      <c r="A386" t="s">
        <v>1025</v>
      </c>
      <c r="B386" t="s">
        <v>28</v>
      </c>
      <c r="C386" s="6">
        <v>44732</v>
      </c>
      <c r="D386">
        <v>944</v>
      </c>
      <c r="E386" s="2">
        <v>40</v>
      </c>
      <c r="F386" t="str">
        <f t="shared" si="15"/>
        <v>Georgie GILROY1500m</v>
      </c>
      <c r="G386" s="2">
        <f t="shared" si="16"/>
        <v>40</v>
      </c>
      <c r="H386" s="2">
        <f t="shared" si="17"/>
        <v>944</v>
      </c>
    </row>
    <row r="387" spans="1:8" x14ac:dyDescent="0.2">
      <c r="A387" t="s">
        <v>1007</v>
      </c>
      <c r="B387" t="s">
        <v>28</v>
      </c>
      <c r="C387" s="6">
        <v>44612</v>
      </c>
      <c r="D387">
        <v>943</v>
      </c>
      <c r="E387" s="2">
        <v>41</v>
      </c>
      <c r="F387" t="str">
        <f t="shared" ref="F387:F450" si="18">A387&amp;B387</f>
        <v>Janae MACKRELL1500m</v>
      </c>
      <c r="G387" s="2">
        <f t="shared" ref="G387:G450" si="19">E387</f>
        <v>41</v>
      </c>
      <c r="H387" s="2">
        <f t="shared" ref="H387:H450" si="20">D387</f>
        <v>943</v>
      </c>
    </row>
    <row r="388" spans="1:8" x14ac:dyDescent="0.2">
      <c r="A388" t="s">
        <v>325</v>
      </c>
      <c r="B388" s="6" t="s">
        <v>28</v>
      </c>
      <c r="C388" s="6">
        <v>1981</v>
      </c>
      <c r="D388">
        <v>942</v>
      </c>
      <c r="E388" s="2">
        <v>42</v>
      </c>
      <c r="F388" t="str">
        <f t="shared" si="18"/>
        <v>Angie ROSS1500m</v>
      </c>
      <c r="G388" s="2">
        <f t="shared" si="19"/>
        <v>42</v>
      </c>
      <c r="H388" s="2">
        <f t="shared" si="20"/>
        <v>942</v>
      </c>
    </row>
    <row r="389" spans="1:8" x14ac:dyDescent="0.2">
      <c r="A389" t="s">
        <v>297</v>
      </c>
      <c r="B389" s="6" t="s">
        <v>28</v>
      </c>
      <c r="C389" s="6">
        <v>44732</v>
      </c>
      <c r="D389">
        <v>942</v>
      </c>
      <c r="E389" s="2">
        <v>43</v>
      </c>
      <c r="F389" t="str">
        <f t="shared" si="18"/>
        <v>Cleo RICHARDSON1500m</v>
      </c>
      <c r="G389" s="2">
        <f t="shared" si="19"/>
        <v>43</v>
      </c>
      <c r="H389" s="2">
        <f t="shared" si="20"/>
        <v>942</v>
      </c>
    </row>
    <row r="390" spans="1:8" x14ac:dyDescent="0.2">
      <c r="A390" t="s">
        <v>279</v>
      </c>
      <c r="B390" t="s">
        <v>28</v>
      </c>
      <c r="C390" s="6">
        <v>37765</v>
      </c>
      <c r="D390">
        <v>941</v>
      </c>
      <c r="E390" s="2">
        <v>44</v>
      </c>
      <c r="F390" t="str">
        <f t="shared" si="18"/>
        <v>Sarah PICKERING1500m</v>
      </c>
      <c r="G390" s="2">
        <f t="shared" si="19"/>
        <v>44</v>
      </c>
      <c r="H390" s="2">
        <f t="shared" si="20"/>
        <v>941</v>
      </c>
    </row>
    <row r="391" spans="1:8" x14ac:dyDescent="0.2">
      <c r="A391" t="s">
        <v>277</v>
      </c>
      <c r="B391" t="s">
        <v>28</v>
      </c>
      <c r="C391" s="6">
        <v>36492</v>
      </c>
      <c r="D391">
        <v>938</v>
      </c>
      <c r="E391" s="2">
        <v>45</v>
      </c>
      <c r="F391" t="str">
        <f t="shared" si="18"/>
        <v>Amy BENNETT1500m</v>
      </c>
      <c r="G391" s="2">
        <f t="shared" si="19"/>
        <v>45</v>
      </c>
      <c r="H391" s="2">
        <f t="shared" si="20"/>
        <v>938</v>
      </c>
    </row>
    <row r="392" spans="1:8" x14ac:dyDescent="0.2">
      <c r="A392" t="s">
        <v>333</v>
      </c>
      <c r="B392" t="s">
        <v>28</v>
      </c>
      <c r="C392" s="6">
        <v>44701</v>
      </c>
      <c r="D392">
        <v>937</v>
      </c>
      <c r="E392" s="2">
        <v>46</v>
      </c>
      <c r="F392" t="str">
        <f t="shared" si="18"/>
        <v>Charli-Rose CARLYON1500m</v>
      </c>
      <c r="G392" s="2">
        <f t="shared" si="19"/>
        <v>46</v>
      </c>
      <c r="H392" s="2">
        <f t="shared" si="20"/>
        <v>937</v>
      </c>
    </row>
    <row r="393" spans="1:8" x14ac:dyDescent="0.2">
      <c r="A393" t="s">
        <v>1026</v>
      </c>
      <c r="B393" t="s">
        <v>28</v>
      </c>
      <c r="C393" s="6">
        <v>38531</v>
      </c>
      <c r="D393">
        <v>937</v>
      </c>
      <c r="E393" s="2">
        <v>47</v>
      </c>
      <c r="F393" t="str">
        <f t="shared" si="18"/>
        <v>Harriett LLOYD-JONES1500m</v>
      </c>
      <c r="G393" s="2">
        <f t="shared" si="19"/>
        <v>47</v>
      </c>
      <c r="H393" s="2">
        <f t="shared" si="20"/>
        <v>937</v>
      </c>
    </row>
    <row r="394" spans="1:8" x14ac:dyDescent="0.2">
      <c r="A394" t="s">
        <v>348</v>
      </c>
      <c r="B394" t="s">
        <v>28</v>
      </c>
      <c r="C394" s="6">
        <v>44612</v>
      </c>
      <c r="D394">
        <v>936</v>
      </c>
      <c r="E394" s="2">
        <v>48</v>
      </c>
      <c r="F394" t="str">
        <f t="shared" si="18"/>
        <v>Ellaby HANSEN1500m</v>
      </c>
      <c r="G394" s="2">
        <f t="shared" si="19"/>
        <v>48</v>
      </c>
      <c r="H394" s="2">
        <f t="shared" si="20"/>
        <v>936</v>
      </c>
    </row>
    <row r="395" spans="1:8" x14ac:dyDescent="0.2">
      <c r="A395" t="s">
        <v>329</v>
      </c>
      <c r="B395" t="s">
        <v>28</v>
      </c>
      <c r="C395" s="6">
        <v>44640</v>
      </c>
      <c r="D395">
        <v>935</v>
      </c>
      <c r="E395" s="2">
        <v>49</v>
      </c>
      <c r="F395" t="str">
        <f t="shared" si="18"/>
        <v>Shayne HARGRAVES1500m</v>
      </c>
      <c r="G395" s="2">
        <f t="shared" si="19"/>
        <v>49</v>
      </c>
      <c r="H395" s="2">
        <f t="shared" si="20"/>
        <v>935</v>
      </c>
    </row>
    <row r="396" spans="1:8" x14ac:dyDescent="0.2">
      <c r="A396" t="s">
        <v>326</v>
      </c>
      <c r="B396" t="s">
        <v>28</v>
      </c>
      <c r="C396" s="6">
        <v>44762</v>
      </c>
      <c r="D396">
        <v>934</v>
      </c>
      <c r="E396" s="2">
        <v>50</v>
      </c>
      <c r="F396" t="str">
        <f t="shared" si="18"/>
        <v>Danielle GRAHAM1500m</v>
      </c>
      <c r="G396" s="2">
        <f t="shared" si="19"/>
        <v>50</v>
      </c>
      <c r="H396" s="2">
        <f t="shared" si="20"/>
        <v>934</v>
      </c>
    </row>
    <row r="397" spans="1:8" x14ac:dyDescent="0.2">
      <c r="A397" t="s">
        <v>1027</v>
      </c>
      <c r="B397" s="6" t="s">
        <v>28</v>
      </c>
      <c r="C397" s="6">
        <v>2000</v>
      </c>
      <c r="D397">
        <v>934</v>
      </c>
      <c r="E397" s="2">
        <v>51</v>
      </c>
      <c r="F397" t="str">
        <f t="shared" si="18"/>
        <v>Asha MARTIN1500m</v>
      </c>
      <c r="G397" s="2">
        <f t="shared" si="19"/>
        <v>51</v>
      </c>
      <c r="H397" s="2">
        <f t="shared" si="20"/>
        <v>934</v>
      </c>
    </row>
    <row r="398" spans="1:8" x14ac:dyDescent="0.2">
      <c r="A398" t="s">
        <v>288</v>
      </c>
      <c r="B398" s="6" t="s">
        <v>28</v>
      </c>
      <c r="C398" s="6">
        <v>2000</v>
      </c>
      <c r="D398">
        <v>933</v>
      </c>
      <c r="E398" s="2">
        <v>52</v>
      </c>
      <c r="F398" t="str">
        <f t="shared" si="18"/>
        <v>Rachel O'BRIEN1500m</v>
      </c>
      <c r="G398" s="2">
        <f t="shared" si="19"/>
        <v>52</v>
      </c>
      <c r="H398" s="2">
        <f t="shared" si="20"/>
        <v>933</v>
      </c>
    </row>
    <row r="399" spans="1:8" x14ac:dyDescent="0.2">
      <c r="A399" t="s">
        <v>1028</v>
      </c>
      <c r="B399" s="6" t="s">
        <v>28</v>
      </c>
      <c r="C399" s="6">
        <v>44762</v>
      </c>
      <c r="D399">
        <v>931</v>
      </c>
      <c r="E399" s="2">
        <v>53</v>
      </c>
      <c r="F399" t="str">
        <f t="shared" si="18"/>
        <v>Kyah ANDERSON1500m</v>
      </c>
      <c r="G399" s="2">
        <f t="shared" si="19"/>
        <v>53</v>
      </c>
      <c r="H399" s="2">
        <f t="shared" si="20"/>
        <v>931</v>
      </c>
    </row>
    <row r="400" spans="1:8" x14ac:dyDescent="0.2">
      <c r="A400" t="s">
        <v>1029</v>
      </c>
      <c r="B400" t="s">
        <v>28</v>
      </c>
      <c r="C400" s="6">
        <v>44732</v>
      </c>
      <c r="D400">
        <v>924</v>
      </c>
      <c r="E400" s="2">
        <v>54</v>
      </c>
      <c r="F400" t="str">
        <f t="shared" si="18"/>
        <v>Kobi WALKER1500m</v>
      </c>
      <c r="G400" s="2">
        <f t="shared" si="19"/>
        <v>54</v>
      </c>
      <c r="H400" s="2">
        <f t="shared" si="20"/>
        <v>924</v>
      </c>
    </row>
    <row r="401" spans="1:8" x14ac:dyDescent="0.2">
      <c r="A401" t="s">
        <v>1030</v>
      </c>
      <c r="B401" t="s">
        <v>28</v>
      </c>
      <c r="C401" s="6">
        <v>44701</v>
      </c>
      <c r="D401">
        <v>924</v>
      </c>
      <c r="E401" s="2">
        <v>55</v>
      </c>
      <c r="F401" t="str">
        <f t="shared" si="18"/>
        <v>Sienna HANIKERI1500m</v>
      </c>
      <c r="G401" s="2">
        <f t="shared" si="19"/>
        <v>55</v>
      </c>
      <c r="H401" s="2">
        <f t="shared" si="20"/>
        <v>924</v>
      </c>
    </row>
    <row r="402" spans="1:8" x14ac:dyDescent="0.2">
      <c r="A402" t="s">
        <v>1031</v>
      </c>
      <c r="B402" s="6" t="s">
        <v>28</v>
      </c>
      <c r="C402" s="6">
        <v>2000</v>
      </c>
      <c r="D402">
        <v>924</v>
      </c>
      <c r="E402" s="2">
        <v>56</v>
      </c>
      <c r="F402" t="str">
        <f t="shared" si="18"/>
        <v>Olivia O'DONNELL1500m</v>
      </c>
      <c r="G402" s="2">
        <f t="shared" si="19"/>
        <v>56</v>
      </c>
      <c r="H402" s="2">
        <f t="shared" si="20"/>
        <v>924</v>
      </c>
    </row>
    <row r="403" spans="1:8" x14ac:dyDescent="0.2">
      <c r="A403" t="s">
        <v>324</v>
      </c>
      <c r="B403" t="s">
        <v>28</v>
      </c>
      <c r="C403" s="6">
        <v>44701</v>
      </c>
      <c r="D403">
        <v>922</v>
      </c>
      <c r="E403" s="2">
        <v>57</v>
      </c>
      <c r="F403" t="str">
        <f t="shared" si="18"/>
        <v>Isabella HARTE1500m</v>
      </c>
      <c r="G403" s="2">
        <f t="shared" si="19"/>
        <v>57</v>
      </c>
      <c r="H403" s="2">
        <f t="shared" si="20"/>
        <v>922</v>
      </c>
    </row>
    <row r="404" spans="1:8" x14ac:dyDescent="0.2">
      <c r="A404" t="s">
        <v>1032</v>
      </c>
      <c r="B404" t="s">
        <v>28</v>
      </c>
      <c r="C404" s="6">
        <v>1995</v>
      </c>
      <c r="D404">
        <v>919</v>
      </c>
      <c r="E404" s="2">
        <v>58</v>
      </c>
      <c r="F404" t="str">
        <f t="shared" si="18"/>
        <v>Jessica JASON1500m</v>
      </c>
      <c r="G404" s="2">
        <f t="shared" si="19"/>
        <v>58</v>
      </c>
      <c r="H404" s="2">
        <f t="shared" si="20"/>
        <v>919</v>
      </c>
    </row>
    <row r="405" spans="1:8" x14ac:dyDescent="0.2">
      <c r="A405" t="s">
        <v>1033</v>
      </c>
      <c r="B405" t="s">
        <v>28</v>
      </c>
      <c r="C405" s="7">
        <v>44671</v>
      </c>
      <c r="D405">
        <v>919</v>
      </c>
      <c r="E405" s="2">
        <v>59</v>
      </c>
      <c r="F405" t="str">
        <f t="shared" si="18"/>
        <v>Lily OVERTON1500m</v>
      </c>
      <c r="G405" s="2">
        <f t="shared" si="19"/>
        <v>59</v>
      </c>
      <c r="H405" s="2">
        <f t="shared" si="20"/>
        <v>919</v>
      </c>
    </row>
    <row r="406" spans="1:8" x14ac:dyDescent="0.2">
      <c r="A406" t="s">
        <v>302</v>
      </c>
      <c r="B406" t="s">
        <v>28</v>
      </c>
      <c r="C406" s="6">
        <v>44701</v>
      </c>
      <c r="D406">
        <v>917</v>
      </c>
      <c r="E406" s="2">
        <v>60</v>
      </c>
      <c r="F406" t="str">
        <f t="shared" si="18"/>
        <v>Jessica MCMANUS1500m</v>
      </c>
      <c r="G406" s="2">
        <f t="shared" si="19"/>
        <v>60</v>
      </c>
      <c r="H406" s="2">
        <f t="shared" si="20"/>
        <v>917</v>
      </c>
    </row>
    <row r="407" spans="1:8" x14ac:dyDescent="0.2">
      <c r="A407" t="s">
        <v>296</v>
      </c>
      <c r="B407" t="s">
        <v>28</v>
      </c>
      <c r="C407" s="6">
        <v>44671</v>
      </c>
      <c r="D407">
        <v>917</v>
      </c>
      <c r="E407" s="2">
        <v>61</v>
      </c>
      <c r="F407" t="str">
        <f t="shared" si="18"/>
        <v>Lucy HINCKSMAN1500m</v>
      </c>
      <c r="G407" s="2">
        <f t="shared" si="19"/>
        <v>61</v>
      </c>
      <c r="H407" s="2">
        <f t="shared" si="20"/>
        <v>917</v>
      </c>
    </row>
    <row r="408" spans="1:8" x14ac:dyDescent="0.2">
      <c r="A408" t="s">
        <v>305</v>
      </c>
      <c r="B408" t="s">
        <v>28</v>
      </c>
      <c r="C408" s="6">
        <v>37741</v>
      </c>
      <c r="D408">
        <v>917</v>
      </c>
      <c r="E408" s="2">
        <v>61</v>
      </c>
      <c r="F408" t="str">
        <f t="shared" si="18"/>
        <v>Emily MORDEN1500m</v>
      </c>
      <c r="G408" s="2">
        <f t="shared" si="19"/>
        <v>61</v>
      </c>
      <c r="H408" s="2">
        <f t="shared" si="20"/>
        <v>917</v>
      </c>
    </row>
    <row r="409" spans="1:8" x14ac:dyDescent="0.2">
      <c r="A409" t="s">
        <v>1456</v>
      </c>
      <c r="B409" t="s">
        <v>28</v>
      </c>
      <c r="C409" s="6">
        <v>44762</v>
      </c>
      <c r="D409">
        <v>915</v>
      </c>
      <c r="E409" s="2">
        <v>63</v>
      </c>
      <c r="F409" t="str">
        <f t="shared" si="18"/>
        <v>Matilda LEE1500m</v>
      </c>
      <c r="G409" s="2">
        <f t="shared" si="19"/>
        <v>63</v>
      </c>
      <c r="H409" s="2">
        <f t="shared" si="20"/>
        <v>915</v>
      </c>
    </row>
    <row r="410" spans="1:8" x14ac:dyDescent="0.2">
      <c r="A410" t="s">
        <v>1454</v>
      </c>
      <c r="B410" t="s">
        <v>28</v>
      </c>
      <c r="C410" s="6">
        <v>44640</v>
      </c>
      <c r="D410">
        <v>913</v>
      </c>
      <c r="E410" s="2">
        <v>64</v>
      </c>
      <c r="F410" t="str">
        <f t="shared" si="18"/>
        <v>Claire SOLOMON1500m</v>
      </c>
      <c r="G410" s="2">
        <f t="shared" si="19"/>
        <v>64</v>
      </c>
      <c r="H410" s="2">
        <f t="shared" si="20"/>
        <v>913</v>
      </c>
    </row>
    <row r="411" spans="1:8" x14ac:dyDescent="0.2">
      <c r="A411" t="s">
        <v>1457</v>
      </c>
      <c r="B411" t="s">
        <v>28</v>
      </c>
      <c r="C411" s="7">
        <v>1999</v>
      </c>
      <c r="D411">
        <v>913</v>
      </c>
      <c r="E411" s="2">
        <v>65</v>
      </c>
      <c r="F411" t="str">
        <f t="shared" si="18"/>
        <v>Amy BUCKINGHAM1500m</v>
      </c>
      <c r="G411" s="2">
        <f t="shared" si="19"/>
        <v>65</v>
      </c>
      <c r="H411" s="2">
        <f t="shared" si="20"/>
        <v>913</v>
      </c>
    </row>
    <row r="412" spans="1:8" x14ac:dyDescent="0.2">
      <c r="A412" t="s">
        <v>1458</v>
      </c>
      <c r="B412" t="s">
        <v>28</v>
      </c>
      <c r="C412" s="6">
        <v>44732</v>
      </c>
      <c r="D412">
        <v>913</v>
      </c>
      <c r="E412" s="2">
        <v>66</v>
      </c>
      <c r="F412" t="str">
        <f t="shared" si="18"/>
        <v>Cassiana PAPADOULIS1500m</v>
      </c>
      <c r="G412" s="2">
        <f t="shared" si="19"/>
        <v>66</v>
      </c>
      <c r="H412" s="2">
        <f t="shared" si="20"/>
        <v>913</v>
      </c>
    </row>
    <row r="413" spans="1:8" x14ac:dyDescent="0.2">
      <c r="A413" t="s">
        <v>1459</v>
      </c>
      <c r="B413" t="s">
        <v>28</v>
      </c>
      <c r="C413" s="6">
        <v>44732</v>
      </c>
      <c r="D413">
        <v>913</v>
      </c>
      <c r="E413" s="2">
        <v>66</v>
      </c>
      <c r="F413" t="str">
        <f t="shared" si="18"/>
        <v>Avalon FORBES1500m</v>
      </c>
      <c r="G413" s="2">
        <f t="shared" si="19"/>
        <v>66</v>
      </c>
      <c r="H413" s="2">
        <f t="shared" si="20"/>
        <v>913</v>
      </c>
    </row>
    <row r="414" spans="1:8" x14ac:dyDescent="0.2">
      <c r="A414" t="s">
        <v>1460</v>
      </c>
      <c r="B414" t="s">
        <v>28</v>
      </c>
      <c r="C414" s="6"/>
      <c r="D414">
        <v>910</v>
      </c>
      <c r="E414" s="2">
        <v>68</v>
      </c>
      <c r="F414" t="str">
        <f t="shared" si="18"/>
        <v>Piper SIMPSON1500m</v>
      </c>
      <c r="G414" s="2">
        <f t="shared" si="19"/>
        <v>68</v>
      </c>
      <c r="H414" s="2">
        <f t="shared" si="20"/>
        <v>910</v>
      </c>
    </row>
    <row r="415" spans="1:8" x14ac:dyDescent="0.2">
      <c r="A415" t="s">
        <v>1461</v>
      </c>
      <c r="B415" t="s">
        <v>28</v>
      </c>
      <c r="C415" s="6">
        <v>1997</v>
      </c>
      <c r="D415">
        <v>908</v>
      </c>
      <c r="E415" s="2">
        <v>69</v>
      </c>
      <c r="F415" t="str">
        <f t="shared" si="18"/>
        <v>Jasmin LONG1500m</v>
      </c>
      <c r="G415" s="2">
        <f t="shared" si="19"/>
        <v>69</v>
      </c>
      <c r="H415" s="2">
        <f t="shared" si="20"/>
        <v>908</v>
      </c>
    </row>
    <row r="416" spans="1:8" x14ac:dyDescent="0.2">
      <c r="A416" t="s">
        <v>959</v>
      </c>
      <c r="B416" t="s">
        <v>28</v>
      </c>
      <c r="C416" s="6"/>
      <c r="D416">
        <v>906</v>
      </c>
      <c r="E416" s="2">
        <v>70</v>
      </c>
      <c r="F416" t="str">
        <f t="shared" si="18"/>
        <v>Isobel HUME1500m</v>
      </c>
      <c r="G416" s="2">
        <f t="shared" si="19"/>
        <v>70</v>
      </c>
      <c r="H416" s="2">
        <f t="shared" si="20"/>
        <v>906</v>
      </c>
    </row>
    <row r="417" spans="1:8" x14ac:dyDescent="0.2">
      <c r="A417" t="s">
        <v>1342</v>
      </c>
      <c r="B417" t="s">
        <v>28</v>
      </c>
      <c r="C417" s="6">
        <v>2000</v>
      </c>
      <c r="D417">
        <v>906</v>
      </c>
      <c r="E417" s="2">
        <v>71</v>
      </c>
      <c r="F417" t="str">
        <f t="shared" si="18"/>
        <v>Tess RHODES1500m</v>
      </c>
      <c r="G417" s="2">
        <f t="shared" si="19"/>
        <v>71</v>
      </c>
      <c r="H417" s="2">
        <f t="shared" si="20"/>
        <v>906</v>
      </c>
    </row>
    <row r="418" spans="1:8" x14ac:dyDescent="0.2">
      <c r="A418" t="s">
        <v>336</v>
      </c>
      <c r="B418" t="s">
        <v>34</v>
      </c>
      <c r="C418" s="6">
        <v>36196</v>
      </c>
      <c r="D418">
        <v>1131</v>
      </c>
      <c r="E418" s="2">
        <v>1</v>
      </c>
      <c r="F418" t="str">
        <f t="shared" si="18"/>
        <v>Cara FEAIN-RYAN3000msc</v>
      </c>
      <c r="G418" s="2">
        <f t="shared" si="19"/>
        <v>1</v>
      </c>
      <c r="H418" s="2">
        <f t="shared" si="20"/>
        <v>1131</v>
      </c>
    </row>
    <row r="419" spans="1:8" x14ac:dyDescent="0.2">
      <c r="A419" t="s">
        <v>316</v>
      </c>
      <c r="B419" s="6" t="s">
        <v>34</v>
      </c>
      <c r="C419" s="6">
        <v>36219</v>
      </c>
      <c r="D419">
        <v>1124</v>
      </c>
      <c r="E419" s="2">
        <v>2</v>
      </c>
      <c r="F419" t="str">
        <f t="shared" si="18"/>
        <v>Brielle ERBACHER3000msc</v>
      </c>
      <c r="G419" s="2">
        <f t="shared" si="19"/>
        <v>2</v>
      </c>
      <c r="H419" s="2">
        <f t="shared" si="20"/>
        <v>1124</v>
      </c>
    </row>
    <row r="420" spans="1:8" x14ac:dyDescent="0.2">
      <c r="A420" t="s">
        <v>1015</v>
      </c>
      <c r="B420" t="s">
        <v>34</v>
      </c>
      <c r="C420" s="6">
        <v>34151</v>
      </c>
      <c r="D420">
        <v>1095</v>
      </c>
      <c r="E420" s="2">
        <v>3</v>
      </c>
      <c r="F420" t="str">
        <f t="shared" si="18"/>
        <v>Rosie DONEGAN3000msc</v>
      </c>
      <c r="G420" s="2">
        <f t="shared" si="19"/>
        <v>3</v>
      </c>
      <c r="H420" s="2">
        <f t="shared" si="20"/>
        <v>1095</v>
      </c>
    </row>
    <row r="421" spans="1:8" x14ac:dyDescent="0.2">
      <c r="A421" t="s">
        <v>335</v>
      </c>
      <c r="B421" t="s">
        <v>34</v>
      </c>
      <c r="C421" s="6">
        <v>35559</v>
      </c>
      <c r="D421">
        <v>1086</v>
      </c>
      <c r="E421" s="2">
        <v>4</v>
      </c>
      <c r="F421" t="str">
        <f t="shared" si="18"/>
        <v>Georgia WINKCUP3000msc</v>
      </c>
      <c r="G421" s="2">
        <f t="shared" si="19"/>
        <v>4</v>
      </c>
      <c r="H421" s="2">
        <f t="shared" si="20"/>
        <v>1086</v>
      </c>
    </row>
    <row r="422" spans="1:8" x14ac:dyDescent="0.2">
      <c r="A422" t="s">
        <v>360</v>
      </c>
      <c r="B422" t="s">
        <v>34</v>
      </c>
      <c r="C422" s="6">
        <v>33879</v>
      </c>
      <c r="D422">
        <v>1069</v>
      </c>
      <c r="E422" s="2">
        <v>5</v>
      </c>
      <c r="F422" t="str">
        <f t="shared" si="18"/>
        <v>Charlotte WILSON3000msc</v>
      </c>
      <c r="G422" s="2">
        <f t="shared" si="19"/>
        <v>5</v>
      </c>
      <c r="H422" s="2">
        <f t="shared" si="20"/>
        <v>1069</v>
      </c>
    </row>
    <row r="423" spans="1:8" x14ac:dyDescent="0.2">
      <c r="A423" t="s">
        <v>345</v>
      </c>
      <c r="B423" t="s">
        <v>34</v>
      </c>
      <c r="C423" s="6">
        <v>37286</v>
      </c>
      <c r="D423">
        <v>1025</v>
      </c>
      <c r="E423" s="2">
        <v>6</v>
      </c>
      <c r="F423" t="str">
        <f t="shared" si="18"/>
        <v>Sophie COUGHLIN3000msc</v>
      </c>
      <c r="G423" s="2">
        <f t="shared" si="19"/>
        <v>6</v>
      </c>
      <c r="H423" s="2">
        <f t="shared" si="20"/>
        <v>1025</v>
      </c>
    </row>
    <row r="424" spans="1:8" x14ac:dyDescent="0.2">
      <c r="A424" t="s">
        <v>305</v>
      </c>
      <c r="B424" t="s">
        <v>34</v>
      </c>
      <c r="C424" s="6">
        <v>37741</v>
      </c>
      <c r="D424">
        <v>1020</v>
      </c>
      <c r="E424" s="2">
        <v>7</v>
      </c>
      <c r="F424" t="str">
        <f t="shared" si="18"/>
        <v>Emily MORDEN3000msc</v>
      </c>
      <c r="G424" s="2">
        <f t="shared" si="19"/>
        <v>7</v>
      </c>
      <c r="H424" s="2">
        <f t="shared" si="20"/>
        <v>1020</v>
      </c>
    </row>
    <row r="425" spans="1:8" x14ac:dyDescent="0.2">
      <c r="A425" t="s">
        <v>1034</v>
      </c>
      <c r="B425" t="s">
        <v>34</v>
      </c>
      <c r="C425" s="6">
        <v>30066</v>
      </c>
      <c r="D425">
        <v>1007</v>
      </c>
      <c r="E425" s="2">
        <v>8</v>
      </c>
      <c r="F425" t="str">
        <f t="shared" si="18"/>
        <v>Victoria MITCHELL3000msc</v>
      </c>
      <c r="G425" s="2">
        <f t="shared" si="19"/>
        <v>8</v>
      </c>
      <c r="H425" s="2">
        <f t="shared" si="20"/>
        <v>1007</v>
      </c>
    </row>
    <row r="426" spans="1:8" x14ac:dyDescent="0.2">
      <c r="A426" t="s">
        <v>344</v>
      </c>
      <c r="B426" t="s">
        <v>34</v>
      </c>
      <c r="C426" s="6">
        <v>37663</v>
      </c>
      <c r="D426">
        <v>1001</v>
      </c>
      <c r="E426" s="2">
        <v>9</v>
      </c>
      <c r="F426" t="str">
        <f t="shared" si="18"/>
        <v>Laura MCKILLOP3000msc</v>
      </c>
      <c r="G426" s="2">
        <f t="shared" si="19"/>
        <v>9</v>
      </c>
      <c r="H426" s="2">
        <f t="shared" si="20"/>
        <v>1001</v>
      </c>
    </row>
    <row r="427" spans="1:8" x14ac:dyDescent="0.2">
      <c r="A427" t="s">
        <v>346</v>
      </c>
      <c r="B427" t="s">
        <v>34</v>
      </c>
      <c r="C427" s="6">
        <v>37805</v>
      </c>
      <c r="D427">
        <v>996</v>
      </c>
      <c r="E427" s="2">
        <v>10</v>
      </c>
      <c r="F427" t="str">
        <f t="shared" si="18"/>
        <v>Abigail THOMAS3000msc</v>
      </c>
      <c r="G427" s="2">
        <f t="shared" si="19"/>
        <v>10</v>
      </c>
      <c r="H427" s="2">
        <f t="shared" si="20"/>
        <v>996</v>
      </c>
    </row>
    <row r="428" spans="1:8" x14ac:dyDescent="0.2">
      <c r="A428" t="s">
        <v>1035</v>
      </c>
      <c r="B428" t="s">
        <v>34</v>
      </c>
      <c r="C428" s="6">
        <v>36247</v>
      </c>
      <c r="D428">
        <v>986</v>
      </c>
      <c r="E428" s="2">
        <v>11</v>
      </c>
      <c r="F428" t="str">
        <f t="shared" si="18"/>
        <v>Kelsie Jae VICKERY3000msc</v>
      </c>
      <c r="G428" s="2">
        <f t="shared" si="19"/>
        <v>11</v>
      </c>
      <c r="H428" s="2">
        <f t="shared" si="20"/>
        <v>986</v>
      </c>
    </row>
    <row r="429" spans="1:8" x14ac:dyDescent="0.2">
      <c r="A429" t="s">
        <v>1036</v>
      </c>
      <c r="B429" s="6" t="s">
        <v>34</v>
      </c>
      <c r="C429" s="6">
        <v>38176</v>
      </c>
      <c r="D429">
        <v>955</v>
      </c>
      <c r="E429" s="2">
        <v>12</v>
      </c>
      <c r="F429" t="str">
        <f t="shared" si="18"/>
        <v>Abbie BUTLER3000msc</v>
      </c>
      <c r="G429" s="2">
        <f t="shared" si="19"/>
        <v>12</v>
      </c>
      <c r="H429" s="2">
        <f t="shared" si="20"/>
        <v>955</v>
      </c>
    </row>
    <row r="430" spans="1:8" x14ac:dyDescent="0.2">
      <c r="A430" t="s">
        <v>348</v>
      </c>
      <c r="B430" t="s">
        <v>34</v>
      </c>
      <c r="C430" s="6">
        <v>44612</v>
      </c>
      <c r="D430">
        <v>942</v>
      </c>
      <c r="E430" s="2">
        <v>13</v>
      </c>
      <c r="F430" t="str">
        <f t="shared" si="18"/>
        <v>Ellaby HANSEN3000msc</v>
      </c>
      <c r="G430" s="2">
        <f t="shared" si="19"/>
        <v>13</v>
      </c>
      <c r="H430" s="2">
        <f t="shared" si="20"/>
        <v>942</v>
      </c>
    </row>
    <row r="431" spans="1:8" x14ac:dyDescent="0.2">
      <c r="A431" t="s">
        <v>1037</v>
      </c>
      <c r="B431" t="s">
        <v>34</v>
      </c>
      <c r="C431" s="6">
        <v>38600</v>
      </c>
      <c r="D431">
        <v>939</v>
      </c>
      <c r="E431" s="2">
        <v>14</v>
      </c>
      <c r="F431" t="str">
        <f t="shared" si="18"/>
        <v>Allegra MCGIVERN3000msc</v>
      </c>
      <c r="G431" s="2">
        <f t="shared" si="19"/>
        <v>14</v>
      </c>
      <c r="H431" s="2">
        <f t="shared" si="20"/>
        <v>939</v>
      </c>
    </row>
    <row r="432" spans="1:8" x14ac:dyDescent="0.2">
      <c r="A432" t="s">
        <v>1038</v>
      </c>
      <c r="B432" s="6" t="s">
        <v>34</v>
      </c>
      <c r="C432" s="6">
        <v>37799</v>
      </c>
      <c r="D432">
        <v>937</v>
      </c>
      <c r="E432" s="2">
        <v>15</v>
      </c>
      <c r="F432" t="str">
        <f t="shared" si="18"/>
        <v>Caitlin SLOBEDMAN3000msc</v>
      </c>
      <c r="G432" s="2">
        <f t="shared" si="19"/>
        <v>15</v>
      </c>
      <c r="H432" s="2">
        <f t="shared" si="20"/>
        <v>937</v>
      </c>
    </row>
    <row r="433" spans="1:8" x14ac:dyDescent="0.2">
      <c r="A433" t="s">
        <v>347</v>
      </c>
      <c r="B433" t="s">
        <v>34</v>
      </c>
      <c r="C433" s="6">
        <v>33318</v>
      </c>
      <c r="D433">
        <v>931</v>
      </c>
      <c r="E433" s="2">
        <v>16</v>
      </c>
      <c r="F433" t="str">
        <f t="shared" si="18"/>
        <v>Stephanie KONDOGONIS3000msc</v>
      </c>
      <c r="G433" s="2">
        <f t="shared" si="19"/>
        <v>16</v>
      </c>
      <c r="H433" s="2">
        <f t="shared" si="20"/>
        <v>931</v>
      </c>
    </row>
    <row r="434" spans="1:8" x14ac:dyDescent="0.2">
      <c r="A434" t="s">
        <v>1039</v>
      </c>
      <c r="B434" t="s">
        <v>34</v>
      </c>
      <c r="C434" s="6">
        <v>36014</v>
      </c>
      <c r="D434">
        <v>913</v>
      </c>
      <c r="E434" s="2">
        <v>17</v>
      </c>
      <c r="F434" t="str">
        <f t="shared" si="18"/>
        <v>Olivia TWINING3000msc</v>
      </c>
      <c r="G434" s="2">
        <f t="shared" si="19"/>
        <v>17</v>
      </c>
      <c r="H434" s="2">
        <f t="shared" si="20"/>
        <v>913</v>
      </c>
    </row>
    <row r="435" spans="1:8" x14ac:dyDescent="0.2">
      <c r="A435" t="s">
        <v>1040</v>
      </c>
      <c r="B435" t="s">
        <v>34</v>
      </c>
      <c r="C435" s="6">
        <v>44671</v>
      </c>
      <c r="D435">
        <v>899</v>
      </c>
      <c r="E435" s="2">
        <v>18</v>
      </c>
      <c r="F435" t="str">
        <f t="shared" si="18"/>
        <v>Ellie Rose GLANDS3000msc</v>
      </c>
      <c r="G435" s="2">
        <f t="shared" si="19"/>
        <v>18</v>
      </c>
      <c r="H435" s="2">
        <f t="shared" si="20"/>
        <v>899</v>
      </c>
    </row>
    <row r="436" spans="1:8" x14ac:dyDescent="0.2">
      <c r="A436" t="s">
        <v>1041</v>
      </c>
      <c r="B436" t="s">
        <v>34</v>
      </c>
      <c r="C436" s="7">
        <v>37027</v>
      </c>
      <c r="D436">
        <v>882</v>
      </c>
      <c r="E436" s="2">
        <v>19</v>
      </c>
      <c r="F436" t="str">
        <f t="shared" si="18"/>
        <v>Sophie GOCHER3000msc</v>
      </c>
      <c r="G436" s="2">
        <f t="shared" si="19"/>
        <v>19</v>
      </c>
      <c r="H436" s="2">
        <f t="shared" si="20"/>
        <v>882</v>
      </c>
    </row>
    <row r="437" spans="1:8" x14ac:dyDescent="0.2">
      <c r="A437" t="s">
        <v>1042</v>
      </c>
      <c r="B437" t="s">
        <v>34</v>
      </c>
      <c r="C437" s="6">
        <v>44671</v>
      </c>
      <c r="D437">
        <v>877</v>
      </c>
      <c r="E437" s="2">
        <v>20</v>
      </c>
      <c r="F437" t="str">
        <f t="shared" si="18"/>
        <v>Matilda STRUGNELL3000msc</v>
      </c>
      <c r="G437" s="2">
        <f t="shared" si="19"/>
        <v>20</v>
      </c>
      <c r="H437" s="2">
        <f t="shared" si="20"/>
        <v>877</v>
      </c>
    </row>
    <row r="438" spans="1:8" x14ac:dyDescent="0.2">
      <c r="A438" t="s">
        <v>349</v>
      </c>
      <c r="B438" t="s">
        <v>29</v>
      </c>
      <c r="C438" s="6">
        <v>34956</v>
      </c>
      <c r="D438">
        <v>1137</v>
      </c>
      <c r="E438" s="2">
        <v>1</v>
      </c>
      <c r="F438" t="str">
        <f t="shared" si="18"/>
        <v>Isobel BATT-DOYLE5000m</v>
      </c>
      <c r="G438" s="2">
        <f t="shared" si="19"/>
        <v>1</v>
      </c>
      <c r="H438" s="2">
        <f t="shared" si="20"/>
        <v>1137</v>
      </c>
    </row>
    <row r="439" spans="1:8" x14ac:dyDescent="0.2">
      <c r="A439" t="s">
        <v>351</v>
      </c>
      <c r="B439" t="s">
        <v>29</v>
      </c>
      <c r="C439" s="6">
        <v>36515</v>
      </c>
      <c r="D439">
        <v>1119</v>
      </c>
      <c r="E439" s="2">
        <v>2</v>
      </c>
      <c r="F439" t="str">
        <f t="shared" si="18"/>
        <v>Rose DAVIES5000m</v>
      </c>
      <c r="G439" s="2">
        <f t="shared" si="19"/>
        <v>2</v>
      </c>
      <c r="H439" s="2">
        <f t="shared" si="20"/>
        <v>1119</v>
      </c>
    </row>
    <row r="440" spans="1:8" x14ac:dyDescent="0.2">
      <c r="A440" t="s">
        <v>357</v>
      </c>
      <c r="B440" s="6" t="s">
        <v>29</v>
      </c>
      <c r="C440" s="6">
        <v>36865</v>
      </c>
      <c r="D440">
        <v>1094</v>
      </c>
      <c r="E440" s="2">
        <v>3</v>
      </c>
      <c r="F440" t="str">
        <f t="shared" si="18"/>
        <v>Ruby SMEE5000m</v>
      </c>
      <c r="G440" s="2">
        <f t="shared" si="19"/>
        <v>3</v>
      </c>
      <c r="H440" s="2">
        <f t="shared" si="20"/>
        <v>1094</v>
      </c>
    </row>
    <row r="441" spans="1:8" x14ac:dyDescent="0.2">
      <c r="A441" t="s">
        <v>352</v>
      </c>
      <c r="B441" t="s">
        <v>29</v>
      </c>
      <c r="C441" s="6">
        <v>35618</v>
      </c>
      <c r="D441">
        <v>1081</v>
      </c>
      <c r="E441" s="2">
        <v>4</v>
      </c>
      <c r="F441" t="str">
        <f t="shared" si="18"/>
        <v>Caitlin ADAMS5000m</v>
      </c>
      <c r="G441" s="2">
        <f t="shared" si="19"/>
        <v>4</v>
      </c>
      <c r="H441" s="2">
        <f t="shared" si="20"/>
        <v>1081</v>
      </c>
    </row>
    <row r="442" spans="1:8" x14ac:dyDescent="0.2">
      <c r="A442" t="s">
        <v>1043</v>
      </c>
      <c r="B442" t="s">
        <v>29</v>
      </c>
      <c r="C442" s="7">
        <v>30757</v>
      </c>
      <c r="D442">
        <v>1078</v>
      </c>
      <c r="E442" s="2">
        <v>5</v>
      </c>
      <c r="F442" t="str">
        <f t="shared" si="18"/>
        <v>Marnie PONTON5000m</v>
      </c>
      <c r="G442" s="2">
        <f t="shared" si="19"/>
        <v>5</v>
      </c>
      <c r="H442" s="2">
        <f t="shared" si="20"/>
        <v>1078</v>
      </c>
    </row>
    <row r="443" spans="1:8" x14ac:dyDescent="0.2">
      <c r="A443" t="s">
        <v>355</v>
      </c>
      <c r="B443" t="s">
        <v>29</v>
      </c>
      <c r="C443" s="6">
        <v>36406</v>
      </c>
      <c r="D443">
        <v>1068</v>
      </c>
      <c r="E443" s="2">
        <v>6</v>
      </c>
      <c r="F443" t="str">
        <f t="shared" si="18"/>
        <v>Amelia MAZZA-DOWNIE5000m</v>
      </c>
      <c r="G443" s="2">
        <f t="shared" si="19"/>
        <v>6</v>
      </c>
      <c r="H443" s="2">
        <f t="shared" si="20"/>
        <v>1068</v>
      </c>
    </row>
    <row r="444" spans="1:8" x14ac:dyDescent="0.2">
      <c r="A444" t="s">
        <v>1044</v>
      </c>
      <c r="B444" t="s">
        <v>29</v>
      </c>
      <c r="C444" s="6">
        <v>36150</v>
      </c>
      <c r="D444">
        <v>1064</v>
      </c>
      <c r="E444" s="2">
        <v>7</v>
      </c>
      <c r="F444" t="str">
        <f t="shared" si="18"/>
        <v>Cara WOOLNOUGH5000m</v>
      </c>
      <c r="G444" s="2">
        <f t="shared" si="19"/>
        <v>7</v>
      </c>
      <c r="H444" s="2">
        <f t="shared" si="20"/>
        <v>1064</v>
      </c>
    </row>
    <row r="445" spans="1:8" x14ac:dyDescent="0.2">
      <c r="A445" t="s">
        <v>209</v>
      </c>
      <c r="B445" t="s">
        <v>29</v>
      </c>
      <c r="C445" s="6">
        <v>35243</v>
      </c>
      <c r="D445">
        <v>1057</v>
      </c>
      <c r="E445" s="2">
        <v>8</v>
      </c>
      <c r="F445" t="str">
        <f t="shared" si="18"/>
        <v>Paige CAMPBELL5000m</v>
      </c>
      <c r="G445" s="2">
        <f t="shared" si="19"/>
        <v>8</v>
      </c>
      <c r="H445" s="2">
        <f t="shared" si="20"/>
        <v>1057</v>
      </c>
    </row>
    <row r="446" spans="1:8" x14ac:dyDescent="0.2">
      <c r="A446" t="s">
        <v>368</v>
      </c>
      <c r="B446" t="s">
        <v>29</v>
      </c>
      <c r="C446" s="6">
        <v>34621</v>
      </c>
      <c r="D446">
        <v>1039</v>
      </c>
      <c r="E446" s="2">
        <v>9</v>
      </c>
      <c r="F446" t="str">
        <f t="shared" si="18"/>
        <v>Emily RYAN5000m</v>
      </c>
      <c r="G446" s="2">
        <f t="shared" si="19"/>
        <v>9</v>
      </c>
      <c r="H446" s="2">
        <f t="shared" si="20"/>
        <v>1039</v>
      </c>
    </row>
    <row r="447" spans="1:8" x14ac:dyDescent="0.2">
      <c r="A447" t="s">
        <v>315</v>
      </c>
      <c r="B447" t="s">
        <v>29</v>
      </c>
      <c r="C447" s="6">
        <v>34873</v>
      </c>
      <c r="D447">
        <v>1025</v>
      </c>
      <c r="E447" s="2">
        <v>10</v>
      </c>
      <c r="F447" t="str">
        <f t="shared" si="18"/>
        <v>Kate SPENCER5000m</v>
      </c>
      <c r="G447" s="2">
        <f t="shared" si="19"/>
        <v>10</v>
      </c>
      <c r="H447" s="2">
        <f t="shared" si="20"/>
        <v>1025</v>
      </c>
    </row>
    <row r="448" spans="1:8" x14ac:dyDescent="0.2">
      <c r="A448" t="s">
        <v>370</v>
      </c>
      <c r="B448" t="s">
        <v>29</v>
      </c>
      <c r="C448" s="6"/>
      <c r="D448">
        <v>1023</v>
      </c>
      <c r="E448" s="2">
        <v>11</v>
      </c>
      <c r="F448" t="str">
        <f t="shared" si="18"/>
        <v>Jessica NOBLE5000m</v>
      </c>
      <c r="G448" s="2">
        <f t="shared" si="19"/>
        <v>11</v>
      </c>
      <c r="H448" s="2">
        <f t="shared" si="20"/>
        <v>1023</v>
      </c>
    </row>
    <row r="449" spans="1:8" x14ac:dyDescent="0.2">
      <c r="A449" t="s">
        <v>1045</v>
      </c>
      <c r="B449" t="s">
        <v>29</v>
      </c>
      <c r="C449" s="6"/>
      <c r="D449">
        <v>1020</v>
      </c>
      <c r="E449" s="2">
        <v>12</v>
      </c>
      <c r="F449" t="str">
        <f t="shared" si="18"/>
        <v>Laura RODERICK5000m</v>
      </c>
      <c r="G449" s="2">
        <f t="shared" si="19"/>
        <v>12</v>
      </c>
      <c r="H449" s="2">
        <f t="shared" si="20"/>
        <v>1020</v>
      </c>
    </row>
    <row r="450" spans="1:8" x14ac:dyDescent="0.2">
      <c r="A450" t="s">
        <v>958</v>
      </c>
      <c r="B450" t="s">
        <v>29</v>
      </c>
      <c r="C450" s="7">
        <v>1997</v>
      </c>
      <c r="D450">
        <v>1017</v>
      </c>
      <c r="E450" s="2">
        <v>13</v>
      </c>
      <c r="F450" t="str">
        <f t="shared" si="18"/>
        <v>Jessica PASCOE5000m</v>
      </c>
      <c r="G450" s="2">
        <f t="shared" si="19"/>
        <v>13</v>
      </c>
      <c r="H450" s="2">
        <f t="shared" si="20"/>
        <v>1017</v>
      </c>
    </row>
    <row r="451" spans="1:8" x14ac:dyDescent="0.2">
      <c r="A451" t="s">
        <v>1046</v>
      </c>
      <c r="B451" t="s">
        <v>29</v>
      </c>
      <c r="C451" s="6">
        <v>36573</v>
      </c>
      <c r="D451">
        <v>987</v>
      </c>
      <c r="E451" s="2">
        <v>14</v>
      </c>
      <c r="F451" t="str">
        <f t="shared" ref="F451:F514" si="21">A451&amp;B451</f>
        <v>Heidi DEMEO5000m</v>
      </c>
      <c r="G451" s="2">
        <f t="shared" ref="G451:G514" si="22">E451</f>
        <v>14</v>
      </c>
      <c r="H451" s="2">
        <f t="shared" ref="H451:H514" si="23">D451</f>
        <v>987</v>
      </c>
    </row>
    <row r="452" spans="1:8" x14ac:dyDescent="0.2">
      <c r="A452" t="s">
        <v>359</v>
      </c>
      <c r="B452" t="s">
        <v>29</v>
      </c>
      <c r="C452" s="6">
        <v>31156</v>
      </c>
      <c r="D452">
        <v>985</v>
      </c>
      <c r="E452" s="2">
        <v>15</v>
      </c>
      <c r="F452" t="str">
        <f t="shared" si="21"/>
        <v>Sarah KLEIN5000m</v>
      </c>
      <c r="G452" s="2">
        <f t="shared" si="22"/>
        <v>15</v>
      </c>
      <c r="H452" s="2">
        <f t="shared" si="23"/>
        <v>985</v>
      </c>
    </row>
    <row r="453" spans="1:8" x14ac:dyDescent="0.2">
      <c r="A453" t="s">
        <v>1047</v>
      </c>
      <c r="B453" t="s">
        <v>29</v>
      </c>
      <c r="C453" s="6">
        <v>1992</v>
      </c>
      <c r="D453">
        <v>976</v>
      </c>
      <c r="E453" s="2">
        <v>16</v>
      </c>
      <c r="F453" t="str">
        <f t="shared" si="21"/>
        <v>Amy CARRIG5000m</v>
      </c>
      <c r="G453" s="2">
        <f t="shared" si="22"/>
        <v>16</v>
      </c>
      <c r="H453" s="2">
        <f t="shared" si="23"/>
        <v>976</v>
      </c>
    </row>
    <row r="454" spans="1:8" x14ac:dyDescent="0.2">
      <c r="A454" t="s">
        <v>342</v>
      </c>
      <c r="B454" t="s">
        <v>29</v>
      </c>
      <c r="C454" s="6">
        <v>37253</v>
      </c>
      <c r="D454">
        <v>956</v>
      </c>
      <c r="E454" s="2">
        <v>17</v>
      </c>
      <c r="F454" t="str">
        <f t="shared" si="21"/>
        <v>Brooke MULLINS5000m</v>
      </c>
      <c r="G454" s="2">
        <f t="shared" si="22"/>
        <v>17</v>
      </c>
      <c r="H454" s="2">
        <f t="shared" si="23"/>
        <v>956</v>
      </c>
    </row>
    <row r="455" spans="1:8" x14ac:dyDescent="0.2">
      <c r="A455" t="s">
        <v>373</v>
      </c>
      <c r="B455" t="s">
        <v>29</v>
      </c>
      <c r="C455" s="7"/>
      <c r="D455">
        <v>955</v>
      </c>
      <c r="E455" s="2">
        <v>18</v>
      </c>
      <c r="F455" t="str">
        <f t="shared" si="21"/>
        <v>Regina JENSEN5000m</v>
      </c>
      <c r="G455" s="2">
        <f t="shared" si="22"/>
        <v>18</v>
      </c>
      <c r="H455" s="2">
        <f t="shared" si="23"/>
        <v>955</v>
      </c>
    </row>
    <row r="456" spans="1:8" x14ac:dyDescent="0.2">
      <c r="A456" t="s">
        <v>371</v>
      </c>
      <c r="B456" t="s">
        <v>29</v>
      </c>
      <c r="C456" s="6">
        <v>34040</v>
      </c>
      <c r="D456">
        <v>944</v>
      </c>
      <c r="E456" s="2">
        <v>19</v>
      </c>
      <c r="F456" t="str">
        <f t="shared" si="21"/>
        <v>Rosie WEBER5000m</v>
      </c>
      <c r="G456" s="2">
        <f t="shared" si="22"/>
        <v>19</v>
      </c>
      <c r="H456" s="2">
        <f t="shared" si="23"/>
        <v>944</v>
      </c>
    </row>
    <row r="457" spans="1:8" x14ac:dyDescent="0.2">
      <c r="A457" t="s">
        <v>1048</v>
      </c>
      <c r="B457" t="s">
        <v>29</v>
      </c>
      <c r="C457" s="6"/>
      <c r="D457">
        <v>925</v>
      </c>
      <c r="E457" s="2">
        <v>20</v>
      </c>
      <c r="F457" t="str">
        <f t="shared" si="21"/>
        <v>Ella HIGGINS5000m</v>
      </c>
      <c r="G457" s="2">
        <f t="shared" si="22"/>
        <v>20</v>
      </c>
      <c r="H457" s="2">
        <f t="shared" si="23"/>
        <v>925</v>
      </c>
    </row>
    <row r="458" spans="1:8" x14ac:dyDescent="0.2">
      <c r="A458" t="s">
        <v>1022</v>
      </c>
      <c r="B458" t="s">
        <v>29</v>
      </c>
      <c r="C458" s="6"/>
      <c r="D458">
        <v>921</v>
      </c>
      <c r="E458" s="2">
        <v>21</v>
      </c>
      <c r="F458" t="str">
        <f t="shared" si="21"/>
        <v>Zoe TOLAND5000m</v>
      </c>
      <c r="G458" s="2">
        <f t="shared" si="22"/>
        <v>21</v>
      </c>
      <c r="H458" s="2">
        <f t="shared" si="23"/>
        <v>921</v>
      </c>
    </row>
    <row r="459" spans="1:8" x14ac:dyDescent="0.2">
      <c r="A459" t="s">
        <v>959</v>
      </c>
      <c r="B459" t="s">
        <v>29</v>
      </c>
      <c r="C459" s="6"/>
      <c r="D459">
        <v>921</v>
      </c>
      <c r="E459" s="2">
        <v>22</v>
      </c>
      <c r="F459" t="str">
        <f t="shared" si="21"/>
        <v>Isobel HUME5000m</v>
      </c>
      <c r="G459" s="2">
        <f t="shared" si="22"/>
        <v>22</v>
      </c>
      <c r="H459" s="2">
        <f t="shared" si="23"/>
        <v>921</v>
      </c>
    </row>
    <row r="460" spans="1:8" x14ac:dyDescent="0.2">
      <c r="A460" t="s">
        <v>1049</v>
      </c>
      <c r="B460" t="s">
        <v>29</v>
      </c>
      <c r="C460" s="6"/>
      <c r="D460">
        <v>914</v>
      </c>
      <c r="E460" s="2">
        <v>23</v>
      </c>
      <c r="F460" t="str">
        <f t="shared" si="21"/>
        <v>Laura SIMON5000m</v>
      </c>
      <c r="G460" s="2">
        <f t="shared" si="22"/>
        <v>23</v>
      </c>
      <c r="H460" s="2">
        <f t="shared" si="23"/>
        <v>914</v>
      </c>
    </row>
    <row r="461" spans="1:8" x14ac:dyDescent="0.2">
      <c r="A461" t="s">
        <v>328</v>
      </c>
      <c r="B461" t="s">
        <v>29</v>
      </c>
      <c r="C461" s="6">
        <v>44732</v>
      </c>
      <c r="D461">
        <v>907</v>
      </c>
      <c r="E461" s="2">
        <v>24</v>
      </c>
      <c r="F461" t="str">
        <f t="shared" si="21"/>
        <v>Gabrielle SCHMIDT5000m</v>
      </c>
      <c r="G461" s="2">
        <f t="shared" si="22"/>
        <v>24</v>
      </c>
      <c r="H461" s="2">
        <f t="shared" si="23"/>
        <v>907</v>
      </c>
    </row>
    <row r="462" spans="1:8" x14ac:dyDescent="0.2">
      <c r="A462" t="s">
        <v>1050</v>
      </c>
      <c r="B462" t="s">
        <v>29</v>
      </c>
      <c r="C462" s="6"/>
      <c r="D462">
        <v>905</v>
      </c>
      <c r="E462" s="2">
        <v>25</v>
      </c>
      <c r="F462" t="str">
        <f t="shared" si="21"/>
        <v>Hannah ANDERSON5000m</v>
      </c>
      <c r="G462" s="2">
        <f t="shared" si="22"/>
        <v>25</v>
      </c>
      <c r="H462" s="2">
        <f t="shared" si="23"/>
        <v>905</v>
      </c>
    </row>
    <row r="463" spans="1:8" x14ac:dyDescent="0.2">
      <c r="A463" t="s">
        <v>333</v>
      </c>
      <c r="B463" t="s">
        <v>29</v>
      </c>
      <c r="C463" s="6">
        <v>44701</v>
      </c>
      <c r="D463">
        <v>900</v>
      </c>
      <c r="E463" s="2">
        <v>26</v>
      </c>
      <c r="F463" t="str">
        <f t="shared" si="21"/>
        <v>Charli-Rose CARLYON5000m</v>
      </c>
      <c r="G463" s="2">
        <f t="shared" si="22"/>
        <v>26</v>
      </c>
      <c r="H463" s="2">
        <f t="shared" si="23"/>
        <v>900</v>
      </c>
    </row>
    <row r="464" spans="1:8" x14ac:dyDescent="0.2">
      <c r="A464" t="s">
        <v>1051</v>
      </c>
      <c r="B464" t="s">
        <v>29</v>
      </c>
      <c r="C464" s="6">
        <v>1996</v>
      </c>
      <c r="D464">
        <v>896</v>
      </c>
      <c r="E464" s="2">
        <v>27</v>
      </c>
      <c r="F464" t="str">
        <f t="shared" si="21"/>
        <v>Amelia GORMAN5000m</v>
      </c>
      <c r="G464" s="2">
        <f t="shared" si="22"/>
        <v>27</v>
      </c>
      <c r="H464" s="2">
        <f t="shared" si="23"/>
        <v>896</v>
      </c>
    </row>
    <row r="465" spans="1:8" x14ac:dyDescent="0.2">
      <c r="A465" t="s">
        <v>1052</v>
      </c>
      <c r="B465" t="s">
        <v>29</v>
      </c>
      <c r="C465" s="6">
        <v>34460</v>
      </c>
      <c r="D465">
        <v>894</v>
      </c>
      <c r="E465" s="2">
        <v>28</v>
      </c>
      <c r="F465" t="str">
        <f t="shared" si="21"/>
        <v>Rachel MCCORMICK5000m</v>
      </c>
      <c r="G465" s="2">
        <f t="shared" si="22"/>
        <v>28</v>
      </c>
      <c r="H465" s="2">
        <f t="shared" si="23"/>
        <v>894</v>
      </c>
    </row>
    <row r="466" spans="1:8" x14ac:dyDescent="0.2">
      <c r="A466" t="s">
        <v>1053</v>
      </c>
      <c r="B466" t="s">
        <v>29</v>
      </c>
      <c r="C466" s="6"/>
      <c r="D466">
        <v>894</v>
      </c>
      <c r="E466" s="2">
        <v>29</v>
      </c>
      <c r="F466" t="str">
        <f t="shared" si="21"/>
        <v>Sophie HLIPALA5000m</v>
      </c>
      <c r="G466" s="2">
        <f t="shared" si="22"/>
        <v>29</v>
      </c>
      <c r="H466" s="2">
        <f t="shared" si="23"/>
        <v>894</v>
      </c>
    </row>
    <row r="467" spans="1:8" x14ac:dyDescent="0.2">
      <c r="A467" t="s">
        <v>332</v>
      </c>
      <c r="B467" t="s">
        <v>29</v>
      </c>
      <c r="C467" s="6">
        <v>38319</v>
      </c>
      <c r="D467">
        <v>893</v>
      </c>
      <c r="E467" s="2">
        <v>30</v>
      </c>
      <c r="F467" t="str">
        <f t="shared" si="21"/>
        <v>Ashleigh CANDY5000m</v>
      </c>
      <c r="G467" s="2">
        <f t="shared" si="22"/>
        <v>30</v>
      </c>
      <c r="H467" s="2">
        <f t="shared" si="23"/>
        <v>893</v>
      </c>
    </row>
    <row r="468" spans="1:8" x14ac:dyDescent="0.2">
      <c r="A468" t="s">
        <v>351</v>
      </c>
      <c r="B468" t="s">
        <v>30</v>
      </c>
      <c r="C468" s="6">
        <v>36515</v>
      </c>
      <c r="D468">
        <v>1088</v>
      </c>
      <c r="E468" s="2">
        <v>1</v>
      </c>
      <c r="F468" t="str">
        <f t="shared" si="21"/>
        <v>Rose DAVIES10000m</v>
      </c>
      <c r="G468" s="2">
        <f t="shared" si="22"/>
        <v>1</v>
      </c>
      <c r="H468" s="2">
        <f t="shared" si="23"/>
        <v>1088</v>
      </c>
    </row>
    <row r="469" spans="1:8" x14ac:dyDescent="0.2">
      <c r="A469" t="s">
        <v>353</v>
      </c>
      <c r="B469" t="s">
        <v>30</v>
      </c>
      <c r="C469" s="6">
        <v>30264</v>
      </c>
      <c r="D469">
        <v>1086</v>
      </c>
      <c r="E469" s="2">
        <v>2</v>
      </c>
      <c r="F469" t="str">
        <f t="shared" si="21"/>
        <v>Eloise WELLINGS10000m</v>
      </c>
      <c r="G469" s="2">
        <f t="shared" si="22"/>
        <v>2</v>
      </c>
      <c r="H469" s="2">
        <f t="shared" si="23"/>
        <v>1086</v>
      </c>
    </row>
    <row r="470" spans="1:8" x14ac:dyDescent="0.2">
      <c r="A470" t="s">
        <v>349</v>
      </c>
      <c r="B470" t="s">
        <v>30</v>
      </c>
      <c r="C470" s="6">
        <v>34956</v>
      </c>
      <c r="D470">
        <v>1083</v>
      </c>
      <c r="E470" s="2">
        <v>3</v>
      </c>
      <c r="F470" t="str">
        <f t="shared" si="21"/>
        <v>Isobel BATT-DOYLE10000m</v>
      </c>
      <c r="G470" s="2">
        <f t="shared" si="22"/>
        <v>3</v>
      </c>
      <c r="H470" s="2">
        <f t="shared" si="23"/>
        <v>1083</v>
      </c>
    </row>
    <row r="471" spans="1:8" x14ac:dyDescent="0.2">
      <c r="A471" t="s">
        <v>352</v>
      </c>
      <c r="B471" t="s">
        <v>30</v>
      </c>
      <c r="C471" s="6">
        <v>35618</v>
      </c>
      <c r="D471">
        <v>1045</v>
      </c>
      <c r="E471" s="2">
        <v>4</v>
      </c>
      <c r="F471" t="str">
        <f t="shared" si="21"/>
        <v>Caitlin ADAMS10000m</v>
      </c>
      <c r="G471" s="2">
        <f t="shared" si="22"/>
        <v>4</v>
      </c>
      <c r="H471" s="2">
        <f t="shared" si="23"/>
        <v>1045</v>
      </c>
    </row>
    <row r="472" spans="1:8" x14ac:dyDescent="0.2">
      <c r="A472" t="s">
        <v>359</v>
      </c>
      <c r="B472" s="6" t="s">
        <v>30</v>
      </c>
      <c r="C472" s="6">
        <v>31156</v>
      </c>
      <c r="D472">
        <v>1018</v>
      </c>
      <c r="E472" s="2">
        <v>5</v>
      </c>
      <c r="F472" t="str">
        <f t="shared" si="21"/>
        <v>Sarah KLEIN10000m</v>
      </c>
      <c r="G472" s="2">
        <f t="shared" si="22"/>
        <v>5</v>
      </c>
      <c r="H472" s="2">
        <f t="shared" si="23"/>
        <v>1018</v>
      </c>
    </row>
    <row r="473" spans="1:8" x14ac:dyDescent="0.2">
      <c r="A473" t="s">
        <v>370</v>
      </c>
      <c r="B473" t="s">
        <v>30</v>
      </c>
      <c r="C473" s="6"/>
      <c r="D473">
        <v>978</v>
      </c>
      <c r="E473" s="2">
        <v>6</v>
      </c>
      <c r="F473" t="str">
        <f t="shared" si="21"/>
        <v>Jessica NOBLE10000m</v>
      </c>
      <c r="G473" s="2">
        <f t="shared" si="22"/>
        <v>6</v>
      </c>
      <c r="H473" s="2">
        <f t="shared" si="23"/>
        <v>978</v>
      </c>
    </row>
    <row r="474" spans="1:8" x14ac:dyDescent="0.2">
      <c r="A474" t="s">
        <v>209</v>
      </c>
      <c r="B474" t="s">
        <v>30</v>
      </c>
      <c r="C474" s="6">
        <v>35243</v>
      </c>
      <c r="D474">
        <v>974</v>
      </c>
      <c r="E474" s="2">
        <v>7</v>
      </c>
      <c r="F474" t="str">
        <f t="shared" si="21"/>
        <v>Paige CAMPBELL10000m</v>
      </c>
      <c r="G474" s="2">
        <f t="shared" si="22"/>
        <v>7</v>
      </c>
      <c r="H474" s="2">
        <f t="shared" si="23"/>
        <v>974</v>
      </c>
    </row>
    <row r="475" spans="1:8" x14ac:dyDescent="0.2">
      <c r="A475" t="s">
        <v>368</v>
      </c>
      <c r="B475" t="s">
        <v>30</v>
      </c>
      <c r="C475" s="6">
        <v>34621</v>
      </c>
      <c r="D475">
        <v>969</v>
      </c>
      <c r="E475" s="2">
        <v>8</v>
      </c>
      <c r="F475" t="str">
        <f t="shared" si="21"/>
        <v>Emily RYAN10000m</v>
      </c>
      <c r="G475" s="2">
        <f t="shared" si="22"/>
        <v>8</v>
      </c>
      <c r="H475" s="2">
        <f t="shared" si="23"/>
        <v>969</v>
      </c>
    </row>
    <row r="476" spans="1:8" x14ac:dyDescent="0.2">
      <c r="A476" t="s">
        <v>373</v>
      </c>
      <c r="B476" t="s">
        <v>30</v>
      </c>
      <c r="C476" s="6"/>
      <c r="D476">
        <v>968</v>
      </c>
      <c r="E476" s="2">
        <v>9</v>
      </c>
      <c r="F476" t="str">
        <f t="shared" si="21"/>
        <v>Regina JENSEN10000m</v>
      </c>
      <c r="G476" s="2">
        <f t="shared" si="22"/>
        <v>9</v>
      </c>
      <c r="H476" s="2">
        <f t="shared" si="23"/>
        <v>968</v>
      </c>
    </row>
    <row r="477" spans="1:8" x14ac:dyDescent="0.2">
      <c r="A477" t="s">
        <v>1054</v>
      </c>
      <c r="B477" s="6" t="s">
        <v>30</v>
      </c>
      <c r="C477" s="6">
        <v>33360</v>
      </c>
      <c r="D477">
        <v>963</v>
      </c>
      <c r="E477" s="2">
        <v>10</v>
      </c>
      <c r="F477" t="str">
        <f t="shared" si="21"/>
        <v>Whitney SHARPE10000m</v>
      </c>
      <c r="G477" s="2">
        <f t="shared" si="22"/>
        <v>10</v>
      </c>
      <c r="H477" s="2">
        <f t="shared" si="23"/>
        <v>963</v>
      </c>
    </row>
    <row r="478" spans="1:8" x14ac:dyDescent="0.2">
      <c r="A478" t="s">
        <v>374</v>
      </c>
      <c r="B478" t="s">
        <v>30</v>
      </c>
      <c r="C478" s="6">
        <v>1981</v>
      </c>
      <c r="D478">
        <v>923</v>
      </c>
      <c r="E478" s="2">
        <v>11</v>
      </c>
      <c r="F478" t="str">
        <f t="shared" si="21"/>
        <v>Vanessa WILSON10000m</v>
      </c>
      <c r="G478" s="2">
        <f t="shared" si="22"/>
        <v>11</v>
      </c>
      <c r="H478" s="2">
        <f t="shared" si="23"/>
        <v>923</v>
      </c>
    </row>
    <row r="479" spans="1:8" x14ac:dyDescent="0.2">
      <c r="A479" t="s">
        <v>1055</v>
      </c>
      <c r="B479" t="s">
        <v>30</v>
      </c>
      <c r="C479" s="6">
        <v>32957</v>
      </c>
      <c r="D479">
        <v>906</v>
      </c>
      <c r="E479" s="2">
        <v>12</v>
      </c>
      <c r="F479" t="str">
        <f t="shared" si="21"/>
        <v>Brooke WILLIAMS10000m</v>
      </c>
      <c r="G479" s="2">
        <f t="shared" si="22"/>
        <v>12</v>
      </c>
      <c r="H479" s="2">
        <f t="shared" si="23"/>
        <v>906</v>
      </c>
    </row>
    <row r="480" spans="1:8" x14ac:dyDescent="0.2">
      <c r="A480" t="s">
        <v>110</v>
      </c>
      <c r="B480" t="s">
        <v>32</v>
      </c>
      <c r="C480" s="6">
        <v>36383</v>
      </c>
      <c r="D480">
        <v>1151</v>
      </c>
      <c r="E480" s="2">
        <v>1</v>
      </c>
      <c r="F480" t="str">
        <f t="shared" si="21"/>
        <v>Celeste MUCCI100mh</v>
      </c>
      <c r="G480" s="2">
        <f t="shared" si="22"/>
        <v>1</v>
      </c>
      <c r="H480" s="2">
        <f t="shared" si="23"/>
        <v>1151</v>
      </c>
    </row>
    <row r="481" spans="1:8" x14ac:dyDescent="0.2">
      <c r="A481" t="s">
        <v>381</v>
      </c>
      <c r="B481" t="s">
        <v>32</v>
      </c>
      <c r="C481" s="6">
        <v>34373</v>
      </c>
      <c r="D481">
        <v>1147</v>
      </c>
      <c r="E481" s="2">
        <v>2</v>
      </c>
      <c r="F481" t="str">
        <f t="shared" si="21"/>
        <v>Abbie TADDEO100mh</v>
      </c>
      <c r="G481" s="2">
        <f t="shared" si="22"/>
        <v>2</v>
      </c>
      <c r="H481" s="2">
        <f t="shared" si="23"/>
        <v>1147</v>
      </c>
    </row>
    <row r="482" spans="1:8" x14ac:dyDescent="0.2">
      <c r="A482" t="s">
        <v>378</v>
      </c>
      <c r="B482" t="s">
        <v>32</v>
      </c>
      <c r="C482" s="7">
        <v>34828</v>
      </c>
      <c r="D482">
        <v>1133</v>
      </c>
      <c r="E482" s="2">
        <v>3</v>
      </c>
      <c r="F482" t="str">
        <f t="shared" si="21"/>
        <v>Liz CLAY100mh</v>
      </c>
      <c r="G482" s="2">
        <f t="shared" si="22"/>
        <v>3</v>
      </c>
      <c r="H482" s="2">
        <f t="shared" si="23"/>
        <v>1133</v>
      </c>
    </row>
    <row r="483" spans="1:8" x14ac:dyDescent="0.2">
      <c r="A483" t="s">
        <v>382</v>
      </c>
      <c r="B483" t="s">
        <v>32</v>
      </c>
      <c r="C483" s="7">
        <v>34143</v>
      </c>
      <c r="D483">
        <v>1109</v>
      </c>
      <c r="E483" s="2">
        <v>4</v>
      </c>
      <c r="F483" t="str">
        <f t="shared" si="21"/>
        <v>Michelle JENNEKE100mh</v>
      </c>
      <c r="G483" s="2">
        <f t="shared" si="22"/>
        <v>4</v>
      </c>
      <c r="H483" s="2">
        <f t="shared" si="23"/>
        <v>1109</v>
      </c>
    </row>
    <row r="484" spans="1:8" x14ac:dyDescent="0.2">
      <c r="A484" t="s">
        <v>128</v>
      </c>
      <c r="B484" t="s">
        <v>32</v>
      </c>
      <c r="C484" s="6">
        <v>36013</v>
      </c>
      <c r="D484">
        <v>1090</v>
      </c>
      <c r="E484" s="2">
        <v>5</v>
      </c>
      <c r="F484" t="str">
        <f t="shared" si="21"/>
        <v>Danielle SHAW100mh</v>
      </c>
      <c r="G484" s="2">
        <f t="shared" si="22"/>
        <v>5</v>
      </c>
      <c r="H484" s="2">
        <f t="shared" si="23"/>
        <v>1090</v>
      </c>
    </row>
    <row r="485" spans="1:8" x14ac:dyDescent="0.2">
      <c r="A485" t="s">
        <v>384</v>
      </c>
      <c r="B485" t="s">
        <v>32</v>
      </c>
      <c r="C485" s="6">
        <v>34623</v>
      </c>
      <c r="D485">
        <v>1088</v>
      </c>
      <c r="E485" s="2">
        <v>6</v>
      </c>
      <c r="F485" t="str">
        <f t="shared" si="21"/>
        <v>Taneille CRASE100mh</v>
      </c>
      <c r="G485" s="2">
        <f t="shared" si="22"/>
        <v>6</v>
      </c>
      <c r="H485" s="2">
        <f t="shared" si="23"/>
        <v>1088</v>
      </c>
    </row>
    <row r="486" spans="1:8" x14ac:dyDescent="0.2">
      <c r="A486" t="s">
        <v>160</v>
      </c>
      <c r="B486" t="s">
        <v>32</v>
      </c>
      <c r="C486" s="6">
        <v>38952</v>
      </c>
      <c r="D486">
        <v>1027</v>
      </c>
      <c r="E486" s="2">
        <v>7</v>
      </c>
      <c r="F486" t="str">
        <f t="shared" si="21"/>
        <v>Delta AMIDZOVSKI100mh</v>
      </c>
      <c r="G486" s="2">
        <f t="shared" si="22"/>
        <v>7</v>
      </c>
      <c r="H486" s="2">
        <f t="shared" si="23"/>
        <v>1027</v>
      </c>
    </row>
    <row r="487" spans="1:8" x14ac:dyDescent="0.2">
      <c r="A487" t="s">
        <v>389</v>
      </c>
      <c r="B487" s="6" t="s">
        <v>32</v>
      </c>
      <c r="C487" s="6">
        <v>37340</v>
      </c>
      <c r="D487">
        <v>997</v>
      </c>
      <c r="E487" s="2">
        <v>8</v>
      </c>
      <c r="F487" t="str">
        <f t="shared" si="21"/>
        <v>Sophia CIBEI100mh</v>
      </c>
      <c r="G487" s="2">
        <f t="shared" si="22"/>
        <v>8</v>
      </c>
      <c r="H487" s="2">
        <f t="shared" si="23"/>
        <v>997</v>
      </c>
    </row>
    <row r="488" spans="1:8" x14ac:dyDescent="0.2">
      <c r="A488" t="s">
        <v>524</v>
      </c>
      <c r="B488" t="s">
        <v>32</v>
      </c>
      <c r="C488" s="6">
        <v>34986</v>
      </c>
      <c r="D488">
        <v>996</v>
      </c>
      <c r="E488" s="2">
        <v>9</v>
      </c>
      <c r="F488" t="str">
        <f t="shared" si="21"/>
        <v>Tori WEST100mh</v>
      </c>
      <c r="G488" s="2">
        <f t="shared" si="22"/>
        <v>9</v>
      </c>
      <c r="H488" s="2">
        <f t="shared" si="23"/>
        <v>996</v>
      </c>
    </row>
    <row r="489" spans="1:8" x14ac:dyDescent="0.2">
      <c r="A489" t="s">
        <v>1056</v>
      </c>
      <c r="B489" t="s">
        <v>32</v>
      </c>
      <c r="C489" s="6"/>
      <c r="D489">
        <v>996</v>
      </c>
      <c r="E489" s="2">
        <v>9</v>
      </c>
      <c r="F489" t="str">
        <f t="shared" si="21"/>
        <v>Emily BRITTON100mh</v>
      </c>
      <c r="G489" s="2">
        <f t="shared" si="22"/>
        <v>9</v>
      </c>
      <c r="H489" s="2">
        <f t="shared" si="23"/>
        <v>996</v>
      </c>
    </row>
    <row r="490" spans="1:8" x14ac:dyDescent="0.2">
      <c r="A490" t="s">
        <v>175</v>
      </c>
      <c r="B490" t="s">
        <v>32</v>
      </c>
      <c r="C490" s="7">
        <v>37801</v>
      </c>
      <c r="D490">
        <v>988</v>
      </c>
      <c r="E490" s="2">
        <v>11</v>
      </c>
      <c r="F490" t="str">
        <f t="shared" si="21"/>
        <v>Emelia SURCH100mh</v>
      </c>
      <c r="G490" s="2">
        <f t="shared" si="22"/>
        <v>11</v>
      </c>
      <c r="H490" s="2">
        <f t="shared" si="23"/>
        <v>988</v>
      </c>
    </row>
    <row r="491" spans="1:8" x14ac:dyDescent="0.2">
      <c r="A491" t="s">
        <v>179</v>
      </c>
      <c r="B491" t="s">
        <v>32</v>
      </c>
      <c r="C491" s="6">
        <v>37970</v>
      </c>
      <c r="D491">
        <v>978</v>
      </c>
      <c r="E491" s="2">
        <v>12</v>
      </c>
      <c r="F491" t="str">
        <f t="shared" si="21"/>
        <v>Alessia WYNNE100mh</v>
      </c>
      <c r="G491" s="2">
        <f t="shared" si="22"/>
        <v>12</v>
      </c>
      <c r="H491" s="2">
        <f t="shared" si="23"/>
        <v>978</v>
      </c>
    </row>
    <row r="492" spans="1:8" x14ac:dyDescent="0.2">
      <c r="A492" t="s">
        <v>387</v>
      </c>
      <c r="B492" s="6" t="s">
        <v>32</v>
      </c>
      <c r="C492" s="6">
        <v>37351</v>
      </c>
      <c r="D492">
        <v>978</v>
      </c>
      <c r="E492" s="2">
        <v>12</v>
      </c>
      <c r="F492" t="str">
        <f t="shared" si="21"/>
        <v>Nicolette D'ONOFRIO100mh</v>
      </c>
      <c r="G492" s="2">
        <f t="shared" si="22"/>
        <v>12</v>
      </c>
      <c r="H492" s="2">
        <f t="shared" si="23"/>
        <v>978</v>
      </c>
    </row>
    <row r="493" spans="1:8" x14ac:dyDescent="0.2">
      <c r="A493" t="s">
        <v>1057</v>
      </c>
      <c r="B493" t="s">
        <v>32</v>
      </c>
      <c r="C493" s="6"/>
      <c r="D493">
        <v>977</v>
      </c>
      <c r="E493" s="2">
        <v>14</v>
      </c>
      <c r="F493" t="str">
        <f t="shared" si="21"/>
        <v>Alexandra RICHARDS100mh</v>
      </c>
      <c r="G493" s="2">
        <f t="shared" si="22"/>
        <v>14</v>
      </c>
      <c r="H493" s="2">
        <f t="shared" si="23"/>
        <v>977</v>
      </c>
    </row>
    <row r="494" spans="1:8" x14ac:dyDescent="0.2">
      <c r="A494" t="s">
        <v>1058</v>
      </c>
      <c r="B494" t="s">
        <v>32</v>
      </c>
      <c r="C494" s="6">
        <v>38038</v>
      </c>
      <c r="D494">
        <v>976</v>
      </c>
      <c r="E494" s="2">
        <v>15</v>
      </c>
      <c r="F494" t="str">
        <f t="shared" si="21"/>
        <v>Georgia FICHARDT100mh</v>
      </c>
      <c r="G494" s="2">
        <f t="shared" si="22"/>
        <v>15</v>
      </c>
      <c r="H494" s="2">
        <f t="shared" si="23"/>
        <v>976</v>
      </c>
    </row>
    <row r="495" spans="1:8" x14ac:dyDescent="0.2">
      <c r="A495" t="s">
        <v>393</v>
      </c>
      <c r="B495" t="s">
        <v>32</v>
      </c>
      <c r="C495" s="6">
        <v>37267</v>
      </c>
      <c r="D495">
        <v>979</v>
      </c>
      <c r="E495" s="2">
        <v>16</v>
      </c>
      <c r="F495" t="str">
        <f t="shared" si="21"/>
        <v>Keely BOYNE100mh</v>
      </c>
      <c r="G495" s="2">
        <f t="shared" si="22"/>
        <v>16</v>
      </c>
      <c r="H495" s="2">
        <f t="shared" si="23"/>
        <v>979</v>
      </c>
    </row>
    <row r="496" spans="1:8" x14ac:dyDescent="0.2">
      <c r="A496" t="s">
        <v>1059</v>
      </c>
      <c r="B496" t="s">
        <v>32</v>
      </c>
      <c r="C496" s="6">
        <v>44701</v>
      </c>
      <c r="D496">
        <v>972</v>
      </c>
      <c r="E496" s="2">
        <v>17</v>
      </c>
      <c r="F496" t="str">
        <f t="shared" si="21"/>
        <v>Ebony NEWTON100mh</v>
      </c>
      <c r="G496" s="2">
        <f t="shared" si="22"/>
        <v>17</v>
      </c>
      <c r="H496" s="2">
        <f t="shared" si="23"/>
        <v>972</v>
      </c>
    </row>
    <row r="497" spans="1:8" x14ac:dyDescent="0.2">
      <c r="A497" t="s">
        <v>390</v>
      </c>
      <c r="B497" s="6" t="s">
        <v>32</v>
      </c>
      <c r="C497" s="6">
        <v>34525</v>
      </c>
      <c r="D497">
        <v>968</v>
      </c>
      <c r="E497" s="2">
        <v>18</v>
      </c>
      <c r="F497" t="str">
        <f t="shared" si="21"/>
        <v>Margaret GAYEN100mh</v>
      </c>
      <c r="G497" s="2">
        <f t="shared" si="22"/>
        <v>18</v>
      </c>
      <c r="H497" s="2">
        <f t="shared" si="23"/>
        <v>968</v>
      </c>
    </row>
    <row r="498" spans="1:8" x14ac:dyDescent="0.2">
      <c r="A498" t="s">
        <v>1060</v>
      </c>
      <c r="B498" s="6" t="s">
        <v>32</v>
      </c>
      <c r="C498" s="6">
        <v>36481</v>
      </c>
      <c r="D498">
        <v>964</v>
      </c>
      <c r="E498" s="2">
        <v>19</v>
      </c>
      <c r="F498" t="str">
        <f t="shared" si="21"/>
        <v>Abbey BADROCK100mh</v>
      </c>
      <c r="G498" s="2">
        <f t="shared" si="22"/>
        <v>19</v>
      </c>
      <c r="H498" s="2">
        <f t="shared" si="23"/>
        <v>964</v>
      </c>
    </row>
    <row r="499" spans="1:8" x14ac:dyDescent="0.2">
      <c r="A499" t="s">
        <v>1061</v>
      </c>
      <c r="B499" t="s">
        <v>32</v>
      </c>
      <c r="C499" s="6">
        <v>35294</v>
      </c>
      <c r="D499">
        <v>943</v>
      </c>
      <c r="E499" s="2">
        <v>20</v>
      </c>
      <c r="F499" t="str">
        <f t="shared" si="21"/>
        <v>Shauna HERBST100mh</v>
      </c>
      <c r="G499" s="2">
        <f t="shared" si="22"/>
        <v>20</v>
      </c>
      <c r="H499" s="2">
        <f t="shared" si="23"/>
        <v>943</v>
      </c>
    </row>
    <row r="500" spans="1:8" x14ac:dyDescent="0.2">
      <c r="A500" t="s">
        <v>391</v>
      </c>
      <c r="B500" t="s">
        <v>32</v>
      </c>
      <c r="C500" s="7">
        <v>37927</v>
      </c>
      <c r="D500">
        <v>929</v>
      </c>
      <c r="E500" s="2">
        <v>21</v>
      </c>
      <c r="F500" t="str">
        <f t="shared" si="21"/>
        <v>Tara WYLLIE100mh</v>
      </c>
      <c r="G500" s="2">
        <f t="shared" si="22"/>
        <v>21</v>
      </c>
      <c r="H500" s="2">
        <f t="shared" si="23"/>
        <v>929</v>
      </c>
    </row>
    <row r="501" spans="1:8" x14ac:dyDescent="0.2">
      <c r="A501" t="s">
        <v>543</v>
      </c>
      <c r="B501" t="s">
        <v>32</v>
      </c>
      <c r="C501" s="6">
        <v>35618</v>
      </c>
      <c r="D501">
        <v>923</v>
      </c>
      <c r="E501" s="2">
        <v>22</v>
      </c>
      <c r="F501" t="str">
        <f t="shared" si="21"/>
        <v>Rachel LIMBURG100mh</v>
      </c>
      <c r="G501" s="2">
        <f t="shared" si="22"/>
        <v>22</v>
      </c>
      <c r="H501" s="2">
        <f t="shared" si="23"/>
        <v>923</v>
      </c>
    </row>
    <row r="502" spans="1:8" x14ac:dyDescent="0.2">
      <c r="A502" t="s">
        <v>396</v>
      </c>
      <c r="B502" t="s">
        <v>33</v>
      </c>
      <c r="C502" s="7">
        <v>34582</v>
      </c>
      <c r="D502">
        <v>1133</v>
      </c>
      <c r="E502" s="2">
        <v>1</v>
      </c>
      <c r="F502" t="str">
        <f t="shared" si="21"/>
        <v>Sarah CARLI400mh</v>
      </c>
      <c r="G502" s="2">
        <f t="shared" si="22"/>
        <v>1</v>
      </c>
      <c r="H502" s="2">
        <f t="shared" si="23"/>
        <v>1133</v>
      </c>
    </row>
    <row r="503" spans="1:8" x14ac:dyDescent="0.2">
      <c r="A503" t="s">
        <v>400</v>
      </c>
      <c r="B503" t="s">
        <v>33</v>
      </c>
      <c r="C503" s="6">
        <v>37885</v>
      </c>
      <c r="D503">
        <v>1068</v>
      </c>
      <c r="E503" s="2">
        <v>2</v>
      </c>
      <c r="F503" t="str">
        <f t="shared" si="21"/>
        <v>Isabella GUTHRIE400mh</v>
      </c>
      <c r="G503" s="2">
        <f t="shared" si="22"/>
        <v>2</v>
      </c>
      <c r="H503" s="2">
        <f t="shared" si="23"/>
        <v>1068</v>
      </c>
    </row>
    <row r="504" spans="1:8" x14ac:dyDescent="0.2">
      <c r="A504" t="s">
        <v>395</v>
      </c>
      <c r="B504" t="s">
        <v>33</v>
      </c>
      <c r="C504" s="6">
        <v>34473</v>
      </c>
      <c r="D504">
        <v>1064</v>
      </c>
      <c r="E504" s="2">
        <v>3</v>
      </c>
      <c r="F504" t="str">
        <f t="shared" si="21"/>
        <v>Sara KLEIN400mh</v>
      </c>
      <c r="G504" s="2">
        <f t="shared" si="22"/>
        <v>3</v>
      </c>
      <c r="H504" s="2">
        <f t="shared" si="23"/>
        <v>1064</v>
      </c>
    </row>
    <row r="505" spans="1:8" x14ac:dyDescent="0.2">
      <c r="A505" t="s">
        <v>397</v>
      </c>
      <c r="B505" t="s">
        <v>33</v>
      </c>
      <c r="C505" s="6">
        <v>34815</v>
      </c>
      <c r="D505">
        <v>1062</v>
      </c>
      <c r="E505" s="2">
        <v>4</v>
      </c>
      <c r="F505" t="str">
        <f t="shared" si="21"/>
        <v>Genevieve COWIE400mh</v>
      </c>
      <c r="G505" s="2">
        <f t="shared" si="22"/>
        <v>4</v>
      </c>
      <c r="H505" s="2">
        <f t="shared" si="23"/>
        <v>1062</v>
      </c>
    </row>
    <row r="506" spans="1:8" x14ac:dyDescent="0.2">
      <c r="A506" t="s">
        <v>398</v>
      </c>
      <c r="B506" t="s">
        <v>33</v>
      </c>
      <c r="C506" s="7">
        <v>35899</v>
      </c>
      <c r="D506">
        <v>1046</v>
      </c>
      <c r="E506" s="2">
        <v>5</v>
      </c>
      <c r="F506" t="str">
        <f t="shared" si="21"/>
        <v>Brodee MATE400mh</v>
      </c>
      <c r="G506" s="2">
        <f t="shared" si="22"/>
        <v>5</v>
      </c>
      <c r="H506" s="2">
        <f t="shared" si="23"/>
        <v>1046</v>
      </c>
    </row>
    <row r="507" spans="1:8" x14ac:dyDescent="0.2">
      <c r="A507" t="s">
        <v>404</v>
      </c>
      <c r="B507" t="s">
        <v>33</v>
      </c>
      <c r="C507" s="6">
        <v>36893</v>
      </c>
      <c r="D507">
        <v>1005</v>
      </c>
      <c r="E507" s="2">
        <v>6</v>
      </c>
      <c r="F507" t="str">
        <f t="shared" si="21"/>
        <v>Susie DOUGLAS400mh</v>
      </c>
      <c r="G507" s="2">
        <f t="shared" si="22"/>
        <v>6</v>
      </c>
      <c r="H507" s="2">
        <f t="shared" si="23"/>
        <v>1005</v>
      </c>
    </row>
    <row r="508" spans="1:8" x14ac:dyDescent="0.2">
      <c r="A508" t="s">
        <v>408</v>
      </c>
      <c r="B508" t="s">
        <v>33</v>
      </c>
      <c r="C508" s="6">
        <v>37829</v>
      </c>
      <c r="D508">
        <v>988</v>
      </c>
      <c r="E508" s="2">
        <v>7</v>
      </c>
      <c r="F508" t="str">
        <f t="shared" si="21"/>
        <v>Paige ELVEY400mh</v>
      </c>
      <c r="G508" s="2">
        <f t="shared" si="22"/>
        <v>7</v>
      </c>
      <c r="H508" s="2">
        <f t="shared" si="23"/>
        <v>988</v>
      </c>
    </row>
    <row r="509" spans="1:8" x14ac:dyDescent="0.2">
      <c r="A509" t="s">
        <v>1062</v>
      </c>
      <c r="B509" t="s">
        <v>33</v>
      </c>
      <c r="C509" s="6">
        <v>35071</v>
      </c>
      <c r="D509">
        <v>984</v>
      </c>
      <c r="E509" s="2">
        <v>8</v>
      </c>
      <c r="F509" t="str">
        <f t="shared" si="21"/>
        <v>Daniela ROMAN400mh</v>
      </c>
      <c r="G509" s="2">
        <f t="shared" si="22"/>
        <v>8</v>
      </c>
      <c r="H509" s="2">
        <f t="shared" si="23"/>
        <v>984</v>
      </c>
    </row>
    <row r="510" spans="1:8" x14ac:dyDescent="0.2">
      <c r="A510" t="s">
        <v>402</v>
      </c>
      <c r="B510" t="s">
        <v>33</v>
      </c>
      <c r="C510" s="6">
        <v>35755</v>
      </c>
      <c r="D510">
        <v>983</v>
      </c>
      <c r="E510" s="2">
        <v>9</v>
      </c>
      <c r="F510" t="str">
        <f t="shared" si="21"/>
        <v>Susie SEITARIDIS400mh</v>
      </c>
      <c r="G510" s="2">
        <f t="shared" si="22"/>
        <v>9</v>
      </c>
      <c r="H510" s="2">
        <f t="shared" si="23"/>
        <v>983</v>
      </c>
    </row>
    <row r="511" spans="1:8" x14ac:dyDescent="0.2">
      <c r="A511" t="s">
        <v>1063</v>
      </c>
      <c r="B511" t="s">
        <v>33</v>
      </c>
      <c r="C511" s="6">
        <v>44732</v>
      </c>
      <c r="D511">
        <v>982</v>
      </c>
      <c r="E511" s="2">
        <v>10</v>
      </c>
      <c r="F511" t="str">
        <f t="shared" si="21"/>
        <v>Siena FARRELL400mh</v>
      </c>
      <c r="G511" s="2">
        <f t="shared" si="22"/>
        <v>10</v>
      </c>
      <c r="H511" s="2">
        <f t="shared" si="23"/>
        <v>982</v>
      </c>
    </row>
    <row r="512" spans="1:8" x14ac:dyDescent="0.2">
      <c r="A512" t="s">
        <v>257</v>
      </c>
      <c r="B512" t="s">
        <v>33</v>
      </c>
      <c r="C512" s="6">
        <v>37876</v>
      </c>
      <c r="D512">
        <v>970</v>
      </c>
      <c r="E512" s="2">
        <v>11</v>
      </c>
      <c r="F512" t="str">
        <f t="shared" si="21"/>
        <v>Ashley SPENCER400mh</v>
      </c>
      <c r="G512" s="2">
        <f t="shared" si="22"/>
        <v>11</v>
      </c>
      <c r="H512" s="2">
        <f t="shared" si="23"/>
        <v>970</v>
      </c>
    </row>
    <row r="513" spans="1:8" x14ac:dyDescent="0.2">
      <c r="A513" t="s">
        <v>961</v>
      </c>
      <c r="B513" t="s">
        <v>33</v>
      </c>
      <c r="C513" s="6">
        <v>44640</v>
      </c>
      <c r="D513">
        <v>962</v>
      </c>
      <c r="E513" s="2">
        <v>12</v>
      </c>
      <c r="F513" t="str">
        <f t="shared" si="21"/>
        <v>Marianna KONOPKA400mh</v>
      </c>
      <c r="G513" s="2">
        <f t="shared" si="22"/>
        <v>12</v>
      </c>
      <c r="H513" s="2">
        <f t="shared" si="23"/>
        <v>962</v>
      </c>
    </row>
    <row r="514" spans="1:8" x14ac:dyDescent="0.2">
      <c r="A514" t="s">
        <v>407</v>
      </c>
      <c r="B514" t="s">
        <v>33</v>
      </c>
      <c r="C514" s="6">
        <v>36612</v>
      </c>
      <c r="D514">
        <v>962</v>
      </c>
      <c r="E514" s="2">
        <v>13</v>
      </c>
      <c r="F514" t="str">
        <f t="shared" si="21"/>
        <v>Scarlett PYE400mh</v>
      </c>
      <c r="G514" s="2">
        <f t="shared" si="22"/>
        <v>13</v>
      </c>
      <c r="H514" s="2">
        <f t="shared" si="23"/>
        <v>962</v>
      </c>
    </row>
    <row r="515" spans="1:8" x14ac:dyDescent="0.2">
      <c r="A515" t="s">
        <v>1060</v>
      </c>
      <c r="B515" t="s">
        <v>33</v>
      </c>
      <c r="C515" s="6">
        <v>36481</v>
      </c>
      <c r="D515">
        <v>962</v>
      </c>
      <c r="E515" s="2">
        <v>13</v>
      </c>
      <c r="F515" t="str">
        <f t="shared" ref="F515:F578" si="24">A515&amp;B515</f>
        <v>Abbey BADROCK400mh</v>
      </c>
      <c r="G515" s="2">
        <f t="shared" ref="G515:G578" si="25">E515</f>
        <v>13</v>
      </c>
      <c r="H515" s="2">
        <f t="shared" ref="H515:H578" si="26">D515</f>
        <v>962</v>
      </c>
    </row>
    <row r="516" spans="1:8" x14ac:dyDescent="0.2">
      <c r="A516" t="s">
        <v>1064</v>
      </c>
      <c r="B516" s="6" t="s">
        <v>33</v>
      </c>
      <c r="C516" s="6">
        <v>37469</v>
      </c>
      <c r="D516">
        <v>957</v>
      </c>
      <c r="E516" s="2">
        <v>15</v>
      </c>
      <c r="F516" t="str">
        <f t="shared" si="24"/>
        <v>Fletcher DAY400mh</v>
      </c>
      <c r="G516" s="2">
        <f t="shared" si="25"/>
        <v>15</v>
      </c>
      <c r="H516" s="2">
        <f t="shared" si="26"/>
        <v>957</v>
      </c>
    </row>
    <row r="517" spans="1:8" x14ac:dyDescent="0.2">
      <c r="A517" t="s">
        <v>409</v>
      </c>
      <c r="B517" t="s">
        <v>33</v>
      </c>
      <c r="C517" s="6">
        <v>37873</v>
      </c>
      <c r="D517">
        <v>952</v>
      </c>
      <c r="E517" s="2">
        <v>16</v>
      </c>
      <c r="F517" t="str">
        <f t="shared" si="24"/>
        <v>Claudia CHAPMAN400mh</v>
      </c>
      <c r="G517" s="2">
        <f t="shared" si="25"/>
        <v>16</v>
      </c>
      <c r="H517" s="2">
        <f t="shared" si="26"/>
        <v>952</v>
      </c>
    </row>
    <row r="518" spans="1:8" x14ac:dyDescent="0.2">
      <c r="A518" t="s">
        <v>412</v>
      </c>
      <c r="B518" t="s">
        <v>37</v>
      </c>
      <c r="C518" s="6">
        <v>37072</v>
      </c>
      <c r="D518">
        <v>1053</v>
      </c>
      <c r="E518" s="2">
        <v>1</v>
      </c>
      <c r="F518" t="str">
        <f t="shared" si="24"/>
        <v>Samantha DALElong-jump</v>
      </c>
      <c r="G518" s="2">
        <f t="shared" si="25"/>
        <v>1</v>
      </c>
      <c r="H518" s="2">
        <f t="shared" si="26"/>
        <v>1053</v>
      </c>
    </row>
    <row r="519" spans="1:8" x14ac:dyDescent="0.2">
      <c r="A519" t="s">
        <v>411</v>
      </c>
      <c r="B519" t="s">
        <v>37</v>
      </c>
      <c r="C519" s="7">
        <v>37055</v>
      </c>
      <c r="D519">
        <v>1051</v>
      </c>
      <c r="E519" s="2">
        <v>2</v>
      </c>
      <c r="F519" t="str">
        <f t="shared" si="24"/>
        <v>Annie MCGUIRElong-jump</v>
      </c>
      <c r="G519" s="2">
        <f t="shared" si="25"/>
        <v>2</v>
      </c>
      <c r="H519" s="2">
        <f t="shared" si="26"/>
        <v>1051</v>
      </c>
    </row>
    <row r="520" spans="1:8" x14ac:dyDescent="0.2">
      <c r="A520" t="s">
        <v>414</v>
      </c>
      <c r="B520" t="s">
        <v>37</v>
      </c>
      <c r="C520" s="7">
        <v>37572</v>
      </c>
      <c r="D520">
        <v>1051</v>
      </c>
      <c r="E520" s="2">
        <v>2</v>
      </c>
      <c r="F520" t="str">
        <f t="shared" si="24"/>
        <v>Tomysha CLARKlong-jump</v>
      </c>
      <c r="G520" s="2">
        <f t="shared" si="25"/>
        <v>2</v>
      </c>
      <c r="H520" s="2">
        <f t="shared" si="26"/>
        <v>1051</v>
      </c>
    </row>
    <row r="521" spans="1:8" x14ac:dyDescent="0.2">
      <c r="A521" t="s">
        <v>416</v>
      </c>
      <c r="B521" t="s">
        <v>37</v>
      </c>
      <c r="C521" s="6">
        <v>36860</v>
      </c>
      <c r="D521">
        <v>1051</v>
      </c>
      <c r="E521" s="2">
        <v>2</v>
      </c>
      <c r="F521" t="str">
        <f t="shared" si="24"/>
        <v>Brittany CARROLLlong-jump</v>
      </c>
      <c r="G521" s="2">
        <f t="shared" si="25"/>
        <v>2</v>
      </c>
      <c r="H521" s="2">
        <f t="shared" si="26"/>
        <v>1051</v>
      </c>
    </row>
    <row r="522" spans="1:8" x14ac:dyDescent="0.2">
      <c r="A522" t="s">
        <v>182</v>
      </c>
      <c r="B522" t="s">
        <v>37</v>
      </c>
      <c r="C522" s="6">
        <v>37623</v>
      </c>
      <c r="D522">
        <v>1044</v>
      </c>
      <c r="E522" s="2">
        <v>5</v>
      </c>
      <c r="F522" t="str">
        <f t="shared" si="24"/>
        <v>Katie GUNNlong-jump</v>
      </c>
      <c r="G522" s="2">
        <f t="shared" si="25"/>
        <v>5</v>
      </c>
      <c r="H522" s="2">
        <f t="shared" si="26"/>
        <v>1044</v>
      </c>
    </row>
    <row r="523" spans="1:8" x14ac:dyDescent="0.2">
      <c r="A523" t="s">
        <v>417</v>
      </c>
      <c r="B523" s="6" t="s">
        <v>37</v>
      </c>
      <c r="C523" s="6">
        <v>36509</v>
      </c>
      <c r="D523">
        <v>1029</v>
      </c>
      <c r="E523" s="2">
        <v>6</v>
      </c>
      <c r="F523" t="str">
        <f t="shared" si="24"/>
        <v>Chloe GRENADElong-jump</v>
      </c>
      <c r="G523" s="2">
        <f t="shared" si="25"/>
        <v>6</v>
      </c>
      <c r="H523" s="2">
        <f t="shared" si="26"/>
        <v>1029</v>
      </c>
    </row>
    <row r="524" spans="1:8" x14ac:dyDescent="0.2">
      <c r="A524" t="s">
        <v>390</v>
      </c>
      <c r="B524" t="s">
        <v>37</v>
      </c>
      <c r="C524" s="7">
        <v>34525</v>
      </c>
      <c r="D524">
        <v>1020</v>
      </c>
      <c r="E524" s="2">
        <v>7</v>
      </c>
      <c r="F524" t="str">
        <f t="shared" si="24"/>
        <v>Margaret GAYENlong-jump</v>
      </c>
      <c r="G524" s="2">
        <f t="shared" si="25"/>
        <v>7</v>
      </c>
      <c r="H524" s="2">
        <f t="shared" si="26"/>
        <v>1020</v>
      </c>
    </row>
    <row r="525" spans="1:8" x14ac:dyDescent="0.2">
      <c r="A525" t="s">
        <v>420</v>
      </c>
      <c r="B525" t="s">
        <v>37</v>
      </c>
      <c r="C525" s="6">
        <v>36877</v>
      </c>
      <c r="D525">
        <v>1016</v>
      </c>
      <c r="E525" s="2">
        <v>8</v>
      </c>
      <c r="F525" t="str">
        <f t="shared" si="24"/>
        <v>Caitlin BLACKMANlong-jump</v>
      </c>
      <c r="G525" s="2">
        <f t="shared" si="25"/>
        <v>8</v>
      </c>
      <c r="H525" s="2">
        <f t="shared" si="26"/>
        <v>1016</v>
      </c>
    </row>
    <row r="526" spans="1:8" x14ac:dyDescent="0.2">
      <c r="A526" t="s">
        <v>419</v>
      </c>
      <c r="B526" t="s">
        <v>37</v>
      </c>
      <c r="C526" s="6">
        <v>38072</v>
      </c>
      <c r="D526">
        <v>1016</v>
      </c>
      <c r="E526" s="2">
        <v>8</v>
      </c>
      <c r="F526" t="str">
        <f t="shared" si="24"/>
        <v>Abbie FRENCHlong-jump</v>
      </c>
      <c r="G526" s="2">
        <f t="shared" si="25"/>
        <v>8</v>
      </c>
      <c r="H526" s="2">
        <f t="shared" si="26"/>
        <v>1016</v>
      </c>
    </row>
    <row r="527" spans="1:8" x14ac:dyDescent="0.2">
      <c r="A527" t="s">
        <v>418</v>
      </c>
      <c r="B527" t="s">
        <v>37</v>
      </c>
      <c r="C527" s="6">
        <v>38437</v>
      </c>
      <c r="D527">
        <v>1016</v>
      </c>
      <c r="E527" s="2">
        <v>8</v>
      </c>
      <c r="F527" t="str">
        <f t="shared" si="24"/>
        <v>Mia SCERRIlong-jump</v>
      </c>
      <c r="G527" s="2">
        <f t="shared" si="25"/>
        <v>8</v>
      </c>
      <c r="H527" s="2">
        <f t="shared" si="26"/>
        <v>1016</v>
      </c>
    </row>
    <row r="528" spans="1:8" x14ac:dyDescent="0.2">
      <c r="A528" t="s">
        <v>160</v>
      </c>
      <c r="B528" t="s">
        <v>37</v>
      </c>
      <c r="C528" s="6">
        <v>38952</v>
      </c>
      <c r="D528">
        <v>1012</v>
      </c>
      <c r="E528" s="2">
        <v>11</v>
      </c>
      <c r="F528" t="str">
        <f t="shared" si="24"/>
        <v>Delta AMIDZOVSKIlong-jump</v>
      </c>
      <c r="G528" s="2">
        <f t="shared" si="25"/>
        <v>11</v>
      </c>
      <c r="H528" s="2">
        <f t="shared" si="26"/>
        <v>1012</v>
      </c>
    </row>
    <row r="529" spans="1:8" x14ac:dyDescent="0.2">
      <c r="A529" t="s">
        <v>422</v>
      </c>
      <c r="B529" t="s">
        <v>37</v>
      </c>
      <c r="C529" s="6">
        <v>37801</v>
      </c>
      <c r="D529">
        <v>1003</v>
      </c>
      <c r="E529" s="2">
        <v>12</v>
      </c>
      <c r="F529" t="str">
        <f t="shared" si="24"/>
        <v>Alyssa LOWElong-jump</v>
      </c>
      <c r="G529" s="2">
        <f t="shared" si="25"/>
        <v>12</v>
      </c>
      <c r="H529" s="2">
        <f t="shared" si="26"/>
        <v>1003</v>
      </c>
    </row>
    <row r="530" spans="1:8" x14ac:dyDescent="0.2">
      <c r="A530" t="s">
        <v>413</v>
      </c>
      <c r="B530" t="s">
        <v>37</v>
      </c>
      <c r="C530" s="6">
        <v>35173</v>
      </c>
      <c r="D530">
        <v>992</v>
      </c>
      <c r="E530" s="2">
        <v>13</v>
      </c>
      <c r="F530" t="str">
        <f t="shared" si="24"/>
        <v>Jessie HARPERlong-jump</v>
      </c>
      <c r="G530" s="2">
        <f t="shared" si="25"/>
        <v>13</v>
      </c>
      <c r="H530" s="2">
        <f t="shared" si="26"/>
        <v>992</v>
      </c>
    </row>
    <row r="531" spans="1:8" x14ac:dyDescent="0.2">
      <c r="A531" t="s">
        <v>415</v>
      </c>
      <c r="B531" t="s">
        <v>37</v>
      </c>
      <c r="C531" s="6">
        <v>36551</v>
      </c>
      <c r="D531">
        <v>977</v>
      </c>
      <c r="E531" s="2">
        <v>14</v>
      </c>
      <c r="F531" t="str">
        <f t="shared" si="24"/>
        <v>Bethany KRANENDONKlong-jump</v>
      </c>
      <c r="G531" s="2">
        <f t="shared" si="25"/>
        <v>14</v>
      </c>
      <c r="H531" s="2">
        <f t="shared" si="26"/>
        <v>977</v>
      </c>
    </row>
    <row r="532" spans="1:8" x14ac:dyDescent="0.2">
      <c r="A532" t="s">
        <v>428</v>
      </c>
      <c r="B532" t="s">
        <v>37</v>
      </c>
      <c r="C532" s="7">
        <v>34710</v>
      </c>
      <c r="D532">
        <v>975</v>
      </c>
      <c r="E532" s="2">
        <v>15</v>
      </c>
      <c r="F532" t="str">
        <f t="shared" si="24"/>
        <v>Brittany BURKITTlong-jump</v>
      </c>
      <c r="G532" s="2">
        <f t="shared" si="25"/>
        <v>15</v>
      </c>
      <c r="H532" s="2">
        <f t="shared" si="26"/>
        <v>975</v>
      </c>
    </row>
    <row r="533" spans="1:8" x14ac:dyDescent="0.2">
      <c r="A533" t="s">
        <v>426</v>
      </c>
      <c r="B533" t="s">
        <v>37</v>
      </c>
      <c r="C533" s="6">
        <v>37421</v>
      </c>
      <c r="D533">
        <v>970</v>
      </c>
      <c r="E533" s="2">
        <v>16</v>
      </c>
      <c r="F533" t="str">
        <f t="shared" si="24"/>
        <v>Emilaya ELLISlong-jump</v>
      </c>
      <c r="G533" s="2">
        <f t="shared" si="25"/>
        <v>16</v>
      </c>
      <c r="H533" s="2">
        <f t="shared" si="26"/>
        <v>970</v>
      </c>
    </row>
    <row r="534" spans="1:8" x14ac:dyDescent="0.2">
      <c r="A534" t="s">
        <v>138</v>
      </c>
      <c r="B534" t="s">
        <v>37</v>
      </c>
      <c r="C534" s="6">
        <v>37295</v>
      </c>
      <c r="D534">
        <v>968</v>
      </c>
      <c r="E534" s="2">
        <v>17</v>
      </c>
      <c r="F534" t="str">
        <f t="shared" si="24"/>
        <v>Mietta RUSSELLlong-jump</v>
      </c>
      <c r="G534" s="2">
        <f t="shared" si="25"/>
        <v>17</v>
      </c>
      <c r="H534" s="2">
        <f t="shared" si="26"/>
        <v>968</v>
      </c>
    </row>
    <row r="535" spans="1:8" x14ac:dyDescent="0.2">
      <c r="A535" t="s">
        <v>179</v>
      </c>
      <c r="B535" t="s">
        <v>37</v>
      </c>
      <c r="C535" s="6">
        <v>37970</v>
      </c>
      <c r="D535">
        <v>985</v>
      </c>
      <c r="E535" s="2">
        <v>18</v>
      </c>
      <c r="F535" t="str">
        <f t="shared" si="24"/>
        <v>Alessia WYNNElong-jump</v>
      </c>
      <c r="G535" s="2">
        <f t="shared" si="25"/>
        <v>18</v>
      </c>
      <c r="H535" s="2">
        <f t="shared" si="26"/>
        <v>985</v>
      </c>
    </row>
    <row r="536" spans="1:8" x14ac:dyDescent="0.2">
      <c r="A536" t="s">
        <v>433</v>
      </c>
      <c r="B536" t="s">
        <v>37</v>
      </c>
      <c r="C536" s="6">
        <v>37132</v>
      </c>
      <c r="D536">
        <v>955</v>
      </c>
      <c r="E536" s="2">
        <v>19</v>
      </c>
      <c r="F536" t="str">
        <f t="shared" si="24"/>
        <v>Montana DJATSCHENKOlong-jump</v>
      </c>
      <c r="G536" s="2">
        <f t="shared" si="25"/>
        <v>19</v>
      </c>
      <c r="H536" s="2">
        <f t="shared" si="26"/>
        <v>955</v>
      </c>
    </row>
    <row r="537" spans="1:8" x14ac:dyDescent="0.2">
      <c r="A537" t="s">
        <v>435</v>
      </c>
      <c r="B537" t="s">
        <v>37</v>
      </c>
      <c r="C537" s="7">
        <v>44671</v>
      </c>
      <c r="D537">
        <v>951</v>
      </c>
      <c r="E537" s="2">
        <v>20</v>
      </c>
      <c r="F537" t="str">
        <f t="shared" si="24"/>
        <v>Sophie KAVANAGHlong-jump</v>
      </c>
      <c r="G537" s="2">
        <f t="shared" si="25"/>
        <v>20</v>
      </c>
      <c r="H537" s="2">
        <f t="shared" si="26"/>
        <v>951</v>
      </c>
    </row>
    <row r="538" spans="1:8" x14ac:dyDescent="0.2">
      <c r="A538" t="s">
        <v>429</v>
      </c>
      <c r="B538" t="s">
        <v>37</v>
      </c>
      <c r="C538" s="6">
        <v>37803</v>
      </c>
      <c r="D538">
        <v>949</v>
      </c>
      <c r="E538" s="2">
        <v>21</v>
      </c>
      <c r="F538" t="str">
        <f t="shared" si="24"/>
        <v>Claire ROBERTSlong-jump</v>
      </c>
      <c r="G538" s="2">
        <f t="shared" si="25"/>
        <v>21</v>
      </c>
      <c r="H538" s="2">
        <f t="shared" si="26"/>
        <v>949</v>
      </c>
    </row>
    <row r="539" spans="1:8" x14ac:dyDescent="0.2">
      <c r="A539" t="s">
        <v>1065</v>
      </c>
      <c r="B539" t="s">
        <v>37</v>
      </c>
      <c r="C539" s="6">
        <v>36469</v>
      </c>
      <c r="D539">
        <v>938</v>
      </c>
      <c r="E539" s="2">
        <v>22</v>
      </c>
      <c r="F539" t="str">
        <f t="shared" si="24"/>
        <v>Grace BRENNANlong-jump</v>
      </c>
      <c r="G539" s="2">
        <f t="shared" si="25"/>
        <v>22</v>
      </c>
      <c r="H539" s="2">
        <f t="shared" si="26"/>
        <v>938</v>
      </c>
    </row>
    <row r="540" spans="1:8" x14ac:dyDescent="0.2">
      <c r="A540" t="s">
        <v>459</v>
      </c>
      <c r="B540" t="s">
        <v>37</v>
      </c>
      <c r="C540" s="6">
        <v>35434</v>
      </c>
      <c r="D540">
        <v>941</v>
      </c>
      <c r="E540" s="2">
        <v>22</v>
      </c>
      <c r="F540" t="str">
        <f t="shared" si="24"/>
        <v>Alysha BURNETTlong-jump</v>
      </c>
      <c r="G540" s="2">
        <f t="shared" si="25"/>
        <v>22</v>
      </c>
      <c r="H540" s="2">
        <f t="shared" si="26"/>
        <v>941</v>
      </c>
    </row>
    <row r="541" spans="1:8" x14ac:dyDescent="0.2">
      <c r="A541" t="s">
        <v>430</v>
      </c>
      <c r="B541" t="s">
        <v>37</v>
      </c>
      <c r="C541" s="6">
        <v>44640</v>
      </c>
      <c r="D541">
        <v>938</v>
      </c>
      <c r="E541" s="2">
        <v>22</v>
      </c>
      <c r="F541" t="str">
        <f t="shared" si="24"/>
        <v>Lara CHECKlong-jump</v>
      </c>
      <c r="G541" s="2">
        <f t="shared" si="25"/>
        <v>22</v>
      </c>
      <c r="H541" s="2">
        <f t="shared" si="26"/>
        <v>938</v>
      </c>
    </row>
    <row r="542" spans="1:8" x14ac:dyDescent="0.2">
      <c r="A542" t="s">
        <v>432</v>
      </c>
      <c r="B542" t="s">
        <v>37</v>
      </c>
      <c r="C542" s="6">
        <v>33560</v>
      </c>
      <c r="D542">
        <v>938</v>
      </c>
      <c r="E542" s="2">
        <v>22</v>
      </c>
      <c r="F542" t="str">
        <f t="shared" si="24"/>
        <v>Sinta WARDANAlong-jump</v>
      </c>
      <c r="G542" s="2">
        <f t="shared" si="25"/>
        <v>22</v>
      </c>
      <c r="H542" s="2">
        <f t="shared" si="26"/>
        <v>938</v>
      </c>
    </row>
    <row r="543" spans="1:8" x14ac:dyDescent="0.2">
      <c r="A543" t="s">
        <v>427</v>
      </c>
      <c r="B543" t="s">
        <v>37</v>
      </c>
      <c r="C543" s="6">
        <v>35358</v>
      </c>
      <c r="D543">
        <v>936</v>
      </c>
      <c r="E543" s="2">
        <v>26</v>
      </c>
      <c r="F543" t="str">
        <f t="shared" si="24"/>
        <v>Christine GAYENlong-jump</v>
      </c>
      <c r="G543" s="2">
        <f t="shared" si="25"/>
        <v>26</v>
      </c>
      <c r="H543" s="2">
        <f t="shared" si="26"/>
        <v>936</v>
      </c>
    </row>
    <row r="544" spans="1:8" x14ac:dyDescent="0.2">
      <c r="A544" t="s">
        <v>1066</v>
      </c>
      <c r="B544" t="s">
        <v>37</v>
      </c>
      <c r="C544" s="6">
        <v>44732</v>
      </c>
      <c r="D544">
        <v>932</v>
      </c>
      <c r="E544" s="2">
        <v>27</v>
      </c>
      <c r="F544" t="str">
        <f t="shared" si="24"/>
        <v>Kaitlin LIMlong-jump</v>
      </c>
      <c r="G544" s="2">
        <f t="shared" si="25"/>
        <v>27</v>
      </c>
      <c r="H544" s="2">
        <f t="shared" si="26"/>
        <v>932</v>
      </c>
    </row>
    <row r="545" spans="1:8" x14ac:dyDescent="0.2">
      <c r="A545" t="s">
        <v>436</v>
      </c>
      <c r="B545" t="s">
        <v>37</v>
      </c>
      <c r="C545" s="6">
        <v>38415</v>
      </c>
      <c r="D545">
        <v>932</v>
      </c>
      <c r="E545" s="2">
        <v>27</v>
      </c>
      <c r="F545" t="str">
        <f t="shared" si="24"/>
        <v>Tiana BORASlong-jump</v>
      </c>
      <c r="G545" s="2">
        <f t="shared" si="25"/>
        <v>27</v>
      </c>
      <c r="H545" s="2">
        <f t="shared" si="26"/>
        <v>932</v>
      </c>
    </row>
    <row r="546" spans="1:8" x14ac:dyDescent="0.2">
      <c r="A546" t="s">
        <v>1067</v>
      </c>
      <c r="B546" t="s">
        <v>37</v>
      </c>
      <c r="C546" s="6">
        <v>44732</v>
      </c>
      <c r="D546">
        <v>933</v>
      </c>
      <c r="E546" s="2">
        <v>29</v>
      </c>
      <c r="F546" t="str">
        <f t="shared" si="24"/>
        <v>Leila CROKERlong-jump</v>
      </c>
      <c r="G546" s="2">
        <f t="shared" si="25"/>
        <v>29</v>
      </c>
      <c r="H546" s="2">
        <f t="shared" si="26"/>
        <v>933</v>
      </c>
    </row>
    <row r="547" spans="1:8" x14ac:dyDescent="0.2">
      <c r="A547" t="s">
        <v>1068</v>
      </c>
      <c r="B547" t="s">
        <v>37</v>
      </c>
      <c r="C547" s="6">
        <v>44671</v>
      </c>
      <c r="D547">
        <v>941</v>
      </c>
      <c r="E547" s="2">
        <v>29</v>
      </c>
      <c r="F547" t="str">
        <f t="shared" si="24"/>
        <v>Petra EDWARDSlong-jump</v>
      </c>
      <c r="G547" s="2">
        <f t="shared" si="25"/>
        <v>29</v>
      </c>
      <c r="H547" s="2">
        <f t="shared" si="26"/>
        <v>941</v>
      </c>
    </row>
    <row r="548" spans="1:8" x14ac:dyDescent="0.2">
      <c r="A548" t="s">
        <v>437</v>
      </c>
      <c r="B548" t="s">
        <v>37</v>
      </c>
      <c r="C548" s="7">
        <v>28741</v>
      </c>
      <c r="D548">
        <v>927</v>
      </c>
      <c r="E548" s="2">
        <v>31</v>
      </c>
      <c r="F548" t="str">
        <f t="shared" si="24"/>
        <v>Melissa FOSTERlong-jump</v>
      </c>
      <c r="G548" s="2">
        <f t="shared" si="25"/>
        <v>31</v>
      </c>
      <c r="H548" s="2">
        <f t="shared" si="26"/>
        <v>927</v>
      </c>
    </row>
    <row r="549" spans="1:8" x14ac:dyDescent="0.2">
      <c r="A549" t="s">
        <v>434</v>
      </c>
      <c r="B549" t="s">
        <v>37</v>
      </c>
      <c r="C549" s="6">
        <v>37286</v>
      </c>
      <c r="D549">
        <v>927</v>
      </c>
      <c r="E549" s="2">
        <v>31</v>
      </c>
      <c r="F549" t="str">
        <f t="shared" si="24"/>
        <v>Francesca SUGIAMANlong-jump</v>
      </c>
      <c r="G549" s="2">
        <f t="shared" si="25"/>
        <v>31</v>
      </c>
      <c r="H549" s="2">
        <f t="shared" si="26"/>
        <v>927</v>
      </c>
    </row>
    <row r="550" spans="1:8" x14ac:dyDescent="0.2">
      <c r="A550" t="s">
        <v>963</v>
      </c>
      <c r="B550" t="s">
        <v>37</v>
      </c>
      <c r="C550" s="6">
        <v>44701</v>
      </c>
      <c r="D550">
        <v>925</v>
      </c>
      <c r="E550" s="2">
        <v>33</v>
      </c>
      <c r="F550" t="str">
        <f t="shared" si="24"/>
        <v>Katherine BAYNESlong-jump</v>
      </c>
      <c r="G550" s="2">
        <f t="shared" si="25"/>
        <v>33</v>
      </c>
      <c r="H550" s="2">
        <f t="shared" si="26"/>
        <v>925</v>
      </c>
    </row>
    <row r="551" spans="1:8" x14ac:dyDescent="0.2">
      <c r="A551" t="s">
        <v>1069</v>
      </c>
      <c r="B551" t="s">
        <v>37</v>
      </c>
      <c r="C551" s="6">
        <v>44701</v>
      </c>
      <c r="D551">
        <v>923</v>
      </c>
      <c r="E551" s="2">
        <v>34</v>
      </c>
      <c r="F551" t="str">
        <f t="shared" si="24"/>
        <v>Sophie ZARAFAlong-jump</v>
      </c>
      <c r="G551" s="2">
        <f t="shared" si="25"/>
        <v>34</v>
      </c>
      <c r="H551" s="2">
        <f t="shared" si="26"/>
        <v>923</v>
      </c>
    </row>
    <row r="552" spans="1:8" x14ac:dyDescent="0.2">
      <c r="A552" t="s">
        <v>1070</v>
      </c>
      <c r="B552" t="s">
        <v>37</v>
      </c>
      <c r="C552" s="6">
        <v>1999</v>
      </c>
      <c r="D552">
        <v>919</v>
      </c>
      <c r="E552" s="2">
        <v>35</v>
      </c>
      <c r="F552" t="str">
        <f t="shared" si="24"/>
        <v>Eleanor COONEY-HUNTlong-jump</v>
      </c>
      <c r="G552" s="2">
        <f t="shared" si="25"/>
        <v>35</v>
      </c>
      <c r="H552" s="2">
        <f t="shared" si="26"/>
        <v>919</v>
      </c>
    </row>
    <row r="553" spans="1:8" x14ac:dyDescent="0.2">
      <c r="A553" t="s">
        <v>1071</v>
      </c>
      <c r="B553" t="s">
        <v>37</v>
      </c>
      <c r="C553" s="7">
        <v>38054</v>
      </c>
      <c r="D553">
        <v>916</v>
      </c>
      <c r="E553" s="2">
        <v>36</v>
      </c>
      <c r="F553" t="str">
        <f t="shared" si="24"/>
        <v>Nakeisha BRIMBLElong-jump</v>
      </c>
      <c r="G553" s="2">
        <f t="shared" si="25"/>
        <v>36</v>
      </c>
      <c r="H553" s="2">
        <f t="shared" si="26"/>
        <v>916</v>
      </c>
    </row>
    <row r="554" spans="1:8" x14ac:dyDescent="0.2">
      <c r="A554" t="s">
        <v>448</v>
      </c>
      <c r="B554" t="s">
        <v>37</v>
      </c>
      <c r="C554" s="6">
        <v>44762</v>
      </c>
      <c r="D554">
        <v>914</v>
      </c>
      <c r="E554" s="2">
        <v>37</v>
      </c>
      <c r="F554" t="str">
        <f t="shared" si="24"/>
        <v>Geena DAVYlong-jump</v>
      </c>
      <c r="G554" s="2">
        <f t="shared" si="25"/>
        <v>37</v>
      </c>
      <c r="H554" s="2">
        <f t="shared" si="26"/>
        <v>914</v>
      </c>
    </row>
    <row r="555" spans="1:8" x14ac:dyDescent="0.2">
      <c r="A555" t="s">
        <v>424</v>
      </c>
      <c r="B555" s="6" t="s">
        <v>37</v>
      </c>
      <c r="C555" s="6">
        <v>32855</v>
      </c>
      <c r="D555">
        <v>912</v>
      </c>
      <c r="E555" s="2">
        <v>38</v>
      </c>
      <c r="F555" t="str">
        <f t="shared" si="24"/>
        <v>Corinna MINKOlong-jump</v>
      </c>
      <c r="G555" s="2">
        <f t="shared" si="25"/>
        <v>38</v>
      </c>
      <c r="H555" s="2">
        <f t="shared" si="26"/>
        <v>912</v>
      </c>
    </row>
    <row r="556" spans="1:8" x14ac:dyDescent="0.2">
      <c r="A556" t="s">
        <v>425</v>
      </c>
      <c r="B556" t="s">
        <v>37</v>
      </c>
      <c r="C556" s="6">
        <v>44701</v>
      </c>
      <c r="D556">
        <v>911</v>
      </c>
      <c r="E556" s="2">
        <v>39</v>
      </c>
      <c r="F556" t="str">
        <f t="shared" si="24"/>
        <v>Brianna LEUNGlong-jump</v>
      </c>
      <c r="G556" s="2">
        <f t="shared" si="25"/>
        <v>39</v>
      </c>
      <c r="H556" s="2">
        <f t="shared" si="26"/>
        <v>911</v>
      </c>
    </row>
    <row r="557" spans="1:8" x14ac:dyDescent="0.2">
      <c r="A557" t="s">
        <v>962</v>
      </c>
      <c r="B557" t="s">
        <v>37</v>
      </c>
      <c r="C557" s="6">
        <v>37274</v>
      </c>
      <c r="D557">
        <v>901</v>
      </c>
      <c r="E557" s="2">
        <v>40</v>
      </c>
      <c r="F557" t="str">
        <f t="shared" si="24"/>
        <v>Olivia YACONOlong-jump</v>
      </c>
      <c r="G557" s="2">
        <f t="shared" si="25"/>
        <v>40</v>
      </c>
      <c r="H557" s="2">
        <f t="shared" si="26"/>
        <v>901</v>
      </c>
    </row>
    <row r="558" spans="1:8" x14ac:dyDescent="0.2">
      <c r="A558" t="s">
        <v>446</v>
      </c>
      <c r="B558" t="s">
        <v>37</v>
      </c>
      <c r="C558" s="6">
        <v>36741</v>
      </c>
      <c r="D558">
        <v>897</v>
      </c>
      <c r="E558" s="2">
        <v>41</v>
      </c>
      <c r="F558" t="str">
        <f t="shared" si="24"/>
        <v>Tahla PONTlong-jump</v>
      </c>
      <c r="G558" s="2">
        <f t="shared" si="25"/>
        <v>41</v>
      </c>
      <c r="H558" s="2">
        <f t="shared" si="26"/>
        <v>897</v>
      </c>
    </row>
    <row r="559" spans="1:8" x14ac:dyDescent="0.2">
      <c r="A559" t="s">
        <v>1072</v>
      </c>
      <c r="B559" t="s">
        <v>37</v>
      </c>
      <c r="C559" s="6">
        <v>44701</v>
      </c>
      <c r="D559">
        <v>893</v>
      </c>
      <c r="E559" s="2">
        <v>42</v>
      </c>
      <c r="F559" t="str">
        <f t="shared" si="24"/>
        <v>Charlotte WOODWARDlong-jump</v>
      </c>
      <c r="G559" s="2">
        <f t="shared" si="25"/>
        <v>42</v>
      </c>
      <c r="H559" s="2">
        <f t="shared" si="26"/>
        <v>893</v>
      </c>
    </row>
    <row r="560" spans="1:8" x14ac:dyDescent="0.2">
      <c r="A560" t="s">
        <v>174</v>
      </c>
      <c r="B560" t="s">
        <v>37</v>
      </c>
      <c r="C560" s="6">
        <v>44701</v>
      </c>
      <c r="D560">
        <v>893</v>
      </c>
      <c r="E560" s="2">
        <v>42</v>
      </c>
      <c r="F560" t="str">
        <f t="shared" si="24"/>
        <v>Madison WRIGHTlong-jump</v>
      </c>
      <c r="G560" s="2">
        <f t="shared" si="25"/>
        <v>42</v>
      </c>
      <c r="H560" s="2">
        <f t="shared" si="26"/>
        <v>893</v>
      </c>
    </row>
    <row r="561" spans="1:8" x14ac:dyDescent="0.2">
      <c r="A561" t="s">
        <v>1073</v>
      </c>
      <c r="B561" t="s">
        <v>37</v>
      </c>
      <c r="C561" s="6"/>
      <c r="D561">
        <v>891</v>
      </c>
      <c r="E561" s="2">
        <v>44</v>
      </c>
      <c r="F561" t="str">
        <f t="shared" si="24"/>
        <v>Jamison TOWERSlong-jump</v>
      </c>
      <c r="G561" s="2">
        <f t="shared" si="25"/>
        <v>44</v>
      </c>
      <c r="H561" s="2">
        <f t="shared" si="26"/>
        <v>891</v>
      </c>
    </row>
    <row r="562" spans="1:8" x14ac:dyDescent="0.2">
      <c r="A562" t="s">
        <v>451</v>
      </c>
      <c r="B562" t="s">
        <v>37</v>
      </c>
      <c r="C562" s="6">
        <v>44732</v>
      </c>
      <c r="D562">
        <v>891</v>
      </c>
      <c r="E562" s="2">
        <v>44</v>
      </c>
      <c r="F562" t="str">
        <f t="shared" si="24"/>
        <v>Teresa ANTHONYlong-jump</v>
      </c>
      <c r="G562" s="2">
        <f t="shared" si="25"/>
        <v>44</v>
      </c>
      <c r="H562" s="2">
        <f t="shared" si="26"/>
        <v>891</v>
      </c>
    </row>
    <row r="563" spans="1:8" x14ac:dyDescent="0.2">
      <c r="A563" t="s">
        <v>438</v>
      </c>
      <c r="B563" t="s">
        <v>37</v>
      </c>
      <c r="C563" s="6">
        <v>44701</v>
      </c>
      <c r="D563">
        <v>891</v>
      </c>
      <c r="E563" s="2">
        <v>44</v>
      </c>
      <c r="F563" t="str">
        <f t="shared" si="24"/>
        <v>Aranya MANCHANAYAKElong-jump</v>
      </c>
      <c r="G563" s="2">
        <f t="shared" si="25"/>
        <v>44</v>
      </c>
      <c r="H563" s="2">
        <f t="shared" si="26"/>
        <v>891</v>
      </c>
    </row>
    <row r="564" spans="1:8" x14ac:dyDescent="0.2">
      <c r="A564" t="s">
        <v>436</v>
      </c>
      <c r="B564" s="6" t="s">
        <v>38</v>
      </c>
      <c r="C564" s="6">
        <v>38415</v>
      </c>
      <c r="D564">
        <v>1026</v>
      </c>
      <c r="E564" s="2">
        <v>1</v>
      </c>
      <c r="F564" t="str">
        <f t="shared" si="24"/>
        <v>Tiana BORAStriple-jump</v>
      </c>
      <c r="G564" s="2">
        <f t="shared" si="25"/>
        <v>1</v>
      </c>
      <c r="H564" s="2">
        <f t="shared" si="26"/>
        <v>1026</v>
      </c>
    </row>
    <row r="565" spans="1:8" x14ac:dyDescent="0.2">
      <c r="A565" t="s">
        <v>441</v>
      </c>
      <c r="B565" t="s">
        <v>38</v>
      </c>
      <c r="C565" s="6">
        <v>37154</v>
      </c>
      <c r="D565">
        <v>1021</v>
      </c>
      <c r="E565" s="2">
        <v>2</v>
      </c>
      <c r="F565" t="str">
        <f t="shared" si="24"/>
        <v>Desleigh OWUSUtriple-jump</v>
      </c>
      <c r="G565" s="2">
        <f t="shared" si="25"/>
        <v>2</v>
      </c>
      <c r="H565" s="2">
        <f t="shared" si="26"/>
        <v>1021</v>
      </c>
    </row>
    <row r="566" spans="1:8" x14ac:dyDescent="0.2">
      <c r="A566" t="s">
        <v>442</v>
      </c>
      <c r="B566" t="s">
        <v>38</v>
      </c>
      <c r="C566" s="6">
        <v>35747</v>
      </c>
      <c r="D566">
        <v>1016</v>
      </c>
      <c r="E566" s="2">
        <v>3</v>
      </c>
      <c r="F566" t="str">
        <f t="shared" si="24"/>
        <v>Annabelle PARMEGIANItriple-jump</v>
      </c>
      <c r="G566" s="2">
        <f t="shared" si="25"/>
        <v>3</v>
      </c>
      <c r="H566" s="2">
        <f t="shared" si="26"/>
        <v>1016</v>
      </c>
    </row>
    <row r="567" spans="1:8" x14ac:dyDescent="0.2">
      <c r="A567" t="s">
        <v>417</v>
      </c>
      <c r="B567" t="s">
        <v>38</v>
      </c>
      <c r="C567" s="6">
        <v>36509</v>
      </c>
      <c r="D567">
        <v>1011</v>
      </c>
      <c r="E567" s="2">
        <v>4</v>
      </c>
      <c r="F567" t="str">
        <f t="shared" si="24"/>
        <v>Chloe GRENADEtriple-jump</v>
      </c>
      <c r="G567" s="2">
        <f t="shared" si="25"/>
        <v>4</v>
      </c>
      <c r="H567" s="2">
        <f t="shared" si="26"/>
        <v>1011</v>
      </c>
    </row>
    <row r="568" spans="1:8" x14ac:dyDescent="0.2">
      <c r="A568" t="s">
        <v>420</v>
      </c>
      <c r="B568" s="6" t="s">
        <v>38</v>
      </c>
      <c r="C568" s="6">
        <v>36877</v>
      </c>
      <c r="D568">
        <v>995</v>
      </c>
      <c r="E568" s="2">
        <v>5</v>
      </c>
      <c r="F568" t="str">
        <f t="shared" si="24"/>
        <v>Caitlin BLACKMANtriple-jump</v>
      </c>
      <c r="G568" s="2">
        <f t="shared" si="25"/>
        <v>5</v>
      </c>
      <c r="H568" s="2">
        <f t="shared" si="26"/>
        <v>995</v>
      </c>
    </row>
    <row r="569" spans="1:8" x14ac:dyDescent="0.2">
      <c r="A569" t="s">
        <v>426</v>
      </c>
      <c r="B569" t="s">
        <v>38</v>
      </c>
      <c r="C569" s="6">
        <v>37421</v>
      </c>
      <c r="D569">
        <v>972</v>
      </c>
      <c r="E569" s="2">
        <v>6</v>
      </c>
      <c r="F569" t="str">
        <f t="shared" si="24"/>
        <v>Emilaya ELLIStriple-jump</v>
      </c>
      <c r="G569" s="2">
        <f t="shared" si="25"/>
        <v>6</v>
      </c>
      <c r="H569" s="2">
        <f t="shared" si="26"/>
        <v>972</v>
      </c>
    </row>
    <row r="570" spans="1:8" x14ac:dyDescent="0.2">
      <c r="A570" t="s">
        <v>413</v>
      </c>
      <c r="B570" t="s">
        <v>38</v>
      </c>
      <c r="C570" s="6">
        <v>35173</v>
      </c>
      <c r="D570">
        <v>967</v>
      </c>
      <c r="E570" s="2">
        <v>7</v>
      </c>
      <c r="F570" t="str">
        <f t="shared" si="24"/>
        <v>Jessie HARPERtriple-jump</v>
      </c>
      <c r="G570" s="2">
        <f t="shared" si="25"/>
        <v>7</v>
      </c>
      <c r="H570" s="2">
        <f t="shared" si="26"/>
        <v>967</v>
      </c>
    </row>
    <row r="571" spans="1:8" x14ac:dyDescent="0.2">
      <c r="A571" t="s">
        <v>1074</v>
      </c>
      <c r="B571" t="s">
        <v>38</v>
      </c>
      <c r="C571" s="6">
        <v>31858</v>
      </c>
      <c r="D571">
        <v>963</v>
      </c>
      <c r="E571" s="2">
        <v>8</v>
      </c>
      <c r="F571" t="str">
        <f t="shared" si="24"/>
        <v>Linda LEVERTONtriple-jump</v>
      </c>
      <c r="G571" s="2">
        <f t="shared" si="25"/>
        <v>8</v>
      </c>
      <c r="H571" s="2">
        <f t="shared" si="26"/>
        <v>963</v>
      </c>
    </row>
    <row r="572" spans="1:8" x14ac:dyDescent="0.2">
      <c r="A572" t="s">
        <v>1069</v>
      </c>
      <c r="B572" t="s">
        <v>38</v>
      </c>
      <c r="C572" s="6">
        <v>44701</v>
      </c>
      <c r="D572">
        <v>933</v>
      </c>
      <c r="E572" s="2">
        <v>9</v>
      </c>
      <c r="F572" t="str">
        <f t="shared" si="24"/>
        <v>Sophie ZARAFAtriple-jump</v>
      </c>
      <c r="G572" s="2">
        <f t="shared" si="25"/>
        <v>9</v>
      </c>
      <c r="H572" s="2">
        <f t="shared" si="26"/>
        <v>933</v>
      </c>
    </row>
    <row r="573" spans="1:8" x14ac:dyDescent="0.2">
      <c r="A573" t="s">
        <v>456</v>
      </c>
      <c r="B573" t="s">
        <v>38</v>
      </c>
      <c r="C573" s="6">
        <v>36837</v>
      </c>
      <c r="D573">
        <v>929</v>
      </c>
      <c r="E573" s="2">
        <v>10</v>
      </c>
      <c r="F573" t="str">
        <f t="shared" si="24"/>
        <v>Kaelah ELVISHtriple-jump</v>
      </c>
      <c r="G573" s="2">
        <f t="shared" si="25"/>
        <v>10</v>
      </c>
      <c r="H573" s="2">
        <f t="shared" si="26"/>
        <v>929</v>
      </c>
    </row>
    <row r="574" spans="1:8" x14ac:dyDescent="0.2">
      <c r="A574" t="s">
        <v>1075</v>
      </c>
      <c r="B574" t="s">
        <v>38</v>
      </c>
      <c r="C574" s="6">
        <v>37001</v>
      </c>
      <c r="D574">
        <v>926</v>
      </c>
      <c r="E574" s="2">
        <v>11</v>
      </c>
      <c r="F574" t="str">
        <f t="shared" si="24"/>
        <v>Eloise MILLINGTONtriple-jump</v>
      </c>
      <c r="G574" s="2">
        <f t="shared" si="25"/>
        <v>11</v>
      </c>
      <c r="H574" s="2">
        <f t="shared" si="26"/>
        <v>926</v>
      </c>
    </row>
    <row r="575" spans="1:8" x14ac:dyDescent="0.2">
      <c r="A575" t="s">
        <v>1076</v>
      </c>
      <c r="B575" t="s">
        <v>38</v>
      </c>
      <c r="C575" s="6">
        <v>44701</v>
      </c>
      <c r="D575">
        <v>926</v>
      </c>
      <c r="E575" s="2">
        <v>11</v>
      </c>
      <c r="F575" t="str">
        <f t="shared" si="24"/>
        <v>Nancy AGOSTINOtriple-jump</v>
      </c>
      <c r="G575" s="2">
        <f t="shared" si="25"/>
        <v>11</v>
      </c>
      <c r="H575" s="2">
        <f t="shared" si="26"/>
        <v>926</v>
      </c>
    </row>
    <row r="576" spans="1:8" x14ac:dyDescent="0.2">
      <c r="A576" t="s">
        <v>449</v>
      </c>
      <c r="B576" t="s">
        <v>38</v>
      </c>
      <c r="C576" s="7">
        <v>35923</v>
      </c>
      <c r="D576">
        <v>921</v>
      </c>
      <c r="E576" s="2">
        <v>13</v>
      </c>
      <c r="F576" t="str">
        <f t="shared" si="24"/>
        <v>Zara KECAtriple-jump</v>
      </c>
      <c r="G576" s="2">
        <f t="shared" si="25"/>
        <v>13</v>
      </c>
      <c r="H576" s="2">
        <f t="shared" si="26"/>
        <v>921</v>
      </c>
    </row>
    <row r="577" spans="1:8" x14ac:dyDescent="0.2">
      <c r="A577" t="s">
        <v>963</v>
      </c>
      <c r="B577" t="s">
        <v>38</v>
      </c>
      <c r="C577" s="6">
        <v>44701</v>
      </c>
      <c r="D577">
        <v>919</v>
      </c>
      <c r="E577" s="2">
        <v>14</v>
      </c>
      <c r="F577" t="str">
        <f t="shared" si="24"/>
        <v>Katherine BAYNEStriple-jump</v>
      </c>
      <c r="G577" s="2">
        <f t="shared" si="25"/>
        <v>14</v>
      </c>
      <c r="H577" s="2">
        <f t="shared" si="26"/>
        <v>919</v>
      </c>
    </row>
    <row r="578" spans="1:8" x14ac:dyDescent="0.2">
      <c r="A578" t="s">
        <v>1063</v>
      </c>
      <c r="B578" t="s">
        <v>38</v>
      </c>
      <c r="C578" s="7">
        <v>44732</v>
      </c>
      <c r="D578">
        <v>918</v>
      </c>
      <c r="E578" s="2">
        <v>15</v>
      </c>
      <c r="F578" t="str">
        <f t="shared" si="24"/>
        <v>Siena FARRELLtriple-jump</v>
      </c>
      <c r="G578" s="2">
        <f t="shared" si="25"/>
        <v>15</v>
      </c>
      <c r="H578" s="2">
        <f t="shared" si="26"/>
        <v>918</v>
      </c>
    </row>
    <row r="579" spans="1:8" x14ac:dyDescent="0.2">
      <c r="A579" t="s">
        <v>458</v>
      </c>
      <c r="B579" t="s">
        <v>35</v>
      </c>
      <c r="C579" s="6">
        <v>35207</v>
      </c>
      <c r="D579">
        <v>1072</v>
      </c>
      <c r="E579" s="2">
        <v>1</v>
      </c>
      <c r="F579" t="str">
        <f t="shared" ref="F579:F642" si="27">A579&amp;B579</f>
        <v>Eleanor PATTERSONhigh-jump</v>
      </c>
      <c r="G579" s="2">
        <f t="shared" ref="G579:G642" si="28">E579</f>
        <v>1</v>
      </c>
      <c r="H579" s="2">
        <f t="shared" ref="H579:H642" si="29">D579</f>
        <v>1072</v>
      </c>
    </row>
    <row r="580" spans="1:8" x14ac:dyDescent="0.2">
      <c r="A580" t="s">
        <v>460</v>
      </c>
      <c r="B580" s="6" t="s">
        <v>35</v>
      </c>
      <c r="C580" s="6">
        <v>38237</v>
      </c>
      <c r="D580">
        <v>1052</v>
      </c>
      <c r="E580" s="2">
        <v>2</v>
      </c>
      <c r="F580" t="str">
        <f t="shared" si="27"/>
        <v>Erin SHAWhigh-jump</v>
      </c>
      <c r="G580" s="2">
        <f t="shared" si="28"/>
        <v>2</v>
      </c>
      <c r="H580" s="2">
        <f t="shared" si="29"/>
        <v>1052</v>
      </c>
    </row>
    <row r="581" spans="1:8" x14ac:dyDescent="0.2">
      <c r="A581" t="s">
        <v>464</v>
      </c>
      <c r="B581" t="s">
        <v>35</v>
      </c>
      <c r="C581" s="7">
        <v>37938</v>
      </c>
      <c r="D581">
        <v>1023</v>
      </c>
      <c r="E581" s="2">
        <v>3</v>
      </c>
      <c r="F581" t="str">
        <f t="shared" si="27"/>
        <v>Alexandra HARRISONhigh-jump</v>
      </c>
      <c r="G581" s="2">
        <f t="shared" si="28"/>
        <v>3</v>
      </c>
      <c r="H581" s="2">
        <f t="shared" si="29"/>
        <v>1023</v>
      </c>
    </row>
    <row r="582" spans="1:8" x14ac:dyDescent="0.2">
      <c r="A582" t="s">
        <v>461</v>
      </c>
      <c r="B582" t="s">
        <v>35</v>
      </c>
      <c r="C582" s="6">
        <v>36535</v>
      </c>
      <c r="D582">
        <v>1023</v>
      </c>
      <c r="E582" s="2">
        <v>3</v>
      </c>
      <c r="F582" t="str">
        <f t="shared" si="27"/>
        <v>Emily WHELANhigh-jump</v>
      </c>
      <c r="G582" s="2">
        <f t="shared" si="28"/>
        <v>3</v>
      </c>
      <c r="H582" s="2">
        <f t="shared" si="29"/>
        <v>1023</v>
      </c>
    </row>
    <row r="583" spans="1:8" x14ac:dyDescent="0.2">
      <c r="A583" t="s">
        <v>463</v>
      </c>
      <c r="B583" t="s">
        <v>35</v>
      </c>
      <c r="C583" s="6">
        <v>44732</v>
      </c>
      <c r="D583">
        <v>1013</v>
      </c>
      <c r="E583" s="2">
        <v>5</v>
      </c>
      <c r="F583" t="str">
        <f t="shared" si="27"/>
        <v>Toby STOLBERGhigh-jump</v>
      </c>
      <c r="G583" s="2">
        <f t="shared" si="28"/>
        <v>5</v>
      </c>
      <c r="H583" s="2">
        <f t="shared" si="29"/>
        <v>1013</v>
      </c>
    </row>
    <row r="584" spans="1:8" x14ac:dyDescent="0.2">
      <c r="A584" t="s">
        <v>468</v>
      </c>
      <c r="B584" t="s">
        <v>35</v>
      </c>
      <c r="C584" s="6">
        <v>37556</v>
      </c>
      <c r="D584">
        <v>1004</v>
      </c>
      <c r="E584" s="2">
        <v>6</v>
      </c>
      <c r="F584" t="str">
        <f t="shared" si="27"/>
        <v>Annie STAPLETONhigh-jump</v>
      </c>
      <c r="G584" s="2">
        <f t="shared" si="28"/>
        <v>6</v>
      </c>
      <c r="H584" s="2">
        <f t="shared" si="29"/>
        <v>1004</v>
      </c>
    </row>
    <row r="585" spans="1:8" x14ac:dyDescent="0.2">
      <c r="A585" t="s">
        <v>465</v>
      </c>
      <c r="B585" t="s">
        <v>35</v>
      </c>
      <c r="C585" s="6">
        <v>38647</v>
      </c>
      <c r="D585">
        <v>984</v>
      </c>
      <c r="E585" s="2">
        <v>7</v>
      </c>
      <c r="F585" t="str">
        <f t="shared" si="27"/>
        <v>Tryphena HEWETThigh-jump</v>
      </c>
      <c r="G585" s="2">
        <f t="shared" si="28"/>
        <v>7</v>
      </c>
      <c r="H585" s="2">
        <f t="shared" si="29"/>
        <v>984</v>
      </c>
    </row>
    <row r="586" spans="1:8" x14ac:dyDescent="0.2">
      <c r="A586" t="s">
        <v>462</v>
      </c>
      <c r="B586" t="s">
        <v>35</v>
      </c>
      <c r="C586" s="6">
        <v>37383</v>
      </c>
      <c r="D586">
        <v>974</v>
      </c>
      <c r="E586" s="2">
        <v>8</v>
      </c>
      <c r="F586" t="str">
        <f t="shared" si="27"/>
        <v>Rosie TOZERhigh-jump</v>
      </c>
      <c r="G586" s="2">
        <f t="shared" si="28"/>
        <v>8</v>
      </c>
      <c r="H586" s="2">
        <f t="shared" si="29"/>
        <v>974</v>
      </c>
    </row>
    <row r="587" spans="1:8" x14ac:dyDescent="0.2">
      <c r="A587" t="s">
        <v>466</v>
      </c>
      <c r="B587" t="s">
        <v>35</v>
      </c>
      <c r="C587" s="6">
        <v>38658</v>
      </c>
      <c r="D587">
        <v>974</v>
      </c>
      <c r="E587" s="2">
        <v>8</v>
      </c>
      <c r="F587" t="str">
        <f t="shared" si="27"/>
        <v>Chelsea FRIEDRICHhigh-jump</v>
      </c>
      <c r="G587" s="2">
        <f t="shared" si="28"/>
        <v>8</v>
      </c>
      <c r="H587" s="2">
        <f t="shared" si="29"/>
        <v>974</v>
      </c>
    </row>
    <row r="588" spans="1:8" x14ac:dyDescent="0.2">
      <c r="A588" t="s">
        <v>965</v>
      </c>
      <c r="B588" t="s">
        <v>35</v>
      </c>
      <c r="C588" s="6">
        <v>33610</v>
      </c>
      <c r="D588">
        <v>955</v>
      </c>
      <c r="E588" s="2">
        <v>10</v>
      </c>
      <c r="F588" t="str">
        <f t="shared" si="27"/>
        <v>Denise SNYDERhigh-jump</v>
      </c>
      <c r="G588" s="2">
        <f t="shared" si="28"/>
        <v>10</v>
      </c>
      <c r="H588" s="2">
        <f t="shared" si="29"/>
        <v>955</v>
      </c>
    </row>
    <row r="589" spans="1:8" x14ac:dyDescent="0.2">
      <c r="A589" t="s">
        <v>524</v>
      </c>
      <c r="B589" t="s">
        <v>35</v>
      </c>
      <c r="C589" s="6">
        <v>34986</v>
      </c>
      <c r="D589">
        <v>936</v>
      </c>
      <c r="E589" s="2">
        <v>11</v>
      </c>
      <c r="F589" t="str">
        <f t="shared" si="27"/>
        <v>Tori WESThigh-jump</v>
      </c>
      <c r="G589" s="2">
        <f t="shared" si="28"/>
        <v>11</v>
      </c>
      <c r="H589" s="2">
        <f t="shared" si="29"/>
        <v>936</v>
      </c>
    </row>
    <row r="590" spans="1:8" x14ac:dyDescent="0.2">
      <c r="A590" t="s">
        <v>455</v>
      </c>
      <c r="B590" t="s">
        <v>35</v>
      </c>
      <c r="C590" s="6">
        <v>44701</v>
      </c>
      <c r="D590">
        <v>926</v>
      </c>
      <c r="E590" s="2">
        <v>12</v>
      </c>
      <c r="F590" t="str">
        <f t="shared" si="27"/>
        <v>Oceana D'ABBShigh-jump</v>
      </c>
      <c r="G590" s="2">
        <f t="shared" si="28"/>
        <v>12</v>
      </c>
      <c r="H590" s="2">
        <f t="shared" si="29"/>
        <v>926</v>
      </c>
    </row>
    <row r="591" spans="1:8" x14ac:dyDescent="0.2">
      <c r="A591" t="s">
        <v>1077</v>
      </c>
      <c r="B591" s="6" t="s">
        <v>35</v>
      </c>
      <c r="C591" s="6"/>
      <c r="D591">
        <v>926</v>
      </c>
      <c r="E591" s="2">
        <v>12</v>
      </c>
      <c r="F591" t="str">
        <f t="shared" si="27"/>
        <v>Tiana SOLLEYhigh-jump</v>
      </c>
      <c r="G591" s="2">
        <f t="shared" si="28"/>
        <v>12</v>
      </c>
      <c r="H591" s="2">
        <f t="shared" si="29"/>
        <v>926</v>
      </c>
    </row>
    <row r="592" spans="1:8" x14ac:dyDescent="0.2">
      <c r="A592" t="s">
        <v>964</v>
      </c>
      <c r="B592" s="6" t="s">
        <v>35</v>
      </c>
      <c r="C592" s="6">
        <v>44671</v>
      </c>
      <c r="D592">
        <v>926</v>
      </c>
      <c r="E592" s="2">
        <v>12</v>
      </c>
      <c r="F592" t="str">
        <f t="shared" si="27"/>
        <v>Sophie LILLICRAPhigh-jump</v>
      </c>
      <c r="G592" s="2">
        <f t="shared" si="28"/>
        <v>12</v>
      </c>
      <c r="H592" s="2">
        <f t="shared" si="29"/>
        <v>926</v>
      </c>
    </row>
    <row r="593" spans="1:8" x14ac:dyDescent="0.2">
      <c r="A593" t="s">
        <v>471</v>
      </c>
      <c r="B593" t="s">
        <v>35</v>
      </c>
      <c r="C593" s="6">
        <v>44732</v>
      </c>
      <c r="D593">
        <v>926</v>
      </c>
      <c r="E593" s="2">
        <v>12</v>
      </c>
      <c r="F593" t="str">
        <f t="shared" si="27"/>
        <v>Zoe PEACOCKhigh-jump</v>
      </c>
      <c r="G593" s="2">
        <f t="shared" si="28"/>
        <v>12</v>
      </c>
      <c r="H593" s="2">
        <f t="shared" si="29"/>
        <v>926</v>
      </c>
    </row>
    <row r="594" spans="1:8" x14ac:dyDescent="0.2">
      <c r="A594" t="s">
        <v>425</v>
      </c>
      <c r="B594" t="s">
        <v>35</v>
      </c>
      <c r="C594" s="6">
        <v>44701</v>
      </c>
      <c r="D594">
        <v>926</v>
      </c>
      <c r="E594" s="2">
        <v>12</v>
      </c>
      <c r="F594" t="str">
        <f t="shared" si="27"/>
        <v>Brianna LEUNGhigh-jump</v>
      </c>
      <c r="G594" s="2">
        <f t="shared" si="28"/>
        <v>12</v>
      </c>
      <c r="H594" s="2">
        <f t="shared" si="29"/>
        <v>926</v>
      </c>
    </row>
    <row r="595" spans="1:8" x14ac:dyDescent="0.2">
      <c r="A595" t="s">
        <v>467</v>
      </c>
      <c r="B595" t="s">
        <v>35</v>
      </c>
      <c r="C595" s="6">
        <v>38109</v>
      </c>
      <c r="D595">
        <v>926</v>
      </c>
      <c r="E595" s="2">
        <v>12</v>
      </c>
      <c r="F595" t="str">
        <f t="shared" si="27"/>
        <v>Polly DEANE-JOHNShigh-jump</v>
      </c>
      <c r="G595" s="2">
        <f t="shared" si="28"/>
        <v>12</v>
      </c>
      <c r="H595" s="2">
        <f t="shared" si="29"/>
        <v>926</v>
      </c>
    </row>
    <row r="596" spans="1:8" x14ac:dyDescent="0.2">
      <c r="A596" t="s">
        <v>1078</v>
      </c>
      <c r="B596" s="6" t="s">
        <v>35</v>
      </c>
      <c r="C596" s="6">
        <v>44612</v>
      </c>
      <c r="D596">
        <v>926</v>
      </c>
      <c r="E596" s="2">
        <v>12</v>
      </c>
      <c r="F596" t="str">
        <f t="shared" si="27"/>
        <v>Elizabeth STAPLEShigh-jump</v>
      </c>
      <c r="G596" s="2">
        <f t="shared" si="28"/>
        <v>12</v>
      </c>
      <c r="H596" s="2">
        <f t="shared" si="29"/>
        <v>926</v>
      </c>
    </row>
    <row r="597" spans="1:8" x14ac:dyDescent="0.2">
      <c r="A597" t="s">
        <v>478</v>
      </c>
      <c r="B597" t="s">
        <v>36</v>
      </c>
      <c r="C597" s="6">
        <v>35525</v>
      </c>
      <c r="D597">
        <v>1177</v>
      </c>
      <c r="E597" s="2">
        <v>1</v>
      </c>
      <c r="F597" t="str">
        <f t="shared" si="27"/>
        <v>Nina KENNEDYpole-vault</v>
      </c>
      <c r="G597" s="2">
        <f t="shared" si="28"/>
        <v>1</v>
      </c>
      <c r="H597" s="2">
        <f t="shared" si="29"/>
        <v>1177</v>
      </c>
    </row>
    <row r="598" spans="1:8" x14ac:dyDescent="0.2">
      <c r="A598" t="s">
        <v>480</v>
      </c>
      <c r="B598" s="6" t="s">
        <v>36</v>
      </c>
      <c r="C598" s="6">
        <v>33256</v>
      </c>
      <c r="D598">
        <v>1021</v>
      </c>
      <c r="E598" s="2">
        <v>2</v>
      </c>
      <c r="F598" t="str">
        <f t="shared" si="27"/>
        <v>Courtney SMALLACOMBEpole-vault</v>
      </c>
      <c r="G598" s="2">
        <f t="shared" si="28"/>
        <v>2</v>
      </c>
      <c r="H598" s="2">
        <f t="shared" si="29"/>
        <v>1021</v>
      </c>
    </row>
    <row r="599" spans="1:8" x14ac:dyDescent="0.2">
      <c r="A599" t="s">
        <v>1079</v>
      </c>
      <c r="B599" t="s">
        <v>36</v>
      </c>
      <c r="C599" s="7">
        <v>32231</v>
      </c>
      <c r="D599">
        <v>1006</v>
      </c>
      <c r="E599" s="2">
        <v>3</v>
      </c>
      <c r="F599" t="str">
        <f t="shared" si="27"/>
        <v>Jamie SCROOPpole-vault</v>
      </c>
      <c r="G599" s="2">
        <f t="shared" si="28"/>
        <v>3</v>
      </c>
      <c r="H599" s="2">
        <f t="shared" si="29"/>
        <v>1006</v>
      </c>
    </row>
    <row r="600" spans="1:8" x14ac:dyDescent="0.2">
      <c r="A600" t="s">
        <v>485</v>
      </c>
      <c r="B600" t="s">
        <v>36</v>
      </c>
      <c r="C600" s="6">
        <v>36960</v>
      </c>
      <c r="D600">
        <v>994</v>
      </c>
      <c r="E600" s="2">
        <v>4</v>
      </c>
      <c r="F600" t="str">
        <f t="shared" si="27"/>
        <v>Raphaela CORNEYpole-vault</v>
      </c>
      <c r="G600" s="2">
        <f t="shared" si="28"/>
        <v>4</v>
      </c>
      <c r="H600" s="2">
        <f t="shared" si="29"/>
        <v>994</v>
      </c>
    </row>
    <row r="601" spans="1:8" x14ac:dyDescent="0.2">
      <c r="A601" t="s">
        <v>483</v>
      </c>
      <c r="B601" t="s">
        <v>36</v>
      </c>
      <c r="C601" s="6">
        <v>37900</v>
      </c>
      <c r="D601">
        <v>990</v>
      </c>
      <c r="E601" s="2">
        <v>5</v>
      </c>
      <c r="F601" t="str">
        <f t="shared" si="27"/>
        <v>Cassidy BRADSHAWpole-vault</v>
      </c>
      <c r="G601" s="2">
        <f t="shared" si="28"/>
        <v>5</v>
      </c>
      <c r="H601" s="2">
        <f t="shared" si="29"/>
        <v>990</v>
      </c>
    </row>
    <row r="602" spans="1:8" x14ac:dyDescent="0.2">
      <c r="A602" t="s">
        <v>484</v>
      </c>
      <c r="B602" t="s">
        <v>36</v>
      </c>
      <c r="C602" s="7">
        <v>35118</v>
      </c>
      <c r="D602">
        <v>975</v>
      </c>
      <c r="E602" s="2">
        <v>6</v>
      </c>
      <c r="F602" t="str">
        <f t="shared" si="27"/>
        <v>Madeline LAWSONpole-vault</v>
      </c>
      <c r="G602" s="2">
        <f t="shared" si="28"/>
        <v>6</v>
      </c>
      <c r="H602" s="2">
        <f t="shared" si="29"/>
        <v>975</v>
      </c>
    </row>
    <row r="603" spans="1:8" x14ac:dyDescent="0.2">
      <c r="A603" t="s">
        <v>488</v>
      </c>
      <c r="B603" t="s">
        <v>36</v>
      </c>
      <c r="C603" s="7">
        <v>38208</v>
      </c>
      <c r="D603">
        <v>960</v>
      </c>
      <c r="E603" s="2">
        <v>7</v>
      </c>
      <c r="F603" t="str">
        <f t="shared" si="27"/>
        <v>Georgia TAYLERpole-vault</v>
      </c>
      <c r="G603" s="2">
        <f t="shared" si="28"/>
        <v>7</v>
      </c>
      <c r="H603" s="2">
        <f t="shared" si="29"/>
        <v>960</v>
      </c>
    </row>
    <row r="604" spans="1:8" x14ac:dyDescent="0.2">
      <c r="A604" t="s">
        <v>486</v>
      </c>
      <c r="B604" t="s">
        <v>36</v>
      </c>
      <c r="C604" s="6">
        <v>37497</v>
      </c>
      <c r="D604">
        <v>960</v>
      </c>
      <c r="E604" s="2">
        <v>7</v>
      </c>
      <c r="F604" t="str">
        <f t="shared" si="27"/>
        <v>Olivia GROSSpole-vault</v>
      </c>
      <c r="G604" s="2">
        <f t="shared" si="28"/>
        <v>7</v>
      </c>
      <c r="H604" s="2">
        <f t="shared" si="29"/>
        <v>960</v>
      </c>
    </row>
    <row r="605" spans="1:8" x14ac:dyDescent="0.2">
      <c r="A605" t="s">
        <v>491</v>
      </c>
      <c r="B605" t="s">
        <v>36</v>
      </c>
      <c r="C605" s="6">
        <v>35825</v>
      </c>
      <c r="D605">
        <v>944</v>
      </c>
      <c r="E605" s="2">
        <v>9</v>
      </c>
      <c r="F605" t="str">
        <f t="shared" si="27"/>
        <v>Elizabeth BARALpole-vault</v>
      </c>
      <c r="G605" s="2">
        <f t="shared" si="28"/>
        <v>9</v>
      </c>
      <c r="H605" s="2">
        <f t="shared" si="29"/>
        <v>944</v>
      </c>
    </row>
    <row r="606" spans="1:8" x14ac:dyDescent="0.2">
      <c r="A606" t="s">
        <v>487</v>
      </c>
      <c r="B606" t="s">
        <v>36</v>
      </c>
      <c r="C606" s="6">
        <v>38081</v>
      </c>
      <c r="D606">
        <v>929</v>
      </c>
      <c r="E606" s="2">
        <v>10</v>
      </c>
      <c r="F606" t="str">
        <f t="shared" si="27"/>
        <v>Ellie PARSONSpole-vault</v>
      </c>
      <c r="G606" s="2">
        <f t="shared" si="28"/>
        <v>10</v>
      </c>
      <c r="H606" s="2">
        <f t="shared" si="29"/>
        <v>929</v>
      </c>
    </row>
    <row r="607" spans="1:8" x14ac:dyDescent="0.2">
      <c r="A607" t="s">
        <v>489</v>
      </c>
      <c r="B607" t="s">
        <v>36</v>
      </c>
      <c r="C607" s="6">
        <v>34656</v>
      </c>
      <c r="D607">
        <v>898</v>
      </c>
      <c r="E607" s="2">
        <v>11</v>
      </c>
      <c r="F607" t="str">
        <f t="shared" si="27"/>
        <v>Grace BATHpole-vault</v>
      </c>
      <c r="G607" s="2">
        <f t="shared" si="28"/>
        <v>11</v>
      </c>
      <c r="H607" s="2">
        <f t="shared" si="29"/>
        <v>898</v>
      </c>
    </row>
    <row r="608" spans="1:8" x14ac:dyDescent="0.2">
      <c r="A608" t="s">
        <v>968</v>
      </c>
      <c r="B608" t="s">
        <v>36</v>
      </c>
      <c r="C608" s="7">
        <v>44701</v>
      </c>
      <c r="D608">
        <v>868</v>
      </c>
      <c r="E608" s="2">
        <v>12</v>
      </c>
      <c r="F608" t="str">
        <f t="shared" si="27"/>
        <v>Leila BARKERpole-vault</v>
      </c>
      <c r="G608" s="2">
        <f t="shared" si="28"/>
        <v>12</v>
      </c>
      <c r="H608" s="2">
        <f t="shared" si="29"/>
        <v>868</v>
      </c>
    </row>
    <row r="609" spans="1:8" x14ac:dyDescent="0.2">
      <c r="A609" t="s">
        <v>492</v>
      </c>
      <c r="B609" t="s">
        <v>36</v>
      </c>
      <c r="C609" s="6">
        <v>37766</v>
      </c>
      <c r="D609">
        <v>868</v>
      </c>
      <c r="E609" s="2">
        <v>12</v>
      </c>
      <c r="F609" t="str">
        <f t="shared" si="27"/>
        <v>Felicity JOUVELETpole-vault</v>
      </c>
      <c r="G609" s="2">
        <f t="shared" si="28"/>
        <v>12</v>
      </c>
      <c r="H609" s="2">
        <f t="shared" si="29"/>
        <v>868</v>
      </c>
    </row>
    <row r="610" spans="1:8" x14ac:dyDescent="0.2">
      <c r="A610" t="s">
        <v>495</v>
      </c>
      <c r="B610" t="s">
        <v>36</v>
      </c>
      <c r="C610" s="6">
        <v>44671</v>
      </c>
      <c r="D610">
        <v>868</v>
      </c>
      <c r="E610" s="2">
        <v>12</v>
      </c>
      <c r="F610" t="str">
        <f t="shared" si="27"/>
        <v>Jade ARNUTHNOTpole-vault</v>
      </c>
      <c r="G610" s="2">
        <f t="shared" si="28"/>
        <v>12</v>
      </c>
      <c r="H610" s="2">
        <f t="shared" si="29"/>
        <v>868</v>
      </c>
    </row>
    <row r="611" spans="1:8" x14ac:dyDescent="0.2">
      <c r="A611" t="s">
        <v>465</v>
      </c>
      <c r="B611" t="s">
        <v>36</v>
      </c>
      <c r="C611" s="6">
        <v>38647</v>
      </c>
      <c r="D611">
        <v>868</v>
      </c>
      <c r="E611" s="2">
        <v>12</v>
      </c>
      <c r="F611" t="str">
        <f t="shared" si="27"/>
        <v>Tryphena HEWETTpole-vault</v>
      </c>
      <c r="G611" s="2">
        <f t="shared" si="28"/>
        <v>12</v>
      </c>
      <c r="H611" s="2">
        <f t="shared" si="29"/>
        <v>868</v>
      </c>
    </row>
    <row r="612" spans="1:8" x14ac:dyDescent="0.2">
      <c r="A612" t="s">
        <v>1080</v>
      </c>
      <c r="B612" t="s">
        <v>36</v>
      </c>
      <c r="C612" s="6">
        <v>35103</v>
      </c>
      <c r="D612">
        <v>868</v>
      </c>
      <c r="E612" s="2">
        <v>12</v>
      </c>
      <c r="F612" t="str">
        <f t="shared" si="27"/>
        <v>Tamara MANCUSOpole-vault</v>
      </c>
      <c r="G612" s="2">
        <f t="shared" si="28"/>
        <v>12</v>
      </c>
      <c r="H612" s="2">
        <f t="shared" si="29"/>
        <v>868</v>
      </c>
    </row>
    <row r="613" spans="1:8" x14ac:dyDescent="0.2">
      <c r="A613" t="s">
        <v>493</v>
      </c>
      <c r="B613" t="s">
        <v>36</v>
      </c>
      <c r="C613" s="6">
        <v>36393</v>
      </c>
      <c r="D613">
        <v>853</v>
      </c>
      <c r="E613" s="2">
        <v>17</v>
      </c>
      <c r="F613" t="str">
        <f t="shared" si="27"/>
        <v>Kate ABFALTERpole-vault</v>
      </c>
      <c r="G613" s="2">
        <f t="shared" si="28"/>
        <v>17</v>
      </c>
      <c r="H613" s="2">
        <f t="shared" si="29"/>
        <v>853</v>
      </c>
    </row>
    <row r="614" spans="1:8" x14ac:dyDescent="0.2">
      <c r="A614" t="s">
        <v>494</v>
      </c>
      <c r="B614" t="s">
        <v>36</v>
      </c>
      <c r="C614" s="6">
        <v>38001</v>
      </c>
      <c r="D614">
        <v>853</v>
      </c>
      <c r="E614" s="2">
        <v>17</v>
      </c>
      <c r="F614" t="str">
        <f t="shared" si="27"/>
        <v>Lara WITTEYpole-vault</v>
      </c>
      <c r="G614" s="2">
        <f t="shared" si="28"/>
        <v>17</v>
      </c>
      <c r="H614" s="2">
        <f t="shared" si="29"/>
        <v>853</v>
      </c>
    </row>
    <row r="615" spans="1:8" x14ac:dyDescent="0.2">
      <c r="A615" t="s">
        <v>1081</v>
      </c>
      <c r="B615" t="s">
        <v>36</v>
      </c>
      <c r="C615" s="6">
        <v>36159</v>
      </c>
      <c r="D615">
        <v>838</v>
      </c>
      <c r="E615" s="2">
        <v>19</v>
      </c>
      <c r="F615" t="str">
        <f t="shared" si="27"/>
        <v>Isabella MURRELLpole-vault</v>
      </c>
      <c r="G615" s="2">
        <f t="shared" si="28"/>
        <v>19</v>
      </c>
      <c r="H615" s="2">
        <f t="shared" si="29"/>
        <v>838</v>
      </c>
    </row>
    <row r="616" spans="1:8" x14ac:dyDescent="0.2">
      <c r="A616" t="s">
        <v>1082</v>
      </c>
      <c r="B616" t="s">
        <v>36</v>
      </c>
      <c r="C616" s="6">
        <v>35316</v>
      </c>
      <c r="D616">
        <v>807</v>
      </c>
      <c r="E616" s="2">
        <v>20</v>
      </c>
      <c r="F616" t="str">
        <f t="shared" si="27"/>
        <v>Megan SEVEpole-vault</v>
      </c>
      <c r="G616" s="2">
        <f t="shared" si="28"/>
        <v>20</v>
      </c>
      <c r="H616" s="2">
        <f t="shared" si="29"/>
        <v>807</v>
      </c>
    </row>
    <row r="617" spans="1:8" x14ac:dyDescent="0.2">
      <c r="A617" t="s">
        <v>496</v>
      </c>
      <c r="B617" t="s">
        <v>36</v>
      </c>
      <c r="C617" s="6">
        <v>38800</v>
      </c>
      <c r="D617">
        <v>807</v>
      </c>
      <c r="E617" s="2">
        <v>20</v>
      </c>
      <c r="F617" t="str">
        <f t="shared" si="27"/>
        <v>Haneefa RANEpole-vault</v>
      </c>
      <c r="G617" s="2">
        <f t="shared" si="28"/>
        <v>20</v>
      </c>
      <c r="H617" s="2">
        <f t="shared" si="29"/>
        <v>807</v>
      </c>
    </row>
    <row r="618" spans="1:8" x14ac:dyDescent="0.2">
      <c r="A618" t="s">
        <v>1083</v>
      </c>
      <c r="B618" t="s">
        <v>36</v>
      </c>
      <c r="C618" s="6">
        <v>44732</v>
      </c>
      <c r="D618">
        <v>807</v>
      </c>
      <c r="E618" s="2">
        <v>20</v>
      </c>
      <c r="F618" t="str">
        <f t="shared" si="27"/>
        <v>Anais FITZPATRICKpole-vault</v>
      </c>
      <c r="G618" s="2">
        <f t="shared" si="28"/>
        <v>20</v>
      </c>
      <c r="H618" s="2">
        <f t="shared" si="29"/>
        <v>807</v>
      </c>
    </row>
    <row r="619" spans="1:8" x14ac:dyDescent="0.2">
      <c r="A619" t="s">
        <v>502</v>
      </c>
      <c r="B619" t="s">
        <v>40</v>
      </c>
      <c r="C619" s="7">
        <v>38571</v>
      </c>
      <c r="D619">
        <v>916</v>
      </c>
      <c r="E619" s="2">
        <v>1</v>
      </c>
      <c r="F619" t="str">
        <f t="shared" si="27"/>
        <v>Marley RAIKIWASAdiscus-throw</v>
      </c>
      <c r="G619" s="2">
        <f t="shared" si="28"/>
        <v>1</v>
      </c>
      <c r="H619" s="2">
        <f t="shared" si="29"/>
        <v>916</v>
      </c>
    </row>
    <row r="620" spans="1:8" x14ac:dyDescent="0.2">
      <c r="A620" t="s">
        <v>500</v>
      </c>
      <c r="B620" t="s">
        <v>40</v>
      </c>
      <c r="C620" s="7">
        <v>33247</v>
      </c>
      <c r="D620">
        <v>887</v>
      </c>
      <c r="E620" s="2">
        <v>2</v>
      </c>
      <c r="F620" t="str">
        <f t="shared" si="27"/>
        <v>Kimberly MULHALLdiscus-throw</v>
      </c>
      <c r="G620" s="2">
        <f t="shared" si="28"/>
        <v>2</v>
      </c>
      <c r="H620" s="2">
        <f t="shared" si="29"/>
        <v>887</v>
      </c>
    </row>
    <row r="621" spans="1:8" x14ac:dyDescent="0.2">
      <c r="A621" t="s">
        <v>503</v>
      </c>
      <c r="B621" t="s">
        <v>40</v>
      </c>
      <c r="C621" s="7">
        <v>37360</v>
      </c>
      <c r="D621">
        <v>879</v>
      </c>
      <c r="E621" s="2">
        <v>3</v>
      </c>
      <c r="F621" t="str">
        <f t="shared" si="27"/>
        <v>Sally SHOKRYdiscus-throw</v>
      </c>
      <c r="G621" s="2">
        <f t="shared" si="28"/>
        <v>3</v>
      </c>
      <c r="H621" s="2">
        <f t="shared" si="29"/>
        <v>879</v>
      </c>
    </row>
    <row r="622" spans="1:8" x14ac:dyDescent="0.2">
      <c r="A622" t="s">
        <v>514</v>
      </c>
      <c r="B622" t="s">
        <v>40</v>
      </c>
      <c r="C622" s="6">
        <v>38170</v>
      </c>
      <c r="D622">
        <v>857</v>
      </c>
      <c r="E622" s="2">
        <v>4</v>
      </c>
      <c r="F622" t="str">
        <f t="shared" si="27"/>
        <v>Kajsa SHIELDdiscus-throw</v>
      </c>
      <c r="G622" s="2">
        <f t="shared" si="28"/>
        <v>4</v>
      </c>
      <c r="H622" s="2">
        <f t="shared" si="29"/>
        <v>857</v>
      </c>
    </row>
    <row r="623" spans="1:8" x14ac:dyDescent="0.2">
      <c r="A623" t="s">
        <v>504</v>
      </c>
      <c r="B623" t="s">
        <v>40</v>
      </c>
      <c r="C623" s="6">
        <v>38096</v>
      </c>
      <c r="D623">
        <v>850</v>
      </c>
      <c r="E623" s="2">
        <v>5</v>
      </c>
      <c r="F623" t="str">
        <f t="shared" si="27"/>
        <v>Ashlyn BLACKSTOCKdiscus-throw</v>
      </c>
      <c r="G623" s="2">
        <f t="shared" si="28"/>
        <v>5</v>
      </c>
      <c r="H623" s="2">
        <f t="shared" si="29"/>
        <v>850</v>
      </c>
    </row>
    <row r="624" spans="1:8" x14ac:dyDescent="0.2">
      <c r="A624" t="s">
        <v>506</v>
      </c>
      <c r="B624" t="s">
        <v>40</v>
      </c>
      <c r="C624" s="7">
        <v>37984</v>
      </c>
      <c r="D624">
        <v>840</v>
      </c>
      <c r="E624" s="2">
        <v>6</v>
      </c>
      <c r="F624" t="str">
        <f t="shared" si="27"/>
        <v>Laylani VA'AIdiscus-throw</v>
      </c>
      <c r="G624" s="2">
        <f t="shared" si="28"/>
        <v>6</v>
      </c>
      <c r="H624" s="2">
        <f t="shared" si="29"/>
        <v>840</v>
      </c>
    </row>
    <row r="625" spans="1:8" x14ac:dyDescent="0.2">
      <c r="A625" t="s">
        <v>507</v>
      </c>
      <c r="B625" t="s">
        <v>40</v>
      </c>
      <c r="C625" s="6">
        <v>36121</v>
      </c>
      <c r="D625">
        <v>839</v>
      </c>
      <c r="E625" s="2">
        <v>7</v>
      </c>
      <c r="F625" t="str">
        <f t="shared" si="27"/>
        <v>Samantha PEACEdiscus-throw</v>
      </c>
      <c r="G625" s="2">
        <f t="shared" si="28"/>
        <v>7</v>
      </c>
      <c r="H625" s="2">
        <f t="shared" si="29"/>
        <v>839</v>
      </c>
    </row>
    <row r="626" spans="1:8" x14ac:dyDescent="0.2">
      <c r="A626" t="s">
        <v>508</v>
      </c>
      <c r="B626" t="s">
        <v>40</v>
      </c>
      <c r="C626" s="6">
        <v>36148</v>
      </c>
      <c r="D626">
        <v>826</v>
      </c>
      <c r="E626" s="2">
        <v>8</v>
      </c>
      <c r="F626" t="str">
        <f t="shared" si="27"/>
        <v>Jessica SIVIOURdiscus-throw</v>
      </c>
      <c r="G626" s="2">
        <f t="shared" si="28"/>
        <v>8</v>
      </c>
      <c r="H626" s="2">
        <f t="shared" si="29"/>
        <v>826</v>
      </c>
    </row>
    <row r="627" spans="1:8" x14ac:dyDescent="0.2">
      <c r="A627" t="s">
        <v>509</v>
      </c>
      <c r="B627" t="s">
        <v>40</v>
      </c>
      <c r="C627" s="6">
        <v>36466</v>
      </c>
      <c r="D627">
        <v>815</v>
      </c>
      <c r="E627" s="2">
        <v>9</v>
      </c>
      <c r="F627" t="str">
        <f t="shared" si="27"/>
        <v>Sina WILDRAUTdiscus-throw</v>
      </c>
      <c r="G627" s="2">
        <f t="shared" si="28"/>
        <v>9</v>
      </c>
      <c r="H627" s="2">
        <f t="shared" si="29"/>
        <v>815</v>
      </c>
    </row>
    <row r="628" spans="1:8" x14ac:dyDescent="0.2">
      <c r="A628" t="s">
        <v>515</v>
      </c>
      <c r="B628" t="s">
        <v>40</v>
      </c>
      <c r="C628" s="7"/>
      <c r="D628">
        <v>803</v>
      </c>
      <c r="E628" s="2">
        <v>10</v>
      </c>
      <c r="F628" t="str">
        <f t="shared" si="27"/>
        <v>Chelsy WAYNEdiscus-throw</v>
      </c>
      <c r="G628" s="2">
        <f t="shared" si="28"/>
        <v>10</v>
      </c>
      <c r="H628" s="2">
        <f t="shared" si="29"/>
        <v>803</v>
      </c>
    </row>
    <row r="629" spans="1:8" x14ac:dyDescent="0.2">
      <c r="A629" t="s">
        <v>511</v>
      </c>
      <c r="B629" t="s">
        <v>40</v>
      </c>
      <c r="C629" s="6">
        <v>44732</v>
      </c>
      <c r="D629">
        <v>796</v>
      </c>
      <c r="E629" s="2">
        <v>11</v>
      </c>
      <c r="F629" t="str">
        <f t="shared" si="27"/>
        <v>Charlize GOODYdiscus-throw</v>
      </c>
      <c r="G629" s="2">
        <f t="shared" si="28"/>
        <v>11</v>
      </c>
      <c r="H629" s="2">
        <f t="shared" si="29"/>
        <v>796</v>
      </c>
    </row>
    <row r="630" spans="1:8" x14ac:dyDescent="0.2">
      <c r="A630" t="s">
        <v>512</v>
      </c>
      <c r="B630" t="s">
        <v>40</v>
      </c>
      <c r="C630" s="6">
        <v>44732</v>
      </c>
      <c r="D630">
        <v>788</v>
      </c>
      <c r="E630" s="2">
        <v>12</v>
      </c>
      <c r="F630" t="str">
        <f t="shared" si="27"/>
        <v>Azariah TUALAdiscus-throw</v>
      </c>
      <c r="G630" s="2">
        <f t="shared" si="28"/>
        <v>12</v>
      </c>
      <c r="H630" s="2">
        <f t="shared" si="29"/>
        <v>788</v>
      </c>
    </row>
    <row r="631" spans="1:8" x14ac:dyDescent="0.2">
      <c r="A631" t="s">
        <v>1084</v>
      </c>
      <c r="B631" t="s">
        <v>40</v>
      </c>
      <c r="C631" s="6">
        <v>38733</v>
      </c>
      <c r="D631">
        <v>786</v>
      </c>
      <c r="E631" s="2">
        <v>13</v>
      </c>
      <c r="F631" t="str">
        <f t="shared" si="27"/>
        <v>Xylavene BEALEdiscus-throw</v>
      </c>
      <c r="G631" s="2">
        <f t="shared" si="28"/>
        <v>13</v>
      </c>
      <c r="H631" s="2">
        <f t="shared" si="29"/>
        <v>786</v>
      </c>
    </row>
    <row r="632" spans="1:8" x14ac:dyDescent="0.2">
      <c r="A632" t="s">
        <v>1085</v>
      </c>
      <c r="B632" t="s">
        <v>40</v>
      </c>
      <c r="C632" s="6">
        <v>36832</v>
      </c>
      <c r="D632">
        <v>781</v>
      </c>
      <c r="E632" s="2">
        <v>14</v>
      </c>
      <c r="F632" t="str">
        <f t="shared" si="27"/>
        <v>Lucy REIMERdiscus-throw</v>
      </c>
      <c r="G632" s="2">
        <f t="shared" si="28"/>
        <v>14</v>
      </c>
      <c r="H632" s="2">
        <f t="shared" si="29"/>
        <v>781</v>
      </c>
    </row>
    <row r="633" spans="1:8" x14ac:dyDescent="0.2">
      <c r="A633" t="s">
        <v>1086</v>
      </c>
      <c r="B633" t="s">
        <v>40</v>
      </c>
      <c r="C633" s="6">
        <v>44701</v>
      </c>
      <c r="D633">
        <v>765</v>
      </c>
      <c r="E633" s="2">
        <v>15</v>
      </c>
      <c r="F633" t="str">
        <f t="shared" si="27"/>
        <v>Zoe DANIELSdiscus-throw</v>
      </c>
      <c r="G633" s="2">
        <f t="shared" si="28"/>
        <v>15</v>
      </c>
      <c r="H633" s="2">
        <f t="shared" si="29"/>
        <v>765</v>
      </c>
    </row>
    <row r="634" spans="1:8" x14ac:dyDescent="0.2">
      <c r="A634" t="s">
        <v>516</v>
      </c>
      <c r="B634" t="s">
        <v>40</v>
      </c>
      <c r="C634" s="6">
        <v>37230</v>
      </c>
      <c r="D634">
        <v>757</v>
      </c>
      <c r="E634" s="2">
        <v>16</v>
      </c>
      <c r="F634" t="str">
        <f t="shared" si="27"/>
        <v>Sinead DU TOITdiscus-throw</v>
      </c>
      <c r="G634" s="2">
        <f t="shared" si="28"/>
        <v>16</v>
      </c>
      <c r="H634" s="2">
        <f t="shared" si="29"/>
        <v>757</v>
      </c>
    </row>
    <row r="635" spans="1:8" x14ac:dyDescent="0.2">
      <c r="A635" t="s">
        <v>521</v>
      </c>
      <c r="B635" t="s">
        <v>40</v>
      </c>
      <c r="C635" s="6">
        <v>37422</v>
      </c>
      <c r="D635">
        <v>747</v>
      </c>
      <c r="E635" s="2">
        <v>17</v>
      </c>
      <c r="F635" t="str">
        <f t="shared" si="27"/>
        <v>Alysha PEARSONdiscus-throw</v>
      </c>
      <c r="G635" s="2">
        <f t="shared" si="28"/>
        <v>17</v>
      </c>
      <c r="H635" s="2">
        <f t="shared" si="29"/>
        <v>747</v>
      </c>
    </row>
    <row r="636" spans="1:8" x14ac:dyDescent="0.2">
      <c r="A636" t="s">
        <v>1087</v>
      </c>
      <c r="B636" t="s">
        <v>40</v>
      </c>
      <c r="C636" s="7">
        <v>44581</v>
      </c>
      <c r="D636">
        <v>746</v>
      </c>
      <c r="E636" s="2">
        <v>18</v>
      </c>
      <c r="F636" t="str">
        <f t="shared" si="27"/>
        <v>Amy POLIKOWSKIdiscus-throw</v>
      </c>
      <c r="G636" s="2">
        <f t="shared" si="28"/>
        <v>18</v>
      </c>
      <c r="H636" s="2">
        <f t="shared" si="29"/>
        <v>746</v>
      </c>
    </row>
    <row r="637" spans="1:8" x14ac:dyDescent="0.2">
      <c r="A637" t="s">
        <v>1088</v>
      </c>
      <c r="B637" t="s">
        <v>40</v>
      </c>
      <c r="C637" s="6">
        <v>44671</v>
      </c>
      <c r="D637">
        <v>743</v>
      </c>
      <c r="E637" s="2">
        <v>19</v>
      </c>
      <c r="F637" t="str">
        <f t="shared" si="27"/>
        <v>Natalia LESZCZYNSKIdiscus-throw</v>
      </c>
      <c r="G637" s="2">
        <f t="shared" si="28"/>
        <v>19</v>
      </c>
      <c r="H637" s="2">
        <f t="shared" si="29"/>
        <v>743</v>
      </c>
    </row>
    <row r="638" spans="1:8" x14ac:dyDescent="0.2">
      <c r="A638" t="s">
        <v>517</v>
      </c>
      <c r="B638" t="s">
        <v>39</v>
      </c>
      <c r="C638" s="6">
        <v>36941</v>
      </c>
      <c r="D638">
        <v>871</v>
      </c>
      <c r="E638" s="2">
        <v>1</v>
      </c>
      <c r="F638" t="str">
        <f t="shared" si="27"/>
        <v>Emma BERGshot-put</v>
      </c>
      <c r="G638" s="2">
        <f t="shared" si="28"/>
        <v>1</v>
      </c>
      <c r="H638" s="2">
        <f t="shared" si="29"/>
        <v>871</v>
      </c>
    </row>
    <row r="639" spans="1:8" x14ac:dyDescent="0.2">
      <c r="A639" t="s">
        <v>503</v>
      </c>
      <c r="B639" t="s">
        <v>39</v>
      </c>
      <c r="C639" s="6">
        <v>37360</v>
      </c>
      <c r="D639">
        <v>825</v>
      </c>
      <c r="E639" s="2">
        <v>2</v>
      </c>
      <c r="F639" t="str">
        <f t="shared" si="27"/>
        <v>Sally SHOKRYshot-put</v>
      </c>
      <c r="G639" s="2">
        <f t="shared" si="28"/>
        <v>2</v>
      </c>
      <c r="H639" s="2">
        <f t="shared" si="29"/>
        <v>825</v>
      </c>
    </row>
    <row r="640" spans="1:8" x14ac:dyDescent="0.2">
      <c r="A640" t="s">
        <v>516</v>
      </c>
      <c r="B640" t="s">
        <v>39</v>
      </c>
      <c r="C640" s="6">
        <v>37230</v>
      </c>
      <c r="D640">
        <v>812</v>
      </c>
      <c r="E640" s="2">
        <v>3</v>
      </c>
      <c r="F640" t="str">
        <f t="shared" si="27"/>
        <v>Sinead DU TOITshot-put</v>
      </c>
      <c r="G640" s="2">
        <f t="shared" si="28"/>
        <v>3</v>
      </c>
      <c r="H640" s="2">
        <f t="shared" si="29"/>
        <v>812</v>
      </c>
    </row>
    <row r="641" spans="1:8" x14ac:dyDescent="0.2">
      <c r="A641" t="s">
        <v>459</v>
      </c>
      <c r="B641" t="s">
        <v>39</v>
      </c>
      <c r="C641" s="6">
        <v>35434</v>
      </c>
      <c r="D641">
        <v>809</v>
      </c>
      <c r="E641" s="2">
        <v>4</v>
      </c>
      <c r="F641" t="str">
        <f t="shared" si="27"/>
        <v>Alysha BURNETTshot-put</v>
      </c>
      <c r="G641" s="2">
        <f t="shared" si="28"/>
        <v>4</v>
      </c>
      <c r="H641" s="2">
        <f t="shared" si="29"/>
        <v>809</v>
      </c>
    </row>
    <row r="642" spans="1:8" x14ac:dyDescent="0.2">
      <c r="A642" t="s">
        <v>521</v>
      </c>
      <c r="B642" s="6" t="s">
        <v>39</v>
      </c>
      <c r="C642" s="6">
        <v>37422</v>
      </c>
      <c r="D642">
        <v>789</v>
      </c>
      <c r="E642" s="2">
        <v>5</v>
      </c>
      <c r="F642" t="str">
        <f t="shared" si="27"/>
        <v>Alysha PEARSONshot-put</v>
      </c>
      <c r="G642" s="2">
        <f t="shared" si="28"/>
        <v>5</v>
      </c>
      <c r="H642" s="2">
        <f t="shared" si="29"/>
        <v>789</v>
      </c>
    </row>
    <row r="643" spans="1:8" x14ac:dyDescent="0.2">
      <c r="A643" t="s">
        <v>997</v>
      </c>
      <c r="B643" t="s">
        <v>39</v>
      </c>
      <c r="C643" s="6">
        <v>34418</v>
      </c>
      <c r="D643">
        <v>789</v>
      </c>
      <c r="E643" s="2">
        <v>5</v>
      </c>
      <c r="F643" t="str">
        <f t="shared" ref="F643:F706" si="30">A643&amp;B643</f>
        <v>Rebecca LODGEshot-put</v>
      </c>
      <c r="G643" s="2">
        <f t="shared" ref="G643:G706" si="31">E643</f>
        <v>5</v>
      </c>
      <c r="H643" s="2">
        <f t="shared" ref="H643:H706" si="32">D643</f>
        <v>789</v>
      </c>
    </row>
    <row r="644" spans="1:8" x14ac:dyDescent="0.2">
      <c r="A644" t="s">
        <v>502</v>
      </c>
      <c r="B644" t="s">
        <v>39</v>
      </c>
      <c r="C644" s="6">
        <v>38571</v>
      </c>
      <c r="D644">
        <v>788</v>
      </c>
      <c r="E644" s="2">
        <v>7</v>
      </c>
      <c r="F644" t="str">
        <f t="shared" si="30"/>
        <v>Marley RAIKIWASAshot-put</v>
      </c>
      <c r="G644" s="2">
        <f t="shared" si="31"/>
        <v>7</v>
      </c>
      <c r="H644" s="2">
        <f t="shared" si="32"/>
        <v>788</v>
      </c>
    </row>
    <row r="645" spans="1:8" x14ac:dyDescent="0.2">
      <c r="A645" t="s">
        <v>522</v>
      </c>
      <c r="B645" t="s">
        <v>39</v>
      </c>
      <c r="C645" s="6">
        <v>36319</v>
      </c>
      <c r="D645">
        <v>779</v>
      </c>
      <c r="E645" s="2">
        <v>8</v>
      </c>
      <c r="F645" t="str">
        <f t="shared" si="30"/>
        <v>Sarah THORPEshot-put</v>
      </c>
      <c r="G645" s="2">
        <f t="shared" si="31"/>
        <v>8</v>
      </c>
      <c r="H645" s="2">
        <f t="shared" si="32"/>
        <v>779</v>
      </c>
    </row>
    <row r="646" spans="1:8" x14ac:dyDescent="0.2">
      <c r="A646" t="s">
        <v>969</v>
      </c>
      <c r="B646" t="s">
        <v>39</v>
      </c>
      <c r="C646" s="6">
        <v>38000</v>
      </c>
      <c r="D646">
        <v>778</v>
      </c>
      <c r="E646" s="2">
        <v>9</v>
      </c>
      <c r="F646" t="str">
        <f t="shared" si="30"/>
        <v>Isabella HIPPELshot-put</v>
      </c>
      <c r="G646" s="2">
        <f t="shared" si="31"/>
        <v>9</v>
      </c>
      <c r="H646" s="2">
        <f t="shared" si="32"/>
        <v>778</v>
      </c>
    </row>
    <row r="647" spans="1:8" x14ac:dyDescent="0.2">
      <c r="A647" t="s">
        <v>1089</v>
      </c>
      <c r="B647" t="s">
        <v>39</v>
      </c>
      <c r="C647" s="6">
        <v>38350</v>
      </c>
      <c r="D647">
        <v>766</v>
      </c>
      <c r="E647" s="2">
        <v>10</v>
      </c>
      <c r="F647" t="str">
        <f t="shared" si="30"/>
        <v>Jessica STEFANOVICshot-put</v>
      </c>
      <c r="G647" s="2">
        <f t="shared" si="31"/>
        <v>10</v>
      </c>
      <c r="H647" s="2">
        <f t="shared" si="32"/>
        <v>766</v>
      </c>
    </row>
    <row r="648" spans="1:8" x14ac:dyDescent="0.2">
      <c r="A648" t="s">
        <v>520</v>
      </c>
      <c r="B648" t="s">
        <v>39</v>
      </c>
      <c r="C648" s="6">
        <v>38336</v>
      </c>
      <c r="D648">
        <v>762</v>
      </c>
      <c r="E648" s="2">
        <v>11</v>
      </c>
      <c r="F648" t="str">
        <f t="shared" si="30"/>
        <v>Kaitlyn COULTERshot-put</v>
      </c>
      <c r="G648" s="2">
        <f t="shared" si="31"/>
        <v>11</v>
      </c>
      <c r="H648" s="2">
        <f t="shared" si="32"/>
        <v>762</v>
      </c>
    </row>
    <row r="649" spans="1:8" x14ac:dyDescent="0.2">
      <c r="A649" t="s">
        <v>1084</v>
      </c>
      <c r="B649" t="s">
        <v>39</v>
      </c>
      <c r="C649" s="7">
        <v>38733</v>
      </c>
      <c r="D649">
        <v>760</v>
      </c>
      <c r="E649" s="2">
        <v>12</v>
      </c>
      <c r="F649" t="str">
        <f t="shared" si="30"/>
        <v>Xylavene BEALEshot-put</v>
      </c>
      <c r="G649" s="2">
        <f t="shared" si="31"/>
        <v>12</v>
      </c>
      <c r="H649" s="2">
        <f t="shared" si="32"/>
        <v>760</v>
      </c>
    </row>
    <row r="650" spans="1:8" x14ac:dyDescent="0.2">
      <c r="A650" t="s">
        <v>524</v>
      </c>
      <c r="B650" t="s">
        <v>39</v>
      </c>
      <c r="C650" s="6">
        <v>34986</v>
      </c>
      <c r="D650">
        <v>760</v>
      </c>
      <c r="E650" s="2">
        <v>13</v>
      </c>
      <c r="F650" t="str">
        <f t="shared" si="30"/>
        <v>Tori WESTshot-put</v>
      </c>
      <c r="G650" s="2">
        <f t="shared" si="31"/>
        <v>13</v>
      </c>
      <c r="H650" s="2">
        <f t="shared" si="32"/>
        <v>760</v>
      </c>
    </row>
    <row r="651" spans="1:8" x14ac:dyDescent="0.2">
      <c r="A651" t="s">
        <v>1088</v>
      </c>
      <c r="B651" t="s">
        <v>39</v>
      </c>
      <c r="C651" s="6">
        <v>44671</v>
      </c>
      <c r="D651">
        <v>758</v>
      </c>
      <c r="E651" s="2">
        <v>14</v>
      </c>
      <c r="F651" t="str">
        <f t="shared" si="30"/>
        <v>Natalia LESZCZYNSKIshot-put</v>
      </c>
      <c r="G651" s="2">
        <f t="shared" si="31"/>
        <v>14</v>
      </c>
      <c r="H651" s="2">
        <f t="shared" si="32"/>
        <v>758</v>
      </c>
    </row>
    <row r="652" spans="1:8" x14ac:dyDescent="0.2">
      <c r="A652" t="s">
        <v>1090</v>
      </c>
      <c r="B652" t="s">
        <v>39</v>
      </c>
      <c r="C652" s="6">
        <v>44640</v>
      </c>
      <c r="D652">
        <v>755</v>
      </c>
      <c r="E652" s="2">
        <v>15</v>
      </c>
      <c r="F652" t="str">
        <f t="shared" si="30"/>
        <v>Alyssa KAPRANOVshot-put</v>
      </c>
      <c r="G652" s="2">
        <f t="shared" si="31"/>
        <v>15</v>
      </c>
      <c r="H652" s="2">
        <f t="shared" si="32"/>
        <v>755</v>
      </c>
    </row>
    <row r="653" spans="1:8" x14ac:dyDescent="0.2">
      <c r="A653" t="s">
        <v>509</v>
      </c>
      <c r="B653" t="s">
        <v>39</v>
      </c>
      <c r="C653" s="6">
        <v>36466</v>
      </c>
      <c r="D653">
        <v>752</v>
      </c>
      <c r="E653" s="2">
        <v>16</v>
      </c>
      <c r="F653" t="str">
        <f t="shared" si="30"/>
        <v>Sina WILDRAUTshot-put</v>
      </c>
      <c r="G653" s="2">
        <f t="shared" si="31"/>
        <v>16</v>
      </c>
      <c r="H653" s="2">
        <f t="shared" si="32"/>
        <v>752</v>
      </c>
    </row>
    <row r="654" spans="1:8" x14ac:dyDescent="0.2">
      <c r="A654" t="s">
        <v>1091</v>
      </c>
      <c r="B654" t="s">
        <v>39</v>
      </c>
      <c r="C654" s="6">
        <v>44732</v>
      </c>
      <c r="D654">
        <v>750</v>
      </c>
      <c r="E654" s="2">
        <v>17</v>
      </c>
      <c r="F654" t="str">
        <f t="shared" si="30"/>
        <v>Taylor LARSSONshot-put</v>
      </c>
      <c r="G654" s="2">
        <f t="shared" si="31"/>
        <v>17</v>
      </c>
      <c r="H654" s="2">
        <f t="shared" si="32"/>
        <v>750</v>
      </c>
    </row>
    <row r="655" spans="1:8" x14ac:dyDescent="0.2">
      <c r="A655" t="s">
        <v>418</v>
      </c>
      <c r="B655" t="s">
        <v>39</v>
      </c>
      <c r="C655" s="6">
        <v>38437</v>
      </c>
      <c r="D655">
        <v>745</v>
      </c>
      <c r="E655" s="2">
        <v>18</v>
      </c>
      <c r="F655" t="str">
        <f t="shared" si="30"/>
        <v>Mia SCERRIshot-put</v>
      </c>
      <c r="G655" s="2">
        <f t="shared" si="31"/>
        <v>18</v>
      </c>
      <c r="H655" s="2">
        <f t="shared" si="32"/>
        <v>745</v>
      </c>
    </row>
    <row r="656" spans="1:8" x14ac:dyDescent="0.2">
      <c r="A656" t="s">
        <v>1092</v>
      </c>
      <c r="B656" t="s">
        <v>39</v>
      </c>
      <c r="C656" s="6"/>
      <c r="D656">
        <v>744</v>
      </c>
      <c r="E656" s="2">
        <v>19</v>
      </c>
      <c r="F656" t="str">
        <f t="shared" si="30"/>
        <v>Ateca Grace ULUIBUROTUshot-put</v>
      </c>
      <c r="G656" s="2">
        <f t="shared" si="31"/>
        <v>19</v>
      </c>
      <c r="H656" s="2">
        <f t="shared" si="32"/>
        <v>744</v>
      </c>
    </row>
    <row r="657" spans="1:8" x14ac:dyDescent="0.2">
      <c r="A657" t="s">
        <v>1093</v>
      </c>
      <c r="B657" t="s">
        <v>39</v>
      </c>
      <c r="C657" s="6">
        <v>44640</v>
      </c>
      <c r="D657">
        <v>741</v>
      </c>
      <c r="E657" s="2">
        <v>20</v>
      </c>
      <c r="F657" t="str">
        <f t="shared" si="30"/>
        <v>Penny GIDDYshot-put</v>
      </c>
      <c r="G657" s="2">
        <f t="shared" si="31"/>
        <v>20</v>
      </c>
      <c r="H657" s="2">
        <f t="shared" si="32"/>
        <v>741</v>
      </c>
    </row>
    <row r="658" spans="1:8" x14ac:dyDescent="0.2">
      <c r="A658" t="s">
        <v>508</v>
      </c>
      <c r="B658" t="s">
        <v>39</v>
      </c>
      <c r="C658" s="6">
        <v>36148</v>
      </c>
      <c r="D658">
        <v>721</v>
      </c>
      <c r="E658" s="2">
        <v>21</v>
      </c>
      <c r="F658" t="str">
        <f t="shared" si="30"/>
        <v>Jessica SIVIOURshot-put</v>
      </c>
      <c r="G658" s="2">
        <f t="shared" si="31"/>
        <v>21</v>
      </c>
      <c r="H658" s="2">
        <f t="shared" si="32"/>
        <v>721</v>
      </c>
    </row>
    <row r="659" spans="1:8" x14ac:dyDescent="0.2">
      <c r="A659" t="s">
        <v>1094</v>
      </c>
      <c r="B659" t="s">
        <v>39</v>
      </c>
      <c r="C659" s="6">
        <v>44701</v>
      </c>
      <c r="D659">
        <v>721</v>
      </c>
      <c r="E659" s="2">
        <v>22</v>
      </c>
      <c r="F659" t="str">
        <f t="shared" si="30"/>
        <v>Emma POLIKOWSKIshot-put</v>
      </c>
      <c r="G659" s="2">
        <f t="shared" si="31"/>
        <v>22</v>
      </c>
      <c r="H659" s="2">
        <f t="shared" si="32"/>
        <v>721</v>
      </c>
    </row>
    <row r="660" spans="1:8" x14ac:dyDescent="0.2">
      <c r="A660" t="s">
        <v>1095</v>
      </c>
      <c r="B660" t="s">
        <v>39</v>
      </c>
      <c r="C660" s="6">
        <v>44671</v>
      </c>
      <c r="D660">
        <v>719</v>
      </c>
      <c r="E660" s="2">
        <v>23</v>
      </c>
      <c r="F660" t="str">
        <f t="shared" si="30"/>
        <v>Amber LAWLESSshot-put</v>
      </c>
      <c r="G660" s="2">
        <f t="shared" si="31"/>
        <v>23</v>
      </c>
      <c r="H660" s="2">
        <f t="shared" si="32"/>
        <v>719</v>
      </c>
    </row>
    <row r="661" spans="1:8" x14ac:dyDescent="0.2">
      <c r="A661" t="s">
        <v>523</v>
      </c>
      <c r="B661" t="s">
        <v>39</v>
      </c>
      <c r="C661" s="6">
        <v>37823</v>
      </c>
      <c r="D661">
        <v>718</v>
      </c>
      <c r="E661" s="2">
        <v>24</v>
      </c>
      <c r="F661" t="str">
        <f t="shared" si="30"/>
        <v>Tahlee FERGUSONshot-put</v>
      </c>
      <c r="G661" s="2">
        <f t="shared" si="31"/>
        <v>24</v>
      </c>
      <c r="H661" s="2">
        <f t="shared" si="32"/>
        <v>718</v>
      </c>
    </row>
    <row r="662" spans="1:8" x14ac:dyDescent="0.2">
      <c r="A662" t="s">
        <v>1096</v>
      </c>
      <c r="B662" t="s">
        <v>39</v>
      </c>
      <c r="C662" s="7">
        <v>37301</v>
      </c>
      <c r="D662">
        <v>718</v>
      </c>
      <c r="E662" s="2">
        <v>25</v>
      </c>
      <c r="F662" t="str">
        <f t="shared" si="30"/>
        <v>Rachel HOSIEshot-put</v>
      </c>
      <c r="G662" s="2">
        <f t="shared" si="31"/>
        <v>25</v>
      </c>
      <c r="H662" s="2">
        <f t="shared" si="32"/>
        <v>718</v>
      </c>
    </row>
    <row r="663" spans="1:8" x14ac:dyDescent="0.2">
      <c r="A663" t="s">
        <v>525</v>
      </c>
      <c r="B663" t="s">
        <v>42</v>
      </c>
      <c r="C663" s="6">
        <v>35635</v>
      </c>
      <c r="D663">
        <v>1060</v>
      </c>
      <c r="E663" s="2">
        <v>1</v>
      </c>
      <c r="F663" t="str">
        <f t="shared" si="30"/>
        <v>Alexandra HULLEYhammer-throw</v>
      </c>
      <c r="G663" s="2">
        <f t="shared" si="31"/>
        <v>1</v>
      </c>
      <c r="H663" s="2">
        <f t="shared" si="32"/>
        <v>1060</v>
      </c>
    </row>
    <row r="664" spans="1:8" x14ac:dyDescent="0.2">
      <c r="A664" t="s">
        <v>526</v>
      </c>
      <c r="B664" t="s">
        <v>42</v>
      </c>
      <c r="C664" s="6">
        <v>36889</v>
      </c>
      <c r="D664">
        <v>922</v>
      </c>
      <c r="E664" s="2">
        <v>2</v>
      </c>
      <c r="F664" t="str">
        <f t="shared" si="30"/>
        <v>Stephanie RATCLIFFEhammer-throw</v>
      </c>
      <c r="G664" s="2">
        <f t="shared" si="31"/>
        <v>2</v>
      </c>
      <c r="H664" s="2">
        <f t="shared" si="32"/>
        <v>922</v>
      </c>
    </row>
    <row r="665" spans="1:8" x14ac:dyDescent="0.2">
      <c r="A665" t="s">
        <v>527</v>
      </c>
      <c r="B665" t="s">
        <v>42</v>
      </c>
      <c r="C665" s="6">
        <v>37932</v>
      </c>
      <c r="D665">
        <v>879</v>
      </c>
      <c r="E665" s="2">
        <v>3</v>
      </c>
      <c r="F665" t="str">
        <f t="shared" si="30"/>
        <v>Lara ROBERTShammer-throw</v>
      </c>
      <c r="G665" s="2">
        <f t="shared" si="31"/>
        <v>3</v>
      </c>
      <c r="H665" s="2">
        <f t="shared" si="32"/>
        <v>879</v>
      </c>
    </row>
    <row r="666" spans="1:8" x14ac:dyDescent="0.2">
      <c r="A666" t="s">
        <v>521</v>
      </c>
      <c r="B666" t="s">
        <v>42</v>
      </c>
      <c r="C666" s="6">
        <v>37422</v>
      </c>
      <c r="D666">
        <v>846</v>
      </c>
      <c r="E666" s="2">
        <v>4</v>
      </c>
      <c r="F666" t="str">
        <f t="shared" si="30"/>
        <v>Alysha PEARSONhammer-throw</v>
      </c>
      <c r="G666" s="2">
        <f t="shared" si="31"/>
        <v>4</v>
      </c>
      <c r="H666" s="2">
        <f t="shared" si="32"/>
        <v>846</v>
      </c>
    </row>
    <row r="667" spans="1:8" x14ac:dyDescent="0.2">
      <c r="A667" t="s">
        <v>528</v>
      </c>
      <c r="B667" t="s">
        <v>42</v>
      </c>
      <c r="C667" s="6">
        <v>36420</v>
      </c>
      <c r="D667">
        <v>826</v>
      </c>
      <c r="E667" s="2">
        <v>5</v>
      </c>
      <c r="F667" t="str">
        <f t="shared" si="30"/>
        <v>Caitlyn HESTERhammer-throw</v>
      </c>
      <c r="G667" s="2">
        <f t="shared" si="31"/>
        <v>5</v>
      </c>
      <c r="H667" s="2">
        <f t="shared" si="32"/>
        <v>826</v>
      </c>
    </row>
    <row r="668" spans="1:8" x14ac:dyDescent="0.2">
      <c r="A668" t="s">
        <v>529</v>
      </c>
      <c r="B668" t="s">
        <v>42</v>
      </c>
      <c r="C668" s="6">
        <v>37463</v>
      </c>
      <c r="D668">
        <v>801</v>
      </c>
      <c r="E668" s="2">
        <v>6</v>
      </c>
      <c r="F668" t="str">
        <f t="shared" si="30"/>
        <v>Aliyah CANEPAhammer-throw</v>
      </c>
      <c r="G668" s="2">
        <f t="shared" si="31"/>
        <v>6</v>
      </c>
      <c r="H668" s="2">
        <f t="shared" si="32"/>
        <v>801</v>
      </c>
    </row>
    <row r="669" spans="1:8" x14ac:dyDescent="0.2">
      <c r="A669" t="s">
        <v>530</v>
      </c>
      <c r="B669" t="s">
        <v>42</v>
      </c>
      <c r="C669" s="6">
        <v>37723</v>
      </c>
      <c r="D669">
        <v>792</v>
      </c>
      <c r="E669" s="2">
        <v>7</v>
      </c>
      <c r="F669" t="str">
        <f t="shared" si="30"/>
        <v>Renee HARDYhammer-throw</v>
      </c>
      <c r="G669" s="2">
        <f t="shared" si="31"/>
        <v>7</v>
      </c>
      <c r="H669" s="2">
        <f t="shared" si="32"/>
        <v>792</v>
      </c>
    </row>
    <row r="670" spans="1:8" x14ac:dyDescent="0.2">
      <c r="A670" t="s">
        <v>531</v>
      </c>
      <c r="B670" t="s">
        <v>42</v>
      </c>
      <c r="C670" s="6">
        <v>36823</v>
      </c>
      <c r="D670">
        <v>781</v>
      </c>
      <c r="E670" s="2">
        <v>8</v>
      </c>
      <c r="F670" t="str">
        <f t="shared" si="30"/>
        <v>Olivia GRAHAMhammer-throw</v>
      </c>
      <c r="G670" s="2">
        <f t="shared" si="31"/>
        <v>8</v>
      </c>
      <c r="H670" s="2">
        <f t="shared" si="32"/>
        <v>781</v>
      </c>
    </row>
    <row r="671" spans="1:8" x14ac:dyDescent="0.2">
      <c r="A671" t="s">
        <v>1097</v>
      </c>
      <c r="B671" t="s">
        <v>42</v>
      </c>
      <c r="C671" s="7">
        <v>32420</v>
      </c>
      <c r="D671">
        <v>777</v>
      </c>
      <c r="E671" s="2">
        <v>9</v>
      </c>
      <c r="F671" t="str">
        <f t="shared" si="30"/>
        <v>Natalie DEBELJUHhammer-throw</v>
      </c>
      <c r="G671" s="2">
        <f t="shared" si="31"/>
        <v>9</v>
      </c>
      <c r="H671" s="2">
        <f t="shared" si="32"/>
        <v>777</v>
      </c>
    </row>
    <row r="672" spans="1:8" x14ac:dyDescent="0.2">
      <c r="A672" t="s">
        <v>1096</v>
      </c>
      <c r="B672" t="s">
        <v>42</v>
      </c>
      <c r="C672" s="6">
        <v>37301</v>
      </c>
      <c r="D672">
        <v>746</v>
      </c>
      <c r="E672" s="2">
        <v>10</v>
      </c>
      <c r="F672" t="str">
        <f t="shared" si="30"/>
        <v>Rachel HOSIEhammer-throw</v>
      </c>
      <c r="G672" s="2">
        <f t="shared" si="31"/>
        <v>10</v>
      </c>
      <c r="H672" s="2">
        <f t="shared" si="32"/>
        <v>746</v>
      </c>
    </row>
    <row r="673" spans="1:8" x14ac:dyDescent="0.2">
      <c r="A673" t="s">
        <v>1098</v>
      </c>
      <c r="B673" t="s">
        <v>42</v>
      </c>
      <c r="C673" s="6">
        <v>36922</v>
      </c>
      <c r="D673">
        <v>729</v>
      </c>
      <c r="E673" s="2">
        <v>11</v>
      </c>
      <c r="F673" t="str">
        <f t="shared" si="30"/>
        <v>Julia DIREENhammer-throw</v>
      </c>
      <c r="G673" s="2">
        <f t="shared" si="31"/>
        <v>11</v>
      </c>
      <c r="H673" s="2">
        <f t="shared" si="32"/>
        <v>729</v>
      </c>
    </row>
    <row r="674" spans="1:8" x14ac:dyDescent="0.2">
      <c r="A674" t="s">
        <v>534</v>
      </c>
      <c r="B674" t="s">
        <v>41</v>
      </c>
      <c r="C674" s="6">
        <v>35421</v>
      </c>
      <c r="D674">
        <v>1014</v>
      </c>
      <c r="E674" s="2">
        <v>1</v>
      </c>
      <c r="F674" t="str">
        <f t="shared" si="30"/>
        <v>Mackenzie LITTLEjavelin-throw</v>
      </c>
      <c r="G674" s="2">
        <f t="shared" si="31"/>
        <v>1</v>
      </c>
      <c r="H674" s="2">
        <f t="shared" si="32"/>
        <v>1014</v>
      </c>
    </row>
    <row r="675" spans="1:8" x14ac:dyDescent="0.2">
      <c r="A675" t="s">
        <v>537</v>
      </c>
      <c r="B675" t="s">
        <v>41</v>
      </c>
      <c r="C675" s="7">
        <v>37658</v>
      </c>
      <c r="D675">
        <v>955</v>
      </c>
      <c r="E675" s="2">
        <v>2</v>
      </c>
      <c r="F675" t="str">
        <f t="shared" si="30"/>
        <v>Mackenzie MIELCZAREKjavelin-throw</v>
      </c>
      <c r="G675" s="2">
        <f t="shared" si="31"/>
        <v>2</v>
      </c>
      <c r="H675" s="2">
        <f t="shared" si="32"/>
        <v>955</v>
      </c>
    </row>
    <row r="676" spans="1:8" x14ac:dyDescent="0.2">
      <c r="A676" t="s">
        <v>535</v>
      </c>
      <c r="B676" t="s">
        <v>41</v>
      </c>
      <c r="C676" s="7">
        <v>36990</v>
      </c>
      <c r="D676">
        <v>922</v>
      </c>
      <c r="E676" s="2">
        <v>3</v>
      </c>
      <c r="F676" t="str">
        <f t="shared" si="30"/>
        <v>Alexandra ROBERTSjavelin-throw</v>
      </c>
      <c r="G676" s="2">
        <f t="shared" si="31"/>
        <v>3</v>
      </c>
      <c r="H676" s="2">
        <f t="shared" si="32"/>
        <v>922</v>
      </c>
    </row>
    <row r="677" spans="1:8" x14ac:dyDescent="0.2">
      <c r="A677" t="s">
        <v>541</v>
      </c>
      <c r="B677" s="6" t="s">
        <v>41</v>
      </c>
      <c r="C677" s="6">
        <v>37362</v>
      </c>
      <c r="D677">
        <v>883</v>
      </c>
      <c r="E677" s="2">
        <v>4</v>
      </c>
      <c r="F677" t="str">
        <f t="shared" si="30"/>
        <v>Kiarna WOOLLEY-BLAINjavelin-throw</v>
      </c>
      <c r="G677" s="2">
        <f t="shared" si="31"/>
        <v>4</v>
      </c>
      <c r="H677" s="2">
        <f t="shared" si="32"/>
        <v>883</v>
      </c>
    </row>
    <row r="678" spans="1:8" x14ac:dyDescent="0.2">
      <c r="A678" t="s">
        <v>524</v>
      </c>
      <c r="B678" t="s">
        <v>41</v>
      </c>
      <c r="C678" s="6">
        <v>34986</v>
      </c>
      <c r="D678">
        <v>851</v>
      </c>
      <c r="E678" s="2">
        <v>5</v>
      </c>
      <c r="F678" t="str">
        <f t="shared" si="30"/>
        <v>Tori WESTjavelin-throw</v>
      </c>
      <c r="G678" s="2">
        <f t="shared" si="31"/>
        <v>5</v>
      </c>
      <c r="H678" s="2">
        <f t="shared" si="32"/>
        <v>851</v>
      </c>
    </row>
    <row r="679" spans="1:8" x14ac:dyDescent="0.2">
      <c r="A679" t="s">
        <v>536</v>
      </c>
      <c r="B679" t="s">
        <v>41</v>
      </c>
      <c r="C679" s="7">
        <v>36538</v>
      </c>
      <c r="D679">
        <v>827</v>
      </c>
      <c r="E679" s="2">
        <v>6</v>
      </c>
      <c r="F679" t="str">
        <f t="shared" si="30"/>
        <v>Jess BELLjavelin-throw</v>
      </c>
      <c r="G679" s="2">
        <f t="shared" si="31"/>
        <v>6</v>
      </c>
      <c r="H679" s="2">
        <f t="shared" si="32"/>
        <v>827</v>
      </c>
    </row>
    <row r="680" spans="1:8" x14ac:dyDescent="0.2">
      <c r="A680" t="s">
        <v>1099</v>
      </c>
      <c r="B680" t="s">
        <v>41</v>
      </c>
      <c r="C680" s="6">
        <v>34215</v>
      </c>
      <c r="D680">
        <v>825</v>
      </c>
      <c r="E680" s="2">
        <v>7</v>
      </c>
      <c r="F680" t="str">
        <f t="shared" si="30"/>
        <v>Christina GRUNjavelin-throw</v>
      </c>
      <c r="G680" s="2">
        <f t="shared" si="31"/>
        <v>7</v>
      </c>
      <c r="H680" s="2">
        <f t="shared" si="32"/>
        <v>825</v>
      </c>
    </row>
    <row r="681" spans="1:8" x14ac:dyDescent="0.2">
      <c r="A681" t="s">
        <v>1100</v>
      </c>
      <c r="B681" t="s">
        <v>41</v>
      </c>
      <c r="C681" s="6">
        <v>37650</v>
      </c>
      <c r="D681">
        <v>812</v>
      </c>
      <c r="E681" s="2">
        <v>8</v>
      </c>
      <c r="F681" t="str">
        <f t="shared" si="30"/>
        <v>Teya SAVILLEjavelin-throw</v>
      </c>
      <c r="G681" s="2">
        <f t="shared" si="31"/>
        <v>8</v>
      </c>
      <c r="H681" s="2">
        <f t="shared" si="32"/>
        <v>812</v>
      </c>
    </row>
    <row r="682" spans="1:8" x14ac:dyDescent="0.2">
      <c r="A682" t="s">
        <v>1101</v>
      </c>
      <c r="B682" t="s">
        <v>41</v>
      </c>
      <c r="C682" s="6">
        <v>33047</v>
      </c>
      <c r="D682">
        <v>811</v>
      </c>
      <c r="E682" s="2">
        <v>9</v>
      </c>
      <c r="F682" t="str">
        <f t="shared" si="30"/>
        <v>Karen CLARKEjavelin-throw</v>
      </c>
      <c r="G682" s="2">
        <f t="shared" si="31"/>
        <v>9</v>
      </c>
      <c r="H682" s="2">
        <f t="shared" si="32"/>
        <v>811</v>
      </c>
    </row>
    <row r="683" spans="1:8" x14ac:dyDescent="0.2">
      <c r="A683" t="s">
        <v>1102</v>
      </c>
      <c r="B683" t="s">
        <v>41</v>
      </c>
      <c r="C683" s="6">
        <v>44671</v>
      </c>
      <c r="D683">
        <v>802</v>
      </c>
      <c r="E683" s="2">
        <v>10</v>
      </c>
      <c r="F683" t="str">
        <f t="shared" si="30"/>
        <v>Angelina TIGNANIjavelin-throw</v>
      </c>
      <c r="G683" s="2">
        <f t="shared" si="31"/>
        <v>10</v>
      </c>
      <c r="H683" s="2">
        <f t="shared" si="32"/>
        <v>802</v>
      </c>
    </row>
    <row r="684" spans="1:8" x14ac:dyDescent="0.2">
      <c r="A684" t="s">
        <v>1103</v>
      </c>
      <c r="B684" t="s">
        <v>41</v>
      </c>
      <c r="C684" s="6">
        <v>44671</v>
      </c>
      <c r="D684">
        <v>796</v>
      </c>
      <c r="E684" s="2">
        <v>11</v>
      </c>
      <c r="F684" t="str">
        <f t="shared" si="30"/>
        <v>Jade PATCHINGjavelin-throw</v>
      </c>
      <c r="G684" s="2">
        <f t="shared" si="31"/>
        <v>11</v>
      </c>
      <c r="H684" s="2">
        <f t="shared" si="32"/>
        <v>796</v>
      </c>
    </row>
    <row r="685" spans="1:8" x14ac:dyDescent="0.2">
      <c r="A685" t="s">
        <v>459</v>
      </c>
      <c r="B685" t="s">
        <v>41</v>
      </c>
      <c r="C685" s="6">
        <v>35434</v>
      </c>
      <c r="D685">
        <v>795</v>
      </c>
      <c r="E685" s="2">
        <v>12</v>
      </c>
      <c r="F685" t="str">
        <f t="shared" si="30"/>
        <v>Alysha BURNETTjavelin-throw</v>
      </c>
      <c r="G685" s="2">
        <f t="shared" si="31"/>
        <v>12</v>
      </c>
      <c r="H685" s="2">
        <f t="shared" si="32"/>
        <v>795</v>
      </c>
    </row>
    <row r="686" spans="1:8" x14ac:dyDescent="0.2">
      <c r="A686" t="s">
        <v>1104</v>
      </c>
      <c r="B686" t="s">
        <v>41</v>
      </c>
      <c r="C686" s="6">
        <v>37864</v>
      </c>
      <c r="D686">
        <v>773</v>
      </c>
      <c r="E686" s="2">
        <v>13</v>
      </c>
      <c r="F686" t="str">
        <f t="shared" si="30"/>
        <v>Emma COTGROVEjavelin-throw</v>
      </c>
      <c r="G686" s="2">
        <f t="shared" si="31"/>
        <v>13</v>
      </c>
      <c r="H686" s="2">
        <f t="shared" si="32"/>
        <v>773</v>
      </c>
    </row>
    <row r="687" spans="1:8" x14ac:dyDescent="0.2">
      <c r="A687" t="s">
        <v>1105</v>
      </c>
      <c r="B687" t="s">
        <v>41</v>
      </c>
      <c r="C687" s="6">
        <v>44640</v>
      </c>
      <c r="D687">
        <v>765</v>
      </c>
      <c r="E687" s="2">
        <v>14</v>
      </c>
      <c r="F687" t="str">
        <f t="shared" si="30"/>
        <v>Phoebe MARSHjavelin-throw</v>
      </c>
      <c r="G687" s="2">
        <f t="shared" si="31"/>
        <v>14</v>
      </c>
      <c r="H687" s="2">
        <f t="shared" si="32"/>
        <v>765</v>
      </c>
    </row>
    <row r="688" spans="1:8" x14ac:dyDescent="0.2">
      <c r="A688" t="s">
        <v>1106</v>
      </c>
      <c r="B688" t="s">
        <v>41</v>
      </c>
      <c r="C688" s="6">
        <v>44671</v>
      </c>
      <c r="D688">
        <v>750</v>
      </c>
      <c r="E688" s="2">
        <v>15</v>
      </c>
      <c r="F688" t="str">
        <f t="shared" si="30"/>
        <v>Claudia LEGGEjavelin-throw</v>
      </c>
      <c r="G688" s="2">
        <f t="shared" si="31"/>
        <v>15</v>
      </c>
      <c r="H688" s="2">
        <f t="shared" si="32"/>
        <v>750</v>
      </c>
    </row>
    <row r="689" spans="1:8" x14ac:dyDescent="0.2">
      <c r="A689" t="s">
        <v>1107</v>
      </c>
      <c r="B689" t="s">
        <v>41</v>
      </c>
      <c r="C689" s="6">
        <v>44701</v>
      </c>
      <c r="D689">
        <v>747</v>
      </c>
      <c r="E689" s="2">
        <v>16</v>
      </c>
      <c r="F689" t="str">
        <f t="shared" si="30"/>
        <v>Tiana PAVLOVICHjavelin-throw</v>
      </c>
      <c r="G689" s="2">
        <f t="shared" si="31"/>
        <v>16</v>
      </c>
      <c r="H689" s="2">
        <f t="shared" si="32"/>
        <v>747</v>
      </c>
    </row>
    <row r="690" spans="1:8" x14ac:dyDescent="0.2">
      <c r="A690" t="s">
        <v>1108</v>
      </c>
      <c r="B690" t="s">
        <v>41</v>
      </c>
      <c r="C690" s="6">
        <v>37708</v>
      </c>
      <c r="D690">
        <v>739</v>
      </c>
      <c r="E690" s="2">
        <v>17</v>
      </c>
      <c r="F690" t="str">
        <f t="shared" si="30"/>
        <v>Elly READjavelin-throw</v>
      </c>
      <c r="G690" s="2">
        <f t="shared" si="31"/>
        <v>17</v>
      </c>
      <c r="H690" s="2">
        <f t="shared" si="32"/>
        <v>739</v>
      </c>
    </row>
    <row r="691" spans="1:8" x14ac:dyDescent="0.2">
      <c r="A691" t="s">
        <v>1109</v>
      </c>
      <c r="B691" t="s">
        <v>41</v>
      </c>
      <c r="C691" s="6">
        <v>36176</v>
      </c>
      <c r="D691">
        <v>730</v>
      </c>
      <c r="E691" s="2">
        <v>18</v>
      </c>
      <c r="F691" t="str">
        <f t="shared" si="30"/>
        <v>Emma BUTLERjavelin-throw</v>
      </c>
      <c r="G691" s="2">
        <f t="shared" si="31"/>
        <v>18</v>
      </c>
      <c r="H691" s="2">
        <f t="shared" si="32"/>
        <v>730</v>
      </c>
    </row>
    <row r="692" spans="1:8" x14ac:dyDescent="0.2">
      <c r="A692" t="s">
        <v>1110</v>
      </c>
      <c r="B692" t="s">
        <v>41</v>
      </c>
      <c r="C692" s="7">
        <v>36410</v>
      </c>
      <c r="D692">
        <v>729</v>
      </c>
      <c r="E692" s="2">
        <v>19</v>
      </c>
      <c r="F692" t="str">
        <f t="shared" si="30"/>
        <v>Chloe METCALFjavelin-throw</v>
      </c>
      <c r="G692" s="2">
        <f t="shared" si="31"/>
        <v>19</v>
      </c>
      <c r="H692" s="2">
        <f t="shared" si="32"/>
        <v>729</v>
      </c>
    </row>
    <row r="693" spans="1:8" x14ac:dyDescent="0.2">
      <c r="A693" t="s">
        <v>514</v>
      </c>
      <c r="B693" t="s">
        <v>41</v>
      </c>
      <c r="C693" s="6">
        <v>38170</v>
      </c>
      <c r="D693">
        <v>724</v>
      </c>
      <c r="E693" s="2">
        <v>20</v>
      </c>
      <c r="F693" t="str">
        <f t="shared" si="30"/>
        <v>Kajsa SHIELDjavelin-throw</v>
      </c>
      <c r="G693" s="2">
        <f t="shared" si="31"/>
        <v>20</v>
      </c>
      <c r="H693" s="2">
        <f t="shared" si="32"/>
        <v>724</v>
      </c>
    </row>
    <row r="694" spans="1:8" x14ac:dyDescent="0.2">
      <c r="A694" t="s">
        <v>1111</v>
      </c>
      <c r="B694" t="s">
        <v>41</v>
      </c>
      <c r="C694" s="6">
        <v>37210</v>
      </c>
      <c r="D694">
        <v>711</v>
      </c>
      <c r="E694" s="2">
        <v>21</v>
      </c>
      <c r="F694" t="str">
        <f t="shared" si="30"/>
        <v>Amie BOWREYjavelin-throw</v>
      </c>
      <c r="G694" s="2">
        <f t="shared" si="31"/>
        <v>21</v>
      </c>
      <c r="H694" s="2">
        <f t="shared" si="32"/>
        <v>711</v>
      </c>
    </row>
    <row r="695" spans="1:8" x14ac:dyDescent="0.2">
      <c r="A695" t="s">
        <v>548</v>
      </c>
      <c r="B695" t="s">
        <v>85</v>
      </c>
      <c r="C695" s="6">
        <v>35841</v>
      </c>
      <c r="D695">
        <v>1170</v>
      </c>
      <c r="E695" s="2">
        <v>1</v>
      </c>
      <c r="F695" t="str">
        <f t="shared" si="30"/>
        <v>Jemima MONTAGrace-walking</v>
      </c>
      <c r="G695" s="2">
        <f t="shared" si="31"/>
        <v>1</v>
      </c>
      <c r="H695" s="2">
        <f t="shared" si="32"/>
        <v>1170</v>
      </c>
    </row>
    <row r="696" spans="1:8" x14ac:dyDescent="0.2">
      <c r="A696" t="s">
        <v>550</v>
      </c>
      <c r="B696" t="s">
        <v>85</v>
      </c>
      <c r="C696" s="6">
        <v>37076</v>
      </c>
      <c r="D696">
        <v>1073</v>
      </c>
      <c r="E696" s="2">
        <v>2</v>
      </c>
      <c r="F696" t="str">
        <f t="shared" si="30"/>
        <v>Rebecca HENDERSONrace-walking</v>
      </c>
      <c r="G696" s="2">
        <f t="shared" si="31"/>
        <v>2</v>
      </c>
      <c r="H696" s="2">
        <f t="shared" si="32"/>
        <v>1073</v>
      </c>
    </row>
    <row r="697" spans="1:8" x14ac:dyDescent="0.2">
      <c r="A697" t="s">
        <v>1112</v>
      </c>
      <c r="B697" t="s">
        <v>85</v>
      </c>
      <c r="C697" s="6">
        <v>37643</v>
      </c>
      <c r="D697">
        <v>1072</v>
      </c>
      <c r="E697" s="2">
        <v>3</v>
      </c>
      <c r="F697" t="str">
        <f t="shared" si="30"/>
        <v>Olivia SANDERYrace-walking</v>
      </c>
      <c r="G697" s="2">
        <f t="shared" si="31"/>
        <v>3</v>
      </c>
      <c r="H697" s="2">
        <f t="shared" si="32"/>
        <v>1072</v>
      </c>
    </row>
    <row r="698" spans="1:8" x14ac:dyDescent="0.2">
      <c r="A698" t="s">
        <v>1113</v>
      </c>
      <c r="B698" t="s">
        <v>85</v>
      </c>
      <c r="C698" s="7">
        <v>35863</v>
      </c>
      <c r="D698">
        <v>1065</v>
      </c>
      <c r="E698" s="2">
        <v>4</v>
      </c>
      <c r="F698" t="str">
        <f t="shared" si="30"/>
        <v>Clara SMITHrace-walking</v>
      </c>
      <c r="G698" s="2">
        <f t="shared" si="31"/>
        <v>4</v>
      </c>
      <c r="H698" s="2">
        <f t="shared" si="32"/>
        <v>1065</v>
      </c>
    </row>
    <row r="699" spans="1:8" x14ac:dyDescent="0.2">
      <c r="A699" t="s">
        <v>1114</v>
      </c>
      <c r="B699" t="s">
        <v>85</v>
      </c>
      <c r="C699" s="6">
        <v>37870</v>
      </c>
      <c r="D699">
        <v>973</v>
      </c>
      <c r="E699" s="2">
        <v>5</v>
      </c>
      <c r="F699" t="str">
        <f t="shared" si="30"/>
        <v>Alanna PEARTrace-walking</v>
      </c>
      <c r="G699" s="2">
        <f t="shared" si="31"/>
        <v>5</v>
      </c>
      <c r="H699" s="2">
        <f t="shared" si="32"/>
        <v>973</v>
      </c>
    </row>
    <row r="700" spans="1:8" x14ac:dyDescent="0.2">
      <c r="A700" t="s">
        <v>1115</v>
      </c>
      <c r="B700" t="s">
        <v>85</v>
      </c>
      <c r="C700" s="7">
        <v>37883</v>
      </c>
      <c r="D700">
        <v>941</v>
      </c>
      <c r="E700" s="2">
        <v>6</v>
      </c>
      <c r="F700" t="str">
        <f t="shared" si="30"/>
        <v>Allanah PITCHERrace-walking</v>
      </c>
      <c r="G700" s="2">
        <f t="shared" si="31"/>
        <v>6</v>
      </c>
      <c r="H700" s="2">
        <f t="shared" si="32"/>
        <v>941</v>
      </c>
    </row>
    <row r="701" spans="1:8" x14ac:dyDescent="0.2">
      <c r="A701" t="s">
        <v>1116</v>
      </c>
      <c r="B701" t="s">
        <v>85</v>
      </c>
      <c r="C701" s="6">
        <v>37209</v>
      </c>
      <c r="D701">
        <v>844</v>
      </c>
      <c r="E701" s="2">
        <v>7</v>
      </c>
      <c r="F701" t="str">
        <f t="shared" si="30"/>
        <v>Hannah MISONrace-walking</v>
      </c>
      <c r="G701" s="2">
        <f t="shared" si="31"/>
        <v>7</v>
      </c>
      <c r="H701" s="2">
        <f t="shared" si="32"/>
        <v>844</v>
      </c>
    </row>
    <row r="702" spans="1:8" x14ac:dyDescent="0.2">
      <c r="A702" t="s">
        <v>1117</v>
      </c>
      <c r="B702" t="s">
        <v>85</v>
      </c>
      <c r="C702" s="6">
        <v>37712</v>
      </c>
      <c r="D702">
        <v>840</v>
      </c>
      <c r="E702" s="2">
        <v>8</v>
      </c>
      <c r="F702" t="str">
        <f t="shared" si="30"/>
        <v>Emma BLANCHrace-walking</v>
      </c>
      <c r="G702" s="2">
        <f t="shared" si="31"/>
        <v>8</v>
      </c>
      <c r="H702" s="2">
        <f t="shared" si="32"/>
        <v>840</v>
      </c>
    </row>
    <row r="703" spans="1:8" x14ac:dyDescent="0.2">
      <c r="A703" t="s">
        <v>1118</v>
      </c>
      <c r="B703" t="s">
        <v>85</v>
      </c>
      <c r="C703" s="6">
        <v>1997</v>
      </c>
      <c r="D703">
        <v>830</v>
      </c>
      <c r="E703" s="2">
        <v>9</v>
      </c>
      <c r="F703" t="str">
        <f t="shared" si="30"/>
        <v>Samantha FINDLAYrace-walking</v>
      </c>
      <c r="G703" s="2">
        <f t="shared" si="31"/>
        <v>9</v>
      </c>
      <c r="H703" s="2">
        <f t="shared" si="32"/>
        <v>830</v>
      </c>
    </row>
    <row r="704" spans="1:8" x14ac:dyDescent="0.2">
      <c r="A704" t="s">
        <v>1119</v>
      </c>
      <c r="B704" s="6" t="s">
        <v>85</v>
      </c>
      <c r="C704" s="6"/>
      <c r="D704">
        <v>797</v>
      </c>
      <c r="E704" s="2">
        <v>10</v>
      </c>
      <c r="F704" t="str">
        <f t="shared" si="30"/>
        <v>Nellie LANGFORDrace-walking</v>
      </c>
      <c r="G704" s="2">
        <f t="shared" si="31"/>
        <v>10</v>
      </c>
      <c r="H704" s="2">
        <f t="shared" si="32"/>
        <v>797</v>
      </c>
    </row>
    <row r="705" spans="1:8" x14ac:dyDescent="0.2">
      <c r="A705" t="s">
        <v>1120</v>
      </c>
      <c r="B705" t="s">
        <v>85</v>
      </c>
      <c r="C705" s="6">
        <v>37984</v>
      </c>
      <c r="D705">
        <v>783</v>
      </c>
      <c r="E705" s="2">
        <v>11</v>
      </c>
      <c r="F705" t="str">
        <f t="shared" si="30"/>
        <v>Hannah BOLTONrace-walking</v>
      </c>
      <c r="G705" s="2">
        <f t="shared" si="31"/>
        <v>11</v>
      </c>
      <c r="H705" s="2">
        <f t="shared" si="32"/>
        <v>783</v>
      </c>
    </row>
    <row r="706" spans="1:8" x14ac:dyDescent="0.2">
      <c r="A706" t="s">
        <v>970</v>
      </c>
      <c r="B706" t="s">
        <v>82</v>
      </c>
      <c r="C706" s="6">
        <v>1984</v>
      </c>
      <c r="D706">
        <v>1001</v>
      </c>
      <c r="E706" s="2">
        <v>1</v>
      </c>
      <c r="F706" t="str">
        <f t="shared" si="30"/>
        <v>Melissah GIBSONmarathon</v>
      </c>
      <c r="G706" s="2">
        <f t="shared" si="31"/>
        <v>1</v>
      </c>
      <c r="H706" s="2">
        <f t="shared" si="32"/>
        <v>1001</v>
      </c>
    </row>
    <row r="707" spans="1:8" x14ac:dyDescent="0.2">
      <c r="C707" s="6"/>
      <c r="F707" t="str">
        <f t="shared" ref="F707:F770" si="33">A707&amp;B707</f>
        <v/>
      </c>
      <c r="G707" s="2">
        <f t="shared" ref="G707:G770" si="34">E707</f>
        <v>0</v>
      </c>
      <c r="H707" s="2">
        <f t="shared" ref="H707:H770" si="35">D707</f>
        <v>0</v>
      </c>
    </row>
    <row r="708" spans="1:8" x14ac:dyDescent="0.2">
      <c r="C708" s="6"/>
      <c r="F708" t="str">
        <f t="shared" si="33"/>
        <v/>
      </c>
      <c r="G708" s="2">
        <f t="shared" si="34"/>
        <v>0</v>
      </c>
      <c r="H708" s="2">
        <f t="shared" si="35"/>
        <v>0</v>
      </c>
    </row>
    <row r="709" spans="1:8" x14ac:dyDescent="0.2">
      <c r="C709" s="6"/>
      <c r="F709" t="str">
        <f t="shared" si="33"/>
        <v/>
      </c>
      <c r="G709" s="2">
        <f t="shared" si="34"/>
        <v>0</v>
      </c>
      <c r="H709" s="2">
        <f t="shared" si="35"/>
        <v>0</v>
      </c>
    </row>
    <row r="710" spans="1:8" x14ac:dyDescent="0.2">
      <c r="C710" s="7"/>
      <c r="F710" t="str">
        <f t="shared" si="33"/>
        <v/>
      </c>
      <c r="G710" s="2">
        <f t="shared" si="34"/>
        <v>0</v>
      </c>
      <c r="H710" s="2">
        <f t="shared" si="35"/>
        <v>0</v>
      </c>
    </row>
    <row r="711" spans="1:8" x14ac:dyDescent="0.2">
      <c r="C711" s="6"/>
      <c r="F711" t="str">
        <f t="shared" si="33"/>
        <v/>
      </c>
      <c r="G711" s="2">
        <f t="shared" si="34"/>
        <v>0</v>
      </c>
      <c r="H711" s="2">
        <f t="shared" si="35"/>
        <v>0</v>
      </c>
    </row>
    <row r="712" spans="1:8" x14ac:dyDescent="0.2">
      <c r="C712" s="6"/>
      <c r="F712" t="str">
        <f t="shared" si="33"/>
        <v/>
      </c>
      <c r="G712" s="2">
        <f t="shared" si="34"/>
        <v>0</v>
      </c>
      <c r="H712" s="2">
        <f t="shared" si="35"/>
        <v>0</v>
      </c>
    </row>
    <row r="713" spans="1:8" x14ac:dyDescent="0.2">
      <c r="C713" s="6"/>
      <c r="F713" t="str">
        <f t="shared" si="33"/>
        <v/>
      </c>
      <c r="G713" s="2">
        <f t="shared" si="34"/>
        <v>0</v>
      </c>
      <c r="H713" s="2">
        <f t="shared" si="35"/>
        <v>0</v>
      </c>
    </row>
    <row r="714" spans="1:8" x14ac:dyDescent="0.2">
      <c r="C714" s="6"/>
      <c r="F714" t="str">
        <f t="shared" si="33"/>
        <v/>
      </c>
      <c r="G714" s="2">
        <f t="shared" si="34"/>
        <v>0</v>
      </c>
      <c r="H714" s="2">
        <f t="shared" si="35"/>
        <v>0</v>
      </c>
    </row>
    <row r="715" spans="1:8" x14ac:dyDescent="0.2">
      <c r="C715" s="6"/>
      <c r="F715" t="str">
        <f t="shared" si="33"/>
        <v/>
      </c>
      <c r="G715" s="2">
        <f t="shared" si="34"/>
        <v>0</v>
      </c>
      <c r="H715" s="2">
        <f t="shared" si="35"/>
        <v>0</v>
      </c>
    </row>
    <row r="716" spans="1:8" x14ac:dyDescent="0.2">
      <c r="C716" s="6"/>
      <c r="F716" t="str">
        <f t="shared" si="33"/>
        <v/>
      </c>
      <c r="G716" s="2">
        <f t="shared" si="34"/>
        <v>0</v>
      </c>
      <c r="H716" s="2">
        <f t="shared" si="35"/>
        <v>0</v>
      </c>
    </row>
    <row r="717" spans="1:8" x14ac:dyDescent="0.2">
      <c r="C717" s="6"/>
      <c r="F717" t="str">
        <f t="shared" si="33"/>
        <v/>
      </c>
      <c r="G717" s="2">
        <f t="shared" si="34"/>
        <v>0</v>
      </c>
      <c r="H717" s="2">
        <f t="shared" si="35"/>
        <v>0</v>
      </c>
    </row>
    <row r="718" spans="1:8" x14ac:dyDescent="0.2">
      <c r="C718" s="7"/>
      <c r="F718" t="str">
        <f t="shared" si="33"/>
        <v/>
      </c>
      <c r="G718" s="2">
        <f t="shared" si="34"/>
        <v>0</v>
      </c>
      <c r="H718" s="2">
        <f t="shared" si="35"/>
        <v>0</v>
      </c>
    </row>
    <row r="719" spans="1:8" x14ac:dyDescent="0.2">
      <c r="C719" s="6"/>
      <c r="F719" t="str">
        <f t="shared" si="33"/>
        <v/>
      </c>
      <c r="G719" s="2">
        <f t="shared" si="34"/>
        <v>0</v>
      </c>
      <c r="H719" s="2">
        <f t="shared" si="35"/>
        <v>0</v>
      </c>
    </row>
    <row r="720" spans="1:8" x14ac:dyDescent="0.2">
      <c r="C720" s="6"/>
      <c r="F720" t="str">
        <f t="shared" si="33"/>
        <v/>
      </c>
      <c r="G720" s="2">
        <f t="shared" si="34"/>
        <v>0</v>
      </c>
      <c r="H720" s="2">
        <f t="shared" si="35"/>
        <v>0</v>
      </c>
    </row>
    <row r="721" spans="3:8" x14ac:dyDescent="0.2">
      <c r="C721" s="6"/>
      <c r="F721" t="str">
        <f t="shared" si="33"/>
        <v/>
      </c>
      <c r="G721" s="2">
        <f t="shared" si="34"/>
        <v>0</v>
      </c>
      <c r="H721" s="2">
        <f t="shared" si="35"/>
        <v>0</v>
      </c>
    </row>
    <row r="722" spans="3:8" x14ac:dyDescent="0.2">
      <c r="C722" s="7"/>
      <c r="F722" t="str">
        <f t="shared" si="33"/>
        <v/>
      </c>
      <c r="G722" s="2">
        <f t="shared" si="34"/>
        <v>0</v>
      </c>
      <c r="H722" s="2">
        <f t="shared" si="35"/>
        <v>0</v>
      </c>
    </row>
    <row r="723" spans="3:8" x14ac:dyDescent="0.2">
      <c r="C723" s="6"/>
      <c r="F723" t="str">
        <f t="shared" si="33"/>
        <v/>
      </c>
      <c r="G723" s="2">
        <f t="shared" si="34"/>
        <v>0</v>
      </c>
      <c r="H723" s="2">
        <f t="shared" si="35"/>
        <v>0</v>
      </c>
    </row>
    <row r="724" spans="3:8" x14ac:dyDescent="0.2">
      <c r="C724" s="6"/>
      <c r="F724" t="str">
        <f t="shared" si="33"/>
        <v/>
      </c>
      <c r="G724" s="2">
        <f t="shared" si="34"/>
        <v>0</v>
      </c>
      <c r="H724" s="2">
        <f t="shared" si="35"/>
        <v>0</v>
      </c>
    </row>
    <row r="725" spans="3:8" x14ac:dyDescent="0.2">
      <c r="C725" s="6"/>
      <c r="F725" t="str">
        <f t="shared" si="33"/>
        <v/>
      </c>
      <c r="G725" s="2">
        <f t="shared" si="34"/>
        <v>0</v>
      </c>
      <c r="H725" s="2">
        <f t="shared" si="35"/>
        <v>0</v>
      </c>
    </row>
    <row r="726" spans="3:8" x14ac:dyDescent="0.2">
      <c r="C726" s="6"/>
      <c r="F726" t="str">
        <f t="shared" si="33"/>
        <v/>
      </c>
      <c r="G726" s="2">
        <f t="shared" si="34"/>
        <v>0</v>
      </c>
      <c r="H726" s="2">
        <f t="shared" si="35"/>
        <v>0</v>
      </c>
    </row>
    <row r="727" spans="3:8" x14ac:dyDescent="0.2">
      <c r="C727" s="6"/>
      <c r="F727" t="str">
        <f t="shared" si="33"/>
        <v/>
      </c>
      <c r="G727" s="2">
        <f t="shared" si="34"/>
        <v>0</v>
      </c>
      <c r="H727" s="2">
        <f t="shared" si="35"/>
        <v>0</v>
      </c>
    </row>
    <row r="728" spans="3:8" x14ac:dyDescent="0.2">
      <c r="C728" s="7"/>
      <c r="F728" t="str">
        <f t="shared" si="33"/>
        <v/>
      </c>
      <c r="G728" s="2">
        <f t="shared" si="34"/>
        <v>0</v>
      </c>
      <c r="H728" s="2">
        <f t="shared" si="35"/>
        <v>0</v>
      </c>
    </row>
    <row r="729" spans="3:8" x14ac:dyDescent="0.2">
      <c r="C729" s="6"/>
      <c r="F729" t="str">
        <f t="shared" si="33"/>
        <v/>
      </c>
      <c r="G729" s="2">
        <f t="shared" si="34"/>
        <v>0</v>
      </c>
      <c r="H729" s="2">
        <f t="shared" si="35"/>
        <v>0</v>
      </c>
    </row>
    <row r="730" spans="3:8" x14ac:dyDescent="0.2">
      <c r="C730" s="6"/>
      <c r="F730" t="str">
        <f t="shared" si="33"/>
        <v/>
      </c>
      <c r="G730" s="2">
        <f t="shared" si="34"/>
        <v>0</v>
      </c>
      <c r="H730" s="2">
        <f t="shared" si="35"/>
        <v>0</v>
      </c>
    </row>
    <row r="731" spans="3:8" x14ac:dyDescent="0.2">
      <c r="C731" s="6"/>
      <c r="F731" t="str">
        <f t="shared" si="33"/>
        <v/>
      </c>
      <c r="G731" s="2">
        <f t="shared" si="34"/>
        <v>0</v>
      </c>
      <c r="H731" s="2">
        <f t="shared" si="35"/>
        <v>0</v>
      </c>
    </row>
    <row r="732" spans="3:8" x14ac:dyDescent="0.2">
      <c r="C732" s="6"/>
      <c r="F732" t="str">
        <f t="shared" si="33"/>
        <v/>
      </c>
      <c r="G732" s="2">
        <f t="shared" si="34"/>
        <v>0</v>
      </c>
      <c r="H732" s="2">
        <f t="shared" si="35"/>
        <v>0</v>
      </c>
    </row>
    <row r="733" spans="3:8" x14ac:dyDescent="0.2">
      <c r="C733" s="7"/>
      <c r="F733" t="str">
        <f t="shared" si="33"/>
        <v/>
      </c>
      <c r="G733" s="2">
        <f t="shared" si="34"/>
        <v>0</v>
      </c>
      <c r="H733" s="2">
        <f t="shared" si="35"/>
        <v>0</v>
      </c>
    </row>
    <row r="734" spans="3:8" x14ac:dyDescent="0.2">
      <c r="C734" s="6"/>
      <c r="F734" t="str">
        <f t="shared" si="33"/>
        <v/>
      </c>
      <c r="G734" s="2">
        <f t="shared" si="34"/>
        <v>0</v>
      </c>
      <c r="H734" s="2">
        <f t="shared" si="35"/>
        <v>0</v>
      </c>
    </row>
    <row r="735" spans="3:8" x14ac:dyDescent="0.2">
      <c r="C735" s="6"/>
      <c r="F735" t="str">
        <f t="shared" si="33"/>
        <v/>
      </c>
      <c r="G735" s="2">
        <f t="shared" si="34"/>
        <v>0</v>
      </c>
      <c r="H735" s="2">
        <f t="shared" si="35"/>
        <v>0</v>
      </c>
    </row>
    <row r="736" spans="3:8" x14ac:dyDescent="0.2">
      <c r="C736" s="7"/>
      <c r="F736" t="str">
        <f t="shared" si="33"/>
        <v/>
      </c>
      <c r="G736" s="2">
        <f t="shared" si="34"/>
        <v>0</v>
      </c>
      <c r="H736" s="2">
        <f t="shared" si="35"/>
        <v>0</v>
      </c>
    </row>
    <row r="737" spans="3:8" x14ac:dyDescent="0.2">
      <c r="C737" s="6"/>
      <c r="F737" t="str">
        <f t="shared" si="33"/>
        <v/>
      </c>
      <c r="G737" s="2">
        <f t="shared" si="34"/>
        <v>0</v>
      </c>
      <c r="H737" s="2">
        <f t="shared" si="35"/>
        <v>0</v>
      </c>
    </row>
    <row r="738" spans="3:8" x14ac:dyDescent="0.2">
      <c r="C738" s="6"/>
      <c r="F738" t="str">
        <f t="shared" si="33"/>
        <v/>
      </c>
      <c r="G738" s="2">
        <f t="shared" si="34"/>
        <v>0</v>
      </c>
      <c r="H738" s="2">
        <f t="shared" si="35"/>
        <v>0</v>
      </c>
    </row>
    <row r="739" spans="3:8" x14ac:dyDescent="0.2">
      <c r="C739" s="6"/>
      <c r="F739" t="str">
        <f t="shared" si="33"/>
        <v/>
      </c>
      <c r="G739" s="2">
        <f t="shared" si="34"/>
        <v>0</v>
      </c>
      <c r="H739" s="2">
        <f t="shared" si="35"/>
        <v>0</v>
      </c>
    </row>
    <row r="740" spans="3:8" x14ac:dyDescent="0.2">
      <c r="C740" s="7"/>
      <c r="F740" t="str">
        <f t="shared" si="33"/>
        <v/>
      </c>
      <c r="G740" s="2">
        <f t="shared" si="34"/>
        <v>0</v>
      </c>
      <c r="H740" s="2">
        <f t="shared" si="35"/>
        <v>0</v>
      </c>
    </row>
    <row r="741" spans="3:8" x14ac:dyDescent="0.2">
      <c r="C741" s="6"/>
      <c r="F741" t="str">
        <f t="shared" si="33"/>
        <v/>
      </c>
      <c r="G741" s="2">
        <f t="shared" si="34"/>
        <v>0</v>
      </c>
      <c r="H741" s="2">
        <f t="shared" si="35"/>
        <v>0</v>
      </c>
    </row>
    <row r="742" spans="3:8" x14ac:dyDescent="0.2">
      <c r="C742" s="7"/>
      <c r="F742" t="str">
        <f t="shared" si="33"/>
        <v/>
      </c>
      <c r="G742" s="2">
        <f t="shared" si="34"/>
        <v>0</v>
      </c>
      <c r="H742" s="2">
        <f t="shared" si="35"/>
        <v>0</v>
      </c>
    </row>
    <row r="743" spans="3:8" x14ac:dyDescent="0.2">
      <c r="C743" s="6"/>
      <c r="F743" t="str">
        <f t="shared" si="33"/>
        <v/>
      </c>
      <c r="G743" s="2">
        <f t="shared" si="34"/>
        <v>0</v>
      </c>
      <c r="H743" s="2">
        <f t="shared" si="35"/>
        <v>0</v>
      </c>
    </row>
    <row r="744" spans="3:8" x14ac:dyDescent="0.2">
      <c r="C744" s="6"/>
      <c r="F744" t="str">
        <f t="shared" si="33"/>
        <v/>
      </c>
      <c r="G744" s="2">
        <f t="shared" si="34"/>
        <v>0</v>
      </c>
      <c r="H744" s="2">
        <f t="shared" si="35"/>
        <v>0</v>
      </c>
    </row>
    <row r="745" spans="3:8" x14ac:dyDescent="0.2">
      <c r="C745" s="6"/>
      <c r="F745" t="str">
        <f t="shared" si="33"/>
        <v/>
      </c>
      <c r="G745" s="2">
        <f t="shared" si="34"/>
        <v>0</v>
      </c>
      <c r="H745" s="2">
        <f t="shared" si="35"/>
        <v>0</v>
      </c>
    </row>
    <row r="746" spans="3:8" x14ac:dyDescent="0.2">
      <c r="C746" s="7"/>
      <c r="F746" t="str">
        <f t="shared" si="33"/>
        <v/>
      </c>
      <c r="G746" s="2">
        <f t="shared" si="34"/>
        <v>0</v>
      </c>
      <c r="H746" s="2">
        <f t="shared" si="35"/>
        <v>0</v>
      </c>
    </row>
    <row r="747" spans="3:8" x14ac:dyDescent="0.2">
      <c r="C747" s="7"/>
      <c r="F747" t="str">
        <f t="shared" si="33"/>
        <v/>
      </c>
      <c r="G747" s="2">
        <f t="shared" si="34"/>
        <v>0</v>
      </c>
      <c r="H747" s="2">
        <f t="shared" si="35"/>
        <v>0</v>
      </c>
    </row>
    <row r="748" spans="3:8" x14ac:dyDescent="0.2">
      <c r="C748" s="7"/>
      <c r="F748" t="str">
        <f t="shared" si="33"/>
        <v/>
      </c>
      <c r="G748" s="2">
        <f t="shared" si="34"/>
        <v>0</v>
      </c>
      <c r="H748" s="2">
        <f t="shared" si="35"/>
        <v>0</v>
      </c>
    </row>
    <row r="749" spans="3:8" x14ac:dyDescent="0.2">
      <c r="C749" s="6"/>
      <c r="F749" t="str">
        <f t="shared" si="33"/>
        <v/>
      </c>
      <c r="G749" s="2">
        <f t="shared" si="34"/>
        <v>0</v>
      </c>
      <c r="H749" s="2">
        <f t="shared" si="35"/>
        <v>0</v>
      </c>
    </row>
    <row r="750" spans="3:8" x14ac:dyDescent="0.2">
      <c r="C750" s="7"/>
      <c r="F750" t="str">
        <f t="shared" si="33"/>
        <v/>
      </c>
      <c r="G750" s="2">
        <f t="shared" si="34"/>
        <v>0</v>
      </c>
      <c r="H750" s="2">
        <f t="shared" si="35"/>
        <v>0</v>
      </c>
    </row>
    <row r="751" spans="3:8" x14ac:dyDescent="0.2">
      <c r="C751" s="6"/>
      <c r="F751" t="str">
        <f t="shared" si="33"/>
        <v/>
      </c>
      <c r="G751" s="2">
        <f t="shared" si="34"/>
        <v>0</v>
      </c>
      <c r="H751" s="2">
        <f t="shared" si="35"/>
        <v>0</v>
      </c>
    </row>
    <row r="752" spans="3:8" x14ac:dyDescent="0.2">
      <c r="C752" s="6"/>
      <c r="F752" t="str">
        <f t="shared" si="33"/>
        <v/>
      </c>
      <c r="G752" s="2">
        <f t="shared" si="34"/>
        <v>0</v>
      </c>
      <c r="H752" s="2">
        <f t="shared" si="35"/>
        <v>0</v>
      </c>
    </row>
    <row r="753" spans="3:8" x14ac:dyDescent="0.2">
      <c r="C753" s="7"/>
      <c r="F753" t="str">
        <f t="shared" si="33"/>
        <v/>
      </c>
      <c r="G753" s="2">
        <f t="shared" si="34"/>
        <v>0</v>
      </c>
      <c r="H753" s="2">
        <f t="shared" si="35"/>
        <v>0</v>
      </c>
    </row>
    <row r="754" spans="3:8" x14ac:dyDescent="0.2">
      <c r="C754" s="7"/>
      <c r="F754" t="str">
        <f t="shared" si="33"/>
        <v/>
      </c>
      <c r="G754" s="2">
        <f t="shared" si="34"/>
        <v>0</v>
      </c>
      <c r="H754" s="2">
        <f t="shared" si="35"/>
        <v>0</v>
      </c>
    </row>
    <row r="755" spans="3:8" x14ac:dyDescent="0.2">
      <c r="C755" s="7"/>
      <c r="F755" t="str">
        <f t="shared" si="33"/>
        <v/>
      </c>
      <c r="G755" s="2">
        <f t="shared" si="34"/>
        <v>0</v>
      </c>
      <c r="H755" s="2">
        <f t="shared" si="35"/>
        <v>0</v>
      </c>
    </row>
    <row r="756" spans="3:8" x14ac:dyDescent="0.2">
      <c r="F756" t="str">
        <f t="shared" si="33"/>
        <v/>
      </c>
      <c r="G756" s="2">
        <f t="shared" si="34"/>
        <v>0</v>
      </c>
      <c r="H756" s="2">
        <f t="shared" si="35"/>
        <v>0</v>
      </c>
    </row>
    <row r="757" spans="3:8" x14ac:dyDescent="0.2">
      <c r="C757" s="7"/>
      <c r="F757" t="str">
        <f t="shared" si="33"/>
        <v/>
      </c>
      <c r="G757" s="2">
        <f t="shared" si="34"/>
        <v>0</v>
      </c>
      <c r="H757" s="2">
        <f t="shared" si="35"/>
        <v>0</v>
      </c>
    </row>
    <row r="758" spans="3:8" x14ac:dyDescent="0.2">
      <c r="C758" s="7"/>
      <c r="F758" t="str">
        <f t="shared" si="33"/>
        <v/>
      </c>
      <c r="G758" s="2">
        <f t="shared" si="34"/>
        <v>0</v>
      </c>
      <c r="H758" s="2">
        <f t="shared" si="35"/>
        <v>0</v>
      </c>
    </row>
    <row r="759" spans="3:8" x14ac:dyDescent="0.2">
      <c r="C759" s="6"/>
      <c r="F759" t="str">
        <f t="shared" si="33"/>
        <v/>
      </c>
      <c r="G759" s="2">
        <f t="shared" si="34"/>
        <v>0</v>
      </c>
      <c r="H759" s="2">
        <f t="shared" si="35"/>
        <v>0</v>
      </c>
    </row>
    <row r="760" spans="3:8" x14ac:dyDescent="0.2">
      <c r="C760" s="6"/>
      <c r="F760" t="str">
        <f t="shared" si="33"/>
        <v/>
      </c>
      <c r="G760" s="2">
        <f t="shared" si="34"/>
        <v>0</v>
      </c>
      <c r="H760" s="2">
        <f t="shared" si="35"/>
        <v>0</v>
      </c>
    </row>
    <row r="761" spans="3:8" x14ac:dyDescent="0.2">
      <c r="F761" t="str">
        <f t="shared" si="33"/>
        <v/>
      </c>
      <c r="G761" s="2">
        <f t="shared" si="34"/>
        <v>0</v>
      </c>
      <c r="H761" s="2">
        <f t="shared" si="35"/>
        <v>0</v>
      </c>
    </row>
    <row r="762" spans="3:8" x14ac:dyDescent="0.2">
      <c r="C762" s="7"/>
      <c r="F762" t="str">
        <f t="shared" si="33"/>
        <v/>
      </c>
      <c r="G762" s="2">
        <f t="shared" si="34"/>
        <v>0</v>
      </c>
      <c r="H762" s="2">
        <f t="shared" si="35"/>
        <v>0</v>
      </c>
    </row>
    <row r="763" spans="3:8" x14ac:dyDescent="0.2">
      <c r="C763" s="7"/>
      <c r="F763" t="str">
        <f t="shared" si="33"/>
        <v/>
      </c>
      <c r="G763" s="2">
        <f t="shared" si="34"/>
        <v>0</v>
      </c>
      <c r="H763" s="2">
        <f t="shared" si="35"/>
        <v>0</v>
      </c>
    </row>
    <row r="764" spans="3:8" x14ac:dyDescent="0.2">
      <c r="C764" s="7"/>
      <c r="F764" t="str">
        <f t="shared" si="33"/>
        <v/>
      </c>
      <c r="G764" s="2">
        <f t="shared" si="34"/>
        <v>0</v>
      </c>
      <c r="H764" s="2">
        <f t="shared" si="35"/>
        <v>0</v>
      </c>
    </row>
    <row r="765" spans="3:8" x14ac:dyDescent="0.2">
      <c r="C765" s="7"/>
      <c r="F765" t="str">
        <f t="shared" si="33"/>
        <v/>
      </c>
      <c r="G765" s="2">
        <f t="shared" si="34"/>
        <v>0</v>
      </c>
      <c r="H765" s="2">
        <f t="shared" si="35"/>
        <v>0</v>
      </c>
    </row>
    <row r="766" spans="3:8" x14ac:dyDescent="0.2">
      <c r="C766" s="6"/>
      <c r="F766" t="str">
        <f t="shared" si="33"/>
        <v/>
      </c>
      <c r="G766" s="2">
        <f t="shared" si="34"/>
        <v>0</v>
      </c>
      <c r="H766" s="2">
        <f t="shared" si="35"/>
        <v>0</v>
      </c>
    </row>
    <row r="767" spans="3:8" x14ac:dyDescent="0.2">
      <c r="C767" s="6"/>
      <c r="F767" t="str">
        <f t="shared" si="33"/>
        <v/>
      </c>
      <c r="G767" s="2">
        <f t="shared" si="34"/>
        <v>0</v>
      </c>
      <c r="H767" s="2">
        <f t="shared" si="35"/>
        <v>0</v>
      </c>
    </row>
    <row r="768" spans="3:8" x14ac:dyDescent="0.2">
      <c r="C768" s="6"/>
      <c r="F768" t="str">
        <f t="shared" si="33"/>
        <v/>
      </c>
      <c r="G768" s="2">
        <f t="shared" si="34"/>
        <v>0</v>
      </c>
      <c r="H768" s="2">
        <f t="shared" si="35"/>
        <v>0</v>
      </c>
    </row>
    <row r="769" spans="3:8" x14ac:dyDescent="0.2">
      <c r="C769" s="6"/>
      <c r="F769" t="str">
        <f t="shared" si="33"/>
        <v/>
      </c>
      <c r="G769" s="2">
        <f t="shared" si="34"/>
        <v>0</v>
      </c>
      <c r="H769" s="2">
        <f t="shared" si="35"/>
        <v>0</v>
      </c>
    </row>
    <row r="770" spans="3:8" x14ac:dyDescent="0.2">
      <c r="C770" s="6"/>
      <c r="F770" t="str">
        <f t="shared" si="33"/>
        <v/>
      </c>
      <c r="G770" s="2">
        <f t="shared" si="34"/>
        <v>0</v>
      </c>
      <c r="H770" s="2">
        <f t="shared" si="35"/>
        <v>0</v>
      </c>
    </row>
    <row r="771" spans="3:8" x14ac:dyDescent="0.2">
      <c r="C771" s="6"/>
      <c r="F771" t="str">
        <f t="shared" ref="F771:F834" si="36">A771&amp;B771</f>
        <v/>
      </c>
      <c r="G771" s="2">
        <f t="shared" ref="G771:G834" si="37">E771</f>
        <v>0</v>
      </c>
      <c r="H771" s="2">
        <f t="shared" ref="H771:H834" si="38">D771</f>
        <v>0</v>
      </c>
    </row>
    <row r="772" spans="3:8" x14ac:dyDescent="0.2">
      <c r="C772" s="6"/>
      <c r="F772" t="str">
        <f t="shared" si="36"/>
        <v/>
      </c>
      <c r="G772" s="2">
        <f t="shared" si="37"/>
        <v>0</v>
      </c>
      <c r="H772" s="2">
        <f t="shared" si="38"/>
        <v>0</v>
      </c>
    </row>
    <row r="773" spans="3:8" x14ac:dyDescent="0.2">
      <c r="C773" s="6"/>
      <c r="F773" t="str">
        <f t="shared" si="36"/>
        <v/>
      </c>
      <c r="G773" s="2">
        <f t="shared" si="37"/>
        <v>0</v>
      </c>
      <c r="H773" s="2">
        <f t="shared" si="38"/>
        <v>0</v>
      </c>
    </row>
    <row r="774" spans="3:8" x14ac:dyDescent="0.2">
      <c r="C774" s="6"/>
      <c r="F774" t="str">
        <f t="shared" si="36"/>
        <v/>
      </c>
      <c r="G774" s="2">
        <f t="shared" si="37"/>
        <v>0</v>
      </c>
      <c r="H774" s="2">
        <f t="shared" si="38"/>
        <v>0</v>
      </c>
    </row>
    <row r="775" spans="3:8" x14ac:dyDescent="0.2">
      <c r="C775" s="6"/>
      <c r="F775" t="str">
        <f t="shared" si="36"/>
        <v/>
      </c>
      <c r="G775" s="2">
        <f t="shared" si="37"/>
        <v>0</v>
      </c>
      <c r="H775" s="2">
        <f t="shared" si="38"/>
        <v>0</v>
      </c>
    </row>
    <row r="776" spans="3:8" x14ac:dyDescent="0.2">
      <c r="C776" s="7"/>
      <c r="F776" t="str">
        <f t="shared" si="36"/>
        <v/>
      </c>
      <c r="G776" s="2">
        <f t="shared" si="37"/>
        <v>0</v>
      </c>
      <c r="H776" s="2">
        <f t="shared" si="38"/>
        <v>0</v>
      </c>
    </row>
    <row r="777" spans="3:8" x14ac:dyDescent="0.2">
      <c r="C777" s="6"/>
      <c r="F777" t="str">
        <f t="shared" si="36"/>
        <v/>
      </c>
      <c r="G777" s="2">
        <f t="shared" si="37"/>
        <v>0</v>
      </c>
      <c r="H777" s="2">
        <f t="shared" si="38"/>
        <v>0</v>
      </c>
    </row>
    <row r="778" spans="3:8" x14ac:dyDescent="0.2">
      <c r="C778" s="6"/>
      <c r="F778" t="str">
        <f t="shared" si="36"/>
        <v/>
      </c>
      <c r="G778" s="2">
        <f t="shared" si="37"/>
        <v>0</v>
      </c>
      <c r="H778" s="2">
        <f t="shared" si="38"/>
        <v>0</v>
      </c>
    </row>
    <row r="779" spans="3:8" x14ac:dyDescent="0.2">
      <c r="C779" s="6"/>
      <c r="F779" t="str">
        <f t="shared" si="36"/>
        <v/>
      </c>
      <c r="G779" s="2">
        <f t="shared" si="37"/>
        <v>0</v>
      </c>
      <c r="H779" s="2">
        <f t="shared" si="38"/>
        <v>0</v>
      </c>
    </row>
    <row r="780" spans="3:8" x14ac:dyDescent="0.2">
      <c r="C780" s="6"/>
      <c r="F780" t="str">
        <f t="shared" si="36"/>
        <v/>
      </c>
      <c r="G780" s="2">
        <f t="shared" si="37"/>
        <v>0</v>
      </c>
      <c r="H780" s="2">
        <f t="shared" si="38"/>
        <v>0</v>
      </c>
    </row>
    <row r="781" spans="3:8" x14ac:dyDescent="0.2">
      <c r="C781" s="6"/>
      <c r="F781" t="str">
        <f t="shared" si="36"/>
        <v/>
      </c>
      <c r="G781" s="2">
        <f t="shared" si="37"/>
        <v>0</v>
      </c>
      <c r="H781" s="2">
        <f t="shared" si="38"/>
        <v>0</v>
      </c>
    </row>
    <row r="782" spans="3:8" x14ac:dyDescent="0.2">
      <c r="C782" s="7"/>
      <c r="F782" t="str">
        <f t="shared" si="36"/>
        <v/>
      </c>
      <c r="G782" s="2">
        <f t="shared" si="37"/>
        <v>0</v>
      </c>
      <c r="H782" s="2">
        <f t="shared" si="38"/>
        <v>0</v>
      </c>
    </row>
    <row r="783" spans="3:8" x14ac:dyDescent="0.2">
      <c r="C783" s="6"/>
      <c r="F783" t="str">
        <f t="shared" si="36"/>
        <v/>
      </c>
      <c r="G783" s="2">
        <f t="shared" si="37"/>
        <v>0</v>
      </c>
      <c r="H783" s="2">
        <f t="shared" si="38"/>
        <v>0</v>
      </c>
    </row>
    <row r="784" spans="3:8" x14ac:dyDescent="0.2">
      <c r="C784" s="6"/>
      <c r="F784" t="str">
        <f t="shared" si="36"/>
        <v/>
      </c>
      <c r="G784" s="2">
        <f t="shared" si="37"/>
        <v>0</v>
      </c>
      <c r="H784" s="2">
        <f t="shared" si="38"/>
        <v>0</v>
      </c>
    </row>
    <row r="785" spans="3:8" x14ac:dyDescent="0.2">
      <c r="C785" s="6"/>
      <c r="F785" t="str">
        <f t="shared" si="36"/>
        <v/>
      </c>
      <c r="G785" s="2">
        <f t="shared" si="37"/>
        <v>0</v>
      </c>
      <c r="H785" s="2">
        <f t="shared" si="38"/>
        <v>0</v>
      </c>
    </row>
    <row r="786" spans="3:8" x14ac:dyDescent="0.2">
      <c r="C786" s="7"/>
      <c r="F786" t="str">
        <f t="shared" si="36"/>
        <v/>
      </c>
      <c r="G786" s="2">
        <f t="shared" si="37"/>
        <v>0</v>
      </c>
      <c r="H786" s="2">
        <f t="shared" si="38"/>
        <v>0</v>
      </c>
    </row>
    <row r="787" spans="3:8" x14ac:dyDescent="0.2">
      <c r="C787" s="6"/>
      <c r="F787" t="str">
        <f t="shared" si="36"/>
        <v/>
      </c>
      <c r="G787" s="2">
        <f t="shared" si="37"/>
        <v>0</v>
      </c>
      <c r="H787" s="2">
        <f t="shared" si="38"/>
        <v>0</v>
      </c>
    </row>
    <row r="788" spans="3:8" x14ac:dyDescent="0.2">
      <c r="C788" s="7"/>
      <c r="F788" t="str">
        <f t="shared" si="36"/>
        <v/>
      </c>
      <c r="G788" s="2">
        <f t="shared" si="37"/>
        <v>0</v>
      </c>
      <c r="H788" s="2">
        <f t="shared" si="38"/>
        <v>0</v>
      </c>
    </row>
    <row r="789" spans="3:8" x14ac:dyDescent="0.2">
      <c r="C789" s="7"/>
      <c r="F789" t="str">
        <f t="shared" si="36"/>
        <v/>
      </c>
      <c r="G789" s="2">
        <f t="shared" si="37"/>
        <v>0</v>
      </c>
      <c r="H789" s="2">
        <f t="shared" si="38"/>
        <v>0</v>
      </c>
    </row>
    <row r="790" spans="3:8" x14ac:dyDescent="0.2">
      <c r="C790" s="6"/>
      <c r="F790" t="str">
        <f t="shared" si="36"/>
        <v/>
      </c>
      <c r="G790" s="2">
        <f t="shared" si="37"/>
        <v>0</v>
      </c>
      <c r="H790" s="2">
        <f t="shared" si="38"/>
        <v>0</v>
      </c>
    </row>
    <row r="791" spans="3:8" x14ac:dyDescent="0.2">
      <c r="C791" s="6"/>
      <c r="F791" t="str">
        <f t="shared" si="36"/>
        <v/>
      </c>
      <c r="G791" s="2">
        <f t="shared" si="37"/>
        <v>0</v>
      </c>
      <c r="H791" s="2">
        <f t="shared" si="38"/>
        <v>0</v>
      </c>
    </row>
    <row r="792" spans="3:8" x14ac:dyDescent="0.2">
      <c r="C792" s="7"/>
      <c r="F792" t="str">
        <f t="shared" si="36"/>
        <v/>
      </c>
      <c r="G792" s="2">
        <f t="shared" si="37"/>
        <v>0</v>
      </c>
      <c r="H792" s="2">
        <f t="shared" si="38"/>
        <v>0</v>
      </c>
    </row>
    <row r="793" spans="3:8" x14ac:dyDescent="0.2">
      <c r="C793" s="6"/>
      <c r="F793" t="str">
        <f t="shared" si="36"/>
        <v/>
      </c>
      <c r="G793" s="2">
        <f t="shared" si="37"/>
        <v>0</v>
      </c>
      <c r="H793" s="2">
        <f t="shared" si="38"/>
        <v>0</v>
      </c>
    </row>
    <row r="794" spans="3:8" x14ac:dyDescent="0.2">
      <c r="C794" s="7"/>
      <c r="F794" t="str">
        <f t="shared" si="36"/>
        <v/>
      </c>
      <c r="G794" s="2">
        <f t="shared" si="37"/>
        <v>0</v>
      </c>
      <c r="H794" s="2">
        <f t="shared" si="38"/>
        <v>0</v>
      </c>
    </row>
    <row r="795" spans="3:8" x14ac:dyDescent="0.2">
      <c r="C795" s="7"/>
      <c r="F795" t="str">
        <f t="shared" si="36"/>
        <v/>
      </c>
      <c r="G795" s="2">
        <f t="shared" si="37"/>
        <v>0</v>
      </c>
      <c r="H795" s="2">
        <f t="shared" si="38"/>
        <v>0</v>
      </c>
    </row>
    <row r="796" spans="3:8" x14ac:dyDescent="0.2">
      <c r="C796" s="6"/>
      <c r="F796" t="str">
        <f t="shared" si="36"/>
        <v/>
      </c>
      <c r="G796" s="2">
        <f t="shared" si="37"/>
        <v>0</v>
      </c>
      <c r="H796" s="2">
        <f t="shared" si="38"/>
        <v>0</v>
      </c>
    </row>
    <row r="797" spans="3:8" x14ac:dyDescent="0.2">
      <c r="C797" s="6"/>
      <c r="F797" t="str">
        <f t="shared" si="36"/>
        <v/>
      </c>
      <c r="G797" s="2">
        <f t="shared" si="37"/>
        <v>0</v>
      </c>
      <c r="H797" s="2">
        <f t="shared" si="38"/>
        <v>0</v>
      </c>
    </row>
    <row r="798" spans="3:8" x14ac:dyDescent="0.2">
      <c r="C798" s="6"/>
      <c r="F798" t="str">
        <f t="shared" si="36"/>
        <v/>
      </c>
      <c r="G798" s="2">
        <f t="shared" si="37"/>
        <v>0</v>
      </c>
      <c r="H798" s="2">
        <f t="shared" si="38"/>
        <v>0</v>
      </c>
    </row>
    <row r="799" spans="3:8" x14ac:dyDescent="0.2">
      <c r="C799" s="6"/>
      <c r="F799" t="str">
        <f t="shared" si="36"/>
        <v/>
      </c>
      <c r="G799" s="2">
        <f t="shared" si="37"/>
        <v>0</v>
      </c>
      <c r="H799" s="2">
        <f t="shared" si="38"/>
        <v>0</v>
      </c>
    </row>
    <row r="800" spans="3:8" x14ac:dyDescent="0.2">
      <c r="C800" s="6"/>
      <c r="F800" t="str">
        <f t="shared" si="36"/>
        <v/>
      </c>
      <c r="G800" s="2">
        <f t="shared" si="37"/>
        <v>0</v>
      </c>
      <c r="H800" s="2">
        <f t="shared" si="38"/>
        <v>0</v>
      </c>
    </row>
    <row r="801" spans="3:8" x14ac:dyDescent="0.2">
      <c r="C801" s="6"/>
      <c r="F801" t="str">
        <f t="shared" si="36"/>
        <v/>
      </c>
      <c r="G801" s="2">
        <f t="shared" si="37"/>
        <v>0</v>
      </c>
      <c r="H801" s="2">
        <f t="shared" si="38"/>
        <v>0</v>
      </c>
    </row>
    <row r="802" spans="3:8" x14ac:dyDescent="0.2">
      <c r="C802" s="7"/>
      <c r="F802" t="str">
        <f t="shared" si="36"/>
        <v/>
      </c>
      <c r="G802" s="2">
        <f t="shared" si="37"/>
        <v>0</v>
      </c>
      <c r="H802" s="2">
        <f t="shared" si="38"/>
        <v>0</v>
      </c>
    </row>
    <row r="803" spans="3:8" x14ac:dyDescent="0.2">
      <c r="C803" s="6"/>
      <c r="F803" t="str">
        <f t="shared" si="36"/>
        <v/>
      </c>
      <c r="G803" s="2">
        <f t="shared" si="37"/>
        <v>0</v>
      </c>
      <c r="H803" s="2">
        <f t="shared" si="38"/>
        <v>0</v>
      </c>
    </row>
    <row r="804" spans="3:8" x14ac:dyDescent="0.2">
      <c r="C804" s="6"/>
      <c r="F804" t="str">
        <f t="shared" si="36"/>
        <v/>
      </c>
      <c r="G804" s="2">
        <f t="shared" si="37"/>
        <v>0</v>
      </c>
      <c r="H804" s="2">
        <f t="shared" si="38"/>
        <v>0</v>
      </c>
    </row>
    <row r="805" spans="3:8" x14ac:dyDescent="0.2">
      <c r="C805" s="7"/>
      <c r="F805" t="str">
        <f t="shared" si="36"/>
        <v/>
      </c>
      <c r="G805" s="2">
        <f t="shared" si="37"/>
        <v>0</v>
      </c>
      <c r="H805" s="2">
        <f t="shared" si="38"/>
        <v>0</v>
      </c>
    </row>
    <row r="806" spans="3:8" x14ac:dyDescent="0.2">
      <c r="C806" s="6"/>
      <c r="F806" t="str">
        <f t="shared" si="36"/>
        <v/>
      </c>
      <c r="G806" s="2">
        <f t="shared" si="37"/>
        <v>0</v>
      </c>
      <c r="H806" s="2">
        <f t="shared" si="38"/>
        <v>0</v>
      </c>
    </row>
    <row r="807" spans="3:8" x14ac:dyDescent="0.2">
      <c r="C807" s="6"/>
      <c r="F807" t="str">
        <f t="shared" si="36"/>
        <v/>
      </c>
      <c r="G807" s="2">
        <f t="shared" si="37"/>
        <v>0</v>
      </c>
      <c r="H807" s="2">
        <f t="shared" si="38"/>
        <v>0</v>
      </c>
    </row>
    <row r="808" spans="3:8" x14ac:dyDescent="0.2">
      <c r="C808" s="6"/>
      <c r="F808" t="str">
        <f t="shared" si="36"/>
        <v/>
      </c>
      <c r="G808" s="2">
        <f t="shared" si="37"/>
        <v>0</v>
      </c>
      <c r="H808" s="2">
        <f t="shared" si="38"/>
        <v>0</v>
      </c>
    </row>
    <row r="809" spans="3:8" x14ac:dyDescent="0.2">
      <c r="C809" s="6"/>
      <c r="F809" t="str">
        <f t="shared" si="36"/>
        <v/>
      </c>
      <c r="G809" s="2">
        <f t="shared" si="37"/>
        <v>0</v>
      </c>
      <c r="H809" s="2">
        <f t="shared" si="38"/>
        <v>0</v>
      </c>
    </row>
    <row r="810" spans="3:8" x14ac:dyDescent="0.2">
      <c r="C810" s="6"/>
      <c r="F810" t="str">
        <f t="shared" si="36"/>
        <v/>
      </c>
      <c r="G810" s="2">
        <f t="shared" si="37"/>
        <v>0</v>
      </c>
      <c r="H810" s="2">
        <f t="shared" si="38"/>
        <v>0</v>
      </c>
    </row>
    <row r="811" spans="3:8" x14ac:dyDescent="0.2">
      <c r="C811" s="6"/>
      <c r="F811" t="str">
        <f t="shared" si="36"/>
        <v/>
      </c>
      <c r="G811" s="2">
        <f t="shared" si="37"/>
        <v>0</v>
      </c>
      <c r="H811" s="2">
        <f t="shared" si="38"/>
        <v>0</v>
      </c>
    </row>
    <row r="812" spans="3:8" x14ac:dyDescent="0.2">
      <c r="C812" s="6"/>
      <c r="F812" t="str">
        <f t="shared" si="36"/>
        <v/>
      </c>
      <c r="G812" s="2">
        <f t="shared" si="37"/>
        <v>0</v>
      </c>
      <c r="H812" s="2">
        <f t="shared" si="38"/>
        <v>0</v>
      </c>
    </row>
    <row r="813" spans="3:8" x14ac:dyDescent="0.2">
      <c r="C813" s="7"/>
      <c r="F813" t="str">
        <f t="shared" si="36"/>
        <v/>
      </c>
      <c r="G813" s="2">
        <f t="shared" si="37"/>
        <v>0</v>
      </c>
      <c r="H813" s="2">
        <f t="shared" si="38"/>
        <v>0</v>
      </c>
    </row>
    <row r="814" spans="3:8" x14ac:dyDescent="0.2">
      <c r="C814" s="6"/>
      <c r="F814" t="str">
        <f t="shared" si="36"/>
        <v/>
      </c>
      <c r="G814" s="2">
        <f t="shared" si="37"/>
        <v>0</v>
      </c>
      <c r="H814" s="2">
        <f t="shared" si="38"/>
        <v>0</v>
      </c>
    </row>
    <row r="815" spans="3:8" x14ac:dyDescent="0.2">
      <c r="C815" s="6"/>
      <c r="F815" t="str">
        <f t="shared" si="36"/>
        <v/>
      </c>
      <c r="G815" s="2">
        <f t="shared" si="37"/>
        <v>0</v>
      </c>
      <c r="H815" s="2">
        <f t="shared" si="38"/>
        <v>0</v>
      </c>
    </row>
    <row r="816" spans="3:8" x14ac:dyDescent="0.2">
      <c r="C816" s="7"/>
      <c r="F816" t="str">
        <f t="shared" si="36"/>
        <v/>
      </c>
      <c r="G816" s="2">
        <f t="shared" si="37"/>
        <v>0</v>
      </c>
      <c r="H816" s="2">
        <f t="shared" si="38"/>
        <v>0</v>
      </c>
    </row>
    <row r="817" spans="3:8" x14ac:dyDescent="0.2">
      <c r="C817" s="6"/>
      <c r="F817" t="str">
        <f t="shared" si="36"/>
        <v/>
      </c>
      <c r="G817" s="2">
        <f t="shared" si="37"/>
        <v>0</v>
      </c>
      <c r="H817" s="2">
        <f t="shared" si="38"/>
        <v>0</v>
      </c>
    </row>
    <row r="818" spans="3:8" x14ac:dyDescent="0.2">
      <c r="C818" s="6"/>
      <c r="F818" t="str">
        <f t="shared" si="36"/>
        <v/>
      </c>
      <c r="G818" s="2">
        <f t="shared" si="37"/>
        <v>0</v>
      </c>
      <c r="H818" s="2">
        <f t="shared" si="38"/>
        <v>0</v>
      </c>
    </row>
    <row r="819" spans="3:8" x14ac:dyDescent="0.2">
      <c r="C819" s="6"/>
      <c r="F819" t="str">
        <f t="shared" si="36"/>
        <v/>
      </c>
      <c r="G819" s="2">
        <f t="shared" si="37"/>
        <v>0</v>
      </c>
      <c r="H819" s="2">
        <f t="shared" si="38"/>
        <v>0</v>
      </c>
    </row>
    <row r="820" spans="3:8" x14ac:dyDescent="0.2">
      <c r="C820" s="7"/>
      <c r="F820" t="str">
        <f t="shared" si="36"/>
        <v/>
      </c>
      <c r="G820" s="2">
        <f t="shared" si="37"/>
        <v>0</v>
      </c>
      <c r="H820" s="2">
        <f t="shared" si="38"/>
        <v>0</v>
      </c>
    </row>
    <row r="821" spans="3:8" x14ac:dyDescent="0.2">
      <c r="C821" s="6"/>
      <c r="F821" t="str">
        <f t="shared" si="36"/>
        <v/>
      </c>
      <c r="G821" s="2">
        <f t="shared" si="37"/>
        <v>0</v>
      </c>
      <c r="H821" s="2">
        <f t="shared" si="38"/>
        <v>0</v>
      </c>
    </row>
    <row r="822" spans="3:8" x14ac:dyDescent="0.2">
      <c r="C822" s="7"/>
      <c r="F822" t="str">
        <f t="shared" si="36"/>
        <v/>
      </c>
      <c r="G822" s="2">
        <f t="shared" si="37"/>
        <v>0</v>
      </c>
      <c r="H822" s="2">
        <f t="shared" si="38"/>
        <v>0</v>
      </c>
    </row>
    <row r="823" spans="3:8" x14ac:dyDescent="0.2">
      <c r="C823" s="7"/>
      <c r="F823" t="str">
        <f t="shared" si="36"/>
        <v/>
      </c>
      <c r="G823" s="2">
        <f t="shared" si="37"/>
        <v>0</v>
      </c>
      <c r="H823" s="2">
        <f t="shared" si="38"/>
        <v>0</v>
      </c>
    </row>
    <row r="824" spans="3:8" x14ac:dyDescent="0.2">
      <c r="C824" s="7"/>
      <c r="F824" t="str">
        <f t="shared" si="36"/>
        <v/>
      </c>
      <c r="G824" s="2">
        <f t="shared" si="37"/>
        <v>0</v>
      </c>
      <c r="H824" s="2">
        <f t="shared" si="38"/>
        <v>0</v>
      </c>
    </row>
    <row r="825" spans="3:8" x14ac:dyDescent="0.2">
      <c r="F825" t="str">
        <f t="shared" si="36"/>
        <v/>
      </c>
      <c r="G825" s="2">
        <f t="shared" si="37"/>
        <v>0</v>
      </c>
      <c r="H825" s="2">
        <f t="shared" si="38"/>
        <v>0</v>
      </c>
    </row>
    <row r="826" spans="3:8" x14ac:dyDescent="0.2">
      <c r="C826" s="7"/>
      <c r="F826" t="str">
        <f t="shared" si="36"/>
        <v/>
      </c>
      <c r="G826" s="2">
        <f t="shared" si="37"/>
        <v>0</v>
      </c>
      <c r="H826" s="2">
        <f t="shared" si="38"/>
        <v>0</v>
      </c>
    </row>
    <row r="827" spans="3:8" x14ac:dyDescent="0.2">
      <c r="C827" s="7"/>
      <c r="F827" t="str">
        <f t="shared" si="36"/>
        <v/>
      </c>
      <c r="G827" s="2">
        <f t="shared" si="37"/>
        <v>0</v>
      </c>
      <c r="H827" s="2">
        <f t="shared" si="38"/>
        <v>0</v>
      </c>
    </row>
    <row r="828" spans="3:8" x14ac:dyDescent="0.2">
      <c r="C828" s="6"/>
      <c r="F828" t="str">
        <f t="shared" si="36"/>
        <v/>
      </c>
      <c r="G828" s="2">
        <f t="shared" si="37"/>
        <v>0</v>
      </c>
      <c r="H828" s="2">
        <f t="shared" si="38"/>
        <v>0</v>
      </c>
    </row>
    <row r="829" spans="3:8" x14ac:dyDescent="0.2">
      <c r="C829" s="6"/>
      <c r="F829" t="str">
        <f t="shared" si="36"/>
        <v/>
      </c>
      <c r="G829" s="2">
        <f t="shared" si="37"/>
        <v>0</v>
      </c>
      <c r="H829" s="2">
        <f t="shared" si="38"/>
        <v>0</v>
      </c>
    </row>
    <row r="830" spans="3:8" x14ac:dyDescent="0.2">
      <c r="C830" s="6"/>
      <c r="F830" t="str">
        <f t="shared" si="36"/>
        <v/>
      </c>
      <c r="G830" s="2">
        <f t="shared" si="37"/>
        <v>0</v>
      </c>
      <c r="H830" s="2">
        <f t="shared" si="38"/>
        <v>0</v>
      </c>
    </row>
    <row r="831" spans="3:8" x14ac:dyDescent="0.2">
      <c r="C831" s="6"/>
      <c r="F831" t="str">
        <f t="shared" si="36"/>
        <v/>
      </c>
      <c r="G831" s="2">
        <f t="shared" si="37"/>
        <v>0</v>
      </c>
      <c r="H831" s="2">
        <f t="shared" si="38"/>
        <v>0</v>
      </c>
    </row>
    <row r="832" spans="3:8" x14ac:dyDescent="0.2">
      <c r="C832" s="6"/>
      <c r="F832" t="str">
        <f t="shared" si="36"/>
        <v/>
      </c>
      <c r="G832" s="2">
        <f t="shared" si="37"/>
        <v>0</v>
      </c>
      <c r="H832" s="2">
        <f t="shared" si="38"/>
        <v>0</v>
      </c>
    </row>
    <row r="833" spans="3:8" x14ac:dyDescent="0.2">
      <c r="C833" s="6"/>
      <c r="F833" t="str">
        <f t="shared" si="36"/>
        <v/>
      </c>
      <c r="G833" s="2">
        <f t="shared" si="37"/>
        <v>0</v>
      </c>
      <c r="H833" s="2">
        <f t="shared" si="38"/>
        <v>0</v>
      </c>
    </row>
    <row r="834" spans="3:8" x14ac:dyDescent="0.2">
      <c r="C834" s="6"/>
      <c r="F834" t="str">
        <f t="shared" si="36"/>
        <v/>
      </c>
      <c r="G834" s="2">
        <f t="shared" si="37"/>
        <v>0</v>
      </c>
      <c r="H834" s="2">
        <f t="shared" si="38"/>
        <v>0</v>
      </c>
    </row>
    <row r="835" spans="3:8" x14ac:dyDescent="0.2">
      <c r="C835" s="7"/>
      <c r="F835" t="str">
        <f t="shared" ref="F835:F898" si="39">A835&amp;B835</f>
        <v/>
      </c>
      <c r="G835" s="2">
        <f t="shared" ref="G835:G898" si="40">E835</f>
        <v>0</v>
      </c>
      <c r="H835" s="2">
        <f t="shared" ref="H835:H898" si="41">D835</f>
        <v>0</v>
      </c>
    </row>
    <row r="836" spans="3:8" x14ac:dyDescent="0.2">
      <c r="C836" s="6"/>
      <c r="F836" t="str">
        <f t="shared" si="39"/>
        <v/>
      </c>
      <c r="G836" s="2">
        <f t="shared" si="40"/>
        <v>0</v>
      </c>
      <c r="H836" s="2">
        <f t="shared" si="41"/>
        <v>0</v>
      </c>
    </row>
    <row r="837" spans="3:8" x14ac:dyDescent="0.2">
      <c r="C837" s="6"/>
      <c r="F837" t="str">
        <f t="shared" si="39"/>
        <v/>
      </c>
      <c r="G837" s="2">
        <f t="shared" si="40"/>
        <v>0</v>
      </c>
      <c r="H837" s="2">
        <f t="shared" si="41"/>
        <v>0</v>
      </c>
    </row>
    <row r="838" spans="3:8" x14ac:dyDescent="0.2">
      <c r="C838" s="7"/>
      <c r="F838" t="str">
        <f t="shared" si="39"/>
        <v/>
      </c>
      <c r="G838" s="2">
        <f t="shared" si="40"/>
        <v>0</v>
      </c>
      <c r="H838" s="2">
        <f t="shared" si="41"/>
        <v>0</v>
      </c>
    </row>
    <row r="839" spans="3:8" x14ac:dyDescent="0.2">
      <c r="C839" s="6"/>
      <c r="F839" t="str">
        <f t="shared" si="39"/>
        <v/>
      </c>
      <c r="G839" s="2">
        <f t="shared" si="40"/>
        <v>0</v>
      </c>
      <c r="H839" s="2">
        <f t="shared" si="41"/>
        <v>0</v>
      </c>
    </row>
    <row r="840" spans="3:8" x14ac:dyDescent="0.2">
      <c r="C840" s="7"/>
      <c r="F840" t="str">
        <f t="shared" si="39"/>
        <v/>
      </c>
      <c r="G840" s="2">
        <f t="shared" si="40"/>
        <v>0</v>
      </c>
      <c r="H840" s="2">
        <f t="shared" si="41"/>
        <v>0</v>
      </c>
    </row>
    <row r="841" spans="3:8" x14ac:dyDescent="0.2">
      <c r="C841" s="6"/>
      <c r="F841" t="str">
        <f t="shared" si="39"/>
        <v/>
      </c>
      <c r="G841" s="2">
        <f t="shared" si="40"/>
        <v>0</v>
      </c>
      <c r="H841" s="2">
        <f t="shared" si="41"/>
        <v>0</v>
      </c>
    </row>
    <row r="842" spans="3:8" x14ac:dyDescent="0.2">
      <c r="C842" s="6"/>
      <c r="F842" t="str">
        <f t="shared" si="39"/>
        <v/>
      </c>
      <c r="G842" s="2">
        <f t="shared" si="40"/>
        <v>0</v>
      </c>
      <c r="H842" s="2">
        <f t="shared" si="41"/>
        <v>0</v>
      </c>
    </row>
    <row r="843" spans="3:8" x14ac:dyDescent="0.2">
      <c r="C843" s="7"/>
      <c r="F843" t="str">
        <f t="shared" si="39"/>
        <v/>
      </c>
      <c r="G843" s="2">
        <f t="shared" si="40"/>
        <v>0</v>
      </c>
      <c r="H843" s="2">
        <f t="shared" si="41"/>
        <v>0</v>
      </c>
    </row>
    <row r="844" spans="3:8" x14ac:dyDescent="0.2">
      <c r="C844" s="7"/>
      <c r="F844" t="str">
        <f t="shared" si="39"/>
        <v/>
      </c>
      <c r="G844" s="2">
        <f t="shared" si="40"/>
        <v>0</v>
      </c>
      <c r="H844" s="2">
        <f t="shared" si="41"/>
        <v>0</v>
      </c>
    </row>
    <row r="845" spans="3:8" x14ac:dyDescent="0.2">
      <c r="C845" s="7"/>
      <c r="F845" t="str">
        <f t="shared" si="39"/>
        <v/>
      </c>
      <c r="G845" s="2">
        <f t="shared" si="40"/>
        <v>0</v>
      </c>
      <c r="H845" s="2">
        <f t="shared" si="41"/>
        <v>0</v>
      </c>
    </row>
    <row r="846" spans="3:8" x14ac:dyDescent="0.2">
      <c r="C846" s="7"/>
      <c r="F846" t="str">
        <f t="shared" si="39"/>
        <v/>
      </c>
      <c r="G846" s="2">
        <f t="shared" si="40"/>
        <v>0</v>
      </c>
      <c r="H846" s="2">
        <f t="shared" si="41"/>
        <v>0</v>
      </c>
    </row>
    <row r="847" spans="3:8" x14ac:dyDescent="0.2">
      <c r="C847" s="6"/>
      <c r="F847" t="str">
        <f t="shared" si="39"/>
        <v/>
      </c>
      <c r="G847" s="2">
        <f t="shared" si="40"/>
        <v>0</v>
      </c>
      <c r="H847" s="2">
        <f t="shared" si="41"/>
        <v>0</v>
      </c>
    </row>
    <row r="848" spans="3:8" x14ac:dyDescent="0.2">
      <c r="C848" s="6"/>
      <c r="F848" t="str">
        <f t="shared" si="39"/>
        <v/>
      </c>
      <c r="G848" s="2">
        <f t="shared" si="40"/>
        <v>0</v>
      </c>
      <c r="H848" s="2">
        <f t="shared" si="41"/>
        <v>0</v>
      </c>
    </row>
    <row r="849" spans="3:8" x14ac:dyDescent="0.2">
      <c r="C849" s="6"/>
      <c r="F849" t="str">
        <f t="shared" si="39"/>
        <v/>
      </c>
      <c r="G849" s="2">
        <f t="shared" si="40"/>
        <v>0</v>
      </c>
      <c r="H849" s="2">
        <f t="shared" si="41"/>
        <v>0</v>
      </c>
    </row>
    <row r="850" spans="3:8" x14ac:dyDescent="0.2">
      <c r="C850" s="6"/>
      <c r="F850" t="str">
        <f t="shared" si="39"/>
        <v/>
      </c>
      <c r="G850" s="2">
        <f t="shared" si="40"/>
        <v>0</v>
      </c>
      <c r="H850" s="2">
        <f t="shared" si="41"/>
        <v>0</v>
      </c>
    </row>
    <row r="851" spans="3:8" x14ac:dyDescent="0.2">
      <c r="C851" s="6"/>
      <c r="F851" t="str">
        <f t="shared" si="39"/>
        <v/>
      </c>
      <c r="G851" s="2">
        <f t="shared" si="40"/>
        <v>0</v>
      </c>
      <c r="H851" s="2">
        <f t="shared" si="41"/>
        <v>0</v>
      </c>
    </row>
    <row r="852" spans="3:8" x14ac:dyDescent="0.2">
      <c r="C852" s="6"/>
      <c r="F852" t="str">
        <f t="shared" si="39"/>
        <v/>
      </c>
      <c r="G852" s="2">
        <f t="shared" si="40"/>
        <v>0</v>
      </c>
      <c r="H852" s="2">
        <f t="shared" si="41"/>
        <v>0</v>
      </c>
    </row>
    <row r="853" spans="3:8" x14ac:dyDescent="0.2">
      <c r="C853" s="6"/>
      <c r="F853" t="str">
        <f t="shared" si="39"/>
        <v/>
      </c>
      <c r="G853" s="2">
        <f t="shared" si="40"/>
        <v>0</v>
      </c>
      <c r="H853" s="2">
        <f t="shared" si="41"/>
        <v>0</v>
      </c>
    </row>
    <row r="854" spans="3:8" x14ac:dyDescent="0.2">
      <c r="C854" s="6"/>
      <c r="F854" t="str">
        <f t="shared" si="39"/>
        <v/>
      </c>
      <c r="G854" s="2">
        <f t="shared" si="40"/>
        <v>0</v>
      </c>
      <c r="H854" s="2">
        <f t="shared" si="41"/>
        <v>0</v>
      </c>
    </row>
    <row r="855" spans="3:8" x14ac:dyDescent="0.2">
      <c r="C855" s="6"/>
      <c r="F855" t="str">
        <f t="shared" si="39"/>
        <v/>
      </c>
      <c r="G855" s="2">
        <f t="shared" si="40"/>
        <v>0</v>
      </c>
      <c r="H855" s="2">
        <f t="shared" si="41"/>
        <v>0</v>
      </c>
    </row>
    <row r="856" spans="3:8" x14ac:dyDescent="0.2">
      <c r="C856" s="6"/>
      <c r="F856" t="str">
        <f t="shared" si="39"/>
        <v/>
      </c>
      <c r="G856" s="2">
        <f t="shared" si="40"/>
        <v>0</v>
      </c>
      <c r="H856" s="2">
        <f t="shared" si="41"/>
        <v>0</v>
      </c>
    </row>
    <row r="857" spans="3:8" x14ac:dyDescent="0.2">
      <c r="C857" s="6"/>
      <c r="F857" t="str">
        <f t="shared" si="39"/>
        <v/>
      </c>
      <c r="G857" s="2">
        <f t="shared" si="40"/>
        <v>0</v>
      </c>
      <c r="H857" s="2">
        <f t="shared" si="41"/>
        <v>0</v>
      </c>
    </row>
    <row r="858" spans="3:8" x14ac:dyDescent="0.2">
      <c r="C858" s="6"/>
      <c r="F858" t="str">
        <f t="shared" si="39"/>
        <v/>
      </c>
      <c r="G858" s="2">
        <f t="shared" si="40"/>
        <v>0</v>
      </c>
      <c r="H858" s="2">
        <f t="shared" si="41"/>
        <v>0</v>
      </c>
    </row>
    <row r="859" spans="3:8" x14ac:dyDescent="0.2">
      <c r="C859" s="6"/>
      <c r="F859" t="str">
        <f t="shared" si="39"/>
        <v/>
      </c>
      <c r="G859" s="2">
        <f t="shared" si="40"/>
        <v>0</v>
      </c>
      <c r="H859" s="2">
        <f t="shared" si="41"/>
        <v>0</v>
      </c>
    </row>
    <row r="860" spans="3:8" x14ac:dyDescent="0.2">
      <c r="C860" s="6"/>
      <c r="F860" t="str">
        <f t="shared" si="39"/>
        <v/>
      </c>
      <c r="G860" s="2">
        <f t="shared" si="40"/>
        <v>0</v>
      </c>
      <c r="H860" s="2">
        <f t="shared" si="41"/>
        <v>0</v>
      </c>
    </row>
    <row r="861" spans="3:8" x14ac:dyDescent="0.2">
      <c r="C861" s="6"/>
      <c r="F861" t="str">
        <f t="shared" si="39"/>
        <v/>
      </c>
      <c r="G861" s="2">
        <f t="shared" si="40"/>
        <v>0</v>
      </c>
      <c r="H861" s="2">
        <f t="shared" si="41"/>
        <v>0</v>
      </c>
    </row>
    <row r="862" spans="3:8" x14ac:dyDescent="0.2">
      <c r="C862" s="6"/>
      <c r="F862" t="str">
        <f t="shared" si="39"/>
        <v/>
      </c>
      <c r="G862" s="2">
        <f t="shared" si="40"/>
        <v>0</v>
      </c>
      <c r="H862" s="2">
        <f t="shared" si="41"/>
        <v>0</v>
      </c>
    </row>
    <row r="863" spans="3:8" x14ac:dyDescent="0.2">
      <c r="C863" s="6"/>
      <c r="F863" t="str">
        <f t="shared" si="39"/>
        <v/>
      </c>
      <c r="G863" s="2">
        <f t="shared" si="40"/>
        <v>0</v>
      </c>
      <c r="H863" s="2">
        <f t="shared" si="41"/>
        <v>0</v>
      </c>
    </row>
    <row r="864" spans="3:8" x14ac:dyDescent="0.2">
      <c r="C864" s="6"/>
      <c r="F864" t="str">
        <f t="shared" si="39"/>
        <v/>
      </c>
      <c r="G864" s="2">
        <f t="shared" si="40"/>
        <v>0</v>
      </c>
      <c r="H864" s="2">
        <f t="shared" si="41"/>
        <v>0</v>
      </c>
    </row>
    <row r="865" spans="3:8" x14ac:dyDescent="0.2">
      <c r="C865" s="6"/>
      <c r="F865" t="str">
        <f t="shared" si="39"/>
        <v/>
      </c>
      <c r="G865" s="2">
        <f t="shared" si="40"/>
        <v>0</v>
      </c>
      <c r="H865" s="2">
        <f t="shared" si="41"/>
        <v>0</v>
      </c>
    </row>
    <row r="866" spans="3:8" x14ac:dyDescent="0.2">
      <c r="C866" s="6"/>
      <c r="F866" t="str">
        <f t="shared" si="39"/>
        <v/>
      </c>
      <c r="G866" s="2">
        <f t="shared" si="40"/>
        <v>0</v>
      </c>
      <c r="H866" s="2">
        <f t="shared" si="41"/>
        <v>0</v>
      </c>
    </row>
    <row r="867" spans="3:8" x14ac:dyDescent="0.2">
      <c r="C867" s="6"/>
      <c r="F867" t="str">
        <f t="shared" si="39"/>
        <v/>
      </c>
      <c r="G867" s="2">
        <f t="shared" si="40"/>
        <v>0</v>
      </c>
      <c r="H867" s="2">
        <f t="shared" si="41"/>
        <v>0</v>
      </c>
    </row>
    <row r="868" spans="3:8" x14ac:dyDescent="0.2">
      <c r="C868" s="6"/>
      <c r="F868" t="str">
        <f t="shared" si="39"/>
        <v/>
      </c>
      <c r="G868" s="2">
        <f t="shared" si="40"/>
        <v>0</v>
      </c>
      <c r="H868" s="2">
        <f t="shared" si="41"/>
        <v>0</v>
      </c>
    </row>
    <row r="869" spans="3:8" x14ac:dyDescent="0.2">
      <c r="C869" s="6"/>
      <c r="F869" t="str">
        <f t="shared" si="39"/>
        <v/>
      </c>
      <c r="G869" s="2">
        <f t="shared" si="40"/>
        <v>0</v>
      </c>
      <c r="H869" s="2">
        <f t="shared" si="41"/>
        <v>0</v>
      </c>
    </row>
    <row r="870" spans="3:8" x14ac:dyDescent="0.2">
      <c r="C870" s="7"/>
      <c r="F870" t="str">
        <f t="shared" si="39"/>
        <v/>
      </c>
      <c r="G870" s="2">
        <f t="shared" si="40"/>
        <v>0</v>
      </c>
      <c r="H870" s="2">
        <f t="shared" si="41"/>
        <v>0</v>
      </c>
    </row>
    <row r="871" spans="3:8" x14ac:dyDescent="0.2">
      <c r="C871" s="6"/>
      <c r="F871" t="str">
        <f t="shared" si="39"/>
        <v/>
      </c>
      <c r="G871" s="2">
        <f t="shared" si="40"/>
        <v>0</v>
      </c>
      <c r="H871" s="2">
        <f t="shared" si="41"/>
        <v>0</v>
      </c>
    </row>
    <row r="872" spans="3:8" x14ac:dyDescent="0.2">
      <c r="C872" s="6"/>
      <c r="F872" t="str">
        <f t="shared" si="39"/>
        <v/>
      </c>
      <c r="G872" s="2">
        <f t="shared" si="40"/>
        <v>0</v>
      </c>
      <c r="H872" s="2">
        <f t="shared" si="41"/>
        <v>0</v>
      </c>
    </row>
    <row r="873" spans="3:8" x14ac:dyDescent="0.2">
      <c r="C873" s="6"/>
      <c r="F873" t="str">
        <f t="shared" si="39"/>
        <v/>
      </c>
      <c r="G873" s="2">
        <f t="shared" si="40"/>
        <v>0</v>
      </c>
      <c r="H873" s="2">
        <f t="shared" si="41"/>
        <v>0</v>
      </c>
    </row>
    <row r="874" spans="3:8" x14ac:dyDescent="0.2">
      <c r="C874" s="7"/>
      <c r="F874" t="str">
        <f t="shared" si="39"/>
        <v/>
      </c>
      <c r="G874" s="2">
        <f t="shared" si="40"/>
        <v>0</v>
      </c>
      <c r="H874" s="2">
        <f t="shared" si="41"/>
        <v>0</v>
      </c>
    </row>
    <row r="875" spans="3:8" x14ac:dyDescent="0.2">
      <c r="C875" s="7"/>
      <c r="F875" t="str">
        <f t="shared" si="39"/>
        <v/>
      </c>
      <c r="G875" s="2">
        <f t="shared" si="40"/>
        <v>0</v>
      </c>
      <c r="H875" s="2">
        <f t="shared" si="41"/>
        <v>0</v>
      </c>
    </row>
    <row r="876" spans="3:8" x14ac:dyDescent="0.2">
      <c r="C876" s="6"/>
      <c r="F876" t="str">
        <f t="shared" si="39"/>
        <v/>
      </c>
      <c r="G876" s="2">
        <f t="shared" si="40"/>
        <v>0</v>
      </c>
      <c r="H876" s="2">
        <f t="shared" si="41"/>
        <v>0</v>
      </c>
    </row>
    <row r="877" spans="3:8" x14ac:dyDescent="0.2">
      <c r="C877" s="6"/>
      <c r="F877" t="str">
        <f t="shared" si="39"/>
        <v/>
      </c>
      <c r="G877" s="2">
        <f t="shared" si="40"/>
        <v>0</v>
      </c>
      <c r="H877" s="2">
        <f t="shared" si="41"/>
        <v>0</v>
      </c>
    </row>
    <row r="878" spans="3:8" x14ac:dyDescent="0.2">
      <c r="C878" s="6"/>
      <c r="F878" t="str">
        <f t="shared" si="39"/>
        <v/>
      </c>
      <c r="G878" s="2">
        <f t="shared" si="40"/>
        <v>0</v>
      </c>
      <c r="H878" s="2">
        <f t="shared" si="41"/>
        <v>0</v>
      </c>
    </row>
    <row r="879" spans="3:8" x14ac:dyDescent="0.2">
      <c r="C879" s="6"/>
      <c r="F879" t="str">
        <f t="shared" si="39"/>
        <v/>
      </c>
      <c r="G879" s="2">
        <f t="shared" si="40"/>
        <v>0</v>
      </c>
      <c r="H879" s="2">
        <f t="shared" si="41"/>
        <v>0</v>
      </c>
    </row>
    <row r="880" spans="3:8" x14ac:dyDescent="0.2">
      <c r="C880" s="6"/>
      <c r="F880" t="str">
        <f t="shared" si="39"/>
        <v/>
      </c>
      <c r="G880" s="2">
        <f t="shared" si="40"/>
        <v>0</v>
      </c>
      <c r="H880" s="2">
        <f t="shared" si="41"/>
        <v>0</v>
      </c>
    </row>
    <row r="881" spans="3:8" x14ac:dyDescent="0.2">
      <c r="C881" s="6"/>
      <c r="F881" t="str">
        <f t="shared" si="39"/>
        <v/>
      </c>
      <c r="G881" s="2">
        <f t="shared" si="40"/>
        <v>0</v>
      </c>
      <c r="H881" s="2">
        <f t="shared" si="41"/>
        <v>0</v>
      </c>
    </row>
    <row r="882" spans="3:8" x14ac:dyDescent="0.2">
      <c r="C882" s="6"/>
      <c r="F882" t="str">
        <f t="shared" si="39"/>
        <v/>
      </c>
      <c r="G882" s="2">
        <f t="shared" si="40"/>
        <v>0</v>
      </c>
      <c r="H882" s="2">
        <f t="shared" si="41"/>
        <v>0</v>
      </c>
    </row>
    <row r="883" spans="3:8" x14ac:dyDescent="0.2">
      <c r="C883" s="6"/>
      <c r="F883" t="str">
        <f t="shared" si="39"/>
        <v/>
      </c>
      <c r="G883" s="2">
        <f t="shared" si="40"/>
        <v>0</v>
      </c>
      <c r="H883" s="2">
        <f t="shared" si="41"/>
        <v>0</v>
      </c>
    </row>
    <row r="884" spans="3:8" x14ac:dyDescent="0.2">
      <c r="C884" s="7"/>
      <c r="F884" t="str">
        <f t="shared" si="39"/>
        <v/>
      </c>
      <c r="G884" s="2">
        <f t="shared" si="40"/>
        <v>0</v>
      </c>
      <c r="H884" s="2">
        <f t="shared" si="41"/>
        <v>0</v>
      </c>
    </row>
    <row r="885" spans="3:8" x14ac:dyDescent="0.2">
      <c r="C885" s="6"/>
      <c r="F885" t="str">
        <f t="shared" si="39"/>
        <v/>
      </c>
      <c r="G885" s="2">
        <f t="shared" si="40"/>
        <v>0</v>
      </c>
      <c r="H885" s="2">
        <f t="shared" si="41"/>
        <v>0</v>
      </c>
    </row>
    <row r="886" spans="3:8" x14ac:dyDescent="0.2">
      <c r="C886" s="6"/>
      <c r="F886" t="str">
        <f t="shared" si="39"/>
        <v/>
      </c>
      <c r="G886" s="2">
        <f t="shared" si="40"/>
        <v>0</v>
      </c>
      <c r="H886" s="2">
        <f t="shared" si="41"/>
        <v>0</v>
      </c>
    </row>
    <row r="887" spans="3:8" x14ac:dyDescent="0.2">
      <c r="C887" s="6"/>
      <c r="F887" t="str">
        <f t="shared" si="39"/>
        <v/>
      </c>
      <c r="G887" s="2">
        <f t="shared" si="40"/>
        <v>0</v>
      </c>
      <c r="H887" s="2">
        <f t="shared" si="41"/>
        <v>0</v>
      </c>
    </row>
    <row r="888" spans="3:8" x14ac:dyDescent="0.2">
      <c r="C888" s="6"/>
      <c r="F888" t="str">
        <f t="shared" si="39"/>
        <v/>
      </c>
      <c r="G888" s="2">
        <f t="shared" si="40"/>
        <v>0</v>
      </c>
      <c r="H888" s="2">
        <f t="shared" si="41"/>
        <v>0</v>
      </c>
    </row>
    <row r="889" spans="3:8" x14ac:dyDescent="0.2">
      <c r="C889" s="7"/>
      <c r="F889" t="str">
        <f t="shared" si="39"/>
        <v/>
      </c>
      <c r="G889" s="2">
        <f t="shared" si="40"/>
        <v>0</v>
      </c>
      <c r="H889" s="2">
        <f t="shared" si="41"/>
        <v>0</v>
      </c>
    </row>
    <row r="890" spans="3:8" x14ac:dyDescent="0.2">
      <c r="C890" s="6"/>
      <c r="F890" t="str">
        <f t="shared" si="39"/>
        <v/>
      </c>
      <c r="G890" s="2">
        <f t="shared" si="40"/>
        <v>0</v>
      </c>
      <c r="H890" s="2">
        <f t="shared" si="41"/>
        <v>0</v>
      </c>
    </row>
    <row r="891" spans="3:8" x14ac:dyDescent="0.2">
      <c r="C891" s="6"/>
      <c r="F891" t="str">
        <f t="shared" si="39"/>
        <v/>
      </c>
      <c r="G891" s="2">
        <f t="shared" si="40"/>
        <v>0</v>
      </c>
      <c r="H891" s="2">
        <f t="shared" si="41"/>
        <v>0</v>
      </c>
    </row>
    <row r="892" spans="3:8" x14ac:dyDescent="0.2">
      <c r="C892" s="6"/>
      <c r="F892" t="str">
        <f t="shared" si="39"/>
        <v/>
      </c>
      <c r="G892" s="2">
        <f t="shared" si="40"/>
        <v>0</v>
      </c>
      <c r="H892" s="2">
        <f t="shared" si="41"/>
        <v>0</v>
      </c>
    </row>
    <row r="893" spans="3:8" x14ac:dyDescent="0.2">
      <c r="C893" s="7"/>
      <c r="F893" t="str">
        <f t="shared" si="39"/>
        <v/>
      </c>
      <c r="G893" s="2">
        <f t="shared" si="40"/>
        <v>0</v>
      </c>
      <c r="H893" s="2">
        <f t="shared" si="41"/>
        <v>0</v>
      </c>
    </row>
    <row r="894" spans="3:8" x14ac:dyDescent="0.2">
      <c r="C894" s="6"/>
      <c r="F894" t="str">
        <f t="shared" si="39"/>
        <v/>
      </c>
      <c r="G894" s="2">
        <f t="shared" si="40"/>
        <v>0</v>
      </c>
      <c r="H894" s="2">
        <f t="shared" si="41"/>
        <v>0</v>
      </c>
    </row>
    <row r="895" spans="3:8" x14ac:dyDescent="0.2">
      <c r="C895" s="7"/>
      <c r="F895" t="str">
        <f t="shared" si="39"/>
        <v/>
      </c>
      <c r="G895" s="2">
        <f t="shared" si="40"/>
        <v>0</v>
      </c>
      <c r="H895" s="2">
        <f t="shared" si="41"/>
        <v>0</v>
      </c>
    </row>
    <row r="896" spans="3:8" x14ac:dyDescent="0.2">
      <c r="C896" s="6"/>
      <c r="F896" t="str">
        <f t="shared" si="39"/>
        <v/>
      </c>
      <c r="G896" s="2">
        <f t="shared" si="40"/>
        <v>0</v>
      </c>
      <c r="H896" s="2">
        <f t="shared" si="41"/>
        <v>0</v>
      </c>
    </row>
    <row r="897" spans="3:8" x14ac:dyDescent="0.2">
      <c r="F897" t="str">
        <f t="shared" si="39"/>
        <v/>
      </c>
      <c r="G897" s="2">
        <f t="shared" si="40"/>
        <v>0</v>
      </c>
      <c r="H897" s="2">
        <f t="shared" si="41"/>
        <v>0</v>
      </c>
    </row>
    <row r="898" spans="3:8" x14ac:dyDescent="0.2">
      <c r="C898" s="6"/>
      <c r="F898" t="str">
        <f t="shared" si="39"/>
        <v/>
      </c>
      <c r="G898" s="2">
        <f t="shared" si="40"/>
        <v>0</v>
      </c>
      <c r="H898" s="2">
        <f t="shared" si="41"/>
        <v>0</v>
      </c>
    </row>
    <row r="899" spans="3:8" x14ac:dyDescent="0.2">
      <c r="C899" s="6"/>
      <c r="F899" t="str">
        <f t="shared" ref="F899:F962" si="42">A899&amp;B899</f>
        <v/>
      </c>
      <c r="G899" s="2">
        <f t="shared" ref="G899:G962" si="43">E899</f>
        <v>0</v>
      </c>
      <c r="H899" s="2">
        <f t="shared" ref="H899:H962" si="44">D899</f>
        <v>0</v>
      </c>
    </row>
    <row r="900" spans="3:8" x14ac:dyDescent="0.2">
      <c r="C900" s="7"/>
      <c r="F900" t="str">
        <f t="shared" si="42"/>
        <v/>
      </c>
      <c r="G900" s="2">
        <f t="shared" si="43"/>
        <v>0</v>
      </c>
      <c r="H900" s="2">
        <f t="shared" si="44"/>
        <v>0</v>
      </c>
    </row>
    <row r="901" spans="3:8" x14ac:dyDescent="0.2">
      <c r="C901" s="7"/>
      <c r="F901" t="str">
        <f t="shared" si="42"/>
        <v/>
      </c>
      <c r="G901" s="2">
        <f t="shared" si="43"/>
        <v>0</v>
      </c>
      <c r="H901" s="2">
        <f t="shared" si="44"/>
        <v>0</v>
      </c>
    </row>
    <row r="902" spans="3:8" x14ac:dyDescent="0.2">
      <c r="C902" s="6"/>
      <c r="F902" t="str">
        <f t="shared" si="42"/>
        <v/>
      </c>
      <c r="G902" s="2">
        <f t="shared" si="43"/>
        <v>0</v>
      </c>
      <c r="H902" s="2">
        <f t="shared" si="44"/>
        <v>0</v>
      </c>
    </row>
    <row r="903" spans="3:8" x14ac:dyDescent="0.2">
      <c r="C903" s="7"/>
      <c r="F903" t="str">
        <f t="shared" si="42"/>
        <v/>
      </c>
      <c r="G903" s="2">
        <f t="shared" si="43"/>
        <v>0</v>
      </c>
      <c r="H903" s="2">
        <f t="shared" si="44"/>
        <v>0</v>
      </c>
    </row>
    <row r="904" spans="3:8" x14ac:dyDescent="0.2">
      <c r="F904" t="str">
        <f t="shared" si="42"/>
        <v/>
      </c>
      <c r="G904" s="2">
        <f t="shared" si="43"/>
        <v>0</v>
      </c>
      <c r="H904" s="2">
        <f t="shared" si="44"/>
        <v>0</v>
      </c>
    </row>
    <row r="905" spans="3:8" x14ac:dyDescent="0.2">
      <c r="C905" s="6"/>
      <c r="F905" t="str">
        <f t="shared" si="42"/>
        <v/>
      </c>
      <c r="G905" s="2">
        <f t="shared" si="43"/>
        <v>0</v>
      </c>
      <c r="H905" s="2">
        <f t="shared" si="44"/>
        <v>0</v>
      </c>
    </row>
    <row r="906" spans="3:8" x14ac:dyDescent="0.2">
      <c r="C906" s="6"/>
      <c r="F906" t="str">
        <f t="shared" si="42"/>
        <v/>
      </c>
      <c r="G906" s="2">
        <f t="shared" si="43"/>
        <v>0</v>
      </c>
      <c r="H906" s="2">
        <f t="shared" si="44"/>
        <v>0</v>
      </c>
    </row>
    <row r="907" spans="3:8" x14ac:dyDescent="0.2">
      <c r="C907" s="6"/>
      <c r="F907" t="str">
        <f t="shared" si="42"/>
        <v/>
      </c>
      <c r="G907" s="2">
        <f t="shared" si="43"/>
        <v>0</v>
      </c>
      <c r="H907" s="2">
        <f t="shared" si="44"/>
        <v>0</v>
      </c>
    </row>
    <row r="908" spans="3:8" x14ac:dyDescent="0.2">
      <c r="C908" s="7"/>
      <c r="F908" t="str">
        <f t="shared" si="42"/>
        <v/>
      </c>
      <c r="G908" s="2">
        <f t="shared" si="43"/>
        <v>0</v>
      </c>
      <c r="H908" s="2">
        <f t="shared" si="44"/>
        <v>0</v>
      </c>
    </row>
    <row r="909" spans="3:8" x14ac:dyDescent="0.2">
      <c r="C909" s="6"/>
      <c r="F909" t="str">
        <f t="shared" si="42"/>
        <v/>
      </c>
      <c r="G909" s="2">
        <f t="shared" si="43"/>
        <v>0</v>
      </c>
      <c r="H909" s="2">
        <f t="shared" si="44"/>
        <v>0</v>
      </c>
    </row>
    <row r="910" spans="3:8" x14ac:dyDescent="0.2">
      <c r="C910" s="7"/>
      <c r="F910" t="str">
        <f t="shared" si="42"/>
        <v/>
      </c>
      <c r="G910" s="2">
        <f t="shared" si="43"/>
        <v>0</v>
      </c>
      <c r="H910" s="2">
        <f t="shared" si="44"/>
        <v>0</v>
      </c>
    </row>
    <row r="911" spans="3:8" x14ac:dyDescent="0.2">
      <c r="C911" s="6"/>
      <c r="F911" t="str">
        <f t="shared" si="42"/>
        <v/>
      </c>
      <c r="G911" s="2">
        <f t="shared" si="43"/>
        <v>0</v>
      </c>
      <c r="H911" s="2">
        <f t="shared" si="44"/>
        <v>0</v>
      </c>
    </row>
    <row r="912" spans="3:8" x14ac:dyDescent="0.2">
      <c r="C912" s="6"/>
      <c r="F912" t="str">
        <f t="shared" si="42"/>
        <v/>
      </c>
      <c r="G912" s="2">
        <f t="shared" si="43"/>
        <v>0</v>
      </c>
      <c r="H912" s="2">
        <f t="shared" si="44"/>
        <v>0</v>
      </c>
    </row>
    <row r="913" spans="3:8" x14ac:dyDescent="0.2">
      <c r="C913" s="6"/>
      <c r="F913" t="str">
        <f t="shared" si="42"/>
        <v/>
      </c>
      <c r="G913" s="2">
        <f t="shared" si="43"/>
        <v>0</v>
      </c>
      <c r="H913" s="2">
        <f t="shared" si="44"/>
        <v>0</v>
      </c>
    </row>
    <row r="914" spans="3:8" x14ac:dyDescent="0.2">
      <c r="C914" s="6"/>
      <c r="F914" t="str">
        <f t="shared" si="42"/>
        <v/>
      </c>
      <c r="G914" s="2">
        <f t="shared" si="43"/>
        <v>0</v>
      </c>
      <c r="H914" s="2">
        <f t="shared" si="44"/>
        <v>0</v>
      </c>
    </row>
    <row r="915" spans="3:8" x14ac:dyDescent="0.2">
      <c r="C915" s="6"/>
      <c r="F915" t="str">
        <f t="shared" si="42"/>
        <v/>
      </c>
      <c r="G915" s="2">
        <f t="shared" si="43"/>
        <v>0</v>
      </c>
      <c r="H915" s="2">
        <f t="shared" si="44"/>
        <v>0</v>
      </c>
    </row>
    <row r="916" spans="3:8" x14ac:dyDescent="0.2">
      <c r="C916" s="6"/>
      <c r="F916" t="str">
        <f t="shared" si="42"/>
        <v/>
      </c>
      <c r="G916" s="2">
        <f t="shared" si="43"/>
        <v>0</v>
      </c>
      <c r="H916" s="2">
        <f t="shared" si="44"/>
        <v>0</v>
      </c>
    </row>
    <row r="917" spans="3:8" x14ac:dyDescent="0.2">
      <c r="C917" s="6"/>
      <c r="F917" t="str">
        <f t="shared" si="42"/>
        <v/>
      </c>
      <c r="G917" s="2">
        <f t="shared" si="43"/>
        <v>0</v>
      </c>
      <c r="H917" s="2">
        <f t="shared" si="44"/>
        <v>0</v>
      </c>
    </row>
    <row r="918" spans="3:8" x14ac:dyDescent="0.2">
      <c r="C918" s="6"/>
      <c r="F918" t="str">
        <f t="shared" si="42"/>
        <v/>
      </c>
      <c r="G918" s="2">
        <f t="shared" si="43"/>
        <v>0</v>
      </c>
      <c r="H918" s="2">
        <f t="shared" si="44"/>
        <v>0</v>
      </c>
    </row>
    <row r="919" spans="3:8" x14ac:dyDescent="0.2">
      <c r="C919" s="6"/>
      <c r="F919" t="str">
        <f t="shared" si="42"/>
        <v/>
      </c>
      <c r="G919" s="2">
        <f t="shared" si="43"/>
        <v>0</v>
      </c>
      <c r="H919" s="2">
        <f t="shared" si="44"/>
        <v>0</v>
      </c>
    </row>
    <row r="920" spans="3:8" x14ac:dyDescent="0.2">
      <c r="C920" s="6"/>
      <c r="F920" t="str">
        <f t="shared" si="42"/>
        <v/>
      </c>
      <c r="G920" s="2">
        <f t="shared" si="43"/>
        <v>0</v>
      </c>
      <c r="H920" s="2">
        <f t="shared" si="44"/>
        <v>0</v>
      </c>
    </row>
    <row r="921" spans="3:8" x14ac:dyDescent="0.2">
      <c r="C921" s="6"/>
      <c r="F921" t="str">
        <f t="shared" si="42"/>
        <v/>
      </c>
      <c r="G921" s="2">
        <f t="shared" si="43"/>
        <v>0</v>
      </c>
      <c r="H921" s="2">
        <f t="shared" si="44"/>
        <v>0</v>
      </c>
    </row>
    <row r="922" spans="3:8" x14ac:dyDescent="0.2">
      <c r="C922" s="6"/>
      <c r="F922" t="str">
        <f t="shared" si="42"/>
        <v/>
      </c>
      <c r="G922" s="2">
        <f t="shared" si="43"/>
        <v>0</v>
      </c>
      <c r="H922" s="2">
        <f t="shared" si="44"/>
        <v>0</v>
      </c>
    </row>
    <row r="923" spans="3:8" x14ac:dyDescent="0.2">
      <c r="C923" s="6"/>
      <c r="F923" t="str">
        <f t="shared" si="42"/>
        <v/>
      </c>
      <c r="G923" s="2">
        <f t="shared" si="43"/>
        <v>0</v>
      </c>
      <c r="H923" s="2">
        <f t="shared" si="44"/>
        <v>0</v>
      </c>
    </row>
    <row r="924" spans="3:8" x14ac:dyDescent="0.2">
      <c r="C924" s="6"/>
      <c r="F924" t="str">
        <f t="shared" si="42"/>
        <v/>
      </c>
      <c r="G924" s="2">
        <f t="shared" si="43"/>
        <v>0</v>
      </c>
      <c r="H924" s="2">
        <f t="shared" si="44"/>
        <v>0</v>
      </c>
    </row>
    <row r="925" spans="3:8" x14ac:dyDescent="0.2">
      <c r="C925" s="6"/>
      <c r="F925" t="str">
        <f t="shared" si="42"/>
        <v/>
      </c>
      <c r="G925" s="2">
        <f t="shared" si="43"/>
        <v>0</v>
      </c>
      <c r="H925" s="2">
        <f t="shared" si="44"/>
        <v>0</v>
      </c>
    </row>
    <row r="926" spans="3:8" x14ac:dyDescent="0.2">
      <c r="C926" s="6"/>
      <c r="F926" t="str">
        <f t="shared" si="42"/>
        <v/>
      </c>
      <c r="G926" s="2">
        <f t="shared" si="43"/>
        <v>0</v>
      </c>
      <c r="H926" s="2">
        <f t="shared" si="44"/>
        <v>0</v>
      </c>
    </row>
    <row r="927" spans="3:8" x14ac:dyDescent="0.2">
      <c r="C927" s="6"/>
      <c r="F927" t="str">
        <f t="shared" si="42"/>
        <v/>
      </c>
      <c r="G927" s="2">
        <f t="shared" si="43"/>
        <v>0</v>
      </c>
      <c r="H927" s="2">
        <f t="shared" si="44"/>
        <v>0</v>
      </c>
    </row>
    <row r="928" spans="3:8" x14ac:dyDescent="0.2">
      <c r="C928" s="6"/>
      <c r="F928" t="str">
        <f t="shared" si="42"/>
        <v/>
      </c>
      <c r="G928" s="2">
        <f t="shared" si="43"/>
        <v>0</v>
      </c>
      <c r="H928" s="2">
        <f t="shared" si="44"/>
        <v>0</v>
      </c>
    </row>
    <row r="929" spans="3:8" x14ac:dyDescent="0.2">
      <c r="C929" s="7"/>
      <c r="F929" t="str">
        <f t="shared" si="42"/>
        <v/>
      </c>
      <c r="G929" s="2">
        <f t="shared" si="43"/>
        <v>0</v>
      </c>
      <c r="H929" s="2">
        <f t="shared" si="44"/>
        <v>0</v>
      </c>
    </row>
    <row r="930" spans="3:8" x14ac:dyDescent="0.2">
      <c r="C930" s="6"/>
      <c r="F930" t="str">
        <f t="shared" si="42"/>
        <v/>
      </c>
      <c r="G930" s="2">
        <f t="shared" si="43"/>
        <v>0</v>
      </c>
      <c r="H930" s="2">
        <f t="shared" si="44"/>
        <v>0</v>
      </c>
    </row>
    <row r="931" spans="3:8" x14ac:dyDescent="0.2">
      <c r="C931" s="7"/>
      <c r="F931" t="str">
        <f t="shared" si="42"/>
        <v/>
      </c>
      <c r="G931" s="2">
        <f t="shared" si="43"/>
        <v>0</v>
      </c>
      <c r="H931" s="2">
        <f t="shared" si="44"/>
        <v>0</v>
      </c>
    </row>
    <row r="932" spans="3:8" x14ac:dyDescent="0.2">
      <c r="C932" s="6"/>
      <c r="F932" t="str">
        <f t="shared" si="42"/>
        <v/>
      </c>
      <c r="G932" s="2">
        <f t="shared" si="43"/>
        <v>0</v>
      </c>
      <c r="H932" s="2">
        <f t="shared" si="44"/>
        <v>0</v>
      </c>
    </row>
    <row r="933" spans="3:8" x14ac:dyDescent="0.2">
      <c r="C933" s="6"/>
      <c r="F933" t="str">
        <f t="shared" si="42"/>
        <v/>
      </c>
      <c r="G933" s="2">
        <f t="shared" si="43"/>
        <v>0</v>
      </c>
      <c r="H933" s="2">
        <f t="shared" si="44"/>
        <v>0</v>
      </c>
    </row>
    <row r="934" spans="3:8" x14ac:dyDescent="0.2">
      <c r="C934" s="6"/>
      <c r="F934" t="str">
        <f t="shared" si="42"/>
        <v/>
      </c>
      <c r="G934" s="2">
        <f t="shared" si="43"/>
        <v>0</v>
      </c>
      <c r="H934" s="2">
        <f t="shared" si="44"/>
        <v>0</v>
      </c>
    </row>
    <row r="935" spans="3:8" x14ac:dyDescent="0.2">
      <c r="C935" s="7"/>
      <c r="F935" t="str">
        <f t="shared" si="42"/>
        <v/>
      </c>
      <c r="G935" s="2">
        <f t="shared" si="43"/>
        <v>0</v>
      </c>
      <c r="H935" s="2">
        <f t="shared" si="44"/>
        <v>0</v>
      </c>
    </row>
    <row r="936" spans="3:8" x14ac:dyDescent="0.2">
      <c r="C936" s="6"/>
      <c r="F936" t="str">
        <f t="shared" si="42"/>
        <v/>
      </c>
      <c r="G936" s="2">
        <f t="shared" si="43"/>
        <v>0</v>
      </c>
      <c r="H936" s="2">
        <f t="shared" si="44"/>
        <v>0</v>
      </c>
    </row>
    <row r="937" spans="3:8" x14ac:dyDescent="0.2">
      <c r="C937" s="7"/>
      <c r="F937" t="str">
        <f t="shared" si="42"/>
        <v/>
      </c>
      <c r="G937" s="2">
        <f t="shared" si="43"/>
        <v>0</v>
      </c>
      <c r="H937" s="2">
        <f t="shared" si="44"/>
        <v>0</v>
      </c>
    </row>
    <row r="938" spans="3:8" x14ac:dyDescent="0.2">
      <c r="C938" s="6"/>
      <c r="F938" t="str">
        <f t="shared" si="42"/>
        <v/>
      </c>
      <c r="G938" s="2">
        <f t="shared" si="43"/>
        <v>0</v>
      </c>
      <c r="H938" s="2">
        <f t="shared" si="44"/>
        <v>0</v>
      </c>
    </row>
    <row r="939" spans="3:8" x14ac:dyDescent="0.2">
      <c r="C939" s="6"/>
      <c r="F939" t="str">
        <f t="shared" si="42"/>
        <v/>
      </c>
      <c r="G939" s="2">
        <f t="shared" si="43"/>
        <v>0</v>
      </c>
      <c r="H939" s="2">
        <f t="shared" si="44"/>
        <v>0</v>
      </c>
    </row>
    <row r="940" spans="3:8" x14ac:dyDescent="0.2">
      <c r="C940" s="6"/>
      <c r="F940" t="str">
        <f t="shared" si="42"/>
        <v/>
      </c>
      <c r="G940" s="2">
        <f t="shared" si="43"/>
        <v>0</v>
      </c>
      <c r="H940" s="2">
        <f t="shared" si="44"/>
        <v>0</v>
      </c>
    </row>
    <row r="941" spans="3:8" x14ac:dyDescent="0.2">
      <c r="C941" s="6"/>
      <c r="F941" t="str">
        <f t="shared" si="42"/>
        <v/>
      </c>
      <c r="G941" s="2">
        <f t="shared" si="43"/>
        <v>0</v>
      </c>
      <c r="H941" s="2">
        <f t="shared" si="44"/>
        <v>0</v>
      </c>
    </row>
    <row r="942" spans="3:8" x14ac:dyDescent="0.2">
      <c r="C942" s="7"/>
      <c r="F942" t="str">
        <f t="shared" si="42"/>
        <v/>
      </c>
      <c r="G942" s="2">
        <f t="shared" si="43"/>
        <v>0</v>
      </c>
      <c r="H942" s="2">
        <f t="shared" si="44"/>
        <v>0</v>
      </c>
    </row>
    <row r="943" spans="3:8" x14ac:dyDescent="0.2">
      <c r="C943" s="6"/>
      <c r="F943" t="str">
        <f t="shared" si="42"/>
        <v/>
      </c>
      <c r="G943" s="2">
        <f t="shared" si="43"/>
        <v>0</v>
      </c>
      <c r="H943" s="2">
        <f t="shared" si="44"/>
        <v>0</v>
      </c>
    </row>
    <row r="944" spans="3:8" x14ac:dyDescent="0.2">
      <c r="C944" s="6"/>
      <c r="F944" t="str">
        <f t="shared" si="42"/>
        <v/>
      </c>
      <c r="G944" s="2">
        <f t="shared" si="43"/>
        <v>0</v>
      </c>
      <c r="H944" s="2">
        <f t="shared" si="44"/>
        <v>0</v>
      </c>
    </row>
    <row r="945" spans="3:8" x14ac:dyDescent="0.2">
      <c r="C945" s="6"/>
      <c r="F945" t="str">
        <f t="shared" si="42"/>
        <v/>
      </c>
      <c r="G945" s="2">
        <f t="shared" si="43"/>
        <v>0</v>
      </c>
      <c r="H945" s="2">
        <f t="shared" si="44"/>
        <v>0</v>
      </c>
    </row>
    <row r="946" spans="3:8" x14ac:dyDescent="0.2">
      <c r="C946" s="6"/>
      <c r="F946" t="str">
        <f t="shared" si="42"/>
        <v/>
      </c>
      <c r="G946" s="2">
        <f t="shared" si="43"/>
        <v>0</v>
      </c>
      <c r="H946" s="2">
        <f t="shared" si="44"/>
        <v>0</v>
      </c>
    </row>
    <row r="947" spans="3:8" x14ac:dyDescent="0.2">
      <c r="C947" s="6"/>
      <c r="F947" t="str">
        <f t="shared" si="42"/>
        <v/>
      </c>
      <c r="G947" s="2">
        <f t="shared" si="43"/>
        <v>0</v>
      </c>
      <c r="H947" s="2">
        <f t="shared" si="44"/>
        <v>0</v>
      </c>
    </row>
    <row r="948" spans="3:8" x14ac:dyDescent="0.2">
      <c r="C948" s="6"/>
      <c r="F948" t="str">
        <f t="shared" si="42"/>
        <v/>
      </c>
      <c r="G948" s="2">
        <f t="shared" si="43"/>
        <v>0</v>
      </c>
      <c r="H948" s="2">
        <f t="shared" si="44"/>
        <v>0</v>
      </c>
    </row>
    <row r="949" spans="3:8" x14ac:dyDescent="0.2">
      <c r="C949" s="6"/>
      <c r="F949" t="str">
        <f t="shared" si="42"/>
        <v/>
      </c>
      <c r="G949" s="2">
        <f t="shared" si="43"/>
        <v>0</v>
      </c>
      <c r="H949" s="2">
        <f t="shared" si="44"/>
        <v>0</v>
      </c>
    </row>
    <row r="950" spans="3:8" x14ac:dyDescent="0.2">
      <c r="C950" s="6"/>
      <c r="F950" t="str">
        <f t="shared" si="42"/>
        <v/>
      </c>
      <c r="G950" s="2">
        <f t="shared" si="43"/>
        <v>0</v>
      </c>
      <c r="H950" s="2">
        <f t="shared" si="44"/>
        <v>0</v>
      </c>
    </row>
    <row r="951" spans="3:8" x14ac:dyDescent="0.2">
      <c r="C951" s="6"/>
      <c r="F951" t="str">
        <f t="shared" si="42"/>
        <v/>
      </c>
      <c r="G951" s="2">
        <f t="shared" si="43"/>
        <v>0</v>
      </c>
      <c r="H951" s="2">
        <f t="shared" si="44"/>
        <v>0</v>
      </c>
    </row>
    <row r="952" spans="3:8" x14ac:dyDescent="0.2">
      <c r="C952" s="6"/>
      <c r="F952" t="str">
        <f t="shared" si="42"/>
        <v/>
      </c>
      <c r="G952" s="2">
        <f t="shared" si="43"/>
        <v>0</v>
      </c>
      <c r="H952" s="2">
        <f t="shared" si="44"/>
        <v>0</v>
      </c>
    </row>
    <row r="953" spans="3:8" x14ac:dyDescent="0.2">
      <c r="C953" s="7"/>
      <c r="F953" t="str">
        <f t="shared" si="42"/>
        <v/>
      </c>
      <c r="G953" s="2">
        <f t="shared" si="43"/>
        <v>0</v>
      </c>
      <c r="H953" s="2">
        <f t="shared" si="44"/>
        <v>0</v>
      </c>
    </row>
    <row r="954" spans="3:8" x14ac:dyDescent="0.2">
      <c r="C954" s="6"/>
      <c r="F954" t="str">
        <f t="shared" si="42"/>
        <v/>
      </c>
      <c r="G954" s="2">
        <f t="shared" si="43"/>
        <v>0</v>
      </c>
      <c r="H954" s="2">
        <f t="shared" si="44"/>
        <v>0</v>
      </c>
    </row>
    <row r="955" spans="3:8" x14ac:dyDescent="0.2">
      <c r="C955" s="6"/>
      <c r="F955" t="str">
        <f t="shared" si="42"/>
        <v/>
      </c>
      <c r="G955" s="2">
        <f t="shared" si="43"/>
        <v>0</v>
      </c>
      <c r="H955" s="2">
        <f t="shared" si="44"/>
        <v>0</v>
      </c>
    </row>
    <row r="956" spans="3:8" x14ac:dyDescent="0.2">
      <c r="C956" s="6"/>
      <c r="F956" t="str">
        <f t="shared" si="42"/>
        <v/>
      </c>
      <c r="G956" s="2">
        <f t="shared" si="43"/>
        <v>0</v>
      </c>
      <c r="H956" s="2">
        <f t="shared" si="44"/>
        <v>0</v>
      </c>
    </row>
    <row r="957" spans="3:8" x14ac:dyDescent="0.2">
      <c r="C957" s="6"/>
      <c r="F957" t="str">
        <f t="shared" si="42"/>
        <v/>
      </c>
      <c r="G957" s="2">
        <f t="shared" si="43"/>
        <v>0</v>
      </c>
      <c r="H957" s="2">
        <f t="shared" si="44"/>
        <v>0</v>
      </c>
    </row>
    <row r="958" spans="3:8" x14ac:dyDescent="0.2">
      <c r="C958" s="6"/>
      <c r="F958" t="str">
        <f t="shared" si="42"/>
        <v/>
      </c>
      <c r="G958" s="2">
        <f t="shared" si="43"/>
        <v>0</v>
      </c>
      <c r="H958" s="2">
        <f t="shared" si="44"/>
        <v>0</v>
      </c>
    </row>
    <row r="959" spans="3:8" x14ac:dyDescent="0.2">
      <c r="C959" s="6"/>
      <c r="F959" t="str">
        <f t="shared" si="42"/>
        <v/>
      </c>
      <c r="G959" s="2">
        <f t="shared" si="43"/>
        <v>0</v>
      </c>
      <c r="H959" s="2">
        <f t="shared" si="44"/>
        <v>0</v>
      </c>
    </row>
    <row r="960" spans="3:8" x14ac:dyDescent="0.2">
      <c r="C960" s="6"/>
      <c r="F960" t="str">
        <f t="shared" si="42"/>
        <v/>
      </c>
      <c r="G960" s="2">
        <f t="shared" si="43"/>
        <v>0</v>
      </c>
      <c r="H960" s="2">
        <f t="shared" si="44"/>
        <v>0</v>
      </c>
    </row>
    <row r="961" spans="3:8" x14ac:dyDescent="0.2">
      <c r="C961" s="6"/>
      <c r="F961" t="str">
        <f t="shared" si="42"/>
        <v/>
      </c>
      <c r="G961" s="2">
        <f t="shared" si="43"/>
        <v>0</v>
      </c>
      <c r="H961" s="2">
        <f t="shared" si="44"/>
        <v>0</v>
      </c>
    </row>
    <row r="962" spans="3:8" x14ac:dyDescent="0.2">
      <c r="C962" s="6"/>
      <c r="F962" t="str">
        <f t="shared" si="42"/>
        <v/>
      </c>
      <c r="G962" s="2">
        <f t="shared" si="43"/>
        <v>0</v>
      </c>
      <c r="H962" s="2">
        <f t="shared" si="44"/>
        <v>0</v>
      </c>
    </row>
    <row r="963" spans="3:8" x14ac:dyDescent="0.2">
      <c r="C963" s="6"/>
      <c r="F963" t="str">
        <f t="shared" ref="F963:F1026" si="45">A963&amp;B963</f>
        <v/>
      </c>
      <c r="G963" s="2">
        <f t="shared" ref="G963:G1026" si="46">E963</f>
        <v>0</v>
      </c>
      <c r="H963" s="2">
        <f t="shared" ref="H963:H1026" si="47">D963</f>
        <v>0</v>
      </c>
    </row>
    <row r="964" spans="3:8" x14ac:dyDescent="0.2">
      <c r="C964" s="6"/>
      <c r="F964" t="str">
        <f t="shared" si="45"/>
        <v/>
      </c>
      <c r="G964" s="2">
        <f t="shared" si="46"/>
        <v>0</v>
      </c>
      <c r="H964" s="2">
        <f t="shared" si="47"/>
        <v>0</v>
      </c>
    </row>
    <row r="965" spans="3:8" x14ac:dyDescent="0.2">
      <c r="C965" s="6"/>
      <c r="F965" t="str">
        <f t="shared" si="45"/>
        <v/>
      </c>
      <c r="G965" s="2">
        <f t="shared" si="46"/>
        <v>0</v>
      </c>
      <c r="H965" s="2">
        <f t="shared" si="47"/>
        <v>0</v>
      </c>
    </row>
    <row r="966" spans="3:8" x14ac:dyDescent="0.2">
      <c r="C966" s="6"/>
      <c r="F966" t="str">
        <f t="shared" si="45"/>
        <v/>
      </c>
      <c r="G966" s="2">
        <f t="shared" si="46"/>
        <v>0</v>
      </c>
      <c r="H966" s="2">
        <f t="shared" si="47"/>
        <v>0</v>
      </c>
    </row>
    <row r="967" spans="3:8" x14ac:dyDescent="0.2">
      <c r="C967" s="6"/>
      <c r="F967" t="str">
        <f t="shared" si="45"/>
        <v/>
      </c>
      <c r="G967" s="2">
        <f t="shared" si="46"/>
        <v>0</v>
      </c>
      <c r="H967" s="2">
        <f t="shared" si="47"/>
        <v>0</v>
      </c>
    </row>
    <row r="968" spans="3:8" x14ac:dyDescent="0.2">
      <c r="C968" s="6"/>
      <c r="F968" t="str">
        <f t="shared" si="45"/>
        <v/>
      </c>
      <c r="G968" s="2">
        <f t="shared" si="46"/>
        <v>0</v>
      </c>
      <c r="H968" s="2">
        <f t="shared" si="47"/>
        <v>0</v>
      </c>
    </row>
    <row r="969" spans="3:8" x14ac:dyDescent="0.2">
      <c r="C969" s="6"/>
      <c r="F969" t="str">
        <f t="shared" si="45"/>
        <v/>
      </c>
      <c r="G969" s="2">
        <f t="shared" si="46"/>
        <v>0</v>
      </c>
      <c r="H969" s="2">
        <f t="shared" si="47"/>
        <v>0</v>
      </c>
    </row>
    <row r="970" spans="3:8" x14ac:dyDescent="0.2">
      <c r="C970" s="6"/>
      <c r="F970" t="str">
        <f t="shared" si="45"/>
        <v/>
      </c>
      <c r="G970" s="2">
        <f t="shared" si="46"/>
        <v>0</v>
      </c>
      <c r="H970" s="2">
        <f t="shared" si="47"/>
        <v>0</v>
      </c>
    </row>
    <row r="971" spans="3:8" x14ac:dyDescent="0.2">
      <c r="C971" s="6"/>
      <c r="F971" t="str">
        <f t="shared" si="45"/>
        <v/>
      </c>
      <c r="G971" s="2">
        <f t="shared" si="46"/>
        <v>0</v>
      </c>
      <c r="H971" s="2">
        <f t="shared" si="47"/>
        <v>0</v>
      </c>
    </row>
    <row r="972" spans="3:8" x14ac:dyDescent="0.2">
      <c r="C972" s="6"/>
      <c r="F972" t="str">
        <f t="shared" si="45"/>
        <v/>
      </c>
      <c r="G972" s="2">
        <f t="shared" si="46"/>
        <v>0</v>
      </c>
      <c r="H972" s="2">
        <f t="shared" si="47"/>
        <v>0</v>
      </c>
    </row>
    <row r="973" spans="3:8" x14ac:dyDescent="0.2">
      <c r="C973" s="6"/>
      <c r="F973" t="str">
        <f t="shared" si="45"/>
        <v/>
      </c>
      <c r="G973" s="2">
        <f t="shared" si="46"/>
        <v>0</v>
      </c>
      <c r="H973" s="2">
        <f t="shared" si="47"/>
        <v>0</v>
      </c>
    </row>
    <row r="974" spans="3:8" x14ac:dyDescent="0.2">
      <c r="C974" s="6"/>
      <c r="F974" t="str">
        <f t="shared" si="45"/>
        <v/>
      </c>
      <c r="G974" s="2">
        <f t="shared" si="46"/>
        <v>0</v>
      </c>
      <c r="H974" s="2">
        <f t="shared" si="47"/>
        <v>0</v>
      </c>
    </row>
    <row r="975" spans="3:8" x14ac:dyDescent="0.2">
      <c r="C975" s="7"/>
      <c r="F975" t="str">
        <f t="shared" si="45"/>
        <v/>
      </c>
      <c r="G975" s="2">
        <f t="shared" si="46"/>
        <v>0</v>
      </c>
      <c r="H975" s="2">
        <f t="shared" si="47"/>
        <v>0</v>
      </c>
    </row>
    <row r="976" spans="3:8" x14ac:dyDescent="0.2">
      <c r="C976" s="6"/>
      <c r="F976" t="str">
        <f t="shared" si="45"/>
        <v/>
      </c>
      <c r="G976" s="2">
        <f t="shared" si="46"/>
        <v>0</v>
      </c>
      <c r="H976" s="2">
        <f t="shared" si="47"/>
        <v>0</v>
      </c>
    </row>
    <row r="977" spans="3:8" x14ac:dyDescent="0.2">
      <c r="C977" s="6"/>
      <c r="F977" t="str">
        <f t="shared" si="45"/>
        <v/>
      </c>
      <c r="G977" s="2">
        <f t="shared" si="46"/>
        <v>0</v>
      </c>
      <c r="H977" s="2">
        <f t="shared" si="47"/>
        <v>0</v>
      </c>
    </row>
    <row r="978" spans="3:8" x14ac:dyDescent="0.2">
      <c r="C978" s="7"/>
      <c r="F978" t="str">
        <f t="shared" si="45"/>
        <v/>
      </c>
      <c r="G978" s="2">
        <f t="shared" si="46"/>
        <v>0</v>
      </c>
      <c r="H978" s="2">
        <f t="shared" si="47"/>
        <v>0</v>
      </c>
    </row>
    <row r="979" spans="3:8" x14ac:dyDescent="0.2">
      <c r="C979" s="6"/>
      <c r="F979" t="str">
        <f t="shared" si="45"/>
        <v/>
      </c>
      <c r="G979" s="2">
        <f t="shared" si="46"/>
        <v>0</v>
      </c>
      <c r="H979" s="2">
        <f t="shared" si="47"/>
        <v>0</v>
      </c>
    </row>
    <row r="980" spans="3:8" x14ac:dyDescent="0.2">
      <c r="C980" s="6"/>
      <c r="F980" t="str">
        <f t="shared" si="45"/>
        <v/>
      </c>
      <c r="G980" s="2">
        <f t="shared" si="46"/>
        <v>0</v>
      </c>
      <c r="H980" s="2">
        <f t="shared" si="47"/>
        <v>0</v>
      </c>
    </row>
    <row r="981" spans="3:8" x14ac:dyDescent="0.2">
      <c r="C981" s="6"/>
      <c r="F981" t="str">
        <f t="shared" si="45"/>
        <v/>
      </c>
      <c r="G981" s="2">
        <f t="shared" si="46"/>
        <v>0</v>
      </c>
      <c r="H981" s="2">
        <f t="shared" si="47"/>
        <v>0</v>
      </c>
    </row>
    <row r="982" spans="3:8" x14ac:dyDescent="0.2">
      <c r="C982" s="6"/>
      <c r="F982" t="str">
        <f t="shared" si="45"/>
        <v/>
      </c>
      <c r="G982" s="2">
        <f t="shared" si="46"/>
        <v>0</v>
      </c>
      <c r="H982" s="2">
        <f t="shared" si="47"/>
        <v>0</v>
      </c>
    </row>
    <row r="983" spans="3:8" x14ac:dyDescent="0.2">
      <c r="C983" s="7"/>
      <c r="F983" t="str">
        <f t="shared" si="45"/>
        <v/>
      </c>
      <c r="G983" s="2">
        <f t="shared" si="46"/>
        <v>0</v>
      </c>
      <c r="H983" s="2">
        <f t="shared" si="47"/>
        <v>0</v>
      </c>
    </row>
    <row r="984" spans="3:8" x14ac:dyDescent="0.2">
      <c r="C984" s="6"/>
      <c r="F984" t="str">
        <f t="shared" si="45"/>
        <v/>
      </c>
      <c r="G984" s="2">
        <f t="shared" si="46"/>
        <v>0</v>
      </c>
      <c r="H984" s="2">
        <f t="shared" si="47"/>
        <v>0</v>
      </c>
    </row>
    <row r="985" spans="3:8" x14ac:dyDescent="0.2">
      <c r="C985" s="6"/>
      <c r="F985" t="str">
        <f t="shared" si="45"/>
        <v/>
      </c>
      <c r="G985" s="2">
        <f t="shared" si="46"/>
        <v>0</v>
      </c>
      <c r="H985" s="2">
        <f t="shared" si="47"/>
        <v>0</v>
      </c>
    </row>
    <row r="986" spans="3:8" x14ac:dyDescent="0.2">
      <c r="C986" s="6"/>
      <c r="F986" t="str">
        <f t="shared" si="45"/>
        <v/>
      </c>
      <c r="G986" s="2">
        <f t="shared" si="46"/>
        <v>0</v>
      </c>
      <c r="H986" s="2">
        <f t="shared" si="47"/>
        <v>0</v>
      </c>
    </row>
    <row r="987" spans="3:8" x14ac:dyDescent="0.2">
      <c r="C987" s="7"/>
      <c r="F987" t="str">
        <f t="shared" si="45"/>
        <v/>
      </c>
      <c r="G987" s="2">
        <f t="shared" si="46"/>
        <v>0</v>
      </c>
      <c r="H987" s="2">
        <f t="shared" si="47"/>
        <v>0</v>
      </c>
    </row>
    <row r="988" spans="3:8" x14ac:dyDescent="0.2">
      <c r="C988" s="6"/>
      <c r="F988" t="str">
        <f t="shared" si="45"/>
        <v/>
      </c>
      <c r="G988" s="2">
        <f t="shared" si="46"/>
        <v>0</v>
      </c>
      <c r="H988" s="2">
        <f t="shared" si="47"/>
        <v>0</v>
      </c>
    </row>
    <row r="989" spans="3:8" x14ac:dyDescent="0.2">
      <c r="C989" s="6"/>
      <c r="F989" t="str">
        <f t="shared" si="45"/>
        <v/>
      </c>
      <c r="G989" s="2">
        <f t="shared" si="46"/>
        <v>0</v>
      </c>
      <c r="H989" s="2">
        <f t="shared" si="47"/>
        <v>0</v>
      </c>
    </row>
    <row r="990" spans="3:8" x14ac:dyDescent="0.2">
      <c r="C990" s="7"/>
      <c r="F990" t="str">
        <f t="shared" si="45"/>
        <v/>
      </c>
      <c r="G990" s="2">
        <f t="shared" si="46"/>
        <v>0</v>
      </c>
      <c r="H990" s="2">
        <f t="shared" si="47"/>
        <v>0</v>
      </c>
    </row>
    <row r="991" spans="3:8" x14ac:dyDescent="0.2">
      <c r="C991" s="6"/>
      <c r="F991" t="str">
        <f t="shared" si="45"/>
        <v/>
      </c>
      <c r="G991" s="2">
        <f t="shared" si="46"/>
        <v>0</v>
      </c>
      <c r="H991" s="2">
        <f t="shared" si="47"/>
        <v>0</v>
      </c>
    </row>
    <row r="992" spans="3:8" x14ac:dyDescent="0.2">
      <c r="C992" s="6"/>
      <c r="F992" t="str">
        <f t="shared" si="45"/>
        <v/>
      </c>
      <c r="G992" s="2">
        <f t="shared" si="46"/>
        <v>0</v>
      </c>
      <c r="H992" s="2">
        <f t="shared" si="47"/>
        <v>0</v>
      </c>
    </row>
    <row r="993" spans="3:8" x14ac:dyDescent="0.2">
      <c r="C993" s="6"/>
      <c r="F993" t="str">
        <f t="shared" si="45"/>
        <v/>
      </c>
      <c r="G993" s="2">
        <f t="shared" si="46"/>
        <v>0</v>
      </c>
      <c r="H993" s="2">
        <f t="shared" si="47"/>
        <v>0</v>
      </c>
    </row>
    <row r="994" spans="3:8" x14ac:dyDescent="0.2">
      <c r="C994" s="6"/>
      <c r="F994" t="str">
        <f t="shared" si="45"/>
        <v/>
      </c>
      <c r="G994" s="2">
        <f t="shared" si="46"/>
        <v>0</v>
      </c>
      <c r="H994" s="2">
        <f t="shared" si="47"/>
        <v>0</v>
      </c>
    </row>
    <row r="995" spans="3:8" x14ac:dyDescent="0.2">
      <c r="C995" s="6"/>
      <c r="F995" t="str">
        <f t="shared" si="45"/>
        <v/>
      </c>
      <c r="G995" s="2">
        <f t="shared" si="46"/>
        <v>0</v>
      </c>
      <c r="H995" s="2">
        <f t="shared" si="47"/>
        <v>0</v>
      </c>
    </row>
    <row r="996" spans="3:8" x14ac:dyDescent="0.2">
      <c r="C996" s="6"/>
      <c r="F996" t="str">
        <f t="shared" si="45"/>
        <v/>
      </c>
      <c r="G996" s="2">
        <f t="shared" si="46"/>
        <v>0</v>
      </c>
      <c r="H996" s="2">
        <f t="shared" si="47"/>
        <v>0</v>
      </c>
    </row>
    <row r="997" spans="3:8" x14ac:dyDescent="0.2">
      <c r="C997" s="6"/>
      <c r="F997" t="str">
        <f t="shared" si="45"/>
        <v/>
      </c>
      <c r="G997" s="2">
        <f t="shared" si="46"/>
        <v>0</v>
      </c>
      <c r="H997" s="2">
        <f t="shared" si="47"/>
        <v>0</v>
      </c>
    </row>
    <row r="998" spans="3:8" x14ac:dyDescent="0.2">
      <c r="C998" s="6"/>
      <c r="F998" t="str">
        <f t="shared" si="45"/>
        <v/>
      </c>
      <c r="G998" s="2">
        <f t="shared" si="46"/>
        <v>0</v>
      </c>
      <c r="H998" s="2">
        <f t="shared" si="47"/>
        <v>0</v>
      </c>
    </row>
    <row r="999" spans="3:8" x14ac:dyDescent="0.2">
      <c r="C999" s="7"/>
      <c r="F999" t="str">
        <f t="shared" si="45"/>
        <v/>
      </c>
      <c r="G999" s="2">
        <f t="shared" si="46"/>
        <v>0</v>
      </c>
      <c r="H999" s="2">
        <f t="shared" si="47"/>
        <v>0</v>
      </c>
    </row>
    <row r="1000" spans="3:8" x14ac:dyDescent="0.2">
      <c r="C1000" s="6"/>
      <c r="F1000" t="str">
        <f t="shared" si="45"/>
        <v/>
      </c>
      <c r="G1000" s="2">
        <f t="shared" si="46"/>
        <v>0</v>
      </c>
      <c r="H1000" s="2">
        <f t="shared" si="47"/>
        <v>0</v>
      </c>
    </row>
    <row r="1001" spans="3:8" x14ac:dyDescent="0.2">
      <c r="F1001" t="str">
        <f t="shared" si="45"/>
        <v/>
      </c>
      <c r="G1001" s="2">
        <f t="shared" si="46"/>
        <v>0</v>
      </c>
      <c r="H1001" s="2">
        <f t="shared" si="47"/>
        <v>0</v>
      </c>
    </row>
    <row r="1002" spans="3:8" x14ac:dyDescent="0.2">
      <c r="C1002" s="7"/>
      <c r="F1002" t="str">
        <f t="shared" si="45"/>
        <v/>
      </c>
      <c r="G1002" s="2">
        <f t="shared" si="46"/>
        <v>0</v>
      </c>
      <c r="H1002" s="2">
        <f t="shared" si="47"/>
        <v>0</v>
      </c>
    </row>
    <row r="1003" spans="3:8" x14ac:dyDescent="0.2">
      <c r="C1003" s="7"/>
      <c r="F1003" t="str">
        <f t="shared" si="45"/>
        <v/>
      </c>
      <c r="G1003" s="2">
        <f t="shared" si="46"/>
        <v>0</v>
      </c>
      <c r="H1003" s="2">
        <f t="shared" si="47"/>
        <v>0</v>
      </c>
    </row>
    <row r="1004" spans="3:8" x14ac:dyDescent="0.2">
      <c r="C1004" s="6"/>
      <c r="F1004" t="str">
        <f t="shared" si="45"/>
        <v/>
      </c>
      <c r="G1004" s="2">
        <f t="shared" si="46"/>
        <v>0</v>
      </c>
      <c r="H1004" s="2">
        <f t="shared" si="47"/>
        <v>0</v>
      </c>
    </row>
    <row r="1005" spans="3:8" x14ac:dyDescent="0.2">
      <c r="C1005" s="6"/>
      <c r="F1005" t="str">
        <f t="shared" si="45"/>
        <v/>
      </c>
      <c r="G1005" s="2">
        <f t="shared" si="46"/>
        <v>0</v>
      </c>
      <c r="H1005" s="2">
        <f t="shared" si="47"/>
        <v>0</v>
      </c>
    </row>
    <row r="1006" spans="3:8" x14ac:dyDescent="0.2">
      <c r="C1006" s="6"/>
      <c r="F1006" t="str">
        <f t="shared" si="45"/>
        <v/>
      </c>
      <c r="G1006" s="2">
        <f t="shared" si="46"/>
        <v>0</v>
      </c>
      <c r="H1006" s="2">
        <f t="shared" si="47"/>
        <v>0</v>
      </c>
    </row>
    <row r="1007" spans="3:8" x14ac:dyDescent="0.2">
      <c r="C1007" s="6"/>
      <c r="F1007" t="str">
        <f t="shared" si="45"/>
        <v/>
      </c>
      <c r="G1007" s="2">
        <f t="shared" si="46"/>
        <v>0</v>
      </c>
      <c r="H1007" s="2">
        <f t="shared" si="47"/>
        <v>0</v>
      </c>
    </row>
    <row r="1008" spans="3:8" x14ac:dyDescent="0.2">
      <c r="C1008" s="6"/>
      <c r="F1008" t="str">
        <f t="shared" si="45"/>
        <v/>
      </c>
      <c r="G1008" s="2">
        <f t="shared" si="46"/>
        <v>0</v>
      </c>
      <c r="H1008" s="2">
        <f t="shared" si="47"/>
        <v>0</v>
      </c>
    </row>
    <row r="1009" spans="3:8" x14ac:dyDescent="0.2">
      <c r="C1009" s="6"/>
      <c r="F1009" t="str">
        <f t="shared" si="45"/>
        <v/>
      </c>
      <c r="G1009" s="2">
        <f t="shared" si="46"/>
        <v>0</v>
      </c>
      <c r="H1009" s="2">
        <f t="shared" si="47"/>
        <v>0</v>
      </c>
    </row>
    <row r="1010" spans="3:8" x14ac:dyDescent="0.2">
      <c r="C1010" s="6"/>
      <c r="F1010" t="str">
        <f t="shared" si="45"/>
        <v/>
      </c>
      <c r="G1010" s="2">
        <f t="shared" si="46"/>
        <v>0</v>
      </c>
      <c r="H1010" s="2">
        <f t="shared" si="47"/>
        <v>0</v>
      </c>
    </row>
    <row r="1011" spans="3:8" x14ac:dyDescent="0.2">
      <c r="C1011" s="6"/>
      <c r="F1011" t="str">
        <f t="shared" si="45"/>
        <v/>
      </c>
      <c r="G1011" s="2">
        <f t="shared" si="46"/>
        <v>0</v>
      </c>
      <c r="H1011" s="2">
        <f t="shared" si="47"/>
        <v>0</v>
      </c>
    </row>
    <row r="1012" spans="3:8" x14ac:dyDescent="0.2">
      <c r="F1012" t="str">
        <f t="shared" si="45"/>
        <v/>
      </c>
      <c r="G1012" s="2">
        <f t="shared" si="46"/>
        <v>0</v>
      </c>
      <c r="H1012" s="2">
        <f t="shared" si="47"/>
        <v>0</v>
      </c>
    </row>
    <row r="1013" spans="3:8" x14ac:dyDescent="0.2">
      <c r="C1013" s="6"/>
      <c r="F1013" t="str">
        <f t="shared" si="45"/>
        <v/>
      </c>
      <c r="G1013" s="2">
        <f t="shared" si="46"/>
        <v>0</v>
      </c>
      <c r="H1013" s="2">
        <f t="shared" si="47"/>
        <v>0</v>
      </c>
    </row>
    <row r="1014" spans="3:8" x14ac:dyDescent="0.2">
      <c r="C1014" s="6"/>
      <c r="F1014" t="str">
        <f t="shared" si="45"/>
        <v/>
      </c>
      <c r="G1014" s="2">
        <f t="shared" si="46"/>
        <v>0</v>
      </c>
      <c r="H1014" s="2">
        <f t="shared" si="47"/>
        <v>0</v>
      </c>
    </row>
    <row r="1015" spans="3:8" x14ac:dyDescent="0.2">
      <c r="F1015" t="str">
        <f t="shared" si="45"/>
        <v/>
      </c>
      <c r="G1015" s="2">
        <f t="shared" si="46"/>
        <v>0</v>
      </c>
      <c r="H1015" s="2">
        <f t="shared" si="47"/>
        <v>0</v>
      </c>
    </row>
    <row r="1016" spans="3:8" x14ac:dyDescent="0.2">
      <c r="F1016" t="str">
        <f t="shared" si="45"/>
        <v/>
      </c>
      <c r="G1016" s="2">
        <f t="shared" si="46"/>
        <v>0</v>
      </c>
      <c r="H1016" s="2">
        <f t="shared" si="47"/>
        <v>0</v>
      </c>
    </row>
    <row r="1017" spans="3:8" x14ac:dyDescent="0.2">
      <c r="F1017" t="str">
        <f t="shared" si="45"/>
        <v/>
      </c>
      <c r="G1017" s="2">
        <f t="shared" si="46"/>
        <v>0</v>
      </c>
      <c r="H1017" s="2">
        <f t="shared" si="47"/>
        <v>0</v>
      </c>
    </row>
    <row r="1018" spans="3:8" x14ac:dyDescent="0.2">
      <c r="F1018" t="str">
        <f t="shared" si="45"/>
        <v/>
      </c>
      <c r="G1018" s="2">
        <f t="shared" si="46"/>
        <v>0</v>
      </c>
      <c r="H1018" s="2">
        <f t="shared" si="47"/>
        <v>0</v>
      </c>
    </row>
    <row r="1019" spans="3:8" x14ac:dyDescent="0.2">
      <c r="C1019" s="6"/>
      <c r="F1019" t="str">
        <f t="shared" si="45"/>
        <v/>
      </c>
      <c r="G1019" s="2">
        <f t="shared" si="46"/>
        <v>0</v>
      </c>
      <c r="H1019" s="2">
        <f t="shared" si="47"/>
        <v>0</v>
      </c>
    </row>
    <row r="1020" spans="3:8" x14ac:dyDescent="0.2">
      <c r="F1020" t="str">
        <f t="shared" si="45"/>
        <v/>
      </c>
      <c r="G1020" s="2">
        <f t="shared" si="46"/>
        <v>0</v>
      </c>
      <c r="H1020" s="2">
        <f t="shared" si="47"/>
        <v>0</v>
      </c>
    </row>
    <row r="1021" spans="3:8" x14ac:dyDescent="0.2">
      <c r="F1021" t="str">
        <f t="shared" si="45"/>
        <v/>
      </c>
      <c r="G1021" s="2">
        <f t="shared" si="46"/>
        <v>0</v>
      </c>
      <c r="H1021" s="2">
        <f t="shared" si="47"/>
        <v>0</v>
      </c>
    </row>
    <row r="1022" spans="3:8" x14ac:dyDescent="0.2">
      <c r="C1022" s="6"/>
      <c r="F1022" t="str">
        <f t="shared" si="45"/>
        <v/>
      </c>
      <c r="G1022" s="2">
        <f t="shared" si="46"/>
        <v>0</v>
      </c>
      <c r="H1022" s="2">
        <f t="shared" si="47"/>
        <v>0</v>
      </c>
    </row>
    <row r="1023" spans="3:8" x14ac:dyDescent="0.2">
      <c r="F1023" t="str">
        <f t="shared" si="45"/>
        <v/>
      </c>
      <c r="G1023" s="2">
        <f t="shared" si="46"/>
        <v>0</v>
      </c>
      <c r="H1023" s="2">
        <f t="shared" si="47"/>
        <v>0</v>
      </c>
    </row>
    <row r="1024" spans="3:8" x14ac:dyDescent="0.2">
      <c r="F1024" t="str">
        <f t="shared" si="45"/>
        <v/>
      </c>
      <c r="G1024" s="2">
        <f t="shared" si="46"/>
        <v>0</v>
      </c>
      <c r="H1024" s="2">
        <f t="shared" si="47"/>
        <v>0</v>
      </c>
    </row>
    <row r="1025" spans="6:8" x14ac:dyDescent="0.2">
      <c r="F1025" t="str">
        <f t="shared" si="45"/>
        <v/>
      </c>
      <c r="G1025" s="2">
        <f t="shared" si="46"/>
        <v>0</v>
      </c>
      <c r="H1025" s="2">
        <f t="shared" si="47"/>
        <v>0</v>
      </c>
    </row>
    <row r="1026" spans="6:8" x14ac:dyDescent="0.2">
      <c r="F1026" t="str">
        <f t="shared" si="45"/>
        <v/>
      </c>
      <c r="G1026" s="2">
        <f t="shared" si="46"/>
        <v>0</v>
      </c>
      <c r="H1026" s="2">
        <f t="shared" si="47"/>
        <v>0</v>
      </c>
    </row>
  </sheetData>
  <autoFilter ref="A2:H1026" xr:uid="{7CF761EE-8B4D-C24B-8379-CE9087EE4EC2}">
    <sortState xmlns:xlrd2="http://schemas.microsoft.com/office/spreadsheetml/2017/richdata2" ref="A3:H1026">
      <sortCondition ref="E2:E1026"/>
    </sortState>
  </autoFilter>
  <mergeCells count="1">
    <mergeCell ref="A1:H1"/>
  </mergeCells>
  <conditionalFormatting sqref="B2 F2:H2">
    <cfRule type="containsText" dxfId="27" priority="1" operator="containsText" text="marathon">
      <formula>NOT(ISERROR(SEARCH("marathon",B2)))</formula>
    </cfRule>
    <cfRule type="containsText" dxfId="26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ADD68-2A55-A543-8506-DBB920458C29}">
  <sheetPr>
    <tabColor theme="5" tint="0.59999389629810485"/>
  </sheetPr>
  <dimension ref="A1:H1026"/>
  <sheetViews>
    <sheetView workbookViewId="0">
      <selection activeCell="A3" sqref="A3:E1026"/>
    </sheetView>
  </sheetViews>
  <sheetFormatPr baseColWidth="10" defaultRowHeight="16" x14ac:dyDescent="0.2"/>
  <cols>
    <col min="1" max="1" width="26.6640625" bestFit="1" customWidth="1"/>
    <col min="2" max="2" width="13.6640625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8" ht="21" x14ac:dyDescent="0.25">
      <c r="A1" s="95" t="s">
        <v>1463</v>
      </c>
      <c r="B1" s="95"/>
      <c r="C1" s="95"/>
      <c r="D1" s="95"/>
      <c r="E1" s="95"/>
      <c r="F1" s="95"/>
      <c r="G1" s="95"/>
      <c r="H1" s="95"/>
    </row>
    <row r="2" spans="1:8" ht="28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69</v>
      </c>
      <c r="F2" s="44" t="s">
        <v>917</v>
      </c>
      <c r="G2" s="70" t="s">
        <v>918</v>
      </c>
      <c r="H2" s="70" t="s">
        <v>1275</v>
      </c>
    </row>
    <row r="3" spans="1:8" x14ac:dyDescent="0.2">
      <c r="A3" t="s">
        <v>101</v>
      </c>
      <c r="B3" t="s">
        <v>2</v>
      </c>
      <c r="C3" s="6">
        <v>35086</v>
      </c>
      <c r="D3">
        <v>1165</v>
      </c>
      <c r="E3" s="2">
        <v>1</v>
      </c>
      <c r="F3" t="str">
        <f t="shared" ref="F3:F66" si="0">A3&amp;B3</f>
        <v>Hana BASIC100m</v>
      </c>
      <c r="G3" s="2">
        <f t="shared" ref="G3:G66" si="1">E3</f>
        <v>1</v>
      </c>
      <c r="H3" s="2">
        <f t="shared" ref="H3:H66" si="2">D3</f>
        <v>1165</v>
      </c>
    </row>
    <row r="4" spans="1:8" x14ac:dyDescent="0.2">
      <c r="A4" t="s">
        <v>949</v>
      </c>
      <c r="B4" t="s">
        <v>2</v>
      </c>
      <c r="C4" s="6">
        <v>36720</v>
      </c>
      <c r="D4">
        <v>1146</v>
      </c>
      <c r="E4" s="2">
        <v>2</v>
      </c>
      <c r="F4" t="str">
        <f t="shared" si="0"/>
        <v>Ella CONNOLLY100m</v>
      </c>
      <c r="G4" s="2">
        <f t="shared" si="1"/>
        <v>2</v>
      </c>
      <c r="H4" s="2">
        <f t="shared" si="2"/>
        <v>1146</v>
      </c>
    </row>
    <row r="5" spans="1:8" x14ac:dyDescent="0.2">
      <c r="A5" t="s">
        <v>196</v>
      </c>
      <c r="B5" t="s">
        <v>2</v>
      </c>
      <c r="C5" s="6">
        <v>36615</v>
      </c>
      <c r="D5">
        <v>1133</v>
      </c>
      <c r="E5" s="2">
        <v>3</v>
      </c>
      <c r="F5" t="str">
        <f t="shared" si="0"/>
        <v>Riley DAY100m</v>
      </c>
      <c r="G5" s="2">
        <f t="shared" si="1"/>
        <v>3</v>
      </c>
      <c r="H5" s="2">
        <f t="shared" si="2"/>
        <v>1133</v>
      </c>
    </row>
    <row r="6" spans="1:8" x14ac:dyDescent="0.2">
      <c r="A6" t="s">
        <v>104</v>
      </c>
      <c r="B6" t="s">
        <v>2</v>
      </c>
      <c r="C6" s="6">
        <v>38360</v>
      </c>
      <c r="D6">
        <v>1129</v>
      </c>
      <c r="E6" s="2">
        <v>4</v>
      </c>
      <c r="F6" t="str">
        <f t="shared" si="0"/>
        <v>Torrie LEWIS100m</v>
      </c>
      <c r="G6" s="2">
        <f t="shared" si="1"/>
        <v>4</v>
      </c>
      <c r="H6" s="2">
        <f t="shared" si="2"/>
        <v>1129</v>
      </c>
    </row>
    <row r="7" spans="1:8" x14ac:dyDescent="0.2">
      <c r="A7" t="s">
        <v>105</v>
      </c>
      <c r="B7" t="s">
        <v>2</v>
      </c>
      <c r="C7" s="6">
        <v>36107</v>
      </c>
      <c r="D7">
        <v>1116</v>
      </c>
      <c r="E7" s="2">
        <v>5</v>
      </c>
      <c r="F7" t="str">
        <f t="shared" si="0"/>
        <v>Ebony LANE100m</v>
      </c>
      <c r="G7" s="2">
        <f t="shared" si="1"/>
        <v>5</v>
      </c>
      <c r="H7" s="2">
        <f t="shared" si="2"/>
        <v>1116</v>
      </c>
    </row>
    <row r="8" spans="1:8" x14ac:dyDescent="0.2">
      <c r="A8" t="s">
        <v>197</v>
      </c>
      <c r="B8" t="s">
        <v>2</v>
      </c>
      <c r="C8" s="6">
        <v>35826</v>
      </c>
      <c r="D8">
        <v>1106</v>
      </c>
      <c r="E8" s="2">
        <v>6</v>
      </c>
      <c r="F8" t="str">
        <f t="shared" si="0"/>
        <v>Jacinta BEECHER100m</v>
      </c>
      <c r="G8" s="2">
        <f t="shared" si="1"/>
        <v>6</v>
      </c>
      <c r="H8" s="2">
        <f t="shared" si="2"/>
        <v>1106</v>
      </c>
    </row>
    <row r="9" spans="1:8" x14ac:dyDescent="0.2">
      <c r="A9" t="s">
        <v>110</v>
      </c>
      <c r="B9" t="s">
        <v>2</v>
      </c>
      <c r="C9" s="7">
        <v>36383</v>
      </c>
      <c r="D9">
        <v>1099</v>
      </c>
      <c r="E9" s="2">
        <v>7</v>
      </c>
      <c r="F9" t="str">
        <f t="shared" si="0"/>
        <v>Celeste MUCCI100m</v>
      </c>
      <c r="G9" s="2">
        <f t="shared" si="1"/>
        <v>7</v>
      </c>
      <c r="H9" s="2">
        <f t="shared" si="2"/>
        <v>1099</v>
      </c>
    </row>
    <row r="10" spans="1:8" x14ac:dyDescent="0.2">
      <c r="A10" t="s">
        <v>102</v>
      </c>
      <c r="B10" t="s">
        <v>2</v>
      </c>
      <c r="C10" s="6">
        <v>34874</v>
      </c>
      <c r="D10">
        <v>1099</v>
      </c>
      <c r="E10" s="2">
        <v>7</v>
      </c>
      <c r="F10" t="str">
        <f t="shared" si="0"/>
        <v>Bree MASTERS100m</v>
      </c>
      <c r="G10" s="2">
        <f t="shared" si="1"/>
        <v>7</v>
      </c>
      <c r="H10" s="2">
        <f t="shared" si="2"/>
        <v>1099</v>
      </c>
    </row>
    <row r="11" spans="1:8" x14ac:dyDescent="0.2">
      <c r="A11" t="s">
        <v>380</v>
      </c>
      <c r="B11" t="s">
        <v>2</v>
      </c>
      <c r="C11" s="6">
        <v>33543</v>
      </c>
      <c r="D11">
        <v>1097</v>
      </c>
      <c r="E11" s="2">
        <v>9</v>
      </c>
      <c r="F11" t="str">
        <f t="shared" si="0"/>
        <v>Brianna BEAHAN100m</v>
      </c>
      <c r="G11" s="2">
        <f t="shared" si="1"/>
        <v>9</v>
      </c>
      <c r="H11" s="2">
        <f t="shared" si="2"/>
        <v>1097</v>
      </c>
    </row>
    <row r="12" spans="1:8" x14ac:dyDescent="0.2">
      <c r="A12" t="s">
        <v>106</v>
      </c>
      <c r="B12" t="s">
        <v>2</v>
      </c>
      <c r="C12" s="7">
        <v>37913</v>
      </c>
      <c r="D12">
        <v>1095</v>
      </c>
      <c r="E12" s="2">
        <v>10</v>
      </c>
      <c r="F12" t="str">
        <f t="shared" si="0"/>
        <v>Taylah CRUTTENDEN100m</v>
      </c>
      <c r="G12" s="2">
        <f t="shared" si="1"/>
        <v>10</v>
      </c>
      <c r="H12" s="2">
        <f t="shared" si="2"/>
        <v>1095</v>
      </c>
    </row>
    <row r="13" spans="1:8" x14ac:dyDescent="0.2">
      <c r="A13" t="s">
        <v>107</v>
      </c>
      <c r="B13" t="s">
        <v>2</v>
      </c>
      <c r="C13" s="6">
        <v>37030</v>
      </c>
      <c r="D13">
        <v>1093</v>
      </c>
      <c r="E13" s="2">
        <v>11</v>
      </c>
      <c r="F13" t="str">
        <f t="shared" si="0"/>
        <v>Monique QUIRK100m</v>
      </c>
      <c r="G13" s="2">
        <f t="shared" si="1"/>
        <v>11</v>
      </c>
      <c r="H13" s="2">
        <f t="shared" si="2"/>
        <v>1093</v>
      </c>
    </row>
    <row r="14" spans="1:8" x14ac:dyDescent="0.2">
      <c r="A14" t="s">
        <v>109</v>
      </c>
      <c r="B14" t="s">
        <v>2</v>
      </c>
      <c r="C14" s="6">
        <v>36580</v>
      </c>
      <c r="D14">
        <v>1083</v>
      </c>
      <c r="E14" s="2">
        <v>12</v>
      </c>
      <c r="F14" t="str">
        <f t="shared" si="0"/>
        <v>Kristie EDWARDS100m</v>
      </c>
      <c r="G14" s="2">
        <f t="shared" si="1"/>
        <v>12</v>
      </c>
      <c r="H14" s="2">
        <f t="shared" si="2"/>
        <v>1083</v>
      </c>
    </row>
    <row r="15" spans="1:8" x14ac:dyDescent="0.2">
      <c r="A15" t="s">
        <v>1276</v>
      </c>
      <c r="B15" t="s">
        <v>2</v>
      </c>
      <c r="C15" s="6"/>
      <c r="D15">
        <v>1081</v>
      </c>
      <c r="E15" s="2">
        <v>13</v>
      </c>
      <c r="F15" t="str">
        <f t="shared" si="0"/>
        <v>Corey ROBINSON100m</v>
      </c>
      <c r="G15" s="2">
        <f t="shared" si="1"/>
        <v>13</v>
      </c>
      <c r="H15" s="2">
        <f t="shared" si="2"/>
        <v>1081</v>
      </c>
    </row>
    <row r="16" spans="1:8" x14ac:dyDescent="0.2">
      <c r="A16" t="s">
        <v>103</v>
      </c>
      <c r="B16" t="s">
        <v>2</v>
      </c>
      <c r="C16" s="6">
        <v>34768</v>
      </c>
      <c r="D16">
        <v>1075</v>
      </c>
      <c r="E16" s="2">
        <v>14</v>
      </c>
      <c r="F16" t="str">
        <f t="shared" si="0"/>
        <v>Naa ANANG100m</v>
      </c>
      <c r="G16" s="2">
        <f t="shared" si="1"/>
        <v>14</v>
      </c>
      <c r="H16" s="2">
        <f t="shared" si="2"/>
        <v>1075</v>
      </c>
    </row>
    <row r="17" spans="1:8" x14ac:dyDescent="0.2">
      <c r="A17" t="s">
        <v>122</v>
      </c>
      <c r="B17" t="s">
        <v>2</v>
      </c>
      <c r="C17" s="7">
        <v>33463</v>
      </c>
      <c r="D17">
        <v>1075</v>
      </c>
      <c r="E17" s="2">
        <v>14</v>
      </c>
      <c r="F17" t="str">
        <f t="shared" si="0"/>
        <v>Ilana GRANDINE100m</v>
      </c>
      <c r="G17" s="2">
        <f t="shared" si="1"/>
        <v>14</v>
      </c>
      <c r="H17" s="2">
        <f t="shared" si="2"/>
        <v>1075</v>
      </c>
    </row>
    <row r="18" spans="1:8" x14ac:dyDescent="0.2">
      <c r="A18" t="s">
        <v>108</v>
      </c>
      <c r="B18" t="s">
        <v>2</v>
      </c>
      <c r="C18" s="6">
        <v>35895</v>
      </c>
      <c r="D18">
        <v>1070</v>
      </c>
      <c r="E18" s="2">
        <v>16</v>
      </c>
      <c r="F18" t="str">
        <f t="shared" si="0"/>
        <v>Sophia FIGHERA100m</v>
      </c>
      <c r="G18" s="2">
        <f t="shared" si="1"/>
        <v>16</v>
      </c>
      <c r="H18" s="2">
        <f t="shared" si="2"/>
        <v>1070</v>
      </c>
    </row>
    <row r="19" spans="1:8" x14ac:dyDescent="0.2">
      <c r="A19" t="s">
        <v>113</v>
      </c>
      <c r="B19" t="s">
        <v>2</v>
      </c>
      <c r="C19" s="6">
        <v>36685</v>
      </c>
      <c r="D19">
        <v>1066</v>
      </c>
      <c r="E19" s="2">
        <v>17</v>
      </c>
      <c r="F19" t="str">
        <f t="shared" si="0"/>
        <v>Tamara HOTTEN100m</v>
      </c>
      <c r="G19" s="2">
        <f t="shared" si="1"/>
        <v>17</v>
      </c>
      <c r="H19" s="2">
        <f t="shared" si="2"/>
        <v>1066</v>
      </c>
    </row>
    <row r="20" spans="1:8" x14ac:dyDescent="0.2">
      <c r="A20" t="s">
        <v>381</v>
      </c>
      <c r="B20" t="s">
        <v>2</v>
      </c>
      <c r="C20" s="6">
        <v>34373</v>
      </c>
      <c r="D20">
        <v>1066</v>
      </c>
      <c r="E20" s="2">
        <v>17</v>
      </c>
      <c r="F20" t="str">
        <f t="shared" si="0"/>
        <v>Abbie TADDEO100m</v>
      </c>
      <c r="G20" s="2">
        <f t="shared" si="1"/>
        <v>17</v>
      </c>
      <c r="H20" s="2">
        <f t="shared" si="2"/>
        <v>1066</v>
      </c>
    </row>
    <row r="21" spans="1:8" x14ac:dyDescent="0.2">
      <c r="A21" t="s">
        <v>112</v>
      </c>
      <c r="B21" t="s">
        <v>2</v>
      </c>
      <c r="C21" s="6">
        <v>37754</v>
      </c>
      <c r="D21">
        <v>1066</v>
      </c>
      <c r="E21" s="2">
        <v>17</v>
      </c>
      <c r="F21" t="str">
        <f t="shared" si="0"/>
        <v>Hayley REYNOLDS100m</v>
      </c>
      <c r="G21" s="2">
        <f t="shared" si="1"/>
        <v>17</v>
      </c>
      <c r="H21" s="2">
        <f t="shared" si="2"/>
        <v>1066</v>
      </c>
    </row>
    <row r="22" spans="1:8" x14ac:dyDescent="0.2">
      <c r="A22" t="s">
        <v>198</v>
      </c>
      <c r="B22" t="s">
        <v>2</v>
      </c>
      <c r="C22" s="6">
        <v>35700</v>
      </c>
      <c r="D22">
        <v>1070</v>
      </c>
      <c r="E22" s="2">
        <v>20</v>
      </c>
      <c r="F22" t="str">
        <f t="shared" si="0"/>
        <v>Maddie COATES100m</v>
      </c>
      <c r="G22" s="2">
        <f t="shared" si="1"/>
        <v>20</v>
      </c>
      <c r="H22" s="2">
        <f t="shared" si="2"/>
        <v>1070</v>
      </c>
    </row>
    <row r="23" spans="1:8" x14ac:dyDescent="0.2">
      <c r="A23" t="s">
        <v>111</v>
      </c>
      <c r="B23" t="s">
        <v>2</v>
      </c>
      <c r="C23" s="6">
        <v>36544</v>
      </c>
      <c r="D23">
        <v>1062</v>
      </c>
      <c r="E23" s="2">
        <v>20</v>
      </c>
      <c r="F23" t="str">
        <f t="shared" si="0"/>
        <v>Maisie STEVENS100m</v>
      </c>
      <c r="G23" s="2">
        <f t="shared" si="1"/>
        <v>20</v>
      </c>
      <c r="H23" s="2">
        <f t="shared" si="2"/>
        <v>1062</v>
      </c>
    </row>
    <row r="24" spans="1:8" x14ac:dyDescent="0.2">
      <c r="A24" t="s">
        <v>117</v>
      </c>
      <c r="B24" t="s">
        <v>2</v>
      </c>
      <c r="C24" s="6">
        <v>33583</v>
      </c>
      <c r="D24">
        <v>1060</v>
      </c>
      <c r="E24" s="2">
        <v>22</v>
      </c>
      <c r="F24" t="str">
        <f t="shared" si="0"/>
        <v>Larissa PASTERNATSKY100m</v>
      </c>
      <c r="G24" s="2">
        <f t="shared" si="1"/>
        <v>22</v>
      </c>
      <c r="H24" s="2">
        <f t="shared" si="2"/>
        <v>1060</v>
      </c>
    </row>
    <row r="25" spans="1:8" x14ac:dyDescent="0.2">
      <c r="A25" t="s">
        <v>115</v>
      </c>
      <c r="B25" t="s">
        <v>2</v>
      </c>
      <c r="C25" s="6">
        <v>37673</v>
      </c>
      <c r="D25">
        <v>1054</v>
      </c>
      <c r="E25" s="2">
        <v>23</v>
      </c>
      <c r="F25" t="str">
        <f t="shared" si="0"/>
        <v>Olivia MATZER100m</v>
      </c>
      <c r="G25" s="2">
        <f t="shared" si="1"/>
        <v>23</v>
      </c>
      <c r="H25" s="2">
        <f t="shared" si="2"/>
        <v>1054</v>
      </c>
    </row>
    <row r="26" spans="1:8" x14ac:dyDescent="0.2">
      <c r="A26" t="s">
        <v>120</v>
      </c>
      <c r="B26" t="s">
        <v>2</v>
      </c>
      <c r="C26" s="7">
        <v>36346</v>
      </c>
      <c r="D26">
        <v>1052</v>
      </c>
      <c r="E26" s="2">
        <v>24</v>
      </c>
      <c r="F26" t="str">
        <f t="shared" si="0"/>
        <v>Bronte CARROLL100m</v>
      </c>
      <c r="G26" s="2">
        <f t="shared" si="1"/>
        <v>24</v>
      </c>
      <c r="H26" s="2">
        <f t="shared" si="2"/>
        <v>1052</v>
      </c>
    </row>
    <row r="27" spans="1:8" x14ac:dyDescent="0.2">
      <c r="A27" t="s">
        <v>119</v>
      </c>
      <c r="B27" t="s">
        <v>2</v>
      </c>
      <c r="C27" s="6">
        <v>36241</v>
      </c>
      <c r="D27">
        <v>1050</v>
      </c>
      <c r="E27" s="2">
        <v>25</v>
      </c>
      <c r="F27" t="str">
        <f t="shared" si="0"/>
        <v>Helen PRETORIUS100m</v>
      </c>
      <c r="G27" s="2">
        <f t="shared" si="1"/>
        <v>25</v>
      </c>
      <c r="H27" s="2">
        <f t="shared" si="2"/>
        <v>1050</v>
      </c>
    </row>
    <row r="28" spans="1:8" x14ac:dyDescent="0.2">
      <c r="A28" t="s">
        <v>135</v>
      </c>
      <c r="B28" t="s">
        <v>2</v>
      </c>
      <c r="C28" s="6">
        <v>1998</v>
      </c>
      <c r="D28">
        <v>1050</v>
      </c>
      <c r="E28" s="2">
        <v>25</v>
      </c>
      <c r="F28" t="str">
        <f t="shared" si="0"/>
        <v>Sarah HEALEY100m</v>
      </c>
      <c r="G28" s="2">
        <f t="shared" si="1"/>
        <v>25</v>
      </c>
      <c r="H28" s="2">
        <f t="shared" si="2"/>
        <v>1050</v>
      </c>
    </row>
    <row r="29" spans="1:8" x14ac:dyDescent="0.2">
      <c r="A29" t="s">
        <v>230</v>
      </c>
      <c r="B29" t="s">
        <v>2</v>
      </c>
      <c r="C29" s="6">
        <v>35901</v>
      </c>
      <c r="D29">
        <v>1048</v>
      </c>
      <c r="E29" s="2">
        <v>27</v>
      </c>
      <c r="F29" t="str">
        <f t="shared" si="0"/>
        <v>Alexia LOIZOU100m</v>
      </c>
      <c r="G29" s="2">
        <f t="shared" si="1"/>
        <v>27</v>
      </c>
      <c r="H29" s="2">
        <f t="shared" si="2"/>
        <v>1048</v>
      </c>
    </row>
    <row r="30" spans="1:8" x14ac:dyDescent="0.2">
      <c r="A30" t="s">
        <v>121</v>
      </c>
      <c r="B30" t="s">
        <v>2</v>
      </c>
      <c r="C30" s="6">
        <v>38462</v>
      </c>
      <c r="D30">
        <v>1048</v>
      </c>
      <c r="E30" s="2">
        <v>27</v>
      </c>
      <c r="F30" t="str">
        <f t="shared" si="0"/>
        <v>Aleksandra STOILOVA100m</v>
      </c>
      <c r="G30" s="2">
        <f t="shared" si="1"/>
        <v>27</v>
      </c>
      <c r="H30" s="2">
        <f t="shared" si="2"/>
        <v>1048</v>
      </c>
    </row>
    <row r="31" spans="1:8" x14ac:dyDescent="0.2">
      <c r="A31" t="s">
        <v>131</v>
      </c>
      <c r="B31" t="s">
        <v>2</v>
      </c>
      <c r="C31" s="6">
        <v>34243</v>
      </c>
      <c r="D31">
        <v>1044</v>
      </c>
      <c r="E31" s="2">
        <v>29</v>
      </c>
      <c r="F31" t="str">
        <f t="shared" si="0"/>
        <v>Stephanie POWER100m</v>
      </c>
      <c r="G31" s="2">
        <f t="shared" si="1"/>
        <v>29</v>
      </c>
      <c r="H31" s="2">
        <f t="shared" si="2"/>
        <v>1044</v>
      </c>
    </row>
    <row r="32" spans="1:8" x14ac:dyDescent="0.2">
      <c r="A32" t="s">
        <v>116</v>
      </c>
      <c r="B32" t="s">
        <v>2</v>
      </c>
      <c r="C32" s="7">
        <v>33924</v>
      </c>
      <c r="D32">
        <v>1042</v>
      </c>
      <c r="E32" s="2">
        <v>30</v>
      </c>
      <c r="F32" t="str">
        <f t="shared" si="0"/>
        <v>Morgan GAFFNEY100m</v>
      </c>
      <c r="G32" s="2">
        <f t="shared" si="1"/>
        <v>30</v>
      </c>
      <c r="H32" s="2">
        <f t="shared" si="2"/>
        <v>1042</v>
      </c>
    </row>
    <row r="33" spans="1:8" x14ac:dyDescent="0.2">
      <c r="A33" t="s">
        <v>114</v>
      </c>
      <c r="B33" t="s">
        <v>2</v>
      </c>
      <c r="C33" s="6">
        <v>36999</v>
      </c>
      <c r="D33">
        <v>1028</v>
      </c>
      <c r="E33" s="2">
        <v>31</v>
      </c>
      <c r="F33" t="str">
        <f t="shared" si="0"/>
        <v>Mia GROSS100m</v>
      </c>
      <c r="G33" s="2">
        <f t="shared" si="1"/>
        <v>31</v>
      </c>
      <c r="H33" s="2">
        <f t="shared" si="2"/>
        <v>1028</v>
      </c>
    </row>
    <row r="34" spans="1:8" x14ac:dyDescent="0.2">
      <c r="A34" t="s">
        <v>136</v>
      </c>
      <c r="B34" t="s">
        <v>2</v>
      </c>
      <c r="C34" s="7">
        <v>37916</v>
      </c>
      <c r="D34">
        <v>1028</v>
      </c>
      <c r="E34" s="2">
        <v>31</v>
      </c>
      <c r="F34" t="str">
        <f t="shared" si="0"/>
        <v>Grace HEWITT100m</v>
      </c>
      <c r="G34" s="2">
        <f t="shared" si="1"/>
        <v>31</v>
      </c>
      <c r="H34" s="2">
        <f t="shared" si="2"/>
        <v>1028</v>
      </c>
    </row>
    <row r="35" spans="1:8" x14ac:dyDescent="0.2">
      <c r="A35" t="s">
        <v>132</v>
      </c>
      <c r="B35" t="s">
        <v>2</v>
      </c>
      <c r="C35" s="7">
        <v>44701</v>
      </c>
      <c r="D35">
        <v>1030</v>
      </c>
      <c r="E35" s="2">
        <v>31</v>
      </c>
      <c r="F35" t="str">
        <f t="shared" si="0"/>
        <v>Emma LEE100m</v>
      </c>
      <c r="G35" s="2">
        <f t="shared" si="1"/>
        <v>31</v>
      </c>
      <c r="H35" s="2">
        <f t="shared" si="2"/>
        <v>1030</v>
      </c>
    </row>
    <row r="36" spans="1:8" x14ac:dyDescent="0.2">
      <c r="A36" t="s">
        <v>127</v>
      </c>
      <c r="B36" t="s">
        <v>2</v>
      </c>
      <c r="C36" s="6">
        <v>34415</v>
      </c>
      <c r="D36">
        <v>1028</v>
      </c>
      <c r="E36" s="2">
        <v>31</v>
      </c>
      <c r="F36" t="str">
        <f t="shared" si="0"/>
        <v>Kelly MCANDREW100m</v>
      </c>
      <c r="G36" s="2">
        <f t="shared" si="1"/>
        <v>31</v>
      </c>
      <c r="H36" s="2">
        <f t="shared" si="2"/>
        <v>1028</v>
      </c>
    </row>
    <row r="37" spans="1:8" x14ac:dyDescent="0.2">
      <c r="A37" t="s">
        <v>126</v>
      </c>
      <c r="B37" t="s">
        <v>2</v>
      </c>
      <c r="C37" s="6">
        <v>44671</v>
      </c>
      <c r="D37">
        <v>1026</v>
      </c>
      <c r="E37" s="2">
        <v>35</v>
      </c>
      <c r="F37" t="str">
        <f t="shared" si="0"/>
        <v>Georgia HARRIS100m</v>
      </c>
      <c r="G37" s="2">
        <f t="shared" si="1"/>
        <v>35</v>
      </c>
      <c r="H37" s="2">
        <f t="shared" si="2"/>
        <v>1026</v>
      </c>
    </row>
    <row r="38" spans="1:8" x14ac:dyDescent="0.2">
      <c r="A38" t="s">
        <v>124</v>
      </c>
      <c r="B38" t="s">
        <v>2</v>
      </c>
      <c r="C38" s="6">
        <v>37976</v>
      </c>
      <c r="D38">
        <v>1019</v>
      </c>
      <c r="E38" s="2">
        <v>36</v>
      </c>
      <c r="F38" t="str">
        <f t="shared" si="0"/>
        <v>Jessica LAURANCE100m</v>
      </c>
      <c r="G38" s="2">
        <f t="shared" si="1"/>
        <v>36</v>
      </c>
      <c r="H38" s="2">
        <f t="shared" si="2"/>
        <v>1019</v>
      </c>
    </row>
    <row r="39" spans="1:8" x14ac:dyDescent="0.2">
      <c r="A39" t="s">
        <v>125</v>
      </c>
      <c r="B39" t="s">
        <v>2</v>
      </c>
      <c r="C39" s="6">
        <v>38870</v>
      </c>
      <c r="D39">
        <v>1015</v>
      </c>
      <c r="E39" s="2">
        <v>37</v>
      </c>
      <c r="F39" t="str">
        <f t="shared" si="0"/>
        <v>Olivia DODDS100m</v>
      </c>
      <c r="G39" s="2">
        <f t="shared" si="1"/>
        <v>37</v>
      </c>
      <c r="H39" s="2">
        <f t="shared" si="2"/>
        <v>1015</v>
      </c>
    </row>
    <row r="40" spans="1:8" x14ac:dyDescent="0.2">
      <c r="A40" t="s">
        <v>1277</v>
      </c>
      <c r="B40" t="s">
        <v>2</v>
      </c>
      <c r="C40" s="6">
        <v>36271</v>
      </c>
      <c r="D40">
        <v>1011</v>
      </c>
      <c r="E40" s="2">
        <v>38</v>
      </c>
      <c r="F40" t="str">
        <f t="shared" si="0"/>
        <v>Samantha JOHNSON100m</v>
      </c>
      <c r="G40" s="2">
        <f t="shared" si="1"/>
        <v>38</v>
      </c>
      <c r="H40" s="2">
        <f t="shared" si="2"/>
        <v>1011</v>
      </c>
    </row>
    <row r="41" spans="1:8" x14ac:dyDescent="0.2">
      <c r="A41" t="s">
        <v>141</v>
      </c>
      <c r="B41" t="s">
        <v>2</v>
      </c>
      <c r="C41" s="6">
        <v>35755</v>
      </c>
      <c r="D41">
        <v>1011</v>
      </c>
      <c r="E41" s="2">
        <v>38</v>
      </c>
      <c r="F41" t="str">
        <f t="shared" si="0"/>
        <v>Katie SMEE100m</v>
      </c>
      <c r="G41" s="2">
        <f t="shared" si="1"/>
        <v>38</v>
      </c>
      <c r="H41" s="2">
        <f t="shared" si="2"/>
        <v>1011</v>
      </c>
    </row>
    <row r="42" spans="1:8" x14ac:dyDescent="0.2">
      <c r="A42" t="s">
        <v>209</v>
      </c>
      <c r="B42" t="s">
        <v>2</v>
      </c>
      <c r="C42" s="6">
        <v>38439</v>
      </c>
      <c r="D42">
        <v>1011</v>
      </c>
      <c r="E42" s="2">
        <v>38</v>
      </c>
      <c r="F42" t="str">
        <f t="shared" si="0"/>
        <v>Paige CAMPBELL100m</v>
      </c>
      <c r="G42" s="2">
        <f t="shared" si="1"/>
        <v>38</v>
      </c>
      <c r="H42" s="2">
        <f t="shared" si="2"/>
        <v>1011</v>
      </c>
    </row>
    <row r="43" spans="1:8" x14ac:dyDescent="0.2">
      <c r="A43" t="s">
        <v>129</v>
      </c>
      <c r="B43" t="s">
        <v>2</v>
      </c>
      <c r="C43" s="6">
        <v>37408</v>
      </c>
      <c r="D43">
        <v>1009</v>
      </c>
      <c r="E43" s="2">
        <v>41</v>
      </c>
      <c r="F43" t="str">
        <f t="shared" si="0"/>
        <v>Tierney DUNNE100m</v>
      </c>
      <c r="G43" s="2">
        <f t="shared" si="1"/>
        <v>41</v>
      </c>
      <c r="H43" s="2">
        <f t="shared" si="2"/>
        <v>1009</v>
      </c>
    </row>
    <row r="44" spans="1:8" x14ac:dyDescent="0.2">
      <c r="A44" t="s">
        <v>128</v>
      </c>
      <c r="B44" t="s">
        <v>2</v>
      </c>
      <c r="C44" s="6">
        <v>36013</v>
      </c>
      <c r="D44">
        <v>1007</v>
      </c>
      <c r="E44" s="2">
        <v>42</v>
      </c>
      <c r="F44" t="str">
        <f t="shared" si="0"/>
        <v>Danielle SHAW100m</v>
      </c>
      <c r="G44" s="2">
        <f t="shared" si="1"/>
        <v>42</v>
      </c>
      <c r="H44" s="2">
        <f t="shared" si="2"/>
        <v>1007</v>
      </c>
    </row>
    <row r="45" spans="1:8" x14ac:dyDescent="0.2">
      <c r="A45" t="s">
        <v>137</v>
      </c>
      <c r="B45" s="6" t="s">
        <v>2</v>
      </c>
      <c r="C45" s="6">
        <v>36571</v>
      </c>
      <c r="D45">
        <v>1007</v>
      </c>
      <c r="E45" s="2">
        <v>42</v>
      </c>
      <c r="F45" t="str">
        <f t="shared" si="0"/>
        <v>Jessie ANDREW100m</v>
      </c>
      <c r="G45" s="2">
        <f t="shared" si="1"/>
        <v>42</v>
      </c>
      <c r="H45" s="2">
        <f t="shared" si="2"/>
        <v>1007</v>
      </c>
    </row>
    <row r="46" spans="1:8" x14ac:dyDescent="0.2">
      <c r="A46" t="s">
        <v>130</v>
      </c>
      <c r="B46" t="s">
        <v>2</v>
      </c>
      <c r="C46" s="6">
        <v>37181</v>
      </c>
      <c r="D46">
        <v>1005</v>
      </c>
      <c r="E46" s="2">
        <v>44</v>
      </c>
      <c r="F46" t="str">
        <f t="shared" si="0"/>
        <v>Elly BUCKHOLZ100m</v>
      </c>
      <c r="G46" s="2">
        <f t="shared" si="1"/>
        <v>44</v>
      </c>
      <c r="H46" s="2">
        <f t="shared" si="2"/>
        <v>1005</v>
      </c>
    </row>
    <row r="47" spans="1:8" x14ac:dyDescent="0.2">
      <c r="A47" t="s">
        <v>1278</v>
      </c>
      <c r="B47" t="s">
        <v>2</v>
      </c>
      <c r="C47" s="6">
        <v>36172</v>
      </c>
      <c r="D47">
        <v>1005</v>
      </c>
      <c r="E47" s="2">
        <v>44</v>
      </c>
      <c r="F47" t="str">
        <f t="shared" si="0"/>
        <v>Carlie MCIVER100m</v>
      </c>
      <c r="G47" s="2">
        <f t="shared" si="1"/>
        <v>44</v>
      </c>
      <c r="H47" s="2">
        <f t="shared" si="2"/>
        <v>1005</v>
      </c>
    </row>
    <row r="48" spans="1:8" x14ac:dyDescent="0.2">
      <c r="A48" t="s">
        <v>148</v>
      </c>
      <c r="B48" t="s">
        <v>2</v>
      </c>
      <c r="C48" s="7">
        <v>44612</v>
      </c>
      <c r="D48">
        <v>1005</v>
      </c>
      <c r="E48" s="2">
        <v>44</v>
      </c>
      <c r="F48" t="str">
        <f t="shared" si="0"/>
        <v>Gabrielle BINGHAM100m</v>
      </c>
      <c r="G48" s="2">
        <f t="shared" si="1"/>
        <v>44</v>
      </c>
      <c r="H48" s="2">
        <f t="shared" si="2"/>
        <v>1005</v>
      </c>
    </row>
    <row r="49" spans="1:8" x14ac:dyDescent="0.2">
      <c r="A49" t="s">
        <v>139</v>
      </c>
      <c r="B49" t="s">
        <v>2</v>
      </c>
      <c r="C49" s="7">
        <v>37353</v>
      </c>
      <c r="D49">
        <v>1003</v>
      </c>
      <c r="E49" s="2">
        <v>47</v>
      </c>
      <c r="F49" t="str">
        <f t="shared" si="0"/>
        <v>Francesca MCDONALD100m</v>
      </c>
      <c r="G49" s="2">
        <f t="shared" si="1"/>
        <v>47</v>
      </c>
      <c r="H49" s="2">
        <f t="shared" si="2"/>
        <v>1003</v>
      </c>
    </row>
    <row r="50" spans="1:8" x14ac:dyDescent="0.2">
      <c r="A50" t="s">
        <v>154</v>
      </c>
      <c r="B50" t="s">
        <v>2</v>
      </c>
      <c r="C50" s="6">
        <v>44640</v>
      </c>
      <c r="D50">
        <v>1003</v>
      </c>
      <c r="E50" s="2">
        <v>47</v>
      </c>
      <c r="F50" t="str">
        <f t="shared" si="0"/>
        <v>Morgan KELAHER100m</v>
      </c>
      <c r="G50" s="2">
        <f t="shared" si="1"/>
        <v>47</v>
      </c>
      <c r="H50" s="2">
        <f t="shared" si="2"/>
        <v>1003</v>
      </c>
    </row>
    <row r="51" spans="1:8" x14ac:dyDescent="0.2">
      <c r="A51" t="s">
        <v>143</v>
      </c>
      <c r="B51" t="s">
        <v>2</v>
      </c>
      <c r="C51" s="6">
        <v>1999</v>
      </c>
      <c r="D51">
        <v>1003</v>
      </c>
      <c r="E51" s="2">
        <v>47</v>
      </c>
      <c r="F51" t="str">
        <f t="shared" si="0"/>
        <v>Connie MURRAY100m</v>
      </c>
      <c r="G51" s="2">
        <f t="shared" si="1"/>
        <v>47</v>
      </c>
      <c r="H51" s="2">
        <f t="shared" si="2"/>
        <v>1003</v>
      </c>
    </row>
    <row r="52" spans="1:8" x14ac:dyDescent="0.2">
      <c r="A52" t="s">
        <v>138</v>
      </c>
      <c r="B52" s="6" t="s">
        <v>2</v>
      </c>
      <c r="C52" s="6">
        <v>37295</v>
      </c>
      <c r="D52">
        <v>1001</v>
      </c>
      <c r="E52" s="2">
        <v>50</v>
      </c>
      <c r="F52" t="str">
        <f t="shared" si="0"/>
        <v>Mietta RUSSELL100m</v>
      </c>
      <c r="G52" s="2">
        <f t="shared" si="1"/>
        <v>50</v>
      </c>
      <c r="H52" s="2">
        <f t="shared" si="2"/>
        <v>1001</v>
      </c>
    </row>
    <row r="53" spans="1:8" x14ac:dyDescent="0.2">
      <c r="A53" t="s">
        <v>226</v>
      </c>
      <c r="B53" t="s">
        <v>2</v>
      </c>
      <c r="C53" s="6">
        <v>35897</v>
      </c>
      <c r="D53">
        <v>999</v>
      </c>
      <c r="E53" s="2">
        <v>51</v>
      </c>
      <c r="F53" t="str">
        <f t="shared" si="0"/>
        <v>Jessica THORNTON100m</v>
      </c>
      <c r="G53" s="2">
        <f t="shared" si="1"/>
        <v>51</v>
      </c>
      <c r="H53" s="2">
        <f t="shared" si="2"/>
        <v>999</v>
      </c>
    </row>
    <row r="54" spans="1:8" x14ac:dyDescent="0.2">
      <c r="A54" t="s">
        <v>145</v>
      </c>
      <c r="B54" t="s">
        <v>2</v>
      </c>
      <c r="C54" s="6">
        <v>37855</v>
      </c>
      <c r="D54">
        <v>997</v>
      </c>
      <c r="E54" s="2">
        <v>52</v>
      </c>
      <c r="F54" t="str">
        <f t="shared" si="0"/>
        <v>Georgia MUNRO100m</v>
      </c>
      <c r="G54" s="2">
        <f t="shared" si="1"/>
        <v>52</v>
      </c>
      <c r="H54" s="2">
        <f t="shared" si="2"/>
        <v>997</v>
      </c>
    </row>
    <row r="55" spans="1:8" x14ac:dyDescent="0.2">
      <c r="A55" t="s">
        <v>151</v>
      </c>
      <c r="B55" t="s">
        <v>2</v>
      </c>
      <c r="C55" s="6">
        <v>37181</v>
      </c>
      <c r="D55">
        <v>997</v>
      </c>
      <c r="E55" s="2">
        <v>52</v>
      </c>
      <c r="F55" t="str">
        <f t="shared" si="0"/>
        <v>Olivia HONEY100m</v>
      </c>
      <c r="G55" s="2">
        <f t="shared" si="1"/>
        <v>52</v>
      </c>
      <c r="H55" s="2">
        <f t="shared" si="2"/>
        <v>997</v>
      </c>
    </row>
    <row r="56" spans="1:8" x14ac:dyDescent="0.2">
      <c r="A56" t="s">
        <v>146</v>
      </c>
      <c r="B56" t="s">
        <v>2</v>
      </c>
      <c r="C56" s="6">
        <v>44671</v>
      </c>
      <c r="D56">
        <v>995</v>
      </c>
      <c r="E56" s="2">
        <v>54</v>
      </c>
      <c r="F56" t="str">
        <f t="shared" si="0"/>
        <v>Shola ADENIRAN100m</v>
      </c>
      <c r="G56" s="2">
        <f t="shared" si="1"/>
        <v>54</v>
      </c>
      <c r="H56" s="2">
        <f t="shared" si="2"/>
        <v>995</v>
      </c>
    </row>
    <row r="57" spans="1:8" x14ac:dyDescent="0.2">
      <c r="A57" t="s">
        <v>150</v>
      </c>
      <c r="B57" t="s">
        <v>2</v>
      </c>
      <c r="C57" s="6">
        <v>44732</v>
      </c>
      <c r="D57">
        <v>998</v>
      </c>
      <c r="E57" s="2">
        <v>54</v>
      </c>
      <c r="F57" t="str">
        <f t="shared" si="0"/>
        <v>Grace KELLY100m</v>
      </c>
      <c r="G57" s="2">
        <f t="shared" si="1"/>
        <v>54</v>
      </c>
      <c r="H57" s="2">
        <f t="shared" si="2"/>
        <v>998</v>
      </c>
    </row>
    <row r="58" spans="1:8" x14ac:dyDescent="0.2">
      <c r="A58" t="s">
        <v>144</v>
      </c>
      <c r="B58" t="s">
        <v>2</v>
      </c>
      <c r="C58" s="6">
        <v>38808</v>
      </c>
      <c r="D58">
        <v>995</v>
      </c>
      <c r="E58" s="2">
        <v>54</v>
      </c>
      <c r="F58" t="str">
        <f t="shared" si="0"/>
        <v>Summah HARRISON100m</v>
      </c>
      <c r="G58" s="2">
        <f t="shared" si="1"/>
        <v>54</v>
      </c>
      <c r="H58" s="2">
        <f t="shared" si="2"/>
        <v>995</v>
      </c>
    </row>
    <row r="59" spans="1:8" x14ac:dyDescent="0.2">
      <c r="A59" t="s">
        <v>140</v>
      </c>
      <c r="B59" t="s">
        <v>2</v>
      </c>
      <c r="C59" s="7">
        <v>37954</v>
      </c>
      <c r="D59">
        <v>992</v>
      </c>
      <c r="E59" s="2">
        <v>57</v>
      </c>
      <c r="F59" t="str">
        <f t="shared" si="0"/>
        <v>Lakara STALLAN100m</v>
      </c>
      <c r="G59" s="2">
        <f t="shared" si="1"/>
        <v>57</v>
      </c>
      <c r="H59" s="2">
        <f t="shared" si="2"/>
        <v>992</v>
      </c>
    </row>
    <row r="60" spans="1:8" x14ac:dyDescent="0.2">
      <c r="A60" t="s">
        <v>394</v>
      </c>
      <c r="B60" t="s">
        <v>2</v>
      </c>
      <c r="C60" s="6">
        <v>32358</v>
      </c>
      <c r="D60">
        <v>992</v>
      </c>
      <c r="E60" s="2">
        <v>57</v>
      </c>
      <c r="F60" t="str">
        <f t="shared" si="0"/>
        <v>Lauren BODEN100m</v>
      </c>
      <c r="G60" s="2">
        <f t="shared" si="1"/>
        <v>57</v>
      </c>
      <c r="H60" s="2">
        <f t="shared" si="2"/>
        <v>992</v>
      </c>
    </row>
    <row r="61" spans="1:8" x14ac:dyDescent="0.2">
      <c r="A61" t="s">
        <v>134</v>
      </c>
      <c r="B61" t="s">
        <v>2</v>
      </c>
      <c r="C61" s="6">
        <v>32139</v>
      </c>
      <c r="D61">
        <v>992</v>
      </c>
      <c r="E61" s="2">
        <v>57</v>
      </c>
      <c r="F61" t="str">
        <f t="shared" si="0"/>
        <v>Christine WEARNE100m</v>
      </c>
      <c r="G61" s="2">
        <f t="shared" si="1"/>
        <v>57</v>
      </c>
      <c r="H61" s="2">
        <f t="shared" si="2"/>
        <v>992</v>
      </c>
    </row>
    <row r="62" spans="1:8" x14ac:dyDescent="0.2">
      <c r="A62" t="s">
        <v>133</v>
      </c>
      <c r="B62" t="s">
        <v>2</v>
      </c>
      <c r="C62" s="6">
        <v>36340</v>
      </c>
      <c r="D62">
        <v>984</v>
      </c>
      <c r="E62" s="2">
        <v>60</v>
      </c>
      <c r="F62" t="str">
        <f t="shared" si="0"/>
        <v>Kiani ALLEN100m</v>
      </c>
      <c r="G62" s="2">
        <f t="shared" si="1"/>
        <v>60</v>
      </c>
      <c r="H62" s="2">
        <f t="shared" si="2"/>
        <v>984</v>
      </c>
    </row>
    <row r="63" spans="1:8" x14ac:dyDescent="0.2">
      <c r="A63" t="s">
        <v>149</v>
      </c>
      <c r="B63" t="s">
        <v>2</v>
      </c>
      <c r="C63" s="6">
        <v>37893</v>
      </c>
      <c r="D63">
        <v>984</v>
      </c>
      <c r="E63" s="2">
        <v>60</v>
      </c>
      <c r="F63" t="str">
        <f t="shared" si="0"/>
        <v>Amelia FINGER100m</v>
      </c>
      <c r="G63" s="2">
        <f t="shared" si="1"/>
        <v>60</v>
      </c>
      <c r="H63" s="2">
        <f t="shared" si="2"/>
        <v>984</v>
      </c>
    </row>
    <row r="64" spans="1:8" x14ac:dyDescent="0.2">
      <c r="A64" t="s">
        <v>156</v>
      </c>
      <c r="B64" t="s">
        <v>2</v>
      </c>
      <c r="C64" s="6">
        <v>44732</v>
      </c>
      <c r="D64">
        <v>984</v>
      </c>
      <c r="E64" s="2">
        <v>60</v>
      </c>
      <c r="F64" t="str">
        <f t="shared" si="0"/>
        <v>Bailee-Anne TEWAKE100m</v>
      </c>
      <c r="G64" s="2">
        <f t="shared" si="1"/>
        <v>60</v>
      </c>
      <c r="H64" s="2">
        <f t="shared" si="2"/>
        <v>984</v>
      </c>
    </row>
    <row r="65" spans="1:8" x14ac:dyDescent="0.2">
      <c r="A65" t="s">
        <v>223</v>
      </c>
      <c r="B65" t="s">
        <v>2</v>
      </c>
      <c r="C65" s="6">
        <v>37624</v>
      </c>
      <c r="D65">
        <v>982</v>
      </c>
      <c r="E65" s="2">
        <v>63</v>
      </c>
      <c r="F65" t="str">
        <f t="shared" si="0"/>
        <v>Ellie BEER100m</v>
      </c>
      <c r="G65" s="2">
        <f t="shared" si="1"/>
        <v>63</v>
      </c>
      <c r="H65" s="2">
        <f t="shared" si="2"/>
        <v>982</v>
      </c>
    </row>
    <row r="66" spans="1:8" x14ac:dyDescent="0.2">
      <c r="A66" t="s">
        <v>157</v>
      </c>
      <c r="B66" s="6" t="s">
        <v>2</v>
      </c>
      <c r="C66" s="6">
        <v>37208</v>
      </c>
      <c r="D66">
        <v>982</v>
      </c>
      <c r="E66" s="2">
        <v>63</v>
      </c>
      <c r="F66" t="str">
        <f t="shared" si="0"/>
        <v>Sundance FULLER100m</v>
      </c>
      <c r="G66" s="2">
        <f t="shared" si="1"/>
        <v>63</v>
      </c>
      <c r="H66" s="2">
        <f t="shared" si="2"/>
        <v>982</v>
      </c>
    </row>
    <row r="67" spans="1:8" x14ac:dyDescent="0.2">
      <c r="A67" t="s">
        <v>175</v>
      </c>
      <c r="B67" t="s">
        <v>2</v>
      </c>
      <c r="C67" s="6">
        <v>37801</v>
      </c>
      <c r="D67">
        <v>982</v>
      </c>
      <c r="E67" s="2">
        <v>63</v>
      </c>
      <c r="F67" t="str">
        <f t="shared" ref="F67:F130" si="3">A67&amp;B67</f>
        <v>Emelia SURCH100m</v>
      </c>
      <c r="G67" s="2">
        <f t="shared" ref="G67:G130" si="4">E67</f>
        <v>63</v>
      </c>
      <c r="H67" s="2">
        <f t="shared" ref="H67:H130" si="5">D67</f>
        <v>982</v>
      </c>
    </row>
    <row r="68" spans="1:8" x14ac:dyDescent="0.2">
      <c r="A68" t="s">
        <v>158</v>
      </c>
      <c r="B68" t="s">
        <v>2</v>
      </c>
      <c r="C68" s="7">
        <v>38808</v>
      </c>
      <c r="D68">
        <v>982</v>
      </c>
      <c r="E68" s="2">
        <v>63</v>
      </c>
      <c r="F68" t="str">
        <f t="shared" si="3"/>
        <v>Chelsea SCOLYER100m</v>
      </c>
      <c r="G68" s="2">
        <f t="shared" si="4"/>
        <v>63</v>
      </c>
      <c r="H68" s="2">
        <f t="shared" si="5"/>
        <v>982</v>
      </c>
    </row>
    <row r="69" spans="1:8" x14ac:dyDescent="0.2">
      <c r="A69" t="s">
        <v>378</v>
      </c>
      <c r="B69" t="s">
        <v>2</v>
      </c>
      <c r="C69" s="7">
        <v>34828</v>
      </c>
      <c r="D69">
        <v>982</v>
      </c>
      <c r="E69" s="2">
        <v>63</v>
      </c>
      <c r="F69" t="str">
        <f t="shared" si="3"/>
        <v>Liz CLAY100m</v>
      </c>
      <c r="G69" s="2">
        <f t="shared" si="4"/>
        <v>63</v>
      </c>
      <c r="H69" s="2">
        <f t="shared" si="5"/>
        <v>982</v>
      </c>
    </row>
    <row r="70" spans="1:8" x14ac:dyDescent="0.2">
      <c r="A70" t="s">
        <v>183</v>
      </c>
      <c r="B70" t="s">
        <v>2</v>
      </c>
      <c r="C70" s="7">
        <v>1999</v>
      </c>
      <c r="D70">
        <v>986</v>
      </c>
      <c r="E70" s="2">
        <v>63</v>
      </c>
      <c r="F70" t="str">
        <f t="shared" si="3"/>
        <v>Cebile MPOFU100m</v>
      </c>
      <c r="G70" s="2">
        <f t="shared" si="4"/>
        <v>63</v>
      </c>
      <c r="H70" s="2">
        <f t="shared" si="5"/>
        <v>986</v>
      </c>
    </row>
    <row r="71" spans="1:8" x14ac:dyDescent="0.2">
      <c r="A71" t="s">
        <v>207</v>
      </c>
      <c r="B71" t="s">
        <v>2</v>
      </c>
      <c r="C71" s="6">
        <v>35775</v>
      </c>
      <c r="D71">
        <v>980</v>
      </c>
      <c r="E71" s="2">
        <v>69</v>
      </c>
      <c r="F71" t="str">
        <f t="shared" si="3"/>
        <v>Elizabeth DINGELDEI100m</v>
      </c>
      <c r="G71" s="2">
        <f t="shared" si="4"/>
        <v>69</v>
      </c>
      <c r="H71" s="2">
        <f t="shared" si="5"/>
        <v>980</v>
      </c>
    </row>
    <row r="72" spans="1:8" x14ac:dyDescent="0.2">
      <c r="A72" t="s">
        <v>428</v>
      </c>
      <c r="B72" t="s">
        <v>2</v>
      </c>
      <c r="C72" s="6">
        <v>34710</v>
      </c>
      <c r="D72">
        <v>980</v>
      </c>
      <c r="E72" s="2">
        <v>69</v>
      </c>
      <c r="F72" t="str">
        <f t="shared" si="3"/>
        <v>Brittany BURKITT100m</v>
      </c>
      <c r="G72" s="2">
        <f t="shared" si="4"/>
        <v>69</v>
      </c>
      <c r="H72" s="2">
        <f t="shared" si="5"/>
        <v>980</v>
      </c>
    </row>
    <row r="73" spans="1:8" x14ac:dyDescent="0.2">
      <c r="A73" t="s">
        <v>147</v>
      </c>
      <c r="B73" t="s">
        <v>2</v>
      </c>
      <c r="C73" s="7">
        <v>44640</v>
      </c>
      <c r="D73">
        <v>988</v>
      </c>
      <c r="E73" s="2">
        <v>69</v>
      </c>
      <c r="F73" t="str">
        <f t="shared" si="3"/>
        <v>Chiara SANTIGLIA100m</v>
      </c>
      <c r="G73" s="2">
        <f t="shared" si="4"/>
        <v>69</v>
      </c>
      <c r="H73" s="2">
        <f t="shared" si="5"/>
        <v>988</v>
      </c>
    </row>
    <row r="74" spans="1:8" x14ac:dyDescent="0.2">
      <c r="A74" t="s">
        <v>152</v>
      </c>
      <c r="B74" t="s">
        <v>2</v>
      </c>
      <c r="C74" s="6">
        <v>44762</v>
      </c>
      <c r="D74">
        <v>976</v>
      </c>
      <c r="E74" s="2">
        <v>72</v>
      </c>
      <c r="F74" t="str">
        <f t="shared" si="3"/>
        <v>Zara HAGAN100m</v>
      </c>
      <c r="G74" s="2">
        <f t="shared" si="4"/>
        <v>72</v>
      </c>
      <c r="H74" s="2">
        <f t="shared" si="5"/>
        <v>976</v>
      </c>
    </row>
    <row r="75" spans="1:8" x14ac:dyDescent="0.2">
      <c r="A75" t="s">
        <v>179</v>
      </c>
      <c r="B75" s="6" t="s">
        <v>2</v>
      </c>
      <c r="C75" s="6">
        <v>37970</v>
      </c>
      <c r="D75">
        <v>976</v>
      </c>
      <c r="E75" s="2">
        <v>72</v>
      </c>
      <c r="F75" t="str">
        <f t="shared" si="3"/>
        <v>Alessia WYNNE100m</v>
      </c>
      <c r="G75" s="2">
        <f t="shared" si="4"/>
        <v>72</v>
      </c>
      <c r="H75" s="2">
        <f t="shared" si="5"/>
        <v>976</v>
      </c>
    </row>
    <row r="76" spans="1:8" x14ac:dyDescent="0.2">
      <c r="A76" t="s">
        <v>201</v>
      </c>
      <c r="B76" t="s">
        <v>2</v>
      </c>
      <c r="C76" s="6">
        <v>36034</v>
      </c>
      <c r="D76">
        <v>974</v>
      </c>
      <c r="E76" s="2">
        <v>74</v>
      </c>
      <c r="F76" t="str">
        <f t="shared" si="3"/>
        <v>Jessica PAYNE100m</v>
      </c>
      <c r="G76" s="2">
        <f t="shared" si="4"/>
        <v>74</v>
      </c>
      <c r="H76" s="2">
        <f t="shared" si="5"/>
        <v>974</v>
      </c>
    </row>
    <row r="77" spans="1:8" x14ac:dyDescent="0.2">
      <c r="A77" t="s">
        <v>159</v>
      </c>
      <c r="B77" t="s">
        <v>2</v>
      </c>
      <c r="C77" s="7">
        <v>44671</v>
      </c>
      <c r="D77">
        <v>980</v>
      </c>
      <c r="E77" s="2">
        <v>74</v>
      </c>
      <c r="F77" t="str">
        <f t="shared" si="3"/>
        <v>Lucy TWIGG100m</v>
      </c>
      <c r="G77" s="2">
        <f t="shared" si="4"/>
        <v>74</v>
      </c>
      <c r="H77" s="2">
        <f t="shared" si="5"/>
        <v>980</v>
      </c>
    </row>
    <row r="78" spans="1:8" x14ac:dyDescent="0.2">
      <c r="A78" t="s">
        <v>155</v>
      </c>
      <c r="B78" t="s">
        <v>2</v>
      </c>
      <c r="C78" s="7">
        <v>37316</v>
      </c>
      <c r="D78">
        <v>972</v>
      </c>
      <c r="E78" s="2">
        <v>76</v>
      </c>
      <c r="F78" t="str">
        <f t="shared" si="3"/>
        <v>Stephanie WELSH100m</v>
      </c>
      <c r="G78" s="2">
        <f t="shared" si="4"/>
        <v>76</v>
      </c>
      <c r="H78" s="2">
        <f t="shared" si="5"/>
        <v>972</v>
      </c>
    </row>
    <row r="79" spans="1:8" x14ac:dyDescent="0.2">
      <c r="A79" t="s">
        <v>202</v>
      </c>
      <c r="B79" t="s">
        <v>2</v>
      </c>
      <c r="C79" s="6">
        <v>37225</v>
      </c>
      <c r="D79">
        <v>972</v>
      </c>
      <c r="E79" s="2">
        <v>76</v>
      </c>
      <c r="F79" t="str">
        <f t="shared" si="3"/>
        <v>Justine RAMSAY100m</v>
      </c>
      <c r="G79" s="2">
        <f t="shared" si="4"/>
        <v>76</v>
      </c>
      <c r="H79" s="2">
        <f t="shared" si="5"/>
        <v>972</v>
      </c>
    </row>
    <row r="80" spans="1:8" x14ac:dyDescent="0.2">
      <c r="A80" t="s">
        <v>163</v>
      </c>
      <c r="B80" t="s">
        <v>2</v>
      </c>
      <c r="C80" s="6">
        <v>39075</v>
      </c>
      <c r="D80">
        <v>972</v>
      </c>
      <c r="E80" s="2">
        <v>76</v>
      </c>
      <c r="F80" t="str">
        <f t="shared" si="3"/>
        <v>Tuliana KABUYAWA100m</v>
      </c>
      <c r="G80" s="2">
        <f t="shared" si="4"/>
        <v>76</v>
      </c>
      <c r="H80" s="2">
        <f t="shared" si="5"/>
        <v>972</v>
      </c>
    </row>
    <row r="81" spans="1:8" x14ac:dyDescent="0.2">
      <c r="A81" t="s">
        <v>161</v>
      </c>
      <c r="B81" t="s">
        <v>2</v>
      </c>
      <c r="C81" s="6">
        <v>35777</v>
      </c>
      <c r="D81">
        <v>972</v>
      </c>
      <c r="E81" s="2">
        <v>76</v>
      </c>
      <c r="F81" t="str">
        <f t="shared" si="3"/>
        <v>Kyla KING100m</v>
      </c>
      <c r="G81" s="2">
        <f t="shared" si="4"/>
        <v>76</v>
      </c>
      <c r="H81" s="2">
        <f t="shared" si="5"/>
        <v>972</v>
      </c>
    </row>
    <row r="82" spans="1:8" x14ac:dyDescent="0.2">
      <c r="A82" t="s">
        <v>160</v>
      </c>
      <c r="B82" t="s">
        <v>2</v>
      </c>
      <c r="C82" s="7">
        <v>38952</v>
      </c>
      <c r="D82">
        <v>970</v>
      </c>
      <c r="E82" s="2">
        <v>80</v>
      </c>
      <c r="F82" t="str">
        <f t="shared" si="3"/>
        <v>Delta AMIDZOVSKI100m</v>
      </c>
      <c r="G82" s="2">
        <f t="shared" si="4"/>
        <v>80</v>
      </c>
      <c r="H82" s="2">
        <f t="shared" si="5"/>
        <v>970</v>
      </c>
    </row>
    <row r="83" spans="1:8" x14ac:dyDescent="0.2">
      <c r="A83" t="s">
        <v>142</v>
      </c>
      <c r="B83" t="s">
        <v>2</v>
      </c>
      <c r="C83" s="6">
        <v>44671</v>
      </c>
      <c r="D83">
        <v>986</v>
      </c>
      <c r="E83" s="2">
        <v>80</v>
      </c>
      <c r="F83" t="str">
        <f t="shared" si="3"/>
        <v>Jordan MCMILLAN100m</v>
      </c>
      <c r="G83" s="2">
        <f t="shared" si="4"/>
        <v>80</v>
      </c>
      <c r="H83" s="2">
        <f t="shared" si="5"/>
        <v>986</v>
      </c>
    </row>
    <row r="84" spans="1:8" x14ac:dyDescent="0.2">
      <c r="A84" t="s">
        <v>999</v>
      </c>
      <c r="B84" t="s">
        <v>2</v>
      </c>
      <c r="C84" s="6">
        <v>38645</v>
      </c>
      <c r="D84">
        <v>973</v>
      </c>
      <c r="E84" s="2">
        <v>82</v>
      </c>
      <c r="F84" t="str">
        <f t="shared" si="3"/>
        <v>Britney INGR100m</v>
      </c>
      <c r="G84" s="2">
        <f t="shared" si="4"/>
        <v>82</v>
      </c>
      <c r="H84" s="2">
        <f t="shared" si="5"/>
        <v>973</v>
      </c>
    </row>
    <row r="85" spans="1:8" x14ac:dyDescent="0.2">
      <c r="A85" t="s">
        <v>1279</v>
      </c>
      <c r="B85" t="s">
        <v>2</v>
      </c>
      <c r="C85" s="6">
        <v>36139</v>
      </c>
      <c r="D85">
        <v>969</v>
      </c>
      <c r="E85" s="2">
        <v>83</v>
      </c>
      <c r="F85" t="str">
        <f t="shared" si="3"/>
        <v>Holly BEECHAM100m</v>
      </c>
      <c r="G85" s="2">
        <f t="shared" si="4"/>
        <v>83</v>
      </c>
      <c r="H85" s="2">
        <f t="shared" si="5"/>
        <v>969</v>
      </c>
    </row>
    <row r="86" spans="1:8" x14ac:dyDescent="0.2">
      <c r="A86" t="s">
        <v>164</v>
      </c>
      <c r="B86" t="s">
        <v>2</v>
      </c>
      <c r="C86" s="6">
        <v>44732</v>
      </c>
      <c r="D86">
        <v>966</v>
      </c>
      <c r="E86" s="2">
        <v>83</v>
      </c>
      <c r="F86" t="str">
        <f t="shared" si="3"/>
        <v>Keira MCGREGOR100m</v>
      </c>
      <c r="G86" s="2">
        <f t="shared" si="4"/>
        <v>83</v>
      </c>
      <c r="H86" s="2">
        <f t="shared" si="5"/>
        <v>966</v>
      </c>
    </row>
    <row r="87" spans="1:8" x14ac:dyDescent="0.2">
      <c r="A87" t="s">
        <v>162</v>
      </c>
      <c r="B87" t="s">
        <v>2</v>
      </c>
      <c r="C87" s="6">
        <v>44640</v>
      </c>
      <c r="D87">
        <v>966</v>
      </c>
      <c r="E87" s="2">
        <v>83</v>
      </c>
      <c r="F87" t="str">
        <f t="shared" si="3"/>
        <v>Emma MATTHEWS100m</v>
      </c>
      <c r="G87" s="2">
        <f t="shared" si="4"/>
        <v>83</v>
      </c>
      <c r="H87" s="2">
        <f t="shared" si="5"/>
        <v>966</v>
      </c>
    </row>
    <row r="88" spans="1:8" x14ac:dyDescent="0.2">
      <c r="A88" t="s">
        <v>1280</v>
      </c>
      <c r="B88" t="s">
        <v>2</v>
      </c>
      <c r="C88" s="6">
        <v>44640</v>
      </c>
      <c r="D88">
        <v>964</v>
      </c>
      <c r="E88" s="2">
        <v>86</v>
      </c>
      <c r="F88" t="str">
        <f t="shared" si="3"/>
        <v>Diaz HENRY100m</v>
      </c>
      <c r="G88" s="2">
        <f t="shared" si="4"/>
        <v>86</v>
      </c>
      <c r="H88" s="2">
        <f t="shared" si="5"/>
        <v>964</v>
      </c>
    </row>
    <row r="89" spans="1:8" x14ac:dyDescent="0.2">
      <c r="A89" t="s">
        <v>170</v>
      </c>
      <c r="B89" t="s">
        <v>2</v>
      </c>
      <c r="C89" s="6">
        <v>37915</v>
      </c>
      <c r="D89">
        <v>964</v>
      </c>
      <c r="E89" s="2">
        <v>86</v>
      </c>
      <c r="F89" t="str">
        <f t="shared" si="3"/>
        <v>Tiahna SKELTON100m</v>
      </c>
      <c r="G89" s="2">
        <f t="shared" si="4"/>
        <v>86</v>
      </c>
      <c r="H89" s="2">
        <f t="shared" si="5"/>
        <v>964</v>
      </c>
    </row>
    <row r="90" spans="1:8" x14ac:dyDescent="0.2">
      <c r="A90" t="s">
        <v>172</v>
      </c>
      <c r="B90" t="s">
        <v>2</v>
      </c>
      <c r="C90" s="7">
        <v>44640</v>
      </c>
      <c r="D90">
        <v>964</v>
      </c>
      <c r="E90" s="2">
        <v>86</v>
      </c>
      <c r="F90" t="str">
        <f t="shared" si="3"/>
        <v>Rebecca BAIN100m</v>
      </c>
      <c r="G90" s="2">
        <f t="shared" si="4"/>
        <v>86</v>
      </c>
      <c r="H90" s="2">
        <f t="shared" si="5"/>
        <v>964</v>
      </c>
    </row>
    <row r="91" spans="1:8" x14ac:dyDescent="0.2">
      <c r="A91" t="s">
        <v>166</v>
      </c>
      <c r="B91" t="s">
        <v>2</v>
      </c>
      <c r="C91" s="6">
        <v>44701</v>
      </c>
      <c r="D91">
        <v>967</v>
      </c>
      <c r="E91" s="2">
        <v>89</v>
      </c>
      <c r="F91" t="str">
        <f t="shared" si="3"/>
        <v>Emma THREADINGHAM100m</v>
      </c>
      <c r="G91" s="2">
        <f t="shared" si="4"/>
        <v>89</v>
      </c>
      <c r="H91" s="2">
        <f t="shared" si="5"/>
        <v>967</v>
      </c>
    </row>
    <row r="92" spans="1:8" x14ac:dyDescent="0.2">
      <c r="A92" t="s">
        <v>181</v>
      </c>
      <c r="B92" t="s">
        <v>2</v>
      </c>
      <c r="C92" s="6">
        <v>1997</v>
      </c>
      <c r="D92">
        <v>962</v>
      </c>
      <c r="E92" s="2">
        <v>89</v>
      </c>
      <c r="F92" t="str">
        <f t="shared" si="3"/>
        <v>Kiara FIORAVANTI100m</v>
      </c>
      <c r="G92" s="2">
        <f t="shared" si="4"/>
        <v>89</v>
      </c>
      <c r="H92" s="2">
        <f t="shared" si="5"/>
        <v>962</v>
      </c>
    </row>
    <row r="93" spans="1:8" x14ac:dyDescent="0.2">
      <c r="A93" t="s">
        <v>153</v>
      </c>
      <c r="B93" t="s">
        <v>2</v>
      </c>
      <c r="C93" s="7">
        <v>1988</v>
      </c>
      <c r="D93">
        <v>962</v>
      </c>
      <c r="E93" s="2">
        <v>89</v>
      </c>
      <c r="F93" t="str">
        <f t="shared" si="3"/>
        <v>Nicole BERRIDGE100m</v>
      </c>
      <c r="G93" s="2">
        <f t="shared" si="4"/>
        <v>89</v>
      </c>
      <c r="H93" s="2">
        <f t="shared" si="5"/>
        <v>962</v>
      </c>
    </row>
    <row r="94" spans="1:8" x14ac:dyDescent="0.2">
      <c r="A94" t="s">
        <v>118</v>
      </c>
      <c r="B94" t="s">
        <v>2</v>
      </c>
      <c r="C94" s="6">
        <v>36241</v>
      </c>
      <c r="D94">
        <v>961</v>
      </c>
      <c r="E94" s="2">
        <v>92</v>
      </c>
      <c r="F94" t="str">
        <f t="shared" si="3"/>
        <v>Nana Adoma OWUSU-AFRIYIE100m</v>
      </c>
      <c r="G94" s="2">
        <f t="shared" si="4"/>
        <v>92</v>
      </c>
      <c r="H94" s="2">
        <f t="shared" si="5"/>
        <v>961</v>
      </c>
    </row>
    <row r="95" spans="1:8" x14ac:dyDescent="0.2">
      <c r="A95" t="s">
        <v>168</v>
      </c>
      <c r="B95" s="6" t="s">
        <v>2</v>
      </c>
      <c r="C95" s="6">
        <v>38353</v>
      </c>
      <c r="D95">
        <v>956</v>
      </c>
      <c r="E95" s="2">
        <v>93</v>
      </c>
      <c r="F95" t="str">
        <f t="shared" si="3"/>
        <v>Jessica MILAT100m</v>
      </c>
      <c r="G95" s="2">
        <f t="shared" si="4"/>
        <v>93</v>
      </c>
      <c r="H95" s="2">
        <f t="shared" si="5"/>
        <v>956</v>
      </c>
    </row>
    <row r="96" spans="1:8" x14ac:dyDescent="0.2">
      <c r="A96" t="s">
        <v>167</v>
      </c>
      <c r="B96" t="s">
        <v>2</v>
      </c>
      <c r="C96" s="6">
        <v>34500</v>
      </c>
      <c r="D96">
        <v>956</v>
      </c>
      <c r="E96" s="2">
        <v>93</v>
      </c>
      <c r="F96" t="str">
        <f t="shared" si="3"/>
        <v>Emily DUVE100m</v>
      </c>
      <c r="G96" s="2">
        <f t="shared" si="4"/>
        <v>93</v>
      </c>
      <c r="H96" s="2">
        <f t="shared" si="5"/>
        <v>956</v>
      </c>
    </row>
    <row r="97" spans="1:8" x14ac:dyDescent="0.2">
      <c r="A97" t="s">
        <v>192</v>
      </c>
      <c r="B97" t="s">
        <v>2</v>
      </c>
      <c r="C97" s="7">
        <v>37895</v>
      </c>
      <c r="D97">
        <v>956</v>
      </c>
      <c r="E97" s="2">
        <v>93</v>
      </c>
      <c r="F97" t="str">
        <f t="shared" si="3"/>
        <v>Annalise DANIEL100m</v>
      </c>
      <c r="G97" s="2">
        <f t="shared" si="4"/>
        <v>93</v>
      </c>
      <c r="H97" s="2">
        <f t="shared" si="5"/>
        <v>956</v>
      </c>
    </row>
    <row r="98" spans="1:8" x14ac:dyDescent="0.2">
      <c r="A98" t="s">
        <v>247</v>
      </c>
      <c r="B98" t="s">
        <v>2</v>
      </c>
      <c r="C98" s="6">
        <v>44612</v>
      </c>
      <c r="D98">
        <v>962</v>
      </c>
      <c r="E98" s="2">
        <v>93</v>
      </c>
      <c r="F98" t="str">
        <f t="shared" si="3"/>
        <v>Alma ROBB100m</v>
      </c>
      <c r="G98" s="2">
        <f t="shared" si="4"/>
        <v>93</v>
      </c>
      <c r="H98" s="2">
        <f t="shared" si="5"/>
        <v>962</v>
      </c>
    </row>
    <row r="99" spans="1:8" x14ac:dyDescent="0.2">
      <c r="A99" t="s">
        <v>1281</v>
      </c>
      <c r="B99" t="s">
        <v>2</v>
      </c>
      <c r="C99" s="6">
        <v>1994</v>
      </c>
      <c r="D99">
        <v>954</v>
      </c>
      <c r="E99" s="2">
        <v>97</v>
      </c>
      <c r="F99" t="str">
        <f t="shared" si="3"/>
        <v>Laura BONZO100m</v>
      </c>
      <c r="G99" s="2">
        <f t="shared" si="4"/>
        <v>97</v>
      </c>
      <c r="H99" s="2">
        <f t="shared" si="5"/>
        <v>954</v>
      </c>
    </row>
    <row r="100" spans="1:8" x14ac:dyDescent="0.2">
      <c r="A100" t="s">
        <v>178</v>
      </c>
      <c r="B100" t="s">
        <v>2</v>
      </c>
      <c r="C100" s="6">
        <v>44793</v>
      </c>
      <c r="D100">
        <v>954</v>
      </c>
      <c r="E100" s="2">
        <v>97</v>
      </c>
      <c r="F100" t="str">
        <f t="shared" si="3"/>
        <v>Leah O'BRIEN100m</v>
      </c>
      <c r="G100" s="2">
        <f t="shared" si="4"/>
        <v>97</v>
      </c>
      <c r="H100" s="2">
        <f t="shared" si="5"/>
        <v>954</v>
      </c>
    </row>
    <row r="101" spans="1:8" x14ac:dyDescent="0.2">
      <c r="A101" t="s">
        <v>1282</v>
      </c>
      <c r="B101" t="s">
        <v>2</v>
      </c>
      <c r="C101" s="6">
        <v>44671</v>
      </c>
      <c r="D101">
        <v>952</v>
      </c>
      <c r="E101" s="2">
        <v>99</v>
      </c>
      <c r="F101" t="str">
        <f t="shared" si="3"/>
        <v>Dianne WAIGHT100m</v>
      </c>
      <c r="G101" s="2">
        <f t="shared" si="4"/>
        <v>99</v>
      </c>
      <c r="H101" s="2">
        <f t="shared" si="5"/>
        <v>952</v>
      </c>
    </row>
    <row r="102" spans="1:8" x14ac:dyDescent="0.2">
      <c r="A102" t="s">
        <v>177</v>
      </c>
      <c r="B102" t="s">
        <v>2</v>
      </c>
      <c r="C102" s="6">
        <v>44701</v>
      </c>
      <c r="D102">
        <v>958</v>
      </c>
      <c r="E102" s="2">
        <v>99</v>
      </c>
      <c r="F102" t="str">
        <f t="shared" si="3"/>
        <v>Liliana HACKETT100m</v>
      </c>
      <c r="G102" s="2">
        <f t="shared" si="4"/>
        <v>99</v>
      </c>
      <c r="H102" s="2">
        <f t="shared" si="5"/>
        <v>958</v>
      </c>
    </row>
    <row r="103" spans="1:8" x14ac:dyDescent="0.2">
      <c r="A103" t="s">
        <v>196</v>
      </c>
      <c r="B103" t="s">
        <v>25</v>
      </c>
      <c r="C103" s="6">
        <v>36615</v>
      </c>
      <c r="D103">
        <v>1179</v>
      </c>
      <c r="E103" s="2">
        <v>1</v>
      </c>
      <c r="F103" t="str">
        <f t="shared" si="3"/>
        <v>Riley DAY200m</v>
      </c>
      <c r="G103" s="2">
        <f t="shared" si="4"/>
        <v>1</v>
      </c>
      <c r="H103" s="2">
        <f t="shared" si="5"/>
        <v>1179</v>
      </c>
    </row>
    <row r="104" spans="1:8" x14ac:dyDescent="0.2">
      <c r="A104" t="s">
        <v>949</v>
      </c>
      <c r="B104" t="s">
        <v>25</v>
      </c>
      <c r="C104" s="6">
        <v>36720</v>
      </c>
      <c r="D104">
        <v>1139</v>
      </c>
      <c r="E104" s="2">
        <v>2</v>
      </c>
      <c r="F104" t="str">
        <f t="shared" si="3"/>
        <v>Ella CONNOLLY200m</v>
      </c>
      <c r="G104" s="2">
        <f t="shared" si="4"/>
        <v>2</v>
      </c>
      <c r="H104" s="2">
        <f t="shared" si="5"/>
        <v>1139</v>
      </c>
    </row>
    <row r="105" spans="1:8" x14ac:dyDescent="0.2">
      <c r="A105" t="s">
        <v>109</v>
      </c>
      <c r="B105" t="s">
        <v>25</v>
      </c>
      <c r="C105" s="6">
        <v>36580</v>
      </c>
      <c r="D105">
        <v>1123</v>
      </c>
      <c r="E105" s="2">
        <v>3</v>
      </c>
      <c r="F105" t="str">
        <f t="shared" si="3"/>
        <v>Kristie EDWARDS200m</v>
      </c>
      <c r="G105" s="2">
        <f t="shared" si="4"/>
        <v>3</v>
      </c>
      <c r="H105" s="2">
        <f t="shared" si="5"/>
        <v>1123</v>
      </c>
    </row>
    <row r="106" spans="1:8" x14ac:dyDescent="0.2">
      <c r="A106" t="s">
        <v>107</v>
      </c>
      <c r="B106" t="s">
        <v>25</v>
      </c>
      <c r="C106" s="6">
        <v>37030</v>
      </c>
      <c r="D106">
        <v>1114</v>
      </c>
      <c r="E106" s="2">
        <v>4</v>
      </c>
      <c r="F106" t="str">
        <f t="shared" si="3"/>
        <v>Monique QUIRK200m</v>
      </c>
      <c r="G106" s="2">
        <f t="shared" si="4"/>
        <v>4</v>
      </c>
      <c r="H106" s="2">
        <f t="shared" si="5"/>
        <v>1114</v>
      </c>
    </row>
    <row r="107" spans="1:8" x14ac:dyDescent="0.2">
      <c r="A107" t="s">
        <v>197</v>
      </c>
      <c r="B107" t="s">
        <v>25</v>
      </c>
      <c r="C107" s="6">
        <v>35826</v>
      </c>
      <c r="D107">
        <v>1103</v>
      </c>
      <c r="E107" s="2">
        <v>5</v>
      </c>
      <c r="F107" t="str">
        <f t="shared" si="3"/>
        <v>Jacinta BEECHER200m</v>
      </c>
      <c r="G107" s="2">
        <f t="shared" si="4"/>
        <v>5</v>
      </c>
      <c r="H107" s="2">
        <f t="shared" si="5"/>
        <v>1103</v>
      </c>
    </row>
    <row r="108" spans="1:8" x14ac:dyDescent="0.2">
      <c r="A108" t="s">
        <v>104</v>
      </c>
      <c r="B108" t="s">
        <v>25</v>
      </c>
      <c r="C108" s="6">
        <v>38360</v>
      </c>
      <c r="D108">
        <v>1096</v>
      </c>
      <c r="E108" s="2">
        <v>6</v>
      </c>
      <c r="F108" t="str">
        <f t="shared" si="3"/>
        <v>Torrie LEWIS200m</v>
      </c>
      <c r="G108" s="2">
        <f t="shared" si="4"/>
        <v>6</v>
      </c>
      <c r="H108" s="2">
        <f t="shared" si="5"/>
        <v>1096</v>
      </c>
    </row>
    <row r="109" spans="1:8" x14ac:dyDescent="0.2">
      <c r="A109" t="s">
        <v>102</v>
      </c>
      <c r="B109" t="s">
        <v>25</v>
      </c>
      <c r="C109" s="6">
        <v>34874</v>
      </c>
      <c r="D109">
        <v>1082</v>
      </c>
      <c r="E109" s="2">
        <v>7</v>
      </c>
      <c r="F109" t="str">
        <f t="shared" si="3"/>
        <v>Bree MASTERS200m</v>
      </c>
      <c r="G109" s="2">
        <f t="shared" si="4"/>
        <v>7</v>
      </c>
      <c r="H109" s="2">
        <f t="shared" si="5"/>
        <v>1082</v>
      </c>
    </row>
    <row r="110" spans="1:8" x14ac:dyDescent="0.2">
      <c r="A110" t="s">
        <v>117</v>
      </c>
      <c r="B110" t="s">
        <v>25</v>
      </c>
      <c r="C110" s="7">
        <v>33583</v>
      </c>
      <c r="D110">
        <v>1077</v>
      </c>
      <c r="E110" s="2">
        <v>8</v>
      </c>
      <c r="F110" t="str">
        <f t="shared" si="3"/>
        <v>Larissa PASTERNATSKY200m</v>
      </c>
      <c r="G110" s="2">
        <f t="shared" si="4"/>
        <v>8</v>
      </c>
      <c r="H110" s="2">
        <f t="shared" si="5"/>
        <v>1077</v>
      </c>
    </row>
    <row r="111" spans="1:8" x14ac:dyDescent="0.2">
      <c r="A111" t="s">
        <v>120</v>
      </c>
      <c r="B111" t="s">
        <v>25</v>
      </c>
      <c r="C111" s="7">
        <v>36346</v>
      </c>
      <c r="D111">
        <v>1074</v>
      </c>
      <c r="E111" s="2">
        <v>9</v>
      </c>
      <c r="F111" t="str">
        <f t="shared" si="3"/>
        <v>Bronte CARROLL200m</v>
      </c>
      <c r="G111" s="2">
        <f t="shared" si="4"/>
        <v>9</v>
      </c>
      <c r="H111" s="2">
        <f t="shared" si="5"/>
        <v>1074</v>
      </c>
    </row>
    <row r="112" spans="1:8" x14ac:dyDescent="0.2">
      <c r="A112" t="s">
        <v>108</v>
      </c>
      <c r="B112" t="s">
        <v>25</v>
      </c>
      <c r="C112" s="6">
        <v>35895</v>
      </c>
      <c r="D112">
        <v>1071</v>
      </c>
      <c r="E112" s="2">
        <v>10</v>
      </c>
      <c r="F112" t="str">
        <f t="shared" si="3"/>
        <v>Sophia FIGHERA200m</v>
      </c>
      <c r="G112" s="2">
        <f t="shared" si="4"/>
        <v>10</v>
      </c>
      <c r="H112" s="2">
        <f t="shared" si="5"/>
        <v>1071</v>
      </c>
    </row>
    <row r="113" spans="1:8" x14ac:dyDescent="0.2">
      <c r="A113" t="s">
        <v>119</v>
      </c>
      <c r="B113" s="6" t="s">
        <v>25</v>
      </c>
      <c r="C113" s="6">
        <v>36241</v>
      </c>
      <c r="D113">
        <v>1057</v>
      </c>
      <c r="E113" s="2">
        <v>11</v>
      </c>
      <c r="F113" t="str">
        <f t="shared" si="3"/>
        <v>Helen PRETORIUS200m</v>
      </c>
      <c r="G113" s="2">
        <f t="shared" si="4"/>
        <v>11</v>
      </c>
      <c r="H113" s="2">
        <f t="shared" si="5"/>
        <v>1057</v>
      </c>
    </row>
    <row r="114" spans="1:8" x14ac:dyDescent="0.2">
      <c r="A114" t="s">
        <v>224</v>
      </c>
      <c r="B114" t="s">
        <v>25</v>
      </c>
      <c r="C114" s="6">
        <v>33716</v>
      </c>
      <c r="D114">
        <v>1054</v>
      </c>
      <c r="E114" s="2">
        <v>12</v>
      </c>
      <c r="F114" t="str">
        <f t="shared" si="3"/>
        <v>Anneliese RUBIE-RENSHAW200m</v>
      </c>
      <c r="G114" s="2">
        <f t="shared" si="4"/>
        <v>12</v>
      </c>
      <c r="H114" s="2">
        <f t="shared" si="5"/>
        <v>1054</v>
      </c>
    </row>
    <row r="115" spans="1:8" x14ac:dyDescent="0.2">
      <c r="A115" t="s">
        <v>200</v>
      </c>
      <c r="B115" t="s">
        <v>25</v>
      </c>
      <c r="C115" s="6">
        <v>38395</v>
      </c>
      <c r="D115">
        <v>1053</v>
      </c>
      <c r="E115" s="2">
        <v>13</v>
      </c>
      <c r="F115" t="str">
        <f t="shared" si="3"/>
        <v>Olivia Rose INKSTER200m</v>
      </c>
      <c r="G115" s="2">
        <f t="shared" si="4"/>
        <v>13</v>
      </c>
      <c r="H115" s="2">
        <f t="shared" si="5"/>
        <v>1053</v>
      </c>
    </row>
    <row r="116" spans="1:8" x14ac:dyDescent="0.2">
      <c r="A116" t="s">
        <v>116</v>
      </c>
      <c r="B116" t="s">
        <v>25</v>
      </c>
      <c r="C116" s="6">
        <v>33924</v>
      </c>
      <c r="D116">
        <v>1054</v>
      </c>
      <c r="E116" s="2">
        <v>14</v>
      </c>
      <c r="F116" t="str">
        <f t="shared" si="3"/>
        <v>Morgan GAFFNEY200m</v>
      </c>
      <c r="G116" s="2">
        <f t="shared" si="4"/>
        <v>14</v>
      </c>
      <c r="H116" s="2">
        <f t="shared" si="5"/>
        <v>1054</v>
      </c>
    </row>
    <row r="117" spans="1:8" x14ac:dyDescent="0.2">
      <c r="A117" t="s">
        <v>199</v>
      </c>
      <c r="B117" t="s">
        <v>25</v>
      </c>
      <c r="C117" s="6">
        <v>37513</v>
      </c>
      <c r="D117">
        <v>1051</v>
      </c>
      <c r="E117" s="2">
        <v>14</v>
      </c>
      <c r="F117" t="str">
        <f t="shared" si="3"/>
        <v>Caitlyn FERRIER200m</v>
      </c>
      <c r="G117" s="2">
        <f t="shared" si="4"/>
        <v>14</v>
      </c>
      <c r="H117" s="2">
        <f t="shared" si="5"/>
        <v>1051</v>
      </c>
    </row>
    <row r="118" spans="1:8" x14ac:dyDescent="0.2">
      <c r="A118" t="s">
        <v>125</v>
      </c>
      <c r="B118" t="s">
        <v>25</v>
      </c>
      <c r="C118" s="6">
        <v>38870</v>
      </c>
      <c r="D118">
        <v>1045</v>
      </c>
      <c r="E118" s="2">
        <v>16</v>
      </c>
      <c r="F118" t="str">
        <f t="shared" si="3"/>
        <v>Olivia DODDS200m</v>
      </c>
      <c r="G118" s="2">
        <f t="shared" si="4"/>
        <v>16</v>
      </c>
      <c r="H118" s="2">
        <f t="shared" si="5"/>
        <v>1045</v>
      </c>
    </row>
    <row r="119" spans="1:8" x14ac:dyDescent="0.2">
      <c r="A119" t="s">
        <v>132</v>
      </c>
      <c r="B119" t="s">
        <v>25</v>
      </c>
      <c r="C119" s="7">
        <v>44701</v>
      </c>
      <c r="D119">
        <v>1044</v>
      </c>
      <c r="E119" s="2">
        <v>17</v>
      </c>
      <c r="F119" t="str">
        <f t="shared" si="3"/>
        <v>Emma LEE200m</v>
      </c>
      <c r="G119" s="2">
        <f t="shared" si="4"/>
        <v>17</v>
      </c>
      <c r="H119" s="2">
        <f t="shared" si="5"/>
        <v>1044</v>
      </c>
    </row>
    <row r="120" spans="1:8" x14ac:dyDescent="0.2">
      <c r="A120" t="s">
        <v>223</v>
      </c>
      <c r="B120" t="s">
        <v>25</v>
      </c>
      <c r="C120" s="6">
        <v>37624</v>
      </c>
      <c r="D120">
        <v>1043</v>
      </c>
      <c r="E120" s="2">
        <v>18</v>
      </c>
      <c r="F120" t="str">
        <f t="shared" si="3"/>
        <v>Ellie BEER200m</v>
      </c>
      <c r="G120" s="2">
        <f t="shared" si="4"/>
        <v>18</v>
      </c>
      <c r="H120" s="2">
        <f t="shared" si="5"/>
        <v>1043</v>
      </c>
    </row>
    <row r="121" spans="1:8" x14ac:dyDescent="0.2">
      <c r="A121" t="s">
        <v>230</v>
      </c>
      <c r="B121" t="s">
        <v>25</v>
      </c>
      <c r="C121" s="6">
        <v>35901</v>
      </c>
      <c r="D121">
        <v>1034</v>
      </c>
      <c r="E121" s="2">
        <v>19</v>
      </c>
      <c r="F121" t="str">
        <f t="shared" si="3"/>
        <v>Alexia LOIZOU200m</v>
      </c>
      <c r="G121" s="2">
        <f t="shared" si="4"/>
        <v>19</v>
      </c>
      <c r="H121" s="2">
        <f t="shared" si="5"/>
        <v>1034</v>
      </c>
    </row>
    <row r="122" spans="1:8" x14ac:dyDescent="0.2">
      <c r="A122" t="s">
        <v>379</v>
      </c>
      <c r="B122" t="s">
        <v>25</v>
      </c>
      <c r="C122" s="7">
        <v>34977</v>
      </c>
      <c r="D122">
        <v>1034</v>
      </c>
      <c r="E122" s="2">
        <v>19</v>
      </c>
      <c r="F122" t="str">
        <f t="shared" si="3"/>
        <v>Hannah JONES200m</v>
      </c>
      <c r="G122" s="2">
        <f t="shared" si="4"/>
        <v>19</v>
      </c>
      <c r="H122" s="2">
        <f t="shared" si="5"/>
        <v>1034</v>
      </c>
    </row>
    <row r="123" spans="1:8" x14ac:dyDescent="0.2">
      <c r="A123" t="s">
        <v>111</v>
      </c>
      <c r="B123" t="s">
        <v>25</v>
      </c>
      <c r="C123" s="6">
        <v>36544</v>
      </c>
      <c r="D123">
        <v>1032</v>
      </c>
      <c r="E123" s="2">
        <v>21</v>
      </c>
      <c r="F123" t="str">
        <f t="shared" si="3"/>
        <v>Maisie STEVENS200m</v>
      </c>
      <c r="G123" s="2">
        <f t="shared" si="4"/>
        <v>21</v>
      </c>
      <c r="H123" s="2">
        <f t="shared" si="5"/>
        <v>1032</v>
      </c>
    </row>
    <row r="124" spans="1:8" x14ac:dyDescent="0.2">
      <c r="A124" t="s">
        <v>124</v>
      </c>
      <c r="B124" t="s">
        <v>25</v>
      </c>
      <c r="C124" s="6">
        <v>37976</v>
      </c>
      <c r="D124">
        <v>1031</v>
      </c>
      <c r="E124" s="2">
        <v>22</v>
      </c>
      <c r="F124" t="str">
        <f t="shared" si="3"/>
        <v>Jessica LAURANCE200m</v>
      </c>
      <c r="G124" s="2">
        <f t="shared" si="4"/>
        <v>22</v>
      </c>
      <c r="H124" s="2">
        <f t="shared" si="5"/>
        <v>1031</v>
      </c>
    </row>
    <row r="125" spans="1:8" x14ac:dyDescent="0.2">
      <c r="A125" t="s">
        <v>198</v>
      </c>
      <c r="B125" t="s">
        <v>25</v>
      </c>
      <c r="C125" s="6">
        <v>35700</v>
      </c>
      <c r="D125">
        <v>1030</v>
      </c>
      <c r="E125" s="2">
        <v>23</v>
      </c>
      <c r="F125" t="str">
        <f t="shared" si="3"/>
        <v>Maddie COATES200m</v>
      </c>
      <c r="G125" s="2">
        <f t="shared" si="4"/>
        <v>23</v>
      </c>
      <c r="H125" s="2">
        <f t="shared" si="5"/>
        <v>1030</v>
      </c>
    </row>
    <row r="126" spans="1:8" x14ac:dyDescent="0.2">
      <c r="A126" t="s">
        <v>1283</v>
      </c>
      <c r="B126" t="s">
        <v>25</v>
      </c>
      <c r="C126" s="6">
        <v>34356</v>
      </c>
      <c r="D126">
        <v>1029</v>
      </c>
      <c r="E126" s="2">
        <v>24</v>
      </c>
      <c r="F126" t="str">
        <f t="shared" si="3"/>
        <v>Monica BRENNAN200m</v>
      </c>
      <c r="G126" s="2">
        <f t="shared" si="4"/>
        <v>24</v>
      </c>
      <c r="H126" s="2">
        <f t="shared" si="5"/>
        <v>1029</v>
      </c>
    </row>
    <row r="127" spans="1:8" x14ac:dyDescent="0.2">
      <c r="A127" t="s">
        <v>105</v>
      </c>
      <c r="B127" t="s">
        <v>25</v>
      </c>
      <c r="C127" s="6">
        <v>36107</v>
      </c>
      <c r="D127">
        <v>1027</v>
      </c>
      <c r="E127" s="2">
        <v>25</v>
      </c>
      <c r="F127" t="str">
        <f t="shared" si="3"/>
        <v>Ebony LANE200m</v>
      </c>
      <c r="G127" s="2">
        <f t="shared" si="4"/>
        <v>25</v>
      </c>
      <c r="H127" s="2">
        <f t="shared" si="5"/>
        <v>1027</v>
      </c>
    </row>
    <row r="128" spans="1:8" x14ac:dyDescent="0.2">
      <c r="A128" t="s">
        <v>114</v>
      </c>
      <c r="B128" t="s">
        <v>25</v>
      </c>
      <c r="C128" s="7">
        <v>36999</v>
      </c>
      <c r="D128">
        <v>1025</v>
      </c>
      <c r="E128" s="2">
        <v>26</v>
      </c>
      <c r="F128" t="str">
        <f t="shared" si="3"/>
        <v>Mia GROSS200m</v>
      </c>
      <c r="G128" s="2">
        <f t="shared" si="4"/>
        <v>26</v>
      </c>
      <c r="H128" s="2">
        <f t="shared" si="5"/>
        <v>1025</v>
      </c>
    </row>
    <row r="129" spans="1:8" x14ac:dyDescent="0.2">
      <c r="A129" t="s">
        <v>141</v>
      </c>
      <c r="B129" t="s">
        <v>25</v>
      </c>
      <c r="C129" s="6">
        <v>35755</v>
      </c>
      <c r="D129">
        <v>1024</v>
      </c>
      <c r="E129" s="2">
        <v>26</v>
      </c>
      <c r="F129" t="str">
        <f t="shared" si="3"/>
        <v>Katie SMEE200m</v>
      </c>
      <c r="G129" s="2">
        <f t="shared" si="4"/>
        <v>26</v>
      </c>
      <c r="H129" s="2">
        <f t="shared" si="5"/>
        <v>1024</v>
      </c>
    </row>
    <row r="130" spans="1:8" x14ac:dyDescent="0.2">
      <c r="A130" t="s">
        <v>115</v>
      </c>
      <c r="B130" t="s">
        <v>25</v>
      </c>
      <c r="C130" s="6">
        <v>37673</v>
      </c>
      <c r="D130">
        <v>1023</v>
      </c>
      <c r="E130" s="2">
        <v>28</v>
      </c>
      <c r="F130" t="str">
        <f t="shared" si="3"/>
        <v>Olivia MATZER200m</v>
      </c>
      <c r="G130" s="2">
        <f t="shared" si="4"/>
        <v>28</v>
      </c>
      <c r="H130" s="2">
        <f t="shared" si="5"/>
        <v>1023</v>
      </c>
    </row>
    <row r="131" spans="1:8" x14ac:dyDescent="0.2">
      <c r="A131" t="s">
        <v>394</v>
      </c>
      <c r="B131" t="s">
        <v>25</v>
      </c>
      <c r="C131" s="6">
        <v>32358</v>
      </c>
      <c r="D131">
        <v>1025</v>
      </c>
      <c r="E131" s="2">
        <v>29</v>
      </c>
      <c r="F131" t="str">
        <f t="shared" ref="F131:F194" si="6">A131&amp;B131</f>
        <v>Lauren BODEN200m</v>
      </c>
      <c r="G131" s="2">
        <f t="shared" ref="G131:G194" si="7">E131</f>
        <v>29</v>
      </c>
      <c r="H131" s="2">
        <f t="shared" ref="H131:H194" si="8">D131</f>
        <v>1025</v>
      </c>
    </row>
    <row r="132" spans="1:8" x14ac:dyDescent="0.2">
      <c r="A132" t="s">
        <v>106</v>
      </c>
      <c r="B132" t="s">
        <v>25</v>
      </c>
      <c r="C132" s="6">
        <v>37913</v>
      </c>
      <c r="D132">
        <v>1021</v>
      </c>
      <c r="E132" s="2">
        <v>29</v>
      </c>
      <c r="F132" t="str">
        <f t="shared" si="6"/>
        <v>Taylah CRUTTENDEN200m</v>
      </c>
      <c r="G132" s="2">
        <f t="shared" si="7"/>
        <v>29</v>
      </c>
      <c r="H132" s="2">
        <f t="shared" si="8"/>
        <v>1021</v>
      </c>
    </row>
    <row r="133" spans="1:8" x14ac:dyDescent="0.2">
      <c r="A133" t="s">
        <v>113</v>
      </c>
      <c r="B133" t="s">
        <v>25</v>
      </c>
      <c r="C133" s="6">
        <v>36685</v>
      </c>
      <c r="D133">
        <v>1017</v>
      </c>
      <c r="E133" s="2">
        <v>31</v>
      </c>
      <c r="F133" t="str">
        <f t="shared" si="6"/>
        <v>Tamara HOTTEN200m</v>
      </c>
      <c r="G133" s="2">
        <f t="shared" si="7"/>
        <v>31</v>
      </c>
      <c r="H133" s="2">
        <f t="shared" si="8"/>
        <v>1017</v>
      </c>
    </row>
    <row r="134" spans="1:8" x14ac:dyDescent="0.2">
      <c r="A134" t="s">
        <v>127</v>
      </c>
      <c r="B134" t="s">
        <v>25</v>
      </c>
      <c r="C134" s="6">
        <v>34415</v>
      </c>
      <c r="D134">
        <v>1015</v>
      </c>
      <c r="E134" s="2">
        <v>32</v>
      </c>
      <c r="F134" t="str">
        <f t="shared" si="6"/>
        <v>Kelly MCANDREW200m</v>
      </c>
      <c r="G134" s="2">
        <f t="shared" si="7"/>
        <v>32</v>
      </c>
      <c r="H134" s="2">
        <f t="shared" si="8"/>
        <v>1015</v>
      </c>
    </row>
    <row r="135" spans="1:8" x14ac:dyDescent="0.2">
      <c r="A135" t="s">
        <v>129</v>
      </c>
      <c r="B135" t="s">
        <v>25</v>
      </c>
      <c r="C135" s="6">
        <v>37408</v>
      </c>
      <c r="D135">
        <v>1015</v>
      </c>
      <c r="E135" s="2">
        <v>32</v>
      </c>
      <c r="F135" t="str">
        <f t="shared" si="6"/>
        <v>Tierney DUNNE200m</v>
      </c>
      <c r="G135" s="2">
        <f t="shared" si="7"/>
        <v>32</v>
      </c>
      <c r="H135" s="2">
        <f t="shared" si="8"/>
        <v>1015</v>
      </c>
    </row>
    <row r="136" spans="1:8" x14ac:dyDescent="0.2">
      <c r="A136" t="s">
        <v>137</v>
      </c>
      <c r="B136" t="s">
        <v>25</v>
      </c>
      <c r="C136" s="7">
        <v>36571</v>
      </c>
      <c r="D136">
        <v>1018</v>
      </c>
      <c r="E136" s="2">
        <v>34</v>
      </c>
      <c r="F136" t="str">
        <f t="shared" si="6"/>
        <v>Jessie ANDREW200m</v>
      </c>
      <c r="G136" s="2">
        <f t="shared" si="7"/>
        <v>34</v>
      </c>
      <c r="H136" s="2">
        <f t="shared" si="8"/>
        <v>1018</v>
      </c>
    </row>
    <row r="137" spans="1:8" x14ac:dyDescent="0.2">
      <c r="A137" t="s">
        <v>138</v>
      </c>
      <c r="B137" t="s">
        <v>25</v>
      </c>
      <c r="C137" s="6">
        <v>37295</v>
      </c>
      <c r="D137">
        <v>1012</v>
      </c>
      <c r="E137" s="2">
        <v>35</v>
      </c>
      <c r="F137" t="str">
        <f t="shared" si="6"/>
        <v>Mietta RUSSELL200m</v>
      </c>
      <c r="G137" s="2">
        <f t="shared" si="7"/>
        <v>35</v>
      </c>
      <c r="H137" s="2">
        <f t="shared" si="8"/>
        <v>1012</v>
      </c>
    </row>
    <row r="138" spans="1:8" x14ac:dyDescent="0.2">
      <c r="A138" t="s">
        <v>209</v>
      </c>
      <c r="B138" t="s">
        <v>25</v>
      </c>
      <c r="C138" s="7">
        <v>38439</v>
      </c>
      <c r="D138">
        <v>1012</v>
      </c>
      <c r="E138" s="2">
        <v>35</v>
      </c>
      <c r="F138" t="str">
        <f t="shared" si="6"/>
        <v>Paige CAMPBELL200m</v>
      </c>
      <c r="G138" s="2">
        <f t="shared" si="7"/>
        <v>35</v>
      </c>
      <c r="H138" s="2">
        <f t="shared" si="8"/>
        <v>1012</v>
      </c>
    </row>
    <row r="139" spans="1:8" x14ac:dyDescent="0.2">
      <c r="A139" t="s">
        <v>122</v>
      </c>
      <c r="B139" t="s">
        <v>25</v>
      </c>
      <c r="C139" s="6">
        <v>33463</v>
      </c>
      <c r="D139">
        <v>1009</v>
      </c>
      <c r="E139" s="2">
        <v>37</v>
      </c>
      <c r="F139" t="str">
        <f t="shared" si="6"/>
        <v>Ilana GRANDINE200m</v>
      </c>
      <c r="G139" s="2">
        <f t="shared" si="7"/>
        <v>37</v>
      </c>
      <c r="H139" s="2">
        <f t="shared" si="8"/>
        <v>1009</v>
      </c>
    </row>
    <row r="140" spans="1:8" x14ac:dyDescent="0.2">
      <c r="A140" t="s">
        <v>155</v>
      </c>
      <c r="B140" t="s">
        <v>25</v>
      </c>
      <c r="C140" s="6">
        <v>37316</v>
      </c>
      <c r="D140">
        <v>1009</v>
      </c>
      <c r="E140" s="2">
        <v>37</v>
      </c>
      <c r="F140" t="str">
        <f t="shared" si="6"/>
        <v>Stephanie WELSH200m</v>
      </c>
      <c r="G140" s="2">
        <f t="shared" si="7"/>
        <v>37</v>
      </c>
      <c r="H140" s="2">
        <f t="shared" si="8"/>
        <v>1009</v>
      </c>
    </row>
    <row r="141" spans="1:8" x14ac:dyDescent="0.2">
      <c r="A141" t="s">
        <v>168</v>
      </c>
      <c r="B141" t="s">
        <v>25</v>
      </c>
      <c r="C141" s="6">
        <v>38353</v>
      </c>
      <c r="D141">
        <v>1007</v>
      </c>
      <c r="E141" s="2">
        <v>39</v>
      </c>
      <c r="F141" t="str">
        <f t="shared" si="6"/>
        <v>Jessica MILAT200m</v>
      </c>
      <c r="G141" s="2">
        <f t="shared" si="7"/>
        <v>39</v>
      </c>
      <c r="H141" s="2">
        <f t="shared" si="8"/>
        <v>1007</v>
      </c>
    </row>
    <row r="142" spans="1:8" x14ac:dyDescent="0.2">
      <c r="A142" t="s">
        <v>202</v>
      </c>
      <c r="B142" t="s">
        <v>25</v>
      </c>
      <c r="C142" s="6">
        <v>37225</v>
      </c>
      <c r="D142">
        <v>1005</v>
      </c>
      <c r="E142" s="2">
        <v>40</v>
      </c>
      <c r="F142" t="str">
        <f t="shared" si="6"/>
        <v>Justine RAMSAY200m</v>
      </c>
      <c r="G142" s="2">
        <f t="shared" si="7"/>
        <v>40</v>
      </c>
      <c r="H142" s="2">
        <f t="shared" si="8"/>
        <v>1005</v>
      </c>
    </row>
    <row r="143" spans="1:8" x14ac:dyDescent="0.2">
      <c r="A143" t="s">
        <v>378</v>
      </c>
      <c r="B143" t="s">
        <v>25</v>
      </c>
      <c r="C143" s="6">
        <v>34828</v>
      </c>
      <c r="D143">
        <v>1002</v>
      </c>
      <c r="E143" s="2">
        <v>41</v>
      </c>
      <c r="F143" t="str">
        <f t="shared" si="6"/>
        <v>Liz CLAY200m</v>
      </c>
      <c r="G143" s="2">
        <f t="shared" si="7"/>
        <v>41</v>
      </c>
      <c r="H143" s="2">
        <f t="shared" si="8"/>
        <v>1002</v>
      </c>
    </row>
    <row r="144" spans="1:8" x14ac:dyDescent="0.2">
      <c r="A144" t="s">
        <v>139</v>
      </c>
      <c r="B144" t="s">
        <v>25</v>
      </c>
      <c r="C144" s="6">
        <v>37353</v>
      </c>
      <c r="D144">
        <v>1007</v>
      </c>
      <c r="E144" s="2">
        <v>42</v>
      </c>
      <c r="F144" t="str">
        <f t="shared" si="6"/>
        <v>Francesca MCDONALD200m</v>
      </c>
      <c r="G144" s="2">
        <f t="shared" si="7"/>
        <v>42</v>
      </c>
      <c r="H144" s="2">
        <f t="shared" si="8"/>
        <v>1007</v>
      </c>
    </row>
    <row r="145" spans="1:8" x14ac:dyDescent="0.2">
      <c r="A145" t="s">
        <v>131</v>
      </c>
      <c r="B145" t="s">
        <v>25</v>
      </c>
      <c r="C145" s="6">
        <v>34243</v>
      </c>
      <c r="D145">
        <v>1001</v>
      </c>
      <c r="E145" s="2">
        <v>42</v>
      </c>
      <c r="F145" t="str">
        <f t="shared" si="6"/>
        <v>Stephanie POWER200m</v>
      </c>
      <c r="G145" s="2">
        <f t="shared" si="7"/>
        <v>42</v>
      </c>
      <c r="H145" s="2">
        <f t="shared" si="8"/>
        <v>1001</v>
      </c>
    </row>
    <row r="146" spans="1:8" x14ac:dyDescent="0.2">
      <c r="A146" t="s">
        <v>201</v>
      </c>
      <c r="B146" t="s">
        <v>25</v>
      </c>
      <c r="C146" s="7">
        <v>36034</v>
      </c>
      <c r="D146">
        <v>1000</v>
      </c>
      <c r="E146" s="2">
        <v>44</v>
      </c>
      <c r="F146" t="str">
        <f t="shared" si="6"/>
        <v>Jessica PAYNE200m</v>
      </c>
      <c r="G146" s="2">
        <f t="shared" si="7"/>
        <v>44</v>
      </c>
      <c r="H146" s="2">
        <f t="shared" si="8"/>
        <v>1000</v>
      </c>
    </row>
    <row r="147" spans="1:8" x14ac:dyDescent="0.2">
      <c r="A147" t="s">
        <v>173</v>
      </c>
      <c r="B147" t="s">
        <v>25</v>
      </c>
      <c r="C147" s="6">
        <v>36602</v>
      </c>
      <c r="D147">
        <v>997</v>
      </c>
      <c r="E147" s="2">
        <v>45</v>
      </c>
      <c r="F147" t="str">
        <f t="shared" si="6"/>
        <v>Kiara SPEECHLEY200m</v>
      </c>
      <c r="G147" s="2">
        <f t="shared" si="7"/>
        <v>45</v>
      </c>
      <c r="H147" s="2">
        <f t="shared" si="8"/>
        <v>997</v>
      </c>
    </row>
    <row r="148" spans="1:8" x14ac:dyDescent="0.2">
      <c r="A148" t="s">
        <v>126</v>
      </c>
      <c r="B148" t="s">
        <v>25</v>
      </c>
      <c r="C148" s="6">
        <v>44671</v>
      </c>
      <c r="D148">
        <v>996</v>
      </c>
      <c r="E148" s="2">
        <v>46</v>
      </c>
      <c r="F148" t="str">
        <f t="shared" si="6"/>
        <v>Georgia HARRIS200m</v>
      </c>
      <c r="G148" s="2">
        <f t="shared" si="7"/>
        <v>46</v>
      </c>
      <c r="H148" s="2">
        <f t="shared" si="8"/>
        <v>996</v>
      </c>
    </row>
    <row r="149" spans="1:8" x14ac:dyDescent="0.2">
      <c r="A149" t="s">
        <v>203</v>
      </c>
      <c r="B149" t="s">
        <v>25</v>
      </c>
      <c r="C149" s="6">
        <v>32737</v>
      </c>
      <c r="D149">
        <v>997</v>
      </c>
      <c r="E149" s="2">
        <v>47</v>
      </c>
      <c r="F149" t="str">
        <f t="shared" si="6"/>
        <v>Angeline BLACKBURN200m</v>
      </c>
      <c r="G149" s="2">
        <f t="shared" si="7"/>
        <v>47</v>
      </c>
      <c r="H149" s="2">
        <f t="shared" si="8"/>
        <v>997</v>
      </c>
    </row>
    <row r="150" spans="1:8" x14ac:dyDescent="0.2">
      <c r="A150" t="s">
        <v>133</v>
      </c>
      <c r="B150" t="s">
        <v>25</v>
      </c>
      <c r="C150" s="6">
        <v>36340</v>
      </c>
      <c r="D150">
        <v>996</v>
      </c>
      <c r="E150" s="2">
        <v>47</v>
      </c>
      <c r="F150" t="str">
        <f t="shared" si="6"/>
        <v>Kiani ALLEN200m</v>
      </c>
      <c r="G150" s="2">
        <f t="shared" si="7"/>
        <v>47</v>
      </c>
      <c r="H150" s="2">
        <f t="shared" si="8"/>
        <v>996</v>
      </c>
    </row>
    <row r="151" spans="1:8" x14ac:dyDescent="0.2">
      <c r="A151" t="s">
        <v>204</v>
      </c>
      <c r="B151" t="s">
        <v>25</v>
      </c>
      <c r="C151" s="6">
        <v>44732</v>
      </c>
      <c r="D151">
        <v>992</v>
      </c>
      <c r="E151" s="2">
        <v>49</v>
      </c>
      <c r="F151" t="str">
        <f t="shared" si="6"/>
        <v>Marissa HANLON200m</v>
      </c>
      <c r="G151" s="2">
        <f t="shared" si="7"/>
        <v>49</v>
      </c>
      <c r="H151" s="2">
        <f t="shared" si="8"/>
        <v>992</v>
      </c>
    </row>
    <row r="152" spans="1:8" x14ac:dyDescent="0.2">
      <c r="A152" t="s">
        <v>140</v>
      </c>
      <c r="B152" t="s">
        <v>25</v>
      </c>
      <c r="C152" s="6">
        <v>37954</v>
      </c>
      <c r="D152">
        <v>991</v>
      </c>
      <c r="E152" s="2">
        <v>50</v>
      </c>
      <c r="F152" t="str">
        <f t="shared" si="6"/>
        <v>Lakara STALLAN200m</v>
      </c>
      <c r="G152" s="2">
        <f t="shared" si="7"/>
        <v>50</v>
      </c>
      <c r="H152" s="2">
        <f t="shared" si="8"/>
        <v>991</v>
      </c>
    </row>
    <row r="153" spans="1:8" x14ac:dyDescent="0.2">
      <c r="A153" t="s">
        <v>112</v>
      </c>
      <c r="B153" t="s">
        <v>25</v>
      </c>
      <c r="C153" s="7">
        <v>37754</v>
      </c>
      <c r="D153">
        <v>987</v>
      </c>
      <c r="E153" s="2">
        <v>51</v>
      </c>
      <c r="F153" t="str">
        <f t="shared" si="6"/>
        <v>Hayley REYNOLDS200m</v>
      </c>
      <c r="G153" s="2">
        <f t="shared" si="7"/>
        <v>51</v>
      </c>
      <c r="H153" s="2">
        <f t="shared" si="8"/>
        <v>987</v>
      </c>
    </row>
    <row r="154" spans="1:8" x14ac:dyDescent="0.2">
      <c r="A154" t="s">
        <v>999</v>
      </c>
      <c r="B154" t="s">
        <v>25</v>
      </c>
      <c r="C154" s="6">
        <v>38645</v>
      </c>
      <c r="D154">
        <v>985</v>
      </c>
      <c r="E154" s="2">
        <v>52</v>
      </c>
      <c r="F154" t="str">
        <f t="shared" si="6"/>
        <v>Britney INGR200m</v>
      </c>
      <c r="G154" s="2">
        <f t="shared" si="7"/>
        <v>52</v>
      </c>
      <c r="H154" s="2">
        <f t="shared" si="8"/>
        <v>985</v>
      </c>
    </row>
    <row r="155" spans="1:8" x14ac:dyDescent="0.2">
      <c r="A155" t="s">
        <v>145</v>
      </c>
      <c r="B155" t="s">
        <v>25</v>
      </c>
      <c r="C155" s="6">
        <v>37855</v>
      </c>
      <c r="D155">
        <v>983</v>
      </c>
      <c r="E155" s="2">
        <v>53</v>
      </c>
      <c r="F155" t="str">
        <f t="shared" si="6"/>
        <v>Georgia MUNRO200m</v>
      </c>
      <c r="G155" s="2">
        <f t="shared" si="7"/>
        <v>53</v>
      </c>
      <c r="H155" s="2">
        <f t="shared" si="8"/>
        <v>983</v>
      </c>
    </row>
    <row r="156" spans="1:8" x14ac:dyDescent="0.2">
      <c r="A156" t="s">
        <v>384</v>
      </c>
      <c r="B156" t="s">
        <v>25</v>
      </c>
      <c r="C156" s="6">
        <v>34623</v>
      </c>
      <c r="D156">
        <v>982</v>
      </c>
      <c r="E156" s="2">
        <v>54</v>
      </c>
      <c r="F156" t="str">
        <f t="shared" si="6"/>
        <v>Taneille CRASE200m</v>
      </c>
      <c r="G156" s="2">
        <f t="shared" si="7"/>
        <v>54</v>
      </c>
      <c r="H156" s="2">
        <f t="shared" si="8"/>
        <v>982</v>
      </c>
    </row>
    <row r="157" spans="1:8" x14ac:dyDescent="0.2">
      <c r="A157" t="s">
        <v>136</v>
      </c>
      <c r="B157" t="s">
        <v>25</v>
      </c>
      <c r="C157" s="6">
        <v>37916</v>
      </c>
      <c r="D157">
        <v>993</v>
      </c>
      <c r="E157" s="2">
        <v>55</v>
      </c>
      <c r="F157" t="str">
        <f t="shared" si="6"/>
        <v>Grace HEWITT200m</v>
      </c>
      <c r="G157" s="2">
        <f t="shared" si="7"/>
        <v>55</v>
      </c>
      <c r="H157" s="2">
        <f t="shared" si="8"/>
        <v>993</v>
      </c>
    </row>
    <row r="158" spans="1:8" x14ac:dyDescent="0.2">
      <c r="A158" t="s">
        <v>208</v>
      </c>
      <c r="B158" t="s">
        <v>25</v>
      </c>
      <c r="C158" s="6">
        <v>32780</v>
      </c>
      <c r="D158">
        <v>977</v>
      </c>
      <c r="E158" s="2">
        <v>56</v>
      </c>
      <c r="F158" t="str">
        <f t="shared" si="6"/>
        <v>Kendra HUBBARD200m</v>
      </c>
      <c r="G158" s="2">
        <f t="shared" si="7"/>
        <v>56</v>
      </c>
      <c r="H158" s="2">
        <f t="shared" si="8"/>
        <v>977</v>
      </c>
    </row>
    <row r="159" spans="1:8" x14ac:dyDescent="0.2">
      <c r="A159" t="s">
        <v>157</v>
      </c>
      <c r="B159" t="s">
        <v>25</v>
      </c>
      <c r="C159" s="6">
        <v>37208</v>
      </c>
      <c r="D159">
        <v>975</v>
      </c>
      <c r="E159" s="2">
        <v>57</v>
      </c>
      <c r="F159" t="str">
        <f t="shared" si="6"/>
        <v>Sundance FULLER200m</v>
      </c>
      <c r="G159" s="2">
        <f t="shared" si="7"/>
        <v>57</v>
      </c>
      <c r="H159" s="2">
        <f t="shared" si="8"/>
        <v>975</v>
      </c>
    </row>
    <row r="160" spans="1:8" x14ac:dyDescent="0.2">
      <c r="A160" t="s">
        <v>1277</v>
      </c>
      <c r="B160" t="s">
        <v>25</v>
      </c>
      <c r="C160" s="6">
        <v>36271</v>
      </c>
      <c r="D160">
        <v>974</v>
      </c>
      <c r="E160" s="2">
        <v>58</v>
      </c>
      <c r="F160" t="str">
        <f t="shared" si="6"/>
        <v>Samantha JOHNSON200m</v>
      </c>
      <c r="G160" s="2">
        <f t="shared" si="7"/>
        <v>58</v>
      </c>
      <c r="H160" s="2">
        <f t="shared" si="8"/>
        <v>974</v>
      </c>
    </row>
    <row r="161" spans="1:8" x14ac:dyDescent="0.2">
      <c r="A161" t="s">
        <v>1284</v>
      </c>
      <c r="B161" t="s">
        <v>25</v>
      </c>
      <c r="C161" s="6">
        <v>32701</v>
      </c>
      <c r="D161">
        <v>977</v>
      </c>
      <c r="E161" s="2">
        <v>58</v>
      </c>
      <c r="F161" t="str">
        <f t="shared" si="6"/>
        <v>Abby CHAPMAN200m</v>
      </c>
      <c r="G161" s="2">
        <f t="shared" si="7"/>
        <v>58</v>
      </c>
      <c r="H161" s="2">
        <f t="shared" si="8"/>
        <v>977</v>
      </c>
    </row>
    <row r="162" spans="1:8" x14ac:dyDescent="0.2">
      <c r="A162" t="s">
        <v>194</v>
      </c>
      <c r="B162" t="s">
        <v>25</v>
      </c>
      <c r="C162" s="6">
        <v>44732</v>
      </c>
      <c r="D162">
        <v>971</v>
      </c>
      <c r="E162" s="2">
        <v>60</v>
      </c>
      <c r="F162" t="str">
        <f t="shared" si="6"/>
        <v>Sienna FILLIS200m</v>
      </c>
      <c r="G162" s="2">
        <f t="shared" si="7"/>
        <v>60</v>
      </c>
      <c r="H162" s="2">
        <f t="shared" si="8"/>
        <v>971</v>
      </c>
    </row>
    <row r="163" spans="1:8" x14ac:dyDescent="0.2">
      <c r="A163" t="s">
        <v>205</v>
      </c>
      <c r="B163" t="s">
        <v>25</v>
      </c>
      <c r="C163" s="6">
        <v>38799</v>
      </c>
      <c r="D163">
        <v>971</v>
      </c>
      <c r="E163" s="2">
        <v>60</v>
      </c>
      <c r="F163" t="str">
        <f t="shared" si="6"/>
        <v>Damita BETHAM200m</v>
      </c>
      <c r="G163" s="2">
        <f t="shared" si="7"/>
        <v>60</v>
      </c>
      <c r="H163" s="2">
        <f t="shared" si="8"/>
        <v>971</v>
      </c>
    </row>
    <row r="164" spans="1:8" x14ac:dyDescent="0.2">
      <c r="A164" t="s">
        <v>217</v>
      </c>
      <c r="B164" t="s">
        <v>25</v>
      </c>
      <c r="C164" s="7">
        <v>1999</v>
      </c>
      <c r="D164">
        <v>971</v>
      </c>
      <c r="E164" s="2">
        <v>60</v>
      </c>
      <c r="F164" t="str">
        <f t="shared" si="6"/>
        <v>Elizabeth SCOTT200m</v>
      </c>
      <c r="G164" s="2">
        <f t="shared" si="7"/>
        <v>60</v>
      </c>
      <c r="H164" s="2">
        <f t="shared" si="8"/>
        <v>971</v>
      </c>
    </row>
    <row r="165" spans="1:8" x14ac:dyDescent="0.2">
      <c r="A165" t="s">
        <v>207</v>
      </c>
      <c r="B165" t="s">
        <v>25</v>
      </c>
      <c r="C165" s="7">
        <v>35775</v>
      </c>
      <c r="D165">
        <v>979</v>
      </c>
      <c r="E165" s="2">
        <v>63</v>
      </c>
      <c r="F165" t="str">
        <f t="shared" si="6"/>
        <v>Elizabeth DINGELDEI200m</v>
      </c>
      <c r="G165" s="2">
        <f t="shared" si="7"/>
        <v>63</v>
      </c>
      <c r="H165" s="2">
        <f t="shared" si="8"/>
        <v>979</v>
      </c>
    </row>
    <row r="166" spans="1:8" x14ac:dyDescent="0.2">
      <c r="A166" t="s">
        <v>225</v>
      </c>
      <c r="B166" s="6" t="s">
        <v>25</v>
      </c>
      <c r="C166" s="6">
        <v>36220</v>
      </c>
      <c r="D166">
        <v>965</v>
      </c>
      <c r="E166" s="2">
        <v>64</v>
      </c>
      <c r="F166" t="str">
        <f t="shared" si="6"/>
        <v>Rebecca BENNETT200m</v>
      </c>
      <c r="G166" s="2">
        <f t="shared" si="7"/>
        <v>64</v>
      </c>
      <c r="H166" s="2">
        <f t="shared" si="8"/>
        <v>965</v>
      </c>
    </row>
    <row r="167" spans="1:8" x14ac:dyDescent="0.2">
      <c r="A167" t="s">
        <v>165</v>
      </c>
      <c r="B167" t="s">
        <v>25</v>
      </c>
      <c r="C167" s="6">
        <v>1996</v>
      </c>
      <c r="D167">
        <v>965</v>
      </c>
      <c r="E167" s="2">
        <v>64</v>
      </c>
      <c r="F167" t="str">
        <f t="shared" si="6"/>
        <v>Kayla LEMM200m</v>
      </c>
      <c r="G167" s="2">
        <f t="shared" si="7"/>
        <v>64</v>
      </c>
      <c r="H167" s="2">
        <f t="shared" si="8"/>
        <v>965</v>
      </c>
    </row>
    <row r="168" spans="1:8" x14ac:dyDescent="0.2">
      <c r="A168" t="s">
        <v>1282</v>
      </c>
      <c r="B168" t="s">
        <v>25</v>
      </c>
      <c r="C168" s="7">
        <v>44671</v>
      </c>
      <c r="D168">
        <v>965</v>
      </c>
      <c r="E168" s="2">
        <v>64</v>
      </c>
      <c r="F168" t="str">
        <f t="shared" si="6"/>
        <v>Dianne WAIGHT200m</v>
      </c>
      <c r="G168" s="2">
        <f t="shared" si="7"/>
        <v>64</v>
      </c>
      <c r="H168" s="2">
        <f t="shared" si="8"/>
        <v>965</v>
      </c>
    </row>
    <row r="169" spans="1:8" x14ac:dyDescent="0.2">
      <c r="A169" t="s">
        <v>130</v>
      </c>
      <c r="B169" t="s">
        <v>25</v>
      </c>
      <c r="C169" s="6">
        <v>37181</v>
      </c>
      <c r="D169">
        <v>963</v>
      </c>
      <c r="E169" s="2">
        <v>67</v>
      </c>
      <c r="F169" t="str">
        <f t="shared" si="6"/>
        <v>Elly BUCKHOLZ200m</v>
      </c>
      <c r="G169" s="2">
        <f t="shared" si="7"/>
        <v>67</v>
      </c>
      <c r="H169" s="2">
        <f t="shared" si="8"/>
        <v>963</v>
      </c>
    </row>
    <row r="170" spans="1:8" x14ac:dyDescent="0.2">
      <c r="A170" t="s">
        <v>121</v>
      </c>
      <c r="B170" t="s">
        <v>25</v>
      </c>
      <c r="C170" s="7">
        <v>38462</v>
      </c>
      <c r="D170">
        <v>964</v>
      </c>
      <c r="E170" s="2">
        <v>67</v>
      </c>
      <c r="F170" t="str">
        <f t="shared" si="6"/>
        <v>Aleksandra STOILOVA200m</v>
      </c>
      <c r="G170" s="2">
        <f t="shared" si="7"/>
        <v>67</v>
      </c>
      <c r="H170" s="2">
        <f t="shared" si="8"/>
        <v>964</v>
      </c>
    </row>
    <row r="171" spans="1:8" x14ac:dyDescent="0.2">
      <c r="A171" t="s">
        <v>1285</v>
      </c>
      <c r="B171" s="6" t="s">
        <v>25</v>
      </c>
      <c r="C171" s="6">
        <v>1999</v>
      </c>
      <c r="D171">
        <v>962</v>
      </c>
      <c r="E171" s="2">
        <v>69</v>
      </c>
      <c r="F171" t="str">
        <f t="shared" si="6"/>
        <v>Sachini GODAMUNNE200m</v>
      </c>
      <c r="G171" s="2">
        <f t="shared" si="7"/>
        <v>69</v>
      </c>
      <c r="H171" s="2">
        <f t="shared" si="8"/>
        <v>962</v>
      </c>
    </row>
    <row r="172" spans="1:8" x14ac:dyDescent="0.2">
      <c r="A172" t="s">
        <v>1286</v>
      </c>
      <c r="B172" s="6" t="s">
        <v>25</v>
      </c>
      <c r="C172" s="6">
        <v>37434</v>
      </c>
      <c r="D172">
        <v>961</v>
      </c>
      <c r="E172" s="2">
        <v>70</v>
      </c>
      <c r="F172" t="str">
        <f t="shared" si="6"/>
        <v>Carla BULL200m</v>
      </c>
      <c r="G172" s="2">
        <f t="shared" si="7"/>
        <v>70</v>
      </c>
      <c r="H172" s="2">
        <f t="shared" si="8"/>
        <v>961</v>
      </c>
    </row>
    <row r="173" spans="1:8" x14ac:dyDescent="0.2">
      <c r="A173" t="s">
        <v>1279</v>
      </c>
      <c r="B173" t="s">
        <v>25</v>
      </c>
      <c r="C173" s="6">
        <v>36139</v>
      </c>
      <c r="D173">
        <v>960</v>
      </c>
      <c r="E173" s="2">
        <v>71</v>
      </c>
      <c r="F173" t="str">
        <f t="shared" si="6"/>
        <v>Holly BEECHAM200m</v>
      </c>
      <c r="G173" s="2">
        <f t="shared" si="7"/>
        <v>71</v>
      </c>
      <c r="H173" s="2">
        <f t="shared" si="8"/>
        <v>960</v>
      </c>
    </row>
    <row r="174" spans="1:8" x14ac:dyDescent="0.2">
      <c r="A174" t="s">
        <v>229</v>
      </c>
      <c r="B174" s="6" t="s">
        <v>25</v>
      </c>
      <c r="C174" s="6">
        <v>33769</v>
      </c>
      <c r="D174">
        <v>960</v>
      </c>
      <c r="E174" s="2">
        <v>71</v>
      </c>
      <c r="F174" t="str">
        <f t="shared" si="6"/>
        <v>Caitlin SARGENT-JONES200m</v>
      </c>
      <c r="G174" s="2">
        <f t="shared" si="7"/>
        <v>71</v>
      </c>
      <c r="H174" s="2">
        <f t="shared" si="8"/>
        <v>960</v>
      </c>
    </row>
    <row r="175" spans="1:8" x14ac:dyDescent="0.2">
      <c r="A175" t="s">
        <v>159</v>
      </c>
      <c r="B175" t="s">
        <v>25</v>
      </c>
      <c r="C175" s="6">
        <v>44671</v>
      </c>
      <c r="D175">
        <v>966</v>
      </c>
      <c r="E175" s="2">
        <v>71</v>
      </c>
      <c r="F175" t="str">
        <f t="shared" si="6"/>
        <v>Lucy TWIGG200m</v>
      </c>
      <c r="G175" s="2">
        <f t="shared" si="7"/>
        <v>71</v>
      </c>
      <c r="H175" s="2">
        <f t="shared" si="8"/>
        <v>966</v>
      </c>
    </row>
    <row r="176" spans="1:8" x14ac:dyDescent="0.2">
      <c r="A176" t="s">
        <v>233</v>
      </c>
      <c r="B176" t="s">
        <v>25</v>
      </c>
      <c r="C176" s="6">
        <v>36210</v>
      </c>
      <c r="D176">
        <v>959</v>
      </c>
      <c r="E176" s="2">
        <v>74</v>
      </c>
      <c r="F176" t="str">
        <f t="shared" si="6"/>
        <v>Caitlin BANNER200m</v>
      </c>
      <c r="G176" s="2">
        <f t="shared" si="7"/>
        <v>74</v>
      </c>
      <c r="H176" s="2">
        <f t="shared" si="8"/>
        <v>959</v>
      </c>
    </row>
    <row r="177" spans="1:8" x14ac:dyDescent="0.2">
      <c r="A177" t="s">
        <v>206</v>
      </c>
      <c r="B177" t="s">
        <v>25</v>
      </c>
      <c r="C177" s="6">
        <v>1997</v>
      </c>
      <c r="D177">
        <v>959</v>
      </c>
      <c r="E177" s="2">
        <v>74</v>
      </c>
      <c r="F177" t="str">
        <f t="shared" si="6"/>
        <v>Amy BRAIMBRIDGE200m</v>
      </c>
      <c r="G177" s="2">
        <f t="shared" si="7"/>
        <v>74</v>
      </c>
      <c r="H177" s="2">
        <f t="shared" si="8"/>
        <v>959</v>
      </c>
    </row>
    <row r="178" spans="1:8" x14ac:dyDescent="0.2">
      <c r="A178" t="s">
        <v>156</v>
      </c>
      <c r="B178" t="s">
        <v>25</v>
      </c>
      <c r="C178" s="6">
        <v>44732</v>
      </c>
      <c r="D178">
        <v>958</v>
      </c>
      <c r="E178" s="2">
        <v>76</v>
      </c>
      <c r="F178" t="str">
        <f t="shared" si="6"/>
        <v>Bailee-Anne TEWAKE200m</v>
      </c>
      <c r="G178" s="2">
        <f t="shared" si="7"/>
        <v>76</v>
      </c>
      <c r="H178" s="2">
        <f t="shared" si="8"/>
        <v>958</v>
      </c>
    </row>
    <row r="179" spans="1:8" x14ac:dyDescent="0.2">
      <c r="A179" t="s">
        <v>143</v>
      </c>
      <c r="B179" t="s">
        <v>25</v>
      </c>
      <c r="C179" s="6">
        <v>1999</v>
      </c>
      <c r="D179">
        <v>959</v>
      </c>
      <c r="E179" s="2">
        <v>76</v>
      </c>
      <c r="F179" t="str">
        <f t="shared" si="6"/>
        <v>Connie MURRAY200m</v>
      </c>
      <c r="G179" s="2">
        <f t="shared" si="7"/>
        <v>76</v>
      </c>
      <c r="H179" s="2">
        <f t="shared" si="8"/>
        <v>959</v>
      </c>
    </row>
    <row r="180" spans="1:8" x14ac:dyDescent="0.2">
      <c r="A180" t="s">
        <v>158</v>
      </c>
      <c r="B180" t="s">
        <v>25</v>
      </c>
      <c r="C180" s="7">
        <v>38808</v>
      </c>
      <c r="D180">
        <v>956</v>
      </c>
      <c r="E180" s="2">
        <v>78</v>
      </c>
      <c r="F180" t="str">
        <f t="shared" si="6"/>
        <v>Chelsea SCOLYER200m</v>
      </c>
      <c r="G180" s="2">
        <f t="shared" si="7"/>
        <v>78</v>
      </c>
      <c r="H180" s="2">
        <f t="shared" si="8"/>
        <v>956</v>
      </c>
    </row>
    <row r="181" spans="1:8" x14ac:dyDescent="0.2">
      <c r="A181" t="s">
        <v>192</v>
      </c>
      <c r="B181" t="s">
        <v>25</v>
      </c>
      <c r="C181" s="6">
        <v>37895</v>
      </c>
      <c r="D181">
        <v>956</v>
      </c>
      <c r="E181" s="2">
        <v>78</v>
      </c>
      <c r="F181" t="str">
        <f t="shared" si="6"/>
        <v>Annalise DANIEL200m</v>
      </c>
      <c r="G181" s="2">
        <f t="shared" si="7"/>
        <v>78</v>
      </c>
      <c r="H181" s="2">
        <f t="shared" si="8"/>
        <v>956</v>
      </c>
    </row>
    <row r="182" spans="1:8" x14ac:dyDescent="0.2">
      <c r="A182" t="s">
        <v>1278</v>
      </c>
      <c r="B182" t="s">
        <v>25</v>
      </c>
      <c r="C182" s="6">
        <v>36172</v>
      </c>
      <c r="D182">
        <v>965</v>
      </c>
      <c r="E182" s="2">
        <v>80</v>
      </c>
      <c r="F182" t="str">
        <f t="shared" si="6"/>
        <v>Carlie MCIVER200m</v>
      </c>
      <c r="G182" s="2">
        <f t="shared" si="7"/>
        <v>80</v>
      </c>
      <c r="H182" s="2">
        <f t="shared" si="8"/>
        <v>965</v>
      </c>
    </row>
    <row r="183" spans="1:8" x14ac:dyDescent="0.2">
      <c r="A183" t="s">
        <v>544</v>
      </c>
      <c r="B183" t="s">
        <v>25</v>
      </c>
      <c r="C183" s="6">
        <v>36070</v>
      </c>
      <c r="D183">
        <v>956</v>
      </c>
      <c r="E183" s="2">
        <v>80</v>
      </c>
      <c r="F183" t="str">
        <f t="shared" si="6"/>
        <v>Andrea THOMPSON200m</v>
      </c>
      <c r="G183" s="2">
        <f t="shared" si="7"/>
        <v>80</v>
      </c>
      <c r="H183" s="2">
        <f t="shared" si="8"/>
        <v>956</v>
      </c>
    </row>
    <row r="184" spans="1:8" x14ac:dyDescent="0.2">
      <c r="A184" t="s">
        <v>1281</v>
      </c>
      <c r="B184" t="s">
        <v>25</v>
      </c>
      <c r="C184" s="7">
        <v>1994</v>
      </c>
      <c r="D184">
        <v>960</v>
      </c>
      <c r="E184" s="2">
        <v>80</v>
      </c>
      <c r="F184" t="str">
        <f t="shared" si="6"/>
        <v>Laura BONZO200m</v>
      </c>
      <c r="G184" s="2">
        <f t="shared" si="7"/>
        <v>80</v>
      </c>
      <c r="H184" s="2">
        <f t="shared" si="8"/>
        <v>960</v>
      </c>
    </row>
    <row r="185" spans="1:8" x14ac:dyDescent="0.2">
      <c r="A185" t="s">
        <v>183</v>
      </c>
      <c r="B185" t="s">
        <v>25</v>
      </c>
      <c r="C185" s="6">
        <v>1999</v>
      </c>
      <c r="D185">
        <v>957</v>
      </c>
      <c r="E185" s="2">
        <v>80</v>
      </c>
      <c r="F185" t="str">
        <f t="shared" si="6"/>
        <v>Cebile MPOFU200m</v>
      </c>
      <c r="G185" s="2">
        <f t="shared" si="7"/>
        <v>80</v>
      </c>
      <c r="H185" s="2">
        <f t="shared" si="8"/>
        <v>957</v>
      </c>
    </row>
    <row r="186" spans="1:8" x14ac:dyDescent="0.2">
      <c r="A186" t="s">
        <v>228</v>
      </c>
      <c r="B186" t="s">
        <v>25</v>
      </c>
      <c r="C186" s="6">
        <v>37885</v>
      </c>
      <c r="D186">
        <v>953</v>
      </c>
      <c r="E186" s="2">
        <v>84</v>
      </c>
      <c r="F186" t="str">
        <f t="shared" si="6"/>
        <v>Jasmin GUTHRIE200m</v>
      </c>
      <c r="G186" s="2">
        <f t="shared" si="7"/>
        <v>84</v>
      </c>
      <c r="H186" s="2">
        <f t="shared" si="8"/>
        <v>953</v>
      </c>
    </row>
    <row r="187" spans="1:8" x14ac:dyDescent="0.2">
      <c r="A187" t="s">
        <v>1287</v>
      </c>
      <c r="B187" t="s">
        <v>25</v>
      </c>
      <c r="C187" s="6">
        <v>37730</v>
      </c>
      <c r="D187">
        <v>951</v>
      </c>
      <c r="E187" s="2">
        <v>85</v>
      </c>
      <c r="F187" t="str">
        <f t="shared" si="6"/>
        <v>Caitlin LYTHGO200m</v>
      </c>
      <c r="G187" s="2">
        <f t="shared" si="7"/>
        <v>85</v>
      </c>
      <c r="H187" s="2">
        <f t="shared" si="8"/>
        <v>951</v>
      </c>
    </row>
    <row r="188" spans="1:8" x14ac:dyDescent="0.2">
      <c r="A188" t="s">
        <v>147</v>
      </c>
      <c r="B188" t="s">
        <v>25</v>
      </c>
      <c r="C188" s="6">
        <v>44640</v>
      </c>
      <c r="D188">
        <v>950</v>
      </c>
      <c r="E188" s="2">
        <v>86</v>
      </c>
      <c r="F188" t="str">
        <f t="shared" si="6"/>
        <v>Chiara SANTIGLIA200m</v>
      </c>
      <c r="G188" s="2">
        <f t="shared" si="7"/>
        <v>86</v>
      </c>
      <c r="H188" s="2">
        <f t="shared" si="8"/>
        <v>950</v>
      </c>
    </row>
    <row r="189" spans="1:8" x14ac:dyDescent="0.2">
      <c r="A189" t="s">
        <v>222</v>
      </c>
      <c r="B189" t="s">
        <v>25</v>
      </c>
      <c r="C189" s="6">
        <v>36633</v>
      </c>
      <c r="D189">
        <v>950</v>
      </c>
      <c r="E189" s="2">
        <v>86</v>
      </c>
      <c r="F189" t="str">
        <f t="shared" si="6"/>
        <v>Bendere OBOYA200m</v>
      </c>
      <c r="G189" s="2">
        <f t="shared" si="7"/>
        <v>86</v>
      </c>
      <c r="H189" s="2">
        <f t="shared" si="8"/>
        <v>950</v>
      </c>
    </row>
    <row r="190" spans="1:8" x14ac:dyDescent="0.2">
      <c r="A190" t="s">
        <v>212</v>
      </c>
      <c r="B190" t="s">
        <v>25</v>
      </c>
      <c r="C190" s="6">
        <v>44612</v>
      </c>
      <c r="D190">
        <v>949</v>
      </c>
      <c r="E190" s="2">
        <v>88</v>
      </c>
      <c r="F190" t="str">
        <f t="shared" si="6"/>
        <v>Nyajima JOCK200m</v>
      </c>
      <c r="G190" s="2">
        <f t="shared" si="7"/>
        <v>88</v>
      </c>
      <c r="H190" s="2">
        <f t="shared" si="8"/>
        <v>949</v>
      </c>
    </row>
    <row r="191" spans="1:8" x14ac:dyDescent="0.2">
      <c r="A191" t="s">
        <v>150</v>
      </c>
      <c r="B191" t="s">
        <v>25</v>
      </c>
      <c r="C191" s="6">
        <v>44732</v>
      </c>
      <c r="D191">
        <v>947</v>
      </c>
      <c r="E191" s="2">
        <v>89</v>
      </c>
      <c r="F191" t="str">
        <f t="shared" si="6"/>
        <v>Grace KELLY200m</v>
      </c>
      <c r="G191" s="2">
        <f t="shared" si="7"/>
        <v>89</v>
      </c>
      <c r="H191" s="2">
        <f t="shared" si="8"/>
        <v>947</v>
      </c>
    </row>
    <row r="192" spans="1:8" x14ac:dyDescent="0.2">
      <c r="A192" t="s">
        <v>210</v>
      </c>
      <c r="B192" t="s">
        <v>25</v>
      </c>
      <c r="C192" s="6">
        <v>31646</v>
      </c>
      <c r="D192">
        <v>947</v>
      </c>
      <c r="E192" s="2">
        <v>89</v>
      </c>
      <c r="F192" t="str">
        <f t="shared" si="6"/>
        <v>Alysse PRIDDIS200m</v>
      </c>
      <c r="G192" s="2">
        <f t="shared" si="7"/>
        <v>89</v>
      </c>
      <c r="H192" s="2">
        <f t="shared" si="8"/>
        <v>947</v>
      </c>
    </row>
    <row r="193" spans="1:8" x14ac:dyDescent="0.2">
      <c r="A193" t="s">
        <v>1288</v>
      </c>
      <c r="B193" t="s">
        <v>25</v>
      </c>
      <c r="C193" s="6">
        <v>33605</v>
      </c>
      <c r="D193">
        <v>944</v>
      </c>
      <c r="E193" s="2">
        <v>91</v>
      </c>
      <c r="F193" t="str">
        <f t="shared" si="6"/>
        <v>Kiara REDDINGIUS200m</v>
      </c>
      <c r="G193" s="2">
        <f t="shared" si="7"/>
        <v>91</v>
      </c>
      <c r="H193" s="2">
        <f t="shared" si="8"/>
        <v>944</v>
      </c>
    </row>
    <row r="194" spans="1:8" x14ac:dyDescent="0.2">
      <c r="A194" t="s">
        <v>1289</v>
      </c>
      <c r="B194" t="s">
        <v>25</v>
      </c>
      <c r="C194" s="6">
        <v>33035</v>
      </c>
      <c r="D194">
        <v>944</v>
      </c>
      <c r="E194" s="2">
        <v>91</v>
      </c>
      <c r="F194" t="str">
        <f t="shared" si="6"/>
        <v>Olivia TAURO200m</v>
      </c>
      <c r="G194" s="2">
        <f t="shared" si="7"/>
        <v>91</v>
      </c>
      <c r="H194" s="2">
        <f t="shared" si="8"/>
        <v>944</v>
      </c>
    </row>
    <row r="195" spans="1:8" x14ac:dyDescent="0.2">
      <c r="A195" t="s">
        <v>1290</v>
      </c>
      <c r="B195" s="6" t="s">
        <v>25</v>
      </c>
      <c r="C195" s="6">
        <v>44732</v>
      </c>
      <c r="D195">
        <v>944</v>
      </c>
      <c r="E195" s="2">
        <v>93</v>
      </c>
      <c r="F195" t="str">
        <f t="shared" ref="F195:F258" si="9">A195&amp;B195</f>
        <v>Sienna MALTESE200m</v>
      </c>
      <c r="G195" s="2">
        <f t="shared" ref="G195:G258" si="10">E195</f>
        <v>93</v>
      </c>
      <c r="H195" s="2">
        <f t="shared" ref="H195:H258" si="11">D195</f>
        <v>944</v>
      </c>
    </row>
    <row r="196" spans="1:8" x14ac:dyDescent="0.2">
      <c r="A196" t="s">
        <v>1291</v>
      </c>
      <c r="B196" t="s">
        <v>25</v>
      </c>
      <c r="C196" s="6"/>
      <c r="D196">
        <v>943</v>
      </c>
      <c r="E196" s="2">
        <v>94</v>
      </c>
      <c r="F196" t="str">
        <f t="shared" si="9"/>
        <v>Layla KINNANE200m</v>
      </c>
      <c r="G196" s="2">
        <f t="shared" si="10"/>
        <v>94</v>
      </c>
      <c r="H196" s="2">
        <f t="shared" si="11"/>
        <v>943</v>
      </c>
    </row>
    <row r="197" spans="1:8" x14ac:dyDescent="0.2">
      <c r="A197" t="s">
        <v>176</v>
      </c>
      <c r="B197" t="s">
        <v>25</v>
      </c>
      <c r="C197" s="6">
        <v>1996</v>
      </c>
      <c r="D197">
        <v>942</v>
      </c>
      <c r="E197" s="2">
        <v>95</v>
      </c>
      <c r="F197" t="str">
        <f t="shared" si="9"/>
        <v>Tomasin CLARK200m</v>
      </c>
      <c r="G197" s="2">
        <f t="shared" si="10"/>
        <v>95</v>
      </c>
      <c r="H197" s="2">
        <f t="shared" si="11"/>
        <v>942</v>
      </c>
    </row>
    <row r="198" spans="1:8" x14ac:dyDescent="0.2">
      <c r="A198" t="s">
        <v>388</v>
      </c>
      <c r="B198" t="s">
        <v>25</v>
      </c>
      <c r="C198" s="6">
        <v>36419</v>
      </c>
      <c r="D198">
        <v>941</v>
      </c>
      <c r="E198" s="2">
        <v>96</v>
      </c>
      <c r="F198" t="str">
        <f t="shared" si="9"/>
        <v>Annaliese BUSH200m</v>
      </c>
      <c r="G198" s="2">
        <f t="shared" si="10"/>
        <v>96</v>
      </c>
      <c r="H198" s="2">
        <f t="shared" si="11"/>
        <v>941</v>
      </c>
    </row>
    <row r="199" spans="1:8" x14ac:dyDescent="0.2">
      <c r="A199" t="s">
        <v>154</v>
      </c>
      <c r="B199" t="s">
        <v>25</v>
      </c>
      <c r="C199" s="7">
        <v>44640</v>
      </c>
      <c r="D199">
        <v>940</v>
      </c>
      <c r="E199" s="2">
        <v>97</v>
      </c>
      <c r="F199" t="str">
        <f t="shared" si="9"/>
        <v>Morgan KELAHER200m</v>
      </c>
      <c r="G199" s="2">
        <f t="shared" si="10"/>
        <v>97</v>
      </c>
      <c r="H199" s="2">
        <f t="shared" si="11"/>
        <v>940</v>
      </c>
    </row>
    <row r="200" spans="1:8" x14ac:dyDescent="0.2">
      <c r="A200" t="s">
        <v>211</v>
      </c>
      <c r="B200" t="s">
        <v>25</v>
      </c>
      <c r="C200" s="6">
        <v>44732</v>
      </c>
      <c r="D200">
        <v>940</v>
      </c>
      <c r="E200" s="2">
        <v>97</v>
      </c>
      <c r="F200" t="str">
        <f t="shared" si="9"/>
        <v>Dior SCHOLZ200m</v>
      </c>
      <c r="G200" s="2">
        <f t="shared" si="10"/>
        <v>97</v>
      </c>
      <c r="H200" s="2">
        <f t="shared" si="11"/>
        <v>940</v>
      </c>
    </row>
    <row r="201" spans="1:8" x14ac:dyDescent="0.2">
      <c r="A201" t="s">
        <v>546</v>
      </c>
      <c r="B201" t="s">
        <v>25</v>
      </c>
      <c r="C201" s="7">
        <v>37700</v>
      </c>
      <c r="D201">
        <v>939</v>
      </c>
      <c r="E201" s="2">
        <v>99</v>
      </c>
      <c r="F201" t="str">
        <f t="shared" si="9"/>
        <v>Hannah TAIT200m</v>
      </c>
      <c r="G201" s="2">
        <f t="shared" si="10"/>
        <v>99</v>
      </c>
      <c r="H201" s="2">
        <f t="shared" si="11"/>
        <v>939</v>
      </c>
    </row>
    <row r="202" spans="1:8" x14ac:dyDescent="0.2">
      <c r="A202" t="s">
        <v>1292</v>
      </c>
      <c r="B202" t="s">
        <v>25</v>
      </c>
      <c r="C202" s="6">
        <v>1997</v>
      </c>
      <c r="D202">
        <v>938</v>
      </c>
      <c r="E202" s="2">
        <v>100</v>
      </c>
      <c r="F202" t="str">
        <f t="shared" si="9"/>
        <v>Caitlyn SMITH200m</v>
      </c>
      <c r="G202" s="2">
        <f t="shared" si="10"/>
        <v>100</v>
      </c>
      <c r="H202" s="2">
        <f t="shared" si="11"/>
        <v>938</v>
      </c>
    </row>
    <row r="203" spans="1:8" x14ac:dyDescent="0.2">
      <c r="A203" t="s">
        <v>222</v>
      </c>
      <c r="B203" t="s">
        <v>26</v>
      </c>
      <c r="C203" s="6">
        <v>36633</v>
      </c>
      <c r="D203">
        <v>1142</v>
      </c>
      <c r="E203" s="2">
        <v>1</v>
      </c>
      <c r="F203" t="str">
        <f t="shared" si="9"/>
        <v>Bendere OBOYA400m</v>
      </c>
      <c r="G203" s="2">
        <f t="shared" si="10"/>
        <v>1</v>
      </c>
      <c r="H203" s="2">
        <f t="shared" si="11"/>
        <v>1142</v>
      </c>
    </row>
    <row r="204" spans="1:8" x14ac:dyDescent="0.2">
      <c r="A204" t="s">
        <v>949</v>
      </c>
      <c r="B204" t="s">
        <v>26</v>
      </c>
      <c r="C204" s="6">
        <v>36720</v>
      </c>
      <c r="D204">
        <v>1116</v>
      </c>
      <c r="E204" s="2">
        <v>2</v>
      </c>
      <c r="F204" t="str">
        <f t="shared" si="9"/>
        <v>Ella CONNOLLY400m</v>
      </c>
      <c r="G204" s="2">
        <f t="shared" si="10"/>
        <v>2</v>
      </c>
      <c r="H204" s="2">
        <f t="shared" si="11"/>
        <v>1116</v>
      </c>
    </row>
    <row r="205" spans="1:8" x14ac:dyDescent="0.2">
      <c r="A205" t="s">
        <v>223</v>
      </c>
      <c r="B205" t="s">
        <v>26</v>
      </c>
      <c r="C205" s="6">
        <v>37624</v>
      </c>
      <c r="D205">
        <v>1102</v>
      </c>
      <c r="E205" s="2">
        <v>3</v>
      </c>
      <c r="F205" t="str">
        <f t="shared" si="9"/>
        <v>Ellie BEER400m</v>
      </c>
      <c r="G205" s="2">
        <f t="shared" si="10"/>
        <v>3</v>
      </c>
      <c r="H205" s="2">
        <f t="shared" si="11"/>
        <v>1102</v>
      </c>
    </row>
    <row r="206" spans="1:8" x14ac:dyDescent="0.2">
      <c r="A206" t="s">
        <v>224</v>
      </c>
      <c r="B206" t="s">
        <v>26</v>
      </c>
      <c r="C206" s="6">
        <v>33716</v>
      </c>
      <c r="D206">
        <v>1093</v>
      </c>
      <c r="E206" s="2">
        <v>4</v>
      </c>
      <c r="F206" t="str">
        <f t="shared" si="9"/>
        <v>Anneliese RUBIE-RENSHAW400m</v>
      </c>
      <c r="G206" s="2">
        <f t="shared" si="10"/>
        <v>4</v>
      </c>
      <c r="H206" s="2">
        <f t="shared" si="11"/>
        <v>1093</v>
      </c>
    </row>
    <row r="207" spans="1:8" x14ac:dyDescent="0.2">
      <c r="A207" t="s">
        <v>208</v>
      </c>
      <c r="B207" t="s">
        <v>26</v>
      </c>
      <c r="C207" s="7">
        <v>32780</v>
      </c>
      <c r="D207">
        <v>1079</v>
      </c>
      <c r="E207" s="2">
        <v>5</v>
      </c>
      <c r="F207" t="str">
        <f t="shared" si="9"/>
        <v>Kendra HUBBARD400m</v>
      </c>
      <c r="G207" s="2">
        <f t="shared" si="10"/>
        <v>5</v>
      </c>
      <c r="H207" s="2">
        <f t="shared" si="11"/>
        <v>1079</v>
      </c>
    </row>
    <row r="208" spans="1:8" x14ac:dyDescent="0.2">
      <c r="A208" t="s">
        <v>396</v>
      </c>
      <c r="B208" t="s">
        <v>26</v>
      </c>
      <c r="C208" s="6">
        <v>34582</v>
      </c>
      <c r="D208">
        <v>1076</v>
      </c>
      <c r="E208" s="2">
        <v>6</v>
      </c>
      <c r="F208" t="str">
        <f t="shared" si="9"/>
        <v>Sarah CARLI400m</v>
      </c>
      <c r="G208" s="2">
        <f t="shared" si="10"/>
        <v>6</v>
      </c>
      <c r="H208" s="2">
        <f t="shared" si="11"/>
        <v>1076</v>
      </c>
    </row>
    <row r="209" spans="1:8" x14ac:dyDescent="0.2">
      <c r="A209" t="s">
        <v>1293</v>
      </c>
      <c r="B209" t="s">
        <v>26</v>
      </c>
      <c r="C209" s="6">
        <v>35479</v>
      </c>
      <c r="D209">
        <v>1074</v>
      </c>
      <c r="E209" s="2">
        <v>7</v>
      </c>
      <c r="F209" t="str">
        <f t="shared" si="9"/>
        <v>Gabriella O'GRADY400m</v>
      </c>
      <c r="G209" s="2">
        <f t="shared" si="10"/>
        <v>7</v>
      </c>
      <c r="H209" s="2">
        <f t="shared" si="11"/>
        <v>1074</v>
      </c>
    </row>
    <row r="210" spans="1:8" x14ac:dyDescent="0.2">
      <c r="A210" t="s">
        <v>203</v>
      </c>
      <c r="B210" t="s">
        <v>26</v>
      </c>
      <c r="C210" s="6">
        <v>32737</v>
      </c>
      <c r="D210">
        <v>1066</v>
      </c>
      <c r="E210" s="2">
        <v>8</v>
      </c>
      <c r="F210" t="str">
        <f t="shared" si="9"/>
        <v>Angeline BLACKBURN400m</v>
      </c>
      <c r="G210" s="2">
        <f t="shared" si="10"/>
        <v>8</v>
      </c>
      <c r="H210" s="2">
        <f t="shared" si="11"/>
        <v>1066</v>
      </c>
    </row>
    <row r="211" spans="1:8" x14ac:dyDescent="0.2">
      <c r="A211" t="s">
        <v>227</v>
      </c>
      <c r="B211" t="s">
        <v>26</v>
      </c>
      <c r="C211" s="6">
        <v>34394</v>
      </c>
      <c r="D211">
        <v>1064</v>
      </c>
      <c r="E211" s="2">
        <v>9</v>
      </c>
      <c r="F211" t="str">
        <f t="shared" si="9"/>
        <v>Catriona BISSET400m</v>
      </c>
      <c r="G211" s="2">
        <f t="shared" si="10"/>
        <v>9</v>
      </c>
      <c r="H211" s="2">
        <f t="shared" si="11"/>
        <v>1064</v>
      </c>
    </row>
    <row r="212" spans="1:8" x14ac:dyDescent="0.2">
      <c r="A212" t="s">
        <v>225</v>
      </c>
      <c r="B212" t="s">
        <v>26</v>
      </c>
      <c r="C212" s="6">
        <v>36220</v>
      </c>
      <c r="D212">
        <v>1062</v>
      </c>
      <c r="E212" s="2">
        <v>10</v>
      </c>
      <c r="F212" t="str">
        <f t="shared" si="9"/>
        <v>Rebecca BENNETT400m</v>
      </c>
      <c r="G212" s="2">
        <f t="shared" si="10"/>
        <v>10</v>
      </c>
      <c r="H212" s="2">
        <f t="shared" si="11"/>
        <v>1062</v>
      </c>
    </row>
    <row r="213" spans="1:8" x14ac:dyDescent="0.2">
      <c r="A213" t="s">
        <v>104</v>
      </c>
      <c r="B213" t="s">
        <v>26</v>
      </c>
      <c r="C213" s="7">
        <v>38360</v>
      </c>
      <c r="D213">
        <v>1058</v>
      </c>
      <c r="E213" s="2">
        <v>11</v>
      </c>
      <c r="F213" t="str">
        <f t="shared" si="9"/>
        <v>Torrie LEWIS400m</v>
      </c>
      <c r="G213" s="2">
        <f t="shared" si="10"/>
        <v>11</v>
      </c>
      <c r="H213" s="2">
        <f t="shared" si="11"/>
        <v>1058</v>
      </c>
    </row>
    <row r="214" spans="1:8" x14ac:dyDescent="0.2">
      <c r="A214" t="s">
        <v>199</v>
      </c>
      <c r="B214" t="s">
        <v>26</v>
      </c>
      <c r="C214" s="6">
        <v>37513</v>
      </c>
      <c r="D214">
        <v>1056</v>
      </c>
      <c r="E214" s="2">
        <v>12</v>
      </c>
      <c r="F214" t="str">
        <f t="shared" si="9"/>
        <v>Caitlyn FERRIER400m</v>
      </c>
      <c r="G214" s="2">
        <f t="shared" si="10"/>
        <v>12</v>
      </c>
      <c r="H214" s="2">
        <f t="shared" si="11"/>
        <v>1056</v>
      </c>
    </row>
    <row r="215" spans="1:8" x14ac:dyDescent="0.2">
      <c r="A215" t="s">
        <v>209</v>
      </c>
      <c r="B215" t="s">
        <v>26</v>
      </c>
      <c r="C215" s="6">
        <v>38439</v>
      </c>
      <c r="D215">
        <v>1050</v>
      </c>
      <c r="E215" s="2">
        <v>13</v>
      </c>
      <c r="F215" t="str">
        <f t="shared" si="9"/>
        <v>Paige CAMPBELL400m</v>
      </c>
      <c r="G215" s="2">
        <f t="shared" si="10"/>
        <v>13</v>
      </c>
      <c r="H215" s="2">
        <f t="shared" si="11"/>
        <v>1050</v>
      </c>
    </row>
    <row r="216" spans="1:8" x14ac:dyDescent="0.2">
      <c r="A216" t="s">
        <v>228</v>
      </c>
      <c r="B216" t="s">
        <v>26</v>
      </c>
      <c r="C216" s="6">
        <v>37885</v>
      </c>
      <c r="D216">
        <v>1042</v>
      </c>
      <c r="E216" s="2">
        <v>14</v>
      </c>
      <c r="F216" t="str">
        <f t="shared" si="9"/>
        <v>Jasmin GUTHRIE400m</v>
      </c>
      <c r="G216" s="2">
        <f t="shared" si="10"/>
        <v>14</v>
      </c>
      <c r="H216" s="2">
        <f t="shared" si="11"/>
        <v>1042</v>
      </c>
    </row>
    <row r="217" spans="1:8" x14ac:dyDescent="0.2">
      <c r="A217" t="s">
        <v>231</v>
      </c>
      <c r="B217" t="s">
        <v>26</v>
      </c>
      <c r="C217" s="6">
        <v>37818</v>
      </c>
      <c r="D217">
        <v>1038</v>
      </c>
      <c r="E217" s="2">
        <v>15</v>
      </c>
      <c r="F217" t="str">
        <f t="shared" si="9"/>
        <v>Sidney BURRELL400m</v>
      </c>
      <c r="G217" s="2">
        <f t="shared" si="10"/>
        <v>15</v>
      </c>
      <c r="H217" s="2">
        <f t="shared" si="11"/>
        <v>1038</v>
      </c>
    </row>
    <row r="218" spans="1:8" x14ac:dyDescent="0.2">
      <c r="A218" t="s">
        <v>230</v>
      </c>
      <c r="B218" t="s">
        <v>26</v>
      </c>
      <c r="C218" s="7">
        <v>35901</v>
      </c>
      <c r="D218">
        <v>1037</v>
      </c>
      <c r="E218" s="2">
        <v>16</v>
      </c>
      <c r="F218" t="str">
        <f t="shared" si="9"/>
        <v>Alexia LOIZOU400m</v>
      </c>
      <c r="G218" s="2">
        <f t="shared" si="10"/>
        <v>16</v>
      </c>
      <c r="H218" s="2">
        <f t="shared" si="11"/>
        <v>1037</v>
      </c>
    </row>
    <row r="219" spans="1:8" x14ac:dyDescent="0.2">
      <c r="A219" t="s">
        <v>117</v>
      </c>
      <c r="B219" t="s">
        <v>26</v>
      </c>
      <c r="C219" s="6">
        <v>33583</v>
      </c>
      <c r="D219">
        <v>1037</v>
      </c>
      <c r="E219" s="2">
        <v>17</v>
      </c>
      <c r="F219" t="str">
        <f t="shared" si="9"/>
        <v>Larissa PASTERNATSKY400m</v>
      </c>
      <c r="G219" s="2">
        <f t="shared" si="10"/>
        <v>17</v>
      </c>
      <c r="H219" s="2">
        <f t="shared" si="11"/>
        <v>1037</v>
      </c>
    </row>
    <row r="220" spans="1:8" x14ac:dyDescent="0.2">
      <c r="A220" t="s">
        <v>394</v>
      </c>
      <c r="B220" t="s">
        <v>26</v>
      </c>
      <c r="C220" s="6">
        <v>32358</v>
      </c>
      <c r="D220">
        <v>1024</v>
      </c>
      <c r="E220" s="2">
        <v>18</v>
      </c>
      <c r="F220" t="str">
        <f t="shared" si="9"/>
        <v>Lauren BODEN400m</v>
      </c>
      <c r="G220" s="2">
        <f t="shared" si="10"/>
        <v>18</v>
      </c>
      <c r="H220" s="2">
        <f t="shared" si="11"/>
        <v>1024</v>
      </c>
    </row>
    <row r="221" spans="1:8" x14ac:dyDescent="0.2">
      <c r="A221" t="s">
        <v>226</v>
      </c>
      <c r="B221" t="s">
        <v>26</v>
      </c>
      <c r="C221" s="6">
        <v>35897</v>
      </c>
      <c r="D221">
        <v>1024</v>
      </c>
      <c r="E221" s="2">
        <v>19</v>
      </c>
      <c r="F221" t="str">
        <f t="shared" si="9"/>
        <v>Jessica THORNTON400m</v>
      </c>
      <c r="G221" s="2">
        <f t="shared" si="10"/>
        <v>19</v>
      </c>
      <c r="H221" s="2">
        <f t="shared" si="11"/>
        <v>1024</v>
      </c>
    </row>
    <row r="222" spans="1:8" x14ac:dyDescent="0.2">
      <c r="A222" t="s">
        <v>235</v>
      </c>
      <c r="B222" t="s">
        <v>26</v>
      </c>
      <c r="C222" s="6">
        <v>36706</v>
      </c>
      <c r="D222">
        <v>1019</v>
      </c>
      <c r="E222" s="2">
        <v>20</v>
      </c>
      <c r="F222" t="str">
        <f t="shared" si="9"/>
        <v>Marli WILKINSON400m</v>
      </c>
      <c r="G222" s="2">
        <f t="shared" si="10"/>
        <v>20</v>
      </c>
      <c r="H222" s="2">
        <f t="shared" si="11"/>
        <v>1019</v>
      </c>
    </row>
    <row r="223" spans="1:8" x14ac:dyDescent="0.2">
      <c r="A223" t="s">
        <v>397</v>
      </c>
      <c r="B223" t="s">
        <v>26</v>
      </c>
      <c r="C223" s="7">
        <v>34815</v>
      </c>
      <c r="D223">
        <v>1018</v>
      </c>
      <c r="E223" s="2">
        <v>21</v>
      </c>
      <c r="F223" t="str">
        <f t="shared" si="9"/>
        <v>Genevieve COWIE400m</v>
      </c>
      <c r="G223" s="2">
        <f t="shared" si="10"/>
        <v>21</v>
      </c>
      <c r="H223" s="2">
        <f t="shared" si="11"/>
        <v>1018</v>
      </c>
    </row>
    <row r="224" spans="1:8" x14ac:dyDescent="0.2">
      <c r="A224" t="s">
        <v>139</v>
      </c>
      <c r="B224" t="s">
        <v>26</v>
      </c>
      <c r="C224" s="6">
        <v>37353</v>
      </c>
      <c r="D224">
        <v>1010</v>
      </c>
      <c r="E224" s="2">
        <v>22</v>
      </c>
      <c r="F224" t="str">
        <f t="shared" si="9"/>
        <v>Francesca MCDONALD400m</v>
      </c>
      <c r="G224" s="2">
        <f t="shared" si="10"/>
        <v>22</v>
      </c>
      <c r="H224" s="2">
        <f t="shared" si="11"/>
        <v>1010</v>
      </c>
    </row>
    <row r="225" spans="1:8" x14ac:dyDescent="0.2">
      <c r="A225" t="s">
        <v>173</v>
      </c>
      <c r="B225" t="s">
        <v>26</v>
      </c>
      <c r="C225" s="6">
        <v>36602</v>
      </c>
      <c r="D225">
        <v>1009</v>
      </c>
      <c r="E225" s="2">
        <v>23</v>
      </c>
      <c r="F225" t="str">
        <f t="shared" si="9"/>
        <v>Kiara SPEECHLEY400m</v>
      </c>
      <c r="G225" s="2">
        <f t="shared" si="10"/>
        <v>23</v>
      </c>
      <c r="H225" s="2">
        <f t="shared" si="11"/>
        <v>1009</v>
      </c>
    </row>
    <row r="226" spans="1:8" x14ac:dyDescent="0.2">
      <c r="A226" t="s">
        <v>233</v>
      </c>
      <c r="B226" s="6" t="s">
        <v>26</v>
      </c>
      <c r="C226" s="6">
        <v>36210</v>
      </c>
      <c r="D226">
        <v>1008</v>
      </c>
      <c r="E226" s="2">
        <v>24</v>
      </c>
      <c r="F226" t="str">
        <f t="shared" si="9"/>
        <v>Caitlin BANNER400m</v>
      </c>
      <c r="G226" s="2">
        <f t="shared" si="10"/>
        <v>24</v>
      </c>
      <c r="H226" s="2">
        <f t="shared" si="11"/>
        <v>1008</v>
      </c>
    </row>
    <row r="227" spans="1:8" x14ac:dyDescent="0.2">
      <c r="A227" t="s">
        <v>265</v>
      </c>
      <c r="B227" t="s">
        <v>26</v>
      </c>
      <c r="C227" s="6">
        <v>35747</v>
      </c>
      <c r="D227">
        <v>1008</v>
      </c>
      <c r="E227" s="2">
        <v>25</v>
      </c>
      <c r="F227" t="str">
        <f t="shared" si="9"/>
        <v>Ellie SANFORD400m</v>
      </c>
      <c r="G227" s="2">
        <f t="shared" si="10"/>
        <v>25</v>
      </c>
      <c r="H227" s="2">
        <f t="shared" si="11"/>
        <v>1008</v>
      </c>
    </row>
    <row r="228" spans="1:8" x14ac:dyDescent="0.2">
      <c r="A228" t="s">
        <v>395</v>
      </c>
      <c r="B228" t="s">
        <v>26</v>
      </c>
      <c r="C228" s="7">
        <v>34473</v>
      </c>
      <c r="D228">
        <v>1006</v>
      </c>
      <c r="E228" s="2">
        <v>26</v>
      </c>
      <c r="F228" t="str">
        <f t="shared" si="9"/>
        <v>Sara KLEIN400m</v>
      </c>
      <c r="G228" s="2">
        <f t="shared" si="10"/>
        <v>26</v>
      </c>
      <c r="H228" s="2">
        <f t="shared" si="11"/>
        <v>1006</v>
      </c>
    </row>
    <row r="229" spans="1:8" x14ac:dyDescent="0.2">
      <c r="A229" t="s">
        <v>234</v>
      </c>
      <c r="B229" t="s">
        <v>26</v>
      </c>
      <c r="C229" s="6">
        <v>44671</v>
      </c>
      <c r="D229">
        <v>1006</v>
      </c>
      <c r="E229" s="2">
        <v>26</v>
      </c>
      <c r="F229" t="str">
        <f t="shared" si="9"/>
        <v>Txai ANGLIN400m</v>
      </c>
      <c r="G229" s="2">
        <f t="shared" si="10"/>
        <v>26</v>
      </c>
      <c r="H229" s="2">
        <f t="shared" si="11"/>
        <v>1006</v>
      </c>
    </row>
    <row r="230" spans="1:8" x14ac:dyDescent="0.2">
      <c r="A230" t="s">
        <v>236</v>
      </c>
      <c r="B230" t="s">
        <v>26</v>
      </c>
      <c r="C230" s="6">
        <v>36935</v>
      </c>
      <c r="D230">
        <v>1004</v>
      </c>
      <c r="E230" s="2">
        <v>28</v>
      </c>
      <c r="F230" t="str">
        <f t="shared" si="9"/>
        <v>Grace GOLDSWORTHY400m</v>
      </c>
      <c r="G230" s="2">
        <f t="shared" si="10"/>
        <v>28</v>
      </c>
      <c r="H230" s="2">
        <f t="shared" si="11"/>
        <v>1004</v>
      </c>
    </row>
    <row r="231" spans="1:8" x14ac:dyDescent="0.2">
      <c r="A231" t="s">
        <v>242</v>
      </c>
      <c r="B231" t="s">
        <v>26</v>
      </c>
      <c r="C231" s="7"/>
      <c r="D231">
        <v>1003</v>
      </c>
      <c r="E231" s="2">
        <v>29</v>
      </c>
      <c r="F231" t="str">
        <f t="shared" si="9"/>
        <v>Jemma POLLARD400m</v>
      </c>
      <c r="G231" s="2">
        <f t="shared" si="10"/>
        <v>29</v>
      </c>
      <c r="H231" s="2">
        <f t="shared" si="11"/>
        <v>1003</v>
      </c>
    </row>
    <row r="232" spans="1:8" x14ac:dyDescent="0.2">
      <c r="A232" t="s">
        <v>201</v>
      </c>
      <c r="B232" t="s">
        <v>26</v>
      </c>
      <c r="C232" s="6">
        <v>36034</v>
      </c>
      <c r="D232">
        <v>1003</v>
      </c>
      <c r="E232" s="2">
        <v>30</v>
      </c>
      <c r="F232" t="str">
        <f t="shared" si="9"/>
        <v>Jessica PAYNE400m</v>
      </c>
      <c r="G232" s="2">
        <f t="shared" si="10"/>
        <v>30</v>
      </c>
      <c r="H232" s="2">
        <f t="shared" si="11"/>
        <v>1003</v>
      </c>
    </row>
    <row r="233" spans="1:8" x14ac:dyDescent="0.2">
      <c r="A233" t="s">
        <v>240</v>
      </c>
      <c r="B233" t="s">
        <v>26</v>
      </c>
      <c r="C233" s="6">
        <v>34830</v>
      </c>
      <c r="D233">
        <v>1002</v>
      </c>
      <c r="E233" s="2">
        <v>31</v>
      </c>
      <c r="F233" t="str">
        <f t="shared" si="9"/>
        <v>Bethany HALMY400m</v>
      </c>
      <c r="G233" s="2">
        <f t="shared" si="10"/>
        <v>31</v>
      </c>
      <c r="H233" s="2">
        <f t="shared" si="11"/>
        <v>1002</v>
      </c>
    </row>
    <row r="234" spans="1:8" x14ac:dyDescent="0.2">
      <c r="A234" t="s">
        <v>232</v>
      </c>
      <c r="B234" t="s">
        <v>26</v>
      </c>
      <c r="C234" s="6">
        <v>36496</v>
      </c>
      <c r="D234">
        <v>1000</v>
      </c>
      <c r="E234" s="2">
        <v>32</v>
      </c>
      <c r="F234" t="str">
        <f t="shared" si="9"/>
        <v>Tess KIRSOPP-COLE400m</v>
      </c>
      <c r="G234" s="2">
        <f t="shared" si="10"/>
        <v>32</v>
      </c>
      <c r="H234" s="2">
        <f t="shared" si="11"/>
        <v>1000</v>
      </c>
    </row>
    <row r="235" spans="1:8" x14ac:dyDescent="0.2">
      <c r="A235" t="s">
        <v>264</v>
      </c>
      <c r="B235" t="s">
        <v>26</v>
      </c>
      <c r="C235" s="6">
        <v>38454</v>
      </c>
      <c r="D235">
        <v>999</v>
      </c>
      <c r="E235" s="2">
        <v>33</v>
      </c>
      <c r="F235" t="str">
        <f t="shared" si="9"/>
        <v>Claudia HOLLINGSWORTH400m</v>
      </c>
      <c r="G235" s="2">
        <f t="shared" si="10"/>
        <v>33</v>
      </c>
      <c r="H235" s="2">
        <f t="shared" si="11"/>
        <v>999</v>
      </c>
    </row>
    <row r="236" spans="1:8" x14ac:dyDescent="0.2">
      <c r="A236" t="s">
        <v>202</v>
      </c>
      <c r="B236" t="s">
        <v>26</v>
      </c>
      <c r="C236" s="6">
        <v>37225</v>
      </c>
      <c r="D236">
        <v>993</v>
      </c>
      <c r="E236" s="2">
        <v>34</v>
      </c>
      <c r="F236" t="str">
        <f t="shared" si="9"/>
        <v>Justine RAMSAY400m</v>
      </c>
      <c r="G236" s="2">
        <f t="shared" si="10"/>
        <v>34</v>
      </c>
      <c r="H236" s="2">
        <f t="shared" si="11"/>
        <v>993</v>
      </c>
    </row>
    <row r="237" spans="1:8" x14ac:dyDescent="0.2">
      <c r="A237" t="s">
        <v>207</v>
      </c>
      <c r="B237" t="s">
        <v>26</v>
      </c>
      <c r="C237" s="6">
        <v>35775</v>
      </c>
      <c r="D237">
        <v>992</v>
      </c>
      <c r="E237" s="2">
        <v>35</v>
      </c>
      <c r="F237" t="str">
        <f t="shared" si="9"/>
        <v>Elizabeth DINGELDEI400m</v>
      </c>
      <c r="G237" s="2">
        <f t="shared" si="10"/>
        <v>35</v>
      </c>
      <c r="H237" s="2">
        <f t="shared" si="11"/>
        <v>992</v>
      </c>
    </row>
    <row r="238" spans="1:8" x14ac:dyDescent="0.2">
      <c r="A238" t="s">
        <v>119</v>
      </c>
      <c r="B238" t="s">
        <v>26</v>
      </c>
      <c r="C238" s="6">
        <v>36241</v>
      </c>
      <c r="D238">
        <v>992</v>
      </c>
      <c r="E238" s="2">
        <v>36</v>
      </c>
      <c r="F238" t="str">
        <f t="shared" si="9"/>
        <v>Helen PRETORIUS400m</v>
      </c>
      <c r="G238" s="2">
        <f t="shared" si="10"/>
        <v>36</v>
      </c>
      <c r="H238" s="2">
        <f t="shared" si="11"/>
        <v>992</v>
      </c>
    </row>
    <row r="239" spans="1:8" x14ac:dyDescent="0.2">
      <c r="A239" t="s">
        <v>229</v>
      </c>
      <c r="B239" t="s">
        <v>26</v>
      </c>
      <c r="C239" s="6">
        <v>33769</v>
      </c>
      <c r="D239">
        <v>987</v>
      </c>
      <c r="E239" s="2">
        <v>37</v>
      </c>
      <c r="F239" t="str">
        <f t="shared" si="9"/>
        <v>Caitlin SARGENT-JONES400m</v>
      </c>
      <c r="G239" s="2">
        <f t="shared" si="10"/>
        <v>37</v>
      </c>
      <c r="H239" s="2">
        <f t="shared" si="11"/>
        <v>987</v>
      </c>
    </row>
    <row r="240" spans="1:8" x14ac:dyDescent="0.2">
      <c r="A240" t="s">
        <v>127</v>
      </c>
      <c r="B240" t="s">
        <v>26</v>
      </c>
      <c r="C240" s="7">
        <v>34415</v>
      </c>
      <c r="D240">
        <v>982</v>
      </c>
      <c r="E240" s="2">
        <v>38</v>
      </c>
      <c r="F240" t="str">
        <f t="shared" si="9"/>
        <v>Kelly MCANDREW400m</v>
      </c>
      <c r="G240" s="2">
        <f t="shared" si="10"/>
        <v>38</v>
      </c>
      <c r="H240" s="2">
        <f t="shared" si="11"/>
        <v>982</v>
      </c>
    </row>
    <row r="241" spans="1:8" x14ac:dyDescent="0.2">
      <c r="A241" t="s">
        <v>241</v>
      </c>
      <c r="B241" t="s">
        <v>26</v>
      </c>
      <c r="C241" s="6">
        <v>36816</v>
      </c>
      <c r="D241">
        <v>982</v>
      </c>
      <c r="E241" s="2">
        <v>38</v>
      </c>
      <c r="F241" t="str">
        <f t="shared" si="9"/>
        <v>Cara JARDINE400m</v>
      </c>
      <c r="G241" s="2">
        <f t="shared" si="10"/>
        <v>38</v>
      </c>
      <c r="H241" s="2">
        <f t="shared" si="11"/>
        <v>982</v>
      </c>
    </row>
    <row r="242" spans="1:8" x14ac:dyDescent="0.2">
      <c r="A242" t="s">
        <v>238</v>
      </c>
      <c r="B242" t="s">
        <v>26</v>
      </c>
      <c r="C242" s="6">
        <v>44762</v>
      </c>
      <c r="D242">
        <v>979</v>
      </c>
      <c r="E242" s="2">
        <v>40</v>
      </c>
      <c r="F242" t="str">
        <f t="shared" si="9"/>
        <v>Ivy BOOTHROYD400m</v>
      </c>
      <c r="G242" s="2">
        <f t="shared" si="10"/>
        <v>40</v>
      </c>
      <c r="H242" s="2">
        <f t="shared" si="11"/>
        <v>979</v>
      </c>
    </row>
    <row r="243" spans="1:8" x14ac:dyDescent="0.2">
      <c r="A243" t="s">
        <v>524</v>
      </c>
      <c r="B243" t="s">
        <v>26</v>
      </c>
      <c r="C243" s="6">
        <v>34986</v>
      </c>
      <c r="D243">
        <v>979</v>
      </c>
      <c r="E243" s="2">
        <v>41</v>
      </c>
      <c r="F243" t="str">
        <f t="shared" si="9"/>
        <v>Tori WEST400m</v>
      </c>
      <c r="G243" s="2">
        <f t="shared" si="10"/>
        <v>41</v>
      </c>
      <c r="H243" s="2">
        <f t="shared" si="11"/>
        <v>979</v>
      </c>
    </row>
    <row r="244" spans="1:8" x14ac:dyDescent="0.2">
      <c r="A244" t="s">
        <v>205</v>
      </c>
      <c r="B244" t="s">
        <v>26</v>
      </c>
      <c r="C244" s="6">
        <v>38799</v>
      </c>
      <c r="D244">
        <v>978</v>
      </c>
      <c r="E244" s="2">
        <v>42</v>
      </c>
      <c r="F244" t="str">
        <f t="shared" si="9"/>
        <v>Damita BETHAM400m</v>
      </c>
      <c r="G244" s="2">
        <f t="shared" si="10"/>
        <v>42</v>
      </c>
      <c r="H244" s="2">
        <f t="shared" si="11"/>
        <v>978</v>
      </c>
    </row>
    <row r="245" spans="1:8" x14ac:dyDescent="0.2">
      <c r="A245" t="s">
        <v>1001</v>
      </c>
      <c r="B245" t="s">
        <v>26</v>
      </c>
      <c r="C245" s="6">
        <v>35582</v>
      </c>
      <c r="D245">
        <v>978</v>
      </c>
      <c r="E245" s="2">
        <v>43</v>
      </c>
      <c r="F245" t="str">
        <f t="shared" si="9"/>
        <v>Emma PHILIPPE400m</v>
      </c>
      <c r="G245" s="2">
        <f t="shared" si="10"/>
        <v>43</v>
      </c>
      <c r="H245" s="2">
        <f t="shared" si="11"/>
        <v>978</v>
      </c>
    </row>
    <row r="246" spans="1:8" x14ac:dyDescent="0.2">
      <c r="A246" t="s">
        <v>237</v>
      </c>
      <c r="B246" t="s">
        <v>26</v>
      </c>
      <c r="C246" s="6">
        <v>44671</v>
      </c>
      <c r="D246">
        <v>977</v>
      </c>
      <c r="E246" s="2">
        <v>44</v>
      </c>
      <c r="F246" t="str">
        <f t="shared" si="9"/>
        <v>Ashleigh GONCALVES400m</v>
      </c>
      <c r="G246" s="2">
        <f t="shared" si="10"/>
        <v>44</v>
      </c>
      <c r="H246" s="2">
        <f t="shared" si="11"/>
        <v>977</v>
      </c>
    </row>
    <row r="247" spans="1:8" x14ac:dyDescent="0.2">
      <c r="A247" t="s">
        <v>122</v>
      </c>
      <c r="B247" t="s">
        <v>26</v>
      </c>
      <c r="C247" s="6">
        <v>33463</v>
      </c>
      <c r="D247">
        <v>976</v>
      </c>
      <c r="E247" s="2">
        <v>45</v>
      </c>
      <c r="F247" t="str">
        <f t="shared" si="9"/>
        <v>Ilana GRANDINE400m</v>
      </c>
      <c r="G247" s="2">
        <f t="shared" si="10"/>
        <v>45</v>
      </c>
      <c r="H247" s="2">
        <f t="shared" si="11"/>
        <v>976</v>
      </c>
    </row>
    <row r="248" spans="1:8" x14ac:dyDescent="0.2">
      <c r="A248" t="s">
        <v>1294</v>
      </c>
      <c r="B248" t="s">
        <v>26</v>
      </c>
      <c r="C248" s="6">
        <v>35306</v>
      </c>
      <c r="D248">
        <v>976</v>
      </c>
      <c r="E248" s="2">
        <v>45</v>
      </c>
      <c r="F248" t="str">
        <f t="shared" si="9"/>
        <v>Rebekah NEWTON400m</v>
      </c>
      <c r="G248" s="2">
        <f t="shared" si="10"/>
        <v>45</v>
      </c>
      <c r="H248" s="2">
        <f t="shared" si="11"/>
        <v>976</v>
      </c>
    </row>
    <row r="249" spans="1:8" x14ac:dyDescent="0.2">
      <c r="A249" t="s">
        <v>268</v>
      </c>
      <c r="B249" s="6" t="s">
        <v>26</v>
      </c>
      <c r="C249" s="6">
        <v>37449</v>
      </c>
      <c r="D249">
        <v>975</v>
      </c>
      <c r="E249" s="2">
        <v>47</v>
      </c>
      <c r="F249" t="str">
        <f t="shared" si="9"/>
        <v>Matilda RYAN400m</v>
      </c>
      <c r="G249" s="2">
        <f t="shared" si="10"/>
        <v>47</v>
      </c>
      <c r="H249" s="2">
        <f t="shared" si="11"/>
        <v>975</v>
      </c>
    </row>
    <row r="250" spans="1:8" x14ac:dyDescent="0.2">
      <c r="A250" t="s">
        <v>1284</v>
      </c>
      <c r="B250" t="s">
        <v>26</v>
      </c>
      <c r="C250" s="6">
        <v>32701</v>
      </c>
      <c r="D250">
        <v>972</v>
      </c>
      <c r="E250" s="2">
        <v>48</v>
      </c>
      <c r="F250" t="str">
        <f t="shared" si="9"/>
        <v>Abby CHAPMAN400m</v>
      </c>
      <c r="G250" s="2">
        <f t="shared" si="10"/>
        <v>48</v>
      </c>
      <c r="H250" s="2">
        <f t="shared" si="11"/>
        <v>972</v>
      </c>
    </row>
    <row r="251" spans="1:8" x14ac:dyDescent="0.2">
      <c r="A251" t="s">
        <v>274</v>
      </c>
      <c r="B251" t="s">
        <v>26</v>
      </c>
      <c r="C251" s="6">
        <v>36285</v>
      </c>
      <c r="D251">
        <v>972</v>
      </c>
      <c r="E251" s="2">
        <v>49</v>
      </c>
      <c r="F251" t="str">
        <f t="shared" si="9"/>
        <v>Jemima RUSSELL400m</v>
      </c>
      <c r="G251" s="2">
        <f t="shared" si="10"/>
        <v>49</v>
      </c>
      <c r="H251" s="2">
        <f t="shared" si="11"/>
        <v>972</v>
      </c>
    </row>
    <row r="252" spans="1:8" x14ac:dyDescent="0.2">
      <c r="A252" t="s">
        <v>398</v>
      </c>
      <c r="B252" t="s">
        <v>26</v>
      </c>
      <c r="C252" s="6">
        <v>35899</v>
      </c>
      <c r="D252">
        <v>971</v>
      </c>
      <c r="E252" s="2">
        <v>50</v>
      </c>
      <c r="F252" t="str">
        <f t="shared" si="9"/>
        <v>Brodee MATE400m</v>
      </c>
      <c r="G252" s="2">
        <f t="shared" si="10"/>
        <v>50</v>
      </c>
      <c r="H252" s="2">
        <f t="shared" si="11"/>
        <v>971</v>
      </c>
    </row>
    <row r="253" spans="1:8" x14ac:dyDescent="0.2">
      <c r="A253" t="s">
        <v>244</v>
      </c>
      <c r="B253" s="6" t="s">
        <v>26</v>
      </c>
      <c r="C253" s="6">
        <v>44581</v>
      </c>
      <c r="D253">
        <v>969</v>
      </c>
      <c r="E253" s="2">
        <v>51</v>
      </c>
      <c r="F253" t="str">
        <f t="shared" si="9"/>
        <v>Hannah WHITBREAD400m</v>
      </c>
      <c r="G253" s="2">
        <f t="shared" si="10"/>
        <v>51</v>
      </c>
      <c r="H253" s="2">
        <f t="shared" si="11"/>
        <v>969</v>
      </c>
    </row>
    <row r="254" spans="1:8" x14ac:dyDescent="0.2">
      <c r="A254" t="s">
        <v>1295</v>
      </c>
      <c r="B254" t="s">
        <v>26</v>
      </c>
      <c r="C254" s="7">
        <v>44701</v>
      </c>
      <c r="D254">
        <v>969</v>
      </c>
      <c r="E254" s="2">
        <v>52</v>
      </c>
      <c r="F254" t="str">
        <f t="shared" si="9"/>
        <v>Alesha BENNETTS400m</v>
      </c>
      <c r="G254" s="2">
        <f t="shared" si="10"/>
        <v>52</v>
      </c>
      <c r="H254" s="2">
        <f t="shared" si="11"/>
        <v>969</v>
      </c>
    </row>
    <row r="255" spans="1:8" x14ac:dyDescent="0.2">
      <c r="A255" t="s">
        <v>243</v>
      </c>
      <c r="B255" s="6" t="s">
        <v>26</v>
      </c>
      <c r="C255" s="6">
        <v>44671</v>
      </c>
      <c r="D255">
        <v>966</v>
      </c>
      <c r="E255" s="2">
        <v>53</v>
      </c>
      <c r="F255" t="str">
        <f t="shared" si="9"/>
        <v>Sophia HANLON400m</v>
      </c>
      <c r="G255" s="2">
        <f t="shared" si="10"/>
        <v>53</v>
      </c>
      <c r="H255" s="2">
        <f t="shared" si="11"/>
        <v>966</v>
      </c>
    </row>
    <row r="256" spans="1:8" x14ac:dyDescent="0.2">
      <c r="A256" t="s">
        <v>245</v>
      </c>
      <c r="B256" s="6" t="s">
        <v>26</v>
      </c>
      <c r="C256" s="6">
        <v>44732</v>
      </c>
      <c r="D256">
        <v>965</v>
      </c>
      <c r="E256" s="2">
        <v>54</v>
      </c>
      <c r="F256" t="str">
        <f t="shared" si="9"/>
        <v>Bella PASQUALI400m</v>
      </c>
      <c r="G256" s="2">
        <f t="shared" si="10"/>
        <v>54</v>
      </c>
      <c r="H256" s="2">
        <f t="shared" si="11"/>
        <v>965</v>
      </c>
    </row>
    <row r="257" spans="1:8" x14ac:dyDescent="0.2">
      <c r="A257" t="s">
        <v>239</v>
      </c>
      <c r="B257" t="s">
        <v>26</v>
      </c>
      <c r="C257" s="7">
        <v>36574</v>
      </c>
      <c r="D257">
        <v>964</v>
      </c>
      <c r="E257" s="2">
        <v>55</v>
      </c>
      <c r="F257" t="str">
        <f t="shared" si="9"/>
        <v>Annamaria LESZCZYNSKA400m</v>
      </c>
      <c r="G257" s="2">
        <f t="shared" si="10"/>
        <v>55</v>
      </c>
      <c r="H257" s="2">
        <f t="shared" si="11"/>
        <v>964</v>
      </c>
    </row>
    <row r="258" spans="1:8" x14ac:dyDescent="0.2">
      <c r="A258" t="s">
        <v>200</v>
      </c>
      <c r="B258" t="s">
        <v>26</v>
      </c>
      <c r="C258" s="7">
        <v>38395</v>
      </c>
      <c r="D258">
        <v>964</v>
      </c>
      <c r="E258" s="2">
        <v>56</v>
      </c>
      <c r="F258" t="str">
        <f t="shared" si="9"/>
        <v>Olivia Rose INKSTER400m</v>
      </c>
      <c r="G258" s="2">
        <f t="shared" si="10"/>
        <v>56</v>
      </c>
      <c r="H258" s="2">
        <f t="shared" si="11"/>
        <v>964</v>
      </c>
    </row>
    <row r="259" spans="1:8" x14ac:dyDescent="0.2">
      <c r="A259" t="s">
        <v>275</v>
      </c>
      <c r="B259" t="s">
        <v>26</v>
      </c>
      <c r="C259" s="6">
        <v>38037</v>
      </c>
      <c r="D259">
        <v>964</v>
      </c>
      <c r="E259" s="2">
        <v>56</v>
      </c>
      <c r="F259" t="str">
        <f t="shared" ref="F259:F322" si="12">A259&amp;B259</f>
        <v>Montana MONK400m</v>
      </c>
      <c r="G259" s="2">
        <f t="shared" ref="G259:G322" si="13">E259</f>
        <v>56</v>
      </c>
      <c r="H259" s="2">
        <f t="shared" ref="H259:H322" si="14">D259</f>
        <v>964</v>
      </c>
    </row>
    <row r="260" spans="1:8" x14ac:dyDescent="0.2">
      <c r="A260" t="s">
        <v>204</v>
      </c>
      <c r="B260" t="s">
        <v>26</v>
      </c>
      <c r="C260" s="6">
        <v>44732</v>
      </c>
      <c r="D260">
        <v>962</v>
      </c>
      <c r="E260" s="2">
        <v>58</v>
      </c>
      <c r="F260" t="str">
        <f t="shared" si="12"/>
        <v>Marissa HANLON400m</v>
      </c>
      <c r="G260" s="2">
        <f t="shared" si="13"/>
        <v>58</v>
      </c>
      <c r="H260" s="2">
        <f t="shared" si="14"/>
        <v>962</v>
      </c>
    </row>
    <row r="261" spans="1:8" x14ac:dyDescent="0.2">
      <c r="A261" t="s">
        <v>1062</v>
      </c>
      <c r="B261" t="s">
        <v>26</v>
      </c>
      <c r="C261" s="6">
        <v>35071</v>
      </c>
      <c r="D261">
        <v>962</v>
      </c>
      <c r="E261" s="2">
        <v>59</v>
      </c>
      <c r="F261" t="str">
        <f t="shared" si="12"/>
        <v>Daniela ROMAN400m</v>
      </c>
      <c r="G261" s="2">
        <f t="shared" si="13"/>
        <v>59</v>
      </c>
      <c r="H261" s="2">
        <f t="shared" si="14"/>
        <v>962</v>
      </c>
    </row>
    <row r="262" spans="1:8" x14ac:dyDescent="0.2">
      <c r="A262" t="s">
        <v>1287</v>
      </c>
      <c r="B262" t="s">
        <v>26</v>
      </c>
      <c r="C262" s="6">
        <v>37730</v>
      </c>
      <c r="D262">
        <v>959</v>
      </c>
      <c r="E262" s="2">
        <v>60</v>
      </c>
      <c r="F262" t="str">
        <f t="shared" si="12"/>
        <v>Caitlin LYTHGO400m</v>
      </c>
      <c r="G262" s="2">
        <f t="shared" si="13"/>
        <v>60</v>
      </c>
      <c r="H262" s="2">
        <f t="shared" si="14"/>
        <v>959</v>
      </c>
    </row>
    <row r="263" spans="1:8" x14ac:dyDescent="0.2">
      <c r="A263" t="s">
        <v>1296</v>
      </c>
      <c r="B263" t="s">
        <v>26</v>
      </c>
      <c r="C263" s="6">
        <v>44701</v>
      </c>
      <c r="D263">
        <v>959</v>
      </c>
      <c r="E263" s="2">
        <v>60</v>
      </c>
      <c r="F263" t="str">
        <f t="shared" si="12"/>
        <v>Jessica HALL400m</v>
      </c>
      <c r="G263" s="2">
        <f t="shared" si="13"/>
        <v>60</v>
      </c>
      <c r="H263" s="2">
        <f t="shared" si="14"/>
        <v>959</v>
      </c>
    </row>
    <row r="264" spans="1:8" x14ac:dyDescent="0.2">
      <c r="A264" t="s">
        <v>218</v>
      </c>
      <c r="B264" t="s">
        <v>26</v>
      </c>
      <c r="C264" s="7">
        <v>44671</v>
      </c>
      <c r="D264">
        <v>957</v>
      </c>
      <c r="E264" s="2">
        <v>62</v>
      </c>
      <c r="F264" t="str">
        <f t="shared" si="12"/>
        <v>Ella TOBIN400m</v>
      </c>
      <c r="G264" s="2">
        <f t="shared" si="13"/>
        <v>62</v>
      </c>
      <c r="H264" s="2">
        <f t="shared" si="14"/>
        <v>957</v>
      </c>
    </row>
    <row r="265" spans="1:8" x14ac:dyDescent="0.2">
      <c r="A265" t="s">
        <v>206</v>
      </c>
      <c r="B265" t="s">
        <v>26</v>
      </c>
      <c r="C265" s="6">
        <v>1997</v>
      </c>
      <c r="D265">
        <v>956</v>
      </c>
      <c r="E265" s="2">
        <v>63</v>
      </c>
      <c r="F265" t="str">
        <f t="shared" si="12"/>
        <v>Amy BRAIMBRIDGE400m</v>
      </c>
      <c r="G265" s="2">
        <f t="shared" si="13"/>
        <v>63</v>
      </c>
      <c r="H265" s="2">
        <f t="shared" si="14"/>
        <v>956</v>
      </c>
    </row>
    <row r="266" spans="1:8" x14ac:dyDescent="0.2">
      <c r="A266" t="s">
        <v>216</v>
      </c>
      <c r="B266" t="s">
        <v>26</v>
      </c>
      <c r="C266" s="6">
        <v>36416</v>
      </c>
      <c r="D266">
        <v>953</v>
      </c>
      <c r="E266" s="2">
        <v>64</v>
      </c>
      <c r="F266" t="str">
        <f t="shared" si="12"/>
        <v>Lily BAYES400m</v>
      </c>
      <c r="G266" s="2">
        <f t="shared" si="13"/>
        <v>64</v>
      </c>
      <c r="H266" s="2">
        <f t="shared" si="14"/>
        <v>953</v>
      </c>
    </row>
    <row r="267" spans="1:8" x14ac:dyDescent="0.2">
      <c r="A267" t="s">
        <v>251</v>
      </c>
      <c r="B267" t="s">
        <v>26</v>
      </c>
      <c r="C267" s="6">
        <v>38914</v>
      </c>
      <c r="D267">
        <v>953</v>
      </c>
      <c r="E267" s="2">
        <v>65</v>
      </c>
      <c r="F267" t="str">
        <f t="shared" si="12"/>
        <v>Ruby WORRELL400m</v>
      </c>
      <c r="G267" s="2">
        <f t="shared" si="13"/>
        <v>65</v>
      </c>
      <c r="H267" s="2">
        <f t="shared" si="14"/>
        <v>953</v>
      </c>
    </row>
    <row r="268" spans="1:8" x14ac:dyDescent="0.2">
      <c r="A268" t="s">
        <v>1297</v>
      </c>
      <c r="B268" t="s">
        <v>26</v>
      </c>
      <c r="C268" s="6">
        <v>44732</v>
      </c>
      <c r="D268">
        <v>950</v>
      </c>
      <c r="E268" s="2">
        <v>66</v>
      </c>
      <c r="F268" t="str">
        <f t="shared" si="12"/>
        <v>Chelsea EZEOKE400m</v>
      </c>
      <c r="G268" s="2">
        <f t="shared" si="13"/>
        <v>66</v>
      </c>
      <c r="H268" s="2">
        <f t="shared" si="14"/>
        <v>950</v>
      </c>
    </row>
    <row r="269" spans="1:8" x14ac:dyDescent="0.2">
      <c r="A269" t="s">
        <v>1005</v>
      </c>
      <c r="B269" t="s">
        <v>26</v>
      </c>
      <c r="C269" s="6">
        <v>32800</v>
      </c>
      <c r="D269">
        <v>948</v>
      </c>
      <c r="E269" s="2">
        <v>67</v>
      </c>
      <c r="F269" t="str">
        <f t="shared" si="12"/>
        <v>Lora ROFF400m</v>
      </c>
      <c r="G269" s="2">
        <f t="shared" si="13"/>
        <v>67</v>
      </c>
      <c r="H269" s="2">
        <f t="shared" si="14"/>
        <v>948</v>
      </c>
    </row>
    <row r="270" spans="1:8" x14ac:dyDescent="0.2">
      <c r="A270" t="s">
        <v>249</v>
      </c>
      <c r="B270" t="s">
        <v>26</v>
      </c>
      <c r="C270" s="6">
        <v>44612</v>
      </c>
      <c r="D270">
        <v>948</v>
      </c>
      <c r="E270" s="2">
        <v>67</v>
      </c>
      <c r="F270" t="str">
        <f t="shared" si="12"/>
        <v>Genevieve O'BRIEN400m</v>
      </c>
      <c r="G270" s="2">
        <f t="shared" si="13"/>
        <v>67</v>
      </c>
      <c r="H270" s="2">
        <f t="shared" si="14"/>
        <v>948</v>
      </c>
    </row>
    <row r="271" spans="1:8" x14ac:dyDescent="0.2">
      <c r="A271" t="s">
        <v>400</v>
      </c>
      <c r="B271" t="s">
        <v>26</v>
      </c>
      <c r="C271" s="6">
        <v>37885</v>
      </c>
      <c r="D271">
        <v>947</v>
      </c>
      <c r="E271" s="2">
        <v>69</v>
      </c>
      <c r="F271" t="str">
        <f t="shared" si="12"/>
        <v>Isabella GUTHRIE400m</v>
      </c>
      <c r="G271" s="2">
        <f t="shared" si="13"/>
        <v>69</v>
      </c>
      <c r="H271" s="2">
        <f t="shared" si="14"/>
        <v>947</v>
      </c>
    </row>
    <row r="272" spans="1:8" x14ac:dyDescent="0.2">
      <c r="A272" t="s">
        <v>259</v>
      </c>
      <c r="B272" t="s">
        <v>26</v>
      </c>
      <c r="C272" s="6">
        <v>36735</v>
      </c>
      <c r="D272">
        <v>947</v>
      </c>
      <c r="E272" s="2">
        <v>69</v>
      </c>
      <c r="F272" t="str">
        <f t="shared" si="12"/>
        <v>Rowena CRAKER400m</v>
      </c>
      <c r="G272" s="2">
        <f t="shared" si="13"/>
        <v>69</v>
      </c>
      <c r="H272" s="2">
        <f t="shared" si="14"/>
        <v>947</v>
      </c>
    </row>
    <row r="273" spans="1:8" x14ac:dyDescent="0.2">
      <c r="A273" t="s">
        <v>137</v>
      </c>
      <c r="B273" t="s">
        <v>26</v>
      </c>
      <c r="C273" s="6">
        <v>36571</v>
      </c>
      <c r="D273">
        <v>946</v>
      </c>
      <c r="E273" s="2">
        <v>71</v>
      </c>
      <c r="F273" t="str">
        <f t="shared" si="12"/>
        <v>Jessie ANDREW400m</v>
      </c>
      <c r="G273" s="2">
        <f t="shared" si="13"/>
        <v>71</v>
      </c>
      <c r="H273" s="2">
        <f t="shared" si="14"/>
        <v>946</v>
      </c>
    </row>
    <row r="274" spans="1:8" x14ac:dyDescent="0.2">
      <c r="A274" t="s">
        <v>1298</v>
      </c>
      <c r="B274" t="s">
        <v>26</v>
      </c>
      <c r="C274" s="6">
        <v>1997</v>
      </c>
      <c r="D274">
        <v>946</v>
      </c>
      <c r="E274" s="2">
        <v>71</v>
      </c>
      <c r="F274" t="str">
        <f t="shared" si="12"/>
        <v>Carmen DE BRUIN400m</v>
      </c>
      <c r="G274" s="2">
        <f t="shared" si="13"/>
        <v>71</v>
      </c>
      <c r="H274" s="2">
        <f t="shared" si="14"/>
        <v>946</v>
      </c>
    </row>
    <row r="275" spans="1:8" x14ac:dyDescent="0.2">
      <c r="A275" t="s">
        <v>250</v>
      </c>
      <c r="B275" s="6" t="s">
        <v>26</v>
      </c>
      <c r="C275" s="6">
        <v>37880</v>
      </c>
      <c r="D275">
        <v>945</v>
      </c>
      <c r="E275" s="2">
        <v>73</v>
      </c>
      <c r="F275" t="str">
        <f t="shared" si="12"/>
        <v>Shahd MOHAMED400m</v>
      </c>
      <c r="G275" s="2">
        <f t="shared" si="13"/>
        <v>73</v>
      </c>
      <c r="H275" s="2">
        <f t="shared" si="14"/>
        <v>945</v>
      </c>
    </row>
    <row r="276" spans="1:8" x14ac:dyDescent="0.2">
      <c r="A276" t="s">
        <v>247</v>
      </c>
      <c r="B276" t="s">
        <v>26</v>
      </c>
      <c r="C276" s="6">
        <v>44612</v>
      </c>
      <c r="D276">
        <v>945</v>
      </c>
      <c r="E276" s="2">
        <v>73</v>
      </c>
      <c r="F276" t="str">
        <f t="shared" si="12"/>
        <v>Alma ROBB400m</v>
      </c>
      <c r="G276" s="2">
        <f t="shared" si="13"/>
        <v>73</v>
      </c>
      <c r="H276" s="2">
        <f t="shared" si="14"/>
        <v>945</v>
      </c>
    </row>
    <row r="277" spans="1:8" x14ac:dyDescent="0.2">
      <c r="A277" t="s">
        <v>248</v>
      </c>
      <c r="B277" s="6" t="s">
        <v>26</v>
      </c>
      <c r="C277" s="6">
        <v>2000</v>
      </c>
      <c r="D277">
        <v>944</v>
      </c>
      <c r="E277" s="2">
        <v>75</v>
      </c>
      <c r="F277" t="str">
        <f t="shared" si="12"/>
        <v>Natassia MESSENT400m</v>
      </c>
      <c r="G277" s="2">
        <f t="shared" si="13"/>
        <v>75</v>
      </c>
      <c r="H277" s="2">
        <f t="shared" si="14"/>
        <v>944</v>
      </c>
    </row>
    <row r="278" spans="1:8" x14ac:dyDescent="0.2">
      <c r="A278" t="s">
        <v>1299</v>
      </c>
      <c r="B278" t="s">
        <v>26</v>
      </c>
      <c r="C278" s="6">
        <v>37917</v>
      </c>
      <c r="D278">
        <v>944</v>
      </c>
      <c r="E278" s="2">
        <v>75</v>
      </c>
      <c r="F278" t="str">
        <f t="shared" si="12"/>
        <v>Alice DIXON400m</v>
      </c>
      <c r="G278" s="2">
        <f t="shared" si="13"/>
        <v>75</v>
      </c>
      <c r="H278" s="2">
        <f t="shared" si="14"/>
        <v>944</v>
      </c>
    </row>
    <row r="279" spans="1:8" x14ac:dyDescent="0.2">
      <c r="A279" t="s">
        <v>261</v>
      </c>
      <c r="B279" t="s">
        <v>26</v>
      </c>
      <c r="C279" s="7">
        <v>44640</v>
      </c>
      <c r="D279">
        <v>944</v>
      </c>
      <c r="E279" s="2">
        <v>77</v>
      </c>
      <c r="F279" t="str">
        <f t="shared" si="12"/>
        <v>Emma COTTON400m</v>
      </c>
      <c r="G279" s="2">
        <f t="shared" si="13"/>
        <v>77</v>
      </c>
      <c r="H279" s="2">
        <f t="shared" si="14"/>
        <v>944</v>
      </c>
    </row>
    <row r="280" spans="1:8" x14ac:dyDescent="0.2">
      <c r="A280" t="s">
        <v>287</v>
      </c>
      <c r="B280" t="s">
        <v>26</v>
      </c>
      <c r="C280" s="6">
        <v>37171</v>
      </c>
      <c r="D280">
        <v>944</v>
      </c>
      <c r="E280" s="2">
        <v>77</v>
      </c>
      <c r="F280" t="str">
        <f t="shared" si="12"/>
        <v>Nieve WALSH400m</v>
      </c>
      <c r="G280" s="2">
        <f t="shared" si="13"/>
        <v>77</v>
      </c>
      <c r="H280" s="2">
        <f t="shared" si="14"/>
        <v>944</v>
      </c>
    </row>
    <row r="281" spans="1:8" x14ac:dyDescent="0.2">
      <c r="A281" t="s">
        <v>1300</v>
      </c>
      <c r="B281" t="s">
        <v>26</v>
      </c>
      <c r="C281" s="6">
        <v>44732</v>
      </c>
      <c r="D281">
        <v>943</v>
      </c>
      <c r="E281" s="2">
        <v>79</v>
      </c>
      <c r="F281" t="str">
        <f t="shared" si="12"/>
        <v>Ella PENMAN400m</v>
      </c>
      <c r="G281" s="2">
        <f t="shared" si="13"/>
        <v>79</v>
      </c>
      <c r="H281" s="2">
        <f t="shared" si="14"/>
        <v>943</v>
      </c>
    </row>
    <row r="282" spans="1:8" x14ac:dyDescent="0.2">
      <c r="A282" t="s">
        <v>246</v>
      </c>
      <c r="B282" t="s">
        <v>26</v>
      </c>
      <c r="C282" s="7">
        <v>44581</v>
      </c>
      <c r="D282">
        <v>943</v>
      </c>
      <c r="E282" s="2">
        <v>80</v>
      </c>
      <c r="F282" t="str">
        <f t="shared" si="12"/>
        <v>Anna PLESSINGER400m</v>
      </c>
      <c r="G282" s="2">
        <f t="shared" si="13"/>
        <v>80</v>
      </c>
      <c r="H282" s="2">
        <f t="shared" si="14"/>
        <v>943</v>
      </c>
    </row>
    <row r="283" spans="1:8" x14ac:dyDescent="0.2">
      <c r="A283" t="s">
        <v>399</v>
      </c>
      <c r="B283" t="s">
        <v>26</v>
      </c>
      <c r="C283" s="6">
        <v>32482</v>
      </c>
      <c r="D283">
        <v>942</v>
      </c>
      <c r="E283" s="2">
        <v>81</v>
      </c>
      <c r="F283" t="str">
        <f t="shared" si="12"/>
        <v>Ashleigh PALMER400m</v>
      </c>
      <c r="G283" s="2">
        <f t="shared" si="13"/>
        <v>81</v>
      </c>
      <c r="H283" s="2">
        <f t="shared" si="14"/>
        <v>942</v>
      </c>
    </row>
    <row r="284" spans="1:8" x14ac:dyDescent="0.2">
      <c r="A284" t="s">
        <v>252</v>
      </c>
      <c r="B284" t="s">
        <v>26</v>
      </c>
      <c r="C284" s="6">
        <v>37635</v>
      </c>
      <c r="D284">
        <v>942</v>
      </c>
      <c r="E284" s="2">
        <v>82</v>
      </c>
      <c r="F284" t="str">
        <f t="shared" si="12"/>
        <v>Emma O'REILLY400m</v>
      </c>
      <c r="G284" s="2">
        <f t="shared" si="13"/>
        <v>82</v>
      </c>
      <c r="H284" s="2">
        <f t="shared" si="14"/>
        <v>942</v>
      </c>
    </row>
    <row r="285" spans="1:8" x14ac:dyDescent="0.2">
      <c r="A285" t="s">
        <v>253</v>
      </c>
      <c r="B285" t="s">
        <v>26</v>
      </c>
      <c r="C285" s="6">
        <v>44732</v>
      </c>
      <c r="D285">
        <v>942</v>
      </c>
      <c r="E285" s="2">
        <v>83</v>
      </c>
      <c r="F285" t="str">
        <f t="shared" si="12"/>
        <v>Jazelle CARTER400m</v>
      </c>
      <c r="G285" s="2">
        <f t="shared" si="13"/>
        <v>83</v>
      </c>
      <c r="H285" s="2">
        <f t="shared" si="14"/>
        <v>942</v>
      </c>
    </row>
    <row r="286" spans="1:8" x14ac:dyDescent="0.2">
      <c r="A286" t="s">
        <v>1301</v>
      </c>
      <c r="B286" t="s">
        <v>26</v>
      </c>
      <c r="C286" s="6">
        <v>44612</v>
      </c>
      <c r="D286">
        <v>941</v>
      </c>
      <c r="E286" s="2">
        <v>84</v>
      </c>
      <c r="F286" t="str">
        <f t="shared" si="12"/>
        <v>Ella RANDAZZO400m</v>
      </c>
      <c r="G286" s="2">
        <f t="shared" si="13"/>
        <v>84</v>
      </c>
      <c r="H286" s="2">
        <f t="shared" si="14"/>
        <v>941</v>
      </c>
    </row>
    <row r="287" spans="1:8" x14ac:dyDescent="0.2">
      <c r="A287" t="s">
        <v>255</v>
      </c>
      <c r="B287" t="s">
        <v>26</v>
      </c>
      <c r="C287" s="6">
        <v>37278</v>
      </c>
      <c r="D287">
        <v>939</v>
      </c>
      <c r="E287" s="2">
        <v>85</v>
      </c>
      <c r="F287" t="str">
        <f t="shared" si="12"/>
        <v>Sally GUTHRIE400m</v>
      </c>
      <c r="G287" s="2">
        <f t="shared" si="13"/>
        <v>85</v>
      </c>
      <c r="H287" s="2">
        <f t="shared" si="14"/>
        <v>939</v>
      </c>
    </row>
    <row r="288" spans="1:8" x14ac:dyDescent="0.2">
      <c r="A288" t="s">
        <v>1302</v>
      </c>
      <c r="B288" t="s">
        <v>26</v>
      </c>
      <c r="C288" s="7">
        <v>44612</v>
      </c>
      <c r="D288">
        <v>938</v>
      </c>
      <c r="E288" s="2">
        <v>86</v>
      </c>
      <c r="F288" t="str">
        <f t="shared" si="12"/>
        <v>Tiara HATCHARD400m</v>
      </c>
      <c r="G288" s="2">
        <f t="shared" si="13"/>
        <v>86</v>
      </c>
      <c r="H288" s="2">
        <f t="shared" si="14"/>
        <v>938</v>
      </c>
    </row>
    <row r="289" spans="1:8" x14ac:dyDescent="0.2">
      <c r="A289" t="s">
        <v>256</v>
      </c>
      <c r="B289" t="s">
        <v>26</v>
      </c>
      <c r="C289" s="6">
        <v>44640</v>
      </c>
      <c r="D289">
        <v>938</v>
      </c>
      <c r="E289" s="2">
        <v>86</v>
      </c>
      <c r="F289" t="str">
        <f t="shared" si="12"/>
        <v>Nyree HAMILTON400m</v>
      </c>
      <c r="G289" s="2">
        <f t="shared" si="13"/>
        <v>86</v>
      </c>
      <c r="H289" s="2">
        <f t="shared" si="14"/>
        <v>938</v>
      </c>
    </row>
    <row r="290" spans="1:8" x14ac:dyDescent="0.2">
      <c r="A290" t="s">
        <v>221</v>
      </c>
      <c r="B290" s="6" t="s">
        <v>26</v>
      </c>
      <c r="C290" s="6">
        <v>44581</v>
      </c>
      <c r="D290">
        <v>937</v>
      </c>
      <c r="E290" s="2">
        <v>88</v>
      </c>
      <c r="F290" t="str">
        <f t="shared" si="12"/>
        <v>Piper CORNELIUS400m</v>
      </c>
      <c r="G290" s="2">
        <f t="shared" si="13"/>
        <v>88</v>
      </c>
      <c r="H290" s="2">
        <f t="shared" si="14"/>
        <v>937</v>
      </c>
    </row>
    <row r="291" spans="1:8" x14ac:dyDescent="0.2">
      <c r="A291" t="s">
        <v>212</v>
      </c>
      <c r="B291" t="s">
        <v>26</v>
      </c>
      <c r="C291" s="6">
        <v>44612</v>
      </c>
      <c r="D291">
        <v>936</v>
      </c>
      <c r="E291" s="2">
        <v>89</v>
      </c>
      <c r="F291" t="str">
        <f t="shared" si="12"/>
        <v>Nyajima JOCK400m</v>
      </c>
      <c r="G291" s="2">
        <f t="shared" si="13"/>
        <v>89</v>
      </c>
      <c r="H291" s="2">
        <f t="shared" si="14"/>
        <v>936</v>
      </c>
    </row>
    <row r="292" spans="1:8" x14ac:dyDescent="0.2">
      <c r="A292" t="s">
        <v>213</v>
      </c>
      <c r="B292" s="6" t="s">
        <v>26</v>
      </c>
      <c r="C292" s="6">
        <v>44671</v>
      </c>
      <c r="D292">
        <v>933</v>
      </c>
      <c r="E292" s="2">
        <v>90</v>
      </c>
      <c r="F292" t="str">
        <f t="shared" si="12"/>
        <v>Jess CALVERT400m</v>
      </c>
      <c r="G292" s="2">
        <f t="shared" si="13"/>
        <v>90</v>
      </c>
      <c r="H292" s="2">
        <f t="shared" si="14"/>
        <v>933</v>
      </c>
    </row>
    <row r="293" spans="1:8" x14ac:dyDescent="0.2">
      <c r="A293" t="s">
        <v>262</v>
      </c>
      <c r="B293" s="6" t="s">
        <v>26</v>
      </c>
      <c r="C293" s="6"/>
      <c r="D293">
        <v>933</v>
      </c>
      <c r="E293" s="2">
        <v>90</v>
      </c>
      <c r="F293" t="str">
        <f t="shared" si="12"/>
        <v>Bridget OAKLEY400m</v>
      </c>
      <c r="G293" s="2">
        <f t="shared" si="13"/>
        <v>90</v>
      </c>
      <c r="H293" s="2">
        <f t="shared" si="14"/>
        <v>933</v>
      </c>
    </row>
    <row r="294" spans="1:8" x14ac:dyDescent="0.2">
      <c r="A294" t="s">
        <v>219</v>
      </c>
      <c r="B294" t="s">
        <v>26</v>
      </c>
      <c r="C294" s="7">
        <v>44762</v>
      </c>
      <c r="D294">
        <v>933</v>
      </c>
      <c r="E294" s="2">
        <v>92</v>
      </c>
      <c r="F294" t="str">
        <f t="shared" si="12"/>
        <v>Sienna KURDIAN400m</v>
      </c>
      <c r="G294" s="2">
        <f t="shared" si="13"/>
        <v>92</v>
      </c>
      <c r="H294" s="2">
        <f t="shared" si="14"/>
        <v>933</v>
      </c>
    </row>
    <row r="295" spans="1:8" x14ac:dyDescent="0.2">
      <c r="A295" t="s">
        <v>138</v>
      </c>
      <c r="B295" t="s">
        <v>26</v>
      </c>
      <c r="C295" s="6">
        <v>37295</v>
      </c>
      <c r="D295">
        <v>932</v>
      </c>
      <c r="E295" s="2">
        <v>93</v>
      </c>
      <c r="F295" t="str">
        <f t="shared" si="12"/>
        <v>Mietta RUSSELL400m</v>
      </c>
      <c r="G295" s="2">
        <f t="shared" si="13"/>
        <v>93</v>
      </c>
      <c r="H295" s="2">
        <f t="shared" si="14"/>
        <v>932</v>
      </c>
    </row>
    <row r="296" spans="1:8" x14ac:dyDescent="0.2">
      <c r="A296" t="s">
        <v>258</v>
      </c>
      <c r="B296" t="s">
        <v>26</v>
      </c>
      <c r="C296" s="7">
        <v>34245</v>
      </c>
      <c r="D296">
        <v>931</v>
      </c>
      <c r="E296" s="2">
        <v>94</v>
      </c>
      <c r="F296" t="str">
        <f t="shared" si="12"/>
        <v>Emily MCLEAN400m</v>
      </c>
      <c r="G296" s="2">
        <f t="shared" si="13"/>
        <v>94</v>
      </c>
      <c r="H296" s="2">
        <f t="shared" si="14"/>
        <v>931</v>
      </c>
    </row>
    <row r="297" spans="1:8" x14ac:dyDescent="0.2">
      <c r="A297" t="s">
        <v>952</v>
      </c>
      <c r="B297" t="s">
        <v>26</v>
      </c>
      <c r="C297" s="6">
        <v>35576</v>
      </c>
      <c r="D297">
        <v>930</v>
      </c>
      <c r="E297" s="2">
        <v>95</v>
      </c>
      <c r="F297" t="str">
        <f t="shared" si="12"/>
        <v>Olivia CASON400m</v>
      </c>
      <c r="G297" s="2">
        <f t="shared" si="13"/>
        <v>95</v>
      </c>
      <c r="H297" s="2">
        <f t="shared" si="14"/>
        <v>930</v>
      </c>
    </row>
    <row r="298" spans="1:8" x14ac:dyDescent="0.2">
      <c r="A298" t="s">
        <v>254</v>
      </c>
      <c r="B298" t="s">
        <v>26</v>
      </c>
      <c r="C298" s="6">
        <v>31811</v>
      </c>
      <c r="D298">
        <v>929</v>
      </c>
      <c r="E298" s="2">
        <v>96</v>
      </c>
      <c r="F298" t="str">
        <f t="shared" si="12"/>
        <v>Lauren MCADAM400m</v>
      </c>
      <c r="G298" s="2">
        <f t="shared" si="13"/>
        <v>96</v>
      </c>
      <c r="H298" s="2">
        <f t="shared" si="14"/>
        <v>929</v>
      </c>
    </row>
    <row r="299" spans="1:8" x14ac:dyDescent="0.2">
      <c r="A299" t="s">
        <v>1303</v>
      </c>
      <c r="B299" t="s">
        <v>26</v>
      </c>
      <c r="C299" s="6">
        <v>1999</v>
      </c>
      <c r="D299">
        <v>927</v>
      </c>
      <c r="E299" s="2">
        <v>97</v>
      </c>
      <c r="F299" t="str">
        <f t="shared" si="12"/>
        <v>Claudia CARTER400m</v>
      </c>
      <c r="G299" s="2">
        <f t="shared" si="13"/>
        <v>97</v>
      </c>
      <c r="H299" s="2">
        <f t="shared" si="14"/>
        <v>927</v>
      </c>
    </row>
    <row r="300" spans="1:8" x14ac:dyDescent="0.2">
      <c r="A300" t="s">
        <v>1304</v>
      </c>
      <c r="B300" t="s">
        <v>26</v>
      </c>
      <c r="C300" s="7"/>
      <c r="D300">
        <v>927</v>
      </c>
      <c r="E300" s="2">
        <v>98</v>
      </c>
      <c r="F300" t="str">
        <f t="shared" si="12"/>
        <v>Erin SMART400m</v>
      </c>
      <c r="G300" s="2">
        <f t="shared" si="13"/>
        <v>98</v>
      </c>
      <c r="H300" s="2">
        <f t="shared" si="14"/>
        <v>927</v>
      </c>
    </row>
    <row r="301" spans="1:8" x14ac:dyDescent="0.2">
      <c r="A301" t="s">
        <v>257</v>
      </c>
      <c r="B301" t="s">
        <v>26</v>
      </c>
      <c r="C301" s="7">
        <v>37876</v>
      </c>
      <c r="D301">
        <v>925</v>
      </c>
      <c r="E301" s="2">
        <v>99</v>
      </c>
      <c r="F301" t="str">
        <f t="shared" si="12"/>
        <v>Ashley SPENCER400m</v>
      </c>
      <c r="G301" s="2">
        <f t="shared" si="13"/>
        <v>99</v>
      </c>
      <c r="H301" s="2">
        <f t="shared" si="14"/>
        <v>925</v>
      </c>
    </row>
    <row r="302" spans="1:8" x14ac:dyDescent="0.2">
      <c r="A302" t="s">
        <v>292</v>
      </c>
      <c r="B302" t="s">
        <v>26</v>
      </c>
      <c r="C302" s="7">
        <v>44671</v>
      </c>
      <c r="D302">
        <v>923</v>
      </c>
      <c r="E302" s="2">
        <v>100</v>
      </c>
      <c r="F302" t="str">
        <f t="shared" si="12"/>
        <v>Bridget MCCORMACK400m</v>
      </c>
      <c r="G302" s="2">
        <f t="shared" si="13"/>
        <v>100</v>
      </c>
      <c r="H302" s="2">
        <f t="shared" si="14"/>
        <v>923</v>
      </c>
    </row>
    <row r="303" spans="1:8" x14ac:dyDescent="0.2">
      <c r="A303" t="s">
        <v>227</v>
      </c>
      <c r="B303" t="s">
        <v>27</v>
      </c>
      <c r="C303" s="7">
        <v>34394</v>
      </c>
      <c r="D303">
        <v>1197</v>
      </c>
      <c r="E303" s="2">
        <v>1</v>
      </c>
      <c r="F303" t="str">
        <f t="shared" si="12"/>
        <v>Catriona BISSET800m</v>
      </c>
      <c r="G303" s="2">
        <f t="shared" si="13"/>
        <v>1</v>
      </c>
      <c r="H303" s="2">
        <f t="shared" si="14"/>
        <v>1197</v>
      </c>
    </row>
    <row r="304" spans="1:8" x14ac:dyDescent="0.2">
      <c r="A304" t="s">
        <v>263</v>
      </c>
      <c r="B304" t="s">
        <v>27</v>
      </c>
      <c r="C304" s="6">
        <v>33409</v>
      </c>
      <c r="D304">
        <v>1176</v>
      </c>
      <c r="E304" s="2">
        <v>2</v>
      </c>
      <c r="F304" t="str">
        <f t="shared" si="12"/>
        <v>Linden HALL800m</v>
      </c>
      <c r="G304" s="2">
        <f t="shared" si="13"/>
        <v>2</v>
      </c>
      <c r="H304" s="2">
        <f t="shared" si="14"/>
        <v>1176</v>
      </c>
    </row>
    <row r="305" spans="1:8" x14ac:dyDescent="0.2">
      <c r="A305" t="s">
        <v>264</v>
      </c>
      <c r="B305" t="s">
        <v>27</v>
      </c>
      <c r="C305" s="6">
        <v>38454</v>
      </c>
      <c r="D305">
        <v>1134</v>
      </c>
      <c r="E305" s="2">
        <v>3</v>
      </c>
      <c r="F305" t="str">
        <f t="shared" si="12"/>
        <v>Claudia HOLLINGSWORTH800m</v>
      </c>
      <c r="G305" s="2">
        <f t="shared" si="13"/>
        <v>3</v>
      </c>
      <c r="H305" s="2">
        <f t="shared" si="14"/>
        <v>1134</v>
      </c>
    </row>
    <row r="306" spans="1:8" x14ac:dyDescent="0.2">
      <c r="A306" t="s">
        <v>1123</v>
      </c>
      <c r="B306" t="s">
        <v>27</v>
      </c>
      <c r="C306" s="6">
        <v>37051</v>
      </c>
      <c r="D306">
        <v>1127</v>
      </c>
      <c r="E306" s="2">
        <v>4</v>
      </c>
      <c r="F306" t="str">
        <f t="shared" si="12"/>
        <v>Keely SMALL800m</v>
      </c>
      <c r="G306" s="2">
        <f t="shared" si="13"/>
        <v>4</v>
      </c>
      <c r="H306" s="2">
        <f t="shared" si="14"/>
        <v>1127</v>
      </c>
    </row>
    <row r="307" spans="1:8" x14ac:dyDescent="0.2">
      <c r="A307" t="s">
        <v>1124</v>
      </c>
      <c r="B307" t="s">
        <v>27</v>
      </c>
      <c r="C307" s="6">
        <v>33352</v>
      </c>
      <c r="D307">
        <v>1125</v>
      </c>
      <c r="E307" s="2">
        <v>5</v>
      </c>
      <c r="F307" t="str">
        <f t="shared" si="12"/>
        <v>Brittany KAAN800m</v>
      </c>
      <c r="G307" s="2">
        <f t="shared" si="13"/>
        <v>5</v>
      </c>
      <c r="H307" s="2">
        <f t="shared" si="14"/>
        <v>1125</v>
      </c>
    </row>
    <row r="308" spans="1:8" x14ac:dyDescent="0.2">
      <c r="A308" t="s">
        <v>1002</v>
      </c>
      <c r="B308" t="s">
        <v>27</v>
      </c>
      <c r="C308" s="6">
        <v>35404</v>
      </c>
      <c r="D308">
        <v>1117</v>
      </c>
      <c r="E308" s="2">
        <v>6</v>
      </c>
      <c r="F308" t="str">
        <f t="shared" si="12"/>
        <v>Georgia GRIFFITH800m</v>
      </c>
      <c r="G308" s="2">
        <f t="shared" si="13"/>
        <v>6</v>
      </c>
      <c r="H308" s="2">
        <f t="shared" si="14"/>
        <v>1117</v>
      </c>
    </row>
    <row r="309" spans="1:8" x14ac:dyDescent="0.2">
      <c r="A309" t="s">
        <v>232</v>
      </c>
      <c r="B309" t="s">
        <v>27</v>
      </c>
      <c r="C309" s="6">
        <v>36496</v>
      </c>
      <c r="D309">
        <v>1109</v>
      </c>
      <c r="E309" s="2">
        <v>7</v>
      </c>
      <c r="F309" t="str">
        <f t="shared" si="12"/>
        <v>Tess KIRSOPP-COLE800m</v>
      </c>
      <c r="G309" s="2">
        <f t="shared" si="13"/>
        <v>7</v>
      </c>
      <c r="H309" s="2">
        <f t="shared" si="14"/>
        <v>1109</v>
      </c>
    </row>
    <row r="310" spans="1:8" x14ac:dyDescent="0.2">
      <c r="A310" t="s">
        <v>265</v>
      </c>
      <c r="B310" t="s">
        <v>27</v>
      </c>
      <c r="C310" s="6">
        <v>35747</v>
      </c>
      <c r="D310">
        <v>1108</v>
      </c>
      <c r="E310" s="2">
        <v>8</v>
      </c>
      <c r="F310" t="str">
        <f t="shared" si="12"/>
        <v>Ellie SANFORD800m</v>
      </c>
      <c r="G310" s="2">
        <f t="shared" si="13"/>
        <v>8</v>
      </c>
      <c r="H310" s="2">
        <f t="shared" si="14"/>
        <v>1108</v>
      </c>
    </row>
    <row r="311" spans="1:8" x14ac:dyDescent="0.2">
      <c r="A311" t="s">
        <v>267</v>
      </c>
      <c r="B311" t="s">
        <v>27</v>
      </c>
      <c r="C311" s="6">
        <v>36472</v>
      </c>
      <c r="D311">
        <v>1105</v>
      </c>
      <c r="E311" s="2">
        <v>9</v>
      </c>
      <c r="F311" t="str">
        <f t="shared" si="12"/>
        <v>Imogen BARRETT800m</v>
      </c>
      <c r="G311" s="2">
        <f t="shared" si="13"/>
        <v>9</v>
      </c>
      <c r="H311" s="2">
        <f t="shared" si="14"/>
        <v>1105</v>
      </c>
    </row>
    <row r="312" spans="1:8" x14ac:dyDescent="0.2">
      <c r="A312" t="s">
        <v>312</v>
      </c>
      <c r="B312" t="s">
        <v>27</v>
      </c>
      <c r="C312" s="7">
        <v>35868</v>
      </c>
      <c r="D312">
        <v>1104</v>
      </c>
      <c r="E312" s="2">
        <v>10</v>
      </c>
      <c r="F312" t="str">
        <f t="shared" si="12"/>
        <v>Isabella THORNTON-BOTT800m</v>
      </c>
      <c r="G312" s="2">
        <f t="shared" si="13"/>
        <v>10</v>
      </c>
      <c r="H312" s="2">
        <f t="shared" si="14"/>
        <v>1104</v>
      </c>
    </row>
    <row r="313" spans="1:8" x14ac:dyDescent="0.2">
      <c r="A313" t="s">
        <v>266</v>
      </c>
      <c r="B313" t="s">
        <v>27</v>
      </c>
      <c r="C313" s="6">
        <v>34610</v>
      </c>
      <c r="D313">
        <v>1095</v>
      </c>
      <c r="E313" s="2">
        <v>11</v>
      </c>
      <c r="F313" t="str">
        <f t="shared" si="12"/>
        <v>Morgan MITCHELL800m</v>
      </c>
      <c r="G313" s="2">
        <f t="shared" si="13"/>
        <v>11</v>
      </c>
      <c r="H313" s="2">
        <f t="shared" si="14"/>
        <v>1095</v>
      </c>
    </row>
    <row r="314" spans="1:8" x14ac:dyDescent="0.2">
      <c r="A314" t="s">
        <v>1004</v>
      </c>
      <c r="B314" t="s">
        <v>27</v>
      </c>
      <c r="C314" s="6">
        <v>37172</v>
      </c>
      <c r="D314">
        <v>1081</v>
      </c>
      <c r="E314" s="2">
        <v>12</v>
      </c>
      <c r="F314" t="str">
        <f t="shared" si="12"/>
        <v>Rose PITTMAN800m</v>
      </c>
      <c r="G314" s="2">
        <f t="shared" si="13"/>
        <v>12</v>
      </c>
      <c r="H314" s="2">
        <f t="shared" si="14"/>
        <v>1081</v>
      </c>
    </row>
    <row r="315" spans="1:8" x14ac:dyDescent="0.2">
      <c r="A315" t="s">
        <v>272</v>
      </c>
      <c r="B315" s="6" t="s">
        <v>27</v>
      </c>
      <c r="C315" s="6">
        <v>37260</v>
      </c>
      <c r="D315">
        <v>1078</v>
      </c>
      <c r="E315" s="2">
        <v>13</v>
      </c>
      <c r="F315" t="str">
        <f t="shared" si="12"/>
        <v>Gigi MACCAGNINI800m</v>
      </c>
      <c r="G315" s="2">
        <f t="shared" si="13"/>
        <v>13</v>
      </c>
      <c r="H315" s="2">
        <f t="shared" si="14"/>
        <v>1078</v>
      </c>
    </row>
    <row r="316" spans="1:8" x14ac:dyDescent="0.2">
      <c r="A316" t="s">
        <v>271</v>
      </c>
      <c r="B316" t="s">
        <v>27</v>
      </c>
      <c r="C316" s="6">
        <v>34494</v>
      </c>
      <c r="D316">
        <v>1076</v>
      </c>
      <c r="E316" s="2">
        <v>14</v>
      </c>
      <c r="F316" t="str">
        <f t="shared" si="12"/>
        <v>Amy ROBINSON800m</v>
      </c>
      <c r="G316" s="2">
        <f t="shared" si="13"/>
        <v>14</v>
      </c>
      <c r="H316" s="2">
        <f t="shared" si="14"/>
        <v>1076</v>
      </c>
    </row>
    <row r="317" spans="1:8" x14ac:dyDescent="0.2">
      <c r="A317" t="s">
        <v>309</v>
      </c>
      <c r="B317" t="s">
        <v>27</v>
      </c>
      <c r="C317" s="6">
        <v>35529</v>
      </c>
      <c r="D317">
        <v>1074</v>
      </c>
      <c r="E317" s="2">
        <v>15</v>
      </c>
      <c r="F317" t="str">
        <f t="shared" si="12"/>
        <v>Maudie SKYRING800m</v>
      </c>
      <c r="G317" s="2">
        <f t="shared" si="13"/>
        <v>15</v>
      </c>
      <c r="H317" s="2">
        <f t="shared" si="14"/>
        <v>1074</v>
      </c>
    </row>
    <row r="318" spans="1:8" x14ac:dyDescent="0.2">
      <c r="A318" t="s">
        <v>268</v>
      </c>
      <c r="B318" t="s">
        <v>27</v>
      </c>
      <c r="C318" s="6">
        <v>37449</v>
      </c>
      <c r="D318">
        <v>1073</v>
      </c>
      <c r="E318" s="2">
        <v>16</v>
      </c>
      <c r="F318" t="str">
        <f t="shared" si="12"/>
        <v>Matilda RYAN800m</v>
      </c>
      <c r="G318" s="2">
        <f t="shared" si="13"/>
        <v>16</v>
      </c>
      <c r="H318" s="2">
        <f t="shared" si="14"/>
        <v>1073</v>
      </c>
    </row>
    <row r="319" spans="1:8" x14ac:dyDescent="0.2">
      <c r="A319" t="s">
        <v>273</v>
      </c>
      <c r="B319" t="s">
        <v>27</v>
      </c>
      <c r="C319" s="6">
        <v>36886</v>
      </c>
      <c r="D319">
        <v>1065</v>
      </c>
      <c r="E319" s="2">
        <v>17</v>
      </c>
      <c r="F319" t="str">
        <f t="shared" si="12"/>
        <v>Carley THOMAS800m</v>
      </c>
      <c r="G319" s="2">
        <f t="shared" si="13"/>
        <v>17</v>
      </c>
      <c r="H319" s="2">
        <f t="shared" si="14"/>
        <v>1065</v>
      </c>
    </row>
    <row r="320" spans="1:8" x14ac:dyDescent="0.2">
      <c r="A320" t="s">
        <v>274</v>
      </c>
      <c r="B320" t="s">
        <v>27</v>
      </c>
      <c r="C320" s="6">
        <v>36285</v>
      </c>
      <c r="D320">
        <v>1064</v>
      </c>
      <c r="E320" s="2">
        <v>18</v>
      </c>
      <c r="F320" t="str">
        <f t="shared" si="12"/>
        <v>Jemima RUSSELL800m</v>
      </c>
      <c r="G320" s="2">
        <f t="shared" si="13"/>
        <v>18</v>
      </c>
      <c r="H320" s="2">
        <f t="shared" si="14"/>
        <v>1064</v>
      </c>
    </row>
    <row r="321" spans="1:8" x14ac:dyDescent="0.2">
      <c r="A321" t="s">
        <v>270</v>
      </c>
      <c r="B321" t="s">
        <v>27</v>
      </c>
      <c r="C321" s="6">
        <v>37404</v>
      </c>
      <c r="D321">
        <v>1058</v>
      </c>
      <c r="E321" s="2">
        <v>19</v>
      </c>
      <c r="F321" t="str">
        <f t="shared" si="12"/>
        <v>Jaylah HANCOCK-CAMERON800m</v>
      </c>
      <c r="G321" s="2">
        <f t="shared" si="13"/>
        <v>19</v>
      </c>
      <c r="H321" s="2">
        <f t="shared" si="14"/>
        <v>1058</v>
      </c>
    </row>
    <row r="322" spans="1:8" x14ac:dyDescent="0.2">
      <c r="A322" t="s">
        <v>1005</v>
      </c>
      <c r="B322" t="s">
        <v>27</v>
      </c>
      <c r="C322" s="6">
        <v>32800</v>
      </c>
      <c r="D322">
        <v>1054</v>
      </c>
      <c r="E322" s="2">
        <v>20</v>
      </c>
      <c r="F322" t="str">
        <f t="shared" si="12"/>
        <v>Lora ROFF800m</v>
      </c>
      <c r="G322" s="2">
        <f t="shared" si="13"/>
        <v>20</v>
      </c>
      <c r="H322" s="2">
        <f t="shared" si="14"/>
        <v>1054</v>
      </c>
    </row>
    <row r="323" spans="1:8" x14ac:dyDescent="0.2">
      <c r="A323" t="s">
        <v>269</v>
      </c>
      <c r="B323" t="s">
        <v>27</v>
      </c>
      <c r="C323" s="6">
        <v>35959</v>
      </c>
      <c r="D323">
        <v>1053</v>
      </c>
      <c r="E323" s="2">
        <v>21</v>
      </c>
      <c r="F323" t="str">
        <f t="shared" ref="F323:F386" si="15">A323&amp;B323</f>
        <v>Hannah COX800m</v>
      </c>
      <c r="G323" s="2">
        <f t="shared" ref="G323:G386" si="16">E323</f>
        <v>21</v>
      </c>
      <c r="H323" s="2">
        <f t="shared" ref="H323:H386" si="17">D323</f>
        <v>1053</v>
      </c>
    </row>
    <row r="324" spans="1:8" x14ac:dyDescent="0.2">
      <c r="A324" t="s">
        <v>278</v>
      </c>
      <c r="B324" t="s">
        <v>27</v>
      </c>
      <c r="C324" s="6">
        <v>37944</v>
      </c>
      <c r="D324">
        <v>1044</v>
      </c>
      <c r="E324" s="2">
        <v>22</v>
      </c>
      <c r="F324" t="str">
        <f t="shared" si="15"/>
        <v>Nicola HOGG800m</v>
      </c>
      <c r="G324" s="2">
        <f t="shared" si="16"/>
        <v>22</v>
      </c>
      <c r="H324" s="2">
        <f t="shared" si="17"/>
        <v>1044</v>
      </c>
    </row>
    <row r="325" spans="1:8" x14ac:dyDescent="0.2">
      <c r="A325" t="s">
        <v>340</v>
      </c>
      <c r="B325" t="s">
        <v>27</v>
      </c>
      <c r="C325" s="6">
        <v>35633</v>
      </c>
      <c r="D325">
        <v>1043</v>
      </c>
      <c r="E325" s="2">
        <v>23</v>
      </c>
      <c r="F325" t="str">
        <f t="shared" si="15"/>
        <v>Mackenzie ANDREWS800m</v>
      </c>
      <c r="G325" s="2">
        <f t="shared" si="16"/>
        <v>23</v>
      </c>
      <c r="H325" s="2">
        <f t="shared" si="17"/>
        <v>1043</v>
      </c>
    </row>
    <row r="326" spans="1:8" x14ac:dyDescent="0.2">
      <c r="A326" t="s">
        <v>1305</v>
      </c>
      <c r="B326" t="s">
        <v>27</v>
      </c>
      <c r="C326" s="6">
        <v>35127</v>
      </c>
      <c r="D326">
        <v>1042</v>
      </c>
      <c r="E326" s="2">
        <v>24</v>
      </c>
      <c r="F326" t="str">
        <f t="shared" si="15"/>
        <v>Georgia WASSALL800m</v>
      </c>
      <c r="G326" s="2">
        <f t="shared" si="16"/>
        <v>24</v>
      </c>
      <c r="H326" s="2">
        <f t="shared" si="17"/>
        <v>1042</v>
      </c>
    </row>
    <row r="327" spans="1:8" x14ac:dyDescent="0.2">
      <c r="A327" t="s">
        <v>275</v>
      </c>
      <c r="B327" t="s">
        <v>27</v>
      </c>
      <c r="C327" s="6">
        <v>38037</v>
      </c>
      <c r="D327">
        <v>1040</v>
      </c>
      <c r="E327" s="2">
        <v>25</v>
      </c>
      <c r="F327" t="str">
        <f t="shared" si="15"/>
        <v>Montana MONK800m</v>
      </c>
      <c r="G327" s="2">
        <f t="shared" si="16"/>
        <v>25</v>
      </c>
      <c r="H327" s="2">
        <f t="shared" si="17"/>
        <v>1040</v>
      </c>
    </row>
    <row r="328" spans="1:8" x14ac:dyDescent="0.2">
      <c r="A328" t="s">
        <v>276</v>
      </c>
      <c r="B328" t="s">
        <v>27</v>
      </c>
      <c r="C328" s="6">
        <v>38256</v>
      </c>
      <c r="D328">
        <v>1038</v>
      </c>
      <c r="E328" s="2">
        <v>26</v>
      </c>
      <c r="F328" t="str">
        <f t="shared" si="15"/>
        <v>Hayley KITCHING800m</v>
      </c>
      <c r="G328" s="2">
        <f t="shared" si="16"/>
        <v>26</v>
      </c>
      <c r="H328" s="2">
        <f t="shared" si="17"/>
        <v>1038</v>
      </c>
    </row>
    <row r="329" spans="1:8" x14ac:dyDescent="0.2">
      <c r="A329" t="s">
        <v>231</v>
      </c>
      <c r="B329" t="s">
        <v>27</v>
      </c>
      <c r="C329" s="6">
        <v>37818</v>
      </c>
      <c r="D329">
        <v>1036</v>
      </c>
      <c r="E329" s="2">
        <v>27</v>
      </c>
      <c r="F329" t="str">
        <f t="shared" si="15"/>
        <v>Sidney BURRELL800m</v>
      </c>
      <c r="G329" s="2">
        <f t="shared" si="16"/>
        <v>27</v>
      </c>
      <c r="H329" s="2">
        <f t="shared" si="17"/>
        <v>1036</v>
      </c>
    </row>
    <row r="330" spans="1:8" x14ac:dyDescent="0.2">
      <c r="A330" t="s">
        <v>308</v>
      </c>
      <c r="B330" t="s">
        <v>27</v>
      </c>
      <c r="C330" s="7">
        <v>37075</v>
      </c>
      <c r="D330">
        <v>1034</v>
      </c>
      <c r="E330" s="2">
        <v>28</v>
      </c>
      <c r="F330" t="str">
        <f t="shared" si="15"/>
        <v>Abbey CALDWELL800m</v>
      </c>
      <c r="G330" s="2">
        <f t="shared" si="16"/>
        <v>28</v>
      </c>
      <c r="H330" s="2">
        <f t="shared" si="17"/>
        <v>1034</v>
      </c>
    </row>
    <row r="331" spans="1:8" x14ac:dyDescent="0.2">
      <c r="A331" t="s">
        <v>241</v>
      </c>
      <c r="B331" t="s">
        <v>27</v>
      </c>
      <c r="C331" s="6">
        <v>36816</v>
      </c>
      <c r="D331">
        <v>1032</v>
      </c>
      <c r="E331" s="2">
        <v>29</v>
      </c>
      <c r="F331" t="str">
        <f t="shared" si="15"/>
        <v>Cara JARDINE800m</v>
      </c>
      <c r="G331" s="2">
        <f t="shared" si="16"/>
        <v>29</v>
      </c>
      <c r="H331" s="2">
        <f t="shared" si="17"/>
        <v>1032</v>
      </c>
    </row>
    <row r="332" spans="1:8" x14ac:dyDescent="0.2">
      <c r="A332" t="s">
        <v>953</v>
      </c>
      <c r="B332" t="s">
        <v>27</v>
      </c>
      <c r="C332" s="7">
        <v>35654</v>
      </c>
      <c r="D332">
        <v>1030</v>
      </c>
      <c r="E332" s="2">
        <v>30</v>
      </c>
      <c r="F332" t="str">
        <f t="shared" si="15"/>
        <v>Caitlin MCQUILKIN-BELL800m</v>
      </c>
      <c r="G332" s="2">
        <f t="shared" si="16"/>
        <v>30</v>
      </c>
      <c r="H332" s="2">
        <f t="shared" si="17"/>
        <v>1030</v>
      </c>
    </row>
    <row r="333" spans="1:8" x14ac:dyDescent="0.2">
      <c r="A333" t="s">
        <v>277</v>
      </c>
      <c r="B333" t="s">
        <v>27</v>
      </c>
      <c r="C333" s="6">
        <v>36492</v>
      </c>
      <c r="D333">
        <v>1029</v>
      </c>
      <c r="E333" s="2">
        <v>31</v>
      </c>
      <c r="F333" t="str">
        <f t="shared" si="15"/>
        <v>Amy BENNETT800m</v>
      </c>
      <c r="G333" s="2">
        <f t="shared" si="16"/>
        <v>31</v>
      </c>
      <c r="H333" s="2">
        <f t="shared" si="17"/>
        <v>1029</v>
      </c>
    </row>
    <row r="334" spans="1:8" x14ac:dyDescent="0.2">
      <c r="A334" t="s">
        <v>238</v>
      </c>
      <c r="B334" t="s">
        <v>27</v>
      </c>
      <c r="C334" s="6">
        <v>44762</v>
      </c>
      <c r="D334">
        <v>1026</v>
      </c>
      <c r="E334" s="2">
        <v>32</v>
      </c>
      <c r="F334" t="str">
        <f t="shared" si="15"/>
        <v>Ivy BOOTHROYD800m</v>
      </c>
      <c r="G334" s="2">
        <f t="shared" si="16"/>
        <v>32</v>
      </c>
      <c r="H334" s="2">
        <f t="shared" si="17"/>
        <v>1026</v>
      </c>
    </row>
    <row r="335" spans="1:8" x14ac:dyDescent="0.2">
      <c r="A335" t="s">
        <v>279</v>
      </c>
      <c r="B335" t="s">
        <v>27</v>
      </c>
      <c r="C335" s="6">
        <v>37765</v>
      </c>
      <c r="D335">
        <v>1022</v>
      </c>
      <c r="E335" s="2">
        <v>33</v>
      </c>
      <c r="F335" t="str">
        <f t="shared" si="15"/>
        <v>Sarah PICKERING800m</v>
      </c>
      <c r="G335" s="2">
        <f t="shared" si="16"/>
        <v>33</v>
      </c>
      <c r="H335" s="2">
        <f t="shared" si="17"/>
        <v>1022</v>
      </c>
    </row>
    <row r="336" spans="1:8" x14ac:dyDescent="0.2">
      <c r="A336" t="s">
        <v>282</v>
      </c>
      <c r="B336" t="s">
        <v>27</v>
      </c>
      <c r="C336" s="6">
        <v>34890</v>
      </c>
      <c r="D336">
        <v>1020</v>
      </c>
      <c r="E336" s="2">
        <v>34</v>
      </c>
      <c r="F336" t="str">
        <f t="shared" si="15"/>
        <v>Rochelle KENNEDY800m</v>
      </c>
      <c r="G336" s="2">
        <f t="shared" si="16"/>
        <v>34</v>
      </c>
      <c r="H336" s="2">
        <f t="shared" si="17"/>
        <v>1020</v>
      </c>
    </row>
    <row r="337" spans="1:8" x14ac:dyDescent="0.2">
      <c r="A337" t="s">
        <v>1014</v>
      </c>
      <c r="B337" t="s">
        <v>27</v>
      </c>
      <c r="C337" s="6">
        <v>37937</v>
      </c>
      <c r="D337">
        <v>1018</v>
      </c>
      <c r="E337" s="2">
        <v>35</v>
      </c>
      <c r="F337" t="str">
        <f t="shared" si="15"/>
        <v>Sarah SCHIFFMANN800m</v>
      </c>
      <c r="G337" s="2">
        <f t="shared" si="16"/>
        <v>35</v>
      </c>
      <c r="H337" s="2">
        <f t="shared" si="17"/>
        <v>1018</v>
      </c>
    </row>
    <row r="338" spans="1:8" x14ac:dyDescent="0.2">
      <c r="A338" t="s">
        <v>1001</v>
      </c>
      <c r="B338" t="s">
        <v>27</v>
      </c>
      <c r="C338" s="6">
        <v>35582</v>
      </c>
      <c r="D338">
        <v>1017</v>
      </c>
      <c r="E338" s="2">
        <v>36</v>
      </c>
      <c r="F338" t="str">
        <f t="shared" si="15"/>
        <v>Emma PHILIPPE800m</v>
      </c>
      <c r="G338" s="2">
        <f t="shared" si="16"/>
        <v>36</v>
      </c>
      <c r="H338" s="2">
        <f t="shared" si="17"/>
        <v>1017</v>
      </c>
    </row>
    <row r="339" spans="1:8" x14ac:dyDescent="0.2">
      <c r="A339" t="s">
        <v>281</v>
      </c>
      <c r="B339" t="s">
        <v>27</v>
      </c>
      <c r="C339" s="6">
        <v>44671</v>
      </c>
      <c r="D339">
        <v>1017</v>
      </c>
      <c r="E339" s="2">
        <v>37</v>
      </c>
      <c r="F339" t="str">
        <f t="shared" si="15"/>
        <v>Sayla DONNELLEY800m</v>
      </c>
      <c r="G339" s="2">
        <f t="shared" si="16"/>
        <v>37</v>
      </c>
      <c r="H339" s="2">
        <f t="shared" si="17"/>
        <v>1017</v>
      </c>
    </row>
    <row r="340" spans="1:8" x14ac:dyDescent="0.2">
      <c r="A340" t="s">
        <v>290</v>
      </c>
      <c r="B340" t="s">
        <v>27</v>
      </c>
      <c r="C340" s="6">
        <v>38555</v>
      </c>
      <c r="D340">
        <v>1015</v>
      </c>
      <c r="E340" s="2">
        <v>38</v>
      </c>
      <c r="F340" t="str">
        <f t="shared" si="15"/>
        <v>Ada RAND800m</v>
      </c>
      <c r="G340" s="2">
        <f t="shared" si="16"/>
        <v>38</v>
      </c>
      <c r="H340" s="2">
        <f t="shared" si="17"/>
        <v>1015</v>
      </c>
    </row>
    <row r="341" spans="1:8" x14ac:dyDescent="0.2">
      <c r="A341" t="s">
        <v>292</v>
      </c>
      <c r="B341" t="s">
        <v>27</v>
      </c>
      <c r="C341" s="6">
        <v>44671</v>
      </c>
      <c r="D341">
        <v>1014</v>
      </c>
      <c r="E341" s="2">
        <v>39</v>
      </c>
      <c r="F341" t="str">
        <f t="shared" si="15"/>
        <v>Bridget MCCORMACK800m</v>
      </c>
      <c r="G341" s="2">
        <f t="shared" si="16"/>
        <v>39</v>
      </c>
      <c r="H341" s="2">
        <f t="shared" si="17"/>
        <v>1014</v>
      </c>
    </row>
    <row r="342" spans="1:8" x14ac:dyDescent="0.2">
      <c r="A342" t="s">
        <v>1306</v>
      </c>
      <c r="B342" t="s">
        <v>27</v>
      </c>
      <c r="C342" s="6">
        <v>33316</v>
      </c>
      <c r="D342">
        <v>1013</v>
      </c>
      <c r="E342" s="2">
        <v>40</v>
      </c>
      <c r="F342" t="str">
        <f t="shared" si="15"/>
        <v>Alicia KEIR800m</v>
      </c>
      <c r="G342" s="2">
        <f t="shared" si="16"/>
        <v>40</v>
      </c>
      <c r="H342" s="2">
        <f t="shared" si="17"/>
        <v>1013</v>
      </c>
    </row>
    <row r="343" spans="1:8" x14ac:dyDescent="0.2">
      <c r="A343" t="s">
        <v>318</v>
      </c>
      <c r="B343" t="s">
        <v>27</v>
      </c>
      <c r="C343" s="6">
        <v>36601</v>
      </c>
      <c r="D343">
        <v>1012</v>
      </c>
      <c r="E343" s="2">
        <v>41</v>
      </c>
      <c r="F343" t="str">
        <f t="shared" si="15"/>
        <v>Klara DESS800m</v>
      </c>
      <c r="G343" s="2">
        <f t="shared" si="16"/>
        <v>41</v>
      </c>
      <c r="H343" s="2">
        <f t="shared" si="17"/>
        <v>1012</v>
      </c>
    </row>
    <row r="344" spans="1:8" x14ac:dyDescent="0.2">
      <c r="A344" t="s">
        <v>283</v>
      </c>
      <c r="B344" t="s">
        <v>27</v>
      </c>
      <c r="C344" s="6">
        <v>44732</v>
      </c>
      <c r="D344">
        <v>1010</v>
      </c>
      <c r="E344" s="2">
        <v>42</v>
      </c>
      <c r="F344" t="str">
        <f t="shared" si="15"/>
        <v>Ella WILSON800m</v>
      </c>
      <c r="G344" s="2">
        <f t="shared" si="16"/>
        <v>42</v>
      </c>
      <c r="H344" s="2">
        <f t="shared" si="17"/>
        <v>1010</v>
      </c>
    </row>
    <row r="345" spans="1:8" x14ac:dyDescent="0.2">
      <c r="A345" t="s">
        <v>1294</v>
      </c>
      <c r="B345" t="s">
        <v>27</v>
      </c>
      <c r="C345" s="6">
        <v>35306</v>
      </c>
      <c r="D345">
        <v>994</v>
      </c>
      <c r="E345" s="2">
        <v>43</v>
      </c>
      <c r="F345" t="str">
        <f t="shared" si="15"/>
        <v>Rebekah NEWTON800m</v>
      </c>
      <c r="G345" s="2">
        <f t="shared" si="16"/>
        <v>43</v>
      </c>
      <c r="H345" s="2">
        <f t="shared" si="17"/>
        <v>994</v>
      </c>
    </row>
    <row r="346" spans="1:8" x14ac:dyDescent="0.2">
      <c r="A346" t="s">
        <v>280</v>
      </c>
      <c r="B346" t="s">
        <v>27</v>
      </c>
      <c r="C346" s="7">
        <v>36929</v>
      </c>
      <c r="D346">
        <v>993</v>
      </c>
      <c r="E346" s="2">
        <v>44</v>
      </c>
      <c r="F346" t="str">
        <f t="shared" si="15"/>
        <v>Leah SIMPSON800m</v>
      </c>
      <c r="G346" s="2">
        <f t="shared" si="16"/>
        <v>44</v>
      </c>
      <c r="H346" s="2">
        <f t="shared" si="17"/>
        <v>993</v>
      </c>
    </row>
    <row r="347" spans="1:8" x14ac:dyDescent="0.2">
      <c r="A347" t="s">
        <v>313</v>
      </c>
      <c r="B347" t="s">
        <v>27</v>
      </c>
      <c r="C347" s="7">
        <v>36307</v>
      </c>
      <c r="D347">
        <v>988</v>
      </c>
      <c r="E347" s="2">
        <v>45</v>
      </c>
      <c r="F347" t="str">
        <f t="shared" si="15"/>
        <v>Sarah ECKEL800m</v>
      </c>
      <c r="G347" s="2">
        <f t="shared" si="16"/>
        <v>45</v>
      </c>
      <c r="H347" s="2">
        <f t="shared" si="17"/>
        <v>988</v>
      </c>
    </row>
    <row r="348" spans="1:8" x14ac:dyDescent="0.2">
      <c r="A348" t="s">
        <v>287</v>
      </c>
      <c r="B348" t="s">
        <v>27</v>
      </c>
      <c r="C348" s="6">
        <v>37171</v>
      </c>
      <c r="D348">
        <v>988</v>
      </c>
      <c r="E348" s="2">
        <v>46</v>
      </c>
      <c r="F348" t="str">
        <f t="shared" si="15"/>
        <v>Nieve WALSH800m</v>
      </c>
      <c r="G348" s="2">
        <f t="shared" si="16"/>
        <v>46</v>
      </c>
      <c r="H348" s="2">
        <f t="shared" si="17"/>
        <v>988</v>
      </c>
    </row>
    <row r="349" spans="1:8" x14ac:dyDescent="0.2">
      <c r="A349" t="s">
        <v>1009</v>
      </c>
      <c r="B349" t="s">
        <v>27</v>
      </c>
      <c r="C349" s="6">
        <v>37989</v>
      </c>
      <c r="D349">
        <v>988</v>
      </c>
      <c r="E349" s="2">
        <v>47</v>
      </c>
      <c r="F349" t="str">
        <f t="shared" si="15"/>
        <v>Keira MOORE800m</v>
      </c>
      <c r="G349" s="2">
        <f t="shared" si="16"/>
        <v>47</v>
      </c>
      <c r="H349" s="2">
        <f t="shared" si="17"/>
        <v>988</v>
      </c>
    </row>
    <row r="350" spans="1:8" x14ac:dyDescent="0.2">
      <c r="A350" t="s">
        <v>253</v>
      </c>
      <c r="B350" t="s">
        <v>27</v>
      </c>
      <c r="C350" s="6">
        <v>44732</v>
      </c>
      <c r="D350">
        <v>986</v>
      </c>
      <c r="E350" s="2">
        <v>48</v>
      </c>
      <c r="F350" t="str">
        <f t="shared" si="15"/>
        <v>Jazelle CARTER800m</v>
      </c>
      <c r="G350" s="2">
        <f t="shared" si="16"/>
        <v>48</v>
      </c>
      <c r="H350" s="2">
        <f t="shared" si="17"/>
        <v>986</v>
      </c>
    </row>
    <row r="351" spans="1:8" x14ac:dyDescent="0.2">
      <c r="A351" t="s">
        <v>396</v>
      </c>
      <c r="B351" t="s">
        <v>27</v>
      </c>
      <c r="C351" s="6">
        <v>34582</v>
      </c>
      <c r="D351">
        <v>986</v>
      </c>
      <c r="E351" s="2">
        <v>48</v>
      </c>
      <c r="F351" t="str">
        <f t="shared" si="15"/>
        <v>Sarah CARLI800m</v>
      </c>
      <c r="G351" s="2">
        <f t="shared" si="16"/>
        <v>48</v>
      </c>
      <c r="H351" s="2">
        <f t="shared" si="17"/>
        <v>986</v>
      </c>
    </row>
    <row r="352" spans="1:8" x14ac:dyDescent="0.2">
      <c r="A352" t="s">
        <v>1045</v>
      </c>
      <c r="B352" t="s">
        <v>27</v>
      </c>
      <c r="C352" s="6"/>
      <c r="D352">
        <v>984</v>
      </c>
      <c r="E352" s="2">
        <v>50</v>
      </c>
      <c r="F352" t="str">
        <f t="shared" si="15"/>
        <v>Laura RODERICK800m</v>
      </c>
      <c r="G352" s="2">
        <f t="shared" si="16"/>
        <v>50</v>
      </c>
      <c r="H352" s="2">
        <f t="shared" si="17"/>
        <v>984</v>
      </c>
    </row>
    <row r="353" spans="1:8" x14ac:dyDescent="0.2">
      <c r="A353" t="s">
        <v>293</v>
      </c>
      <c r="B353" t="s">
        <v>27</v>
      </c>
      <c r="C353" s="6">
        <v>44701</v>
      </c>
      <c r="D353">
        <v>983</v>
      </c>
      <c r="E353" s="2">
        <v>51</v>
      </c>
      <c r="F353" t="str">
        <f t="shared" si="15"/>
        <v>Kiara FLAVEL800m</v>
      </c>
      <c r="G353" s="2">
        <f t="shared" si="16"/>
        <v>51</v>
      </c>
      <c r="H353" s="2">
        <f t="shared" si="17"/>
        <v>983</v>
      </c>
    </row>
    <row r="354" spans="1:8" x14ac:dyDescent="0.2">
      <c r="A354" t="s">
        <v>357</v>
      </c>
      <c r="B354" t="s">
        <v>27</v>
      </c>
      <c r="C354" s="6">
        <v>36865</v>
      </c>
      <c r="D354">
        <v>982</v>
      </c>
      <c r="E354" s="2">
        <v>52</v>
      </c>
      <c r="F354" t="str">
        <f t="shared" si="15"/>
        <v>Ruby SMEE800m</v>
      </c>
      <c r="G354" s="2">
        <f t="shared" si="16"/>
        <v>52</v>
      </c>
      <c r="H354" s="2">
        <f t="shared" si="17"/>
        <v>982</v>
      </c>
    </row>
    <row r="355" spans="1:8" x14ac:dyDescent="0.2">
      <c r="A355" t="s">
        <v>289</v>
      </c>
      <c r="B355" t="s">
        <v>27</v>
      </c>
      <c r="C355" s="6">
        <v>44732</v>
      </c>
      <c r="D355">
        <v>980</v>
      </c>
      <c r="E355" s="2">
        <v>53</v>
      </c>
      <c r="F355" t="str">
        <f t="shared" si="15"/>
        <v>Tayissa BUCHANAN800m</v>
      </c>
      <c r="G355" s="2">
        <f t="shared" si="16"/>
        <v>53</v>
      </c>
      <c r="H355" s="2">
        <f t="shared" si="17"/>
        <v>980</v>
      </c>
    </row>
    <row r="356" spans="1:8" x14ac:dyDescent="0.2">
      <c r="A356" t="s">
        <v>284</v>
      </c>
      <c r="B356" t="s">
        <v>27</v>
      </c>
      <c r="C356" s="6">
        <v>33621</v>
      </c>
      <c r="D356">
        <v>977</v>
      </c>
      <c r="E356" s="2">
        <v>54</v>
      </c>
      <c r="F356" t="str">
        <f t="shared" si="15"/>
        <v>Tia BRADY800m</v>
      </c>
      <c r="G356" s="2">
        <f t="shared" si="16"/>
        <v>54</v>
      </c>
      <c r="H356" s="2">
        <f t="shared" si="17"/>
        <v>977</v>
      </c>
    </row>
    <row r="357" spans="1:8" x14ac:dyDescent="0.2">
      <c r="A357" t="s">
        <v>285</v>
      </c>
      <c r="B357" t="s">
        <v>27</v>
      </c>
      <c r="C357" s="6">
        <v>33563</v>
      </c>
      <c r="D357">
        <v>974</v>
      </c>
      <c r="E357" s="2">
        <v>55</v>
      </c>
      <c r="F357" t="str">
        <f t="shared" si="15"/>
        <v>Davina SMITH800m</v>
      </c>
      <c r="G357" s="2">
        <f t="shared" si="16"/>
        <v>55</v>
      </c>
      <c r="H357" s="2">
        <f t="shared" si="17"/>
        <v>974</v>
      </c>
    </row>
    <row r="358" spans="1:8" x14ac:dyDescent="0.2">
      <c r="A358" t="s">
        <v>286</v>
      </c>
      <c r="B358" t="s">
        <v>27</v>
      </c>
      <c r="C358" s="6">
        <v>36261</v>
      </c>
      <c r="D358">
        <v>974</v>
      </c>
      <c r="E358" s="2">
        <v>56</v>
      </c>
      <c r="F358" t="str">
        <f t="shared" si="15"/>
        <v>Briony NORTON800m</v>
      </c>
      <c r="G358" s="2">
        <f t="shared" si="16"/>
        <v>56</v>
      </c>
      <c r="H358" s="2">
        <f t="shared" si="17"/>
        <v>974</v>
      </c>
    </row>
    <row r="359" spans="1:8" x14ac:dyDescent="0.2">
      <c r="A359" t="s">
        <v>325</v>
      </c>
      <c r="B359" t="s">
        <v>27</v>
      </c>
      <c r="C359" s="6">
        <v>1981</v>
      </c>
      <c r="D359">
        <v>971</v>
      </c>
      <c r="E359" s="2">
        <v>57</v>
      </c>
      <c r="F359" t="str">
        <f t="shared" si="15"/>
        <v>Angie ROSS800m</v>
      </c>
      <c r="G359" s="2">
        <f t="shared" si="16"/>
        <v>57</v>
      </c>
      <c r="H359" s="2">
        <f t="shared" si="17"/>
        <v>971</v>
      </c>
    </row>
    <row r="360" spans="1:8" x14ac:dyDescent="0.2">
      <c r="A360" t="s">
        <v>240</v>
      </c>
      <c r="B360" t="s">
        <v>27</v>
      </c>
      <c r="C360" s="6">
        <v>34830</v>
      </c>
      <c r="D360">
        <v>971</v>
      </c>
      <c r="E360" s="2">
        <v>58</v>
      </c>
      <c r="F360" t="str">
        <f t="shared" si="15"/>
        <v>Bethany HALMY800m</v>
      </c>
      <c r="G360" s="2">
        <f t="shared" si="16"/>
        <v>58</v>
      </c>
      <c r="H360" s="2">
        <f t="shared" si="17"/>
        <v>971</v>
      </c>
    </row>
    <row r="361" spans="1:8" x14ac:dyDescent="0.2">
      <c r="A361" t="s">
        <v>314</v>
      </c>
      <c r="B361" t="s">
        <v>27</v>
      </c>
      <c r="C361" s="6">
        <v>35243</v>
      </c>
      <c r="D361">
        <v>971</v>
      </c>
      <c r="E361" s="2">
        <v>59</v>
      </c>
      <c r="F361" t="str">
        <f t="shared" si="15"/>
        <v>Holly CAMPBELL800m</v>
      </c>
      <c r="G361" s="2">
        <f t="shared" si="16"/>
        <v>59</v>
      </c>
      <c r="H361" s="2">
        <f t="shared" si="17"/>
        <v>971</v>
      </c>
    </row>
    <row r="362" spans="1:8" x14ac:dyDescent="0.2">
      <c r="A362" t="s">
        <v>362</v>
      </c>
      <c r="B362" t="s">
        <v>27</v>
      </c>
      <c r="C362" s="6">
        <v>33246</v>
      </c>
      <c r="D362">
        <v>968</v>
      </c>
      <c r="E362" s="2">
        <v>60</v>
      </c>
      <c r="F362" t="str">
        <f t="shared" si="15"/>
        <v>Eleanor BENSON800m</v>
      </c>
      <c r="G362" s="2">
        <f t="shared" si="16"/>
        <v>60</v>
      </c>
      <c r="H362" s="2">
        <f t="shared" si="17"/>
        <v>968</v>
      </c>
    </row>
    <row r="363" spans="1:8" x14ac:dyDescent="0.2">
      <c r="A363" t="s">
        <v>1307</v>
      </c>
      <c r="B363" t="s">
        <v>27</v>
      </c>
      <c r="C363" s="6">
        <v>37097</v>
      </c>
      <c r="D363">
        <v>967</v>
      </c>
      <c r="E363" s="2">
        <v>61</v>
      </c>
      <c r="F363" t="str">
        <f t="shared" si="15"/>
        <v>Brooke GILLMEISTER800m</v>
      </c>
      <c r="G363" s="2">
        <f t="shared" si="16"/>
        <v>61</v>
      </c>
      <c r="H363" s="2">
        <f t="shared" si="17"/>
        <v>967</v>
      </c>
    </row>
    <row r="364" spans="1:8" x14ac:dyDescent="0.2">
      <c r="A364" t="s">
        <v>1303</v>
      </c>
      <c r="B364" t="s">
        <v>27</v>
      </c>
      <c r="C364" s="6">
        <v>1999</v>
      </c>
      <c r="D364">
        <v>965</v>
      </c>
      <c r="E364" s="2">
        <v>62</v>
      </c>
      <c r="F364" t="str">
        <f t="shared" si="15"/>
        <v>Claudia CARTER800m</v>
      </c>
      <c r="G364" s="2">
        <f t="shared" si="16"/>
        <v>62</v>
      </c>
      <c r="H364" s="2">
        <f t="shared" si="17"/>
        <v>965</v>
      </c>
    </row>
    <row r="365" spans="1:8" x14ac:dyDescent="0.2">
      <c r="A365" t="s">
        <v>1308</v>
      </c>
      <c r="B365" t="s">
        <v>27</v>
      </c>
      <c r="C365" s="6">
        <v>44701</v>
      </c>
      <c r="D365">
        <v>965</v>
      </c>
      <c r="E365" s="2">
        <v>63</v>
      </c>
      <c r="F365" t="str">
        <f t="shared" si="15"/>
        <v>Mia TOOHEY800m</v>
      </c>
      <c r="G365" s="2">
        <f t="shared" si="16"/>
        <v>63</v>
      </c>
      <c r="H365" s="2">
        <f t="shared" si="17"/>
        <v>965</v>
      </c>
    </row>
    <row r="366" spans="1:8" x14ac:dyDescent="0.2">
      <c r="A366" t="s">
        <v>288</v>
      </c>
      <c r="B366" t="s">
        <v>27</v>
      </c>
      <c r="C366" s="7">
        <v>2000</v>
      </c>
      <c r="D366">
        <v>965</v>
      </c>
      <c r="E366" s="2">
        <v>64</v>
      </c>
      <c r="F366" t="str">
        <f t="shared" si="15"/>
        <v>Rachel O'BRIEN800m</v>
      </c>
      <c r="G366" s="2">
        <f t="shared" si="16"/>
        <v>64</v>
      </c>
      <c r="H366" s="2">
        <f t="shared" si="17"/>
        <v>965</v>
      </c>
    </row>
    <row r="367" spans="1:8" x14ac:dyDescent="0.2">
      <c r="A367" t="s">
        <v>1309</v>
      </c>
      <c r="B367" t="s">
        <v>27</v>
      </c>
      <c r="C367" s="6">
        <v>44701</v>
      </c>
      <c r="D367">
        <v>963</v>
      </c>
      <c r="E367" s="2">
        <v>65</v>
      </c>
      <c r="F367" t="str">
        <f t="shared" si="15"/>
        <v>Marie Celie WARNEKE800m</v>
      </c>
      <c r="G367" s="2">
        <f t="shared" si="16"/>
        <v>65</v>
      </c>
      <c r="H367" s="2">
        <f t="shared" si="17"/>
        <v>963</v>
      </c>
    </row>
    <row r="368" spans="1:8" x14ac:dyDescent="0.2">
      <c r="A368" t="s">
        <v>1008</v>
      </c>
      <c r="B368" t="s">
        <v>27</v>
      </c>
      <c r="C368" s="6"/>
      <c r="D368">
        <v>963</v>
      </c>
      <c r="E368" s="2">
        <v>66</v>
      </c>
      <c r="F368" t="str">
        <f t="shared" si="15"/>
        <v>Ella COLUSSO800m</v>
      </c>
      <c r="G368" s="2">
        <f t="shared" si="16"/>
        <v>66</v>
      </c>
      <c r="H368" s="2">
        <f t="shared" si="17"/>
        <v>963</v>
      </c>
    </row>
    <row r="369" spans="1:8" x14ac:dyDescent="0.2">
      <c r="A369" t="s">
        <v>1310</v>
      </c>
      <c r="B369" t="s">
        <v>27</v>
      </c>
      <c r="C369" s="6">
        <v>44671</v>
      </c>
      <c r="D369">
        <v>963</v>
      </c>
      <c r="E369" s="2">
        <v>67</v>
      </c>
      <c r="F369" t="str">
        <f t="shared" si="15"/>
        <v>Maddy LUSCOMBE800m</v>
      </c>
      <c r="G369" s="2">
        <f t="shared" si="16"/>
        <v>67</v>
      </c>
      <c r="H369" s="2">
        <f t="shared" si="17"/>
        <v>963</v>
      </c>
    </row>
    <row r="370" spans="1:8" x14ac:dyDescent="0.2">
      <c r="A370" t="s">
        <v>256</v>
      </c>
      <c r="B370" t="s">
        <v>27</v>
      </c>
      <c r="C370" s="6">
        <v>44640</v>
      </c>
      <c r="D370">
        <v>961</v>
      </c>
      <c r="E370" s="2">
        <v>68</v>
      </c>
      <c r="F370" t="str">
        <f t="shared" si="15"/>
        <v>Nyree HAMILTON800m</v>
      </c>
      <c r="G370" s="2">
        <f t="shared" si="16"/>
        <v>68</v>
      </c>
      <c r="H370" s="2">
        <f t="shared" si="17"/>
        <v>961</v>
      </c>
    </row>
    <row r="371" spans="1:8" x14ac:dyDescent="0.2">
      <c r="A371" t="s">
        <v>299</v>
      </c>
      <c r="B371" t="s">
        <v>27</v>
      </c>
      <c r="C371" s="6">
        <v>44762</v>
      </c>
      <c r="D371">
        <v>960</v>
      </c>
      <c r="E371" s="2">
        <v>69</v>
      </c>
      <c r="F371" t="str">
        <f t="shared" si="15"/>
        <v>Malaika MCLEOD800m</v>
      </c>
      <c r="G371" s="2">
        <f t="shared" si="16"/>
        <v>69</v>
      </c>
      <c r="H371" s="2">
        <f t="shared" si="17"/>
        <v>960</v>
      </c>
    </row>
    <row r="372" spans="1:8" x14ac:dyDescent="0.2">
      <c r="A372" t="s">
        <v>294</v>
      </c>
      <c r="B372" t="s">
        <v>27</v>
      </c>
      <c r="C372" s="6">
        <v>44640</v>
      </c>
      <c r="D372">
        <v>957</v>
      </c>
      <c r="E372" s="2">
        <v>70</v>
      </c>
      <c r="F372" t="str">
        <f t="shared" si="15"/>
        <v>Nina YEATS800m</v>
      </c>
      <c r="G372" s="2">
        <f t="shared" si="16"/>
        <v>70</v>
      </c>
      <c r="H372" s="2">
        <f t="shared" si="17"/>
        <v>957</v>
      </c>
    </row>
    <row r="373" spans="1:8" x14ac:dyDescent="0.2">
      <c r="A373" t="s">
        <v>317</v>
      </c>
      <c r="B373" t="s">
        <v>27</v>
      </c>
      <c r="C373" s="7">
        <v>38433</v>
      </c>
      <c r="D373">
        <v>954</v>
      </c>
      <c r="E373" s="2">
        <v>71</v>
      </c>
      <c r="F373" t="str">
        <f t="shared" si="15"/>
        <v>Amy BUNNAGE800m</v>
      </c>
      <c r="G373" s="2">
        <f t="shared" si="16"/>
        <v>71</v>
      </c>
      <c r="H373" s="2">
        <f t="shared" si="17"/>
        <v>954</v>
      </c>
    </row>
    <row r="374" spans="1:8" x14ac:dyDescent="0.2">
      <c r="A374" t="s">
        <v>291</v>
      </c>
      <c r="B374" t="s">
        <v>27</v>
      </c>
      <c r="C374" s="6">
        <v>37996</v>
      </c>
      <c r="D374">
        <v>953</v>
      </c>
      <c r="E374" s="2">
        <v>72</v>
      </c>
      <c r="F374" t="str">
        <f t="shared" si="15"/>
        <v>Ava HONORE800m</v>
      </c>
      <c r="G374" s="2">
        <f t="shared" si="16"/>
        <v>72</v>
      </c>
      <c r="H374" s="2">
        <f t="shared" si="17"/>
        <v>953</v>
      </c>
    </row>
    <row r="375" spans="1:8" x14ac:dyDescent="0.2">
      <c r="A375" t="s">
        <v>243</v>
      </c>
      <c r="B375" s="6" t="s">
        <v>27</v>
      </c>
      <c r="C375" s="6">
        <v>44671</v>
      </c>
      <c r="D375">
        <v>952</v>
      </c>
      <c r="E375" s="2">
        <v>73</v>
      </c>
      <c r="F375" t="str">
        <f t="shared" si="15"/>
        <v>Sophia HANLON800m</v>
      </c>
      <c r="G375" s="2">
        <f t="shared" si="16"/>
        <v>73</v>
      </c>
      <c r="H375" s="2">
        <f t="shared" si="17"/>
        <v>952</v>
      </c>
    </row>
    <row r="376" spans="1:8" x14ac:dyDescent="0.2">
      <c r="A376" t="s">
        <v>1013</v>
      </c>
      <c r="B376" t="s">
        <v>27</v>
      </c>
      <c r="C376" s="6">
        <v>44732</v>
      </c>
      <c r="D376">
        <v>951</v>
      </c>
      <c r="E376" s="2">
        <v>74</v>
      </c>
      <c r="F376" t="str">
        <f t="shared" si="15"/>
        <v>Gabrielle VINCENT800m</v>
      </c>
      <c r="G376" s="2">
        <f t="shared" si="16"/>
        <v>74</v>
      </c>
      <c r="H376" s="2">
        <f t="shared" si="17"/>
        <v>951</v>
      </c>
    </row>
    <row r="377" spans="1:8" x14ac:dyDescent="0.2">
      <c r="A377" t="s">
        <v>326</v>
      </c>
      <c r="B377" t="s">
        <v>27</v>
      </c>
      <c r="C377" s="6">
        <v>44762</v>
      </c>
      <c r="D377">
        <v>951</v>
      </c>
      <c r="E377" s="2">
        <v>75</v>
      </c>
      <c r="F377" t="str">
        <f t="shared" si="15"/>
        <v>Danielle GRAHAM800m</v>
      </c>
      <c r="G377" s="2">
        <f t="shared" si="16"/>
        <v>75</v>
      </c>
      <c r="H377" s="2">
        <f t="shared" si="17"/>
        <v>951</v>
      </c>
    </row>
    <row r="378" spans="1:8" x14ac:dyDescent="0.2">
      <c r="A378" t="s">
        <v>296</v>
      </c>
      <c r="B378" t="s">
        <v>27</v>
      </c>
      <c r="C378" s="6">
        <v>44671</v>
      </c>
      <c r="D378">
        <v>951</v>
      </c>
      <c r="E378" s="2">
        <v>75</v>
      </c>
      <c r="F378" t="str">
        <f t="shared" si="15"/>
        <v>Lucy HINCKSMAN800m</v>
      </c>
      <c r="G378" s="2">
        <f t="shared" si="16"/>
        <v>75</v>
      </c>
      <c r="H378" s="2">
        <f t="shared" si="17"/>
        <v>951</v>
      </c>
    </row>
    <row r="379" spans="1:8" x14ac:dyDescent="0.2">
      <c r="A379" t="s">
        <v>301</v>
      </c>
      <c r="B379" t="s">
        <v>27</v>
      </c>
      <c r="C379" s="6">
        <v>44762</v>
      </c>
      <c r="D379">
        <v>950</v>
      </c>
      <c r="E379" s="2">
        <v>77</v>
      </c>
      <c r="F379" t="str">
        <f t="shared" si="15"/>
        <v>Fleur COOPER800m</v>
      </c>
      <c r="G379" s="2">
        <f t="shared" si="16"/>
        <v>77</v>
      </c>
      <c r="H379" s="2">
        <f t="shared" si="17"/>
        <v>950</v>
      </c>
    </row>
    <row r="380" spans="1:8" x14ac:dyDescent="0.2">
      <c r="A380" t="s">
        <v>1311</v>
      </c>
      <c r="B380" t="s">
        <v>27</v>
      </c>
      <c r="C380" s="7">
        <v>2000</v>
      </c>
      <c r="D380">
        <v>950</v>
      </c>
      <c r="E380" s="2">
        <v>77</v>
      </c>
      <c r="F380" t="str">
        <f t="shared" si="15"/>
        <v>Ciara LOSTY800m</v>
      </c>
      <c r="G380" s="2">
        <f t="shared" si="16"/>
        <v>77</v>
      </c>
      <c r="H380" s="2">
        <f t="shared" si="17"/>
        <v>950</v>
      </c>
    </row>
    <row r="381" spans="1:8" x14ac:dyDescent="0.2">
      <c r="A381" t="s">
        <v>1011</v>
      </c>
      <c r="B381" t="s">
        <v>27</v>
      </c>
      <c r="C381" s="6">
        <v>38691</v>
      </c>
      <c r="D381">
        <v>950</v>
      </c>
      <c r="E381" s="2">
        <v>79</v>
      </c>
      <c r="F381" t="str">
        <f t="shared" si="15"/>
        <v>Ella ATKINS800m</v>
      </c>
      <c r="G381" s="2">
        <f t="shared" si="16"/>
        <v>79</v>
      </c>
      <c r="H381" s="2">
        <f t="shared" si="17"/>
        <v>950</v>
      </c>
    </row>
    <row r="382" spans="1:8" x14ac:dyDescent="0.2">
      <c r="A382" t="s">
        <v>957</v>
      </c>
      <c r="B382" t="s">
        <v>27</v>
      </c>
      <c r="C382" s="6">
        <v>37957</v>
      </c>
      <c r="D382">
        <v>947</v>
      </c>
      <c r="E382" s="2">
        <v>80</v>
      </c>
      <c r="F382" t="str">
        <f t="shared" si="15"/>
        <v>Lily MATHER800m</v>
      </c>
      <c r="G382" s="2">
        <f t="shared" si="16"/>
        <v>80</v>
      </c>
      <c r="H382" s="2">
        <f t="shared" si="17"/>
        <v>947</v>
      </c>
    </row>
    <row r="383" spans="1:8" x14ac:dyDescent="0.2">
      <c r="A383" t="s">
        <v>320</v>
      </c>
      <c r="B383" t="s">
        <v>27</v>
      </c>
      <c r="C383" s="6">
        <v>44581</v>
      </c>
      <c r="D383">
        <v>945</v>
      </c>
      <c r="E383" s="2">
        <v>81</v>
      </c>
      <c r="F383" t="str">
        <f t="shared" si="15"/>
        <v>Bethany ARENTZ800m</v>
      </c>
      <c r="G383" s="2">
        <f t="shared" si="16"/>
        <v>81</v>
      </c>
      <c r="H383" s="2">
        <f t="shared" si="17"/>
        <v>945</v>
      </c>
    </row>
    <row r="384" spans="1:8" x14ac:dyDescent="0.2">
      <c r="A384" t="s">
        <v>327</v>
      </c>
      <c r="B384" t="s">
        <v>27</v>
      </c>
      <c r="C384" s="6">
        <v>44701</v>
      </c>
      <c r="D384">
        <v>943</v>
      </c>
      <c r="E384" s="2">
        <v>82</v>
      </c>
      <c r="F384" t="str">
        <f t="shared" si="15"/>
        <v>Lily WINWARD800m</v>
      </c>
      <c r="G384" s="2">
        <f t="shared" si="16"/>
        <v>82</v>
      </c>
      <c r="H384" s="2">
        <f t="shared" si="17"/>
        <v>943</v>
      </c>
    </row>
    <row r="385" spans="1:8" x14ac:dyDescent="0.2">
      <c r="A385" t="s">
        <v>1010</v>
      </c>
      <c r="B385" t="s">
        <v>27</v>
      </c>
      <c r="C385" s="6">
        <v>44701</v>
      </c>
      <c r="D385">
        <v>943</v>
      </c>
      <c r="E385" s="2">
        <v>83</v>
      </c>
      <c r="F385" t="str">
        <f t="shared" si="15"/>
        <v>Jaime BRENNAN800m</v>
      </c>
      <c r="G385" s="2">
        <f t="shared" si="16"/>
        <v>83</v>
      </c>
      <c r="H385" s="2">
        <f t="shared" si="17"/>
        <v>943</v>
      </c>
    </row>
    <row r="386" spans="1:8" x14ac:dyDescent="0.2">
      <c r="A386" t="s">
        <v>1312</v>
      </c>
      <c r="B386" s="6" t="s">
        <v>27</v>
      </c>
      <c r="C386" s="6"/>
      <c r="D386">
        <v>942</v>
      </c>
      <c r="E386" s="2">
        <v>84</v>
      </c>
      <c r="F386" t="str">
        <f t="shared" si="15"/>
        <v>Sienna SCAHILL800m</v>
      </c>
      <c r="G386" s="2">
        <f t="shared" si="16"/>
        <v>84</v>
      </c>
      <c r="H386" s="2">
        <f t="shared" si="17"/>
        <v>942</v>
      </c>
    </row>
    <row r="387" spans="1:8" x14ac:dyDescent="0.2">
      <c r="A387" t="s">
        <v>342</v>
      </c>
      <c r="B387" t="s">
        <v>27</v>
      </c>
      <c r="C387" s="6">
        <v>37253</v>
      </c>
      <c r="D387">
        <v>942</v>
      </c>
      <c r="E387" s="2">
        <v>85</v>
      </c>
      <c r="F387" t="str">
        <f t="shared" ref="F387:F450" si="18">A387&amp;B387</f>
        <v>Brooke MULLINS800m</v>
      </c>
      <c r="G387" s="2">
        <f t="shared" ref="G387:G450" si="19">E387</f>
        <v>85</v>
      </c>
      <c r="H387" s="2">
        <f t="shared" ref="H387:H450" si="20">D387</f>
        <v>942</v>
      </c>
    </row>
    <row r="388" spans="1:8" x14ac:dyDescent="0.2">
      <c r="A388" t="s">
        <v>1313</v>
      </c>
      <c r="B388" t="s">
        <v>27</v>
      </c>
      <c r="C388" s="6">
        <v>44640</v>
      </c>
      <c r="D388">
        <v>942</v>
      </c>
      <c r="E388" s="2">
        <v>86</v>
      </c>
      <c r="F388" t="str">
        <f t="shared" si="18"/>
        <v>Ashlee TREAGUS800m</v>
      </c>
      <c r="G388" s="2">
        <f t="shared" si="19"/>
        <v>86</v>
      </c>
      <c r="H388" s="2">
        <f t="shared" si="20"/>
        <v>942</v>
      </c>
    </row>
    <row r="389" spans="1:8" x14ac:dyDescent="0.2">
      <c r="A389" t="s">
        <v>321</v>
      </c>
      <c r="B389" t="s">
        <v>27</v>
      </c>
      <c r="C389" s="6">
        <v>36028</v>
      </c>
      <c r="D389">
        <v>940</v>
      </c>
      <c r="E389" s="2">
        <v>87</v>
      </c>
      <c r="F389" t="str">
        <f t="shared" si="18"/>
        <v>Amy HARDING-DELOOZE800m</v>
      </c>
      <c r="G389" s="2">
        <f t="shared" si="19"/>
        <v>87</v>
      </c>
      <c r="H389" s="2">
        <f t="shared" si="20"/>
        <v>940</v>
      </c>
    </row>
    <row r="390" spans="1:8" x14ac:dyDescent="0.2">
      <c r="A390" t="s">
        <v>1023</v>
      </c>
      <c r="B390" t="s">
        <v>27</v>
      </c>
      <c r="C390" s="7">
        <v>33588</v>
      </c>
      <c r="D390">
        <v>939</v>
      </c>
      <c r="E390" s="2">
        <v>88</v>
      </c>
      <c r="F390" t="str">
        <f t="shared" si="18"/>
        <v>Keely WATERS800m</v>
      </c>
      <c r="G390" s="2">
        <f t="shared" si="19"/>
        <v>88</v>
      </c>
      <c r="H390" s="2">
        <f t="shared" si="20"/>
        <v>939</v>
      </c>
    </row>
    <row r="391" spans="1:8" x14ac:dyDescent="0.2">
      <c r="A391" t="s">
        <v>297</v>
      </c>
      <c r="B391" t="s">
        <v>27</v>
      </c>
      <c r="C391" s="7">
        <v>44732</v>
      </c>
      <c r="D391">
        <v>939</v>
      </c>
      <c r="E391" s="2">
        <v>88</v>
      </c>
      <c r="F391" t="str">
        <f t="shared" si="18"/>
        <v>Cleo RICHARDSON800m</v>
      </c>
      <c r="G391" s="2">
        <f t="shared" si="19"/>
        <v>88</v>
      </c>
      <c r="H391" s="2">
        <f t="shared" si="20"/>
        <v>939</v>
      </c>
    </row>
    <row r="392" spans="1:8" x14ac:dyDescent="0.2">
      <c r="A392" t="s">
        <v>954</v>
      </c>
      <c r="B392" t="s">
        <v>27</v>
      </c>
      <c r="C392" s="6">
        <v>44581</v>
      </c>
      <c r="D392">
        <v>938</v>
      </c>
      <c r="E392" s="2">
        <v>90</v>
      </c>
      <c r="F392" t="str">
        <f t="shared" si="18"/>
        <v>Gabrielle TOTH800m</v>
      </c>
      <c r="G392" s="2">
        <f t="shared" si="19"/>
        <v>90</v>
      </c>
      <c r="H392" s="2">
        <f t="shared" si="20"/>
        <v>938</v>
      </c>
    </row>
    <row r="393" spans="1:8" x14ac:dyDescent="0.2">
      <c r="A393" t="s">
        <v>295</v>
      </c>
      <c r="B393" t="s">
        <v>27</v>
      </c>
      <c r="C393" s="6">
        <v>44671</v>
      </c>
      <c r="D393">
        <v>937</v>
      </c>
      <c r="E393" s="2">
        <v>91</v>
      </c>
      <c r="F393" t="str">
        <f t="shared" si="18"/>
        <v>Victoria CHOLSH800m</v>
      </c>
      <c r="G393" s="2">
        <f t="shared" si="19"/>
        <v>91</v>
      </c>
      <c r="H393" s="2">
        <f t="shared" si="20"/>
        <v>937</v>
      </c>
    </row>
    <row r="394" spans="1:8" x14ac:dyDescent="0.2">
      <c r="A394" t="s">
        <v>1314</v>
      </c>
      <c r="B394" t="s">
        <v>27</v>
      </c>
      <c r="C394" s="6">
        <v>37689</v>
      </c>
      <c r="D394">
        <v>937</v>
      </c>
      <c r="E394" s="2">
        <v>92</v>
      </c>
      <c r="F394" t="str">
        <f t="shared" si="18"/>
        <v>Tekara AIMER800m</v>
      </c>
      <c r="G394" s="2">
        <f t="shared" si="19"/>
        <v>92</v>
      </c>
      <c r="H394" s="2">
        <f t="shared" si="20"/>
        <v>937</v>
      </c>
    </row>
    <row r="395" spans="1:8" x14ac:dyDescent="0.2">
      <c r="A395" t="s">
        <v>302</v>
      </c>
      <c r="B395" t="s">
        <v>27</v>
      </c>
      <c r="C395" s="7">
        <v>44701</v>
      </c>
      <c r="D395">
        <v>936</v>
      </c>
      <c r="E395" s="2">
        <v>93</v>
      </c>
      <c r="F395" t="str">
        <f t="shared" si="18"/>
        <v>Jessica MCMANUS800m</v>
      </c>
      <c r="G395" s="2">
        <f t="shared" si="19"/>
        <v>93</v>
      </c>
      <c r="H395" s="2">
        <f t="shared" si="20"/>
        <v>936</v>
      </c>
    </row>
    <row r="396" spans="1:8" x14ac:dyDescent="0.2">
      <c r="A396" t="s">
        <v>1300</v>
      </c>
      <c r="B396" t="s">
        <v>27</v>
      </c>
      <c r="C396" s="6">
        <v>44732</v>
      </c>
      <c r="D396">
        <v>934</v>
      </c>
      <c r="E396" s="2">
        <v>94</v>
      </c>
      <c r="F396" t="str">
        <f t="shared" si="18"/>
        <v>Ella PENMAN800m</v>
      </c>
      <c r="G396" s="2">
        <f t="shared" si="19"/>
        <v>94</v>
      </c>
      <c r="H396" s="2">
        <f t="shared" si="20"/>
        <v>934</v>
      </c>
    </row>
    <row r="397" spans="1:8" x14ac:dyDescent="0.2">
      <c r="A397" t="s">
        <v>305</v>
      </c>
      <c r="B397" t="s">
        <v>27</v>
      </c>
      <c r="C397" s="6">
        <v>37741</v>
      </c>
      <c r="D397">
        <v>934</v>
      </c>
      <c r="E397" s="2">
        <v>95</v>
      </c>
      <c r="F397" t="str">
        <f t="shared" si="18"/>
        <v>Emily MORDEN800m</v>
      </c>
      <c r="G397" s="2">
        <f t="shared" si="19"/>
        <v>95</v>
      </c>
      <c r="H397" s="2">
        <f t="shared" si="20"/>
        <v>934</v>
      </c>
    </row>
    <row r="398" spans="1:8" x14ac:dyDescent="0.2">
      <c r="A398" t="s">
        <v>298</v>
      </c>
      <c r="B398" t="s">
        <v>27</v>
      </c>
      <c r="D398">
        <v>932</v>
      </c>
      <c r="E398" s="2">
        <v>96</v>
      </c>
      <c r="F398" t="str">
        <f t="shared" si="18"/>
        <v>Grace DEACON800m</v>
      </c>
      <c r="G398" s="2">
        <f t="shared" si="19"/>
        <v>96</v>
      </c>
      <c r="H398" s="2">
        <f t="shared" si="20"/>
        <v>932</v>
      </c>
    </row>
    <row r="399" spans="1:8" x14ac:dyDescent="0.2">
      <c r="A399" t="s">
        <v>1315</v>
      </c>
      <c r="B399" t="s">
        <v>27</v>
      </c>
      <c r="C399" s="6">
        <v>44762</v>
      </c>
      <c r="D399">
        <v>932</v>
      </c>
      <c r="E399" s="2">
        <v>97</v>
      </c>
      <c r="F399" t="str">
        <f t="shared" si="18"/>
        <v>Denielle HILLS800m</v>
      </c>
      <c r="G399" s="2">
        <f t="shared" si="19"/>
        <v>97</v>
      </c>
      <c r="H399" s="2">
        <f t="shared" si="20"/>
        <v>932</v>
      </c>
    </row>
    <row r="400" spans="1:8" x14ac:dyDescent="0.2">
      <c r="A400" t="s">
        <v>319</v>
      </c>
      <c r="B400" t="s">
        <v>27</v>
      </c>
      <c r="C400" s="6">
        <v>38018</v>
      </c>
      <c r="D400">
        <v>929</v>
      </c>
      <c r="E400" s="2">
        <v>98</v>
      </c>
      <c r="F400" t="str">
        <f t="shared" si="18"/>
        <v>Lucinda ROURKE800m</v>
      </c>
      <c r="G400" s="2">
        <f t="shared" si="19"/>
        <v>98</v>
      </c>
      <c r="H400" s="2">
        <f t="shared" si="20"/>
        <v>929</v>
      </c>
    </row>
    <row r="401" spans="1:8" x14ac:dyDescent="0.2">
      <c r="A401" t="s">
        <v>1316</v>
      </c>
      <c r="B401" s="6" t="s">
        <v>27</v>
      </c>
      <c r="C401" s="6">
        <v>31629</v>
      </c>
      <c r="D401">
        <v>928</v>
      </c>
      <c r="E401" s="2">
        <v>99</v>
      </c>
      <c r="F401" t="str">
        <f t="shared" si="18"/>
        <v>Nicole PERRY800m</v>
      </c>
      <c r="G401" s="2">
        <f t="shared" si="19"/>
        <v>99</v>
      </c>
      <c r="H401" s="2">
        <f t="shared" si="20"/>
        <v>928</v>
      </c>
    </row>
    <row r="402" spans="1:8" x14ac:dyDescent="0.2">
      <c r="A402" t="s">
        <v>1017</v>
      </c>
      <c r="B402" t="s">
        <v>27</v>
      </c>
      <c r="C402" s="6">
        <v>34781</v>
      </c>
      <c r="D402">
        <v>926</v>
      </c>
      <c r="E402" s="2">
        <v>100</v>
      </c>
      <c r="F402" t="str">
        <f t="shared" si="18"/>
        <v>Brooke HINES800m</v>
      </c>
      <c r="G402" s="2">
        <f t="shared" si="19"/>
        <v>100</v>
      </c>
      <c r="H402" s="2">
        <f t="shared" si="20"/>
        <v>926</v>
      </c>
    </row>
    <row r="403" spans="1:8" x14ac:dyDescent="0.2">
      <c r="A403" t="s">
        <v>307</v>
      </c>
      <c r="B403" t="s">
        <v>28</v>
      </c>
      <c r="C403" s="6">
        <v>35360</v>
      </c>
      <c r="D403">
        <v>1215</v>
      </c>
      <c r="E403" s="2">
        <v>1</v>
      </c>
      <c r="F403" t="str">
        <f t="shared" si="18"/>
        <v>Jessica HULL1500m</v>
      </c>
      <c r="G403" s="2">
        <f t="shared" si="19"/>
        <v>1</v>
      </c>
      <c r="H403" s="2">
        <f t="shared" si="20"/>
        <v>1215</v>
      </c>
    </row>
    <row r="404" spans="1:8" x14ac:dyDescent="0.2">
      <c r="A404" t="s">
        <v>263</v>
      </c>
      <c r="B404" t="s">
        <v>28</v>
      </c>
      <c r="C404" s="6">
        <v>33409</v>
      </c>
      <c r="D404">
        <v>1213</v>
      </c>
      <c r="E404" s="2">
        <v>2</v>
      </c>
      <c r="F404" t="str">
        <f t="shared" si="18"/>
        <v>Linden HALL1500m</v>
      </c>
      <c r="G404" s="2">
        <f t="shared" si="19"/>
        <v>2</v>
      </c>
      <c r="H404" s="2">
        <f t="shared" si="20"/>
        <v>1213</v>
      </c>
    </row>
    <row r="405" spans="1:8" x14ac:dyDescent="0.2">
      <c r="A405" t="s">
        <v>308</v>
      </c>
      <c r="B405" t="s">
        <v>28</v>
      </c>
      <c r="C405" s="6">
        <v>37075</v>
      </c>
      <c r="D405">
        <v>1144</v>
      </c>
      <c r="E405" s="2">
        <v>3</v>
      </c>
      <c r="F405" t="str">
        <f t="shared" si="18"/>
        <v>Abbey CALDWELL1500m</v>
      </c>
      <c r="G405" s="2">
        <f t="shared" si="19"/>
        <v>3</v>
      </c>
      <c r="H405" s="2">
        <f t="shared" si="20"/>
        <v>1144</v>
      </c>
    </row>
    <row r="406" spans="1:8" x14ac:dyDescent="0.2">
      <c r="A406" t="s">
        <v>350</v>
      </c>
      <c r="B406" t="s">
        <v>28</v>
      </c>
      <c r="C406" s="6">
        <v>34463</v>
      </c>
      <c r="D406">
        <v>1144</v>
      </c>
      <c r="E406" s="2">
        <v>4</v>
      </c>
      <c r="F406" t="str">
        <f t="shared" si="18"/>
        <v>Jenny BLUNDELL1500m</v>
      </c>
      <c r="G406" s="2">
        <f t="shared" si="19"/>
        <v>4</v>
      </c>
      <c r="H406" s="2">
        <f t="shared" si="20"/>
        <v>1144</v>
      </c>
    </row>
    <row r="407" spans="1:8" x14ac:dyDescent="0.2">
      <c r="A407" t="s">
        <v>1123</v>
      </c>
      <c r="B407" t="s">
        <v>28</v>
      </c>
      <c r="C407" s="6">
        <v>37051</v>
      </c>
      <c r="D407">
        <v>1143</v>
      </c>
      <c r="E407" s="2">
        <v>5</v>
      </c>
      <c r="F407" t="str">
        <f t="shared" si="18"/>
        <v>Keely SMALL1500m</v>
      </c>
      <c r="G407" s="2">
        <f t="shared" si="19"/>
        <v>5</v>
      </c>
      <c r="H407" s="2">
        <f t="shared" si="20"/>
        <v>1143</v>
      </c>
    </row>
    <row r="408" spans="1:8" x14ac:dyDescent="0.2">
      <c r="A408" t="s">
        <v>1125</v>
      </c>
      <c r="B408" t="s">
        <v>28</v>
      </c>
      <c r="C408" s="6">
        <v>32729</v>
      </c>
      <c r="D408">
        <v>1138</v>
      </c>
      <c r="E408" s="2">
        <v>6</v>
      </c>
      <c r="F408" t="str">
        <f t="shared" si="18"/>
        <v>Heidi SEE1500m</v>
      </c>
      <c r="G408" s="2">
        <f t="shared" si="19"/>
        <v>6</v>
      </c>
      <c r="H408" s="2">
        <f t="shared" si="20"/>
        <v>1138</v>
      </c>
    </row>
    <row r="409" spans="1:8" x14ac:dyDescent="0.2">
      <c r="A409" t="s">
        <v>309</v>
      </c>
      <c r="B409" t="s">
        <v>28</v>
      </c>
      <c r="C409" s="6">
        <v>35529</v>
      </c>
      <c r="D409">
        <v>1128</v>
      </c>
      <c r="E409" s="2">
        <v>7</v>
      </c>
      <c r="F409" t="str">
        <f t="shared" si="18"/>
        <v>Maudie SKYRING1500m</v>
      </c>
      <c r="G409" s="2">
        <f t="shared" si="19"/>
        <v>7</v>
      </c>
      <c r="H409" s="2">
        <f t="shared" si="20"/>
        <v>1128</v>
      </c>
    </row>
    <row r="410" spans="1:8" x14ac:dyDescent="0.2">
      <c r="A410" t="s">
        <v>334</v>
      </c>
      <c r="B410" t="s">
        <v>28</v>
      </c>
      <c r="C410" s="6">
        <v>32724</v>
      </c>
      <c r="D410">
        <v>1126</v>
      </c>
      <c r="E410" s="2">
        <v>8</v>
      </c>
      <c r="F410" t="str">
        <f t="shared" si="18"/>
        <v>Genevieve GREGSON1500m</v>
      </c>
      <c r="G410" s="2">
        <f t="shared" si="19"/>
        <v>8</v>
      </c>
      <c r="H410" s="2">
        <f t="shared" si="20"/>
        <v>1126</v>
      </c>
    </row>
    <row r="411" spans="1:8" x14ac:dyDescent="0.2">
      <c r="A411" t="s">
        <v>311</v>
      </c>
      <c r="B411" t="s">
        <v>28</v>
      </c>
      <c r="C411" s="7">
        <v>32903</v>
      </c>
      <c r="D411">
        <v>1123</v>
      </c>
      <c r="E411" s="2">
        <v>9</v>
      </c>
      <c r="F411" t="str">
        <f t="shared" si="18"/>
        <v>Melissa DUNCAN1500m</v>
      </c>
      <c r="G411" s="2">
        <f t="shared" si="19"/>
        <v>9</v>
      </c>
      <c r="H411" s="2">
        <f t="shared" si="20"/>
        <v>1123</v>
      </c>
    </row>
    <row r="412" spans="1:8" x14ac:dyDescent="0.2">
      <c r="A412" t="s">
        <v>1126</v>
      </c>
      <c r="B412" t="s">
        <v>28</v>
      </c>
      <c r="C412" s="6">
        <v>36149</v>
      </c>
      <c r="D412">
        <v>1116</v>
      </c>
      <c r="E412" s="2">
        <v>10</v>
      </c>
      <c r="F412" t="str">
        <f t="shared" si="18"/>
        <v>Georgia HANSEN1500m</v>
      </c>
      <c r="G412" s="2">
        <f t="shared" si="19"/>
        <v>10</v>
      </c>
      <c r="H412" s="2">
        <f t="shared" si="20"/>
        <v>1116</v>
      </c>
    </row>
    <row r="413" spans="1:8" x14ac:dyDescent="0.2">
      <c r="A413" t="s">
        <v>351</v>
      </c>
      <c r="B413" t="s">
        <v>28</v>
      </c>
      <c r="C413" s="7">
        <v>36515</v>
      </c>
      <c r="D413">
        <v>1116</v>
      </c>
      <c r="E413" s="2">
        <v>11</v>
      </c>
      <c r="F413" t="str">
        <f t="shared" si="18"/>
        <v>Rose DAVIES1500m</v>
      </c>
      <c r="G413" s="2">
        <f t="shared" si="19"/>
        <v>11</v>
      </c>
      <c r="H413" s="2">
        <f t="shared" si="20"/>
        <v>1116</v>
      </c>
    </row>
    <row r="414" spans="1:8" x14ac:dyDescent="0.2">
      <c r="A414" t="s">
        <v>270</v>
      </c>
      <c r="B414" t="s">
        <v>28</v>
      </c>
      <c r="C414" s="6">
        <v>37404</v>
      </c>
      <c r="D414">
        <v>1111</v>
      </c>
      <c r="E414" s="2">
        <v>12</v>
      </c>
      <c r="F414" t="str">
        <f t="shared" si="18"/>
        <v>Jaylah HANCOCK-CAMERON1500m</v>
      </c>
      <c r="G414" s="2">
        <f t="shared" si="19"/>
        <v>12</v>
      </c>
      <c r="H414" s="2">
        <f t="shared" si="20"/>
        <v>1111</v>
      </c>
    </row>
    <row r="415" spans="1:8" x14ac:dyDescent="0.2">
      <c r="A415" t="s">
        <v>349</v>
      </c>
      <c r="B415" t="s">
        <v>28</v>
      </c>
      <c r="C415" s="6">
        <v>34956</v>
      </c>
      <c r="D415">
        <v>1111</v>
      </c>
      <c r="E415" s="2">
        <v>13</v>
      </c>
      <c r="F415" t="str">
        <f t="shared" si="18"/>
        <v>Isobel BATT-DOYLE1500m</v>
      </c>
      <c r="G415" s="2">
        <f t="shared" si="19"/>
        <v>13</v>
      </c>
      <c r="H415" s="2">
        <f t="shared" si="20"/>
        <v>1111</v>
      </c>
    </row>
    <row r="416" spans="1:8" x14ac:dyDescent="0.2">
      <c r="A416" t="s">
        <v>310</v>
      </c>
      <c r="B416" t="s">
        <v>28</v>
      </c>
      <c r="C416" s="7">
        <v>35869</v>
      </c>
      <c r="D416">
        <v>1110</v>
      </c>
      <c r="E416" s="2">
        <v>14</v>
      </c>
      <c r="F416" t="str">
        <f t="shared" si="18"/>
        <v>Lauren RYAN1500m</v>
      </c>
      <c r="G416" s="2">
        <f t="shared" si="19"/>
        <v>14</v>
      </c>
      <c r="H416" s="2">
        <f t="shared" si="20"/>
        <v>1110</v>
      </c>
    </row>
    <row r="417" spans="1:8" x14ac:dyDescent="0.2">
      <c r="A417" t="s">
        <v>340</v>
      </c>
      <c r="B417" s="6" t="s">
        <v>28</v>
      </c>
      <c r="C417" s="6">
        <v>35633</v>
      </c>
      <c r="D417">
        <v>1104</v>
      </c>
      <c r="E417" s="2">
        <v>15</v>
      </c>
      <c r="F417" t="str">
        <f t="shared" si="18"/>
        <v>Mackenzie ANDREWS1500m</v>
      </c>
      <c r="G417" s="2">
        <f t="shared" si="19"/>
        <v>15</v>
      </c>
      <c r="H417" s="2">
        <f t="shared" si="20"/>
        <v>1104</v>
      </c>
    </row>
    <row r="418" spans="1:8" x14ac:dyDescent="0.2">
      <c r="A418" t="s">
        <v>271</v>
      </c>
      <c r="B418" t="s">
        <v>28</v>
      </c>
      <c r="C418" s="6">
        <v>34494</v>
      </c>
      <c r="D418">
        <v>1095</v>
      </c>
      <c r="E418" s="2">
        <v>16</v>
      </c>
      <c r="F418" t="str">
        <f t="shared" si="18"/>
        <v>Amy ROBINSON1500m</v>
      </c>
      <c r="G418" s="2">
        <f t="shared" si="19"/>
        <v>16</v>
      </c>
      <c r="H418" s="2">
        <f t="shared" si="20"/>
        <v>1095</v>
      </c>
    </row>
    <row r="419" spans="1:8" x14ac:dyDescent="0.2">
      <c r="A419" t="s">
        <v>1002</v>
      </c>
      <c r="B419" t="s">
        <v>28</v>
      </c>
      <c r="C419" s="7">
        <v>35404</v>
      </c>
      <c r="D419">
        <v>1092</v>
      </c>
      <c r="E419" s="2">
        <v>17</v>
      </c>
      <c r="F419" t="str">
        <f t="shared" si="18"/>
        <v>Georgia GRIFFITH1500m</v>
      </c>
      <c r="G419" s="2">
        <f t="shared" si="19"/>
        <v>17</v>
      </c>
      <c r="H419" s="2">
        <f t="shared" si="20"/>
        <v>1092</v>
      </c>
    </row>
    <row r="420" spans="1:8" x14ac:dyDescent="0.2">
      <c r="A420" t="s">
        <v>1127</v>
      </c>
      <c r="B420" s="6" t="s">
        <v>28</v>
      </c>
      <c r="C420" s="6">
        <v>31249</v>
      </c>
      <c r="D420">
        <v>1091</v>
      </c>
      <c r="E420" s="2">
        <v>18</v>
      </c>
      <c r="F420" t="str">
        <f t="shared" si="18"/>
        <v>Lauren REID1500m</v>
      </c>
      <c r="G420" s="2">
        <f t="shared" si="19"/>
        <v>18</v>
      </c>
      <c r="H420" s="2">
        <f t="shared" si="20"/>
        <v>1091</v>
      </c>
    </row>
    <row r="421" spans="1:8" x14ac:dyDescent="0.2">
      <c r="A421" t="s">
        <v>317</v>
      </c>
      <c r="B421" t="s">
        <v>28</v>
      </c>
      <c r="C421" s="6">
        <v>38433</v>
      </c>
      <c r="D421">
        <v>1091</v>
      </c>
      <c r="E421" s="2">
        <v>19</v>
      </c>
      <c r="F421" t="str">
        <f t="shared" si="18"/>
        <v>Amy BUNNAGE1500m</v>
      </c>
      <c r="G421" s="2">
        <f t="shared" si="19"/>
        <v>19</v>
      </c>
      <c r="H421" s="2">
        <f t="shared" si="20"/>
        <v>1091</v>
      </c>
    </row>
    <row r="422" spans="1:8" x14ac:dyDescent="0.2">
      <c r="A422" t="s">
        <v>267</v>
      </c>
      <c r="B422" t="s">
        <v>28</v>
      </c>
      <c r="C422" s="6">
        <v>36472</v>
      </c>
      <c r="D422">
        <v>1083</v>
      </c>
      <c r="E422" s="2">
        <v>20</v>
      </c>
      <c r="F422" t="str">
        <f t="shared" si="18"/>
        <v>Imogen BARRETT1500m</v>
      </c>
      <c r="G422" s="2">
        <f t="shared" si="19"/>
        <v>20</v>
      </c>
      <c r="H422" s="2">
        <f t="shared" si="20"/>
        <v>1083</v>
      </c>
    </row>
    <row r="423" spans="1:8" x14ac:dyDescent="0.2">
      <c r="A423" t="s">
        <v>313</v>
      </c>
      <c r="B423" t="s">
        <v>28</v>
      </c>
      <c r="C423" s="6">
        <v>36307</v>
      </c>
      <c r="D423">
        <v>1081</v>
      </c>
      <c r="E423" s="2">
        <v>21</v>
      </c>
      <c r="F423" t="str">
        <f t="shared" si="18"/>
        <v>Sarah ECKEL1500m</v>
      </c>
      <c r="G423" s="2">
        <f t="shared" si="19"/>
        <v>21</v>
      </c>
      <c r="H423" s="2">
        <f t="shared" si="20"/>
        <v>1081</v>
      </c>
    </row>
    <row r="424" spans="1:8" x14ac:dyDescent="0.2">
      <c r="A424" t="s">
        <v>1317</v>
      </c>
      <c r="B424" t="s">
        <v>28</v>
      </c>
      <c r="C424" s="6">
        <v>38560</v>
      </c>
      <c r="D424">
        <v>1072</v>
      </c>
      <c r="E424" s="2">
        <v>22</v>
      </c>
      <c r="F424" t="str">
        <f t="shared" si="18"/>
        <v>Imogen STEWART1500m</v>
      </c>
      <c r="G424" s="2">
        <f t="shared" si="19"/>
        <v>22</v>
      </c>
      <c r="H424" s="2">
        <f t="shared" si="20"/>
        <v>1072</v>
      </c>
    </row>
    <row r="425" spans="1:8" x14ac:dyDescent="0.2">
      <c r="A425" t="s">
        <v>312</v>
      </c>
      <c r="B425" t="s">
        <v>28</v>
      </c>
      <c r="C425" s="6">
        <v>35868</v>
      </c>
      <c r="D425">
        <v>1070</v>
      </c>
      <c r="E425" s="2">
        <v>23</v>
      </c>
      <c r="F425" t="str">
        <f t="shared" si="18"/>
        <v>Isabella THORNTON-BOTT1500m</v>
      </c>
      <c r="G425" s="2">
        <f t="shared" si="19"/>
        <v>23</v>
      </c>
      <c r="H425" s="2">
        <f t="shared" si="20"/>
        <v>1070</v>
      </c>
    </row>
    <row r="426" spans="1:8" x14ac:dyDescent="0.2">
      <c r="A426" t="s">
        <v>1019</v>
      </c>
      <c r="B426" t="s">
        <v>28</v>
      </c>
      <c r="C426" s="6">
        <v>34670</v>
      </c>
      <c r="D426">
        <v>1069</v>
      </c>
      <c r="E426" s="2">
        <v>24</v>
      </c>
      <c r="F426" t="str">
        <f t="shared" si="18"/>
        <v>Emma JEFFCOAT1500m</v>
      </c>
      <c r="G426" s="2">
        <f t="shared" si="19"/>
        <v>24</v>
      </c>
      <c r="H426" s="2">
        <f t="shared" si="20"/>
        <v>1069</v>
      </c>
    </row>
    <row r="427" spans="1:8" x14ac:dyDescent="0.2">
      <c r="A427" t="s">
        <v>352</v>
      </c>
      <c r="B427" t="s">
        <v>28</v>
      </c>
      <c r="C427" s="6">
        <v>35618</v>
      </c>
      <c r="D427">
        <v>1064</v>
      </c>
      <c r="E427" s="2">
        <v>25</v>
      </c>
      <c r="F427" t="str">
        <f t="shared" si="18"/>
        <v>Caitlin ADAMS1500m</v>
      </c>
      <c r="G427" s="2">
        <f t="shared" si="19"/>
        <v>25</v>
      </c>
      <c r="H427" s="2">
        <f t="shared" si="20"/>
        <v>1064</v>
      </c>
    </row>
    <row r="428" spans="1:8" x14ac:dyDescent="0.2">
      <c r="A428" t="s">
        <v>314</v>
      </c>
      <c r="B428" t="s">
        <v>28</v>
      </c>
      <c r="C428" s="7">
        <v>35243</v>
      </c>
      <c r="D428">
        <v>1063</v>
      </c>
      <c r="E428" s="2">
        <v>26</v>
      </c>
      <c r="F428" t="str">
        <f t="shared" si="18"/>
        <v>Holly CAMPBELL1500m</v>
      </c>
      <c r="G428" s="2">
        <f t="shared" si="19"/>
        <v>26</v>
      </c>
      <c r="H428" s="2">
        <f t="shared" si="20"/>
        <v>1063</v>
      </c>
    </row>
    <row r="429" spans="1:8" x14ac:dyDescent="0.2">
      <c r="A429" t="s">
        <v>337</v>
      </c>
      <c r="B429" s="6" t="s">
        <v>28</v>
      </c>
      <c r="C429" s="6">
        <v>34543</v>
      </c>
      <c r="D429">
        <v>1061</v>
      </c>
      <c r="E429" s="2">
        <v>27</v>
      </c>
      <c r="F429" t="str">
        <f t="shared" si="18"/>
        <v>Amy CASHIN1500m</v>
      </c>
      <c r="G429" s="2">
        <f t="shared" si="19"/>
        <v>27</v>
      </c>
      <c r="H429" s="2">
        <f t="shared" si="20"/>
        <v>1061</v>
      </c>
    </row>
    <row r="430" spans="1:8" x14ac:dyDescent="0.2">
      <c r="A430" t="s">
        <v>278</v>
      </c>
      <c r="B430" t="s">
        <v>28</v>
      </c>
      <c r="C430" s="6">
        <v>37944</v>
      </c>
      <c r="D430">
        <v>1059</v>
      </c>
      <c r="E430" s="2">
        <v>28</v>
      </c>
      <c r="F430" t="str">
        <f t="shared" si="18"/>
        <v>Nicola HOGG1500m</v>
      </c>
      <c r="G430" s="2">
        <f t="shared" si="19"/>
        <v>28</v>
      </c>
      <c r="H430" s="2">
        <f t="shared" si="20"/>
        <v>1059</v>
      </c>
    </row>
    <row r="431" spans="1:8" x14ac:dyDescent="0.2">
      <c r="A431" t="s">
        <v>315</v>
      </c>
      <c r="B431" t="s">
        <v>28</v>
      </c>
      <c r="C431" s="6">
        <v>34873</v>
      </c>
      <c r="D431">
        <v>1055</v>
      </c>
      <c r="E431" s="2">
        <v>29</v>
      </c>
      <c r="F431" t="str">
        <f t="shared" si="18"/>
        <v>Kate SPENCER1500m</v>
      </c>
      <c r="G431" s="2">
        <f t="shared" si="19"/>
        <v>29</v>
      </c>
      <c r="H431" s="2">
        <f t="shared" si="20"/>
        <v>1055</v>
      </c>
    </row>
    <row r="432" spans="1:8" x14ac:dyDescent="0.2">
      <c r="A432" t="s">
        <v>319</v>
      </c>
      <c r="B432" t="s">
        <v>28</v>
      </c>
      <c r="C432" s="6">
        <v>38018</v>
      </c>
      <c r="D432">
        <v>1046</v>
      </c>
      <c r="E432" s="2">
        <v>30</v>
      </c>
      <c r="F432" t="str">
        <f t="shared" si="18"/>
        <v>Lucinda ROURKE1500m</v>
      </c>
      <c r="G432" s="2">
        <f t="shared" si="19"/>
        <v>30</v>
      </c>
      <c r="H432" s="2">
        <f t="shared" si="20"/>
        <v>1046</v>
      </c>
    </row>
    <row r="433" spans="1:8" x14ac:dyDescent="0.2">
      <c r="A433" t="s">
        <v>1318</v>
      </c>
      <c r="B433" t="s">
        <v>28</v>
      </c>
      <c r="C433" s="6">
        <v>37491</v>
      </c>
      <c r="D433">
        <v>1046</v>
      </c>
      <c r="E433" s="2">
        <v>31</v>
      </c>
      <c r="F433" t="str">
        <f t="shared" si="18"/>
        <v>Imogen GARDINER1500m</v>
      </c>
      <c r="G433" s="2">
        <f t="shared" si="19"/>
        <v>31</v>
      </c>
      <c r="H433" s="2">
        <f t="shared" si="20"/>
        <v>1046</v>
      </c>
    </row>
    <row r="434" spans="1:8" x14ac:dyDescent="0.2">
      <c r="A434" t="s">
        <v>338</v>
      </c>
      <c r="B434" t="s">
        <v>28</v>
      </c>
      <c r="C434" s="6">
        <v>34875</v>
      </c>
      <c r="D434">
        <v>1042</v>
      </c>
      <c r="E434" s="2">
        <v>32</v>
      </c>
      <c r="F434" t="str">
        <f t="shared" si="18"/>
        <v>Stella RADFORD1500m</v>
      </c>
      <c r="G434" s="2">
        <f t="shared" si="19"/>
        <v>32</v>
      </c>
      <c r="H434" s="2">
        <f t="shared" si="20"/>
        <v>1042</v>
      </c>
    </row>
    <row r="435" spans="1:8" x14ac:dyDescent="0.2">
      <c r="A435" t="s">
        <v>1319</v>
      </c>
      <c r="B435" t="s">
        <v>28</v>
      </c>
      <c r="C435" s="6">
        <v>34736</v>
      </c>
      <c r="D435">
        <v>1042</v>
      </c>
      <c r="E435" s="2">
        <v>33</v>
      </c>
      <c r="F435" t="str">
        <f t="shared" si="18"/>
        <v>Lilli PRICE1500m</v>
      </c>
      <c r="G435" s="2">
        <f t="shared" si="19"/>
        <v>33</v>
      </c>
      <c r="H435" s="2">
        <f t="shared" si="20"/>
        <v>1042</v>
      </c>
    </row>
    <row r="436" spans="1:8" x14ac:dyDescent="0.2">
      <c r="A436" t="s">
        <v>336</v>
      </c>
      <c r="B436" t="s">
        <v>28</v>
      </c>
      <c r="C436" s="6">
        <v>36196</v>
      </c>
      <c r="D436">
        <v>1034</v>
      </c>
      <c r="E436" s="2">
        <v>34</v>
      </c>
      <c r="F436" t="str">
        <f t="shared" si="18"/>
        <v>Cara FEAIN-RYAN1500m</v>
      </c>
      <c r="G436" s="2">
        <f t="shared" si="19"/>
        <v>34</v>
      </c>
      <c r="H436" s="2">
        <f t="shared" si="20"/>
        <v>1034</v>
      </c>
    </row>
    <row r="437" spans="1:8" x14ac:dyDescent="0.2">
      <c r="A437" t="s">
        <v>1014</v>
      </c>
      <c r="B437" t="s">
        <v>28</v>
      </c>
      <c r="C437" s="6">
        <v>37937</v>
      </c>
      <c r="D437">
        <v>1028</v>
      </c>
      <c r="E437" s="2">
        <v>35</v>
      </c>
      <c r="F437" t="str">
        <f t="shared" si="18"/>
        <v>Sarah SCHIFFMANN1500m</v>
      </c>
      <c r="G437" s="2">
        <f t="shared" si="19"/>
        <v>35</v>
      </c>
      <c r="H437" s="2">
        <f t="shared" si="20"/>
        <v>1028</v>
      </c>
    </row>
    <row r="438" spans="1:8" x14ac:dyDescent="0.2">
      <c r="A438" t="s">
        <v>357</v>
      </c>
      <c r="B438" t="s">
        <v>28</v>
      </c>
      <c r="C438" s="7">
        <v>36865</v>
      </c>
      <c r="D438">
        <v>1028</v>
      </c>
      <c r="E438" s="2">
        <v>36</v>
      </c>
      <c r="F438" t="str">
        <f t="shared" si="18"/>
        <v>Ruby SMEE1500m</v>
      </c>
      <c r="G438" s="2">
        <f t="shared" si="19"/>
        <v>36</v>
      </c>
      <c r="H438" s="2">
        <f t="shared" si="20"/>
        <v>1028</v>
      </c>
    </row>
    <row r="439" spans="1:8" x14ac:dyDescent="0.2">
      <c r="A439" t="s">
        <v>316</v>
      </c>
      <c r="B439" t="s">
        <v>28</v>
      </c>
      <c r="C439" s="6">
        <v>36219</v>
      </c>
      <c r="D439">
        <v>1028</v>
      </c>
      <c r="E439" s="2">
        <v>37</v>
      </c>
      <c r="F439" t="str">
        <f t="shared" si="18"/>
        <v>Brielle ERBACHER1500m</v>
      </c>
      <c r="G439" s="2">
        <f t="shared" si="19"/>
        <v>37</v>
      </c>
      <c r="H439" s="2">
        <f t="shared" si="20"/>
        <v>1028</v>
      </c>
    </row>
    <row r="440" spans="1:8" x14ac:dyDescent="0.2">
      <c r="A440" t="s">
        <v>321</v>
      </c>
      <c r="B440" t="s">
        <v>28</v>
      </c>
      <c r="C440" s="6">
        <v>36028</v>
      </c>
      <c r="D440">
        <v>1025</v>
      </c>
      <c r="E440" s="2">
        <v>38</v>
      </c>
      <c r="F440" t="str">
        <f t="shared" si="18"/>
        <v>Amy HARDING-DELOOZE1500m</v>
      </c>
      <c r="G440" s="2">
        <f t="shared" si="19"/>
        <v>38</v>
      </c>
      <c r="H440" s="2">
        <f t="shared" si="20"/>
        <v>1025</v>
      </c>
    </row>
    <row r="441" spans="1:8" x14ac:dyDescent="0.2">
      <c r="A441" t="s">
        <v>324</v>
      </c>
      <c r="B441" t="s">
        <v>28</v>
      </c>
      <c r="C441" s="6">
        <v>44701</v>
      </c>
      <c r="D441">
        <v>1024</v>
      </c>
      <c r="E441" s="2">
        <v>39</v>
      </c>
      <c r="F441" t="str">
        <f t="shared" si="18"/>
        <v>Isabella HARTE1500m</v>
      </c>
      <c r="G441" s="2">
        <f t="shared" si="19"/>
        <v>39</v>
      </c>
      <c r="H441" s="2">
        <f t="shared" si="20"/>
        <v>1024</v>
      </c>
    </row>
    <row r="442" spans="1:8" x14ac:dyDescent="0.2">
      <c r="A442" t="s">
        <v>356</v>
      </c>
      <c r="B442" s="6" t="s">
        <v>28</v>
      </c>
      <c r="C442" s="6">
        <v>35241</v>
      </c>
      <c r="D442">
        <v>1024</v>
      </c>
      <c r="E442" s="2">
        <v>40</v>
      </c>
      <c r="F442" t="str">
        <f t="shared" si="18"/>
        <v>Leanne POMPEANI1500m</v>
      </c>
      <c r="G442" s="2">
        <f t="shared" si="19"/>
        <v>40</v>
      </c>
      <c r="H442" s="2">
        <f t="shared" si="20"/>
        <v>1024</v>
      </c>
    </row>
    <row r="443" spans="1:8" x14ac:dyDescent="0.2">
      <c r="A443" t="s">
        <v>281</v>
      </c>
      <c r="B443" t="s">
        <v>28</v>
      </c>
      <c r="C443" s="6">
        <v>44671</v>
      </c>
      <c r="D443">
        <v>1022</v>
      </c>
      <c r="E443" s="2">
        <v>41</v>
      </c>
      <c r="F443" t="str">
        <f t="shared" si="18"/>
        <v>Sayla DONNELLEY1500m</v>
      </c>
      <c r="G443" s="2">
        <f t="shared" si="19"/>
        <v>41</v>
      </c>
      <c r="H443" s="2">
        <f t="shared" si="20"/>
        <v>1022</v>
      </c>
    </row>
    <row r="444" spans="1:8" x14ac:dyDescent="0.2">
      <c r="A444" t="s">
        <v>284</v>
      </c>
      <c r="B444" t="s">
        <v>28</v>
      </c>
      <c r="C444" s="6">
        <v>33621</v>
      </c>
      <c r="D444">
        <v>1021</v>
      </c>
      <c r="E444" s="2">
        <v>42</v>
      </c>
      <c r="F444" t="str">
        <f t="shared" si="18"/>
        <v>Tia BRADY1500m</v>
      </c>
      <c r="G444" s="2">
        <f t="shared" si="19"/>
        <v>42</v>
      </c>
      <c r="H444" s="2">
        <f t="shared" si="20"/>
        <v>1021</v>
      </c>
    </row>
    <row r="445" spans="1:8" x14ac:dyDescent="0.2">
      <c r="A445" t="s">
        <v>318</v>
      </c>
      <c r="B445" t="s">
        <v>28</v>
      </c>
      <c r="C445" s="6">
        <v>36601</v>
      </c>
      <c r="D445">
        <v>1018</v>
      </c>
      <c r="E445" s="2">
        <v>43</v>
      </c>
      <c r="F445" t="str">
        <f t="shared" si="18"/>
        <v>Klara DESS1500m</v>
      </c>
      <c r="G445" s="2">
        <f t="shared" si="19"/>
        <v>43</v>
      </c>
      <c r="H445" s="2">
        <f t="shared" si="20"/>
        <v>1018</v>
      </c>
    </row>
    <row r="446" spans="1:8" x14ac:dyDescent="0.2">
      <c r="A446" t="s">
        <v>227</v>
      </c>
      <c r="B446" t="s">
        <v>28</v>
      </c>
      <c r="C446" s="6">
        <v>34394</v>
      </c>
      <c r="D446">
        <v>1018</v>
      </c>
      <c r="E446" s="2">
        <v>44</v>
      </c>
      <c r="F446" t="str">
        <f t="shared" si="18"/>
        <v>Catriona BISSET1500m</v>
      </c>
      <c r="G446" s="2">
        <f t="shared" si="19"/>
        <v>44</v>
      </c>
      <c r="H446" s="2">
        <f t="shared" si="20"/>
        <v>1018</v>
      </c>
    </row>
    <row r="447" spans="1:8" x14ac:dyDescent="0.2">
      <c r="A447" t="s">
        <v>953</v>
      </c>
      <c r="B447" t="s">
        <v>28</v>
      </c>
      <c r="C447" s="7">
        <v>35654</v>
      </c>
      <c r="D447">
        <v>1017</v>
      </c>
      <c r="E447" s="2">
        <v>45</v>
      </c>
      <c r="F447" t="str">
        <f t="shared" si="18"/>
        <v>Caitlin MCQUILKIN-BELL1500m</v>
      </c>
      <c r="G447" s="2">
        <f t="shared" si="19"/>
        <v>45</v>
      </c>
      <c r="H447" s="2">
        <f t="shared" si="20"/>
        <v>1017</v>
      </c>
    </row>
    <row r="448" spans="1:8" x14ac:dyDescent="0.2">
      <c r="A448" t="s">
        <v>269</v>
      </c>
      <c r="B448" t="s">
        <v>28</v>
      </c>
      <c r="C448" s="6">
        <v>35959</v>
      </c>
      <c r="D448">
        <v>1016</v>
      </c>
      <c r="E448" s="2">
        <v>46</v>
      </c>
      <c r="F448" t="str">
        <f t="shared" si="18"/>
        <v>Hannah COX1500m</v>
      </c>
      <c r="G448" s="2">
        <f t="shared" si="19"/>
        <v>46</v>
      </c>
      <c r="H448" s="2">
        <f t="shared" si="20"/>
        <v>1016</v>
      </c>
    </row>
    <row r="449" spans="1:8" x14ac:dyDescent="0.2">
      <c r="A449" t="s">
        <v>274</v>
      </c>
      <c r="B449" t="s">
        <v>28</v>
      </c>
      <c r="C449" s="7">
        <v>36285</v>
      </c>
      <c r="D449">
        <v>1011</v>
      </c>
      <c r="E449" s="2">
        <v>47</v>
      </c>
      <c r="F449" t="str">
        <f t="shared" si="18"/>
        <v>Jemima RUSSELL1500m</v>
      </c>
      <c r="G449" s="2">
        <f t="shared" si="19"/>
        <v>47</v>
      </c>
      <c r="H449" s="2">
        <f t="shared" si="20"/>
        <v>1011</v>
      </c>
    </row>
    <row r="450" spans="1:8" x14ac:dyDescent="0.2">
      <c r="A450" t="s">
        <v>322</v>
      </c>
      <c r="B450" t="s">
        <v>28</v>
      </c>
      <c r="C450" s="6">
        <v>37645</v>
      </c>
      <c r="D450">
        <v>1008</v>
      </c>
      <c r="E450" s="2">
        <v>48</v>
      </c>
      <c r="F450" t="str">
        <f t="shared" si="18"/>
        <v>Georgie PURCELL1500m</v>
      </c>
      <c r="G450" s="2">
        <f t="shared" si="19"/>
        <v>48</v>
      </c>
      <c r="H450" s="2">
        <f t="shared" si="20"/>
        <v>1008</v>
      </c>
    </row>
    <row r="451" spans="1:8" x14ac:dyDescent="0.2">
      <c r="A451" t="s">
        <v>1320</v>
      </c>
      <c r="B451" t="s">
        <v>28</v>
      </c>
      <c r="C451" s="6">
        <v>38144</v>
      </c>
      <c r="D451">
        <v>1005</v>
      </c>
      <c r="E451" s="2">
        <v>49</v>
      </c>
      <c r="F451" t="str">
        <f t="shared" ref="F451:F514" si="21">A451&amp;B451</f>
        <v>Megan DICKSON1500m</v>
      </c>
      <c r="G451" s="2">
        <f t="shared" ref="G451:G514" si="22">E451</f>
        <v>49</v>
      </c>
      <c r="H451" s="2">
        <f t="shared" ref="H451:H514" si="23">D451</f>
        <v>1005</v>
      </c>
    </row>
    <row r="452" spans="1:8" x14ac:dyDescent="0.2">
      <c r="A452" t="s">
        <v>355</v>
      </c>
      <c r="B452" t="s">
        <v>28</v>
      </c>
      <c r="C452" s="6">
        <v>36406</v>
      </c>
      <c r="D452">
        <v>1002</v>
      </c>
      <c r="E452" s="2">
        <v>50</v>
      </c>
      <c r="F452" t="str">
        <f t="shared" si="21"/>
        <v>Amelia MAZZA-DOWNIE1500m</v>
      </c>
      <c r="G452" s="2">
        <f t="shared" si="22"/>
        <v>50</v>
      </c>
      <c r="H452" s="2">
        <f t="shared" si="23"/>
        <v>1002</v>
      </c>
    </row>
    <row r="453" spans="1:8" x14ac:dyDescent="0.2">
      <c r="A453" t="s">
        <v>1025</v>
      </c>
      <c r="B453" t="s">
        <v>28</v>
      </c>
      <c r="C453" s="6">
        <v>44732</v>
      </c>
      <c r="D453">
        <v>997</v>
      </c>
      <c r="E453" s="2">
        <v>51</v>
      </c>
      <c r="F453" t="str">
        <f t="shared" si="21"/>
        <v>Georgie GILROY1500m</v>
      </c>
      <c r="G453" s="2">
        <f t="shared" si="22"/>
        <v>51</v>
      </c>
      <c r="H453" s="2">
        <f t="shared" si="23"/>
        <v>997</v>
      </c>
    </row>
    <row r="454" spans="1:8" x14ac:dyDescent="0.2">
      <c r="A454" t="s">
        <v>1321</v>
      </c>
      <c r="B454" t="s">
        <v>28</v>
      </c>
      <c r="C454" s="6">
        <v>35534</v>
      </c>
      <c r="D454">
        <v>996</v>
      </c>
      <c r="E454" s="2">
        <v>52</v>
      </c>
      <c r="F454" t="str">
        <f t="shared" si="21"/>
        <v>Samantha PHILLIPS1500m</v>
      </c>
      <c r="G454" s="2">
        <f t="shared" si="22"/>
        <v>52</v>
      </c>
      <c r="H454" s="2">
        <f t="shared" si="23"/>
        <v>996</v>
      </c>
    </row>
    <row r="455" spans="1:8" x14ac:dyDescent="0.2">
      <c r="A455" t="s">
        <v>1322</v>
      </c>
      <c r="B455" t="s">
        <v>28</v>
      </c>
      <c r="C455" s="6">
        <v>32230</v>
      </c>
      <c r="D455">
        <v>994</v>
      </c>
      <c r="E455" s="2">
        <v>53</v>
      </c>
      <c r="F455" t="str">
        <f t="shared" si="21"/>
        <v>Bernadette WILLIAMS1500m</v>
      </c>
      <c r="G455" s="2">
        <f t="shared" si="22"/>
        <v>53</v>
      </c>
      <c r="H455" s="2">
        <f t="shared" si="23"/>
        <v>994</v>
      </c>
    </row>
    <row r="456" spans="1:8" x14ac:dyDescent="0.2">
      <c r="A456" t="s">
        <v>323</v>
      </c>
      <c r="B456" t="s">
        <v>28</v>
      </c>
      <c r="C456" s="7">
        <v>35654</v>
      </c>
      <c r="D456">
        <v>992</v>
      </c>
      <c r="E456" s="2">
        <v>54</v>
      </c>
      <c r="F456" t="str">
        <f t="shared" si="21"/>
        <v>Karlie SWANSON1500m</v>
      </c>
      <c r="G456" s="2">
        <f t="shared" si="22"/>
        <v>54</v>
      </c>
      <c r="H456" s="2">
        <f t="shared" si="23"/>
        <v>992</v>
      </c>
    </row>
    <row r="457" spans="1:8" x14ac:dyDescent="0.2">
      <c r="A457" t="s">
        <v>370</v>
      </c>
      <c r="B457" s="6" t="s">
        <v>28</v>
      </c>
      <c r="C457" s="6"/>
      <c r="D457">
        <v>991</v>
      </c>
      <c r="E457" s="2">
        <v>55</v>
      </c>
      <c r="F457" t="str">
        <f t="shared" si="21"/>
        <v>Jessica NOBLE1500m</v>
      </c>
      <c r="G457" s="2">
        <f t="shared" si="22"/>
        <v>55</v>
      </c>
      <c r="H457" s="2">
        <f t="shared" si="23"/>
        <v>991</v>
      </c>
    </row>
    <row r="458" spans="1:8" x14ac:dyDescent="0.2">
      <c r="A458" t="s">
        <v>362</v>
      </c>
      <c r="B458" t="s">
        <v>28</v>
      </c>
      <c r="C458" s="7">
        <v>33246</v>
      </c>
      <c r="D458">
        <v>991</v>
      </c>
      <c r="E458" s="2">
        <v>56</v>
      </c>
      <c r="F458" t="str">
        <f t="shared" si="21"/>
        <v>Eleanor BENSON1500m</v>
      </c>
      <c r="G458" s="2">
        <f t="shared" si="22"/>
        <v>56</v>
      </c>
      <c r="H458" s="2">
        <f t="shared" si="23"/>
        <v>991</v>
      </c>
    </row>
    <row r="459" spans="1:8" x14ac:dyDescent="0.2">
      <c r="A459" t="s">
        <v>279</v>
      </c>
      <c r="B459" s="6" t="s">
        <v>28</v>
      </c>
      <c r="C459" s="6">
        <v>37765</v>
      </c>
      <c r="D459">
        <v>989</v>
      </c>
      <c r="E459" s="2">
        <v>57</v>
      </c>
      <c r="F459" t="str">
        <f t="shared" si="21"/>
        <v>Sarah PICKERING1500m</v>
      </c>
      <c r="G459" s="2">
        <f t="shared" si="22"/>
        <v>57</v>
      </c>
      <c r="H459" s="2">
        <f t="shared" si="23"/>
        <v>989</v>
      </c>
    </row>
    <row r="460" spans="1:8" x14ac:dyDescent="0.2">
      <c r="A460" t="s">
        <v>209</v>
      </c>
      <c r="B460" t="s">
        <v>28</v>
      </c>
      <c r="C460" s="6">
        <v>35243</v>
      </c>
      <c r="D460">
        <v>989</v>
      </c>
      <c r="E460" s="2">
        <v>58</v>
      </c>
      <c r="F460" t="str">
        <f t="shared" si="21"/>
        <v>Paige CAMPBELL1500m</v>
      </c>
      <c r="G460" s="2">
        <f t="shared" si="22"/>
        <v>58</v>
      </c>
      <c r="H460" s="2">
        <f t="shared" si="23"/>
        <v>989</v>
      </c>
    </row>
    <row r="461" spans="1:8" x14ac:dyDescent="0.2">
      <c r="A461" t="s">
        <v>1323</v>
      </c>
      <c r="B461" t="s">
        <v>28</v>
      </c>
      <c r="C461" s="6">
        <v>33279</v>
      </c>
      <c r="D461">
        <v>987</v>
      </c>
      <c r="E461" s="2">
        <v>59</v>
      </c>
      <c r="F461" t="str">
        <f t="shared" si="21"/>
        <v>Bethany SCOTT1500m</v>
      </c>
      <c r="G461" s="2">
        <f t="shared" si="22"/>
        <v>59</v>
      </c>
      <c r="H461" s="2">
        <f t="shared" si="23"/>
        <v>987</v>
      </c>
    </row>
    <row r="462" spans="1:8" x14ac:dyDescent="0.2">
      <c r="A462" t="s">
        <v>276</v>
      </c>
      <c r="B462" t="s">
        <v>28</v>
      </c>
      <c r="C462" s="6">
        <v>38256</v>
      </c>
      <c r="D462">
        <v>986</v>
      </c>
      <c r="E462" s="2">
        <v>60</v>
      </c>
      <c r="F462" t="str">
        <f t="shared" si="21"/>
        <v>Hayley KITCHING1500m</v>
      </c>
      <c r="G462" s="2">
        <f t="shared" si="22"/>
        <v>60</v>
      </c>
      <c r="H462" s="2">
        <f t="shared" si="23"/>
        <v>986</v>
      </c>
    </row>
    <row r="463" spans="1:8" x14ac:dyDescent="0.2">
      <c r="A463" t="s">
        <v>296</v>
      </c>
      <c r="B463" t="s">
        <v>28</v>
      </c>
      <c r="C463" s="6">
        <v>44671</v>
      </c>
      <c r="D463">
        <v>986</v>
      </c>
      <c r="E463" s="2">
        <v>61</v>
      </c>
      <c r="F463" t="str">
        <f t="shared" si="21"/>
        <v>Lucy HINCKSMAN1500m</v>
      </c>
      <c r="G463" s="2">
        <f t="shared" si="22"/>
        <v>61</v>
      </c>
      <c r="H463" s="2">
        <f t="shared" si="23"/>
        <v>986</v>
      </c>
    </row>
    <row r="464" spans="1:8" x14ac:dyDescent="0.2">
      <c r="A464" t="s">
        <v>290</v>
      </c>
      <c r="B464" t="s">
        <v>28</v>
      </c>
      <c r="C464" s="6">
        <v>38555</v>
      </c>
      <c r="D464">
        <v>985</v>
      </c>
      <c r="E464" s="2">
        <v>62</v>
      </c>
      <c r="F464" t="str">
        <f t="shared" si="21"/>
        <v>Ada RAND1500m</v>
      </c>
      <c r="G464" s="2">
        <f t="shared" si="22"/>
        <v>62</v>
      </c>
      <c r="H464" s="2">
        <f t="shared" si="23"/>
        <v>985</v>
      </c>
    </row>
    <row r="465" spans="1:8" x14ac:dyDescent="0.2">
      <c r="A465" t="s">
        <v>320</v>
      </c>
      <c r="B465" t="s">
        <v>28</v>
      </c>
      <c r="C465" s="7">
        <v>44581</v>
      </c>
      <c r="D465">
        <v>983</v>
      </c>
      <c r="E465" s="2">
        <v>63</v>
      </c>
      <c r="F465" t="str">
        <f t="shared" si="21"/>
        <v>Bethany ARENTZ1500m</v>
      </c>
      <c r="G465" s="2">
        <f t="shared" si="22"/>
        <v>63</v>
      </c>
      <c r="H465" s="2">
        <f t="shared" si="23"/>
        <v>983</v>
      </c>
    </row>
    <row r="466" spans="1:8" x14ac:dyDescent="0.2">
      <c r="A466" t="s">
        <v>1044</v>
      </c>
      <c r="B466" t="s">
        <v>28</v>
      </c>
      <c r="C466" s="6">
        <v>36150</v>
      </c>
      <c r="D466">
        <v>980</v>
      </c>
      <c r="E466" s="2">
        <v>64</v>
      </c>
      <c r="F466" t="str">
        <f t="shared" si="21"/>
        <v>Cara WOOLNOUGH1500m</v>
      </c>
      <c r="G466" s="2">
        <f t="shared" si="22"/>
        <v>64</v>
      </c>
      <c r="H466" s="2">
        <f t="shared" si="23"/>
        <v>980</v>
      </c>
    </row>
    <row r="467" spans="1:8" x14ac:dyDescent="0.2">
      <c r="A467" t="s">
        <v>326</v>
      </c>
      <c r="B467" t="s">
        <v>28</v>
      </c>
      <c r="C467" s="6">
        <v>44762</v>
      </c>
      <c r="D467">
        <v>980</v>
      </c>
      <c r="E467" s="2">
        <v>65</v>
      </c>
      <c r="F467" t="str">
        <f t="shared" si="21"/>
        <v>Danielle GRAHAM1500m</v>
      </c>
      <c r="G467" s="2">
        <f t="shared" si="22"/>
        <v>65</v>
      </c>
      <c r="H467" s="2">
        <f t="shared" si="23"/>
        <v>980</v>
      </c>
    </row>
    <row r="468" spans="1:8" x14ac:dyDescent="0.2">
      <c r="A468" t="s">
        <v>1314</v>
      </c>
      <c r="B468" t="s">
        <v>28</v>
      </c>
      <c r="C468" s="6">
        <v>37689</v>
      </c>
      <c r="D468">
        <v>978</v>
      </c>
      <c r="E468" s="2">
        <v>66</v>
      </c>
      <c r="F468" t="str">
        <f t="shared" si="21"/>
        <v>Tekara AIMER1500m</v>
      </c>
      <c r="G468" s="2">
        <f t="shared" si="22"/>
        <v>66</v>
      </c>
      <c r="H468" s="2">
        <f t="shared" si="23"/>
        <v>978</v>
      </c>
    </row>
    <row r="469" spans="1:8" x14ac:dyDescent="0.2">
      <c r="A469" t="s">
        <v>339</v>
      </c>
      <c r="B469" t="s">
        <v>28</v>
      </c>
      <c r="C469" s="6">
        <v>36546</v>
      </c>
      <c r="D469">
        <v>978</v>
      </c>
      <c r="E469" s="2">
        <v>67</v>
      </c>
      <c r="F469" t="str">
        <f t="shared" si="21"/>
        <v>Annabelle EASTMAN1500m</v>
      </c>
      <c r="G469" s="2">
        <f t="shared" si="22"/>
        <v>67</v>
      </c>
      <c r="H469" s="2">
        <f t="shared" si="23"/>
        <v>978</v>
      </c>
    </row>
    <row r="470" spans="1:8" x14ac:dyDescent="0.2">
      <c r="A470" t="s">
        <v>330</v>
      </c>
      <c r="B470" t="s">
        <v>28</v>
      </c>
      <c r="C470" s="6">
        <v>44701</v>
      </c>
      <c r="D470">
        <v>977</v>
      </c>
      <c r="E470" s="2">
        <v>68</v>
      </c>
      <c r="F470" t="str">
        <f t="shared" si="21"/>
        <v>Molly SEWELL1500m</v>
      </c>
      <c r="G470" s="2">
        <f t="shared" si="22"/>
        <v>68</v>
      </c>
      <c r="H470" s="2">
        <f t="shared" si="23"/>
        <v>977</v>
      </c>
    </row>
    <row r="471" spans="1:8" x14ac:dyDescent="0.2">
      <c r="A471" t="s">
        <v>325</v>
      </c>
      <c r="B471" t="s">
        <v>28</v>
      </c>
      <c r="C471" s="6">
        <v>1981</v>
      </c>
      <c r="D471">
        <v>976</v>
      </c>
      <c r="E471" s="2">
        <v>69</v>
      </c>
      <c r="F471" t="str">
        <f t="shared" si="21"/>
        <v>Angie ROSS1500m</v>
      </c>
      <c r="G471" s="2">
        <f t="shared" si="22"/>
        <v>69</v>
      </c>
      <c r="H471" s="2">
        <f t="shared" si="23"/>
        <v>976</v>
      </c>
    </row>
    <row r="472" spans="1:8" x14ac:dyDescent="0.2">
      <c r="A472" t="s">
        <v>1017</v>
      </c>
      <c r="B472" t="s">
        <v>28</v>
      </c>
      <c r="C472" s="6">
        <v>34781</v>
      </c>
      <c r="D472">
        <v>973</v>
      </c>
      <c r="E472" s="2">
        <v>70</v>
      </c>
      <c r="F472" t="str">
        <f t="shared" si="21"/>
        <v>Brooke HINES1500m</v>
      </c>
      <c r="G472" s="2">
        <f t="shared" si="22"/>
        <v>70</v>
      </c>
      <c r="H472" s="2">
        <f t="shared" si="23"/>
        <v>973</v>
      </c>
    </row>
    <row r="473" spans="1:8" x14ac:dyDescent="0.2">
      <c r="A473" t="s">
        <v>1045</v>
      </c>
      <c r="B473" t="s">
        <v>28</v>
      </c>
      <c r="C473" s="6"/>
      <c r="D473">
        <v>973</v>
      </c>
      <c r="E473" s="2">
        <v>71</v>
      </c>
      <c r="F473" t="str">
        <f t="shared" si="21"/>
        <v>Laura RODERICK1500m</v>
      </c>
      <c r="G473" s="2">
        <f t="shared" si="22"/>
        <v>71</v>
      </c>
      <c r="H473" s="2">
        <f t="shared" si="23"/>
        <v>973</v>
      </c>
    </row>
    <row r="474" spans="1:8" x14ac:dyDescent="0.2">
      <c r="A474" t="s">
        <v>360</v>
      </c>
      <c r="B474" t="s">
        <v>28</v>
      </c>
      <c r="C474" s="7">
        <v>33879</v>
      </c>
      <c r="D474">
        <v>972</v>
      </c>
      <c r="E474" s="2">
        <v>72</v>
      </c>
      <c r="F474" t="str">
        <f t="shared" si="21"/>
        <v>Charlotte WILSON1500m</v>
      </c>
      <c r="G474" s="2">
        <f t="shared" si="22"/>
        <v>72</v>
      </c>
      <c r="H474" s="2">
        <f t="shared" si="23"/>
        <v>972</v>
      </c>
    </row>
    <row r="475" spans="1:8" x14ac:dyDescent="0.2">
      <c r="A475" t="s">
        <v>1324</v>
      </c>
      <c r="B475" t="s">
        <v>28</v>
      </c>
      <c r="C475" s="6">
        <v>44671</v>
      </c>
      <c r="D475">
        <v>972</v>
      </c>
      <c r="E475" s="2">
        <v>73</v>
      </c>
      <c r="F475" t="str">
        <f t="shared" si="21"/>
        <v>Olissa ONLEY1500m</v>
      </c>
      <c r="G475" s="2">
        <f t="shared" si="22"/>
        <v>73</v>
      </c>
      <c r="H475" s="2">
        <f t="shared" si="23"/>
        <v>972</v>
      </c>
    </row>
    <row r="476" spans="1:8" x14ac:dyDescent="0.2">
      <c r="A476" t="s">
        <v>327</v>
      </c>
      <c r="B476" s="6" t="s">
        <v>28</v>
      </c>
      <c r="C476" s="6">
        <v>44701</v>
      </c>
      <c r="D476">
        <v>971</v>
      </c>
      <c r="E476" s="2">
        <v>74</v>
      </c>
      <c r="F476" t="str">
        <f t="shared" si="21"/>
        <v>Lily WINWARD1500m</v>
      </c>
      <c r="G476" s="2">
        <f t="shared" si="22"/>
        <v>74</v>
      </c>
      <c r="H476" s="2">
        <f t="shared" si="23"/>
        <v>971</v>
      </c>
    </row>
    <row r="477" spans="1:8" x14ac:dyDescent="0.2">
      <c r="A477" t="s">
        <v>1325</v>
      </c>
      <c r="B477" t="s">
        <v>28</v>
      </c>
      <c r="C477" s="6">
        <v>1991</v>
      </c>
      <c r="D477">
        <v>969</v>
      </c>
      <c r="E477" s="2">
        <v>75</v>
      </c>
      <c r="F477" t="str">
        <f t="shared" si="21"/>
        <v>Caitlin MURDOCK1500m</v>
      </c>
      <c r="G477" s="2">
        <f t="shared" si="22"/>
        <v>75</v>
      </c>
      <c r="H477" s="2">
        <f t="shared" si="23"/>
        <v>969</v>
      </c>
    </row>
    <row r="478" spans="1:8" x14ac:dyDescent="0.2">
      <c r="A478" t="s">
        <v>1310</v>
      </c>
      <c r="B478" s="6" t="s">
        <v>28</v>
      </c>
      <c r="C478" s="6">
        <v>44671</v>
      </c>
      <c r="D478">
        <v>968</v>
      </c>
      <c r="E478" s="2">
        <v>76</v>
      </c>
      <c r="F478" t="str">
        <f t="shared" si="21"/>
        <v>Maddy LUSCOMBE1500m</v>
      </c>
      <c r="G478" s="2">
        <f t="shared" si="22"/>
        <v>76</v>
      </c>
      <c r="H478" s="2">
        <f t="shared" si="23"/>
        <v>968</v>
      </c>
    </row>
    <row r="479" spans="1:8" x14ac:dyDescent="0.2">
      <c r="A479" t="s">
        <v>1326</v>
      </c>
      <c r="B479" t="s">
        <v>28</v>
      </c>
      <c r="C479" s="7">
        <v>1996</v>
      </c>
      <c r="D479">
        <v>967</v>
      </c>
      <c r="E479" s="2">
        <v>77</v>
      </c>
      <c r="F479" t="str">
        <f t="shared" si="21"/>
        <v>Charlee BOXALL1500m</v>
      </c>
      <c r="G479" s="2">
        <f t="shared" si="22"/>
        <v>77</v>
      </c>
      <c r="H479" s="2">
        <f t="shared" si="23"/>
        <v>967</v>
      </c>
    </row>
    <row r="480" spans="1:8" x14ac:dyDescent="0.2">
      <c r="A480" t="s">
        <v>1129</v>
      </c>
      <c r="B480" t="s">
        <v>28</v>
      </c>
      <c r="C480" s="7">
        <v>1992</v>
      </c>
      <c r="D480">
        <v>966</v>
      </c>
      <c r="E480" s="2">
        <v>78</v>
      </c>
      <c r="F480" t="str">
        <f t="shared" si="21"/>
        <v>Sinead NOONAN1500m</v>
      </c>
      <c r="G480" s="2">
        <f t="shared" si="22"/>
        <v>78</v>
      </c>
      <c r="H480" s="2">
        <f t="shared" si="23"/>
        <v>966</v>
      </c>
    </row>
    <row r="481" spans="1:8" x14ac:dyDescent="0.2">
      <c r="A481" t="s">
        <v>361</v>
      </c>
      <c r="B481" t="s">
        <v>28</v>
      </c>
      <c r="C481" s="6">
        <v>31746</v>
      </c>
      <c r="D481">
        <v>961</v>
      </c>
      <c r="E481" s="2">
        <v>79</v>
      </c>
      <c r="F481" t="str">
        <f t="shared" si="21"/>
        <v>Gemma MAINI1500m</v>
      </c>
      <c r="G481" s="2">
        <f t="shared" si="22"/>
        <v>79</v>
      </c>
      <c r="H481" s="2">
        <f t="shared" si="23"/>
        <v>961</v>
      </c>
    </row>
    <row r="482" spans="1:8" x14ac:dyDescent="0.2">
      <c r="A482" t="s">
        <v>300</v>
      </c>
      <c r="B482" t="s">
        <v>28</v>
      </c>
      <c r="C482" s="6">
        <v>44732</v>
      </c>
      <c r="D482">
        <v>961</v>
      </c>
      <c r="E482" s="2">
        <v>80</v>
      </c>
      <c r="F482" t="str">
        <f t="shared" si="21"/>
        <v>Daisy SUDHOLZ1500m</v>
      </c>
      <c r="G482" s="2">
        <f t="shared" si="22"/>
        <v>80</v>
      </c>
      <c r="H482" s="2">
        <f t="shared" si="23"/>
        <v>961</v>
      </c>
    </row>
    <row r="483" spans="1:8" x14ac:dyDescent="0.2">
      <c r="A483" t="s">
        <v>328</v>
      </c>
      <c r="B483" t="s">
        <v>28</v>
      </c>
      <c r="C483" s="6">
        <v>44732</v>
      </c>
      <c r="D483">
        <v>960</v>
      </c>
      <c r="E483" s="2">
        <v>81</v>
      </c>
      <c r="F483" t="str">
        <f t="shared" si="21"/>
        <v>Gabrielle SCHMIDT1500m</v>
      </c>
      <c r="G483" s="2">
        <f t="shared" si="22"/>
        <v>81</v>
      </c>
      <c r="H483" s="2">
        <f t="shared" si="23"/>
        <v>960</v>
      </c>
    </row>
    <row r="484" spans="1:8" x14ac:dyDescent="0.2">
      <c r="A484" t="s">
        <v>305</v>
      </c>
      <c r="B484" t="s">
        <v>28</v>
      </c>
      <c r="C484" s="6">
        <v>37741</v>
      </c>
      <c r="D484">
        <v>957</v>
      </c>
      <c r="E484" s="2">
        <v>82</v>
      </c>
      <c r="F484" t="str">
        <f t="shared" si="21"/>
        <v>Emily MORDEN1500m</v>
      </c>
      <c r="G484" s="2">
        <f t="shared" si="22"/>
        <v>82</v>
      </c>
      <c r="H484" s="2">
        <f t="shared" si="23"/>
        <v>957</v>
      </c>
    </row>
    <row r="485" spans="1:8" x14ac:dyDescent="0.2">
      <c r="A485" t="s">
        <v>280</v>
      </c>
      <c r="B485" s="6" t="s">
        <v>28</v>
      </c>
      <c r="C485" s="6">
        <v>36929</v>
      </c>
      <c r="D485">
        <v>957</v>
      </c>
      <c r="E485" s="2">
        <v>83</v>
      </c>
      <c r="F485" t="str">
        <f t="shared" si="21"/>
        <v>Leah SIMPSON1500m</v>
      </c>
      <c r="G485" s="2">
        <f t="shared" si="22"/>
        <v>83</v>
      </c>
      <c r="H485" s="2">
        <f t="shared" si="23"/>
        <v>957</v>
      </c>
    </row>
    <row r="486" spans="1:8" x14ac:dyDescent="0.2">
      <c r="A486" t="s">
        <v>275</v>
      </c>
      <c r="B486" s="6" t="s">
        <v>28</v>
      </c>
      <c r="C486" s="6">
        <v>38037</v>
      </c>
      <c r="D486">
        <v>957</v>
      </c>
      <c r="E486" s="2">
        <v>84</v>
      </c>
      <c r="F486" t="str">
        <f t="shared" si="21"/>
        <v>Montana MONK1500m</v>
      </c>
      <c r="G486" s="2">
        <f t="shared" si="22"/>
        <v>84</v>
      </c>
      <c r="H486" s="2">
        <f t="shared" si="23"/>
        <v>957</v>
      </c>
    </row>
    <row r="487" spans="1:8" x14ac:dyDescent="0.2">
      <c r="A487" t="s">
        <v>331</v>
      </c>
      <c r="B487" s="6" t="s">
        <v>28</v>
      </c>
      <c r="C487" s="6">
        <v>44612</v>
      </c>
      <c r="D487">
        <v>956</v>
      </c>
      <c r="E487" s="2">
        <v>85</v>
      </c>
      <c r="F487" t="str">
        <f t="shared" si="21"/>
        <v>Lucy MAUVIEL1500m</v>
      </c>
      <c r="G487" s="2">
        <f t="shared" si="22"/>
        <v>85</v>
      </c>
      <c r="H487" s="2">
        <f t="shared" si="23"/>
        <v>956</v>
      </c>
    </row>
    <row r="488" spans="1:8" x14ac:dyDescent="0.2">
      <c r="A488" t="s">
        <v>1009</v>
      </c>
      <c r="B488" t="s">
        <v>28</v>
      </c>
      <c r="C488" s="6">
        <v>37989</v>
      </c>
      <c r="D488">
        <v>956</v>
      </c>
      <c r="E488" s="2">
        <v>86</v>
      </c>
      <c r="F488" t="str">
        <f t="shared" si="21"/>
        <v>Keira MOORE1500m</v>
      </c>
      <c r="G488" s="2">
        <f t="shared" si="22"/>
        <v>86</v>
      </c>
      <c r="H488" s="2">
        <f t="shared" si="23"/>
        <v>956</v>
      </c>
    </row>
    <row r="489" spans="1:8" x14ac:dyDescent="0.2">
      <c r="A489" t="s">
        <v>1327</v>
      </c>
      <c r="B489" t="s">
        <v>28</v>
      </c>
      <c r="C489" s="6">
        <v>44701</v>
      </c>
      <c r="D489">
        <v>955</v>
      </c>
      <c r="E489" s="2">
        <v>87</v>
      </c>
      <c r="F489" t="str">
        <f t="shared" si="21"/>
        <v>Ella RODWELL1500m</v>
      </c>
      <c r="G489" s="2">
        <f t="shared" si="22"/>
        <v>87</v>
      </c>
      <c r="H489" s="2">
        <f t="shared" si="23"/>
        <v>955</v>
      </c>
    </row>
    <row r="490" spans="1:8" x14ac:dyDescent="0.2">
      <c r="A490" t="s">
        <v>343</v>
      </c>
      <c r="B490" t="s">
        <v>28</v>
      </c>
      <c r="C490" s="6">
        <v>1999</v>
      </c>
      <c r="D490">
        <v>952</v>
      </c>
      <c r="E490" s="2">
        <v>88</v>
      </c>
      <c r="F490" t="str">
        <f t="shared" si="21"/>
        <v>Hannah PREEO1500m</v>
      </c>
      <c r="G490" s="2">
        <f t="shared" si="22"/>
        <v>88</v>
      </c>
      <c r="H490" s="2">
        <f t="shared" si="23"/>
        <v>952</v>
      </c>
    </row>
    <row r="491" spans="1:8" x14ac:dyDescent="0.2">
      <c r="A491" t="s">
        <v>1016</v>
      </c>
      <c r="B491" t="s">
        <v>28</v>
      </c>
      <c r="C491" s="6">
        <v>36653</v>
      </c>
      <c r="D491">
        <v>949</v>
      </c>
      <c r="E491" s="2">
        <v>89</v>
      </c>
      <c r="F491" t="str">
        <f t="shared" si="21"/>
        <v>Emma HOGAN1500m</v>
      </c>
      <c r="G491" s="2">
        <f t="shared" si="22"/>
        <v>89</v>
      </c>
      <c r="H491" s="2">
        <f t="shared" si="23"/>
        <v>949</v>
      </c>
    </row>
    <row r="492" spans="1:8" x14ac:dyDescent="0.2">
      <c r="A492" t="s">
        <v>329</v>
      </c>
      <c r="B492" s="6" t="s">
        <v>28</v>
      </c>
      <c r="C492" s="6">
        <v>44640</v>
      </c>
      <c r="D492">
        <v>946</v>
      </c>
      <c r="E492" s="2">
        <v>90</v>
      </c>
      <c r="F492" t="str">
        <f t="shared" si="21"/>
        <v>Shayne HARGRAVES1500m</v>
      </c>
      <c r="G492" s="2">
        <f t="shared" si="22"/>
        <v>90</v>
      </c>
      <c r="H492" s="2">
        <f t="shared" si="23"/>
        <v>946</v>
      </c>
    </row>
    <row r="493" spans="1:8" x14ac:dyDescent="0.2">
      <c r="A493" t="s">
        <v>301</v>
      </c>
      <c r="B493" t="s">
        <v>28</v>
      </c>
      <c r="C493" s="6">
        <v>44762</v>
      </c>
      <c r="D493">
        <v>945</v>
      </c>
      <c r="E493" s="2">
        <v>91</v>
      </c>
      <c r="F493" t="str">
        <f t="shared" si="21"/>
        <v>Fleur COOPER1500m</v>
      </c>
      <c r="G493" s="2">
        <f t="shared" si="22"/>
        <v>91</v>
      </c>
      <c r="H493" s="2">
        <f t="shared" si="23"/>
        <v>945</v>
      </c>
    </row>
    <row r="494" spans="1:8" x14ac:dyDescent="0.2">
      <c r="A494" t="s">
        <v>1328</v>
      </c>
      <c r="B494" t="s">
        <v>28</v>
      </c>
      <c r="C494" s="6">
        <v>44671</v>
      </c>
      <c r="D494">
        <v>945</v>
      </c>
      <c r="E494" s="2">
        <v>92</v>
      </c>
      <c r="F494" t="str">
        <f t="shared" si="21"/>
        <v>Ruby MADDEN1500m</v>
      </c>
      <c r="G494" s="2">
        <f t="shared" si="22"/>
        <v>92</v>
      </c>
      <c r="H494" s="2">
        <f t="shared" si="23"/>
        <v>945</v>
      </c>
    </row>
    <row r="495" spans="1:8" x14ac:dyDescent="0.2">
      <c r="A495" t="s">
        <v>1046</v>
      </c>
      <c r="B495" t="s">
        <v>28</v>
      </c>
      <c r="C495" s="7">
        <v>36573</v>
      </c>
      <c r="D495">
        <v>944</v>
      </c>
      <c r="E495" s="2">
        <v>93</v>
      </c>
      <c r="F495" t="str">
        <f t="shared" si="21"/>
        <v>Heidi DEMEO1500m</v>
      </c>
      <c r="G495" s="2">
        <f t="shared" si="22"/>
        <v>93</v>
      </c>
      <c r="H495" s="2">
        <f t="shared" si="23"/>
        <v>944</v>
      </c>
    </row>
    <row r="496" spans="1:8" x14ac:dyDescent="0.2">
      <c r="A496" t="s">
        <v>358</v>
      </c>
      <c r="B496" t="s">
        <v>28</v>
      </c>
      <c r="C496" s="7">
        <v>36554</v>
      </c>
      <c r="D496">
        <v>944</v>
      </c>
      <c r="E496" s="2">
        <v>94</v>
      </c>
      <c r="F496" t="str">
        <f t="shared" si="21"/>
        <v>Lucinda CROUCH1500m</v>
      </c>
      <c r="G496" s="2">
        <f t="shared" si="22"/>
        <v>94</v>
      </c>
      <c r="H496" s="2">
        <f t="shared" si="23"/>
        <v>944</v>
      </c>
    </row>
    <row r="497" spans="1:8" x14ac:dyDescent="0.2">
      <c r="A497" t="s">
        <v>283</v>
      </c>
      <c r="B497" t="s">
        <v>28</v>
      </c>
      <c r="C497" s="6">
        <v>44732</v>
      </c>
      <c r="D497">
        <v>943</v>
      </c>
      <c r="E497" s="2">
        <v>95</v>
      </c>
      <c r="F497" t="str">
        <f t="shared" si="21"/>
        <v>Ella WILSON1500m</v>
      </c>
      <c r="G497" s="2">
        <f t="shared" si="22"/>
        <v>95</v>
      </c>
      <c r="H497" s="2">
        <f t="shared" si="23"/>
        <v>943</v>
      </c>
    </row>
    <row r="498" spans="1:8" x14ac:dyDescent="0.2">
      <c r="A498" t="s">
        <v>369</v>
      </c>
      <c r="B498" t="s">
        <v>28</v>
      </c>
      <c r="C498" s="6"/>
      <c r="D498">
        <v>941</v>
      </c>
      <c r="E498" s="2">
        <v>96</v>
      </c>
      <c r="F498" t="str">
        <f t="shared" si="21"/>
        <v>Josephine AUER1500m</v>
      </c>
      <c r="G498" s="2">
        <f t="shared" si="22"/>
        <v>96</v>
      </c>
      <c r="H498" s="2">
        <f t="shared" si="23"/>
        <v>941</v>
      </c>
    </row>
    <row r="499" spans="1:8" x14ac:dyDescent="0.2">
      <c r="A499" t="s">
        <v>292</v>
      </c>
      <c r="B499" t="s">
        <v>28</v>
      </c>
      <c r="C499" s="6">
        <v>44671</v>
      </c>
      <c r="D499">
        <v>941</v>
      </c>
      <c r="E499" s="2">
        <v>97</v>
      </c>
      <c r="F499" t="str">
        <f t="shared" si="21"/>
        <v>Bridget MCCORMACK1500m</v>
      </c>
      <c r="G499" s="2">
        <f t="shared" si="22"/>
        <v>97</v>
      </c>
      <c r="H499" s="2">
        <f t="shared" si="23"/>
        <v>941</v>
      </c>
    </row>
    <row r="500" spans="1:8" x14ac:dyDescent="0.2">
      <c r="A500" t="s">
        <v>1006</v>
      </c>
      <c r="B500" t="s">
        <v>28</v>
      </c>
      <c r="C500" s="6">
        <v>36417</v>
      </c>
      <c r="D500">
        <v>940</v>
      </c>
      <c r="E500" s="2">
        <v>98</v>
      </c>
      <c r="F500" t="str">
        <f t="shared" si="21"/>
        <v>Maddison CAULFIELD1500m</v>
      </c>
      <c r="G500" s="2">
        <f t="shared" si="22"/>
        <v>98</v>
      </c>
      <c r="H500" s="2">
        <f t="shared" si="23"/>
        <v>940</v>
      </c>
    </row>
    <row r="501" spans="1:8" x14ac:dyDescent="0.2">
      <c r="A501" t="s">
        <v>253</v>
      </c>
      <c r="B501" t="s">
        <v>28</v>
      </c>
      <c r="C501" s="6">
        <v>44732</v>
      </c>
      <c r="D501">
        <v>939</v>
      </c>
      <c r="E501" s="2">
        <v>99</v>
      </c>
      <c r="F501" t="str">
        <f t="shared" si="21"/>
        <v>Jazelle CARTER1500m</v>
      </c>
      <c r="G501" s="2">
        <f t="shared" si="22"/>
        <v>99</v>
      </c>
      <c r="H501" s="2">
        <f t="shared" si="23"/>
        <v>939</v>
      </c>
    </row>
    <row r="502" spans="1:8" x14ac:dyDescent="0.2">
      <c r="A502" t="s">
        <v>1329</v>
      </c>
      <c r="B502" t="s">
        <v>28</v>
      </c>
      <c r="C502" s="6">
        <v>1996</v>
      </c>
      <c r="D502">
        <v>939</v>
      </c>
      <c r="E502" s="2">
        <v>100</v>
      </c>
      <c r="F502" t="str">
        <f t="shared" si="21"/>
        <v>Erin BLUNDELL1500m</v>
      </c>
      <c r="G502" s="2">
        <f t="shared" si="22"/>
        <v>100</v>
      </c>
      <c r="H502" s="2">
        <f t="shared" si="23"/>
        <v>939</v>
      </c>
    </row>
    <row r="503" spans="1:8" x14ac:dyDescent="0.2">
      <c r="A503" t="s">
        <v>334</v>
      </c>
      <c r="B503" s="6" t="s">
        <v>34</v>
      </c>
      <c r="C503" s="6">
        <v>32724</v>
      </c>
      <c r="D503">
        <v>1199</v>
      </c>
      <c r="E503" s="2">
        <v>1</v>
      </c>
      <c r="F503" t="str">
        <f t="shared" si="21"/>
        <v>Genevieve GREGSON3000msc</v>
      </c>
      <c r="G503" s="2">
        <f t="shared" si="22"/>
        <v>1</v>
      </c>
      <c r="H503" s="2">
        <f t="shared" si="23"/>
        <v>1199</v>
      </c>
    </row>
    <row r="504" spans="1:8" x14ac:dyDescent="0.2">
      <c r="A504" t="s">
        <v>337</v>
      </c>
      <c r="B504" t="s">
        <v>34</v>
      </c>
      <c r="C504" s="6">
        <v>34543</v>
      </c>
      <c r="D504">
        <v>1172</v>
      </c>
      <c r="E504" s="2">
        <v>2</v>
      </c>
      <c r="F504" t="str">
        <f t="shared" si="21"/>
        <v>Amy CASHIN3000msc</v>
      </c>
      <c r="G504" s="2">
        <f t="shared" si="22"/>
        <v>2</v>
      </c>
      <c r="H504" s="2">
        <f t="shared" si="23"/>
        <v>1172</v>
      </c>
    </row>
    <row r="505" spans="1:8" x14ac:dyDescent="0.2">
      <c r="A505" t="s">
        <v>336</v>
      </c>
      <c r="B505" t="s">
        <v>34</v>
      </c>
      <c r="C505" s="7">
        <v>36196</v>
      </c>
      <c r="D505">
        <v>1153</v>
      </c>
      <c r="E505" s="2">
        <v>3</v>
      </c>
      <c r="F505" t="str">
        <f t="shared" si="21"/>
        <v>Cara FEAIN-RYAN3000msc</v>
      </c>
      <c r="G505" s="2">
        <f t="shared" si="22"/>
        <v>3</v>
      </c>
      <c r="H505" s="2">
        <f t="shared" si="23"/>
        <v>1153</v>
      </c>
    </row>
    <row r="506" spans="1:8" x14ac:dyDescent="0.2">
      <c r="A506" t="s">
        <v>335</v>
      </c>
      <c r="B506" t="s">
        <v>34</v>
      </c>
      <c r="C506" s="6">
        <v>35559</v>
      </c>
      <c r="D506">
        <v>1146</v>
      </c>
      <c r="E506" s="2">
        <v>4</v>
      </c>
      <c r="F506" t="str">
        <f t="shared" si="21"/>
        <v>Georgia WINKCUP3000msc</v>
      </c>
      <c r="G506" s="2">
        <f t="shared" si="22"/>
        <v>4</v>
      </c>
      <c r="H506" s="2">
        <f t="shared" si="23"/>
        <v>1146</v>
      </c>
    </row>
    <row r="507" spans="1:8" x14ac:dyDescent="0.2">
      <c r="A507" t="s">
        <v>316</v>
      </c>
      <c r="B507" t="s">
        <v>34</v>
      </c>
      <c r="C507" s="6">
        <v>36219</v>
      </c>
      <c r="D507">
        <v>1142</v>
      </c>
      <c r="E507" s="2">
        <v>5</v>
      </c>
      <c r="F507" t="str">
        <f t="shared" si="21"/>
        <v>Brielle ERBACHER3000msc</v>
      </c>
      <c r="G507" s="2">
        <f t="shared" si="22"/>
        <v>5</v>
      </c>
      <c r="H507" s="2">
        <f t="shared" si="23"/>
        <v>1142</v>
      </c>
    </row>
    <row r="508" spans="1:8" x14ac:dyDescent="0.2">
      <c r="A508" t="s">
        <v>209</v>
      </c>
      <c r="B508" t="s">
        <v>34</v>
      </c>
      <c r="C508" s="6">
        <v>35243</v>
      </c>
      <c r="D508">
        <v>1134</v>
      </c>
      <c r="E508" s="2">
        <v>6</v>
      </c>
      <c r="F508" t="str">
        <f t="shared" si="21"/>
        <v>Paige CAMPBELL3000msc</v>
      </c>
      <c r="G508" s="2">
        <f t="shared" si="22"/>
        <v>6</v>
      </c>
      <c r="H508" s="2">
        <f t="shared" si="23"/>
        <v>1134</v>
      </c>
    </row>
    <row r="509" spans="1:8" x14ac:dyDescent="0.2">
      <c r="A509" t="s">
        <v>339</v>
      </c>
      <c r="B509" t="s">
        <v>34</v>
      </c>
      <c r="C509" s="6">
        <v>36546</v>
      </c>
      <c r="D509">
        <v>1131</v>
      </c>
      <c r="E509" s="2">
        <v>7</v>
      </c>
      <c r="F509" t="str">
        <f t="shared" si="21"/>
        <v>Annabelle EASTMAN3000msc</v>
      </c>
      <c r="G509" s="2">
        <f t="shared" si="22"/>
        <v>7</v>
      </c>
      <c r="H509" s="2">
        <f t="shared" si="23"/>
        <v>1131</v>
      </c>
    </row>
    <row r="510" spans="1:8" x14ac:dyDescent="0.2">
      <c r="A510" t="s">
        <v>338</v>
      </c>
      <c r="B510" t="s">
        <v>34</v>
      </c>
      <c r="C510" s="7">
        <v>34875</v>
      </c>
      <c r="D510">
        <v>1115</v>
      </c>
      <c r="E510" s="2">
        <v>8</v>
      </c>
      <c r="F510" t="str">
        <f t="shared" si="21"/>
        <v>Stella RADFORD3000msc</v>
      </c>
      <c r="G510" s="2">
        <f t="shared" si="22"/>
        <v>8</v>
      </c>
      <c r="H510" s="2">
        <f t="shared" si="23"/>
        <v>1115</v>
      </c>
    </row>
    <row r="511" spans="1:8" x14ac:dyDescent="0.2">
      <c r="A511" t="s">
        <v>340</v>
      </c>
      <c r="B511" t="s">
        <v>34</v>
      </c>
      <c r="C511" s="7">
        <v>35633</v>
      </c>
      <c r="D511">
        <v>1089</v>
      </c>
      <c r="E511" s="2">
        <v>9</v>
      </c>
      <c r="F511" t="str">
        <f t="shared" si="21"/>
        <v>Mackenzie ANDREWS3000msc</v>
      </c>
      <c r="G511" s="2">
        <f t="shared" si="22"/>
        <v>9</v>
      </c>
      <c r="H511" s="2">
        <f t="shared" si="23"/>
        <v>1089</v>
      </c>
    </row>
    <row r="512" spans="1:8" x14ac:dyDescent="0.2">
      <c r="A512" t="s">
        <v>360</v>
      </c>
      <c r="B512" t="s">
        <v>34</v>
      </c>
      <c r="C512" s="6">
        <v>33879</v>
      </c>
      <c r="D512">
        <v>1080</v>
      </c>
      <c r="E512" s="2">
        <v>10</v>
      </c>
      <c r="F512" t="str">
        <f t="shared" si="21"/>
        <v>Charlotte WILSON3000msc</v>
      </c>
      <c r="G512" s="2">
        <f t="shared" si="22"/>
        <v>10</v>
      </c>
      <c r="H512" s="2">
        <f t="shared" si="23"/>
        <v>1080</v>
      </c>
    </row>
    <row r="513" spans="1:8" x14ac:dyDescent="0.2">
      <c r="A513" t="s">
        <v>1128</v>
      </c>
      <c r="B513" t="s">
        <v>34</v>
      </c>
      <c r="C513" s="6">
        <v>35285</v>
      </c>
      <c r="D513">
        <v>1076</v>
      </c>
      <c r="E513" s="2">
        <v>11</v>
      </c>
      <c r="F513" t="str">
        <f t="shared" si="21"/>
        <v>Natalie RULE3000msc</v>
      </c>
      <c r="G513" s="2">
        <f t="shared" si="22"/>
        <v>11</v>
      </c>
      <c r="H513" s="2">
        <f t="shared" si="23"/>
        <v>1076</v>
      </c>
    </row>
    <row r="514" spans="1:8" x14ac:dyDescent="0.2">
      <c r="A514" t="s">
        <v>1034</v>
      </c>
      <c r="B514" t="s">
        <v>34</v>
      </c>
      <c r="C514" s="6">
        <v>30066</v>
      </c>
      <c r="D514">
        <v>1069</v>
      </c>
      <c r="E514" s="2">
        <v>12</v>
      </c>
      <c r="F514" t="str">
        <f t="shared" si="21"/>
        <v>Victoria MITCHELL3000msc</v>
      </c>
      <c r="G514" s="2">
        <f t="shared" si="22"/>
        <v>12</v>
      </c>
      <c r="H514" s="2">
        <f t="shared" si="23"/>
        <v>1069</v>
      </c>
    </row>
    <row r="515" spans="1:8" x14ac:dyDescent="0.2">
      <c r="A515" t="s">
        <v>341</v>
      </c>
      <c r="B515" t="s">
        <v>34</v>
      </c>
      <c r="C515" s="7">
        <v>36253</v>
      </c>
      <c r="D515">
        <v>1057</v>
      </c>
      <c r="E515" s="2">
        <v>13</v>
      </c>
      <c r="F515" t="str">
        <f t="shared" ref="F515:F578" si="24">A515&amp;B515</f>
        <v>Katherine DOWIE3000msc</v>
      </c>
      <c r="G515" s="2">
        <f t="shared" ref="G515:G578" si="25">E515</f>
        <v>13</v>
      </c>
      <c r="H515" s="2">
        <f t="shared" ref="H515:H578" si="26">D515</f>
        <v>1057</v>
      </c>
    </row>
    <row r="516" spans="1:8" x14ac:dyDescent="0.2">
      <c r="A516" t="s">
        <v>352</v>
      </c>
      <c r="B516" t="s">
        <v>34</v>
      </c>
      <c r="C516" s="6">
        <v>35618</v>
      </c>
      <c r="D516">
        <v>1054</v>
      </c>
      <c r="E516" s="2">
        <v>14</v>
      </c>
      <c r="F516" t="str">
        <f t="shared" si="24"/>
        <v>Caitlin ADAMS3000msc</v>
      </c>
      <c r="G516" s="2">
        <f t="shared" si="25"/>
        <v>14</v>
      </c>
      <c r="H516" s="2">
        <f t="shared" si="26"/>
        <v>1054</v>
      </c>
    </row>
    <row r="517" spans="1:8" x14ac:dyDescent="0.2">
      <c r="A517" t="s">
        <v>343</v>
      </c>
      <c r="B517" t="s">
        <v>34</v>
      </c>
      <c r="C517" s="6">
        <v>1999</v>
      </c>
      <c r="D517">
        <v>1017</v>
      </c>
      <c r="E517" s="2">
        <v>15</v>
      </c>
      <c r="F517" t="str">
        <f t="shared" si="24"/>
        <v>Hannah PREEO3000msc</v>
      </c>
      <c r="G517" s="2">
        <f t="shared" si="25"/>
        <v>15</v>
      </c>
      <c r="H517" s="2">
        <f t="shared" si="26"/>
        <v>1017</v>
      </c>
    </row>
    <row r="518" spans="1:8" x14ac:dyDescent="0.2">
      <c r="A518" t="s">
        <v>342</v>
      </c>
      <c r="B518" t="s">
        <v>34</v>
      </c>
      <c r="C518" s="6">
        <v>37253</v>
      </c>
      <c r="D518">
        <v>1016</v>
      </c>
      <c r="E518" s="2">
        <v>16</v>
      </c>
      <c r="F518" t="str">
        <f t="shared" si="24"/>
        <v>Brooke MULLINS3000msc</v>
      </c>
      <c r="G518" s="2">
        <f t="shared" si="25"/>
        <v>16</v>
      </c>
      <c r="H518" s="2">
        <f t="shared" si="26"/>
        <v>1016</v>
      </c>
    </row>
    <row r="519" spans="1:8" x14ac:dyDescent="0.2">
      <c r="A519" t="s">
        <v>344</v>
      </c>
      <c r="B519" t="s">
        <v>34</v>
      </c>
      <c r="C519" s="6">
        <v>37663</v>
      </c>
      <c r="D519">
        <v>987</v>
      </c>
      <c r="E519" s="2">
        <v>17</v>
      </c>
      <c r="F519" t="str">
        <f t="shared" si="24"/>
        <v>Laura MCKILLOP3000msc</v>
      </c>
      <c r="G519" s="2">
        <f t="shared" si="25"/>
        <v>17</v>
      </c>
      <c r="H519" s="2">
        <f t="shared" si="26"/>
        <v>987</v>
      </c>
    </row>
    <row r="520" spans="1:8" x14ac:dyDescent="0.2">
      <c r="A520" t="s">
        <v>1330</v>
      </c>
      <c r="B520" t="s">
        <v>34</v>
      </c>
      <c r="C520" s="6">
        <v>37052</v>
      </c>
      <c r="D520">
        <v>985</v>
      </c>
      <c r="E520" s="2">
        <v>18</v>
      </c>
      <c r="F520" t="str">
        <f t="shared" si="24"/>
        <v>Juliet MCBURNEY3000msc</v>
      </c>
      <c r="G520" s="2">
        <f t="shared" si="25"/>
        <v>18</v>
      </c>
      <c r="H520" s="2">
        <f t="shared" si="26"/>
        <v>985</v>
      </c>
    </row>
    <row r="521" spans="1:8" x14ac:dyDescent="0.2">
      <c r="A521" t="s">
        <v>305</v>
      </c>
      <c r="B521" t="s">
        <v>34</v>
      </c>
      <c r="C521" s="6">
        <v>37741</v>
      </c>
      <c r="D521">
        <v>983</v>
      </c>
      <c r="E521" s="2">
        <v>19</v>
      </c>
      <c r="F521" t="str">
        <f t="shared" si="24"/>
        <v>Emily MORDEN3000msc</v>
      </c>
      <c r="G521" s="2">
        <f t="shared" si="25"/>
        <v>19</v>
      </c>
      <c r="H521" s="2">
        <f t="shared" si="26"/>
        <v>983</v>
      </c>
    </row>
    <row r="522" spans="1:8" x14ac:dyDescent="0.2">
      <c r="A522" t="s">
        <v>1035</v>
      </c>
      <c r="B522" t="s">
        <v>34</v>
      </c>
      <c r="C522" s="7">
        <v>36247</v>
      </c>
      <c r="D522">
        <v>982</v>
      </c>
      <c r="E522" s="2">
        <v>20</v>
      </c>
      <c r="F522" t="str">
        <f t="shared" si="24"/>
        <v>Kelsie Jae VICKERY3000msc</v>
      </c>
      <c r="G522" s="2">
        <f t="shared" si="25"/>
        <v>20</v>
      </c>
      <c r="H522" s="2">
        <f t="shared" si="26"/>
        <v>982</v>
      </c>
    </row>
    <row r="523" spans="1:8" x14ac:dyDescent="0.2">
      <c r="A523" t="s">
        <v>1331</v>
      </c>
      <c r="B523" t="s">
        <v>34</v>
      </c>
      <c r="C523" s="6">
        <v>37841</v>
      </c>
      <c r="D523">
        <v>975</v>
      </c>
      <c r="E523" s="2">
        <v>21</v>
      </c>
      <c r="F523" t="str">
        <f t="shared" si="24"/>
        <v>Abigail GRAHAM3000msc</v>
      </c>
      <c r="G523" s="2">
        <f t="shared" si="25"/>
        <v>21</v>
      </c>
      <c r="H523" s="2">
        <f t="shared" si="26"/>
        <v>975</v>
      </c>
    </row>
    <row r="524" spans="1:8" x14ac:dyDescent="0.2">
      <c r="A524" t="s">
        <v>345</v>
      </c>
      <c r="B524" t="s">
        <v>34</v>
      </c>
      <c r="C524" s="6">
        <v>37286</v>
      </c>
      <c r="D524">
        <v>969</v>
      </c>
      <c r="E524" s="2">
        <v>22</v>
      </c>
      <c r="F524" t="str">
        <f t="shared" si="24"/>
        <v>Sophie COUGHLIN3000msc</v>
      </c>
      <c r="G524" s="2">
        <f t="shared" si="25"/>
        <v>22</v>
      </c>
      <c r="H524" s="2">
        <f t="shared" si="26"/>
        <v>969</v>
      </c>
    </row>
    <row r="525" spans="1:8" x14ac:dyDescent="0.2">
      <c r="A525" t="s">
        <v>347</v>
      </c>
      <c r="B525" t="s">
        <v>34</v>
      </c>
      <c r="C525" s="6">
        <v>33318</v>
      </c>
      <c r="D525">
        <v>968</v>
      </c>
      <c r="E525" s="2">
        <v>23</v>
      </c>
      <c r="F525" t="str">
        <f t="shared" si="24"/>
        <v>Stephanie KONDOGONIS3000msc</v>
      </c>
      <c r="G525" s="2">
        <f t="shared" si="25"/>
        <v>23</v>
      </c>
      <c r="H525" s="2">
        <f t="shared" si="26"/>
        <v>968</v>
      </c>
    </row>
    <row r="526" spans="1:8" x14ac:dyDescent="0.2">
      <c r="A526" t="s">
        <v>346</v>
      </c>
      <c r="B526" t="s">
        <v>34</v>
      </c>
      <c r="C526" s="6">
        <v>37805</v>
      </c>
      <c r="D526">
        <v>954</v>
      </c>
      <c r="E526" s="2">
        <v>24</v>
      </c>
      <c r="F526" t="str">
        <f t="shared" si="24"/>
        <v>Abigail THOMAS3000msc</v>
      </c>
      <c r="G526" s="2">
        <f t="shared" si="25"/>
        <v>24</v>
      </c>
      <c r="H526" s="2">
        <f t="shared" si="26"/>
        <v>954</v>
      </c>
    </row>
    <row r="527" spans="1:8" x14ac:dyDescent="0.2">
      <c r="A527" t="s">
        <v>1011</v>
      </c>
      <c r="B527" t="s">
        <v>34</v>
      </c>
      <c r="C527" s="7">
        <v>38691</v>
      </c>
      <c r="D527">
        <v>945</v>
      </c>
      <c r="E527" s="2">
        <v>25</v>
      </c>
      <c r="F527" t="str">
        <f t="shared" si="24"/>
        <v>Ella ATKINS3000msc</v>
      </c>
      <c r="G527" s="2">
        <f t="shared" si="25"/>
        <v>25</v>
      </c>
      <c r="H527" s="2">
        <f t="shared" si="26"/>
        <v>945</v>
      </c>
    </row>
    <row r="528" spans="1:8" x14ac:dyDescent="0.2">
      <c r="A528" t="s">
        <v>1332</v>
      </c>
      <c r="B528" s="6" t="s">
        <v>34</v>
      </c>
      <c r="C528" s="6">
        <v>36442</v>
      </c>
      <c r="D528">
        <v>935</v>
      </c>
      <c r="E528" s="2">
        <v>26</v>
      </c>
      <c r="F528" t="str">
        <f t="shared" si="24"/>
        <v>Jenna KELLEY3000msc</v>
      </c>
      <c r="G528" s="2">
        <f t="shared" si="25"/>
        <v>26</v>
      </c>
      <c r="H528" s="2">
        <f t="shared" si="26"/>
        <v>935</v>
      </c>
    </row>
    <row r="529" spans="1:8" x14ac:dyDescent="0.2">
      <c r="A529" t="s">
        <v>1041</v>
      </c>
      <c r="B529" t="s">
        <v>34</v>
      </c>
      <c r="C529" s="6">
        <v>37027</v>
      </c>
      <c r="D529">
        <v>935</v>
      </c>
      <c r="E529" s="2">
        <v>27</v>
      </c>
      <c r="F529" t="str">
        <f t="shared" si="24"/>
        <v>Sophie GOCHER3000msc</v>
      </c>
      <c r="G529" s="2">
        <f t="shared" si="25"/>
        <v>27</v>
      </c>
      <c r="H529" s="2">
        <f t="shared" si="26"/>
        <v>935</v>
      </c>
    </row>
    <row r="530" spans="1:8" x14ac:dyDescent="0.2">
      <c r="A530" t="s">
        <v>348</v>
      </c>
      <c r="B530" t="s">
        <v>34</v>
      </c>
      <c r="C530" s="6">
        <v>44612</v>
      </c>
      <c r="D530">
        <v>928</v>
      </c>
      <c r="E530" s="2">
        <v>28</v>
      </c>
      <c r="F530" t="str">
        <f t="shared" si="24"/>
        <v>Ellaby HANSEN3000msc</v>
      </c>
      <c r="G530" s="2">
        <f t="shared" si="25"/>
        <v>28</v>
      </c>
      <c r="H530" s="2">
        <f t="shared" si="26"/>
        <v>928</v>
      </c>
    </row>
    <row r="531" spans="1:8" x14ac:dyDescent="0.2">
      <c r="A531" t="s">
        <v>1333</v>
      </c>
      <c r="B531" t="s">
        <v>34</v>
      </c>
      <c r="C531" s="6">
        <v>37684</v>
      </c>
      <c r="D531">
        <v>928</v>
      </c>
      <c r="E531" s="2">
        <v>29</v>
      </c>
      <c r="F531" t="str">
        <f t="shared" si="24"/>
        <v>Taryn FURLETTI3000msc</v>
      </c>
      <c r="G531" s="2">
        <f t="shared" si="25"/>
        <v>29</v>
      </c>
      <c r="H531" s="2">
        <f t="shared" si="26"/>
        <v>928</v>
      </c>
    </row>
    <row r="532" spans="1:8" x14ac:dyDescent="0.2">
      <c r="A532" t="s">
        <v>1026</v>
      </c>
      <c r="B532" t="s">
        <v>34</v>
      </c>
      <c r="C532" s="6">
        <v>38531</v>
      </c>
      <c r="D532">
        <v>926</v>
      </c>
      <c r="E532" s="2">
        <v>30</v>
      </c>
      <c r="F532" t="str">
        <f t="shared" si="24"/>
        <v>Harriett LLOYD-JONES3000msc</v>
      </c>
      <c r="G532" s="2">
        <f t="shared" si="25"/>
        <v>30</v>
      </c>
      <c r="H532" s="2">
        <f t="shared" si="26"/>
        <v>926</v>
      </c>
    </row>
    <row r="533" spans="1:8" x14ac:dyDescent="0.2">
      <c r="A533" t="s">
        <v>1325</v>
      </c>
      <c r="B533" t="s">
        <v>34</v>
      </c>
      <c r="C533" s="6">
        <v>1991</v>
      </c>
      <c r="D533">
        <v>882</v>
      </c>
      <c r="E533" s="2">
        <v>31</v>
      </c>
      <c r="F533" t="str">
        <f t="shared" si="24"/>
        <v>Caitlin MURDOCK3000msc</v>
      </c>
      <c r="G533" s="2">
        <f t="shared" si="25"/>
        <v>31</v>
      </c>
      <c r="H533" s="2">
        <f t="shared" si="26"/>
        <v>882</v>
      </c>
    </row>
    <row r="534" spans="1:8" x14ac:dyDescent="0.2">
      <c r="A534" t="s">
        <v>1334</v>
      </c>
      <c r="B534" t="s">
        <v>34</v>
      </c>
      <c r="C534" s="6">
        <v>44640</v>
      </c>
      <c r="D534">
        <v>881</v>
      </c>
      <c r="E534" s="2">
        <v>32</v>
      </c>
      <c r="F534" t="str">
        <f t="shared" si="24"/>
        <v>Hannah CADDEN3000msc</v>
      </c>
      <c r="G534" s="2">
        <f t="shared" si="25"/>
        <v>32</v>
      </c>
      <c r="H534" s="2">
        <f t="shared" si="26"/>
        <v>881</v>
      </c>
    </row>
    <row r="535" spans="1:8" x14ac:dyDescent="0.2">
      <c r="A535" t="s">
        <v>1038</v>
      </c>
      <c r="B535" t="s">
        <v>34</v>
      </c>
      <c r="C535" s="6">
        <v>37799</v>
      </c>
      <c r="D535">
        <v>873</v>
      </c>
      <c r="E535" s="2">
        <v>33</v>
      </c>
      <c r="F535" t="str">
        <f t="shared" si="24"/>
        <v>Caitlin SLOBEDMAN3000msc</v>
      </c>
      <c r="G535" s="2">
        <f t="shared" si="25"/>
        <v>33</v>
      </c>
      <c r="H535" s="2">
        <f t="shared" si="26"/>
        <v>873</v>
      </c>
    </row>
    <row r="536" spans="1:8" x14ac:dyDescent="0.2">
      <c r="A536" t="s">
        <v>377</v>
      </c>
      <c r="B536" t="s">
        <v>34</v>
      </c>
      <c r="C536" s="6">
        <v>1995</v>
      </c>
      <c r="D536">
        <v>872</v>
      </c>
      <c r="E536" s="2">
        <v>34</v>
      </c>
      <c r="F536" t="str">
        <f t="shared" si="24"/>
        <v>Audrey HALL3000msc</v>
      </c>
      <c r="G536" s="2">
        <f t="shared" si="25"/>
        <v>34</v>
      </c>
      <c r="H536" s="2">
        <f t="shared" si="26"/>
        <v>872</v>
      </c>
    </row>
    <row r="537" spans="1:8" x14ac:dyDescent="0.2">
      <c r="A537" t="s">
        <v>1039</v>
      </c>
      <c r="B537" t="s">
        <v>34</v>
      </c>
      <c r="C537" s="6">
        <v>36014</v>
      </c>
      <c r="D537">
        <v>869</v>
      </c>
      <c r="E537" s="2">
        <v>35</v>
      </c>
      <c r="F537" t="str">
        <f t="shared" si="24"/>
        <v>Olivia TWINING3000msc</v>
      </c>
      <c r="G537" s="2">
        <f t="shared" si="25"/>
        <v>35</v>
      </c>
      <c r="H537" s="2">
        <f t="shared" si="26"/>
        <v>869</v>
      </c>
    </row>
    <row r="538" spans="1:8" x14ac:dyDescent="0.2">
      <c r="A538" t="s">
        <v>307</v>
      </c>
      <c r="B538" t="s">
        <v>29</v>
      </c>
      <c r="C538" s="7">
        <v>35360</v>
      </c>
      <c r="D538">
        <v>1169</v>
      </c>
      <c r="E538" s="2">
        <v>1</v>
      </c>
      <c r="F538" t="str">
        <f t="shared" si="24"/>
        <v>Jessica HULL5000m</v>
      </c>
      <c r="G538" s="2">
        <f t="shared" si="25"/>
        <v>1</v>
      </c>
      <c r="H538" s="2">
        <f t="shared" si="26"/>
        <v>1169</v>
      </c>
    </row>
    <row r="539" spans="1:8" x14ac:dyDescent="0.2">
      <c r="A539" t="s">
        <v>349</v>
      </c>
      <c r="B539" t="s">
        <v>29</v>
      </c>
      <c r="C539" s="7">
        <v>34956</v>
      </c>
      <c r="D539">
        <v>1155</v>
      </c>
      <c r="E539" s="2">
        <v>2</v>
      </c>
      <c r="F539" t="str">
        <f t="shared" si="24"/>
        <v>Isobel BATT-DOYLE5000m</v>
      </c>
      <c r="G539" s="2">
        <f t="shared" si="25"/>
        <v>2</v>
      </c>
      <c r="H539" s="2">
        <f t="shared" si="26"/>
        <v>1155</v>
      </c>
    </row>
    <row r="540" spans="1:8" x14ac:dyDescent="0.2">
      <c r="A540" t="s">
        <v>351</v>
      </c>
      <c r="B540" t="s">
        <v>29</v>
      </c>
      <c r="C540" s="6">
        <v>36515</v>
      </c>
      <c r="D540">
        <v>1147</v>
      </c>
      <c r="E540" s="2">
        <v>3</v>
      </c>
      <c r="F540" t="str">
        <f t="shared" si="24"/>
        <v>Rose DAVIES5000m</v>
      </c>
      <c r="G540" s="2">
        <f t="shared" si="25"/>
        <v>3</v>
      </c>
      <c r="H540" s="2">
        <f t="shared" si="26"/>
        <v>1147</v>
      </c>
    </row>
    <row r="541" spans="1:8" x14ac:dyDescent="0.2">
      <c r="A541" t="s">
        <v>350</v>
      </c>
      <c r="B541" t="s">
        <v>29</v>
      </c>
      <c r="C541" s="6">
        <v>34463</v>
      </c>
      <c r="D541">
        <v>1143</v>
      </c>
      <c r="E541" s="2">
        <v>4</v>
      </c>
      <c r="F541" t="str">
        <f t="shared" si="24"/>
        <v>Jenny BLUNDELL5000m</v>
      </c>
      <c r="G541" s="2">
        <f t="shared" si="25"/>
        <v>4</v>
      </c>
      <c r="H541" s="2">
        <f t="shared" si="26"/>
        <v>1143</v>
      </c>
    </row>
    <row r="542" spans="1:8" x14ac:dyDescent="0.2">
      <c r="A542" t="s">
        <v>1125</v>
      </c>
      <c r="B542" t="s">
        <v>29</v>
      </c>
      <c r="C542" s="6">
        <v>32729</v>
      </c>
      <c r="D542">
        <v>1128</v>
      </c>
      <c r="E542" s="2">
        <v>5</v>
      </c>
      <c r="F542" t="str">
        <f t="shared" si="24"/>
        <v>Heidi SEE5000m</v>
      </c>
      <c r="G542" s="2">
        <f t="shared" si="25"/>
        <v>5</v>
      </c>
      <c r="H542" s="2">
        <f t="shared" si="26"/>
        <v>1128</v>
      </c>
    </row>
    <row r="543" spans="1:8" x14ac:dyDescent="0.2">
      <c r="A543" t="s">
        <v>310</v>
      </c>
      <c r="B543" t="s">
        <v>29</v>
      </c>
      <c r="C543" s="6">
        <v>35869</v>
      </c>
      <c r="D543">
        <v>1120</v>
      </c>
      <c r="E543" s="2">
        <v>6</v>
      </c>
      <c r="F543" t="str">
        <f t="shared" si="24"/>
        <v>Lauren RYAN5000m</v>
      </c>
      <c r="G543" s="2">
        <f t="shared" si="25"/>
        <v>6</v>
      </c>
      <c r="H543" s="2">
        <f t="shared" si="26"/>
        <v>1120</v>
      </c>
    </row>
    <row r="544" spans="1:8" x14ac:dyDescent="0.2">
      <c r="A544" t="s">
        <v>334</v>
      </c>
      <c r="B544" t="s">
        <v>29</v>
      </c>
      <c r="C544" s="6">
        <v>32724</v>
      </c>
      <c r="D544">
        <v>1110</v>
      </c>
      <c r="E544" s="2">
        <v>7</v>
      </c>
      <c r="F544" t="str">
        <f t="shared" si="24"/>
        <v>Genevieve GREGSON5000m</v>
      </c>
      <c r="G544" s="2">
        <f t="shared" si="25"/>
        <v>7</v>
      </c>
      <c r="H544" s="2">
        <f t="shared" si="26"/>
        <v>1110</v>
      </c>
    </row>
    <row r="545" spans="1:8" x14ac:dyDescent="0.2">
      <c r="A545" t="s">
        <v>352</v>
      </c>
      <c r="B545" t="s">
        <v>29</v>
      </c>
      <c r="C545" s="6">
        <v>35618</v>
      </c>
      <c r="D545">
        <v>1107</v>
      </c>
      <c r="E545" s="2">
        <v>8</v>
      </c>
      <c r="F545" t="str">
        <f t="shared" si="24"/>
        <v>Caitlin ADAMS5000m</v>
      </c>
      <c r="G545" s="2">
        <f t="shared" si="25"/>
        <v>8</v>
      </c>
      <c r="H545" s="2">
        <f t="shared" si="26"/>
        <v>1107</v>
      </c>
    </row>
    <row r="546" spans="1:8" x14ac:dyDescent="0.2">
      <c r="A546" t="s">
        <v>1127</v>
      </c>
      <c r="B546" t="s">
        <v>29</v>
      </c>
      <c r="C546" s="6">
        <v>31249</v>
      </c>
      <c r="D546">
        <v>1100</v>
      </c>
      <c r="E546" s="2">
        <v>9</v>
      </c>
      <c r="F546" t="str">
        <f t="shared" si="24"/>
        <v>Lauren REID5000m</v>
      </c>
      <c r="G546" s="2">
        <f t="shared" si="25"/>
        <v>9</v>
      </c>
      <c r="H546" s="2">
        <f t="shared" si="26"/>
        <v>1100</v>
      </c>
    </row>
    <row r="547" spans="1:8" x14ac:dyDescent="0.2">
      <c r="A547" t="s">
        <v>353</v>
      </c>
      <c r="B547" t="s">
        <v>29</v>
      </c>
      <c r="C547" s="6">
        <v>30264</v>
      </c>
      <c r="D547">
        <v>1097</v>
      </c>
      <c r="E547" s="2">
        <v>10</v>
      </c>
      <c r="F547" t="str">
        <f t="shared" si="24"/>
        <v>Eloise WELLINGS5000m</v>
      </c>
      <c r="G547" s="2">
        <f t="shared" si="25"/>
        <v>10</v>
      </c>
      <c r="H547" s="2">
        <f t="shared" si="26"/>
        <v>1097</v>
      </c>
    </row>
    <row r="548" spans="1:8" x14ac:dyDescent="0.2">
      <c r="A548" t="s">
        <v>355</v>
      </c>
      <c r="B548" t="s">
        <v>29</v>
      </c>
      <c r="C548" s="7">
        <v>36406</v>
      </c>
      <c r="D548">
        <v>1092</v>
      </c>
      <c r="E548" s="2">
        <v>11</v>
      </c>
      <c r="F548" t="str">
        <f t="shared" si="24"/>
        <v>Amelia MAZZA-DOWNIE5000m</v>
      </c>
      <c r="G548" s="2">
        <f t="shared" si="25"/>
        <v>11</v>
      </c>
      <c r="H548" s="2">
        <f t="shared" si="26"/>
        <v>1092</v>
      </c>
    </row>
    <row r="549" spans="1:8" x14ac:dyDescent="0.2">
      <c r="A549" t="s">
        <v>354</v>
      </c>
      <c r="B549" t="s">
        <v>29</v>
      </c>
      <c r="C549" s="6">
        <v>36173</v>
      </c>
      <c r="D549">
        <v>1091</v>
      </c>
      <c r="E549" s="2">
        <v>12</v>
      </c>
      <c r="F549" t="str">
        <f t="shared" si="24"/>
        <v>Clare O'BRIEN5000m</v>
      </c>
      <c r="G549" s="2">
        <f t="shared" si="25"/>
        <v>12</v>
      </c>
      <c r="H549" s="2">
        <f t="shared" si="26"/>
        <v>1091</v>
      </c>
    </row>
    <row r="550" spans="1:8" x14ac:dyDescent="0.2">
      <c r="A550" t="s">
        <v>311</v>
      </c>
      <c r="B550" t="s">
        <v>29</v>
      </c>
      <c r="C550" s="6">
        <v>32903</v>
      </c>
      <c r="D550">
        <v>1077</v>
      </c>
      <c r="E550" s="2">
        <v>13</v>
      </c>
      <c r="F550" t="str">
        <f t="shared" si="24"/>
        <v>Melissa DUNCAN5000m</v>
      </c>
      <c r="G550" s="2">
        <f t="shared" si="25"/>
        <v>13</v>
      </c>
      <c r="H550" s="2">
        <f t="shared" si="26"/>
        <v>1077</v>
      </c>
    </row>
    <row r="551" spans="1:8" x14ac:dyDescent="0.2">
      <c r="A551" t="s">
        <v>209</v>
      </c>
      <c r="B551" t="s">
        <v>29</v>
      </c>
      <c r="C551" s="6">
        <v>35243</v>
      </c>
      <c r="D551">
        <v>1074</v>
      </c>
      <c r="E551" s="2">
        <v>14</v>
      </c>
      <c r="F551" t="str">
        <f t="shared" si="24"/>
        <v>Paige CAMPBELL5000m</v>
      </c>
      <c r="G551" s="2">
        <f t="shared" si="25"/>
        <v>14</v>
      </c>
      <c r="H551" s="2">
        <f t="shared" si="26"/>
        <v>1074</v>
      </c>
    </row>
    <row r="552" spans="1:8" x14ac:dyDescent="0.2">
      <c r="A552" t="s">
        <v>356</v>
      </c>
      <c r="B552" t="s">
        <v>29</v>
      </c>
      <c r="C552" s="6">
        <v>35241</v>
      </c>
      <c r="D552">
        <v>1065</v>
      </c>
      <c r="E552" s="2">
        <v>15</v>
      </c>
      <c r="F552" t="str">
        <f t="shared" si="24"/>
        <v>Leanne POMPEANI5000m</v>
      </c>
      <c r="G552" s="2">
        <f t="shared" si="25"/>
        <v>15</v>
      </c>
      <c r="H552" s="2">
        <f t="shared" si="26"/>
        <v>1065</v>
      </c>
    </row>
    <row r="553" spans="1:8" x14ac:dyDescent="0.2">
      <c r="A553" t="s">
        <v>552</v>
      </c>
      <c r="B553" t="s">
        <v>29</v>
      </c>
      <c r="C553" s="6">
        <v>32004</v>
      </c>
      <c r="D553">
        <v>1063</v>
      </c>
      <c r="E553" s="2">
        <v>16</v>
      </c>
      <c r="F553" t="str">
        <f t="shared" si="24"/>
        <v>Jessica STENSON5000m</v>
      </c>
      <c r="G553" s="2">
        <f t="shared" si="25"/>
        <v>16</v>
      </c>
      <c r="H553" s="2">
        <f t="shared" si="26"/>
        <v>1063</v>
      </c>
    </row>
    <row r="554" spans="1:8" x14ac:dyDescent="0.2">
      <c r="A554" t="s">
        <v>309</v>
      </c>
      <c r="B554" t="s">
        <v>29</v>
      </c>
      <c r="C554" s="6">
        <v>35529</v>
      </c>
      <c r="D554">
        <v>1052</v>
      </c>
      <c r="E554" s="2">
        <v>17</v>
      </c>
      <c r="F554" t="str">
        <f t="shared" si="24"/>
        <v>Maudie SKYRING5000m</v>
      </c>
      <c r="G554" s="2">
        <f t="shared" si="25"/>
        <v>17</v>
      </c>
      <c r="H554" s="2">
        <f t="shared" si="26"/>
        <v>1052</v>
      </c>
    </row>
    <row r="555" spans="1:8" x14ac:dyDescent="0.2">
      <c r="A555" t="s">
        <v>357</v>
      </c>
      <c r="B555" t="s">
        <v>29</v>
      </c>
      <c r="C555" s="6">
        <v>36865</v>
      </c>
      <c r="D555">
        <v>1046</v>
      </c>
      <c r="E555" s="2">
        <v>18</v>
      </c>
      <c r="F555" t="str">
        <f t="shared" si="24"/>
        <v>Ruby SMEE5000m</v>
      </c>
      <c r="G555" s="2">
        <f t="shared" si="25"/>
        <v>18</v>
      </c>
      <c r="H555" s="2">
        <f t="shared" si="26"/>
        <v>1046</v>
      </c>
    </row>
    <row r="556" spans="1:8" x14ac:dyDescent="0.2">
      <c r="A556" t="s">
        <v>312</v>
      </c>
      <c r="B556" t="s">
        <v>29</v>
      </c>
      <c r="C556" s="6">
        <v>35868</v>
      </c>
      <c r="D556">
        <v>1044</v>
      </c>
      <c r="E556" s="2">
        <v>19</v>
      </c>
      <c r="F556" t="str">
        <f t="shared" si="24"/>
        <v>Isabella THORNTON-BOTT5000m</v>
      </c>
      <c r="G556" s="2">
        <f t="shared" si="25"/>
        <v>19</v>
      </c>
      <c r="H556" s="2">
        <f t="shared" si="26"/>
        <v>1044</v>
      </c>
    </row>
    <row r="557" spans="1:8" x14ac:dyDescent="0.2">
      <c r="A557" t="s">
        <v>364</v>
      </c>
      <c r="B557" t="s">
        <v>29</v>
      </c>
      <c r="C557" s="6">
        <v>32487</v>
      </c>
      <c r="D557">
        <v>1043</v>
      </c>
      <c r="E557" s="2">
        <v>20</v>
      </c>
      <c r="F557" t="str">
        <f t="shared" si="24"/>
        <v>Ellie PASHLEY5000m</v>
      </c>
      <c r="G557" s="2">
        <f t="shared" si="25"/>
        <v>20</v>
      </c>
      <c r="H557" s="2">
        <f t="shared" si="26"/>
        <v>1043</v>
      </c>
    </row>
    <row r="558" spans="1:8" x14ac:dyDescent="0.2">
      <c r="A558" t="s">
        <v>339</v>
      </c>
      <c r="B558" t="s">
        <v>29</v>
      </c>
      <c r="C558" s="6">
        <v>36546</v>
      </c>
      <c r="D558">
        <v>1027</v>
      </c>
      <c r="E558" s="2">
        <v>21</v>
      </c>
      <c r="F558" t="str">
        <f t="shared" si="24"/>
        <v>Annabelle EASTMAN5000m</v>
      </c>
      <c r="G558" s="2">
        <f t="shared" si="25"/>
        <v>21</v>
      </c>
      <c r="H558" s="2">
        <f t="shared" si="26"/>
        <v>1027</v>
      </c>
    </row>
    <row r="559" spans="1:8" x14ac:dyDescent="0.2">
      <c r="A559" t="s">
        <v>316</v>
      </c>
      <c r="B559" t="s">
        <v>29</v>
      </c>
      <c r="C559" s="6">
        <v>36219</v>
      </c>
      <c r="D559">
        <v>1020</v>
      </c>
      <c r="E559" s="2">
        <v>22</v>
      </c>
      <c r="F559" t="str">
        <f t="shared" si="24"/>
        <v>Brielle ERBACHER5000m</v>
      </c>
      <c r="G559" s="2">
        <f t="shared" si="25"/>
        <v>22</v>
      </c>
      <c r="H559" s="2">
        <f t="shared" si="26"/>
        <v>1020</v>
      </c>
    </row>
    <row r="560" spans="1:8" x14ac:dyDescent="0.2">
      <c r="A560" t="s">
        <v>359</v>
      </c>
      <c r="B560" t="s">
        <v>29</v>
      </c>
      <c r="C560" s="6">
        <v>31156</v>
      </c>
      <c r="D560">
        <v>1014</v>
      </c>
      <c r="E560" s="2">
        <v>23</v>
      </c>
      <c r="F560" t="str">
        <f t="shared" si="24"/>
        <v>Sarah KLEIN5000m</v>
      </c>
      <c r="G560" s="2">
        <f t="shared" si="25"/>
        <v>23</v>
      </c>
      <c r="H560" s="2">
        <f t="shared" si="26"/>
        <v>1014</v>
      </c>
    </row>
    <row r="561" spans="1:8" x14ac:dyDescent="0.2">
      <c r="A561" t="s">
        <v>358</v>
      </c>
      <c r="B561" t="s">
        <v>29</v>
      </c>
      <c r="C561" s="6">
        <v>36554</v>
      </c>
      <c r="D561">
        <v>1013</v>
      </c>
      <c r="E561" s="2">
        <v>24</v>
      </c>
      <c r="F561" t="str">
        <f t="shared" si="24"/>
        <v>Lucinda CROUCH5000m</v>
      </c>
      <c r="G561" s="2">
        <f t="shared" si="25"/>
        <v>24</v>
      </c>
      <c r="H561" s="2">
        <f t="shared" si="26"/>
        <v>1013</v>
      </c>
    </row>
    <row r="562" spans="1:8" x14ac:dyDescent="0.2">
      <c r="A562" t="s">
        <v>366</v>
      </c>
      <c r="B562" t="s">
        <v>29</v>
      </c>
      <c r="C562" s="6">
        <v>36358</v>
      </c>
      <c r="D562">
        <v>1002</v>
      </c>
      <c r="E562" s="2">
        <v>25</v>
      </c>
      <c r="F562" t="str">
        <f t="shared" si="24"/>
        <v>Clio OZANNE-JAQUES5000m</v>
      </c>
      <c r="G562" s="2">
        <f t="shared" si="25"/>
        <v>25</v>
      </c>
      <c r="H562" s="2">
        <f t="shared" si="26"/>
        <v>1002</v>
      </c>
    </row>
    <row r="563" spans="1:8" x14ac:dyDescent="0.2">
      <c r="A563" t="s">
        <v>1129</v>
      </c>
      <c r="B563" t="s">
        <v>29</v>
      </c>
      <c r="C563" s="6">
        <v>1992</v>
      </c>
      <c r="D563">
        <v>998</v>
      </c>
      <c r="E563" s="2">
        <v>26</v>
      </c>
      <c r="F563" t="str">
        <f t="shared" si="24"/>
        <v>Sinead NOONAN5000m</v>
      </c>
      <c r="G563" s="2">
        <f t="shared" si="25"/>
        <v>26</v>
      </c>
      <c r="H563" s="2">
        <f t="shared" si="26"/>
        <v>998</v>
      </c>
    </row>
    <row r="564" spans="1:8" x14ac:dyDescent="0.2">
      <c r="A564" t="s">
        <v>338</v>
      </c>
      <c r="B564" t="s">
        <v>29</v>
      </c>
      <c r="C564" s="6">
        <v>34875</v>
      </c>
      <c r="D564">
        <v>998</v>
      </c>
      <c r="E564" s="2">
        <v>27</v>
      </c>
      <c r="F564" t="str">
        <f t="shared" si="24"/>
        <v>Stella RADFORD5000m</v>
      </c>
      <c r="G564" s="2">
        <f t="shared" si="25"/>
        <v>27</v>
      </c>
      <c r="H564" s="2">
        <f t="shared" si="26"/>
        <v>998</v>
      </c>
    </row>
    <row r="565" spans="1:8" x14ac:dyDescent="0.2">
      <c r="A565" t="s">
        <v>1335</v>
      </c>
      <c r="B565" t="s">
        <v>29</v>
      </c>
      <c r="C565" s="6">
        <v>31761</v>
      </c>
      <c r="D565">
        <v>997</v>
      </c>
      <c r="E565" s="2">
        <v>28</v>
      </c>
      <c r="F565" t="str">
        <f t="shared" si="24"/>
        <v>Riine RINGI5000m</v>
      </c>
      <c r="G565" s="2">
        <f t="shared" si="25"/>
        <v>28</v>
      </c>
      <c r="H565" s="2">
        <f t="shared" si="26"/>
        <v>997</v>
      </c>
    </row>
    <row r="566" spans="1:8" x14ac:dyDescent="0.2">
      <c r="A566" t="s">
        <v>315</v>
      </c>
      <c r="B566" t="s">
        <v>29</v>
      </c>
      <c r="C566" s="6">
        <v>34873</v>
      </c>
      <c r="D566">
        <v>994</v>
      </c>
      <c r="E566" s="2">
        <v>29</v>
      </c>
      <c r="F566" t="str">
        <f t="shared" si="24"/>
        <v>Kate SPENCER5000m</v>
      </c>
      <c r="G566" s="2">
        <f t="shared" si="25"/>
        <v>29</v>
      </c>
      <c r="H566" s="2">
        <f t="shared" si="26"/>
        <v>994</v>
      </c>
    </row>
    <row r="567" spans="1:8" x14ac:dyDescent="0.2">
      <c r="A567" t="s">
        <v>1336</v>
      </c>
      <c r="B567" t="s">
        <v>29</v>
      </c>
      <c r="C567" s="7">
        <v>34022</v>
      </c>
      <c r="D567">
        <v>994</v>
      </c>
      <c r="E567" s="2">
        <v>30</v>
      </c>
      <c r="F567" t="str">
        <f t="shared" si="24"/>
        <v>Melanie TOWNSEND5000m</v>
      </c>
      <c r="G567" s="2">
        <f t="shared" si="25"/>
        <v>30</v>
      </c>
      <c r="H567" s="2">
        <f t="shared" si="26"/>
        <v>994</v>
      </c>
    </row>
    <row r="568" spans="1:8" x14ac:dyDescent="0.2">
      <c r="A568" t="s">
        <v>958</v>
      </c>
      <c r="B568" t="s">
        <v>29</v>
      </c>
      <c r="C568" s="6">
        <v>1997</v>
      </c>
      <c r="D568">
        <v>987</v>
      </c>
      <c r="E568" s="2">
        <v>31</v>
      </c>
      <c r="F568" t="str">
        <f t="shared" si="24"/>
        <v>Jessica PASCOE5000m</v>
      </c>
      <c r="G568" s="2">
        <f t="shared" si="25"/>
        <v>31</v>
      </c>
      <c r="H568" s="2">
        <f t="shared" si="26"/>
        <v>987</v>
      </c>
    </row>
    <row r="569" spans="1:8" x14ac:dyDescent="0.2">
      <c r="A569" t="s">
        <v>361</v>
      </c>
      <c r="B569" t="s">
        <v>29</v>
      </c>
      <c r="C569" s="6">
        <v>31746</v>
      </c>
      <c r="D569">
        <v>986</v>
      </c>
      <c r="E569" s="2">
        <v>32</v>
      </c>
      <c r="F569" t="str">
        <f t="shared" si="24"/>
        <v>Gemma MAINI5000m</v>
      </c>
      <c r="G569" s="2">
        <f t="shared" si="25"/>
        <v>32</v>
      </c>
      <c r="H569" s="2">
        <f t="shared" si="26"/>
        <v>986</v>
      </c>
    </row>
    <row r="570" spans="1:8" x14ac:dyDescent="0.2">
      <c r="A570" t="s">
        <v>360</v>
      </c>
      <c r="B570" t="s">
        <v>29</v>
      </c>
      <c r="C570" s="6">
        <v>33879</v>
      </c>
      <c r="D570">
        <v>984</v>
      </c>
      <c r="E570" s="2">
        <v>33</v>
      </c>
      <c r="F570" t="str">
        <f t="shared" si="24"/>
        <v>Charlotte WILSON5000m</v>
      </c>
      <c r="G570" s="2">
        <f t="shared" si="25"/>
        <v>33</v>
      </c>
      <c r="H570" s="2">
        <f t="shared" si="26"/>
        <v>984</v>
      </c>
    </row>
    <row r="571" spans="1:8" x14ac:dyDescent="0.2">
      <c r="A571" t="s">
        <v>1055</v>
      </c>
      <c r="B571" t="s">
        <v>29</v>
      </c>
      <c r="C571" s="6">
        <v>32957</v>
      </c>
      <c r="D571">
        <v>983</v>
      </c>
      <c r="E571" s="2">
        <v>34</v>
      </c>
      <c r="F571" t="str">
        <f t="shared" si="24"/>
        <v>Brooke WILLIAMS5000m</v>
      </c>
      <c r="G571" s="2">
        <f t="shared" si="25"/>
        <v>34</v>
      </c>
      <c r="H571" s="2">
        <f t="shared" si="26"/>
        <v>983</v>
      </c>
    </row>
    <row r="572" spans="1:8" x14ac:dyDescent="0.2">
      <c r="A572" t="s">
        <v>1318</v>
      </c>
      <c r="B572" t="s">
        <v>29</v>
      </c>
      <c r="C572" s="6">
        <v>37491</v>
      </c>
      <c r="D572">
        <v>980</v>
      </c>
      <c r="E572" s="2">
        <v>35</v>
      </c>
      <c r="F572" t="str">
        <f t="shared" si="24"/>
        <v>Imogen GARDINER5000m</v>
      </c>
      <c r="G572" s="2">
        <f t="shared" si="25"/>
        <v>35</v>
      </c>
      <c r="H572" s="2">
        <f t="shared" si="26"/>
        <v>980</v>
      </c>
    </row>
    <row r="573" spans="1:8" x14ac:dyDescent="0.2">
      <c r="A573" t="s">
        <v>1321</v>
      </c>
      <c r="B573" t="s">
        <v>29</v>
      </c>
      <c r="C573" s="6">
        <v>35534</v>
      </c>
      <c r="D573">
        <v>979</v>
      </c>
      <c r="E573" s="2">
        <v>36</v>
      </c>
      <c r="F573" t="str">
        <f t="shared" si="24"/>
        <v>Samantha PHILLIPS5000m</v>
      </c>
      <c r="G573" s="2">
        <f t="shared" si="25"/>
        <v>36</v>
      </c>
      <c r="H573" s="2">
        <f t="shared" si="26"/>
        <v>979</v>
      </c>
    </row>
    <row r="574" spans="1:8" x14ac:dyDescent="0.2">
      <c r="A574" t="s">
        <v>362</v>
      </c>
      <c r="B574" t="s">
        <v>29</v>
      </c>
      <c r="C574" s="6">
        <v>33246</v>
      </c>
      <c r="D574">
        <v>969</v>
      </c>
      <c r="E574" s="2">
        <v>37</v>
      </c>
      <c r="F574" t="str">
        <f t="shared" si="24"/>
        <v>Eleanor BENSON5000m</v>
      </c>
      <c r="G574" s="2">
        <f t="shared" si="25"/>
        <v>37</v>
      </c>
      <c r="H574" s="2">
        <f t="shared" si="26"/>
        <v>969</v>
      </c>
    </row>
    <row r="575" spans="1:8" x14ac:dyDescent="0.2">
      <c r="A575" t="s">
        <v>953</v>
      </c>
      <c r="B575" t="s">
        <v>29</v>
      </c>
      <c r="C575" s="7">
        <v>35654</v>
      </c>
      <c r="D575">
        <v>969</v>
      </c>
      <c r="E575" s="2">
        <v>38</v>
      </c>
      <c r="F575" t="str">
        <f t="shared" si="24"/>
        <v>Caitlin MCQUILKIN-BELL5000m</v>
      </c>
      <c r="G575" s="2">
        <f t="shared" si="25"/>
        <v>38</v>
      </c>
      <c r="H575" s="2">
        <f t="shared" si="26"/>
        <v>969</v>
      </c>
    </row>
    <row r="576" spans="1:8" x14ac:dyDescent="0.2">
      <c r="A576" t="s">
        <v>372</v>
      </c>
      <c r="B576" t="s">
        <v>29</v>
      </c>
      <c r="C576" s="7"/>
      <c r="D576">
        <v>967</v>
      </c>
      <c r="E576" s="2">
        <v>39</v>
      </c>
      <c r="F576" t="str">
        <f t="shared" si="24"/>
        <v>Annabel WHITE5000m</v>
      </c>
      <c r="G576" s="2">
        <f t="shared" si="25"/>
        <v>39</v>
      </c>
      <c r="H576" s="2">
        <f t="shared" si="26"/>
        <v>967</v>
      </c>
    </row>
    <row r="577" spans="1:8" x14ac:dyDescent="0.2">
      <c r="A577" t="s">
        <v>1046</v>
      </c>
      <c r="B577" t="s">
        <v>29</v>
      </c>
      <c r="C577" s="6">
        <v>36573</v>
      </c>
      <c r="D577">
        <v>960</v>
      </c>
      <c r="E577" s="2">
        <v>40</v>
      </c>
      <c r="F577" t="str">
        <f t="shared" si="24"/>
        <v>Heidi DEMEO5000m</v>
      </c>
      <c r="G577" s="2">
        <f t="shared" si="25"/>
        <v>40</v>
      </c>
      <c r="H577" s="2">
        <f t="shared" si="26"/>
        <v>960</v>
      </c>
    </row>
    <row r="578" spans="1:8" x14ac:dyDescent="0.2">
      <c r="A578" t="s">
        <v>367</v>
      </c>
      <c r="B578" t="s">
        <v>29</v>
      </c>
      <c r="C578" s="6">
        <v>32549</v>
      </c>
      <c r="D578">
        <v>956</v>
      </c>
      <c r="E578" s="2">
        <v>41</v>
      </c>
      <c r="F578" t="str">
        <f t="shared" si="24"/>
        <v>Karinna FYFE5000m</v>
      </c>
      <c r="G578" s="2">
        <f t="shared" si="25"/>
        <v>41</v>
      </c>
      <c r="H578" s="2">
        <f t="shared" si="26"/>
        <v>956</v>
      </c>
    </row>
    <row r="579" spans="1:8" x14ac:dyDescent="0.2">
      <c r="A579" t="s">
        <v>323</v>
      </c>
      <c r="B579" t="s">
        <v>29</v>
      </c>
      <c r="C579" s="7">
        <v>35654</v>
      </c>
      <c r="D579">
        <v>951</v>
      </c>
      <c r="E579" s="2">
        <v>42</v>
      </c>
      <c r="F579" t="str">
        <f t="shared" ref="F579:F642" si="27">A579&amp;B579</f>
        <v>Karlie SWANSON5000m</v>
      </c>
      <c r="G579" s="2">
        <f t="shared" ref="G579:G642" si="28">E579</f>
        <v>42</v>
      </c>
      <c r="H579" s="2">
        <f t="shared" ref="H579:H642" si="29">D579</f>
        <v>951</v>
      </c>
    </row>
    <row r="580" spans="1:8" x14ac:dyDescent="0.2">
      <c r="A580" t="s">
        <v>1337</v>
      </c>
      <c r="B580" t="s">
        <v>29</v>
      </c>
      <c r="C580" s="7">
        <v>30309</v>
      </c>
      <c r="D580">
        <v>949</v>
      </c>
      <c r="E580" s="2">
        <v>43</v>
      </c>
      <c r="F580" t="str">
        <f t="shared" si="27"/>
        <v>Nera JAREB5000m</v>
      </c>
      <c r="G580" s="2">
        <f t="shared" si="28"/>
        <v>43</v>
      </c>
      <c r="H580" s="2">
        <f t="shared" si="29"/>
        <v>949</v>
      </c>
    </row>
    <row r="581" spans="1:8" x14ac:dyDescent="0.2">
      <c r="A581" t="s">
        <v>328</v>
      </c>
      <c r="B581" t="s">
        <v>29</v>
      </c>
      <c r="C581" s="7">
        <v>44732</v>
      </c>
      <c r="D581">
        <v>946</v>
      </c>
      <c r="E581" s="2">
        <v>44</v>
      </c>
      <c r="F581" t="str">
        <f t="shared" si="27"/>
        <v>Gabrielle SCHMIDT5000m</v>
      </c>
      <c r="G581" s="2">
        <f t="shared" si="28"/>
        <v>44</v>
      </c>
      <c r="H581" s="2">
        <f t="shared" si="29"/>
        <v>946</v>
      </c>
    </row>
    <row r="582" spans="1:8" x14ac:dyDescent="0.2">
      <c r="A582" t="s">
        <v>368</v>
      </c>
      <c r="B582" t="s">
        <v>29</v>
      </c>
      <c r="C582" s="6">
        <v>34621</v>
      </c>
      <c r="D582">
        <v>945</v>
      </c>
      <c r="E582" s="2">
        <v>45</v>
      </c>
      <c r="F582" t="str">
        <f t="shared" si="27"/>
        <v>Emily RYAN5000m</v>
      </c>
      <c r="G582" s="2">
        <f t="shared" si="28"/>
        <v>45</v>
      </c>
      <c r="H582" s="2">
        <f t="shared" si="29"/>
        <v>945</v>
      </c>
    </row>
    <row r="583" spans="1:8" x14ac:dyDescent="0.2">
      <c r="A583" t="s">
        <v>1338</v>
      </c>
      <c r="B583" t="s">
        <v>29</v>
      </c>
      <c r="C583" s="7">
        <v>27056</v>
      </c>
      <c r="D583">
        <v>942</v>
      </c>
      <c r="E583" s="2">
        <v>46</v>
      </c>
      <c r="F583" t="str">
        <f t="shared" si="27"/>
        <v>Belinda MARTIN5000m</v>
      </c>
      <c r="G583" s="2">
        <f t="shared" si="28"/>
        <v>46</v>
      </c>
      <c r="H583" s="2">
        <f t="shared" si="29"/>
        <v>942</v>
      </c>
    </row>
    <row r="584" spans="1:8" x14ac:dyDescent="0.2">
      <c r="A584" t="s">
        <v>345</v>
      </c>
      <c r="B584" t="s">
        <v>29</v>
      </c>
      <c r="C584" s="6">
        <v>37286</v>
      </c>
      <c r="D584">
        <v>941</v>
      </c>
      <c r="E584" s="2">
        <v>47</v>
      </c>
      <c r="F584" t="str">
        <f t="shared" si="27"/>
        <v>Sophie COUGHLIN5000m</v>
      </c>
      <c r="G584" s="2">
        <f t="shared" si="28"/>
        <v>47</v>
      </c>
      <c r="H584" s="2">
        <f t="shared" si="29"/>
        <v>941</v>
      </c>
    </row>
    <row r="585" spans="1:8" x14ac:dyDescent="0.2">
      <c r="A585" t="s">
        <v>1339</v>
      </c>
      <c r="B585" t="s">
        <v>29</v>
      </c>
      <c r="C585" s="6">
        <v>44612</v>
      </c>
      <c r="D585">
        <v>935</v>
      </c>
      <c r="E585" s="2">
        <v>48</v>
      </c>
      <c r="F585" t="str">
        <f t="shared" si="27"/>
        <v>Bianca PUGLISI5000m</v>
      </c>
      <c r="G585" s="2">
        <f t="shared" si="28"/>
        <v>48</v>
      </c>
      <c r="H585" s="2">
        <f t="shared" si="29"/>
        <v>935</v>
      </c>
    </row>
    <row r="586" spans="1:8" x14ac:dyDescent="0.2">
      <c r="A586" t="s">
        <v>1340</v>
      </c>
      <c r="B586" t="s">
        <v>29</v>
      </c>
      <c r="C586" s="6">
        <v>33569</v>
      </c>
      <c r="D586">
        <v>929</v>
      </c>
      <c r="E586" s="2">
        <v>49</v>
      </c>
      <c r="F586" t="str">
        <f t="shared" si="27"/>
        <v>Simone MCINNES5000m</v>
      </c>
      <c r="G586" s="2">
        <f t="shared" si="28"/>
        <v>49</v>
      </c>
      <c r="H586" s="2">
        <f t="shared" si="29"/>
        <v>929</v>
      </c>
    </row>
    <row r="587" spans="1:8" x14ac:dyDescent="0.2">
      <c r="A587" t="s">
        <v>320</v>
      </c>
      <c r="B587" t="s">
        <v>29</v>
      </c>
      <c r="C587" s="6">
        <v>44581</v>
      </c>
      <c r="D587">
        <v>929</v>
      </c>
      <c r="E587" s="2">
        <v>50</v>
      </c>
      <c r="F587" t="str">
        <f t="shared" si="27"/>
        <v>Bethany ARENTZ5000m</v>
      </c>
      <c r="G587" s="2">
        <f t="shared" si="28"/>
        <v>50</v>
      </c>
      <c r="H587" s="2">
        <f t="shared" si="29"/>
        <v>929</v>
      </c>
    </row>
    <row r="588" spans="1:8" x14ac:dyDescent="0.2">
      <c r="A588" t="s">
        <v>371</v>
      </c>
      <c r="B588" t="s">
        <v>29</v>
      </c>
      <c r="C588" s="6">
        <v>34040</v>
      </c>
      <c r="D588">
        <v>924</v>
      </c>
      <c r="E588" s="2">
        <v>51</v>
      </c>
      <c r="F588" t="str">
        <f t="shared" si="27"/>
        <v>Rosie WEBER5000m</v>
      </c>
      <c r="G588" s="2">
        <f t="shared" si="28"/>
        <v>51</v>
      </c>
      <c r="H588" s="2">
        <f t="shared" si="29"/>
        <v>924</v>
      </c>
    </row>
    <row r="589" spans="1:8" x14ac:dyDescent="0.2">
      <c r="A589" t="s">
        <v>1323</v>
      </c>
      <c r="B589" t="s">
        <v>29</v>
      </c>
      <c r="C589" s="7">
        <v>33279</v>
      </c>
      <c r="D589">
        <v>922</v>
      </c>
      <c r="E589" s="2">
        <v>52</v>
      </c>
      <c r="F589" t="str">
        <f t="shared" si="27"/>
        <v>Bethany SCOTT5000m</v>
      </c>
      <c r="G589" s="2">
        <f t="shared" si="28"/>
        <v>52</v>
      </c>
      <c r="H589" s="2">
        <f t="shared" si="29"/>
        <v>922</v>
      </c>
    </row>
    <row r="590" spans="1:8" x14ac:dyDescent="0.2">
      <c r="A590" t="s">
        <v>1341</v>
      </c>
      <c r="B590" t="s">
        <v>29</v>
      </c>
      <c r="C590" s="6">
        <v>1999</v>
      </c>
      <c r="D590">
        <v>920</v>
      </c>
      <c r="E590" s="2">
        <v>53</v>
      </c>
      <c r="F590" t="str">
        <f t="shared" si="27"/>
        <v>Shania MURRAY5000m</v>
      </c>
      <c r="G590" s="2">
        <f t="shared" si="28"/>
        <v>53</v>
      </c>
      <c r="H590" s="2">
        <f t="shared" si="29"/>
        <v>920</v>
      </c>
    </row>
    <row r="591" spans="1:8" x14ac:dyDescent="0.2">
      <c r="A591" t="s">
        <v>1342</v>
      </c>
      <c r="B591" t="s">
        <v>29</v>
      </c>
      <c r="C591" s="6">
        <v>2000</v>
      </c>
      <c r="D591">
        <v>918</v>
      </c>
      <c r="E591" s="2">
        <v>54</v>
      </c>
      <c r="F591" t="str">
        <f t="shared" si="27"/>
        <v>Tess RHODES5000m</v>
      </c>
      <c r="G591" s="2">
        <f t="shared" si="28"/>
        <v>54</v>
      </c>
      <c r="H591" s="2">
        <f t="shared" si="29"/>
        <v>918</v>
      </c>
    </row>
    <row r="592" spans="1:8" x14ac:dyDescent="0.2">
      <c r="A592" t="s">
        <v>347</v>
      </c>
      <c r="B592" t="s">
        <v>29</v>
      </c>
      <c r="C592" s="6">
        <v>33318</v>
      </c>
      <c r="D592">
        <v>915</v>
      </c>
      <c r="E592" s="2">
        <v>55</v>
      </c>
      <c r="F592" t="str">
        <f t="shared" si="27"/>
        <v>Stephanie KONDOGONIS5000m</v>
      </c>
      <c r="G592" s="2">
        <f t="shared" si="28"/>
        <v>55</v>
      </c>
      <c r="H592" s="2">
        <f t="shared" si="29"/>
        <v>915</v>
      </c>
    </row>
    <row r="593" spans="1:8" x14ac:dyDescent="0.2">
      <c r="A593" t="s">
        <v>1017</v>
      </c>
      <c r="B593" t="s">
        <v>29</v>
      </c>
      <c r="C593" s="7">
        <v>34781</v>
      </c>
      <c r="D593">
        <v>915</v>
      </c>
      <c r="E593" s="2">
        <v>56</v>
      </c>
      <c r="F593" t="str">
        <f t="shared" si="27"/>
        <v>Brooke HINES5000m</v>
      </c>
      <c r="G593" s="2">
        <f t="shared" si="28"/>
        <v>56</v>
      </c>
      <c r="H593" s="2">
        <f t="shared" si="29"/>
        <v>915</v>
      </c>
    </row>
    <row r="594" spans="1:8" x14ac:dyDescent="0.2">
      <c r="A594" t="s">
        <v>343</v>
      </c>
      <c r="B594" t="s">
        <v>29</v>
      </c>
      <c r="C594" s="6">
        <v>1999</v>
      </c>
      <c r="D594">
        <v>914</v>
      </c>
      <c r="E594" s="2">
        <v>57</v>
      </c>
      <c r="F594" t="str">
        <f t="shared" si="27"/>
        <v>Hannah PREEO5000m</v>
      </c>
      <c r="G594" s="2">
        <f t="shared" si="28"/>
        <v>57</v>
      </c>
      <c r="H594" s="2">
        <f t="shared" si="29"/>
        <v>914</v>
      </c>
    </row>
    <row r="595" spans="1:8" x14ac:dyDescent="0.2">
      <c r="A595" t="s">
        <v>1343</v>
      </c>
      <c r="B595" t="s">
        <v>29</v>
      </c>
      <c r="C595" s="7">
        <v>1997</v>
      </c>
      <c r="D595">
        <v>914</v>
      </c>
      <c r="E595" s="2">
        <v>58</v>
      </c>
      <c r="F595" t="str">
        <f t="shared" si="27"/>
        <v>Dana DEKKERS5000m</v>
      </c>
      <c r="G595" s="2">
        <f t="shared" si="28"/>
        <v>58</v>
      </c>
      <c r="H595" s="2">
        <f t="shared" si="29"/>
        <v>914</v>
      </c>
    </row>
    <row r="596" spans="1:8" x14ac:dyDescent="0.2">
      <c r="A596" t="s">
        <v>1344</v>
      </c>
      <c r="B596" t="s">
        <v>29</v>
      </c>
      <c r="C596" s="7">
        <v>33203</v>
      </c>
      <c r="D596">
        <v>912</v>
      </c>
      <c r="E596" s="2">
        <v>59</v>
      </c>
      <c r="F596" t="str">
        <f t="shared" si="27"/>
        <v>Abigail NORDBERG5000m</v>
      </c>
      <c r="G596" s="2">
        <f t="shared" si="28"/>
        <v>59</v>
      </c>
      <c r="H596" s="2">
        <f t="shared" si="29"/>
        <v>912</v>
      </c>
    </row>
    <row r="597" spans="1:8" x14ac:dyDescent="0.2">
      <c r="A597" t="s">
        <v>369</v>
      </c>
      <c r="B597" t="s">
        <v>29</v>
      </c>
      <c r="C597" s="6"/>
      <c r="D597">
        <v>912</v>
      </c>
      <c r="E597" s="2">
        <v>60</v>
      </c>
      <c r="F597" t="str">
        <f t="shared" si="27"/>
        <v>Josephine AUER5000m</v>
      </c>
      <c r="G597" s="2">
        <f t="shared" si="28"/>
        <v>60</v>
      </c>
      <c r="H597" s="2">
        <f t="shared" si="29"/>
        <v>912</v>
      </c>
    </row>
    <row r="598" spans="1:8" x14ac:dyDescent="0.2">
      <c r="A598" t="s">
        <v>1345</v>
      </c>
      <c r="B598" t="s">
        <v>29</v>
      </c>
      <c r="C598" s="6">
        <v>31780</v>
      </c>
      <c r="D598">
        <v>912</v>
      </c>
      <c r="E598" s="2">
        <v>61</v>
      </c>
      <c r="F598" t="str">
        <f t="shared" si="27"/>
        <v>Nicolette LESBERG5000m</v>
      </c>
      <c r="G598" s="2">
        <f t="shared" si="28"/>
        <v>61</v>
      </c>
      <c r="H598" s="2">
        <f t="shared" si="29"/>
        <v>912</v>
      </c>
    </row>
    <row r="599" spans="1:8" x14ac:dyDescent="0.2">
      <c r="A599" t="s">
        <v>1333</v>
      </c>
      <c r="B599" t="s">
        <v>29</v>
      </c>
      <c r="C599" s="6">
        <v>37684</v>
      </c>
      <c r="D599">
        <v>907</v>
      </c>
      <c r="E599" s="2">
        <v>62</v>
      </c>
      <c r="F599" t="str">
        <f t="shared" si="27"/>
        <v>Taryn FURLETTI5000m</v>
      </c>
      <c r="G599" s="2">
        <f t="shared" si="28"/>
        <v>62</v>
      </c>
      <c r="H599" s="2">
        <f t="shared" si="29"/>
        <v>907</v>
      </c>
    </row>
    <row r="600" spans="1:8" x14ac:dyDescent="0.2">
      <c r="A600" t="s">
        <v>959</v>
      </c>
      <c r="B600" s="6" t="s">
        <v>29</v>
      </c>
      <c r="C600" s="6"/>
      <c r="D600">
        <v>905</v>
      </c>
      <c r="E600" s="2">
        <v>63</v>
      </c>
      <c r="F600" t="str">
        <f t="shared" si="27"/>
        <v>Isobel HUME5000m</v>
      </c>
      <c r="G600" s="2">
        <f t="shared" si="28"/>
        <v>63</v>
      </c>
      <c r="H600" s="2">
        <f t="shared" si="29"/>
        <v>905</v>
      </c>
    </row>
    <row r="601" spans="1:8" x14ac:dyDescent="0.2">
      <c r="A601" t="s">
        <v>1346</v>
      </c>
      <c r="B601" t="s">
        <v>29</v>
      </c>
      <c r="C601" s="6"/>
      <c r="D601">
        <v>904</v>
      </c>
      <c r="E601" s="2">
        <v>64</v>
      </c>
      <c r="F601" t="str">
        <f t="shared" si="27"/>
        <v>Kate MASON5000m</v>
      </c>
      <c r="G601" s="2">
        <f t="shared" si="28"/>
        <v>64</v>
      </c>
      <c r="H601" s="2">
        <f t="shared" si="29"/>
        <v>904</v>
      </c>
    </row>
    <row r="602" spans="1:8" x14ac:dyDescent="0.2">
      <c r="A602" t="s">
        <v>1347</v>
      </c>
      <c r="B602" t="s">
        <v>29</v>
      </c>
      <c r="C602" s="6">
        <v>37168</v>
      </c>
      <c r="D602">
        <v>903</v>
      </c>
      <c r="E602" s="2">
        <v>65</v>
      </c>
      <c r="F602" t="str">
        <f t="shared" si="27"/>
        <v>Abbey ROCKLIFF5000m</v>
      </c>
      <c r="G602" s="2">
        <f t="shared" si="28"/>
        <v>65</v>
      </c>
      <c r="H602" s="2">
        <f t="shared" si="29"/>
        <v>903</v>
      </c>
    </row>
    <row r="603" spans="1:8" x14ac:dyDescent="0.2">
      <c r="A603" t="s">
        <v>1348</v>
      </c>
      <c r="B603" t="s">
        <v>29</v>
      </c>
      <c r="C603" s="6">
        <v>44612</v>
      </c>
      <c r="D603">
        <v>901</v>
      </c>
      <c r="E603" s="2">
        <v>66</v>
      </c>
      <c r="F603" t="str">
        <f t="shared" si="27"/>
        <v>Rosie FORDHAM5000m</v>
      </c>
      <c r="G603" s="2">
        <f t="shared" si="28"/>
        <v>66</v>
      </c>
      <c r="H603" s="2">
        <f t="shared" si="29"/>
        <v>901</v>
      </c>
    </row>
    <row r="604" spans="1:8" x14ac:dyDescent="0.2">
      <c r="A604" t="s">
        <v>1349</v>
      </c>
      <c r="B604" t="s">
        <v>29</v>
      </c>
      <c r="C604" s="7"/>
      <c r="D604">
        <v>900</v>
      </c>
      <c r="E604" s="2">
        <v>67</v>
      </c>
      <c r="F604" t="str">
        <f t="shared" si="27"/>
        <v>Meg STEVENSON5000m</v>
      </c>
      <c r="G604" s="2">
        <f t="shared" si="28"/>
        <v>67</v>
      </c>
      <c r="H604" s="2">
        <f t="shared" si="29"/>
        <v>900</v>
      </c>
    </row>
    <row r="605" spans="1:8" x14ac:dyDescent="0.2">
      <c r="A605" t="s">
        <v>1350</v>
      </c>
      <c r="B605" t="s">
        <v>29</v>
      </c>
      <c r="C605" s="7"/>
      <c r="D605">
        <v>894</v>
      </c>
      <c r="E605" s="2">
        <v>68</v>
      </c>
      <c r="F605" t="str">
        <f t="shared" si="27"/>
        <v>Karla TREWEEK5000m</v>
      </c>
      <c r="G605" s="2">
        <f t="shared" si="28"/>
        <v>68</v>
      </c>
      <c r="H605" s="2">
        <f t="shared" si="29"/>
        <v>894</v>
      </c>
    </row>
    <row r="606" spans="1:8" x14ac:dyDescent="0.2">
      <c r="A606" t="s">
        <v>344</v>
      </c>
      <c r="B606" t="s">
        <v>29</v>
      </c>
      <c r="C606" s="6">
        <v>37663</v>
      </c>
      <c r="D606">
        <v>894</v>
      </c>
      <c r="E606" s="2">
        <v>69</v>
      </c>
      <c r="F606" t="str">
        <f t="shared" si="27"/>
        <v>Laura MCKILLOP5000m</v>
      </c>
      <c r="G606" s="2">
        <f t="shared" si="28"/>
        <v>69</v>
      </c>
      <c r="H606" s="2">
        <f t="shared" si="29"/>
        <v>894</v>
      </c>
    </row>
    <row r="607" spans="1:8" x14ac:dyDescent="0.2">
      <c r="A607" t="s">
        <v>370</v>
      </c>
      <c r="B607" t="s">
        <v>29</v>
      </c>
      <c r="C607" s="6"/>
      <c r="D607">
        <v>892</v>
      </c>
      <c r="E607" s="2">
        <v>70</v>
      </c>
      <c r="F607" t="str">
        <f t="shared" si="27"/>
        <v>Jessica NOBLE5000m</v>
      </c>
      <c r="G607" s="2">
        <f t="shared" si="28"/>
        <v>70</v>
      </c>
      <c r="H607" s="2">
        <f t="shared" si="29"/>
        <v>892</v>
      </c>
    </row>
    <row r="608" spans="1:8" x14ac:dyDescent="0.2">
      <c r="A608" t="s">
        <v>351</v>
      </c>
      <c r="B608" t="s">
        <v>30</v>
      </c>
      <c r="C608" s="7">
        <v>36515</v>
      </c>
      <c r="D608">
        <v>1157</v>
      </c>
      <c r="E608" s="2">
        <v>1</v>
      </c>
      <c r="F608" t="str">
        <f t="shared" si="27"/>
        <v>Rose DAVIES10000m</v>
      </c>
      <c r="G608" s="2">
        <f t="shared" si="28"/>
        <v>1</v>
      </c>
      <c r="H608" s="2">
        <f t="shared" si="29"/>
        <v>1157</v>
      </c>
    </row>
    <row r="609" spans="1:8" x14ac:dyDescent="0.2">
      <c r="A609" t="s">
        <v>349</v>
      </c>
      <c r="B609" t="s">
        <v>30</v>
      </c>
      <c r="C609" s="6">
        <v>34956</v>
      </c>
      <c r="D609">
        <v>1154</v>
      </c>
      <c r="E609" s="2">
        <v>2</v>
      </c>
      <c r="F609" t="str">
        <f t="shared" si="27"/>
        <v>Isobel BATT-DOYLE10000m</v>
      </c>
      <c r="G609" s="2">
        <f t="shared" si="28"/>
        <v>2</v>
      </c>
      <c r="H609" s="2">
        <f t="shared" si="29"/>
        <v>1154</v>
      </c>
    </row>
    <row r="610" spans="1:8" x14ac:dyDescent="0.2">
      <c r="A610" t="s">
        <v>334</v>
      </c>
      <c r="B610" t="s">
        <v>30</v>
      </c>
      <c r="C610" s="7">
        <v>32724</v>
      </c>
      <c r="D610">
        <v>1133</v>
      </c>
      <c r="E610" s="2">
        <v>3</v>
      </c>
      <c r="F610" t="str">
        <f t="shared" si="27"/>
        <v>Genevieve GREGSON10000m</v>
      </c>
      <c r="G610" s="2">
        <f t="shared" si="28"/>
        <v>3</v>
      </c>
      <c r="H610" s="2">
        <f t="shared" si="29"/>
        <v>1133</v>
      </c>
    </row>
    <row r="611" spans="1:8" x14ac:dyDescent="0.2">
      <c r="A611" t="s">
        <v>310</v>
      </c>
      <c r="B611" t="s">
        <v>30</v>
      </c>
      <c r="C611" s="6">
        <v>35869</v>
      </c>
      <c r="D611">
        <v>1125</v>
      </c>
      <c r="E611" s="2">
        <v>4</v>
      </c>
      <c r="F611" t="str">
        <f t="shared" si="27"/>
        <v>Lauren RYAN10000m</v>
      </c>
      <c r="G611" s="2">
        <f t="shared" si="28"/>
        <v>4</v>
      </c>
      <c r="H611" s="2">
        <f t="shared" si="29"/>
        <v>1125</v>
      </c>
    </row>
    <row r="612" spans="1:8" x14ac:dyDescent="0.2">
      <c r="A612" t="s">
        <v>363</v>
      </c>
      <c r="B612" t="s">
        <v>30</v>
      </c>
      <c r="C612" s="7">
        <v>28173</v>
      </c>
      <c r="D612">
        <v>1107</v>
      </c>
      <c r="E612" s="2">
        <v>5</v>
      </c>
      <c r="F612" t="str">
        <f t="shared" si="27"/>
        <v>Sinead DIVER10000m</v>
      </c>
      <c r="G612" s="2">
        <f t="shared" si="28"/>
        <v>5</v>
      </c>
      <c r="H612" s="2">
        <f t="shared" si="29"/>
        <v>1107</v>
      </c>
    </row>
    <row r="613" spans="1:8" x14ac:dyDescent="0.2">
      <c r="A613" t="s">
        <v>354</v>
      </c>
      <c r="B613" t="s">
        <v>30</v>
      </c>
      <c r="C613" s="6">
        <v>36173</v>
      </c>
      <c r="D613">
        <v>1107</v>
      </c>
      <c r="E613" s="2">
        <v>6</v>
      </c>
      <c r="F613" t="str">
        <f t="shared" si="27"/>
        <v>Clare O'BRIEN10000m</v>
      </c>
      <c r="G613" s="2">
        <f t="shared" si="28"/>
        <v>6</v>
      </c>
      <c r="H613" s="2">
        <f t="shared" si="29"/>
        <v>1107</v>
      </c>
    </row>
    <row r="614" spans="1:8" x14ac:dyDescent="0.2">
      <c r="A614" t="s">
        <v>364</v>
      </c>
      <c r="B614" t="s">
        <v>30</v>
      </c>
      <c r="C614" s="6">
        <v>32487</v>
      </c>
      <c r="D614">
        <v>1094</v>
      </c>
      <c r="E614" s="2">
        <v>7</v>
      </c>
      <c r="F614" t="str">
        <f t="shared" si="27"/>
        <v>Ellie PASHLEY10000m</v>
      </c>
      <c r="G614" s="2">
        <f t="shared" si="28"/>
        <v>7</v>
      </c>
      <c r="H614" s="2">
        <f t="shared" si="29"/>
        <v>1094</v>
      </c>
    </row>
    <row r="615" spans="1:8" x14ac:dyDescent="0.2">
      <c r="A615" t="s">
        <v>356</v>
      </c>
      <c r="B615" t="s">
        <v>30</v>
      </c>
      <c r="C615" s="6">
        <v>35241</v>
      </c>
      <c r="D615">
        <v>1091</v>
      </c>
      <c r="E615" s="2">
        <v>8</v>
      </c>
      <c r="F615" t="str">
        <f t="shared" si="27"/>
        <v>Leanne POMPEANI10000m</v>
      </c>
      <c r="G615" s="2">
        <f t="shared" si="28"/>
        <v>8</v>
      </c>
      <c r="H615" s="2">
        <f t="shared" si="29"/>
        <v>1091</v>
      </c>
    </row>
    <row r="616" spans="1:8" x14ac:dyDescent="0.2">
      <c r="A616" t="s">
        <v>365</v>
      </c>
      <c r="B616" t="s">
        <v>30</v>
      </c>
      <c r="C616" s="6">
        <v>31256</v>
      </c>
      <c r="D616">
        <v>1090</v>
      </c>
      <c r="E616" s="2">
        <v>9</v>
      </c>
      <c r="F616" t="str">
        <f t="shared" si="27"/>
        <v>Tara PALM10000m</v>
      </c>
      <c r="G616" s="2">
        <f t="shared" si="28"/>
        <v>9</v>
      </c>
      <c r="H616" s="2">
        <f t="shared" si="29"/>
        <v>1090</v>
      </c>
    </row>
    <row r="617" spans="1:8" x14ac:dyDescent="0.2">
      <c r="A617" t="s">
        <v>355</v>
      </c>
      <c r="B617" t="s">
        <v>30</v>
      </c>
      <c r="C617" s="6">
        <v>36406</v>
      </c>
      <c r="D617">
        <v>1082</v>
      </c>
      <c r="E617" s="2">
        <v>10</v>
      </c>
      <c r="F617" t="str">
        <f t="shared" si="27"/>
        <v>Amelia MAZZA-DOWNIE10000m</v>
      </c>
      <c r="G617" s="2">
        <f t="shared" si="28"/>
        <v>10</v>
      </c>
      <c r="H617" s="2">
        <f t="shared" si="29"/>
        <v>1082</v>
      </c>
    </row>
    <row r="618" spans="1:8" x14ac:dyDescent="0.2">
      <c r="A618" t="s">
        <v>366</v>
      </c>
      <c r="B618" t="s">
        <v>30</v>
      </c>
      <c r="C618" s="6">
        <v>36358</v>
      </c>
      <c r="D618">
        <v>1064</v>
      </c>
      <c r="E618" s="2">
        <v>11</v>
      </c>
      <c r="F618" t="str">
        <f t="shared" si="27"/>
        <v>Clio OZANNE-JAQUES10000m</v>
      </c>
      <c r="G618" s="2">
        <f t="shared" si="28"/>
        <v>11</v>
      </c>
      <c r="H618" s="2">
        <f t="shared" si="29"/>
        <v>1064</v>
      </c>
    </row>
    <row r="619" spans="1:8" x14ac:dyDescent="0.2">
      <c r="A619" t="s">
        <v>1129</v>
      </c>
      <c r="B619" t="s">
        <v>30</v>
      </c>
      <c r="C619" s="6">
        <v>1992</v>
      </c>
      <c r="D619">
        <v>1052</v>
      </c>
      <c r="E619" s="2">
        <v>12</v>
      </c>
      <c r="F619" t="str">
        <f t="shared" si="27"/>
        <v>Sinead NOONAN10000m</v>
      </c>
      <c r="G619" s="2">
        <f t="shared" si="28"/>
        <v>12</v>
      </c>
      <c r="H619" s="2">
        <f t="shared" si="29"/>
        <v>1052</v>
      </c>
    </row>
    <row r="620" spans="1:8" x14ac:dyDescent="0.2">
      <c r="A620" t="s">
        <v>359</v>
      </c>
      <c r="B620" t="s">
        <v>30</v>
      </c>
      <c r="C620" s="6">
        <v>31156</v>
      </c>
      <c r="D620">
        <v>1018</v>
      </c>
      <c r="E620" s="2">
        <v>13</v>
      </c>
      <c r="F620" t="str">
        <f t="shared" si="27"/>
        <v>Sarah KLEIN10000m</v>
      </c>
      <c r="G620" s="2">
        <f t="shared" si="28"/>
        <v>13</v>
      </c>
      <c r="H620" s="2">
        <f t="shared" si="29"/>
        <v>1018</v>
      </c>
    </row>
    <row r="621" spans="1:8" x14ac:dyDescent="0.2">
      <c r="A621" t="s">
        <v>1351</v>
      </c>
      <c r="B621" t="s">
        <v>30</v>
      </c>
      <c r="C621" s="7">
        <v>35742</v>
      </c>
      <c r="D621">
        <v>1016</v>
      </c>
      <c r="E621" s="2">
        <v>14</v>
      </c>
      <c r="F621" t="str">
        <f t="shared" si="27"/>
        <v>Aleesha ROBERTSON10000m</v>
      </c>
      <c r="G621" s="2">
        <f t="shared" si="28"/>
        <v>14</v>
      </c>
      <c r="H621" s="2">
        <f t="shared" si="29"/>
        <v>1016</v>
      </c>
    </row>
    <row r="622" spans="1:8" x14ac:dyDescent="0.2">
      <c r="A622" t="s">
        <v>367</v>
      </c>
      <c r="B622" t="s">
        <v>30</v>
      </c>
      <c r="C622" s="6">
        <v>32549</v>
      </c>
      <c r="D622">
        <v>1001</v>
      </c>
      <c r="E622" s="2">
        <v>15</v>
      </c>
      <c r="F622" t="str">
        <f t="shared" si="27"/>
        <v>Karinna FYFE10000m</v>
      </c>
      <c r="G622" s="2">
        <f t="shared" si="28"/>
        <v>15</v>
      </c>
      <c r="H622" s="2">
        <f t="shared" si="29"/>
        <v>1001</v>
      </c>
    </row>
    <row r="623" spans="1:8" x14ac:dyDescent="0.2">
      <c r="A623" t="s">
        <v>369</v>
      </c>
      <c r="B623" t="s">
        <v>30</v>
      </c>
      <c r="C623" s="6"/>
      <c r="D623">
        <v>994</v>
      </c>
      <c r="E623" s="2">
        <v>16</v>
      </c>
      <c r="F623" t="str">
        <f t="shared" si="27"/>
        <v>Josephine AUER10000m</v>
      </c>
      <c r="G623" s="2">
        <f t="shared" si="28"/>
        <v>16</v>
      </c>
      <c r="H623" s="2">
        <f t="shared" si="29"/>
        <v>994</v>
      </c>
    </row>
    <row r="624" spans="1:8" x14ac:dyDescent="0.2">
      <c r="A624" t="s">
        <v>958</v>
      </c>
      <c r="B624" t="s">
        <v>30</v>
      </c>
      <c r="C624" s="6">
        <v>1997</v>
      </c>
      <c r="D624">
        <v>981</v>
      </c>
      <c r="E624" s="2">
        <v>17</v>
      </c>
      <c r="F624" t="str">
        <f t="shared" si="27"/>
        <v>Jessica PASCOE10000m</v>
      </c>
      <c r="G624" s="2">
        <f t="shared" si="28"/>
        <v>17</v>
      </c>
      <c r="H624" s="2">
        <f t="shared" si="29"/>
        <v>981</v>
      </c>
    </row>
    <row r="625" spans="1:8" x14ac:dyDescent="0.2">
      <c r="A625" t="s">
        <v>371</v>
      </c>
      <c r="B625" t="s">
        <v>30</v>
      </c>
      <c r="C625" s="6">
        <v>34040</v>
      </c>
      <c r="D625">
        <v>980</v>
      </c>
      <c r="E625" s="2">
        <v>18</v>
      </c>
      <c r="F625" t="str">
        <f t="shared" si="27"/>
        <v>Rosie WEBER10000m</v>
      </c>
      <c r="G625" s="2">
        <f t="shared" si="28"/>
        <v>18</v>
      </c>
      <c r="H625" s="2">
        <f t="shared" si="29"/>
        <v>980</v>
      </c>
    </row>
    <row r="626" spans="1:8" x14ac:dyDescent="0.2">
      <c r="A626" t="s">
        <v>370</v>
      </c>
      <c r="B626" t="s">
        <v>30</v>
      </c>
      <c r="C626" s="6"/>
      <c r="D626">
        <v>971</v>
      </c>
      <c r="E626" s="2">
        <v>19</v>
      </c>
      <c r="F626" t="str">
        <f t="shared" si="27"/>
        <v>Jessica NOBLE10000m</v>
      </c>
      <c r="G626" s="2">
        <f t="shared" si="28"/>
        <v>19</v>
      </c>
      <c r="H626" s="2">
        <f t="shared" si="29"/>
        <v>971</v>
      </c>
    </row>
    <row r="627" spans="1:8" x14ac:dyDescent="0.2">
      <c r="A627" t="s">
        <v>361</v>
      </c>
      <c r="B627" t="s">
        <v>30</v>
      </c>
      <c r="C627" s="6">
        <v>31746</v>
      </c>
      <c r="D627">
        <v>967</v>
      </c>
      <c r="E627" s="2">
        <v>20</v>
      </c>
      <c r="F627" t="str">
        <f t="shared" si="27"/>
        <v>Gemma MAINI10000m</v>
      </c>
      <c r="G627" s="2">
        <f t="shared" si="28"/>
        <v>20</v>
      </c>
      <c r="H627" s="2">
        <f t="shared" si="29"/>
        <v>967</v>
      </c>
    </row>
    <row r="628" spans="1:8" x14ac:dyDescent="0.2">
      <c r="A628" t="s">
        <v>372</v>
      </c>
      <c r="B628" t="s">
        <v>30</v>
      </c>
      <c r="C628" s="6"/>
      <c r="D628">
        <v>958</v>
      </c>
      <c r="E628" s="2">
        <v>21</v>
      </c>
      <c r="F628" t="str">
        <f t="shared" si="27"/>
        <v>Annabel WHITE10000m</v>
      </c>
      <c r="G628" s="2">
        <f t="shared" si="28"/>
        <v>21</v>
      </c>
      <c r="H628" s="2">
        <f t="shared" si="29"/>
        <v>958</v>
      </c>
    </row>
    <row r="629" spans="1:8" x14ac:dyDescent="0.2">
      <c r="A629" t="s">
        <v>378</v>
      </c>
      <c r="B629" t="s">
        <v>32</v>
      </c>
      <c r="C629" s="6">
        <v>34828</v>
      </c>
      <c r="D629">
        <v>1189</v>
      </c>
      <c r="E629" s="2">
        <v>1</v>
      </c>
      <c r="F629" t="str">
        <f t="shared" si="27"/>
        <v>Liz CLAY100mh</v>
      </c>
      <c r="G629" s="2">
        <f t="shared" si="28"/>
        <v>1</v>
      </c>
      <c r="H629" s="2">
        <f t="shared" si="29"/>
        <v>1189</v>
      </c>
    </row>
    <row r="630" spans="1:8" x14ac:dyDescent="0.2">
      <c r="A630" t="s">
        <v>379</v>
      </c>
      <c r="B630" s="6" t="s">
        <v>32</v>
      </c>
      <c r="C630" s="6">
        <v>34977</v>
      </c>
      <c r="D630">
        <v>1162</v>
      </c>
      <c r="E630" s="2">
        <v>2</v>
      </c>
      <c r="F630" t="str">
        <f t="shared" si="27"/>
        <v>Hannah JONES100mh</v>
      </c>
      <c r="G630" s="2">
        <f t="shared" si="28"/>
        <v>2</v>
      </c>
      <c r="H630" s="2">
        <f t="shared" si="29"/>
        <v>1162</v>
      </c>
    </row>
    <row r="631" spans="1:8" x14ac:dyDescent="0.2">
      <c r="A631" t="s">
        <v>110</v>
      </c>
      <c r="B631" t="s">
        <v>32</v>
      </c>
      <c r="C631" s="6">
        <v>36383</v>
      </c>
      <c r="D631">
        <v>1152</v>
      </c>
      <c r="E631" s="2">
        <v>3</v>
      </c>
      <c r="F631" t="str">
        <f t="shared" si="27"/>
        <v>Celeste MUCCI100mh</v>
      </c>
      <c r="G631" s="2">
        <f t="shared" si="28"/>
        <v>3</v>
      </c>
      <c r="H631" s="2">
        <f t="shared" si="29"/>
        <v>1152</v>
      </c>
    </row>
    <row r="632" spans="1:8" x14ac:dyDescent="0.2">
      <c r="A632" t="s">
        <v>381</v>
      </c>
      <c r="B632" t="s">
        <v>32</v>
      </c>
      <c r="C632" s="6">
        <v>34373</v>
      </c>
      <c r="D632">
        <v>1143</v>
      </c>
      <c r="E632" s="2">
        <v>4</v>
      </c>
      <c r="F632" t="str">
        <f t="shared" si="27"/>
        <v>Abbie TADDEO100mh</v>
      </c>
      <c r="G632" s="2">
        <f t="shared" si="28"/>
        <v>4</v>
      </c>
      <c r="H632" s="2">
        <f t="shared" si="29"/>
        <v>1143</v>
      </c>
    </row>
    <row r="633" spans="1:8" x14ac:dyDescent="0.2">
      <c r="A633" t="s">
        <v>380</v>
      </c>
      <c r="B633" t="s">
        <v>32</v>
      </c>
      <c r="C633" s="6">
        <v>33543</v>
      </c>
      <c r="D633">
        <v>1136</v>
      </c>
      <c r="E633" s="2">
        <v>5</v>
      </c>
      <c r="F633" t="str">
        <f t="shared" si="27"/>
        <v>Brianna BEAHAN100mh</v>
      </c>
      <c r="G633" s="2">
        <f t="shared" si="28"/>
        <v>5</v>
      </c>
      <c r="H633" s="2">
        <f t="shared" si="29"/>
        <v>1136</v>
      </c>
    </row>
    <row r="634" spans="1:8" x14ac:dyDescent="0.2">
      <c r="A634" t="s">
        <v>382</v>
      </c>
      <c r="B634" t="s">
        <v>32</v>
      </c>
      <c r="C634" s="6">
        <v>34143</v>
      </c>
      <c r="D634">
        <v>1128</v>
      </c>
      <c r="E634" s="2">
        <v>6</v>
      </c>
      <c r="F634" t="str">
        <f t="shared" si="27"/>
        <v>Michelle JENNEKE100mh</v>
      </c>
      <c r="G634" s="2">
        <f t="shared" si="28"/>
        <v>6</v>
      </c>
      <c r="H634" s="2">
        <f t="shared" si="29"/>
        <v>1128</v>
      </c>
    </row>
    <row r="635" spans="1:8" x14ac:dyDescent="0.2">
      <c r="A635" t="s">
        <v>383</v>
      </c>
      <c r="B635" t="s">
        <v>32</v>
      </c>
      <c r="C635" s="6">
        <v>37062</v>
      </c>
      <c r="D635">
        <v>1104</v>
      </c>
      <c r="E635" s="2">
        <v>7</v>
      </c>
      <c r="F635" t="str">
        <f t="shared" si="27"/>
        <v>Imogen BRESLIN100mh</v>
      </c>
      <c r="G635" s="2">
        <f t="shared" si="28"/>
        <v>7</v>
      </c>
      <c r="H635" s="2">
        <f t="shared" si="29"/>
        <v>1104</v>
      </c>
    </row>
    <row r="636" spans="1:8" x14ac:dyDescent="0.2">
      <c r="A636" t="s">
        <v>128</v>
      </c>
      <c r="B636" t="s">
        <v>32</v>
      </c>
      <c r="C636" s="6">
        <v>36013</v>
      </c>
      <c r="D636">
        <v>1067</v>
      </c>
      <c r="E636" s="2">
        <v>8</v>
      </c>
      <c r="F636" t="str">
        <f t="shared" si="27"/>
        <v>Danielle SHAW100mh</v>
      </c>
      <c r="G636" s="2">
        <f t="shared" si="28"/>
        <v>8</v>
      </c>
      <c r="H636" s="2">
        <f t="shared" si="29"/>
        <v>1067</v>
      </c>
    </row>
    <row r="637" spans="1:8" x14ac:dyDescent="0.2">
      <c r="A637" t="s">
        <v>384</v>
      </c>
      <c r="B637" t="s">
        <v>32</v>
      </c>
      <c r="C637" s="6">
        <v>34623</v>
      </c>
      <c r="D637">
        <v>1052</v>
      </c>
      <c r="E637" s="2">
        <v>9</v>
      </c>
      <c r="F637" t="str">
        <f t="shared" si="27"/>
        <v>Taneille CRASE100mh</v>
      </c>
      <c r="G637" s="2">
        <f t="shared" si="28"/>
        <v>9</v>
      </c>
      <c r="H637" s="2">
        <f t="shared" si="29"/>
        <v>1052</v>
      </c>
    </row>
    <row r="638" spans="1:8" x14ac:dyDescent="0.2">
      <c r="A638" t="s">
        <v>385</v>
      </c>
      <c r="B638" t="s">
        <v>32</v>
      </c>
      <c r="C638" s="6">
        <v>36567</v>
      </c>
      <c r="D638">
        <v>1045</v>
      </c>
      <c r="E638" s="2">
        <v>10</v>
      </c>
      <c r="F638" t="str">
        <f t="shared" si="27"/>
        <v>Lateisha WILLIS100mh</v>
      </c>
      <c r="G638" s="2">
        <f t="shared" si="28"/>
        <v>10</v>
      </c>
      <c r="H638" s="2">
        <f t="shared" si="29"/>
        <v>1045</v>
      </c>
    </row>
    <row r="639" spans="1:8" x14ac:dyDescent="0.2">
      <c r="A639" t="s">
        <v>1352</v>
      </c>
      <c r="B639" t="s">
        <v>32</v>
      </c>
      <c r="C639" s="6">
        <v>35736</v>
      </c>
      <c r="D639">
        <v>1039</v>
      </c>
      <c r="E639" s="2">
        <v>11</v>
      </c>
      <c r="F639" t="str">
        <f t="shared" si="27"/>
        <v>Carla TAKCHI100mh</v>
      </c>
      <c r="G639" s="2">
        <f t="shared" si="28"/>
        <v>11</v>
      </c>
      <c r="H639" s="2">
        <f t="shared" si="29"/>
        <v>1039</v>
      </c>
    </row>
    <row r="640" spans="1:8" x14ac:dyDescent="0.2">
      <c r="A640" t="s">
        <v>386</v>
      </c>
      <c r="B640" t="s">
        <v>32</v>
      </c>
      <c r="C640" s="6">
        <v>35822</v>
      </c>
      <c r="D640">
        <v>1030</v>
      </c>
      <c r="E640" s="2">
        <v>12</v>
      </c>
      <c r="F640" t="str">
        <f t="shared" si="27"/>
        <v>Alanah YUKICH100mh</v>
      </c>
      <c r="G640" s="2">
        <f t="shared" si="28"/>
        <v>12</v>
      </c>
      <c r="H640" s="2">
        <f t="shared" si="29"/>
        <v>1030</v>
      </c>
    </row>
    <row r="641" spans="1:8" x14ac:dyDescent="0.2">
      <c r="A641" t="s">
        <v>179</v>
      </c>
      <c r="B641" t="s">
        <v>32</v>
      </c>
      <c r="C641" s="6">
        <v>37970</v>
      </c>
      <c r="D641">
        <v>1017</v>
      </c>
      <c r="E641" s="2">
        <v>13</v>
      </c>
      <c r="F641" t="str">
        <f t="shared" si="27"/>
        <v>Alessia WYNNE100mh</v>
      </c>
      <c r="G641" s="2">
        <f t="shared" si="28"/>
        <v>13</v>
      </c>
      <c r="H641" s="2">
        <f t="shared" si="29"/>
        <v>1017</v>
      </c>
    </row>
    <row r="642" spans="1:8" x14ac:dyDescent="0.2">
      <c r="A642" t="s">
        <v>175</v>
      </c>
      <c r="B642" t="s">
        <v>32</v>
      </c>
      <c r="C642" s="6">
        <v>37801</v>
      </c>
      <c r="D642">
        <v>1012</v>
      </c>
      <c r="E642" s="2">
        <v>14</v>
      </c>
      <c r="F642" t="str">
        <f t="shared" si="27"/>
        <v>Emelia SURCH100mh</v>
      </c>
      <c r="G642" s="2">
        <f t="shared" si="28"/>
        <v>14</v>
      </c>
      <c r="H642" s="2">
        <f t="shared" si="29"/>
        <v>1012</v>
      </c>
    </row>
    <row r="643" spans="1:8" x14ac:dyDescent="0.2">
      <c r="A643" t="s">
        <v>387</v>
      </c>
      <c r="B643" t="s">
        <v>32</v>
      </c>
      <c r="C643" s="6">
        <v>37351</v>
      </c>
      <c r="D643">
        <v>1008</v>
      </c>
      <c r="E643" s="2">
        <v>15</v>
      </c>
      <c r="F643" t="str">
        <f t="shared" ref="F643:F706" si="30">A643&amp;B643</f>
        <v>Nicolette D'ONOFRIO100mh</v>
      </c>
      <c r="G643" s="2">
        <f t="shared" ref="G643:G706" si="31">E643</f>
        <v>15</v>
      </c>
      <c r="H643" s="2">
        <f t="shared" ref="H643:H706" si="32">D643</f>
        <v>1008</v>
      </c>
    </row>
    <row r="644" spans="1:8" x14ac:dyDescent="0.2">
      <c r="A644" t="s">
        <v>524</v>
      </c>
      <c r="B644" t="s">
        <v>32</v>
      </c>
      <c r="C644" s="6">
        <v>34986</v>
      </c>
      <c r="D644">
        <v>994</v>
      </c>
      <c r="E644" s="2">
        <v>16</v>
      </c>
      <c r="F644" t="str">
        <f t="shared" si="30"/>
        <v>Tori WEST100mh</v>
      </c>
      <c r="G644" s="2">
        <f t="shared" si="31"/>
        <v>16</v>
      </c>
      <c r="H644" s="2">
        <f t="shared" si="32"/>
        <v>994</v>
      </c>
    </row>
    <row r="645" spans="1:8" x14ac:dyDescent="0.2">
      <c r="A645" t="s">
        <v>389</v>
      </c>
      <c r="B645" t="s">
        <v>32</v>
      </c>
      <c r="C645" s="6">
        <v>37340</v>
      </c>
      <c r="D645">
        <v>986</v>
      </c>
      <c r="E645" s="2">
        <v>17</v>
      </c>
      <c r="F645" t="str">
        <f t="shared" si="30"/>
        <v>Sophia CIBEI100mh</v>
      </c>
      <c r="G645" s="2">
        <f t="shared" si="31"/>
        <v>17</v>
      </c>
      <c r="H645" s="2">
        <f t="shared" si="32"/>
        <v>986</v>
      </c>
    </row>
    <row r="646" spans="1:8" x14ac:dyDescent="0.2">
      <c r="A646" t="s">
        <v>391</v>
      </c>
      <c r="B646" t="s">
        <v>32</v>
      </c>
      <c r="C646" s="6">
        <v>37927</v>
      </c>
      <c r="D646">
        <v>976</v>
      </c>
      <c r="E646" s="2">
        <v>18</v>
      </c>
      <c r="F646" t="str">
        <f t="shared" si="30"/>
        <v>Tara WYLLIE100mh</v>
      </c>
      <c r="G646" s="2">
        <f t="shared" si="31"/>
        <v>18</v>
      </c>
      <c r="H646" s="2">
        <f t="shared" si="32"/>
        <v>976</v>
      </c>
    </row>
    <row r="647" spans="1:8" x14ac:dyDescent="0.2">
      <c r="A647" t="s">
        <v>390</v>
      </c>
      <c r="B647" t="s">
        <v>32</v>
      </c>
      <c r="C647" s="6">
        <v>34525</v>
      </c>
      <c r="D647">
        <v>985</v>
      </c>
      <c r="E647" s="2">
        <v>18</v>
      </c>
      <c r="F647" t="str">
        <f t="shared" si="30"/>
        <v>Margaret GAYEN100mh</v>
      </c>
      <c r="G647" s="2">
        <f t="shared" si="31"/>
        <v>18</v>
      </c>
      <c r="H647" s="2">
        <f t="shared" si="32"/>
        <v>985</v>
      </c>
    </row>
    <row r="648" spans="1:8" x14ac:dyDescent="0.2">
      <c r="A648" t="s">
        <v>1062</v>
      </c>
      <c r="B648" t="s">
        <v>32</v>
      </c>
      <c r="C648" s="6">
        <v>35071</v>
      </c>
      <c r="D648">
        <v>991</v>
      </c>
      <c r="E648" s="2">
        <v>20</v>
      </c>
      <c r="F648" t="str">
        <f t="shared" si="30"/>
        <v>Daniela ROMAN100mh</v>
      </c>
      <c r="G648" s="2">
        <f t="shared" si="31"/>
        <v>20</v>
      </c>
      <c r="H648" s="2">
        <f t="shared" si="32"/>
        <v>991</v>
      </c>
    </row>
    <row r="649" spans="1:8" x14ac:dyDescent="0.2">
      <c r="A649" t="s">
        <v>392</v>
      </c>
      <c r="B649" t="s">
        <v>32</v>
      </c>
      <c r="C649" s="6">
        <v>37957</v>
      </c>
      <c r="D649">
        <v>971</v>
      </c>
      <c r="E649" s="2">
        <v>21</v>
      </c>
      <c r="F649" t="str">
        <f t="shared" si="30"/>
        <v>Abigail STEVANOVIC100mh</v>
      </c>
      <c r="G649" s="2">
        <f t="shared" si="31"/>
        <v>21</v>
      </c>
      <c r="H649" s="2">
        <f t="shared" si="32"/>
        <v>971</v>
      </c>
    </row>
    <row r="650" spans="1:8" x14ac:dyDescent="0.2">
      <c r="A650" t="s">
        <v>388</v>
      </c>
      <c r="B650" t="s">
        <v>32</v>
      </c>
      <c r="C650" s="7">
        <v>36419</v>
      </c>
      <c r="D650">
        <v>966</v>
      </c>
      <c r="E650" s="2">
        <v>22</v>
      </c>
      <c r="F650" t="str">
        <f t="shared" si="30"/>
        <v>Annaliese BUSH100mh</v>
      </c>
      <c r="G650" s="2">
        <f t="shared" si="31"/>
        <v>22</v>
      </c>
      <c r="H650" s="2">
        <f t="shared" si="32"/>
        <v>966</v>
      </c>
    </row>
    <row r="651" spans="1:8" x14ac:dyDescent="0.2">
      <c r="A651" t="s">
        <v>393</v>
      </c>
      <c r="B651" t="s">
        <v>32</v>
      </c>
      <c r="C651" s="7">
        <v>37267</v>
      </c>
      <c r="D651">
        <v>962</v>
      </c>
      <c r="E651" s="2">
        <v>23</v>
      </c>
      <c r="F651" t="str">
        <f t="shared" si="30"/>
        <v>Keely BOYNE100mh</v>
      </c>
      <c r="G651" s="2">
        <f t="shared" si="31"/>
        <v>23</v>
      </c>
      <c r="H651" s="2">
        <f t="shared" si="32"/>
        <v>962</v>
      </c>
    </row>
    <row r="652" spans="1:8" x14ac:dyDescent="0.2">
      <c r="A652" t="s">
        <v>1353</v>
      </c>
      <c r="B652" t="s">
        <v>32</v>
      </c>
      <c r="C652" s="7">
        <v>37940</v>
      </c>
      <c r="D652">
        <v>957</v>
      </c>
      <c r="E652" s="2">
        <v>24</v>
      </c>
      <c r="F652" t="str">
        <f t="shared" si="30"/>
        <v>Andrea MARSHALL100mh</v>
      </c>
      <c r="G652" s="2">
        <f t="shared" si="31"/>
        <v>24</v>
      </c>
      <c r="H652" s="2">
        <f t="shared" si="32"/>
        <v>957</v>
      </c>
    </row>
    <row r="653" spans="1:8" x14ac:dyDescent="0.2">
      <c r="A653" t="s">
        <v>170</v>
      </c>
      <c r="B653" t="s">
        <v>32</v>
      </c>
      <c r="C653" s="6">
        <v>37915</v>
      </c>
      <c r="D653">
        <v>956</v>
      </c>
      <c r="E653" s="2">
        <v>25</v>
      </c>
      <c r="F653" t="str">
        <f t="shared" si="30"/>
        <v>Tiahna SKELTON100mh</v>
      </c>
      <c r="G653" s="2">
        <f t="shared" si="31"/>
        <v>25</v>
      </c>
      <c r="H653" s="2">
        <f t="shared" si="32"/>
        <v>956</v>
      </c>
    </row>
    <row r="654" spans="1:8" x14ac:dyDescent="0.2">
      <c r="A654" t="s">
        <v>440</v>
      </c>
      <c r="B654" t="s">
        <v>32</v>
      </c>
      <c r="C654" s="6">
        <v>35803</v>
      </c>
      <c r="D654">
        <v>948</v>
      </c>
      <c r="E654" s="2">
        <v>26</v>
      </c>
      <c r="F654" t="str">
        <f t="shared" si="30"/>
        <v>Tiana MORRISON100mh</v>
      </c>
      <c r="G654" s="2">
        <f t="shared" si="31"/>
        <v>26</v>
      </c>
      <c r="H654" s="2">
        <f t="shared" si="32"/>
        <v>948</v>
      </c>
    </row>
    <row r="655" spans="1:8" x14ac:dyDescent="0.2">
      <c r="A655" t="s">
        <v>1060</v>
      </c>
      <c r="B655" t="s">
        <v>32</v>
      </c>
      <c r="C655" s="6">
        <v>36481</v>
      </c>
      <c r="D655">
        <v>936</v>
      </c>
      <c r="E655" s="2">
        <v>27</v>
      </c>
      <c r="F655" t="str">
        <f t="shared" si="30"/>
        <v>Abbey BADROCK100mh</v>
      </c>
      <c r="G655" s="2">
        <f t="shared" si="31"/>
        <v>27</v>
      </c>
      <c r="H655" s="2">
        <f t="shared" si="32"/>
        <v>936</v>
      </c>
    </row>
    <row r="656" spans="1:8" x14ac:dyDescent="0.2">
      <c r="A656" t="s">
        <v>422</v>
      </c>
      <c r="B656" t="s">
        <v>32</v>
      </c>
      <c r="C656" s="6">
        <v>37801</v>
      </c>
      <c r="D656">
        <v>935</v>
      </c>
      <c r="E656" s="2">
        <v>28</v>
      </c>
      <c r="F656" t="str">
        <f t="shared" si="30"/>
        <v>Alyssa LOWE100mh</v>
      </c>
      <c r="G656" s="2">
        <f t="shared" si="31"/>
        <v>28</v>
      </c>
      <c r="H656" s="2">
        <f t="shared" si="32"/>
        <v>935</v>
      </c>
    </row>
    <row r="657" spans="1:8" x14ac:dyDescent="0.2">
      <c r="A657" t="s">
        <v>1354</v>
      </c>
      <c r="B657" t="s">
        <v>32</v>
      </c>
      <c r="C657" s="6">
        <v>44612</v>
      </c>
      <c r="D657">
        <v>934</v>
      </c>
      <c r="E657" s="2">
        <v>29</v>
      </c>
      <c r="F657" t="str">
        <f t="shared" si="30"/>
        <v>Maya PIRAS100mh</v>
      </c>
      <c r="G657" s="2">
        <f t="shared" si="31"/>
        <v>29</v>
      </c>
      <c r="H657" s="2">
        <f t="shared" si="32"/>
        <v>934</v>
      </c>
    </row>
    <row r="658" spans="1:8" x14ac:dyDescent="0.2">
      <c r="A658" t="s">
        <v>1355</v>
      </c>
      <c r="B658" t="s">
        <v>32</v>
      </c>
      <c r="C658" s="7">
        <v>44612</v>
      </c>
      <c r="D658">
        <v>934</v>
      </c>
      <c r="E658" s="2">
        <v>29</v>
      </c>
      <c r="F658" t="str">
        <f t="shared" si="30"/>
        <v>Julia BAXTER100mh</v>
      </c>
      <c r="G658" s="2">
        <f t="shared" si="31"/>
        <v>29</v>
      </c>
      <c r="H658" s="2">
        <f t="shared" si="32"/>
        <v>934</v>
      </c>
    </row>
    <row r="659" spans="1:8" x14ac:dyDescent="0.2">
      <c r="A659" t="s">
        <v>543</v>
      </c>
      <c r="B659" t="s">
        <v>32</v>
      </c>
      <c r="C659" s="6">
        <v>35618</v>
      </c>
      <c r="D659">
        <v>932</v>
      </c>
      <c r="E659" s="2">
        <v>31</v>
      </c>
      <c r="F659" t="str">
        <f t="shared" si="30"/>
        <v>Rachel LIMBURG100mh</v>
      </c>
      <c r="G659" s="2">
        <f t="shared" si="31"/>
        <v>31</v>
      </c>
      <c r="H659" s="2">
        <f t="shared" si="32"/>
        <v>932</v>
      </c>
    </row>
    <row r="660" spans="1:8" x14ac:dyDescent="0.2">
      <c r="A660" t="s">
        <v>1356</v>
      </c>
      <c r="B660" t="s">
        <v>32</v>
      </c>
      <c r="C660" s="6">
        <v>36653</v>
      </c>
      <c r="D660">
        <v>924</v>
      </c>
      <c r="E660" s="2">
        <v>32</v>
      </c>
      <c r="F660" t="str">
        <f t="shared" si="30"/>
        <v>Jane HICKIE100mh</v>
      </c>
      <c r="G660" s="2">
        <f t="shared" si="31"/>
        <v>32</v>
      </c>
      <c r="H660" s="2">
        <f t="shared" si="32"/>
        <v>924</v>
      </c>
    </row>
    <row r="661" spans="1:8" x14ac:dyDescent="0.2">
      <c r="A661" t="s">
        <v>394</v>
      </c>
      <c r="B661" t="s">
        <v>33</v>
      </c>
      <c r="C661" s="6">
        <v>32358</v>
      </c>
      <c r="D661">
        <v>1135</v>
      </c>
      <c r="E661" s="2">
        <v>1</v>
      </c>
      <c r="F661" t="str">
        <f t="shared" si="30"/>
        <v>Lauren BODEN400mh</v>
      </c>
      <c r="G661" s="2">
        <f t="shared" si="31"/>
        <v>1</v>
      </c>
      <c r="H661" s="2">
        <f t="shared" si="32"/>
        <v>1135</v>
      </c>
    </row>
    <row r="662" spans="1:8" x14ac:dyDescent="0.2">
      <c r="A662" t="s">
        <v>396</v>
      </c>
      <c r="B662" t="s">
        <v>33</v>
      </c>
      <c r="C662" s="6">
        <v>34582</v>
      </c>
      <c r="D662">
        <v>1113</v>
      </c>
      <c r="E662" s="2">
        <v>2</v>
      </c>
      <c r="F662" t="str">
        <f t="shared" si="30"/>
        <v>Sarah CARLI400mh</v>
      </c>
      <c r="G662" s="2">
        <f t="shared" si="31"/>
        <v>2</v>
      </c>
      <c r="H662" s="2">
        <f t="shared" si="32"/>
        <v>1113</v>
      </c>
    </row>
    <row r="663" spans="1:8" x14ac:dyDescent="0.2">
      <c r="A663" t="s">
        <v>386</v>
      </c>
      <c r="B663" t="s">
        <v>33</v>
      </c>
      <c r="C663" s="6">
        <v>35822</v>
      </c>
      <c r="D663">
        <v>1111</v>
      </c>
      <c r="E663" s="2">
        <v>3</v>
      </c>
      <c r="F663" t="str">
        <f t="shared" si="30"/>
        <v>Alanah YUKICH400mh</v>
      </c>
      <c r="G663" s="2">
        <f t="shared" si="31"/>
        <v>3</v>
      </c>
      <c r="H663" s="2">
        <f t="shared" si="32"/>
        <v>1111</v>
      </c>
    </row>
    <row r="664" spans="1:8" x14ac:dyDescent="0.2">
      <c r="A664" t="s">
        <v>395</v>
      </c>
      <c r="B664" t="s">
        <v>33</v>
      </c>
      <c r="C664" s="6">
        <v>34473</v>
      </c>
      <c r="D664">
        <v>1110</v>
      </c>
      <c r="E664" s="2">
        <v>4</v>
      </c>
      <c r="F664" t="str">
        <f t="shared" si="30"/>
        <v>Sara KLEIN400mh</v>
      </c>
      <c r="G664" s="2">
        <f t="shared" si="31"/>
        <v>4</v>
      </c>
      <c r="H664" s="2">
        <f t="shared" si="32"/>
        <v>1110</v>
      </c>
    </row>
    <row r="665" spans="1:8" x14ac:dyDescent="0.2">
      <c r="A665" t="s">
        <v>397</v>
      </c>
      <c r="B665" t="s">
        <v>33</v>
      </c>
      <c r="C665" s="6">
        <v>34815</v>
      </c>
      <c r="D665">
        <v>1074</v>
      </c>
      <c r="E665" s="2">
        <v>5</v>
      </c>
      <c r="F665" t="str">
        <f t="shared" si="30"/>
        <v>Genevieve COWIE400mh</v>
      </c>
      <c r="G665" s="2">
        <f t="shared" si="31"/>
        <v>5</v>
      </c>
      <c r="H665" s="2">
        <f t="shared" si="32"/>
        <v>1074</v>
      </c>
    </row>
    <row r="666" spans="1:8" x14ac:dyDescent="0.2">
      <c r="A666" t="s">
        <v>239</v>
      </c>
      <c r="B666" t="s">
        <v>33</v>
      </c>
      <c r="C666" s="6">
        <v>36574</v>
      </c>
      <c r="D666">
        <v>1053</v>
      </c>
      <c r="E666" s="2">
        <v>6</v>
      </c>
      <c r="F666" t="str">
        <f t="shared" si="30"/>
        <v>Annamaria LESZCZYNSKA400mh</v>
      </c>
      <c r="G666" s="2">
        <f t="shared" si="31"/>
        <v>6</v>
      </c>
      <c r="H666" s="2">
        <f t="shared" si="32"/>
        <v>1053</v>
      </c>
    </row>
    <row r="667" spans="1:8" x14ac:dyDescent="0.2">
      <c r="A667" t="s">
        <v>235</v>
      </c>
      <c r="B667" t="s">
        <v>33</v>
      </c>
      <c r="C667" s="6">
        <v>36706</v>
      </c>
      <c r="D667">
        <v>1043</v>
      </c>
      <c r="E667" s="2">
        <v>7</v>
      </c>
      <c r="F667" t="str">
        <f t="shared" si="30"/>
        <v>Marli WILKINSON400mh</v>
      </c>
      <c r="G667" s="2">
        <f t="shared" si="31"/>
        <v>7</v>
      </c>
      <c r="H667" s="2">
        <f t="shared" si="32"/>
        <v>1043</v>
      </c>
    </row>
    <row r="668" spans="1:8" x14ac:dyDescent="0.2">
      <c r="A668" t="s">
        <v>398</v>
      </c>
      <c r="B668" t="s">
        <v>33</v>
      </c>
      <c r="C668" s="6">
        <v>35899</v>
      </c>
      <c r="D668">
        <v>1031</v>
      </c>
      <c r="E668" s="2">
        <v>8</v>
      </c>
      <c r="F668" t="str">
        <f t="shared" si="30"/>
        <v>Brodee MATE400mh</v>
      </c>
      <c r="G668" s="2">
        <f t="shared" si="31"/>
        <v>8</v>
      </c>
      <c r="H668" s="2">
        <f t="shared" si="32"/>
        <v>1031</v>
      </c>
    </row>
    <row r="669" spans="1:8" x14ac:dyDescent="0.2">
      <c r="A669" t="s">
        <v>1062</v>
      </c>
      <c r="B669" t="s">
        <v>33</v>
      </c>
      <c r="C669" s="6">
        <v>35071</v>
      </c>
      <c r="D669">
        <v>1024</v>
      </c>
      <c r="E669" s="2">
        <v>9</v>
      </c>
      <c r="F669" t="str">
        <f t="shared" si="30"/>
        <v>Daniela ROMAN400mh</v>
      </c>
      <c r="G669" s="2">
        <f t="shared" si="31"/>
        <v>9</v>
      </c>
      <c r="H669" s="2">
        <f t="shared" si="32"/>
        <v>1024</v>
      </c>
    </row>
    <row r="670" spans="1:8" x14ac:dyDescent="0.2">
      <c r="A670" t="s">
        <v>400</v>
      </c>
      <c r="B670" t="s">
        <v>33</v>
      </c>
      <c r="C670" s="6">
        <v>37885</v>
      </c>
      <c r="D670">
        <v>1018</v>
      </c>
      <c r="E670" s="2">
        <v>10</v>
      </c>
      <c r="F670" t="str">
        <f t="shared" si="30"/>
        <v>Isabella GUTHRIE400mh</v>
      </c>
      <c r="G670" s="2">
        <f t="shared" si="31"/>
        <v>10</v>
      </c>
      <c r="H670" s="2">
        <f t="shared" si="32"/>
        <v>1018</v>
      </c>
    </row>
    <row r="671" spans="1:8" x14ac:dyDescent="0.2">
      <c r="A671" t="s">
        <v>399</v>
      </c>
      <c r="B671" t="s">
        <v>33</v>
      </c>
      <c r="C671" s="7">
        <v>32482</v>
      </c>
      <c r="D671">
        <v>1007</v>
      </c>
      <c r="E671" s="2">
        <v>11</v>
      </c>
      <c r="F671" t="str">
        <f t="shared" si="30"/>
        <v>Ashleigh PALMER400mh</v>
      </c>
      <c r="G671" s="2">
        <f t="shared" si="31"/>
        <v>11</v>
      </c>
      <c r="H671" s="2">
        <f t="shared" si="32"/>
        <v>1007</v>
      </c>
    </row>
    <row r="672" spans="1:8" x14ac:dyDescent="0.2">
      <c r="A672" t="s">
        <v>1064</v>
      </c>
      <c r="B672" t="s">
        <v>33</v>
      </c>
      <c r="C672" s="7">
        <v>37469</v>
      </c>
      <c r="D672">
        <v>1003</v>
      </c>
      <c r="E672" s="2">
        <v>12</v>
      </c>
      <c r="F672" t="str">
        <f t="shared" si="30"/>
        <v>Fletcher DAY400mh</v>
      </c>
      <c r="G672" s="2">
        <f t="shared" si="31"/>
        <v>12</v>
      </c>
      <c r="H672" s="2">
        <f t="shared" si="32"/>
        <v>1003</v>
      </c>
    </row>
    <row r="673" spans="1:8" x14ac:dyDescent="0.2">
      <c r="A673" t="s">
        <v>403</v>
      </c>
      <c r="B673" t="s">
        <v>33</v>
      </c>
      <c r="C673" s="7">
        <v>34456</v>
      </c>
      <c r="D673">
        <v>1001</v>
      </c>
      <c r="E673" s="2">
        <v>13</v>
      </c>
      <c r="F673" t="str">
        <f t="shared" si="30"/>
        <v>Stephanie LARKIN400mh</v>
      </c>
      <c r="G673" s="2">
        <f t="shared" si="31"/>
        <v>13</v>
      </c>
      <c r="H673" s="2">
        <f t="shared" si="32"/>
        <v>1001</v>
      </c>
    </row>
    <row r="674" spans="1:8" x14ac:dyDescent="0.2">
      <c r="A674" t="s">
        <v>257</v>
      </c>
      <c r="B674" t="s">
        <v>33</v>
      </c>
      <c r="C674" s="7">
        <v>37876</v>
      </c>
      <c r="D674">
        <v>993</v>
      </c>
      <c r="E674" s="2">
        <v>14</v>
      </c>
      <c r="F674" t="str">
        <f t="shared" si="30"/>
        <v>Ashley SPENCER400mh</v>
      </c>
      <c r="G674" s="2">
        <f t="shared" si="31"/>
        <v>14</v>
      </c>
      <c r="H674" s="2">
        <f t="shared" si="32"/>
        <v>993</v>
      </c>
    </row>
    <row r="675" spans="1:8" x14ac:dyDescent="0.2">
      <c r="A675" t="s">
        <v>401</v>
      </c>
      <c r="B675" t="s">
        <v>33</v>
      </c>
      <c r="C675" s="6">
        <v>36235</v>
      </c>
      <c r="D675">
        <v>985</v>
      </c>
      <c r="E675" s="2">
        <v>15</v>
      </c>
      <c r="F675" t="str">
        <f t="shared" si="30"/>
        <v>Tessa CONSTANTINE400mh</v>
      </c>
      <c r="G675" s="2">
        <f t="shared" si="31"/>
        <v>15</v>
      </c>
      <c r="H675" s="2">
        <f t="shared" si="32"/>
        <v>985</v>
      </c>
    </row>
    <row r="676" spans="1:8" x14ac:dyDescent="0.2">
      <c r="A676" t="s">
        <v>406</v>
      </c>
      <c r="B676" t="s">
        <v>33</v>
      </c>
      <c r="C676" s="6">
        <v>36258</v>
      </c>
      <c r="D676">
        <v>984</v>
      </c>
      <c r="E676" s="2">
        <v>16</v>
      </c>
      <c r="F676" t="str">
        <f t="shared" si="30"/>
        <v>Nicole REYNOLDS400mh</v>
      </c>
      <c r="G676" s="2">
        <f t="shared" si="31"/>
        <v>16</v>
      </c>
      <c r="H676" s="2">
        <f t="shared" si="32"/>
        <v>984</v>
      </c>
    </row>
    <row r="677" spans="1:8" x14ac:dyDescent="0.2">
      <c r="A677" t="s">
        <v>258</v>
      </c>
      <c r="B677" t="s">
        <v>33</v>
      </c>
      <c r="C677" s="7">
        <v>34245</v>
      </c>
      <c r="D677">
        <v>972</v>
      </c>
      <c r="E677" s="2">
        <v>17</v>
      </c>
      <c r="F677" t="str">
        <f t="shared" si="30"/>
        <v>Emily MCLEAN400mh</v>
      </c>
      <c r="G677" s="2">
        <f t="shared" si="31"/>
        <v>17</v>
      </c>
      <c r="H677" s="2">
        <f t="shared" si="32"/>
        <v>972</v>
      </c>
    </row>
    <row r="678" spans="1:8" x14ac:dyDescent="0.2">
      <c r="A678" t="s">
        <v>402</v>
      </c>
      <c r="B678" t="s">
        <v>33</v>
      </c>
      <c r="C678" s="6">
        <v>35755</v>
      </c>
      <c r="D678">
        <v>971</v>
      </c>
      <c r="E678" s="2">
        <v>18</v>
      </c>
      <c r="F678" t="str">
        <f t="shared" si="30"/>
        <v>Susie SEITARIDIS400mh</v>
      </c>
      <c r="G678" s="2">
        <f t="shared" si="31"/>
        <v>18</v>
      </c>
      <c r="H678" s="2">
        <f t="shared" si="32"/>
        <v>971</v>
      </c>
    </row>
    <row r="679" spans="1:8" x14ac:dyDescent="0.2">
      <c r="A679" t="s">
        <v>405</v>
      </c>
      <c r="B679" t="s">
        <v>33</v>
      </c>
      <c r="C679" s="7">
        <v>36762</v>
      </c>
      <c r="D679">
        <v>970</v>
      </c>
      <c r="E679" s="2">
        <v>19</v>
      </c>
      <c r="F679" t="str">
        <f t="shared" si="30"/>
        <v>Natalie OTWAY400mh</v>
      </c>
      <c r="G679" s="2">
        <f t="shared" si="31"/>
        <v>19</v>
      </c>
      <c r="H679" s="2">
        <f t="shared" si="32"/>
        <v>970</v>
      </c>
    </row>
    <row r="680" spans="1:8" x14ac:dyDescent="0.2">
      <c r="A680" t="s">
        <v>404</v>
      </c>
      <c r="B680" s="6" t="s">
        <v>33</v>
      </c>
      <c r="C680" s="6">
        <v>36893</v>
      </c>
      <c r="D680">
        <v>970</v>
      </c>
      <c r="E680" s="2">
        <v>20</v>
      </c>
      <c r="F680" t="str">
        <f t="shared" si="30"/>
        <v>Susie DOUGLAS400mh</v>
      </c>
      <c r="G680" s="2">
        <f t="shared" si="31"/>
        <v>20</v>
      </c>
      <c r="H680" s="2">
        <f t="shared" si="32"/>
        <v>970</v>
      </c>
    </row>
    <row r="681" spans="1:8" x14ac:dyDescent="0.2">
      <c r="A681" t="s">
        <v>1001</v>
      </c>
      <c r="B681" t="s">
        <v>33</v>
      </c>
      <c r="C681" s="7">
        <v>35582</v>
      </c>
      <c r="D681">
        <v>970</v>
      </c>
      <c r="E681" s="2">
        <v>21</v>
      </c>
      <c r="F681" t="str">
        <f t="shared" si="30"/>
        <v>Emma PHILIPPE400mh</v>
      </c>
      <c r="G681" s="2">
        <f t="shared" si="31"/>
        <v>21</v>
      </c>
      <c r="H681" s="2">
        <f t="shared" si="32"/>
        <v>970</v>
      </c>
    </row>
    <row r="682" spans="1:8" x14ac:dyDescent="0.2">
      <c r="A682" t="s">
        <v>407</v>
      </c>
      <c r="B682" t="s">
        <v>33</v>
      </c>
      <c r="C682" s="6">
        <v>36612</v>
      </c>
      <c r="D682">
        <v>953</v>
      </c>
      <c r="E682" s="2">
        <v>22</v>
      </c>
      <c r="F682" t="str">
        <f t="shared" si="30"/>
        <v>Scarlett PYE400mh</v>
      </c>
      <c r="G682" s="2">
        <f t="shared" si="31"/>
        <v>22</v>
      </c>
      <c r="H682" s="2">
        <f t="shared" si="32"/>
        <v>953</v>
      </c>
    </row>
    <row r="683" spans="1:8" x14ac:dyDescent="0.2">
      <c r="A683" t="s">
        <v>1357</v>
      </c>
      <c r="B683" t="s">
        <v>33</v>
      </c>
      <c r="C683" s="6">
        <v>44671</v>
      </c>
      <c r="D683">
        <v>950</v>
      </c>
      <c r="E683" s="2">
        <v>23</v>
      </c>
      <c r="F683" t="str">
        <f t="shared" si="30"/>
        <v>Emily SMITH400mh</v>
      </c>
      <c r="G683" s="2">
        <f t="shared" si="31"/>
        <v>23</v>
      </c>
      <c r="H683" s="2">
        <f t="shared" si="32"/>
        <v>950</v>
      </c>
    </row>
    <row r="684" spans="1:8" x14ac:dyDescent="0.2">
      <c r="A684" t="s">
        <v>254</v>
      </c>
      <c r="B684" t="s">
        <v>33</v>
      </c>
      <c r="C684" s="6">
        <v>31811</v>
      </c>
      <c r="D684">
        <v>945</v>
      </c>
      <c r="E684" s="2">
        <v>24</v>
      </c>
      <c r="F684" t="str">
        <f t="shared" si="30"/>
        <v>Lauren MCADAM400mh</v>
      </c>
      <c r="G684" s="2">
        <f t="shared" si="31"/>
        <v>24</v>
      </c>
      <c r="H684" s="2">
        <f t="shared" si="32"/>
        <v>945</v>
      </c>
    </row>
    <row r="685" spans="1:8" x14ac:dyDescent="0.2">
      <c r="A685" t="s">
        <v>408</v>
      </c>
      <c r="B685" t="s">
        <v>33</v>
      </c>
      <c r="C685" s="6">
        <v>37829</v>
      </c>
      <c r="D685">
        <v>944</v>
      </c>
      <c r="E685" s="2">
        <v>25</v>
      </c>
      <c r="F685" t="str">
        <f t="shared" si="30"/>
        <v>Paige ELVEY400mh</v>
      </c>
      <c r="G685" s="2">
        <f t="shared" si="31"/>
        <v>25</v>
      </c>
      <c r="H685" s="2">
        <f t="shared" si="32"/>
        <v>944</v>
      </c>
    </row>
    <row r="686" spans="1:8" x14ac:dyDescent="0.2">
      <c r="A686" t="s">
        <v>1358</v>
      </c>
      <c r="B686" s="6" t="s">
        <v>33</v>
      </c>
      <c r="C686" s="6">
        <v>35450</v>
      </c>
      <c r="D686">
        <v>943</v>
      </c>
      <c r="E686" s="2">
        <v>26</v>
      </c>
      <c r="F686" t="str">
        <f t="shared" si="30"/>
        <v>Monica CLARKE400mh</v>
      </c>
      <c r="G686" s="2">
        <f t="shared" si="31"/>
        <v>26</v>
      </c>
      <c r="H686" s="2">
        <f t="shared" si="32"/>
        <v>943</v>
      </c>
    </row>
    <row r="687" spans="1:8" x14ac:dyDescent="0.2">
      <c r="A687" t="s">
        <v>1359</v>
      </c>
      <c r="B687" t="s">
        <v>33</v>
      </c>
      <c r="C687" s="6">
        <v>44640</v>
      </c>
      <c r="D687">
        <v>940</v>
      </c>
      <c r="E687" s="2">
        <v>27</v>
      </c>
      <c r="F687" t="str">
        <f t="shared" si="30"/>
        <v>Madison BRAZENDALE400mh</v>
      </c>
      <c r="G687" s="2">
        <f t="shared" si="31"/>
        <v>27</v>
      </c>
      <c r="H687" s="2">
        <f t="shared" si="32"/>
        <v>940</v>
      </c>
    </row>
    <row r="688" spans="1:8" x14ac:dyDescent="0.2">
      <c r="A688" t="s">
        <v>1060</v>
      </c>
      <c r="B688" t="s">
        <v>33</v>
      </c>
      <c r="C688" s="6">
        <v>36481</v>
      </c>
      <c r="D688">
        <v>936</v>
      </c>
      <c r="E688" s="2">
        <v>28</v>
      </c>
      <c r="F688" t="str">
        <f t="shared" si="30"/>
        <v>Abbey BADROCK400mh</v>
      </c>
      <c r="G688" s="2">
        <f t="shared" si="31"/>
        <v>28</v>
      </c>
      <c r="H688" s="2">
        <f t="shared" si="32"/>
        <v>936</v>
      </c>
    </row>
    <row r="689" spans="1:8" x14ac:dyDescent="0.2">
      <c r="A689" t="s">
        <v>1360</v>
      </c>
      <c r="B689" t="s">
        <v>33</v>
      </c>
      <c r="C689" s="7">
        <v>44671</v>
      </c>
      <c r="D689">
        <v>931</v>
      </c>
      <c r="E689" s="2">
        <v>29</v>
      </c>
      <c r="F689" t="str">
        <f t="shared" si="30"/>
        <v>Amelita CASE400mh</v>
      </c>
      <c r="G689" s="2">
        <f t="shared" si="31"/>
        <v>29</v>
      </c>
      <c r="H689" s="2">
        <f t="shared" si="32"/>
        <v>931</v>
      </c>
    </row>
    <row r="690" spans="1:8" x14ac:dyDescent="0.2">
      <c r="A690" t="s">
        <v>409</v>
      </c>
      <c r="B690" t="s">
        <v>33</v>
      </c>
      <c r="C690" s="6">
        <v>37873</v>
      </c>
      <c r="D690">
        <v>923</v>
      </c>
      <c r="E690" s="2">
        <v>30</v>
      </c>
      <c r="F690" t="str">
        <f t="shared" si="30"/>
        <v>Claudia CHAPMAN400mh</v>
      </c>
      <c r="G690" s="2">
        <f t="shared" si="31"/>
        <v>30</v>
      </c>
      <c r="H690" s="2">
        <f t="shared" si="32"/>
        <v>923</v>
      </c>
    </row>
    <row r="691" spans="1:8" x14ac:dyDescent="0.2">
      <c r="A691" t="s">
        <v>957</v>
      </c>
      <c r="B691" t="s">
        <v>33</v>
      </c>
      <c r="C691" s="6">
        <v>37957</v>
      </c>
      <c r="D691">
        <v>922</v>
      </c>
      <c r="E691" s="2">
        <v>31</v>
      </c>
      <c r="F691" t="str">
        <f t="shared" si="30"/>
        <v>Lily MATHER400mh</v>
      </c>
      <c r="G691" s="2">
        <f t="shared" si="31"/>
        <v>31</v>
      </c>
      <c r="H691" s="2">
        <f t="shared" si="32"/>
        <v>922</v>
      </c>
    </row>
    <row r="692" spans="1:8" x14ac:dyDescent="0.2">
      <c r="A692" t="s">
        <v>962</v>
      </c>
      <c r="B692" t="s">
        <v>33</v>
      </c>
      <c r="C692" s="6">
        <v>37274</v>
      </c>
      <c r="D692">
        <v>918</v>
      </c>
      <c r="E692" s="2">
        <v>32</v>
      </c>
      <c r="F692" t="str">
        <f t="shared" si="30"/>
        <v>Olivia YACONO400mh</v>
      </c>
      <c r="G692" s="2">
        <f t="shared" si="31"/>
        <v>32</v>
      </c>
      <c r="H692" s="2">
        <f t="shared" si="32"/>
        <v>918</v>
      </c>
    </row>
    <row r="693" spans="1:8" x14ac:dyDescent="0.2">
      <c r="A693" t="s">
        <v>961</v>
      </c>
      <c r="B693" t="s">
        <v>33</v>
      </c>
      <c r="C693" s="6">
        <v>44640</v>
      </c>
      <c r="D693">
        <v>914</v>
      </c>
      <c r="E693" s="2">
        <v>33</v>
      </c>
      <c r="F693" t="str">
        <f t="shared" si="30"/>
        <v>Marianna KONOPKA400mh</v>
      </c>
      <c r="G693" s="2">
        <f t="shared" si="31"/>
        <v>33</v>
      </c>
      <c r="H693" s="2">
        <f t="shared" si="32"/>
        <v>914</v>
      </c>
    </row>
    <row r="694" spans="1:8" x14ac:dyDescent="0.2">
      <c r="A694" t="s">
        <v>1361</v>
      </c>
      <c r="B694" t="s">
        <v>33</v>
      </c>
      <c r="C694" s="7">
        <v>44671</v>
      </c>
      <c r="D694">
        <v>912</v>
      </c>
      <c r="E694" s="2">
        <v>34</v>
      </c>
      <c r="F694" t="str">
        <f t="shared" si="30"/>
        <v>Josie LAWTON400mh</v>
      </c>
      <c r="G694" s="2">
        <f t="shared" si="31"/>
        <v>34</v>
      </c>
      <c r="H694" s="2">
        <f t="shared" si="32"/>
        <v>912</v>
      </c>
    </row>
    <row r="695" spans="1:8" x14ac:dyDescent="0.2">
      <c r="A695" t="s">
        <v>410</v>
      </c>
      <c r="B695" t="s">
        <v>37</v>
      </c>
      <c r="C695" s="6">
        <v>34162</v>
      </c>
      <c r="D695">
        <v>1183</v>
      </c>
      <c r="E695" s="2">
        <v>1</v>
      </c>
      <c r="F695" t="str">
        <f t="shared" si="30"/>
        <v>Brooke STRATTONlong-jump</v>
      </c>
      <c r="G695" s="2">
        <f t="shared" si="31"/>
        <v>1</v>
      </c>
      <c r="H695" s="2">
        <f t="shared" si="32"/>
        <v>1183</v>
      </c>
    </row>
    <row r="696" spans="1:8" x14ac:dyDescent="0.2">
      <c r="A696" t="s">
        <v>414</v>
      </c>
      <c r="B696" t="s">
        <v>37</v>
      </c>
      <c r="C696" s="6">
        <v>37572</v>
      </c>
      <c r="D696">
        <v>1106</v>
      </c>
      <c r="E696" s="2">
        <v>2</v>
      </c>
      <c r="F696" t="str">
        <f t="shared" si="30"/>
        <v>Tomysha CLARKlong-jump</v>
      </c>
      <c r="G696" s="2">
        <f t="shared" si="31"/>
        <v>2</v>
      </c>
      <c r="H696" s="2">
        <f t="shared" si="32"/>
        <v>1106</v>
      </c>
    </row>
    <row r="697" spans="1:8" x14ac:dyDescent="0.2">
      <c r="A697" t="s">
        <v>411</v>
      </c>
      <c r="B697" t="s">
        <v>37</v>
      </c>
      <c r="C697" s="6">
        <v>37055</v>
      </c>
      <c r="D697">
        <v>1090</v>
      </c>
      <c r="E697" s="2">
        <v>3</v>
      </c>
      <c r="F697" t="str">
        <f t="shared" si="30"/>
        <v>Annie MCGUIRElong-jump</v>
      </c>
      <c r="G697" s="2">
        <f t="shared" si="31"/>
        <v>3</v>
      </c>
      <c r="H697" s="2">
        <f t="shared" si="32"/>
        <v>1090</v>
      </c>
    </row>
    <row r="698" spans="1:8" x14ac:dyDescent="0.2">
      <c r="A698" t="s">
        <v>138</v>
      </c>
      <c r="B698" t="s">
        <v>37</v>
      </c>
      <c r="C698" s="6">
        <v>37295</v>
      </c>
      <c r="D698">
        <v>1086</v>
      </c>
      <c r="E698" s="2">
        <v>4</v>
      </c>
      <c r="F698" t="str">
        <f t="shared" si="30"/>
        <v>Mietta RUSSELLlong-jump</v>
      </c>
      <c r="G698" s="2">
        <f t="shared" si="31"/>
        <v>4</v>
      </c>
      <c r="H698" s="2">
        <f t="shared" si="32"/>
        <v>1086</v>
      </c>
    </row>
    <row r="699" spans="1:8" x14ac:dyDescent="0.2">
      <c r="A699" t="s">
        <v>413</v>
      </c>
      <c r="B699" t="s">
        <v>37</v>
      </c>
      <c r="C699" s="7">
        <v>35173</v>
      </c>
      <c r="D699">
        <v>1084</v>
      </c>
      <c r="E699" s="2">
        <v>5</v>
      </c>
      <c r="F699" t="str">
        <f t="shared" si="30"/>
        <v>Jessie HARPERlong-jump</v>
      </c>
      <c r="G699" s="2">
        <f t="shared" si="31"/>
        <v>5</v>
      </c>
      <c r="H699" s="2">
        <f t="shared" si="32"/>
        <v>1084</v>
      </c>
    </row>
    <row r="700" spans="1:8" x14ac:dyDescent="0.2">
      <c r="A700" t="s">
        <v>412</v>
      </c>
      <c r="B700" t="s">
        <v>37</v>
      </c>
      <c r="C700" s="6">
        <v>37072</v>
      </c>
      <c r="D700">
        <v>1068</v>
      </c>
      <c r="E700" s="2">
        <v>6</v>
      </c>
      <c r="F700" t="str">
        <f t="shared" si="30"/>
        <v>Samantha DALElong-jump</v>
      </c>
      <c r="G700" s="2">
        <f t="shared" si="31"/>
        <v>6</v>
      </c>
      <c r="H700" s="2">
        <f t="shared" si="32"/>
        <v>1068</v>
      </c>
    </row>
    <row r="701" spans="1:8" x14ac:dyDescent="0.2">
      <c r="A701" t="s">
        <v>421</v>
      </c>
      <c r="B701" t="s">
        <v>37</v>
      </c>
      <c r="C701" s="6">
        <v>35834</v>
      </c>
      <c r="D701">
        <v>1055</v>
      </c>
      <c r="E701" s="2">
        <v>7</v>
      </c>
      <c r="F701" t="str">
        <f t="shared" si="30"/>
        <v>Tay-Leiha CLARKlong-jump</v>
      </c>
      <c r="G701" s="2">
        <f t="shared" si="31"/>
        <v>7</v>
      </c>
      <c r="H701" s="2">
        <f t="shared" si="32"/>
        <v>1055</v>
      </c>
    </row>
    <row r="702" spans="1:8" x14ac:dyDescent="0.2">
      <c r="A702" t="s">
        <v>160</v>
      </c>
      <c r="B702" t="s">
        <v>37</v>
      </c>
      <c r="C702" s="6">
        <v>38952</v>
      </c>
      <c r="D702">
        <v>1053</v>
      </c>
      <c r="E702" s="2">
        <v>8</v>
      </c>
      <c r="F702" t="str">
        <f t="shared" si="30"/>
        <v>Delta AMIDZOVSKIlong-jump</v>
      </c>
      <c r="G702" s="2">
        <f t="shared" si="31"/>
        <v>8</v>
      </c>
      <c r="H702" s="2">
        <f t="shared" si="32"/>
        <v>1053</v>
      </c>
    </row>
    <row r="703" spans="1:8" x14ac:dyDescent="0.2">
      <c r="A703" t="s">
        <v>417</v>
      </c>
      <c r="B703" t="s">
        <v>37</v>
      </c>
      <c r="C703" s="6">
        <v>36509</v>
      </c>
      <c r="D703">
        <v>1031</v>
      </c>
      <c r="E703" s="2">
        <v>9</v>
      </c>
      <c r="F703" t="str">
        <f t="shared" si="30"/>
        <v>Chloe GRENADElong-jump</v>
      </c>
      <c r="G703" s="2">
        <f t="shared" si="31"/>
        <v>9</v>
      </c>
      <c r="H703" s="2">
        <f t="shared" si="32"/>
        <v>1031</v>
      </c>
    </row>
    <row r="704" spans="1:8" x14ac:dyDescent="0.2">
      <c r="A704" t="s">
        <v>384</v>
      </c>
      <c r="B704" t="s">
        <v>37</v>
      </c>
      <c r="C704" s="6">
        <v>34623</v>
      </c>
      <c r="D704">
        <v>1025</v>
      </c>
      <c r="E704" s="2">
        <v>10</v>
      </c>
      <c r="F704" t="str">
        <f t="shared" si="30"/>
        <v>Taneille CRASElong-jump</v>
      </c>
      <c r="G704" s="2">
        <f t="shared" si="31"/>
        <v>10</v>
      </c>
      <c r="H704" s="2">
        <f t="shared" si="32"/>
        <v>1025</v>
      </c>
    </row>
    <row r="705" spans="1:8" x14ac:dyDescent="0.2">
      <c r="A705" t="s">
        <v>415</v>
      </c>
      <c r="B705" t="s">
        <v>37</v>
      </c>
      <c r="C705" s="6">
        <v>36551</v>
      </c>
      <c r="D705">
        <v>1020</v>
      </c>
      <c r="E705" s="2">
        <v>11</v>
      </c>
      <c r="F705" t="str">
        <f t="shared" si="30"/>
        <v>Bethany KRANENDONKlong-jump</v>
      </c>
      <c r="G705" s="2">
        <f t="shared" si="31"/>
        <v>11</v>
      </c>
      <c r="H705" s="2">
        <f t="shared" si="32"/>
        <v>1020</v>
      </c>
    </row>
    <row r="706" spans="1:8" x14ac:dyDescent="0.2">
      <c r="A706" t="s">
        <v>419</v>
      </c>
      <c r="B706" s="6" t="s">
        <v>37</v>
      </c>
      <c r="C706" s="6">
        <v>38072</v>
      </c>
      <c r="D706">
        <v>1018</v>
      </c>
      <c r="E706" s="2">
        <v>12</v>
      </c>
      <c r="F706" t="str">
        <f t="shared" si="30"/>
        <v>Abbie FRENCHlong-jump</v>
      </c>
      <c r="G706" s="2">
        <f t="shared" si="31"/>
        <v>12</v>
      </c>
      <c r="H706" s="2">
        <f t="shared" si="32"/>
        <v>1018</v>
      </c>
    </row>
    <row r="707" spans="1:8" x14ac:dyDescent="0.2">
      <c r="A707" t="s">
        <v>418</v>
      </c>
      <c r="B707" t="s">
        <v>37</v>
      </c>
      <c r="C707" s="6">
        <v>38437</v>
      </c>
      <c r="D707">
        <v>1016</v>
      </c>
      <c r="E707" s="2">
        <v>13</v>
      </c>
      <c r="F707" t="str">
        <f t="shared" ref="F707:F770" si="33">A707&amp;B707</f>
        <v>Mia SCERRIlong-jump</v>
      </c>
      <c r="G707" s="2">
        <f t="shared" ref="G707:G770" si="34">E707</f>
        <v>13</v>
      </c>
      <c r="H707" s="2">
        <f t="shared" ref="H707:H770" si="35">D707</f>
        <v>1016</v>
      </c>
    </row>
    <row r="708" spans="1:8" x14ac:dyDescent="0.2">
      <c r="A708" t="s">
        <v>182</v>
      </c>
      <c r="B708" t="s">
        <v>37</v>
      </c>
      <c r="C708" s="6">
        <v>37623</v>
      </c>
      <c r="D708">
        <v>1016</v>
      </c>
      <c r="E708" s="2">
        <v>13</v>
      </c>
      <c r="F708" t="str">
        <f t="shared" si="33"/>
        <v>Katie GUNNlong-jump</v>
      </c>
      <c r="G708" s="2">
        <f t="shared" si="34"/>
        <v>13</v>
      </c>
      <c r="H708" s="2">
        <f t="shared" si="35"/>
        <v>1016</v>
      </c>
    </row>
    <row r="709" spans="1:8" x14ac:dyDescent="0.2">
      <c r="A709" t="s">
        <v>420</v>
      </c>
      <c r="B709" t="s">
        <v>37</v>
      </c>
      <c r="C709" s="6">
        <v>36877</v>
      </c>
      <c r="D709">
        <v>1012</v>
      </c>
      <c r="E709" s="2">
        <v>15</v>
      </c>
      <c r="F709" t="str">
        <f t="shared" si="33"/>
        <v>Caitlin BLACKMANlong-jump</v>
      </c>
      <c r="G709" s="2">
        <f t="shared" si="34"/>
        <v>15</v>
      </c>
      <c r="H709" s="2">
        <f t="shared" si="35"/>
        <v>1012</v>
      </c>
    </row>
    <row r="710" spans="1:8" x14ac:dyDescent="0.2">
      <c r="A710" t="s">
        <v>423</v>
      </c>
      <c r="B710" t="s">
        <v>37</v>
      </c>
      <c r="C710" s="6">
        <v>44701</v>
      </c>
      <c r="D710">
        <v>1010</v>
      </c>
      <c r="E710" s="2">
        <v>16</v>
      </c>
      <c r="F710" t="str">
        <f t="shared" si="33"/>
        <v>Sienna BONDlong-jump</v>
      </c>
      <c r="G710" s="2">
        <f t="shared" si="34"/>
        <v>16</v>
      </c>
      <c r="H710" s="2">
        <f t="shared" si="35"/>
        <v>1010</v>
      </c>
    </row>
    <row r="711" spans="1:8" x14ac:dyDescent="0.2">
      <c r="A711" t="s">
        <v>428</v>
      </c>
      <c r="B711" t="s">
        <v>37</v>
      </c>
      <c r="C711" s="6">
        <v>34710</v>
      </c>
      <c r="D711">
        <v>1007</v>
      </c>
      <c r="E711" s="2">
        <v>17</v>
      </c>
      <c r="F711" t="str">
        <f t="shared" si="33"/>
        <v>Brittany BURKITTlong-jump</v>
      </c>
      <c r="G711" s="2">
        <f t="shared" si="34"/>
        <v>17</v>
      </c>
      <c r="H711" s="2">
        <f t="shared" si="35"/>
        <v>1007</v>
      </c>
    </row>
    <row r="712" spans="1:8" x14ac:dyDescent="0.2">
      <c r="A712" t="s">
        <v>424</v>
      </c>
      <c r="B712" t="s">
        <v>37</v>
      </c>
      <c r="C712" s="6">
        <v>32855</v>
      </c>
      <c r="D712">
        <v>1007</v>
      </c>
      <c r="E712" s="2">
        <v>17</v>
      </c>
      <c r="F712" t="str">
        <f t="shared" si="33"/>
        <v>Corinna MINKOlong-jump</v>
      </c>
      <c r="G712" s="2">
        <f t="shared" si="34"/>
        <v>17</v>
      </c>
      <c r="H712" s="2">
        <f t="shared" si="35"/>
        <v>1007</v>
      </c>
    </row>
    <row r="713" spans="1:8" x14ac:dyDescent="0.2">
      <c r="A713" t="s">
        <v>416</v>
      </c>
      <c r="B713" t="s">
        <v>37</v>
      </c>
      <c r="C713" s="6">
        <v>36860</v>
      </c>
      <c r="D713">
        <v>1007</v>
      </c>
      <c r="E713" s="2">
        <v>17</v>
      </c>
      <c r="F713" t="str">
        <f t="shared" si="33"/>
        <v>Brittany CARROLLlong-jump</v>
      </c>
      <c r="G713" s="2">
        <f t="shared" si="34"/>
        <v>17</v>
      </c>
      <c r="H713" s="2">
        <f t="shared" si="35"/>
        <v>1007</v>
      </c>
    </row>
    <row r="714" spans="1:8" x14ac:dyDescent="0.2">
      <c r="A714" t="s">
        <v>422</v>
      </c>
      <c r="B714" t="s">
        <v>37</v>
      </c>
      <c r="C714" s="6">
        <v>37801</v>
      </c>
      <c r="D714">
        <v>1003</v>
      </c>
      <c r="E714" s="2">
        <v>20</v>
      </c>
      <c r="F714" t="str">
        <f t="shared" si="33"/>
        <v>Alyssa LOWElong-jump</v>
      </c>
      <c r="G714" s="2">
        <f t="shared" si="34"/>
        <v>20</v>
      </c>
      <c r="H714" s="2">
        <f t="shared" si="35"/>
        <v>1003</v>
      </c>
    </row>
    <row r="715" spans="1:8" x14ac:dyDescent="0.2">
      <c r="A715" t="s">
        <v>962</v>
      </c>
      <c r="B715" t="s">
        <v>37</v>
      </c>
      <c r="C715" s="6">
        <v>37274</v>
      </c>
      <c r="D715">
        <v>999</v>
      </c>
      <c r="E715" s="2">
        <v>21</v>
      </c>
      <c r="F715" t="str">
        <f t="shared" si="33"/>
        <v>Olivia YACONOlong-jump</v>
      </c>
      <c r="G715" s="2">
        <f t="shared" si="34"/>
        <v>21</v>
      </c>
      <c r="H715" s="2">
        <f t="shared" si="35"/>
        <v>999</v>
      </c>
    </row>
    <row r="716" spans="1:8" x14ac:dyDescent="0.2">
      <c r="A716" t="s">
        <v>544</v>
      </c>
      <c r="B716" t="s">
        <v>37</v>
      </c>
      <c r="C716" s="6">
        <v>36070</v>
      </c>
      <c r="D716">
        <v>996</v>
      </c>
      <c r="E716" s="2">
        <v>22</v>
      </c>
      <c r="F716" t="str">
        <f t="shared" si="33"/>
        <v>Andrea THOMPSONlong-jump</v>
      </c>
      <c r="G716" s="2">
        <f t="shared" si="34"/>
        <v>22</v>
      </c>
      <c r="H716" s="2">
        <f t="shared" si="35"/>
        <v>996</v>
      </c>
    </row>
    <row r="717" spans="1:8" x14ac:dyDescent="0.2">
      <c r="A717" t="s">
        <v>390</v>
      </c>
      <c r="B717" t="s">
        <v>37</v>
      </c>
      <c r="C717" s="6">
        <v>34525</v>
      </c>
      <c r="D717">
        <v>990</v>
      </c>
      <c r="E717" s="2">
        <v>23</v>
      </c>
      <c r="F717" t="str">
        <f t="shared" si="33"/>
        <v>Margaret GAYENlong-jump</v>
      </c>
      <c r="G717" s="2">
        <f t="shared" si="34"/>
        <v>23</v>
      </c>
      <c r="H717" s="2">
        <f t="shared" si="35"/>
        <v>990</v>
      </c>
    </row>
    <row r="718" spans="1:8" x14ac:dyDescent="0.2">
      <c r="A718" t="s">
        <v>425</v>
      </c>
      <c r="B718" t="s">
        <v>37</v>
      </c>
      <c r="C718" s="6">
        <v>44701</v>
      </c>
      <c r="D718">
        <v>990</v>
      </c>
      <c r="E718" s="2">
        <v>23</v>
      </c>
      <c r="F718" t="str">
        <f t="shared" si="33"/>
        <v>Brianna LEUNGlong-jump</v>
      </c>
      <c r="G718" s="2">
        <f t="shared" si="34"/>
        <v>23</v>
      </c>
      <c r="H718" s="2">
        <f t="shared" si="35"/>
        <v>990</v>
      </c>
    </row>
    <row r="719" spans="1:8" x14ac:dyDescent="0.2">
      <c r="A719" t="s">
        <v>444</v>
      </c>
      <c r="B719" t="s">
        <v>37</v>
      </c>
      <c r="C719" s="6">
        <v>37271</v>
      </c>
      <c r="D719">
        <v>986</v>
      </c>
      <c r="E719" s="2">
        <v>25</v>
      </c>
      <c r="F719" t="str">
        <f t="shared" si="33"/>
        <v>Charlotte MCGILLlong-jump</v>
      </c>
      <c r="G719" s="2">
        <f t="shared" si="34"/>
        <v>25</v>
      </c>
      <c r="H719" s="2">
        <f t="shared" si="35"/>
        <v>986</v>
      </c>
    </row>
    <row r="720" spans="1:8" x14ac:dyDescent="0.2">
      <c r="A720" t="s">
        <v>179</v>
      </c>
      <c r="B720" t="s">
        <v>37</v>
      </c>
      <c r="C720" s="6">
        <v>37970</v>
      </c>
      <c r="D720">
        <v>983</v>
      </c>
      <c r="E720" s="2">
        <v>26</v>
      </c>
      <c r="F720" t="str">
        <f t="shared" si="33"/>
        <v>Alessia WYNNElong-jump</v>
      </c>
      <c r="G720" s="2">
        <f t="shared" si="34"/>
        <v>26</v>
      </c>
      <c r="H720" s="2">
        <f t="shared" si="35"/>
        <v>983</v>
      </c>
    </row>
    <row r="721" spans="1:8" x14ac:dyDescent="0.2">
      <c r="A721" t="s">
        <v>426</v>
      </c>
      <c r="B721" t="s">
        <v>37</v>
      </c>
      <c r="C721" s="6">
        <v>37421</v>
      </c>
      <c r="D721">
        <v>975</v>
      </c>
      <c r="E721" s="2">
        <v>27</v>
      </c>
      <c r="F721" t="str">
        <f t="shared" si="33"/>
        <v>Emilaya ELLISlong-jump</v>
      </c>
      <c r="G721" s="2">
        <f t="shared" si="34"/>
        <v>27</v>
      </c>
      <c r="H721" s="2">
        <f t="shared" si="35"/>
        <v>975</v>
      </c>
    </row>
    <row r="722" spans="1:8" x14ac:dyDescent="0.2">
      <c r="A722" t="s">
        <v>431</v>
      </c>
      <c r="B722" t="s">
        <v>37</v>
      </c>
      <c r="C722" s="6">
        <v>44732</v>
      </c>
      <c r="D722">
        <v>973</v>
      </c>
      <c r="E722" s="2">
        <v>28</v>
      </c>
      <c r="F722" t="str">
        <f t="shared" si="33"/>
        <v>Zoe CHESTERlong-jump</v>
      </c>
      <c r="G722" s="2">
        <f t="shared" si="34"/>
        <v>28</v>
      </c>
      <c r="H722" s="2">
        <f t="shared" si="35"/>
        <v>973</v>
      </c>
    </row>
    <row r="723" spans="1:8" x14ac:dyDescent="0.2">
      <c r="A723" t="s">
        <v>388</v>
      </c>
      <c r="B723" t="s">
        <v>37</v>
      </c>
      <c r="C723" s="6">
        <v>36419</v>
      </c>
      <c r="D723">
        <v>973</v>
      </c>
      <c r="E723" s="2">
        <v>29</v>
      </c>
      <c r="F723" t="str">
        <f t="shared" si="33"/>
        <v>Annaliese BUSHlong-jump</v>
      </c>
      <c r="G723" s="2">
        <f t="shared" si="34"/>
        <v>29</v>
      </c>
      <c r="H723" s="2">
        <f t="shared" si="35"/>
        <v>973</v>
      </c>
    </row>
    <row r="724" spans="1:8" x14ac:dyDescent="0.2">
      <c r="A724" t="s">
        <v>124</v>
      </c>
      <c r="B724" t="s">
        <v>37</v>
      </c>
      <c r="C724" s="6">
        <v>37976</v>
      </c>
      <c r="D724">
        <v>962</v>
      </c>
      <c r="E724" s="2">
        <v>30</v>
      </c>
      <c r="F724" t="str">
        <f t="shared" si="33"/>
        <v>Jessica LAURANCElong-jump</v>
      </c>
      <c r="G724" s="2">
        <f t="shared" si="34"/>
        <v>30</v>
      </c>
      <c r="H724" s="2">
        <f t="shared" si="35"/>
        <v>962</v>
      </c>
    </row>
    <row r="725" spans="1:8" x14ac:dyDescent="0.2">
      <c r="A725" t="s">
        <v>429</v>
      </c>
      <c r="B725" t="s">
        <v>37</v>
      </c>
      <c r="C725" s="6">
        <v>37803</v>
      </c>
      <c r="D725">
        <v>962</v>
      </c>
      <c r="E725" s="2">
        <v>30</v>
      </c>
      <c r="F725" t="str">
        <f t="shared" si="33"/>
        <v>Claire ROBERTSlong-jump</v>
      </c>
      <c r="G725" s="2">
        <f t="shared" si="34"/>
        <v>30</v>
      </c>
      <c r="H725" s="2">
        <f t="shared" si="35"/>
        <v>962</v>
      </c>
    </row>
    <row r="726" spans="1:8" x14ac:dyDescent="0.2">
      <c r="A726" t="s">
        <v>170</v>
      </c>
      <c r="B726" t="s">
        <v>37</v>
      </c>
      <c r="C726" s="7">
        <v>37915</v>
      </c>
      <c r="D726">
        <v>960</v>
      </c>
      <c r="E726" s="2">
        <v>32</v>
      </c>
      <c r="F726" t="str">
        <f t="shared" si="33"/>
        <v>Tiahna SKELTONlong-jump</v>
      </c>
      <c r="G726" s="2">
        <f t="shared" si="34"/>
        <v>32</v>
      </c>
      <c r="H726" s="2">
        <f t="shared" si="35"/>
        <v>960</v>
      </c>
    </row>
    <row r="727" spans="1:8" x14ac:dyDescent="0.2">
      <c r="A727" t="s">
        <v>427</v>
      </c>
      <c r="B727" t="s">
        <v>37</v>
      </c>
      <c r="C727" s="6">
        <v>35358</v>
      </c>
      <c r="D727">
        <v>957</v>
      </c>
      <c r="E727" s="2">
        <v>33</v>
      </c>
      <c r="F727" t="str">
        <f t="shared" si="33"/>
        <v>Christine GAYENlong-jump</v>
      </c>
      <c r="G727" s="2">
        <f t="shared" si="34"/>
        <v>33</v>
      </c>
      <c r="H727" s="2">
        <f t="shared" si="35"/>
        <v>957</v>
      </c>
    </row>
    <row r="728" spans="1:8" x14ac:dyDescent="0.2">
      <c r="A728" t="s">
        <v>1362</v>
      </c>
      <c r="B728" t="s">
        <v>37</v>
      </c>
      <c r="C728" s="6">
        <v>44732</v>
      </c>
      <c r="D728">
        <v>951</v>
      </c>
      <c r="E728" s="2">
        <v>34</v>
      </c>
      <c r="F728" t="str">
        <f t="shared" si="33"/>
        <v>Denika MURRAYlong-jump</v>
      </c>
      <c r="G728" s="2">
        <f t="shared" si="34"/>
        <v>34</v>
      </c>
      <c r="H728" s="2">
        <f t="shared" si="35"/>
        <v>951</v>
      </c>
    </row>
    <row r="729" spans="1:8" x14ac:dyDescent="0.2">
      <c r="A729" t="s">
        <v>432</v>
      </c>
      <c r="B729" t="s">
        <v>37</v>
      </c>
      <c r="C729" s="6">
        <v>33560</v>
      </c>
      <c r="D729">
        <v>949</v>
      </c>
      <c r="E729" s="2">
        <v>35</v>
      </c>
      <c r="F729" t="str">
        <f t="shared" si="33"/>
        <v>Sinta WARDANAlong-jump</v>
      </c>
      <c r="G729" s="2">
        <f t="shared" si="34"/>
        <v>35</v>
      </c>
      <c r="H729" s="2">
        <f t="shared" si="35"/>
        <v>949</v>
      </c>
    </row>
    <row r="730" spans="1:8" x14ac:dyDescent="0.2">
      <c r="A730" t="s">
        <v>1363</v>
      </c>
      <c r="B730" t="s">
        <v>37</v>
      </c>
      <c r="C730" s="6">
        <v>35526</v>
      </c>
      <c r="D730">
        <v>944</v>
      </c>
      <c r="E730" s="2">
        <v>36</v>
      </c>
      <c r="F730" t="str">
        <f t="shared" si="33"/>
        <v>Audrey KYRIACOUlong-jump</v>
      </c>
      <c r="G730" s="2">
        <f t="shared" si="34"/>
        <v>36</v>
      </c>
      <c r="H730" s="2">
        <f t="shared" si="35"/>
        <v>944</v>
      </c>
    </row>
    <row r="731" spans="1:8" x14ac:dyDescent="0.2">
      <c r="A731" t="s">
        <v>436</v>
      </c>
      <c r="B731" t="s">
        <v>37</v>
      </c>
      <c r="C731" s="6">
        <v>38415</v>
      </c>
      <c r="D731">
        <v>944</v>
      </c>
      <c r="E731" s="2">
        <v>36</v>
      </c>
      <c r="F731" t="str">
        <f t="shared" si="33"/>
        <v>Tiana BORASlong-jump</v>
      </c>
      <c r="G731" s="2">
        <f t="shared" si="34"/>
        <v>36</v>
      </c>
      <c r="H731" s="2">
        <f t="shared" si="35"/>
        <v>944</v>
      </c>
    </row>
    <row r="732" spans="1:8" x14ac:dyDescent="0.2">
      <c r="A732" t="s">
        <v>543</v>
      </c>
      <c r="B732" t="s">
        <v>37</v>
      </c>
      <c r="C732" s="6">
        <v>35618</v>
      </c>
      <c r="D732">
        <v>942</v>
      </c>
      <c r="E732" s="2">
        <v>38</v>
      </c>
      <c r="F732" t="str">
        <f t="shared" si="33"/>
        <v>Rachel LIMBURGlong-jump</v>
      </c>
      <c r="G732" s="2">
        <f t="shared" si="34"/>
        <v>38</v>
      </c>
      <c r="H732" s="2">
        <f t="shared" si="35"/>
        <v>942</v>
      </c>
    </row>
    <row r="733" spans="1:8" x14ac:dyDescent="0.2">
      <c r="A733" t="s">
        <v>438</v>
      </c>
      <c r="B733" s="6" t="s">
        <v>37</v>
      </c>
      <c r="C733" s="6">
        <v>44701</v>
      </c>
      <c r="D733">
        <v>940</v>
      </c>
      <c r="E733" s="2">
        <v>39</v>
      </c>
      <c r="F733" t="str">
        <f t="shared" si="33"/>
        <v>Aranya MANCHANAYAKElong-jump</v>
      </c>
      <c r="G733" s="2">
        <f t="shared" si="34"/>
        <v>39</v>
      </c>
      <c r="H733" s="2">
        <f t="shared" si="35"/>
        <v>940</v>
      </c>
    </row>
    <row r="734" spans="1:8" x14ac:dyDescent="0.2">
      <c r="A734" t="s">
        <v>163</v>
      </c>
      <c r="B734" t="s">
        <v>37</v>
      </c>
      <c r="C734" s="7">
        <v>39075</v>
      </c>
      <c r="D734">
        <v>938</v>
      </c>
      <c r="E734" s="2">
        <v>40</v>
      </c>
      <c r="F734" t="str">
        <f t="shared" si="33"/>
        <v>Tuliana KABUYAWAlong-jump</v>
      </c>
      <c r="G734" s="2">
        <f t="shared" si="34"/>
        <v>40</v>
      </c>
      <c r="H734" s="2">
        <f t="shared" si="35"/>
        <v>938</v>
      </c>
    </row>
    <row r="735" spans="1:8" x14ac:dyDescent="0.2">
      <c r="A735" t="s">
        <v>1356</v>
      </c>
      <c r="B735" s="6" t="s">
        <v>37</v>
      </c>
      <c r="C735" s="6">
        <v>36653</v>
      </c>
      <c r="D735">
        <v>938</v>
      </c>
      <c r="E735" s="2">
        <v>40</v>
      </c>
      <c r="F735" t="str">
        <f t="shared" si="33"/>
        <v>Jane HICKIElong-jump</v>
      </c>
      <c r="G735" s="2">
        <f t="shared" si="34"/>
        <v>40</v>
      </c>
      <c r="H735" s="2">
        <f t="shared" si="35"/>
        <v>938</v>
      </c>
    </row>
    <row r="736" spans="1:8" x14ac:dyDescent="0.2">
      <c r="A736" t="s">
        <v>430</v>
      </c>
      <c r="B736" s="6" t="s">
        <v>37</v>
      </c>
      <c r="C736" s="6">
        <v>44640</v>
      </c>
      <c r="D736">
        <v>938</v>
      </c>
      <c r="E736" s="2">
        <v>40</v>
      </c>
      <c r="F736" t="str">
        <f t="shared" si="33"/>
        <v>Lara CHECKlong-jump</v>
      </c>
      <c r="G736" s="2">
        <f t="shared" si="34"/>
        <v>40</v>
      </c>
      <c r="H736" s="2">
        <f t="shared" si="35"/>
        <v>938</v>
      </c>
    </row>
    <row r="737" spans="1:8" x14ac:dyDescent="0.2">
      <c r="A737" t="s">
        <v>437</v>
      </c>
      <c r="B737" t="s">
        <v>37</v>
      </c>
      <c r="C737" s="6">
        <v>28741</v>
      </c>
      <c r="D737">
        <v>936</v>
      </c>
      <c r="E737" s="2">
        <v>43</v>
      </c>
      <c r="F737" t="str">
        <f t="shared" si="33"/>
        <v>Melissa FOSTERlong-jump</v>
      </c>
      <c r="G737" s="2">
        <f t="shared" si="34"/>
        <v>43</v>
      </c>
      <c r="H737" s="2">
        <f t="shared" si="35"/>
        <v>936</v>
      </c>
    </row>
    <row r="738" spans="1:8" x14ac:dyDescent="0.2">
      <c r="A738" t="s">
        <v>446</v>
      </c>
      <c r="B738" t="s">
        <v>37</v>
      </c>
      <c r="C738" s="6">
        <v>36741</v>
      </c>
      <c r="D738">
        <v>936</v>
      </c>
      <c r="E738" s="2">
        <v>43</v>
      </c>
      <c r="F738" t="str">
        <f t="shared" si="33"/>
        <v>Tahla PONTlong-jump</v>
      </c>
      <c r="G738" s="2">
        <f t="shared" si="34"/>
        <v>43</v>
      </c>
      <c r="H738" s="2">
        <f t="shared" si="35"/>
        <v>936</v>
      </c>
    </row>
    <row r="739" spans="1:8" x14ac:dyDescent="0.2">
      <c r="A739" t="s">
        <v>433</v>
      </c>
      <c r="B739" t="s">
        <v>37</v>
      </c>
      <c r="C739" s="6">
        <v>37132</v>
      </c>
      <c r="D739">
        <v>955</v>
      </c>
      <c r="E739" s="2">
        <v>43</v>
      </c>
      <c r="F739" t="str">
        <f t="shared" si="33"/>
        <v>Montana DJATSCHENKOlong-jump</v>
      </c>
      <c r="G739" s="2">
        <f t="shared" si="34"/>
        <v>43</v>
      </c>
      <c r="H739" s="2">
        <f t="shared" si="35"/>
        <v>955</v>
      </c>
    </row>
    <row r="740" spans="1:8" x14ac:dyDescent="0.2">
      <c r="A740" t="s">
        <v>1364</v>
      </c>
      <c r="B740" t="s">
        <v>37</v>
      </c>
      <c r="C740" s="6">
        <v>44762</v>
      </c>
      <c r="D740">
        <v>932</v>
      </c>
      <c r="E740" s="2">
        <v>46</v>
      </c>
      <c r="F740" t="str">
        <f t="shared" si="33"/>
        <v>Grace KRAUSElong-jump</v>
      </c>
      <c r="G740" s="2">
        <f t="shared" si="34"/>
        <v>46</v>
      </c>
      <c r="H740" s="2">
        <f t="shared" si="35"/>
        <v>932</v>
      </c>
    </row>
    <row r="741" spans="1:8" x14ac:dyDescent="0.2">
      <c r="A741" t="s">
        <v>449</v>
      </c>
      <c r="B741" t="s">
        <v>37</v>
      </c>
      <c r="C741" s="6">
        <v>35923</v>
      </c>
      <c r="D741">
        <v>933</v>
      </c>
      <c r="E741" s="2">
        <v>46</v>
      </c>
      <c r="F741" t="str">
        <f t="shared" si="33"/>
        <v>Zara KECAlong-jump</v>
      </c>
      <c r="G741" s="2">
        <f t="shared" si="34"/>
        <v>46</v>
      </c>
      <c r="H741" s="2">
        <f t="shared" si="35"/>
        <v>933</v>
      </c>
    </row>
    <row r="742" spans="1:8" x14ac:dyDescent="0.2">
      <c r="A742" t="s">
        <v>435</v>
      </c>
      <c r="B742" t="s">
        <v>37</v>
      </c>
      <c r="C742" s="6">
        <v>44671</v>
      </c>
      <c r="D742">
        <v>929</v>
      </c>
      <c r="E742" s="2">
        <v>48</v>
      </c>
      <c r="F742" t="str">
        <f t="shared" si="33"/>
        <v>Sophie KAVANAGHlong-jump</v>
      </c>
      <c r="G742" s="2">
        <f t="shared" si="34"/>
        <v>48</v>
      </c>
      <c r="H742" s="2">
        <f t="shared" si="35"/>
        <v>929</v>
      </c>
    </row>
    <row r="743" spans="1:8" x14ac:dyDescent="0.2">
      <c r="A743" t="s">
        <v>391</v>
      </c>
      <c r="B743" t="s">
        <v>37</v>
      </c>
      <c r="C743" s="6">
        <v>37927</v>
      </c>
      <c r="D743">
        <v>929</v>
      </c>
      <c r="E743" s="2">
        <v>48</v>
      </c>
      <c r="F743" t="str">
        <f t="shared" si="33"/>
        <v>Tara WYLLIElong-jump</v>
      </c>
      <c r="G743" s="2">
        <f t="shared" si="34"/>
        <v>48</v>
      </c>
      <c r="H743" s="2">
        <f t="shared" si="35"/>
        <v>929</v>
      </c>
    </row>
    <row r="744" spans="1:8" x14ac:dyDescent="0.2">
      <c r="A744" t="s">
        <v>434</v>
      </c>
      <c r="B744" t="s">
        <v>37</v>
      </c>
      <c r="C744" s="6">
        <v>37286</v>
      </c>
      <c r="D744">
        <v>927</v>
      </c>
      <c r="E744" s="2">
        <v>50</v>
      </c>
      <c r="F744" t="str">
        <f t="shared" si="33"/>
        <v>Francesca SUGIAMANlong-jump</v>
      </c>
      <c r="G744" s="2">
        <f t="shared" si="34"/>
        <v>50</v>
      </c>
      <c r="H744" s="2">
        <f t="shared" si="35"/>
        <v>927</v>
      </c>
    </row>
    <row r="745" spans="1:8" x14ac:dyDescent="0.2">
      <c r="A745" t="s">
        <v>450</v>
      </c>
      <c r="B745" t="s">
        <v>37</v>
      </c>
      <c r="C745" s="6">
        <v>37869</v>
      </c>
      <c r="D745">
        <v>927</v>
      </c>
      <c r="E745" s="2">
        <v>50</v>
      </c>
      <c r="F745" t="str">
        <f t="shared" si="33"/>
        <v>Emily PORTAROlong-jump</v>
      </c>
      <c r="G745" s="2">
        <f t="shared" si="34"/>
        <v>50</v>
      </c>
      <c r="H745" s="2">
        <f t="shared" si="35"/>
        <v>927</v>
      </c>
    </row>
    <row r="746" spans="1:8" x14ac:dyDescent="0.2">
      <c r="A746" t="s">
        <v>439</v>
      </c>
      <c r="B746" t="s">
        <v>37</v>
      </c>
      <c r="C746" s="6">
        <v>44581</v>
      </c>
      <c r="D746">
        <v>927</v>
      </c>
      <c r="E746" s="2">
        <v>50</v>
      </c>
      <c r="F746" t="str">
        <f t="shared" si="33"/>
        <v>Charlotte BANKSlong-jump</v>
      </c>
      <c r="G746" s="2">
        <f t="shared" si="34"/>
        <v>50</v>
      </c>
      <c r="H746" s="2">
        <f t="shared" si="35"/>
        <v>927</v>
      </c>
    </row>
    <row r="747" spans="1:8" x14ac:dyDescent="0.2">
      <c r="A747" t="s">
        <v>1365</v>
      </c>
      <c r="B747" t="s">
        <v>37</v>
      </c>
      <c r="C747" s="6">
        <v>44701</v>
      </c>
      <c r="D747">
        <v>919</v>
      </c>
      <c r="E747" s="2">
        <v>53</v>
      </c>
      <c r="F747" t="str">
        <f t="shared" si="33"/>
        <v>Ariadne STERGIOUlong-jump</v>
      </c>
      <c r="G747" s="2">
        <f t="shared" si="34"/>
        <v>53</v>
      </c>
      <c r="H747" s="2">
        <f t="shared" si="35"/>
        <v>919</v>
      </c>
    </row>
    <row r="748" spans="1:8" x14ac:dyDescent="0.2">
      <c r="A748" t="s">
        <v>448</v>
      </c>
      <c r="B748" t="s">
        <v>37</v>
      </c>
      <c r="C748" s="6">
        <v>44762</v>
      </c>
      <c r="D748">
        <v>912</v>
      </c>
      <c r="E748" s="2">
        <v>54</v>
      </c>
      <c r="F748" t="str">
        <f t="shared" si="33"/>
        <v>Geena DAVYlong-jump</v>
      </c>
      <c r="G748" s="2">
        <f t="shared" si="34"/>
        <v>54</v>
      </c>
      <c r="H748" s="2">
        <f t="shared" si="35"/>
        <v>912</v>
      </c>
    </row>
    <row r="749" spans="1:8" x14ac:dyDescent="0.2">
      <c r="A749" t="s">
        <v>175</v>
      </c>
      <c r="B749" t="s">
        <v>37</v>
      </c>
      <c r="C749" s="6">
        <v>37801</v>
      </c>
      <c r="D749">
        <v>912</v>
      </c>
      <c r="E749" s="2">
        <v>54</v>
      </c>
      <c r="F749" t="str">
        <f t="shared" si="33"/>
        <v>Emelia SURCHlong-jump</v>
      </c>
      <c r="G749" s="2">
        <f t="shared" si="34"/>
        <v>54</v>
      </c>
      <c r="H749" s="2">
        <f t="shared" si="35"/>
        <v>912</v>
      </c>
    </row>
    <row r="750" spans="1:8" x14ac:dyDescent="0.2">
      <c r="A750" t="s">
        <v>1366</v>
      </c>
      <c r="B750" t="s">
        <v>37</v>
      </c>
      <c r="C750" s="6">
        <v>44671</v>
      </c>
      <c r="D750">
        <v>908</v>
      </c>
      <c r="E750" s="2">
        <v>56</v>
      </c>
      <c r="F750" t="str">
        <f t="shared" si="33"/>
        <v>Kharla HILLSlong-jump</v>
      </c>
      <c r="G750" s="2">
        <f t="shared" si="34"/>
        <v>56</v>
      </c>
      <c r="H750" s="2">
        <f t="shared" si="35"/>
        <v>908</v>
      </c>
    </row>
    <row r="751" spans="1:8" x14ac:dyDescent="0.2">
      <c r="A751" t="s">
        <v>999</v>
      </c>
      <c r="B751" t="s">
        <v>37</v>
      </c>
      <c r="C751" s="6">
        <v>38645</v>
      </c>
      <c r="D751">
        <v>906</v>
      </c>
      <c r="E751" s="2">
        <v>57</v>
      </c>
      <c r="F751" t="str">
        <f t="shared" si="33"/>
        <v>Britney INGRlong-jump</v>
      </c>
      <c r="G751" s="2">
        <f t="shared" si="34"/>
        <v>57</v>
      </c>
      <c r="H751" s="2">
        <f t="shared" si="35"/>
        <v>906</v>
      </c>
    </row>
    <row r="752" spans="1:8" x14ac:dyDescent="0.2">
      <c r="A752" t="s">
        <v>475</v>
      </c>
      <c r="B752" t="s">
        <v>37</v>
      </c>
      <c r="C752" s="6">
        <v>38457</v>
      </c>
      <c r="D752">
        <v>906</v>
      </c>
      <c r="E752" s="2">
        <v>57</v>
      </c>
      <c r="F752" t="str">
        <f t="shared" si="33"/>
        <v>Olivia DIMECHlong-jump</v>
      </c>
      <c r="G752" s="2">
        <f t="shared" si="34"/>
        <v>57</v>
      </c>
      <c r="H752" s="2">
        <f t="shared" si="35"/>
        <v>906</v>
      </c>
    </row>
    <row r="753" spans="1:8" x14ac:dyDescent="0.2">
      <c r="A753" t="s">
        <v>1367</v>
      </c>
      <c r="B753" t="s">
        <v>37</v>
      </c>
      <c r="C753" s="6">
        <v>44671</v>
      </c>
      <c r="D753">
        <v>903</v>
      </c>
      <c r="E753" s="2">
        <v>59</v>
      </c>
      <c r="F753" t="str">
        <f t="shared" si="33"/>
        <v>Jasmine SHAKESHAFTlong-jump</v>
      </c>
      <c r="G753" s="2">
        <f t="shared" si="34"/>
        <v>59</v>
      </c>
      <c r="H753" s="2">
        <f t="shared" si="35"/>
        <v>903</v>
      </c>
    </row>
    <row r="754" spans="1:8" x14ac:dyDescent="0.2">
      <c r="A754" t="s">
        <v>1368</v>
      </c>
      <c r="B754" t="s">
        <v>37</v>
      </c>
      <c r="C754" s="6">
        <v>44671</v>
      </c>
      <c r="D754">
        <v>901</v>
      </c>
      <c r="E754" s="2">
        <v>60</v>
      </c>
      <c r="F754" t="str">
        <f t="shared" si="33"/>
        <v>Summer-Lee BLAKElong-jump</v>
      </c>
      <c r="G754" s="2">
        <f t="shared" si="34"/>
        <v>60</v>
      </c>
      <c r="H754" s="2">
        <f t="shared" si="35"/>
        <v>901</v>
      </c>
    </row>
    <row r="755" spans="1:8" x14ac:dyDescent="0.2">
      <c r="A755" t="s">
        <v>469</v>
      </c>
      <c r="B755" t="s">
        <v>37</v>
      </c>
      <c r="C755" s="6">
        <v>44612</v>
      </c>
      <c r="D755">
        <v>901</v>
      </c>
      <c r="E755" s="2">
        <v>60</v>
      </c>
      <c r="F755" t="str">
        <f t="shared" si="33"/>
        <v>Zahra AMOSlong-jump</v>
      </c>
      <c r="G755" s="2">
        <f t="shared" si="34"/>
        <v>60</v>
      </c>
      <c r="H755" s="2">
        <f t="shared" si="35"/>
        <v>901</v>
      </c>
    </row>
    <row r="756" spans="1:8" x14ac:dyDescent="0.2">
      <c r="A756" t="s">
        <v>1077</v>
      </c>
      <c r="B756" t="s">
        <v>37</v>
      </c>
      <c r="C756" s="6"/>
      <c r="D756">
        <v>901</v>
      </c>
      <c r="E756" s="2">
        <v>60</v>
      </c>
      <c r="F756" t="str">
        <f t="shared" si="33"/>
        <v>Tiana SOLLEYlong-jump</v>
      </c>
      <c r="G756" s="2">
        <f t="shared" si="34"/>
        <v>60</v>
      </c>
      <c r="H756" s="2">
        <f t="shared" si="35"/>
        <v>901</v>
      </c>
    </row>
    <row r="757" spans="1:8" x14ac:dyDescent="0.2">
      <c r="A757" t="s">
        <v>1369</v>
      </c>
      <c r="B757" t="s">
        <v>37</v>
      </c>
      <c r="C757" s="6">
        <v>44732</v>
      </c>
      <c r="D757">
        <v>897</v>
      </c>
      <c r="E757" s="2">
        <v>63</v>
      </c>
      <c r="F757" t="str">
        <f t="shared" si="33"/>
        <v>Evangeline CHEUNGlong-jump</v>
      </c>
      <c r="G757" s="2">
        <f t="shared" si="34"/>
        <v>63</v>
      </c>
      <c r="H757" s="2">
        <f t="shared" si="35"/>
        <v>897</v>
      </c>
    </row>
    <row r="758" spans="1:8" x14ac:dyDescent="0.2">
      <c r="A758" t="s">
        <v>451</v>
      </c>
      <c r="B758" t="s">
        <v>37</v>
      </c>
      <c r="C758" s="6">
        <v>44732</v>
      </c>
      <c r="D758">
        <v>897</v>
      </c>
      <c r="E758" s="2">
        <v>63</v>
      </c>
      <c r="F758" t="str">
        <f t="shared" si="33"/>
        <v>Teresa ANTHONYlong-jump</v>
      </c>
      <c r="G758" s="2">
        <f t="shared" si="34"/>
        <v>63</v>
      </c>
      <c r="H758" s="2">
        <f t="shared" si="35"/>
        <v>897</v>
      </c>
    </row>
    <row r="759" spans="1:8" x14ac:dyDescent="0.2">
      <c r="A759" t="s">
        <v>440</v>
      </c>
      <c r="B759" t="s">
        <v>37</v>
      </c>
      <c r="C759" s="6">
        <v>35803</v>
      </c>
      <c r="D759">
        <v>897</v>
      </c>
      <c r="E759" s="2">
        <v>63</v>
      </c>
      <c r="F759" t="str">
        <f t="shared" si="33"/>
        <v>Tiana MORRISONlong-jump</v>
      </c>
      <c r="G759" s="2">
        <f t="shared" si="34"/>
        <v>63</v>
      </c>
      <c r="H759" s="2">
        <f t="shared" si="35"/>
        <v>897</v>
      </c>
    </row>
    <row r="760" spans="1:8" x14ac:dyDescent="0.2">
      <c r="A760" t="s">
        <v>1370</v>
      </c>
      <c r="B760" t="s">
        <v>37</v>
      </c>
      <c r="C760" s="6">
        <v>37912</v>
      </c>
      <c r="D760">
        <v>897</v>
      </c>
      <c r="E760" s="2">
        <v>63</v>
      </c>
      <c r="F760" t="str">
        <f t="shared" si="33"/>
        <v>Kiyani SYDNORlong-jump</v>
      </c>
      <c r="G760" s="2">
        <f t="shared" si="34"/>
        <v>63</v>
      </c>
      <c r="H760" s="2">
        <f t="shared" si="35"/>
        <v>897</v>
      </c>
    </row>
    <row r="761" spans="1:8" x14ac:dyDescent="0.2">
      <c r="A761" t="s">
        <v>1371</v>
      </c>
      <c r="B761" t="s">
        <v>37</v>
      </c>
      <c r="C761" s="6"/>
      <c r="D761">
        <v>897</v>
      </c>
      <c r="E761" s="2">
        <v>63</v>
      </c>
      <c r="F761" t="str">
        <f t="shared" si="33"/>
        <v>Mikayla TALBOTlong-jump</v>
      </c>
      <c r="G761" s="2">
        <f t="shared" si="34"/>
        <v>63</v>
      </c>
      <c r="H761" s="2">
        <f t="shared" si="35"/>
        <v>897</v>
      </c>
    </row>
    <row r="762" spans="1:8" x14ac:dyDescent="0.2">
      <c r="A762" t="s">
        <v>1372</v>
      </c>
      <c r="B762" t="s">
        <v>37</v>
      </c>
      <c r="C762" s="6">
        <v>44732</v>
      </c>
      <c r="D762">
        <v>897</v>
      </c>
      <c r="E762" s="2">
        <v>63</v>
      </c>
      <c r="F762" t="str">
        <f t="shared" si="33"/>
        <v>Lily VINElong-jump</v>
      </c>
      <c r="G762" s="2">
        <f t="shared" si="34"/>
        <v>63</v>
      </c>
      <c r="H762" s="2">
        <f t="shared" si="35"/>
        <v>897</v>
      </c>
    </row>
    <row r="763" spans="1:8" x14ac:dyDescent="0.2">
      <c r="A763" t="s">
        <v>950</v>
      </c>
      <c r="B763" t="s">
        <v>37</v>
      </c>
      <c r="C763" s="6">
        <v>44581</v>
      </c>
      <c r="D763">
        <v>897</v>
      </c>
      <c r="E763" s="2">
        <v>63</v>
      </c>
      <c r="F763" t="str">
        <f t="shared" si="33"/>
        <v>Jade JOHNSTON-MITREVSKAlong-jump</v>
      </c>
      <c r="G763" s="2">
        <f t="shared" si="34"/>
        <v>63</v>
      </c>
      <c r="H763" s="2">
        <f t="shared" si="35"/>
        <v>897</v>
      </c>
    </row>
    <row r="764" spans="1:8" x14ac:dyDescent="0.2">
      <c r="A764" t="s">
        <v>1373</v>
      </c>
      <c r="B764" t="s">
        <v>37</v>
      </c>
      <c r="C764" s="6">
        <v>44640</v>
      </c>
      <c r="D764">
        <v>900</v>
      </c>
      <c r="E764" s="2">
        <v>70</v>
      </c>
      <c r="F764" t="str">
        <f t="shared" si="33"/>
        <v>Tori MOSSlong-jump</v>
      </c>
      <c r="G764" s="2">
        <f t="shared" si="34"/>
        <v>70</v>
      </c>
      <c r="H764" s="2">
        <f t="shared" si="35"/>
        <v>900</v>
      </c>
    </row>
    <row r="765" spans="1:8" x14ac:dyDescent="0.2">
      <c r="A765" t="s">
        <v>1374</v>
      </c>
      <c r="B765" t="s">
        <v>37</v>
      </c>
      <c r="C765" s="6">
        <v>44671</v>
      </c>
      <c r="D765">
        <v>893</v>
      </c>
      <c r="E765" s="2">
        <v>70</v>
      </c>
      <c r="F765" t="str">
        <f t="shared" si="33"/>
        <v>Sophie BOWLEYlong-jump</v>
      </c>
      <c r="G765" s="2">
        <f t="shared" si="34"/>
        <v>70</v>
      </c>
      <c r="H765" s="2">
        <f t="shared" si="35"/>
        <v>893</v>
      </c>
    </row>
    <row r="766" spans="1:8" x14ac:dyDescent="0.2">
      <c r="A766" t="s">
        <v>1130</v>
      </c>
      <c r="B766" t="s">
        <v>38</v>
      </c>
      <c r="C766" s="7">
        <v>35415</v>
      </c>
      <c r="D766">
        <v>1043</v>
      </c>
      <c r="E766" s="2">
        <v>1</v>
      </c>
      <c r="F766" t="str">
        <f t="shared" si="33"/>
        <v>Aliyah PARKERtriple-jump</v>
      </c>
      <c r="G766" s="2">
        <f t="shared" si="34"/>
        <v>1</v>
      </c>
      <c r="H766" s="2">
        <f t="shared" si="35"/>
        <v>1043</v>
      </c>
    </row>
    <row r="767" spans="1:8" x14ac:dyDescent="0.2">
      <c r="A767" t="s">
        <v>441</v>
      </c>
      <c r="B767" t="s">
        <v>38</v>
      </c>
      <c r="C767" s="7">
        <v>37154</v>
      </c>
      <c r="D767">
        <v>1032</v>
      </c>
      <c r="E767" s="2">
        <v>2</v>
      </c>
      <c r="F767" t="str">
        <f t="shared" si="33"/>
        <v>Desleigh OWUSUtriple-jump</v>
      </c>
      <c r="G767" s="2">
        <f t="shared" si="34"/>
        <v>2</v>
      </c>
      <c r="H767" s="2">
        <f t="shared" si="35"/>
        <v>1032</v>
      </c>
    </row>
    <row r="768" spans="1:8" x14ac:dyDescent="0.2">
      <c r="A768" t="s">
        <v>417</v>
      </c>
      <c r="B768" t="s">
        <v>38</v>
      </c>
      <c r="C768" s="6">
        <v>36509</v>
      </c>
      <c r="D768">
        <v>1027</v>
      </c>
      <c r="E768" s="2">
        <v>3</v>
      </c>
      <c r="F768" t="str">
        <f t="shared" si="33"/>
        <v>Chloe GRENADEtriple-jump</v>
      </c>
      <c r="G768" s="2">
        <f t="shared" si="34"/>
        <v>3</v>
      </c>
      <c r="H768" s="2">
        <f t="shared" si="35"/>
        <v>1027</v>
      </c>
    </row>
    <row r="769" spans="1:8" x14ac:dyDescent="0.2">
      <c r="A769" t="s">
        <v>436</v>
      </c>
      <c r="B769" t="s">
        <v>38</v>
      </c>
      <c r="C769" s="6">
        <v>38415</v>
      </c>
      <c r="D769">
        <v>1021</v>
      </c>
      <c r="E769" s="2">
        <v>4</v>
      </c>
      <c r="F769" t="str">
        <f t="shared" si="33"/>
        <v>Tiana BORAStriple-jump</v>
      </c>
      <c r="G769" s="2">
        <f t="shared" si="34"/>
        <v>4</v>
      </c>
      <c r="H769" s="2">
        <f t="shared" si="35"/>
        <v>1021</v>
      </c>
    </row>
    <row r="770" spans="1:8" x14ac:dyDescent="0.2">
      <c r="A770" t="s">
        <v>1131</v>
      </c>
      <c r="B770" t="s">
        <v>38</v>
      </c>
      <c r="C770" s="6">
        <v>36378</v>
      </c>
      <c r="D770">
        <v>1008</v>
      </c>
      <c r="E770" s="2">
        <v>5</v>
      </c>
      <c r="F770" t="str">
        <f t="shared" si="33"/>
        <v>Kayla CUBAtriple-jump</v>
      </c>
      <c r="G770" s="2">
        <f t="shared" si="34"/>
        <v>5</v>
      </c>
      <c r="H770" s="2">
        <f t="shared" si="35"/>
        <v>1008</v>
      </c>
    </row>
    <row r="771" spans="1:8" x14ac:dyDescent="0.2">
      <c r="A771" t="s">
        <v>444</v>
      </c>
      <c r="B771" t="s">
        <v>38</v>
      </c>
      <c r="C771" s="6">
        <v>37271</v>
      </c>
      <c r="D771">
        <v>1003</v>
      </c>
      <c r="E771" s="2">
        <v>6</v>
      </c>
      <c r="F771" t="str">
        <f t="shared" ref="F771:F834" si="36">A771&amp;B771</f>
        <v>Charlotte MCGILLtriple-jump</v>
      </c>
      <c r="G771" s="2">
        <f t="shared" ref="G771:G834" si="37">E771</f>
        <v>6</v>
      </c>
      <c r="H771" s="2">
        <f t="shared" ref="H771:H834" si="38">D771</f>
        <v>1003</v>
      </c>
    </row>
    <row r="772" spans="1:8" x14ac:dyDescent="0.2">
      <c r="A772" t="s">
        <v>420</v>
      </c>
      <c r="B772" t="s">
        <v>38</v>
      </c>
      <c r="C772" s="6">
        <v>36877</v>
      </c>
      <c r="D772">
        <v>998</v>
      </c>
      <c r="E772" s="2">
        <v>7</v>
      </c>
      <c r="F772" t="str">
        <f t="shared" si="36"/>
        <v>Caitlin BLACKMANtriple-jump</v>
      </c>
      <c r="G772" s="2">
        <f t="shared" si="37"/>
        <v>7</v>
      </c>
      <c r="H772" s="2">
        <f t="shared" si="38"/>
        <v>998</v>
      </c>
    </row>
    <row r="773" spans="1:8" x14ac:dyDescent="0.2">
      <c r="A773" t="s">
        <v>442</v>
      </c>
      <c r="B773" t="s">
        <v>38</v>
      </c>
      <c r="C773" s="6">
        <v>35747</v>
      </c>
      <c r="D773">
        <v>997</v>
      </c>
      <c r="E773" s="2">
        <v>8</v>
      </c>
      <c r="F773" t="str">
        <f t="shared" si="36"/>
        <v>Annabelle PARMEGIANItriple-jump</v>
      </c>
      <c r="G773" s="2">
        <f t="shared" si="37"/>
        <v>8</v>
      </c>
      <c r="H773" s="2">
        <f t="shared" si="38"/>
        <v>997</v>
      </c>
    </row>
    <row r="774" spans="1:8" x14ac:dyDescent="0.2">
      <c r="A774" t="s">
        <v>443</v>
      </c>
      <c r="B774" t="s">
        <v>38</v>
      </c>
      <c r="C774" s="6">
        <v>34170</v>
      </c>
      <c r="D774">
        <v>992</v>
      </c>
      <c r="E774" s="2">
        <v>9</v>
      </c>
      <c r="F774" t="str">
        <f t="shared" si="36"/>
        <v>Erin GUYtriple-jump</v>
      </c>
      <c r="G774" s="2">
        <f t="shared" si="37"/>
        <v>9</v>
      </c>
      <c r="H774" s="2">
        <f t="shared" si="38"/>
        <v>992</v>
      </c>
    </row>
    <row r="775" spans="1:8" x14ac:dyDescent="0.2">
      <c r="A775" t="s">
        <v>445</v>
      </c>
      <c r="B775" t="s">
        <v>38</v>
      </c>
      <c r="C775" s="6">
        <v>34893</v>
      </c>
      <c r="D775">
        <v>997</v>
      </c>
      <c r="E775" s="2">
        <v>9</v>
      </c>
      <c r="F775" t="str">
        <f t="shared" si="36"/>
        <v>Tierra EXUMtriple-jump</v>
      </c>
      <c r="G775" s="2">
        <f t="shared" si="37"/>
        <v>9</v>
      </c>
      <c r="H775" s="2">
        <f t="shared" si="38"/>
        <v>997</v>
      </c>
    </row>
    <row r="776" spans="1:8" x14ac:dyDescent="0.2">
      <c r="A776" t="s">
        <v>431</v>
      </c>
      <c r="B776" t="s">
        <v>38</v>
      </c>
      <c r="C776" s="6">
        <v>44732</v>
      </c>
      <c r="D776">
        <v>987</v>
      </c>
      <c r="E776" s="2">
        <v>11</v>
      </c>
      <c r="F776" t="str">
        <f t="shared" si="36"/>
        <v>Zoe CHESTERtriple-jump</v>
      </c>
      <c r="G776" s="2">
        <f t="shared" si="37"/>
        <v>11</v>
      </c>
      <c r="H776" s="2">
        <f t="shared" si="38"/>
        <v>987</v>
      </c>
    </row>
    <row r="777" spans="1:8" x14ac:dyDescent="0.2">
      <c r="A777" t="s">
        <v>426</v>
      </c>
      <c r="B777" t="s">
        <v>38</v>
      </c>
      <c r="C777" s="6">
        <v>37421</v>
      </c>
      <c r="D777">
        <v>986</v>
      </c>
      <c r="E777" s="2">
        <v>12</v>
      </c>
      <c r="F777" t="str">
        <f t="shared" si="36"/>
        <v>Emilaya ELLIStriple-jump</v>
      </c>
      <c r="G777" s="2">
        <f t="shared" si="37"/>
        <v>12</v>
      </c>
      <c r="H777" s="2">
        <f t="shared" si="38"/>
        <v>986</v>
      </c>
    </row>
    <row r="778" spans="1:8" x14ac:dyDescent="0.2">
      <c r="A778" t="s">
        <v>446</v>
      </c>
      <c r="B778" t="s">
        <v>38</v>
      </c>
      <c r="C778" s="6">
        <v>36741</v>
      </c>
      <c r="D778">
        <v>983</v>
      </c>
      <c r="E778" s="2">
        <v>13</v>
      </c>
      <c r="F778" t="str">
        <f t="shared" si="36"/>
        <v>Tahla PONTtriple-jump</v>
      </c>
      <c r="G778" s="2">
        <f t="shared" si="37"/>
        <v>13</v>
      </c>
      <c r="H778" s="2">
        <f t="shared" si="38"/>
        <v>983</v>
      </c>
    </row>
    <row r="779" spans="1:8" x14ac:dyDescent="0.2">
      <c r="A779" t="s">
        <v>391</v>
      </c>
      <c r="B779" t="s">
        <v>38</v>
      </c>
      <c r="C779" s="6">
        <v>37927</v>
      </c>
      <c r="D779">
        <v>974</v>
      </c>
      <c r="E779" s="2">
        <v>14</v>
      </c>
      <c r="F779" t="str">
        <f t="shared" si="36"/>
        <v>Tara WYLLIEtriple-jump</v>
      </c>
      <c r="G779" s="2">
        <f t="shared" si="37"/>
        <v>14</v>
      </c>
      <c r="H779" s="2">
        <f t="shared" si="38"/>
        <v>974</v>
      </c>
    </row>
    <row r="780" spans="1:8" x14ac:dyDescent="0.2">
      <c r="A780" t="s">
        <v>1074</v>
      </c>
      <c r="B780" t="s">
        <v>38</v>
      </c>
      <c r="C780" s="6">
        <v>31858</v>
      </c>
      <c r="D780">
        <v>952</v>
      </c>
      <c r="E780" s="2">
        <v>15</v>
      </c>
      <c r="F780" t="str">
        <f t="shared" si="36"/>
        <v>Linda LEVERTONtriple-jump</v>
      </c>
      <c r="G780" s="2">
        <f t="shared" si="37"/>
        <v>15</v>
      </c>
      <c r="H780" s="2">
        <f t="shared" si="38"/>
        <v>952</v>
      </c>
    </row>
    <row r="781" spans="1:8" x14ac:dyDescent="0.2">
      <c r="A781" t="s">
        <v>447</v>
      </c>
      <c r="B781" t="s">
        <v>38</v>
      </c>
      <c r="C781" s="6">
        <v>36229</v>
      </c>
      <c r="D781">
        <v>951</v>
      </c>
      <c r="E781" s="2">
        <v>16</v>
      </c>
      <c r="F781" t="str">
        <f t="shared" si="36"/>
        <v>Jasmine FOUNTAStriple-jump</v>
      </c>
      <c r="G781" s="2">
        <f t="shared" si="37"/>
        <v>16</v>
      </c>
      <c r="H781" s="2">
        <f t="shared" si="38"/>
        <v>951</v>
      </c>
    </row>
    <row r="782" spans="1:8" x14ac:dyDescent="0.2">
      <c r="A782" t="s">
        <v>1364</v>
      </c>
      <c r="B782" t="s">
        <v>38</v>
      </c>
      <c r="C782" s="6">
        <v>44762</v>
      </c>
      <c r="D782">
        <v>945</v>
      </c>
      <c r="E782" s="2">
        <v>17</v>
      </c>
      <c r="F782" t="str">
        <f t="shared" si="36"/>
        <v>Grace KRAUSEtriple-jump</v>
      </c>
      <c r="G782" s="2">
        <f t="shared" si="37"/>
        <v>17</v>
      </c>
      <c r="H782" s="2">
        <f t="shared" si="38"/>
        <v>945</v>
      </c>
    </row>
    <row r="783" spans="1:8" x14ac:dyDescent="0.2">
      <c r="A783" t="s">
        <v>475</v>
      </c>
      <c r="B783" t="s">
        <v>38</v>
      </c>
      <c r="C783" s="6">
        <v>38457</v>
      </c>
      <c r="D783">
        <v>943</v>
      </c>
      <c r="E783" s="2">
        <v>18</v>
      </c>
      <c r="F783" t="str">
        <f t="shared" si="36"/>
        <v>Olivia DIMECHtriple-jump</v>
      </c>
      <c r="G783" s="2">
        <f t="shared" si="37"/>
        <v>18</v>
      </c>
      <c r="H783" s="2">
        <f t="shared" si="38"/>
        <v>943</v>
      </c>
    </row>
    <row r="784" spans="1:8" x14ac:dyDescent="0.2">
      <c r="A784" t="s">
        <v>1375</v>
      </c>
      <c r="B784" t="s">
        <v>38</v>
      </c>
      <c r="C784" s="6">
        <v>36829</v>
      </c>
      <c r="D784">
        <v>942</v>
      </c>
      <c r="E784" s="2">
        <v>19</v>
      </c>
      <c r="F784" t="str">
        <f t="shared" si="36"/>
        <v>Catherine MENDEStriple-jump</v>
      </c>
      <c r="G784" s="2">
        <f t="shared" si="37"/>
        <v>19</v>
      </c>
      <c r="H784" s="2">
        <f t="shared" si="38"/>
        <v>942</v>
      </c>
    </row>
    <row r="785" spans="1:8" x14ac:dyDescent="0.2">
      <c r="A785" t="s">
        <v>452</v>
      </c>
      <c r="B785" t="s">
        <v>38</v>
      </c>
      <c r="C785" s="6">
        <v>36280</v>
      </c>
      <c r="D785">
        <v>941</v>
      </c>
      <c r="E785" s="2">
        <v>20</v>
      </c>
      <c r="F785" t="str">
        <f t="shared" si="36"/>
        <v>Alexandra PETERSENtriple-jump</v>
      </c>
      <c r="G785" s="2">
        <f t="shared" si="37"/>
        <v>20</v>
      </c>
      <c r="H785" s="2">
        <f t="shared" si="38"/>
        <v>941</v>
      </c>
    </row>
    <row r="786" spans="1:8" x14ac:dyDescent="0.2">
      <c r="A786" t="s">
        <v>448</v>
      </c>
      <c r="B786" t="s">
        <v>38</v>
      </c>
      <c r="C786" s="6">
        <v>44762</v>
      </c>
      <c r="D786">
        <v>953</v>
      </c>
      <c r="E786" s="2">
        <v>21</v>
      </c>
      <c r="F786" t="str">
        <f t="shared" si="36"/>
        <v>Geena DAVYtriple-jump</v>
      </c>
      <c r="G786" s="2">
        <f t="shared" si="37"/>
        <v>21</v>
      </c>
      <c r="H786" s="2">
        <f t="shared" si="38"/>
        <v>953</v>
      </c>
    </row>
    <row r="787" spans="1:8" x14ac:dyDescent="0.2">
      <c r="A787" t="s">
        <v>449</v>
      </c>
      <c r="B787" t="s">
        <v>38</v>
      </c>
      <c r="C787" s="6">
        <v>35923</v>
      </c>
      <c r="D787">
        <v>933</v>
      </c>
      <c r="E787" s="2">
        <v>22</v>
      </c>
      <c r="F787" t="str">
        <f t="shared" si="36"/>
        <v>Zara KECAtriple-jump</v>
      </c>
      <c r="G787" s="2">
        <f t="shared" si="37"/>
        <v>22</v>
      </c>
      <c r="H787" s="2">
        <f t="shared" si="38"/>
        <v>933</v>
      </c>
    </row>
    <row r="788" spans="1:8" x14ac:dyDescent="0.2">
      <c r="A788" t="s">
        <v>1063</v>
      </c>
      <c r="B788" t="s">
        <v>38</v>
      </c>
      <c r="C788" s="6">
        <v>44732</v>
      </c>
      <c r="D788">
        <v>935</v>
      </c>
      <c r="E788" s="2">
        <v>23</v>
      </c>
      <c r="F788" t="str">
        <f t="shared" si="36"/>
        <v>Siena FARRELLtriple-jump</v>
      </c>
      <c r="G788" s="2">
        <f t="shared" si="37"/>
        <v>23</v>
      </c>
      <c r="H788" s="2">
        <f t="shared" si="38"/>
        <v>935</v>
      </c>
    </row>
    <row r="789" spans="1:8" x14ac:dyDescent="0.2">
      <c r="A789" t="s">
        <v>451</v>
      </c>
      <c r="B789" t="s">
        <v>38</v>
      </c>
      <c r="C789" s="6">
        <v>44732</v>
      </c>
      <c r="D789">
        <v>930</v>
      </c>
      <c r="E789" s="2">
        <v>24</v>
      </c>
      <c r="F789" t="str">
        <f t="shared" si="36"/>
        <v>Teresa ANTHONYtriple-jump</v>
      </c>
      <c r="G789" s="2">
        <f t="shared" si="37"/>
        <v>24</v>
      </c>
      <c r="H789" s="2">
        <f t="shared" si="38"/>
        <v>930</v>
      </c>
    </row>
    <row r="790" spans="1:8" x14ac:dyDescent="0.2">
      <c r="A790" t="s">
        <v>1071</v>
      </c>
      <c r="B790" t="s">
        <v>38</v>
      </c>
      <c r="C790" s="6">
        <v>38054</v>
      </c>
      <c r="D790">
        <v>927</v>
      </c>
      <c r="E790" s="2">
        <v>25</v>
      </c>
      <c r="F790" t="str">
        <f t="shared" si="36"/>
        <v>Nakeisha BRIMBLEtriple-jump</v>
      </c>
      <c r="G790" s="2">
        <f t="shared" si="37"/>
        <v>25</v>
      </c>
      <c r="H790" s="2">
        <f t="shared" si="38"/>
        <v>927</v>
      </c>
    </row>
    <row r="791" spans="1:8" x14ac:dyDescent="0.2">
      <c r="A791" t="s">
        <v>1376</v>
      </c>
      <c r="B791" t="s">
        <v>38</v>
      </c>
      <c r="C791" s="7">
        <v>37718</v>
      </c>
      <c r="D791">
        <v>927</v>
      </c>
      <c r="E791" s="2">
        <v>25</v>
      </c>
      <c r="F791" t="str">
        <f t="shared" si="36"/>
        <v>Alexandra YORKtriple-jump</v>
      </c>
      <c r="G791" s="2">
        <f t="shared" si="37"/>
        <v>25</v>
      </c>
      <c r="H791" s="2">
        <f t="shared" si="38"/>
        <v>927</v>
      </c>
    </row>
    <row r="792" spans="1:8" x14ac:dyDescent="0.2">
      <c r="A792" t="s">
        <v>1377</v>
      </c>
      <c r="B792" t="s">
        <v>38</v>
      </c>
      <c r="C792" s="7">
        <v>44732</v>
      </c>
      <c r="D792">
        <v>928</v>
      </c>
      <c r="E792" s="2">
        <v>27</v>
      </c>
      <c r="F792" t="str">
        <f t="shared" si="36"/>
        <v>Elli SYMONDStriple-jump</v>
      </c>
      <c r="G792" s="2">
        <f t="shared" si="37"/>
        <v>27</v>
      </c>
      <c r="H792" s="2">
        <f t="shared" si="38"/>
        <v>928</v>
      </c>
    </row>
    <row r="793" spans="1:8" x14ac:dyDescent="0.2">
      <c r="A793" t="s">
        <v>1378</v>
      </c>
      <c r="B793" t="s">
        <v>38</v>
      </c>
      <c r="C793" s="7">
        <v>37736</v>
      </c>
      <c r="D793">
        <v>921</v>
      </c>
      <c r="E793" s="2">
        <v>28</v>
      </c>
      <c r="F793" t="str">
        <f t="shared" si="36"/>
        <v>Lucy DONEYtriple-jump</v>
      </c>
      <c r="G793" s="2">
        <f t="shared" si="37"/>
        <v>28</v>
      </c>
      <c r="H793" s="2">
        <f t="shared" si="38"/>
        <v>921</v>
      </c>
    </row>
    <row r="794" spans="1:8" x14ac:dyDescent="0.2">
      <c r="A794" t="s">
        <v>423</v>
      </c>
      <c r="B794" t="s">
        <v>38</v>
      </c>
      <c r="C794" s="6">
        <v>44701</v>
      </c>
      <c r="D794">
        <v>918</v>
      </c>
      <c r="E794" s="2">
        <v>29</v>
      </c>
      <c r="F794" t="str">
        <f t="shared" si="36"/>
        <v>Sienna BONDtriple-jump</v>
      </c>
      <c r="G794" s="2">
        <f t="shared" si="37"/>
        <v>29</v>
      </c>
      <c r="H794" s="2">
        <f t="shared" si="38"/>
        <v>918</v>
      </c>
    </row>
    <row r="795" spans="1:8" x14ac:dyDescent="0.2">
      <c r="A795" t="s">
        <v>1076</v>
      </c>
      <c r="B795" t="s">
        <v>38</v>
      </c>
      <c r="C795" s="6">
        <v>44701</v>
      </c>
      <c r="D795">
        <v>918</v>
      </c>
      <c r="E795" s="2">
        <v>29</v>
      </c>
      <c r="F795" t="str">
        <f t="shared" si="36"/>
        <v>Nancy AGOSTINOtriple-jump</v>
      </c>
      <c r="G795" s="2">
        <f t="shared" si="37"/>
        <v>29</v>
      </c>
      <c r="H795" s="2">
        <f t="shared" si="38"/>
        <v>918</v>
      </c>
    </row>
    <row r="796" spans="1:8" x14ac:dyDescent="0.2">
      <c r="A796" t="s">
        <v>456</v>
      </c>
      <c r="B796" t="s">
        <v>38</v>
      </c>
      <c r="C796" s="6">
        <v>36837</v>
      </c>
      <c r="D796">
        <v>915</v>
      </c>
      <c r="E796" s="2">
        <v>31</v>
      </c>
      <c r="F796" t="str">
        <f t="shared" si="36"/>
        <v>Kaelah ELVISHtriple-jump</v>
      </c>
      <c r="G796" s="2">
        <f t="shared" si="37"/>
        <v>31</v>
      </c>
      <c r="H796" s="2">
        <f t="shared" si="38"/>
        <v>915</v>
      </c>
    </row>
    <row r="797" spans="1:8" x14ac:dyDescent="0.2">
      <c r="A797" t="s">
        <v>457</v>
      </c>
      <c r="B797" t="s">
        <v>35</v>
      </c>
      <c r="C797" s="6">
        <v>35427</v>
      </c>
      <c r="D797">
        <v>1239</v>
      </c>
      <c r="E797" s="2">
        <v>1</v>
      </c>
      <c r="F797" t="str">
        <f t="shared" si="36"/>
        <v>Nicola MCDERMOTThigh-jump</v>
      </c>
      <c r="G797" s="2">
        <f t="shared" si="37"/>
        <v>1</v>
      </c>
      <c r="H797" s="2">
        <f t="shared" si="38"/>
        <v>1239</v>
      </c>
    </row>
    <row r="798" spans="1:8" x14ac:dyDescent="0.2">
      <c r="A798" t="s">
        <v>458</v>
      </c>
      <c r="B798" t="s">
        <v>35</v>
      </c>
      <c r="C798" s="6">
        <v>35207</v>
      </c>
      <c r="D798">
        <v>1180</v>
      </c>
      <c r="E798" s="2">
        <v>2</v>
      </c>
      <c r="F798" t="str">
        <f t="shared" si="36"/>
        <v>Eleanor PATTERSONhigh-jump</v>
      </c>
      <c r="G798" s="2">
        <f t="shared" si="37"/>
        <v>2</v>
      </c>
      <c r="H798" s="2">
        <f t="shared" si="38"/>
        <v>1180</v>
      </c>
    </row>
    <row r="799" spans="1:8" x14ac:dyDescent="0.2">
      <c r="A799" t="s">
        <v>461</v>
      </c>
      <c r="B799" t="s">
        <v>35</v>
      </c>
      <c r="C799" s="6">
        <v>36535</v>
      </c>
      <c r="D799">
        <v>1072</v>
      </c>
      <c r="E799" s="2">
        <v>3</v>
      </c>
      <c r="F799" t="str">
        <f t="shared" si="36"/>
        <v>Emily WHELANhigh-jump</v>
      </c>
      <c r="G799" s="2">
        <f t="shared" si="37"/>
        <v>3</v>
      </c>
      <c r="H799" s="2">
        <f t="shared" si="38"/>
        <v>1072</v>
      </c>
    </row>
    <row r="800" spans="1:8" x14ac:dyDescent="0.2">
      <c r="A800" t="s">
        <v>460</v>
      </c>
      <c r="B800" t="s">
        <v>35</v>
      </c>
      <c r="C800" s="6">
        <v>38237</v>
      </c>
      <c r="D800">
        <v>1062</v>
      </c>
      <c r="E800" s="2">
        <v>4</v>
      </c>
      <c r="F800" t="str">
        <f t="shared" si="36"/>
        <v>Erin SHAWhigh-jump</v>
      </c>
      <c r="G800" s="2">
        <f t="shared" si="37"/>
        <v>4</v>
      </c>
      <c r="H800" s="2">
        <f t="shared" si="38"/>
        <v>1062</v>
      </c>
    </row>
    <row r="801" spans="1:8" x14ac:dyDescent="0.2">
      <c r="A801" t="s">
        <v>462</v>
      </c>
      <c r="B801" t="s">
        <v>35</v>
      </c>
      <c r="C801" s="6">
        <v>37383</v>
      </c>
      <c r="D801">
        <v>1043</v>
      </c>
      <c r="E801" s="2">
        <v>5</v>
      </c>
      <c r="F801" t="str">
        <f t="shared" si="36"/>
        <v>Rosie TOZERhigh-jump</v>
      </c>
      <c r="G801" s="2">
        <f t="shared" si="37"/>
        <v>5</v>
      </c>
      <c r="H801" s="2">
        <f t="shared" si="38"/>
        <v>1043</v>
      </c>
    </row>
    <row r="802" spans="1:8" x14ac:dyDescent="0.2">
      <c r="A802" t="s">
        <v>463</v>
      </c>
      <c r="B802" t="s">
        <v>35</v>
      </c>
      <c r="C802" s="6">
        <v>44732</v>
      </c>
      <c r="D802">
        <v>1043</v>
      </c>
      <c r="E802" s="2">
        <v>5</v>
      </c>
      <c r="F802" t="str">
        <f t="shared" si="36"/>
        <v>Toby STOLBERGhigh-jump</v>
      </c>
      <c r="G802" s="2">
        <f t="shared" si="37"/>
        <v>5</v>
      </c>
      <c r="H802" s="2">
        <f t="shared" si="38"/>
        <v>1043</v>
      </c>
    </row>
    <row r="803" spans="1:8" x14ac:dyDescent="0.2">
      <c r="A803" t="s">
        <v>459</v>
      </c>
      <c r="B803" t="s">
        <v>35</v>
      </c>
      <c r="C803" s="6">
        <v>35434</v>
      </c>
      <c r="D803">
        <v>1023</v>
      </c>
      <c r="E803" s="2">
        <v>7</v>
      </c>
      <c r="F803" t="str">
        <f t="shared" si="36"/>
        <v>Alysha BURNETThigh-jump</v>
      </c>
      <c r="G803" s="2">
        <f t="shared" si="37"/>
        <v>7</v>
      </c>
      <c r="H803" s="2">
        <f t="shared" si="38"/>
        <v>1023</v>
      </c>
    </row>
    <row r="804" spans="1:8" x14ac:dyDescent="0.2">
      <c r="A804" t="s">
        <v>465</v>
      </c>
      <c r="B804" t="s">
        <v>35</v>
      </c>
      <c r="C804" s="6">
        <v>38647</v>
      </c>
      <c r="D804">
        <v>1004</v>
      </c>
      <c r="E804" s="2">
        <v>8</v>
      </c>
      <c r="F804" t="str">
        <f t="shared" si="36"/>
        <v>Tryphena HEWETThigh-jump</v>
      </c>
      <c r="G804" s="2">
        <f t="shared" si="37"/>
        <v>8</v>
      </c>
      <c r="H804" s="2">
        <f t="shared" si="38"/>
        <v>1004</v>
      </c>
    </row>
    <row r="805" spans="1:8" x14ac:dyDescent="0.2">
      <c r="A805" t="s">
        <v>425</v>
      </c>
      <c r="B805" t="s">
        <v>35</v>
      </c>
      <c r="C805" s="6">
        <v>44701</v>
      </c>
      <c r="D805">
        <v>1004</v>
      </c>
      <c r="E805" s="2">
        <v>8</v>
      </c>
      <c r="F805" t="str">
        <f t="shared" si="36"/>
        <v>Brianna LEUNGhigh-jump</v>
      </c>
      <c r="G805" s="2">
        <f t="shared" si="37"/>
        <v>8</v>
      </c>
      <c r="H805" s="2">
        <f t="shared" si="38"/>
        <v>1004</v>
      </c>
    </row>
    <row r="806" spans="1:8" x14ac:dyDescent="0.2">
      <c r="A806" t="s">
        <v>384</v>
      </c>
      <c r="B806" t="s">
        <v>35</v>
      </c>
      <c r="C806" s="6">
        <v>34623</v>
      </c>
      <c r="D806">
        <v>1004</v>
      </c>
      <c r="E806" s="2">
        <v>8</v>
      </c>
      <c r="F806" t="str">
        <f t="shared" si="36"/>
        <v>Taneille CRASEhigh-jump</v>
      </c>
      <c r="G806" s="2">
        <f t="shared" si="37"/>
        <v>8</v>
      </c>
      <c r="H806" s="2">
        <f t="shared" si="38"/>
        <v>1004</v>
      </c>
    </row>
    <row r="807" spans="1:8" x14ac:dyDescent="0.2">
      <c r="A807" t="s">
        <v>1132</v>
      </c>
      <c r="B807" t="s">
        <v>35</v>
      </c>
      <c r="C807" s="6">
        <v>37337</v>
      </c>
      <c r="D807">
        <v>984</v>
      </c>
      <c r="E807" s="2">
        <v>11</v>
      </c>
      <c r="F807" t="str">
        <f t="shared" si="36"/>
        <v>Elizabeth MOSShigh-jump</v>
      </c>
      <c r="G807" s="2">
        <f t="shared" si="37"/>
        <v>11</v>
      </c>
      <c r="H807" s="2">
        <f t="shared" si="38"/>
        <v>984</v>
      </c>
    </row>
    <row r="808" spans="1:8" x14ac:dyDescent="0.2">
      <c r="A808" t="s">
        <v>464</v>
      </c>
      <c r="B808" t="s">
        <v>35</v>
      </c>
      <c r="C808" s="6">
        <v>37938</v>
      </c>
      <c r="D808">
        <v>984</v>
      </c>
      <c r="E808" s="2">
        <v>11</v>
      </c>
      <c r="F808" t="str">
        <f t="shared" si="36"/>
        <v>Alexandra HARRISONhigh-jump</v>
      </c>
      <c r="G808" s="2">
        <f t="shared" si="37"/>
        <v>11</v>
      </c>
      <c r="H808" s="2">
        <f t="shared" si="38"/>
        <v>984</v>
      </c>
    </row>
    <row r="809" spans="1:8" x14ac:dyDescent="0.2">
      <c r="A809" t="s">
        <v>470</v>
      </c>
      <c r="B809" t="s">
        <v>35</v>
      </c>
      <c r="C809" s="7">
        <v>35841</v>
      </c>
      <c r="D809">
        <v>984</v>
      </c>
      <c r="E809" s="2">
        <v>11</v>
      </c>
      <c r="F809" t="str">
        <f t="shared" si="36"/>
        <v>Clare GIBSONhigh-jump</v>
      </c>
      <c r="G809" s="2">
        <f t="shared" si="37"/>
        <v>11</v>
      </c>
      <c r="H809" s="2">
        <f t="shared" si="38"/>
        <v>984</v>
      </c>
    </row>
    <row r="810" spans="1:8" x14ac:dyDescent="0.2">
      <c r="A810" t="s">
        <v>466</v>
      </c>
      <c r="B810" t="s">
        <v>35</v>
      </c>
      <c r="C810" s="6">
        <v>38658</v>
      </c>
      <c r="D810">
        <v>984</v>
      </c>
      <c r="E810" s="2">
        <v>11</v>
      </c>
      <c r="F810" t="str">
        <f t="shared" si="36"/>
        <v>Chelsea FRIEDRICHhigh-jump</v>
      </c>
      <c r="G810" s="2">
        <f t="shared" si="37"/>
        <v>11</v>
      </c>
      <c r="H810" s="2">
        <f t="shared" si="38"/>
        <v>984</v>
      </c>
    </row>
    <row r="811" spans="1:8" x14ac:dyDescent="0.2">
      <c r="A811" t="s">
        <v>1133</v>
      </c>
      <c r="B811" t="s">
        <v>35</v>
      </c>
      <c r="C811" s="7">
        <v>38257</v>
      </c>
      <c r="D811">
        <v>974</v>
      </c>
      <c r="E811" s="2">
        <v>15</v>
      </c>
      <c r="F811" t="str">
        <f t="shared" si="36"/>
        <v>Sophie CROWLEYhigh-jump</v>
      </c>
      <c r="G811" s="2">
        <f t="shared" si="37"/>
        <v>15</v>
      </c>
      <c r="H811" s="2">
        <f t="shared" si="38"/>
        <v>974</v>
      </c>
    </row>
    <row r="812" spans="1:8" x14ac:dyDescent="0.2">
      <c r="A812" t="s">
        <v>467</v>
      </c>
      <c r="B812" t="s">
        <v>35</v>
      </c>
      <c r="C812" s="7">
        <v>38109</v>
      </c>
      <c r="D812">
        <v>974</v>
      </c>
      <c r="E812" s="2">
        <v>15</v>
      </c>
      <c r="F812" t="str">
        <f t="shared" si="36"/>
        <v>Polly DEANE-JOHNShigh-jump</v>
      </c>
      <c r="G812" s="2">
        <f t="shared" si="37"/>
        <v>15</v>
      </c>
      <c r="H812" s="2">
        <f t="shared" si="38"/>
        <v>974</v>
      </c>
    </row>
    <row r="813" spans="1:8" x14ac:dyDescent="0.2">
      <c r="A813" t="s">
        <v>455</v>
      </c>
      <c r="B813" t="s">
        <v>35</v>
      </c>
      <c r="C813" s="6">
        <v>44701</v>
      </c>
      <c r="D813">
        <v>974</v>
      </c>
      <c r="E813" s="2">
        <v>15</v>
      </c>
      <c r="F813" t="str">
        <f t="shared" si="36"/>
        <v>Oceana D'ABBShigh-jump</v>
      </c>
      <c r="G813" s="2">
        <f t="shared" si="37"/>
        <v>15</v>
      </c>
      <c r="H813" s="2">
        <f t="shared" si="38"/>
        <v>974</v>
      </c>
    </row>
    <row r="814" spans="1:8" x14ac:dyDescent="0.2">
      <c r="A814" t="s">
        <v>1134</v>
      </c>
      <c r="B814" t="s">
        <v>35</v>
      </c>
      <c r="C814" s="6">
        <v>38217</v>
      </c>
      <c r="D814">
        <v>965</v>
      </c>
      <c r="E814" s="2">
        <v>18</v>
      </c>
      <c r="F814" t="str">
        <f t="shared" si="36"/>
        <v>Eloise TOLSTOFFhigh-jump</v>
      </c>
      <c r="G814" s="2">
        <f t="shared" si="37"/>
        <v>18</v>
      </c>
      <c r="H814" s="2">
        <f t="shared" si="38"/>
        <v>965</v>
      </c>
    </row>
    <row r="815" spans="1:8" x14ac:dyDescent="0.2">
      <c r="A815" t="s">
        <v>160</v>
      </c>
      <c r="B815" t="s">
        <v>35</v>
      </c>
      <c r="C815" s="6">
        <v>38952</v>
      </c>
      <c r="D815">
        <v>965</v>
      </c>
      <c r="E815" s="2">
        <v>18</v>
      </c>
      <c r="F815" t="str">
        <f t="shared" si="36"/>
        <v>Delta AMIDZOVSKIhigh-jump</v>
      </c>
      <c r="G815" s="2">
        <f t="shared" si="37"/>
        <v>18</v>
      </c>
      <c r="H815" s="2">
        <f t="shared" si="38"/>
        <v>965</v>
      </c>
    </row>
    <row r="816" spans="1:8" x14ac:dyDescent="0.2">
      <c r="A816" t="s">
        <v>1135</v>
      </c>
      <c r="B816" t="s">
        <v>35</v>
      </c>
      <c r="C816" s="7">
        <v>44671</v>
      </c>
      <c r="D816">
        <v>965</v>
      </c>
      <c r="E816" s="2">
        <v>18</v>
      </c>
      <c r="F816" t="str">
        <f t="shared" si="36"/>
        <v>Francesca PEACOCKhigh-jump</v>
      </c>
      <c r="G816" s="2">
        <f t="shared" si="37"/>
        <v>18</v>
      </c>
      <c r="H816" s="2">
        <f t="shared" si="38"/>
        <v>965</v>
      </c>
    </row>
    <row r="817" spans="1:8" x14ac:dyDescent="0.2">
      <c r="A817" t="s">
        <v>468</v>
      </c>
      <c r="B817" t="s">
        <v>35</v>
      </c>
      <c r="C817" s="7">
        <v>37556</v>
      </c>
      <c r="D817">
        <v>965</v>
      </c>
      <c r="E817" s="2">
        <v>18</v>
      </c>
      <c r="F817" t="str">
        <f t="shared" si="36"/>
        <v>Annie STAPLETONhigh-jump</v>
      </c>
      <c r="G817" s="2">
        <f t="shared" si="37"/>
        <v>18</v>
      </c>
      <c r="H817" s="2">
        <f t="shared" si="38"/>
        <v>965</v>
      </c>
    </row>
    <row r="818" spans="1:8" x14ac:dyDescent="0.2">
      <c r="A818" t="s">
        <v>544</v>
      </c>
      <c r="B818" t="s">
        <v>35</v>
      </c>
      <c r="C818" s="7">
        <v>36070</v>
      </c>
      <c r="D818">
        <v>955</v>
      </c>
      <c r="E818" s="2">
        <v>22</v>
      </c>
      <c r="F818" t="str">
        <f t="shared" si="36"/>
        <v>Andrea THOMPSONhigh-jump</v>
      </c>
      <c r="G818" s="2">
        <f t="shared" si="37"/>
        <v>22</v>
      </c>
      <c r="H818" s="2">
        <f t="shared" si="38"/>
        <v>955</v>
      </c>
    </row>
    <row r="819" spans="1:8" x14ac:dyDescent="0.2">
      <c r="A819" t="s">
        <v>440</v>
      </c>
      <c r="B819" t="s">
        <v>35</v>
      </c>
      <c r="C819" s="7">
        <v>35803</v>
      </c>
      <c r="D819">
        <v>955</v>
      </c>
      <c r="E819" s="2">
        <v>22</v>
      </c>
      <c r="F819" t="str">
        <f t="shared" si="36"/>
        <v>Tiana MORRISONhigh-jump</v>
      </c>
      <c r="G819" s="2">
        <f t="shared" si="37"/>
        <v>22</v>
      </c>
      <c r="H819" s="2">
        <f t="shared" si="38"/>
        <v>955</v>
      </c>
    </row>
    <row r="820" spans="1:8" x14ac:dyDescent="0.2">
      <c r="A820" t="s">
        <v>469</v>
      </c>
      <c r="B820" t="s">
        <v>35</v>
      </c>
      <c r="C820" s="6">
        <v>44612</v>
      </c>
      <c r="D820">
        <v>955</v>
      </c>
      <c r="E820" s="2">
        <v>22</v>
      </c>
      <c r="F820" t="str">
        <f t="shared" si="36"/>
        <v>Zahra AMOShigh-jump</v>
      </c>
      <c r="G820" s="2">
        <f t="shared" si="37"/>
        <v>22</v>
      </c>
      <c r="H820" s="2">
        <f t="shared" si="38"/>
        <v>955</v>
      </c>
    </row>
    <row r="821" spans="1:8" x14ac:dyDescent="0.2">
      <c r="A821" t="s">
        <v>543</v>
      </c>
      <c r="B821" t="s">
        <v>35</v>
      </c>
      <c r="C821" s="6">
        <v>35618</v>
      </c>
      <c r="D821">
        <v>955</v>
      </c>
      <c r="E821" s="2">
        <v>22</v>
      </c>
      <c r="F821" t="str">
        <f t="shared" si="36"/>
        <v>Rachel LIMBURGhigh-jump</v>
      </c>
      <c r="G821" s="2">
        <f t="shared" si="37"/>
        <v>22</v>
      </c>
      <c r="H821" s="2">
        <f t="shared" si="38"/>
        <v>955</v>
      </c>
    </row>
    <row r="822" spans="1:8" x14ac:dyDescent="0.2">
      <c r="A822" t="s">
        <v>964</v>
      </c>
      <c r="B822" s="6" t="s">
        <v>35</v>
      </c>
      <c r="C822" s="6">
        <v>44671</v>
      </c>
      <c r="D822">
        <v>955</v>
      </c>
      <c r="E822" s="2">
        <v>22</v>
      </c>
      <c r="F822" t="str">
        <f t="shared" si="36"/>
        <v>Sophie LILLICRAPhigh-jump</v>
      </c>
      <c r="G822" s="2">
        <f t="shared" si="37"/>
        <v>22</v>
      </c>
      <c r="H822" s="2">
        <f t="shared" si="38"/>
        <v>955</v>
      </c>
    </row>
    <row r="823" spans="1:8" x14ac:dyDescent="0.2">
      <c r="A823" t="s">
        <v>1379</v>
      </c>
      <c r="B823" t="s">
        <v>35</v>
      </c>
      <c r="C823" s="6">
        <v>44701</v>
      </c>
      <c r="D823">
        <v>945</v>
      </c>
      <c r="E823" s="2">
        <v>27</v>
      </c>
      <c r="F823" t="str">
        <f t="shared" si="36"/>
        <v>Kalliyan SEREMEThigh-jump</v>
      </c>
      <c r="G823" s="2">
        <f t="shared" si="37"/>
        <v>27</v>
      </c>
      <c r="H823" s="2">
        <f t="shared" si="38"/>
        <v>945</v>
      </c>
    </row>
    <row r="824" spans="1:8" x14ac:dyDescent="0.2">
      <c r="A824" t="s">
        <v>471</v>
      </c>
      <c r="B824" t="s">
        <v>35</v>
      </c>
      <c r="C824" s="6">
        <v>44732</v>
      </c>
      <c r="D824">
        <v>945</v>
      </c>
      <c r="E824" s="2">
        <v>27</v>
      </c>
      <c r="F824" t="str">
        <f t="shared" si="36"/>
        <v>Zoe PEACOCKhigh-jump</v>
      </c>
      <c r="G824" s="2">
        <f t="shared" si="37"/>
        <v>27</v>
      </c>
      <c r="H824" s="2">
        <f t="shared" si="38"/>
        <v>945</v>
      </c>
    </row>
    <row r="825" spans="1:8" x14ac:dyDescent="0.2">
      <c r="A825" t="s">
        <v>1077</v>
      </c>
      <c r="B825" t="s">
        <v>35</v>
      </c>
      <c r="C825" s="6"/>
      <c r="D825">
        <v>945</v>
      </c>
      <c r="E825" s="2">
        <v>27</v>
      </c>
      <c r="F825" t="str">
        <f t="shared" si="36"/>
        <v>Tiana SOLLEYhigh-jump</v>
      </c>
      <c r="G825" s="2">
        <f t="shared" si="37"/>
        <v>27</v>
      </c>
      <c r="H825" s="2">
        <f t="shared" si="38"/>
        <v>945</v>
      </c>
    </row>
    <row r="826" spans="1:8" x14ac:dyDescent="0.2">
      <c r="A826" t="s">
        <v>473</v>
      </c>
      <c r="B826" t="s">
        <v>35</v>
      </c>
      <c r="C826" s="7">
        <v>44762</v>
      </c>
      <c r="D826">
        <v>936</v>
      </c>
      <c r="E826" s="2">
        <v>30</v>
      </c>
      <c r="F826" t="str">
        <f t="shared" si="36"/>
        <v>Isahra RUSSELLhigh-jump</v>
      </c>
      <c r="G826" s="2">
        <f t="shared" si="37"/>
        <v>30</v>
      </c>
      <c r="H826" s="2">
        <f t="shared" si="38"/>
        <v>936</v>
      </c>
    </row>
    <row r="827" spans="1:8" x14ac:dyDescent="0.2">
      <c r="A827" t="s">
        <v>435</v>
      </c>
      <c r="B827" t="s">
        <v>35</v>
      </c>
      <c r="C827" s="6">
        <v>44671</v>
      </c>
      <c r="D827">
        <v>926</v>
      </c>
      <c r="E827" s="2">
        <v>31</v>
      </c>
      <c r="F827" t="str">
        <f t="shared" si="36"/>
        <v>Sophie KAVANAGHhigh-jump</v>
      </c>
      <c r="G827" s="2">
        <f t="shared" si="37"/>
        <v>31</v>
      </c>
      <c r="H827" s="2">
        <f t="shared" si="38"/>
        <v>926</v>
      </c>
    </row>
    <row r="828" spans="1:8" x14ac:dyDescent="0.2">
      <c r="A828" t="s">
        <v>472</v>
      </c>
      <c r="B828" t="s">
        <v>35</v>
      </c>
      <c r="C828" s="6">
        <v>38463</v>
      </c>
      <c r="D828">
        <v>926</v>
      </c>
      <c r="E828" s="2">
        <v>31</v>
      </c>
      <c r="F828" t="str">
        <f t="shared" si="36"/>
        <v>Emily MALAKOVSKIhigh-jump</v>
      </c>
      <c r="G828" s="2">
        <f t="shared" si="37"/>
        <v>31</v>
      </c>
      <c r="H828" s="2">
        <f t="shared" si="38"/>
        <v>926</v>
      </c>
    </row>
    <row r="829" spans="1:8" x14ac:dyDescent="0.2">
      <c r="A829" t="s">
        <v>1380</v>
      </c>
      <c r="B829" t="s">
        <v>35</v>
      </c>
      <c r="C829" s="7">
        <v>38341</v>
      </c>
      <c r="D829">
        <v>926</v>
      </c>
      <c r="E829" s="2">
        <v>31</v>
      </c>
      <c r="F829" t="str">
        <f t="shared" si="36"/>
        <v>Saskia POPEhigh-jump</v>
      </c>
      <c r="G829" s="2">
        <f t="shared" si="37"/>
        <v>31</v>
      </c>
      <c r="H829" s="2">
        <f t="shared" si="38"/>
        <v>926</v>
      </c>
    </row>
    <row r="830" spans="1:8" x14ac:dyDescent="0.2">
      <c r="A830" t="s">
        <v>477</v>
      </c>
      <c r="B830" t="s">
        <v>35</v>
      </c>
      <c r="C830" s="6">
        <v>37699</v>
      </c>
      <c r="D830">
        <v>926</v>
      </c>
      <c r="E830" s="2">
        <v>31</v>
      </c>
      <c r="F830" t="str">
        <f t="shared" si="36"/>
        <v>Madison GAUNTLETThigh-jump</v>
      </c>
      <c r="G830" s="2">
        <f t="shared" si="37"/>
        <v>31</v>
      </c>
      <c r="H830" s="2">
        <f t="shared" si="38"/>
        <v>926</v>
      </c>
    </row>
    <row r="831" spans="1:8" x14ac:dyDescent="0.2">
      <c r="A831" t="s">
        <v>475</v>
      </c>
      <c r="B831" s="6" t="s">
        <v>35</v>
      </c>
      <c r="C831" s="6">
        <v>38457</v>
      </c>
      <c r="D831">
        <v>926</v>
      </c>
      <c r="E831" s="2">
        <v>31</v>
      </c>
      <c r="F831" t="str">
        <f t="shared" si="36"/>
        <v>Olivia DIMECHhigh-jump</v>
      </c>
      <c r="G831" s="2">
        <f t="shared" si="37"/>
        <v>31</v>
      </c>
      <c r="H831" s="2">
        <f t="shared" si="38"/>
        <v>926</v>
      </c>
    </row>
    <row r="832" spans="1:8" x14ac:dyDescent="0.2">
      <c r="A832" t="s">
        <v>418</v>
      </c>
      <c r="B832" s="6" t="s">
        <v>35</v>
      </c>
      <c r="C832" s="6">
        <v>38437</v>
      </c>
      <c r="D832">
        <v>926</v>
      </c>
      <c r="E832" s="2">
        <v>31</v>
      </c>
      <c r="F832" t="str">
        <f t="shared" si="36"/>
        <v>Mia SCERRIhigh-jump</v>
      </c>
      <c r="G832" s="2">
        <f t="shared" si="37"/>
        <v>31</v>
      </c>
      <c r="H832" s="2">
        <f t="shared" si="38"/>
        <v>926</v>
      </c>
    </row>
    <row r="833" spans="1:8" x14ac:dyDescent="0.2">
      <c r="A833" t="s">
        <v>524</v>
      </c>
      <c r="B833" s="6" t="s">
        <v>35</v>
      </c>
      <c r="C833" s="6">
        <v>34986</v>
      </c>
      <c r="D833">
        <v>926</v>
      </c>
      <c r="E833" s="2">
        <v>31</v>
      </c>
      <c r="F833" t="str">
        <f t="shared" si="36"/>
        <v>Tori WESThigh-jump</v>
      </c>
      <c r="G833" s="2">
        <f t="shared" si="37"/>
        <v>31</v>
      </c>
      <c r="H833" s="2">
        <f t="shared" si="38"/>
        <v>926</v>
      </c>
    </row>
    <row r="834" spans="1:8" x14ac:dyDescent="0.2">
      <c r="A834" t="s">
        <v>1381</v>
      </c>
      <c r="B834" t="s">
        <v>35</v>
      </c>
      <c r="C834" s="6">
        <v>36255</v>
      </c>
      <c r="D834">
        <v>926</v>
      </c>
      <c r="E834" s="2">
        <v>31</v>
      </c>
      <c r="F834" t="str">
        <f t="shared" si="36"/>
        <v>Olivia JONEShigh-jump</v>
      </c>
      <c r="G834" s="2">
        <f t="shared" si="37"/>
        <v>31</v>
      </c>
      <c r="H834" s="2">
        <f t="shared" si="38"/>
        <v>926</v>
      </c>
    </row>
    <row r="835" spans="1:8" x14ac:dyDescent="0.2">
      <c r="A835" t="s">
        <v>476</v>
      </c>
      <c r="B835" t="s">
        <v>35</v>
      </c>
      <c r="C835" s="7">
        <v>44640</v>
      </c>
      <c r="D835">
        <v>926</v>
      </c>
      <c r="E835" s="2">
        <v>31</v>
      </c>
      <c r="F835" t="str">
        <f t="shared" ref="F835:F898" si="39">A835&amp;B835</f>
        <v>Noa KINOhigh-jump</v>
      </c>
      <c r="G835" s="2">
        <f t="shared" ref="G835:G898" si="40">E835</f>
        <v>31</v>
      </c>
      <c r="H835" s="2">
        <f t="shared" ref="H835:H898" si="41">D835</f>
        <v>926</v>
      </c>
    </row>
    <row r="836" spans="1:8" x14ac:dyDescent="0.2">
      <c r="A836" t="s">
        <v>1382</v>
      </c>
      <c r="B836" t="s">
        <v>35</v>
      </c>
      <c r="C836" s="7">
        <v>36969</v>
      </c>
      <c r="D836">
        <v>926</v>
      </c>
      <c r="E836" s="2">
        <v>31</v>
      </c>
      <c r="F836" t="str">
        <f t="shared" si="39"/>
        <v>Nicole FREESTONEhigh-jump</v>
      </c>
      <c r="G836" s="2">
        <f t="shared" si="40"/>
        <v>31</v>
      </c>
      <c r="H836" s="2">
        <f t="shared" si="41"/>
        <v>926</v>
      </c>
    </row>
    <row r="837" spans="1:8" x14ac:dyDescent="0.2">
      <c r="A837" t="s">
        <v>1383</v>
      </c>
      <c r="B837" t="s">
        <v>35</v>
      </c>
      <c r="C837" s="6">
        <v>32198</v>
      </c>
      <c r="D837">
        <v>926</v>
      </c>
      <c r="E837" s="2">
        <v>31</v>
      </c>
      <c r="F837" t="str">
        <f t="shared" si="39"/>
        <v>Ashleigh REIDhigh-jump</v>
      </c>
      <c r="G837" s="2">
        <f t="shared" si="40"/>
        <v>31</v>
      </c>
      <c r="H837" s="2">
        <f t="shared" si="41"/>
        <v>926</v>
      </c>
    </row>
    <row r="838" spans="1:8" x14ac:dyDescent="0.2">
      <c r="A838" t="s">
        <v>1384</v>
      </c>
      <c r="B838" t="s">
        <v>35</v>
      </c>
      <c r="C838" s="6">
        <v>44671</v>
      </c>
      <c r="D838">
        <v>926</v>
      </c>
      <c r="E838" s="2">
        <v>31</v>
      </c>
      <c r="F838" t="str">
        <f t="shared" si="39"/>
        <v>Maeghan SALDUMBIDEhigh-jump</v>
      </c>
      <c r="G838" s="2">
        <f t="shared" si="40"/>
        <v>31</v>
      </c>
      <c r="H838" s="2">
        <f t="shared" si="41"/>
        <v>926</v>
      </c>
    </row>
    <row r="839" spans="1:8" x14ac:dyDescent="0.2">
      <c r="A839" t="s">
        <v>965</v>
      </c>
      <c r="B839" t="s">
        <v>35</v>
      </c>
      <c r="C839" s="6">
        <v>33610</v>
      </c>
      <c r="D839">
        <v>926</v>
      </c>
      <c r="E839" s="2">
        <v>31</v>
      </c>
      <c r="F839" t="str">
        <f t="shared" si="39"/>
        <v>Denise SNYDERhigh-jump</v>
      </c>
      <c r="G839" s="2">
        <f t="shared" si="40"/>
        <v>31</v>
      </c>
      <c r="H839" s="2">
        <f t="shared" si="41"/>
        <v>926</v>
      </c>
    </row>
    <row r="840" spans="1:8" x14ac:dyDescent="0.2">
      <c r="A840" t="s">
        <v>1385</v>
      </c>
      <c r="B840" s="6" t="s">
        <v>35</v>
      </c>
      <c r="C840" s="6">
        <v>44762</v>
      </c>
      <c r="D840">
        <v>926</v>
      </c>
      <c r="E840" s="2">
        <v>31</v>
      </c>
      <c r="F840" t="str">
        <f t="shared" si="39"/>
        <v>Izobelle LOUISON-ROEhigh-jump</v>
      </c>
      <c r="G840" s="2">
        <f t="shared" si="40"/>
        <v>31</v>
      </c>
      <c r="H840" s="2">
        <f t="shared" si="41"/>
        <v>926</v>
      </c>
    </row>
    <row r="841" spans="1:8" x14ac:dyDescent="0.2">
      <c r="A841" t="s">
        <v>1288</v>
      </c>
      <c r="B841" t="s">
        <v>35</v>
      </c>
      <c r="C841" s="7">
        <v>33605</v>
      </c>
      <c r="D841">
        <v>916</v>
      </c>
      <c r="E841" s="2">
        <v>45</v>
      </c>
      <c r="F841" t="str">
        <f t="shared" si="39"/>
        <v>Kiara REDDINGIUShigh-jump</v>
      </c>
      <c r="G841" s="2">
        <f t="shared" si="40"/>
        <v>45</v>
      </c>
      <c r="H841" s="2">
        <f t="shared" si="41"/>
        <v>916</v>
      </c>
    </row>
    <row r="842" spans="1:8" x14ac:dyDescent="0.2">
      <c r="A842" t="s">
        <v>388</v>
      </c>
      <c r="B842" t="s">
        <v>35</v>
      </c>
      <c r="C842" s="6">
        <v>36419</v>
      </c>
      <c r="D842">
        <v>916</v>
      </c>
      <c r="E842" s="2">
        <v>45</v>
      </c>
      <c r="F842" t="str">
        <f t="shared" si="39"/>
        <v>Annaliese BUSHhigh-jump</v>
      </c>
      <c r="G842" s="2">
        <f t="shared" si="40"/>
        <v>45</v>
      </c>
      <c r="H842" s="2">
        <f t="shared" si="41"/>
        <v>916</v>
      </c>
    </row>
    <row r="843" spans="1:8" x14ac:dyDescent="0.2">
      <c r="A843" t="s">
        <v>174</v>
      </c>
      <c r="B843" t="s">
        <v>35</v>
      </c>
      <c r="C843" s="6">
        <v>44701</v>
      </c>
      <c r="D843">
        <v>916</v>
      </c>
      <c r="E843" s="2">
        <v>45</v>
      </c>
      <c r="F843" t="str">
        <f t="shared" si="39"/>
        <v>Madison WRIGHThigh-jump</v>
      </c>
      <c r="G843" s="2">
        <f t="shared" si="40"/>
        <v>45</v>
      </c>
      <c r="H843" s="2">
        <f t="shared" si="41"/>
        <v>916</v>
      </c>
    </row>
    <row r="844" spans="1:8" x14ac:dyDescent="0.2">
      <c r="A844" t="s">
        <v>474</v>
      </c>
      <c r="B844" t="s">
        <v>35</v>
      </c>
      <c r="C844" s="6">
        <v>44701</v>
      </c>
      <c r="D844">
        <v>916</v>
      </c>
      <c r="E844" s="2">
        <v>45</v>
      </c>
      <c r="F844" t="str">
        <f t="shared" si="39"/>
        <v>Ella BLAZEVIChigh-jump</v>
      </c>
      <c r="G844" s="2">
        <f t="shared" si="40"/>
        <v>45</v>
      </c>
      <c r="H844" s="2">
        <f t="shared" si="41"/>
        <v>916</v>
      </c>
    </row>
    <row r="845" spans="1:8" x14ac:dyDescent="0.2">
      <c r="A845" t="s">
        <v>1386</v>
      </c>
      <c r="B845" s="6" t="s">
        <v>35</v>
      </c>
      <c r="C845" s="6">
        <v>44701</v>
      </c>
      <c r="D845">
        <v>907</v>
      </c>
      <c r="E845" s="2">
        <v>49</v>
      </c>
      <c r="F845" t="str">
        <f t="shared" si="39"/>
        <v>Kayla NEWBERRYhigh-jump</v>
      </c>
      <c r="G845" s="2">
        <f t="shared" si="40"/>
        <v>49</v>
      </c>
      <c r="H845" s="2">
        <f t="shared" si="41"/>
        <v>907</v>
      </c>
    </row>
    <row r="846" spans="1:8" x14ac:dyDescent="0.2">
      <c r="A846" t="s">
        <v>1078</v>
      </c>
      <c r="B846" t="s">
        <v>35</v>
      </c>
      <c r="C846" s="6">
        <v>44612</v>
      </c>
      <c r="D846">
        <v>907</v>
      </c>
      <c r="E846" s="2">
        <v>49</v>
      </c>
      <c r="F846" t="str">
        <f t="shared" si="39"/>
        <v>Elizabeth STAPLEShigh-jump</v>
      </c>
      <c r="G846" s="2">
        <f t="shared" si="40"/>
        <v>49</v>
      </c>
      <c r="H846" s="2">
        <f t="shared" si="41"/>
        <v>907</v>
      </c>
    </row>
    <row r="847" spans="1:8" x14ac:dyDescent="0.2">
      <c r="A847" t="s">
        <v>1387</v>
      </c>
      <c r="B847" t="s">
        <v>35</v>
      </c>
      <c r="C847" s="6">
        <v>37994</v>
      </c>
      <c r="D847">
        <v>907</v>
      </c>
      <c r="E847" s="2">
        <v>49</v>
      </c>
      <c r="F847" t="str">
        <f t="shared" si="39"/>
        <v>Sophie ANDERSONhigh-jump</v>
      </c>
      <c r="G847" s="2">
        <f t="shared" si="40"/>
        <v>49</v>
      </c>
      <c r="H847" s="2">
        <f t="shared" si="41"/>
        <v>907</v>
      </c>
    </row>
    <row r="848" spans="1:8" x14ac:dyDescent="0.2">
      <c r="A848" t="s">
        <v>478</v>
      </c>
      <c r="B848" t="s">
        <v>36</v>
      </c>
      <c r="C848" s="6">
        <v>35525</v>
      </c>
      <c r="D848">
        <v>1214</v>
      </c>
      <c r="E848" s="2">
        <v>1</v>
      </c>
      <c r="F848" t="str">
        <f t="shared" si="39"/>
        <v>Nina KENNEDYpole-vault</v>
      </c>
      <c r="G848" s="2">
        <f t="shared" si="40"/>
        <v>1</v>
      </c>
      <c r="H848" s="2">
        <f t="shared" si="41"/>
        <v>1214</v>
      </c>
    </row>
    <row r="849" spans="1:8" x14ac:dyDescent="0.2">
      <c r="A849" t="s">
        <v>479</v>
      </c>
      <c r="B849" s="6" t="s">
        <v>36</v>
      </c>
      <c r="C849" s="6">
        <v>34463</v>
      </c>
      <c r="D849">
        <v>1130</v>
      </c>
      <c r="E849" s="2">
        <v>2</v>
      </c>
      <c r="F849" t="str">
        <f t="shared" si="39"/>
        <v>Elizaveta PARNOVApole-vault</v>
      </c>
      <c r="G849" s="2">
        <f t="shared" si="40"/>
        <v>2</v>
      </c>
      <c r="H849" s="2">
        <f t="shared" si="41"/>
        <v>1130</v>
      </c>
    </row>
    <row r="850" spans="1:8" x14ac:dyDescent="0.2">
      <c r="A850" t="s">
        <v>480</v>
      </c>
      <c r="B850" t="s">
        <v>36</v>
      </c>
      <c r="C850" s="6">
        <v>33256</v>
      </c>
      <c r="D850">
        <v>1052</v>
      </c>
      <c r="E850" s="2">
        <v>3</v>
      </c>
      <c r="F850" t="str">
        <f t="shared" si="39"/>
        <v>Courtney SMALLACOMBEpole-vault</v>
      </c>
      <c r="G850" s="2">
        <f t="shared" si="40"/>
        <v>3</v>
      </c>
      <c r="H850" s="2">
        <f t="shared" si="41"/>
        <v>1052</v>
      </c>
    </row>
    <row r="851" spans="1:8" x14ac:dyDescent="0.2">
      <c r="A851" t="s">
        <v>481</v>
      </c>
      <c r="B851" t="s">
        <v>36</v>
      </c>
      <c r="C851" s="6">
        <v>37845</v>
      </c>
      <c r="D851">
        <v>1040</v>
      </c>
      <c r="E851" s="2">
        <v>4</v>
      </c>
      <c r="F851" t="str">
        <f t="shared" si="39"/>
        <v>Elyssia KENSHOLEpole-vault</v>
      </c>
      <c r="G851" s="2">
        <f t="shared" si="40"/>
        <v>4</v>
      </c>
      <c r="H851" s="2">
        <f t="shared" si="41"/>
        <v>1040</v>
      </c>
    </row>
    <row r="852" spans="1:8" x14ac:dyDescent="0.2">
      <c r="A852" t="s">
        <v>484</v>
      </c>
      <c r="B852" t="s">
        <v>36</v>
      </c>
      <c r="C852" s="7">
        <v>35118</v>
      </c>
      <c r="D852">
        <v>990</v>
      </c>
      <c r="E852" s="2">
        <v>5</v>
      </c>
      <c r="F852" t="str">
        <f t="shared" si="39"/>
        <v>Madeline LAWSONpole-vault</v>
      </c>
      <c r="G852" s="2">
        <f t="shared" si="40"/>
        <v>5</v>
      </c>
      <c r="H852" s="2">
        <f t="shared" si="41"/>
        <v>990</v>
      </c>
    </row>
    <row r="853" spans="1:8" x14ac:dyDescent="0.2">
      <c r="A853" t="s">
        <v>483</v>
      </c>
      <c r="B853" t="s">
        <v>36</v>
      </c>
      <c r="C853" s="6">
        <v>37900</v>
      </c>
      <c r="D853">
        <v>990</v>
      </c>
      <c r="E853" s="2">
        <v>5</v>
      </c>
      <c r="F853" t="str">
        <f t="shared" si="39"/>
        <v>Cassidy BRADSHAWpole-vault</v>
      </c>
      <c r="G853" s="2">
        <f t="shared" si="40"/>
        <v>5</v>
      </c>
      <c r="H853" s="2">
        <f t="shared" si="41"/>
        <v>990</v>
      </c>
    </row>
    <row r="854" spans="1:8" x14ac:dyDescent="0.2">
      <c r="A854" t="s">
        <v>485</v>
      </c>
      <c r="B854" t="s">
        <v>36</v>
      </c>
      <c r="C854" s="6">
        <v>36960</v>
      </c>
      <c r="D854">
        <v>981</v>
      </c>
      <c r="E854" s="2">
        <v>7</v>
      </c>
      <c r="F854" t="str">
        <f t="shared" si="39"/>
        <v>Raphaela CORNEYpole-vault</v>
      </c>
      <c r="G854" s="2">
        <f t="shared" si="40"/>
        <v>7</v>
      </c>
      <c r="H854" s="2">
        <f t="shared" si="41"/>
        <v>981</v>
      </c>
    </row>
    <row r="855" spans="1:8" x14ac:dyDescent="0.2">
      <c r="A855" t="s">
        <v>486</v>
      </c>
      <c r="B855" t="s">
        <v>36</v>
      </c>
      <c r="C855" s="6">
        <v>37497</v>
      </c>
      <c r="D855">
        <v>981</v>
      </c>
      <c r="E855" s="2">
        <v>7</v>
      </c>
      <c r="F855" t="str">
        <f t="shared" si="39"/>
        <v>Olivia GROSSpole-vault</v>
      </c>
      <c r="G855" s="2">
        <f t="shared" si="40"/>
        <v>7</v>
      </c>
      <c r="H855" s="2">
        <f t="shared" si="41"/>
        <v>981</v>
      </c>
    </row>
    <row r="856" spans="1:8" x14ac:dyDescent="0.2">
      <c r="A856" t="s">
        <v>482</v>
      </c>
      <c r="B856" t="s">
        <v>36</v>
      </c>
      <c r="C856" s="6">
        <v>36545</v>
      </c>
      <c r="D856">
        <v>960</v>
      </c>
      <c r="E856" s="2">
        <v>9</v>
      </c>
      <c r="F856" t="str">
        <f t="shared" si="39"/>
        <v>Lauren HYDE-COOLINGpole-vault</v>
      </c>
      <c r="G856" s="2">
        <f t="shared" si="40"/>
        <v>9</v>
      </c>
      <c r="H856" s="2">
        <f t="shared" si="41"/>
        <v>960</v>
      </c>
    </row>
    <row r="857" spans="1:8" x14ac:dyDescent="0.2">
      <c r="A857" t="s">
        <v>487</v>
      </c>
      <c r="B857" t="s">
        <v>36</v>
      </c>
      <c r="C857" s="6">
        <v>38081</v>
      </c>
      <c r="D857">
        <v>960</v>
      </c>
      <c r="E857" s="2">
        <v>9</v>
      </c>
      <c r="F857" t="str">
        <f t="shared" si="39"/>
        <v>Ellie PARSONSpole-vault</v>
      </c>
      <c r="G857" s="2">
        <f t="shared" si="40"/>
        <v>9</v>
      </c>
      <c r="H857" s="2">
        <f t="shared" si="41"/>
        <v>960</v>
      </c>
    </row>
    <row r="858" spans="1:8" x14ac:dyDescent="0.2">
      <c r="A858" t="s">
        <v>967</v>
      </c>
      <c r="B858" t="s">
        <v>36</v>
      </c>
      <c r="C858" s="6">
        <v>37991</v>
      </c>
      <c r="D858">
        <v>944</v>
      </c>
      <c r="E858" s="2">
        <v>11</v>
      </c>
      <c r="F858" t="str">
        <f t="shared" si="39"/>
        <v>Alla PARNOVApole-vault</v>
      </c>
      <c r="G858" s="2">
        <f t="shared" si="40"/>
        <v>11</v>
      </c>
      <c r="H858" s="2">
        <f t="shared" si="41"/>
        <v>944</v>
      </c>
    </row>
    <row r="859" spans="1:8" x14ac:dyDescent="0.2">
      <c r="A859" t="s">
        <v>488</v>
      </c>
      <c r="B859" t="s">
        <v>36</v>
      </c>
      <c r="C859" s="6">
        <v>38208</v>
      </c>
      <c r="D859">
        <v>929</v>
      </c>
      <c r="E859" s="2">
        <v>12</v>
      </c>
      <c r="F859" t="str">
        <f t="shared" si="39"/>
        <v>Georgia TAYLERpole-vault</v>
      </c>
      <c r="G859" s="2">
        <f t="shared" si="40"/>
        <v>12</v>
      </c>
      <c r="H859" s="2">
        <f t="shared" si="41"/>
        <v>929</v>
      </c>
    </row>
    <row r="860" spans="1:8" x14ac:dyDescent="0.2">
      <c r="A860" t="s">
        <v>489</v>
      </c>
      <c r="B860" t="s">
        <v>36</v>
      </c>
      <c r="C860" s="6">
        <v>34656</v>
      </c>
      <c r="D860">
        <v>914</v>
      </c>
      <c r="E860" s="2">
        <v>13</v>
      </c>
      <c r="F860" t="str">
        <f t="shared" si="39"/>
        <v>Grace BATHpole-vault</v>
      </c>
      <c r="G860" s="2">
        <f t="shared" si="40"/>
        <v>13</v>
      </c>
      <c r="H860" s="2">
        <f t="shared" si="41"/>
        <v>914</v>
      </c>
    </row>
    <row r="861" spans="1:8" x14ac:dyDescent="0.2">
      <c r="A861" t="s">
        <v>490</v>
      </c>
      <c r="B861" s="6" t="s">
        <v>36</v>
      </c>
      <c r="C861" s="6">
        <v>33784</v>
      </c>
      <c r="D861">
        <v>883</v>
      </c>
      <c r="E861" s="2">
        <v>14</v>
      </c>
      <c r="F861" t="str">
        <f t="shared" si="39"/>
        <v>Alana GREENpole-vault</v>
      </c>
      <c r="G861" s="2">
        <f t="shared" si="40"/>
        <v>14</v>
      </c>
      <c r="H861" s="2">
        <f t="shared" si="41"/>
        <v>883</v>
      </c>
    </row>
    <row r="862" spans="1:8" x14ac:dyDescent="0.2">
      <c r="A862" t="s">
        <v>1080</v>
      </c>
      <c r="B862" t="s">
        <v>36</v>
      </c>
      <c r="C862" s="7">
        <v>35103</v>
      </c>
      <c r="D862">
        <v>868</v>
      </c>
      <c r="E862" s="2">
        <v>15</v>
      </c>
      <c r="F862" t="str">
        <f t="shared" si="39"/>
        <v>Tamara MANCUSOpole-vault</v>
      </c>
      <c r="G862" s="2">
        <f t="shared" si="40"/>
        <v>15</v>
      </c>
      <c r="H862" s="2">
        <f t="shared" si="41"/>
        <v>868</v>
      </c>
    </row>
    <row r="863" spans="1:8" x14ac:dyDescent="0.2">
      <c r="A863" t="s">
        <v>492</v>
      </c>
      <c r="B863" t="s">
        <v>36</v>
      </c>
      <c r="C863" s="6">
        <v>37766</v>
      </c>
      <c r="D863">
        <v>853</v>
      </c>
      <c r="E863" s="2">
        <v>16</v>
      </c>
      <c r="F863" t="str">
        <f t="shared" si="39"/>
        <v>Felicity JOUVELETpole-vault</v>
      </c>
      <c r="G863" s="2">
        <f t="shared" si="40"/>
        <v>16</v>
      </c>
      <c r="H863" s="2">
        <f t="shared" si="41"/>
        <v>853</v>
      </c>
    </row>
    <row r="864" spans="1:8" x14ac:dyDescent="0.2">
      <c r="A864" t="s">
        <v>1136</v>
      </c>
      <c r="B864" t="s">
        <v>36</v>
      </c>
      <c r="C864" s="6">
        <v>30438</v>
      </c>
      <c r="D864">
        <v>838</v>
      </c>
      <c r="E864" s="2">
        <v>17</v>
      </c>
      <c r="F864" t="str">
        <f t="shared" si="39"/>
        <v>Katherine IANNELLOpole-vault</v>
      </c>
      <c r="G864" s="2">
        <f t="shared" si="40"/>
        <v>17</v>
      </c>
      <c r="H864" s="2">
        <f t="shared" si="41"/>
        <v>838</v>
      </c>
    </row>
    <row r="865" spans="1:8" x14ac:dyDescent="0.2">
      <c r="A865" t="s">
        <v>491</v>
      </c>
      <c r="B865" t="s">
        <v>36</v>
      </c>
      <c r="C865" s="7">
        <v>35825</v>
      </c>
      <c r="D865">
        <v>838</v>
      </c>
      <c r="E865" s="2">
        <v>17</v>
      </c>
      <c r="F865" t="str">
        <f t="shared" si="39"/>
        <v>Elizabeth BARALpole-vault</v>
      </c>
      <c r="G865" s="2">
        <f t="shared" si="40"/>
        <v>17</v>
      </c>
      <c r="H865" s="2">
        <f t="shared" si="41"/>
        <v>838</v>
      </c>
    </row>
    <row r="866" spans="1:8" x14ac:dyDescent="0.2">
      <c r="A866" t="s">
        <v>493</v>
      </c>
      <c r="B866" t="s">
        <v>36</v>
      </c>
      <c r="C866" s="6">
        <v>36393</v>
      </c>
      <c r="D866">
        <v>838</v>
      </c>
      <c r="E866" s="2">
        <v>17</v>
      </c>
      <c r="F866" t="str">
        <f t="shared" si="39"/>
        <v>Kate ABFALTERpole-vault</v>
      </c>
      <c r="G866" s="2">
        <f t="shared" si="40"/>
        <v>17</v>
      </c>
      <c r="H866" s="2">
        <f t="shared" si="41"/>
        <v>838</v>
      </c>
    </row>
    <row r="867" spans="1:8" x14ac:dyDescent="0.2">
      <c r="A867" t="s">
        <v>1137</v>
      </c>
      <c r="B867" t="s">
        <v>36</v>
      </c>
      <c r="C867" s="6">
        <v>38346</v>
      </c>
      <c r="D867">
        <v>838</v>
      </c>
      <c r="E867" s="2">
        <v>17</v>
      </c>
      <c r="F867" t="str">
        <f t="shared" si="39"/>
        <v>Amelia MCDONALDpole-vault</v>
      </c>
      <c r="G867" s="2">
        <f t="shared" si="40"/>
        <v>17</v>
      </c>
      <c r="H867" s="2">
        <f t="shared" si="41"/>
        <v>838</v>
      </c>
    </row>
    <row r="868" spans="1:8" x14ac:dyDescent="0.2">
      <c r="A868" t="s">
        <v>465</v>
      </c>
      <c r="B868" t="s">
        <v>36</v>
      </c>
      <c r="C868" s="6">
        <v>38647</v>
      </c>
      <c r="D868">
        <v>838</v>
      </c>
      <c r="E868" s="2">
        <v>17</v>
      </c>
      <c r="F868" t="str">
        <f t="shared" si="39"/>
        <v>Tryphena HEWETTpole-vault</v>
      </c>
      <c r="G868" s="2">
        <f t="shared" si="40"/>
        <v>17</v>
      </c>
      <c r="H868" s="2">
        <f t="shared" si="41"/>
        <v>838</v>
      </c>
    </row>
    <row r="869" spans="1:8" x14ac:dyDescent="0.2">
      <c r="A869" t="s">
        <v>1082</v>
      </c>
      <c r="B869" t="s">
        <v>36</v>
      </c>
      <c r="C869" s="6">
        <v>35316</v>
      </c>
      <c r="D869">
        <v>838</v>
      </c>
      <c r="E869" s="2">
        <v>17</v>
      </c>
      <c r="F869" t="str">
        <f t="shared" si="39"/>
        <v>Megan SEVEpole-vault</v>
      </c>
      <c r="G869" s="2">
        <f t="shared" si="40"/>
        <v>17</v>
      </c>
      <c r="H869" s="2">
        <f t="shared" si="41"/>
        <v>838</v>
      </c>
    </row>
    <row r="870" spans="1:8" x14ac:dyDescent="0.2">
      <c r="A870" t="s">
        <v>1138</v>
      </c>
      <c r="B870" s="6" t="s">
        <v>36</v>
      </c>
      <c r="C870" s="6">
        <v>44701</v>
      </c>
      <c r="D870">
        <v>825</v>
      </c>
      <c r="E870" s="2">
        <v>23</v>
      </c>
      <c r="F870" t="str">
        <f t="shared" si="39"/>
        <v>Zoe LAURENSONpole-vault</v>
      </c>
      <c r="G870" s="2">
        <f t="shared" si="40"/>
        <v>23</v>
      </c>
      <c r="H870" s="2">
        <f t="shared" si="41"/>
        <v>825</v>
      </c>
    </row>
    <row r="871" spans="1:8" x14ac:dyDescent="0.2">
      <c r="A871" t="s">
        <v>1139</v>
      </c>
      <c r="B871" t="s">
        <v>36</v>
      </c>
      <c r="C871" s="6">
        <v>37240</v>
      </c>
      <c r="D871">
        <v>807</v>
      </c>
      <c r="E871" s="2">
        <v>24</v>
      </c>
      <c r="F871" t="str">
        <f t="shared" si="39"/>
        <v>Sarah MELSOMpole-vault</v>
      </c>
      <c r="G871" s="2">
        <f t="shared" si="40"/>
        <v>24</v>
      </c>
      <c r="H871" s="2">
        <f t="shared" si="41"/>
        <v>807</v>
      </c>
    </row>
    <row r="872" spans="1:8" x14ac:dyDescent="0.2">
      <c r="A872" t="s">
        <v>496</v>
      </c>
      <c r="B872" t="s">
        <v>36</v>
      </c>
      <c r="C872" s="6">
        <v>38800</v>
      </c>
      <c r="D872">
        <v>807</v>
      </c>
      <c r="E872" s="2">
        <v>24</v>
      </c>
      <c r="F872" t="str">
        <f t="shared" si="39"/>
        <v>Haneefa RANEpole-vault</v>
      </c>
      <c r="G872" s="2">
        <f t="shared" si="40"/>
        <v>24</v>
      </c>
      <c r="H872" s="2">
        <f t="shared" si="41"/>
        <v>807</v>
      </c>
    </row>
    <row r="873" spans="1:8" x14ac:dyDescent="0.2">
      <c r="A873" t="s">
        <v>1140</v>
      </c>
      <c r="B873" t="s">
        <v>36</v>
      </c>
      <c r="C873" s="6">
        <v>36992</v>
      </c>
      <c r="D873">
        <v>807</v>
      </c>
      <c r="E873" s="2">
        <v>24</v>
      </c>
      <c r="F873" t="str">
        <f t="shared" si="39"/>
        <v>Zoe AYRESpole-vault</v>
      </c>
      <c r="G873" s="2">
        <f t="shared" si="40"/>
        <v>24</v>
      </c>
      <c r="H873" s="2">
        <f t="shared" si="41"/>
        <v>807</v>
      </c>
    </row>
    <row r="874" spans="1:8" x14ac:dyDescent="0.2">
      <c r="A874" t="s">
        <v>1083</v>
      </c>
      <c r="B874" t="s">
        <v>36</v>
      </c>
      <c r="C874" s="6">
        <v>44732</v>
      </c>
      <c r="D874">
        <v>807</v>
      </c>
      <c r="E874" s="2">
        <v>24</v>
      </c>
      <c r="F874" t="str">
        <f t="shared" si="39"/>
        <v>Anais FITZPATRICKpole-vault</v>
      </c>
      <c r="G874" s="2">
        <f t="shared" si="40"/>
        <v>24</v>
      </c>
      <c r="H874" s="2">
        <f t="shared" si="41"/>
        <v>807</v>
      </c>
    </row>
    <row r="875" spans="1:8" x14ac:dyDescent="0.2">
      <c r="A875" t="s">
        <v>495</v>
      </c>
      <c r="B875" t="s">
        <v>36</v>
      </c>
      <c r="C875" s="7">
        <v>44671</v>
      </c>
      <c r="D875">
        <v>807</v>
      </c>
      <c r="E875" s="2">
        <v>24</v>
      </c>
      <c r="F875" t="str">
        <f t="shared" si="39"/>
        <v>Jade ARNUTHNOTpole-vault</v>
      </c>
      <c r="G875" s="2">
        <f t="shared" si="40"/>
        <v>24</v>
      </c>
      <c r="H875" s="2">
        <f t="shared" si="41"/>
        <v>807</v>
      </c>
    </row>
    <row r="876" spans="1:8" x14ac:dyDescent="0.2">
      <c r="A876" t="s">
        <v>497</v>
      </c>
      <c r="B876" t="s">
        <v>40</v>
      </c>
      <c r="C876" s="7">
        <v>32289</v>
      </c>
      <c r="D876">
        <v>1133</v>
      </c>
      <c r="E876" s="2">
        <v>1</v>
      </c>
      <c r="F876" t="str">
        <f t="shared" si="39"/>
        <v>Dani STEVENSdiscus-throw</v>
      </c>
      <c r="G876" s="2">
        <f t="shared" si="40"/>
        <v>1</v>
      </c>
      <c r="H876" s="2">
        <f t="shared" si="41"/>
        <v>1133</v>
      </c>
    </row>
    <row r="877" spans="1:8" x14ac:dyDescent="0.2">
      <c r="A877" t="s">
        <v>498</v>
      </c>
      <c r="B877" t="s">
        <v>40</v>
      </c>
      <c r="C877" s="7">
        <v>34107</v>
      </c>
      <c r="D877">
        <v>1091</v>
      </c>
      <c r="E877" s="2">
        <v>2</v>
      </c>
      <c r="F877" t="str">
        <f t="shared" si="39"/>
        <v>Taryn GOLLSHEWSKYdiscus-throw</v>
      </c>
      <c r="G877" s="2">
        <f t="shared" si="40"/>
        <v>2</v>
      </c>
      <c r="H877" s="2">
        <f t="shared" si="41"/>
        <v>1091</v>
      </c>
    </row>
    <row r="878" spans="1:8" x14ac:dyDescent="0.2">
      <c r="A878" t="s">
        <v>499</v>
      </c>
      <c r="B878" t="s">
        <v>40</v>
      </c>
      <c r="C878" s="6">
        <v>36322</v>
      </c>
      <c r="D878">
        <v>1034</v>
      </c>
      <c r="E878" s="2">
        <v>3</v>
      </c>
      <c r="F878" t="str">
        <f t="shared" si="39"/>
        <v>Samantha LENTONdiscus-throw</v>
      </c>
      <c r="G878" s="2">
        <f t="shared" si="40"/>
        <v>3</v>
      </c>
      <c r="H878" s="2">
        <f t="shared" si="41"/>
        <v>1034</v>
      </c>
    </row>
    <row r="879" spans="1:8" x14ac:dyDescent="0.2">
      <c r="A879" t="s">
        <v>501</v>
      </c>
      <c r="B879" t="s">
        <v>40</v>
      </c>
      <c r="C879" s="6">
        <v>37602</v>
      </c>
      <c r="D879">
        <v>932</v>
      </c>
      <c r="E879" s="2">
        <v>4</v>
      </c>
      <c r="F879" t="str">
        <f t="shared" si="39"/>
        <v>Lyvante SU'EMAIdiscus-throw</v>
      </c>
      <c r="G879" s="2">
        <f t="shared" si="40"/>
        <v>4</v>
      </c>
      <c r="H879" s="2">
        <f t="shared" si="41"/>
        <v>932</v>
      </c>
    </row>
    <row r="880" spans="1:8" x14ac:dyDescent="0.2">
      <c r="A880" t="s">
        <v>500</v>
      </c>
      <c r="B880" t="s">
        <v>40</v>
      </c>
      <c r="C880" s="6">
        <v>33247</v>
      </c>
      <c r="D880">
        <v>919</v>
      </c>
      <c r="E880" s="2">
        <v>5</v>
      </c>
      <c r="F880" t="str">
        <f t="shared" si="39"/>
        <v>Kimberly MULHALLdiscus-throw</v>
      </c>
      <c r="G880" s="2">
        <f t="shared" si="40"/>
        <v>5</v>
      </c>
      <c r="H880" s="2">
        <f t="shared" si="41"/>
        <v>919</v>
      </c>
    </row>
    <row r="881" spans="1:8" x14ac:dyDescent="0.2">
      <c r="A881" t="s">
        <v>502</v>
      </c>
      <c r="B881" t="s">
        <v>40</v>
      </c>
      <c r="C881" s="6">
        <v>38571</v>
      </c>
      <c r="D881">
        <v>909</v>
      </c>
      <c r="E881" s="2">
        <v>6</v>
      </c>
      <c r="F881" t="str">
        <f t="shared" si="39"/>
        <v>Marley RAIKIWASAdiscus-throw</v>
      </c>
      <c r="G881" s="2">
        <f t="shared" si="40"/>
        <v>6</v>
      </c>
      <c r="H881" s="2">
        <f t="shared" si="41"/>
        <v>909</v>
      </c>
    </row>
    <row r="882" spans="1:8" x14ac:dyDescent="0.2">
      <c r="A882" t="s">
        <v>503</v>
      </c>
      <c r="B882" t="s">
        <v>40</v>
      </c>
      <c r="C882" s="6">
        <v>37360</v>
      </c>
      <c r="D882">
        <v>904</v>
      </c>
      <c r="E882" s="2">
        <v>7</v>
      </c>
      <c r="F882" t="str">
        <f t="shared" si="39"/>
        <v>Sally SHOKRYdiscus-throw</v>
      </c>
      <c r="G882" s="2">
        <f t="shared" si="40"/>
        <v>7</v>
      </c>
      <c r="H882" s="2">
        <f t="shared" si="41"/>
        <v>904</v>
      </c>
    </row>
    <row r="883" spans="1:8" x14ac:dyDescent="0.2">
      <c r="A883" t="s">
        <v>504</v>
      </c>
      <c r="B883" t="s">
        <v>40</v>
      </c>
      <c r="C883" s="7">
        <v>38096</v>
      </c>
      <c r="D883">
        <v>884</v>
      </c>
      <c r="E883" s="2">
        <v>8</v>
      </c>
      <c r="F883" t="str">
        <f t="shared" si="39"/>
        <v>Ashlyn BLACKSTOCKdiscus-throw</v>
      </c>
      <c r="G883" s="2">
        <f t="shared" si="40"/>
        <v>8</v>
      </c>
      <c r="H883" s="2">
        <f t="shared" si="41"/>
        <v>884</v>
      </c>
    </row>
    <row r="884" spans="1:8" x14ac:dyDescent="0.2">
      <c r="A884" t="s">
        <v>505</v>
      </c>
      <c r="B884" t="s">
        <v>40</v>
      </c>
      <c r="C884" s="7">
        <v>44701</v>
      </c>
      <c r="D884">
        <v>861</v>
      </c>
      <c r="E884" s="2">
        <v>9</v>
      </c>
      <c r="F884" t="str">
        <f t="shared" si="39"/>
        <v>Hannah EDWARDSdiscus-throw</v>
      </c>
      <c r="G884" s="2">
        <f t="shared" si="40"/>
        <v>9</v>
      </c>
      <c r="H884" s="2">
        <f t="shared" si="41"/>
        <v>861</v>
      </c>
    </row>
    <row r="885" spans="1:8" x14ac:dyDescent="0.2">
      <c r="A885" t="s">
        <v>507</v>
      </c>
      <c r="B885" t="s">
        <v>40</v>
      </c>
      <c r="C885" s="6">
        <v>36121</v>
      </c>
      <c r="D885">
        <v>837</v>
      </c>
      <c r="E885" s="2">
        <v>10</v>
      </c>
      <c r="F885" t="str">
        <f t="shared" si="39"/>
        <v>Samantha PEACEdiscus-throw</v>
      </c>
      <c r="G885" s="2">
        <f t="shared" si="40"/>
        <v>10</v>
      </c>
      <c r="H885" s="2">
        <f t="shared" si="41"/>
        <v>837</v>
      </c>
    </row>
    <row r="886" spans="1:8" x14ac:dyDescent="0.2">
      <c r="A886" t="s">
        <v>508</v>
      </c>
      <c r="B886" t="s">
        <v>40</v>
      </c>
      <c r="C886" s="6">
        <v>36148</v>
      </c>
      <c r="D886">
        <v>824</v>
      </c>
      <c r="E886" s="2">
        <v>11</v>
      </c>
      <c r="F886" t="str">
        <f t="shared" si="39"/>
        <v>Jessica SIVIOURdiscus-throw</v>
      </c>
      <c r="G886" s="2">
        <f t="shared" si="40"/>
        <v>11</v>
      </c>
      <c r="H886" s="2">
        <f t="shared" si="41"/>
        <v>824</v>
      </c>
    </row>
    <row r="887" spans="1:8" x14ac:dyDescent="0.2">
      <c r="A887" t="s">
        <v>506</v>
      </c>
      <c r="B887" t="s">
        <v>40</v>
      </c>
      <c r="C887" s="6">
        <v>37984</v>
      </c>
      <c r="D887">
        <v>822</v>
      </c>
      <c r="E887" s="2">
        <v>12</v>
      </c>
      <c r="F887" t="str">
        <f t="shared" si="39"/>
        <v>Laylani VA'AIdiscus-throw</v>
      </c>
      <c r="G887" s="2">
        <f t="shared" si="40"/>
        <v>12</v>
      </c>
      <c r="H887" s="2">
        <f t="shared" si="41"/>
        <v>822</v>
      </c>
    </row>
    <row r="888" spans="1:8" x14ac:dyDescent="0.2">
      <c r="A888" t="s">
        <v>509</v>
      </c>
      <c r="B888" t="s">
        <v>40</v>
      </c>
      <c r="C888" s="6">
        <v>36466</v>
      </c>
      <c r="D888">
        <v>817</v>
      </c>
      <c r="E888" s="2">
        <v>13</v>
      </c>
      <c r="F888" t="str">
        <f t="shared" si="39"/>
        <v>Sina WILDRAUTdiscus-throw</v>
      </c>
      <c r="G888" s="2">
        <f t="shared" si="40"/>
        <v>13</v>
      </c>
      <c r="H888" s="2">
        <f t="shared" si="41"/>
        <v>817</v>
      </c>
    </row>
    <row r="889" spans="1:8" x14ac:dyDescent="0.2">
      <c r="A889" t="s">
        <v>512</v>
      </c>
      <c r="B889" t="s">
        <v>40</v>
      </c>
      <c r="C889" s="6">
        <v>44732</v>
      </c>
      <c r="D889">
        <v>812</v>
      </c>
      <c r="E889" s="2">
        <v>14</v>
      </c>
      <c r="F889" t="str">
        <f t="shared" si="39"/>
        <v>Azariah TUALAdiscus-throw</v>
      </c>
      <c r="G889" s="2">
        <f t="shared" si="40"/>
        <v>14</v>
      </c>
      <c r="H889" s="2">
        <f t="shared" si="41"/>
        <v>812</v>
      </c>
    </row>
    <row r="890" spans="1:8" x14ac:dyDescent="0.2">
      <c r="A890" t="s">
        <v>513</v>
      </c>
      <c r="B890" t="s">
        <v>40</v>
      </c>
      <c r="C890" s="6">
        <v>38703</v>
      </c>
      <c r="D890">
        <v>808</v>
      </c>
      <c r="E890" s="2">
        <v>15</v>
      </c>
      <c r="F890" t="str">
        <f t="shared" si="39"/>
        <v>Karina BELLdiscus-throw</v>
      </c>
      <c r="G890" s="2">
        <f t="shared" si="40"/>
        <v>15</v>
      </c>
      <c r="H890" s="2">
        <f t="shared" si="41"/>
        <v>808</v>
      </c>
    </row>
    <row r="891" spans="1:8" x14ac:dyDescent="0.2">
      <c r="A891" t="s">
        <v>510</v>
      </c>
      <c r="B891" t="s">
        <v>40</v>
      </c>
      <c r="C891" s="7">
        <v>36914</v>
      </c>
      <c r="D891">
        <v>808</v>
      </c>
      <c r="E891" s="2">
        <v>15</v>
      </c>
      <c r="F891" t="str">
        <f t="shared" si="39"/>
        <v>Isabella SIMONELLIdiscus-throw</v>
      </c>
      <c r="G891" s="2">
        <f t="shared" si="40"/>
        <v>15</v>
      </c>
      <c r="H891" s="2">
        <f t="shared" si="41"/>
        <v>808</v>
      </c>
    </row>
    <row r="892" spans="1:8" x14ac:dyDescent="0.2">
      <c r="A892" t="s">
        <v>516</v>
      </c>
      <c r="B892" t="s">
        <v>40</v>
      </c>
      <c r="C892" s="6">
        <v>37230</v>
      </c>
      <c r="D892">
        <v>799</v>
      </c>
      <c r="E892" s="2">
        <v>17</v>
      </c>
      <c r="F892" t="str">
        <f t="shared" si="39"/>
        <v>Sinead DU TOITdiscus-throw</v>
      </c>
      <c r="G892" s="2">
        <f t="shared" si="40"/>
        <v>17</v>
      </c>
      <c r="H892" s="2">
        <f t="shared" si="41"/>
        <v>799</v>
      </c>
    </row>
    <row r="893" spans="1:8" x14ac:dyDescent="0.2">
      <c r="A893" t="s">
        <v>511</v>
      </c>
      <c r="B893" t="s">
        <v>40</v>
      </c>
      <c r="C893" s="6">
        <v>44732</v>
      </c>
      <c r="D893">
        <v>797</v>
      </c>
      <c r="E893" s="2">
        <v>18</v>
      </c>
      <c r="F893" t="str">
        <f t="shared" si="39"/>
        <v>Charlize GOODYdiscus-throw</v>
      </c>
      <c r="G893" s="2">
        <f t="shared" si="40"/>
        <v>18</v>
      </c>
      <c r="H893" s="2">
        <f t="shared" si="41"/>
        <v>797</v>
      </c>
    </row>
    <row r="894" spans="1:8" x14ac:dyDescent="0.2">
      <c r="A894" t="s">
        <v>514</v>
      </c>
      <c r="B894" t="s">
        <v>40</v>
      </c>
      <c r="C894" s="6">
        <v>38170</v>
      </c>
      <c r="D894">
        <v>789</v>
      </c>
      <c r="E894" s="2">
        <v>19</v>
      </c>
      <c r="F894" t="str">
        <f t="shared" si="39"/>
        <v>Kajsa SHIELDdiscus-throw</v>
      </c>
      <c r="G894" s="2">
        <f t="shared" si="40"/>
        <v>19</v>
      </c>
      <c r="H894" s="2">
        <f t="shared" si="41"/>
        <v>789</v>
      </c>
    </row>
    <row r="895" spans="1:8" x14ac:dyDescent="0.2">
      <c r="A895" t="s">
        <v>1388</v>
      </c>
      <c r="B895" t="s">
        <v>40</v>
      </c>
      <c r="C895" s="6">
        <v>44612</v>
      </c>
      <c r="D895">
        <v>781</v>
      </c>
      <c r="E895" s="2">
        <v>20</v>
      </c>
      <c r="F895" t="str">
        <f t="shared" si="39"/>
        <v>Deamma TAGANESIAdiscus-throw</v>
      </c>
      <c r="G895" s="2">
        <f t="shared" si="40"/>
        <v>20</v>
      </c>
      <c r="H895" s="2">
        <f t="shared" si="41"/>
        <v>781</v>
      </c>
    </row>
    <row r="896" spans="1:8" x14ac:dyDescent="0.2">
      <c r="A896" t="s">
        <v>1084</v>
      </c>
      <c r="B896" t="s">
        <v>40</v>
      </c>
      <c r="C896" s="6">
        <v>38733</v>
      </c>
      <c r="D896">
        <v>780</v>
      </c>
      <c r="E896" s="2">
        <v>21</v>
      </c>
      <c r="F896" t="str">
        <f t="shared" si="39"/>
        <v>Xylavene BEALEdiscus-throw</v>
      </c>
      <c r="G896" s="2">
        <f t="shared" si="40"/>
        <v>21</v>
      </c>
      <c r="H896" s="2">
        <f t="shared" si="41"/>
        <v>780</v>
      </c>
    </row>
    <row r="897" spans="1:8" x14ac:dyDescent="0.2">
      <c r="A897" t="s">
        <v>515</v>
      </c>
      <c r="B897" t="s">
        <v>40</v>
      </c>
      <c r="C897" s="6"/>
      <c r="D897">
        <v>775</v>
      </c>
      <c r="E897" s="2">
        <v>22</v>
      </c>
      <c r="F897" t="str">
        <f t="shared" si="39"/>
        <v>Chelsy WAYNEdiscus-throw</v>
      </c>
      <c r="G897" s="2">
        <f t="shared" si="40"/>
        <v>22</v>
      </c>
      <c r="H897" s="2">
        <f t="shared" si="41"/>
        <v>775</v>
      </c>
    </row>
    <row r="898" spans="1:8" x14ac:dyDescent="0.2">
      <c r="A898" t="s">
        <v>521</v>
      </c>
      <c r="B898" t="s">
        <v>40</v>
      </c>
      <c r="C898" s="6">
        <v>37422</v>
      </c>
      <c r="D898">
        <v>769</v>
      </c>
      <c r="E898" s="2">
        <v>23</v>
      </c>
      <c r="F898" t="str">
        <f t="shared" si="39"/>
        <v>Alysha PEARSONdiscus-throw</v>
      </c>
      <c r="G898" s="2">
        <f t="shared" si="40"/>
        <v>23</v>
      </c>
      <c r="H898" s="2">
        <f t="shared" si="41"/>
        <v>769</v>
      </c>
    </row>
    <row r="899" spans="1:8" x14ac:dyDescent="0.2">
      <c r="A899" t="s">
        <v>1389</v>
      </c>
      <c r="B899" t="s">
        <v>40</v>
      </c>
      <c r="C899" s="6">
        <v>36494</v>
      </c>
      <c r="D899">
        <v>768</v>
      </c>
      <c r="E899" s="2">
        <v>24</v>
      </c>
      <c r="F899" t="str">
        <f t="shared" ref="F899:F962" si="42">A899&amp;B899</f>
        <v>Anika GOSLINGdiscus-throw</v>
      </c>
      <c r="G899" s="2">
        <f t="shared" ref="G899:G962" si="43">E899</f>
        <v>24</v>
      </c>
      <c r="H899" s="2">
        <f t="shared" ref="H899:H962" si="44">D899</f>
        <v>768</v>
      </c>
    </row>
    <row r="900" spans="1:8" x14ac:dyDescent="0.2">
      <c r="A900" t="s">
        <v>1390</v>
      </c>
      <c r="B900" t="s">
        <v>40</v>
      </c>
      <c r="C900" s="6">
        <v>44701</v>
      </c>
      <c r="D900">
        <v>767</v>
      </c>
      <c r="E900" s="2">
        <v>25</v>
      </c>
      <c r="F900" t="str">
        <f t="shared" si="42"/>
        <v>Jessica ROWEdiscus-throw</v>
      </c>
      <c r="G900" s="2">
        <f t="shared" si="43"/>
        <v>25</v>
      </c>
      <c r="H900" s="2">
        <f t="shared" si="44"/>
        <v>767</v>
      </c>
    </row>
    <row r="901" spans="1:8" x14ac:dyDescent="0.2">
      <c r="A901" t="s">
        <v>1391</v>
      </c>
      <c r="B901" t="s">
        <v>40</v>
      </c>
      <c r="C901" s="6">
        <v>44793</v>
      </c>
      <c r="D901">
        <v>764</v>
      </c>
      <c r="E901" s="2">
        <v>26</v>
      </c>
      <c r="F901" t="str">
        <f t="shared" si="42"/>
        <v>Arielle CANNELLdiscus-throw</v>
      </c>
      <c r="G901" s="2">
        <f t="shared" si="43"/>
        <v>26</v>
      </c>
      <c r="H901" s="2">
        <f t="shared" si="44"/>
        <v>764</v>
      </c>
    </row>
    <row r="902" spans="1:8" x14ac:dyDescent="0.2">
      <c r="A902" t="s">
        <v>1085</v>
      </c>
      <c r="B902" t="s">
        <v>40</v>
      </c>
      <c r="C902" s="6">
        <v>36832</v>
      </c>
      <c r="D902">
        <v>757</v>
      </c>
      <c r="E902" s="2">
        <v>27</v>
      </c>
      <c r="F902" t="str">
        <f t="shared" si="42"/>
        <v>Lucy REIMERdiscus-throw</v>
      </c>
      <c r="G902" s="2">
        <f t="shared" si="43"/>
        <v>27</v>
      </c>
      <c r="H902" s="2">
        <f t="shared" si="44"/>
        <v>757</v>
      </c>
    </row>
    <row r="903" spans="1:8" x14ac:dyDescent="0.2">
      <c r="A903" t="s">
        <v>1091</v>
      </c>
      <c r="B903" t="s">
        <v>40</v>
      </c>
      <c r="C903" s="6">
        <v>44732</v>
      </c>
      <c r="D903">
        <v>755</v>
      </c>
      <c r="E903" s="2">
        <v>28</v>
      </c>
      <c r="F903" t="str">
        <f t="shared" si="42"/>
        <v>Taylor LARSSONdiscus-throw</v>
      </c>
      <c r="G903" s="2">
        <f t="shared" si="43"/>
        <v>28</v>
      </c>
      <c r="H903" s="2">
        <f t="shared" si="44"/>
        <v>755</v>
      </c>
    </row>
    <row r="904" spans="1:8" x14ac:dyDescent="0.2">
      <c r="A904" t="s">
        <v>1392</v>
      </c>
      <c r="B904" t="s">
        <v>40</v>
      </c>
      <c r="C904" s="6"/>
      <c r="D904">
        <v>755</v>
      </c>
      <c r="E904" s="2">
        <v>29</v>
      </c>
      <c r="F904" t="str">
        <f t="shared" si="42"/>
        <v>RileyJay HENRY-PURCELLdiscus-throw</v>
      </c>
      <c r="G904" s="2">
        <f t="shared" si="43"/>
        <v>29</v>
      </c>
      <c r="H904" s="2">
        <f t="shared" si="44"/>
        <v>755</v>
      </c>
    </row>
    <row r="905" spans="1:8" x14ac:dyDescent="0.2">
      <c r="A905" t="s">
        <v>1393</v>
      </c>
      <c r="B905" t="s">
        <v>40</v>
      </c>
      <c r="C905" s="6">
        <v>28277</v>
      </c>
      <c r="D905">
        <v>753</v>
      </c>
      <c r="E905" s="2">
        <v>30</v>
      </c>
      <c r="F905" t="str">
        <f t="shared" si="42"/>
        <v>Kelly HUNTERdiscus-throw</v>
      </c>
      <c r="G905" s="2">
        <f t="shared" si="43"/>
        <v>30</v>
      </c>
      <c r="H905" s="2">
        <f t="shared" si="44"/>
        <v>753</v>
      </c>
    </row>
    <row r="906" spans="1:8" x14ac:dyDescent="0.2">
      <c r="A906" t="s">
        <v>529</v>
      </c>
      <c r="B906" t="s">
        <v>40</v>
      </c>
      <c r="C906" s="6">
        <v>37463</v>
      </c>
      <c r="D906">
        <v>753</v>
      </c>
      <c r="E906" s="2">
        <v>30</v>
      </c>
      <c r="F906" t="str">
        <f t="shared" si="42"/>
        <v>Aliyah CANEPAdiscus-throw</v>
      </c>
      <c r="G906" s="2">
        <f t="shared" si="43"/>
        <v>30</v>
      </c>
      <c r="H906" s="2">
        <f t="shared" si="44"/>
        <v>753</v>
      </c>
    </row>
    <row r="907" spans="1:8" x14ac:dyDescent="0.2">
      <c r="A907" t="s">
        <v>520</v>
      </c>
      <c r="B907" t="s">
        <v>40</v>
      </c>
      <c r="C907" s="6">
        <v>38336</v>
      </c>
      <c r="D907">
        <v>750</v>
      </c>
      <c r="E907" s="2">
        <v>32</v>
      </c>
      <c r="F907" t="str">
        <f t="shared" si="42"/>
        <v>Kaitlyn COULTERdiscus-throw</v>
      </c>
      <c r="G907" s="2">
        <f t="shared" si="43"/>
        <v>32</v>
      </c>
      <c r="H907" s="2">
        <f t="shared" si="44"/>
        <v>750</v>
      </c>
    </row>
    <row r="908" spans="1:8" x14ac:dyDescent="0.2">
      <c r="A908" t="s">
        <v>1086</v>
      </c>
      <c r="B908" t="s">
        <v>40</v>
      </c>
      <c r="C908" s="6">
        <v>44701</v>
      </c>
      <c r="D908">
        <v>748</v>
      </c>
      <c r="E908" s="2">
        <v>33</v>
      </c>
      <c r="F908" t="str">
        <f t="shared" si="42"/>
        <v>Zoe DANIELSdiscus-throw</v>
      </c>
      <c r="G908" s="2">
        <f t="shared" si="43"/>
        <v>33</v>
      </c>
      <c r="H908" s="2">
        <f t="shared" si="44"/>
        <v>748</v>
      </c>
    </row>
    <row r="909" spans="1:8" x14ac:dyDescent="0.2">
      <c r="A909" t="s">
        <v>1394</v>
      </c>
      <c r="B909" t="s">
        <v>40</v>
      </c>
      <c r="C909" s="6">
        <v>36172</v>
      </c>
      <c r="D909">
        <v>746</v>
      </c>
      <c r="E909" s="2">
        <v>34</v>
      </c>
      <c r="F909" t="str">
        <f t="shared" si="42"/>
        <v>Bianca HANSENdiscus-throw</v>
      </c>
      <c r="G909" s="2">
        <f t="shared" si="43"/>
        <v>34</v>
      </c>
      <c r="H909" s="2">
        <f t="shared" si="44"/>
        <v>746</v>
      </c>
    </row>
    <row r="910" spans="1:8" x14ac:dyDescent="0.2">
      <c r="A910" t="s">
        <v>1395</v>
      </c>
      <c r="B910" t="s">
        <v>40</v>
      </c>
      <c r="C910" s="6">
        <v>44701</v>
      </c>
      <c r="D910">
        <v>745</v>
      </c>
      <c r="E910" s="2">
        <v>35</v>
      </c>
      <c r="F910" t="str">
        <f t="shared" si="42"/>
        <v>Kellie DAVIESdiscus-throw</v>
      </c>
      <c r="G910" s="2">
        <f t="shared" si="43"/>
        <v>35</v>
      </c>
      <c r="H910" s="2">
        <f t="shared" si="44"/>
        <v>745</v>
      </c>
    </row>
    <row r="911" spans="1:8" x14ac:dyDescent="0.2">
      <c r="A911" t="s">
        <v>501</v>
      </c>
      <c r="B911" t="s">
        <v>39</v>
      </c>
      <c r="C911" s="6">
        <v>37602</v>
      </c>
      <c r="D911">
        <v>939</v>
      </c>
      <c r="E911" s="2">
        <v>1</v>
      </c>
      <c r="F911" t="str">
        <f t="shared" si="42"/>
        <v>Lyvante SU'EMAIshot-put</v>
      </c>
      <c r="G911" s="2">
        <f t="shared" si="43"/>
        <v>1</v>
      </c>
      <c r="H911" s="2">
        <f t="shared" si="44"/>
        <v>939</v>
      </c>
    </row>
    <row r="912" spans="1:8" x14ac:dyDescent="0.2">
      <c r="A912" t="s">
        <v>499</v>
      </c>
      <c r="B912" t="s">
        <v>39</v>
      </c>
      <c r="C912" s="7">
        <v>36322</v>
      </c>
      <c r="D912">
        <v>936</v>
      </c>
      <c r="E912" s="2">
        <v>2</v>
      </c>
      <c r="F912" t="str">
        <f t="shared" si="42"/>
        <v>Samantha LENTONshot-put</v>
      </c>
      <c r="G912" s="2">
        <f t="shared" si="43"/>
        <v>2</v>
      </c>
      <c r="H912" s="2">
        <f t="shared" si="44"/>
        <v>936</v>
      </c>
    </row>
    <row r="913" spans="1:8" x14ac:dyDescent="0.2">
      <c r="A913" t="s">
        <v>518</v>
      </c>
      <c r="B913" t="s">
        <v>39</v>
      </c>
      <c r="C913" s="6">
        <v>35938</v>
      </c>
      <c r="D913">
        <v>880</v>
      </c>
      <c r="E913" s="2">
        <v>3</v>
      </c>
      <c r="F913" t="str">
        <f t="shared" si="42"/>
        <v>Julia BOURKEshot-put</v>
      </c>
      <c r="G913" s="2">
        <f t="shared" si="43"/>
        <v>3</v>
      </c>
      <c r="H913" s="2">
        <f t="shared" si="44"/>
        <v>880</v>
      </c>
    </row>
    <row r="914" spans="1:8" x14ac:dyDescent="0.2">
      <c r="A914" t="s">
        <v>517</v>
      </c>
      <c r="B914" t="s">
        <v>39</v>
      </c>
      <c r="C914" s="6">
        <v>36941</v>
      </c>
      <c r="D914">
        <v>877</v>
      </c>
      <c r="E914" s="2">
        <v>4</v>
      </c>
      <c r="F914" t="str">
        <f t="shared" si="42"/>
        <v>Emma BERGshot-put</v>
      </c>
      <c r="G914" s="2">
        <f t="shared" si="43"/>
        <v>4</v>
      </c>
      <c r="H914" s="2">
        <f t="shared" si="44"/>
        <v>877</v>
      </c>
    </row>
    <row r="915" spans="1:8" x14ac:dyDescent="0.2">
      <c r="A915" t="s">
        <v>459</v>
      </c>
      <c r="B915" t="s">
        <v>39</v>
      </c>
      <c r="C915" s="6">
        <v>35434</v>
      </c>
      <c r="D915">
        <v>859</v>
      </c>
      <c r="E915" s="2">
        <v>5</v>
      </c>
      <c r="F915" t="str">
        <f t="shared" si="42"/>
        <v>Alysha BURNETTshot-put</v>
      </c>
      <c r="G915" s="2">
        <f t="shared" si="43"/>
        <v>5</v>
      </c>
      <c r="H915" s="2">
        <f t="shared" si="44"/>
        <v>859</v>
      </c>
    </row>
    <row r="916" spans="1:8" x14ac:dyDescent="0.2">
      <c r="A916" t="s">
        <v>519</v>
      </c>
      <c r="B916" t="s">
        <v>39</v>
      </c>
      <c r="C916" s="6">
        <v>36650</v>
      </c>
      <c r="D916">
        <v>853</v>
      </c>
      <c r="E916" s="2">
        <v>6</v>
      </c>
      <c r="F916" t="str">
        <f t="shared" si="42"/>
        <v>Tafiti SIIVAshot-put</v>
      </c>
      <c r="G916" s="2">
        <f t="shared" si="43"/>
        <v>6</v>
      </c>
      <c r="H916" s="2">
        <f t="shared" si="44"/>
        <v>853</v>
      </c>
    </row>
    <row r="917" spans="1:8" x14ac:dyDescent="0.2">
      <c r="A917" t="s">
        <v>503</v>
      </c>
      <c r="B917" t="s">
        <v>39</v>
      </c>
      <c r="C917" s="6">
        <v>37360</v>
      </c>
      <c r="D917">
        <v>837</v>
      </c>
      <c r="E917" s="2">
        <v>7</v>
      </c>
      <c r="F917" t="str">
        <f t="shared" si="42"/>
        <v>Sally SHOKRYshot-put</v>
      </c>
      <c r="G917" s="2">
        <f t="shared" si="43"/>
        <v>7</v>
      </c>
      <c r="H917" s="2">
        <f t="shared" si="44"/>
        <v>837</v>
      </c>
    </row>
    <row r="918" spans="1:8" x14ac:dyDescent="0.2">
      <c r="A918" t="s">
        <v>500</v>
      </c>
      <c r="B918" t="s">
        <v>39</v>
      </c>
      <c r="C918" s="6">
        <v>33247</v>
      </c>
      <c r="D918">
        <v>828</v>
      </c>
      <c r="E918" s="2">
        <v>8</v>
      </c>
      <c r="F918" t="str">
        <f t="shared" si="42"/>
        <v>Kimberly MULHALLshot-put</v>
      </c>
      <c r="G918" s="2">
        <f t="shared" si="43"/>
        <v>8</v>
      </c>
      <c r="H918" s="2">
        <f t="shared" si="44"/>
        <v>828</v>
      </c>
    </row>
    <row r="919" spans="1:8" x14ac:dyDescent="0.2">
      <c r="A919" t="s">
        <v>516</v>
      </c>
      <c r="B919" t="s">
        <v>39</v>
      </c>
      <c r="C919" s="7">
        <v>37230</v>
      </c>
      <c r="D919">
        <v>821</v>
      </c>
      <c r="E919" s="2">
        <v>9</v>
      </c>
      <c r="F919" t="str">
        <f t="shared" si="42"/>
        <v>Sinead DU TOITshot-put</v>
      </c>
      <c r="G919" s="2">
        <f t="shared" si="43"/>
        <v>9</v>
      </c>
      <c r="H919" s="2">
        <f t="shared" si="44"/>
        <v>821</v>
      </c>
    </row>
    <row r="920" spans="1:8" x14ac:dyDescent="0.2">
      <c r="A920" t="s">
        <v>509</v>
      </c>
      <c r="B920" t="s">
        <v>39</v>
      </c>
      <c r="C920" s="7">
        <v>36466</v>
      </c>
      <c r="D920">
        <v>806</v>
      </c>
      <c r="E920" s="2">
        <v>10</v>
      </c>
      <c r="F920" t="str">
        <f t="shared" si="42"/>
        <v>Sina WILDRAUTshot-put</v>
      </c>
      <c r="G920" s="2">
        <f t="shared" si="43"/>
        <v>10</v>
      </c>
      <c r="H920" s="2">
        <f t="shared" si="44"/>
        <v>806</v>
      </c>
    </row>
    <row r="921" spans="1:8" x14ac:dyDescent="0.2">
      <c r="A921" t="s">
        <v>520</v>
      </c>
      <c r="B921" t="s">
        <v>39</v>
      </c>
      <c r="C921" s="6">
        <v>38336</v>
      </c>
      <c r="D921">
        <v>794</v>
      </c>
      <c r="E921" s="2">
        <v>11</v>
      </c>
      <c r="F921" t="str">
        <f t="shared" si="42"/>
        <v>Kaitlyn COULTERshot-put</v>
      </c>
      <c r="G921" s="2">
        <f t="shared" si="43"/>
        <v>11</v>
      </c>
      <c r="H921" s="2">
        <f t="shared" si="44"/>
        <v>794</v>
      </c>
    </row>
    <row r="922" spans="1:8" x14ac:dyDescent="0.2">
      <c r="A922" t="s">
        <v>523</v>
      </c>
      <c r="B922" t="s">
        <v>39</v>
      </c>
      <c r="C922" s="6">
        <v>37823</v>
      </c>
      <c r="D922">
        <v>788</v>
      </c>
      <c r="E922" s="2">
        <v>12</v>
      </c>
      <c r="F922" t="str">
        <f t="shared" si="42"/>
        <v>Tahlee FERGUSONshot-put</v>
      </c>
      <c r="G922" s="2">
        <f t="shared" si="43"/>
        <v>12</v>
      </c>
      <c r="H922" s="2">
        <f t="shared" si="44"/>
        <v>788</v>
      </c>
    </row>
    <row r="923" spans="1:8" x14ac:dyDescent="0.2">
      <c r="A923" t="s">
        <v>524</v>
      </c>
      <c r="B923" t="s">
        <v>39</v>
      </c>
      <c r="C923" s="6">
        <v>34986</v>
      </c>
      <c r="D923">
        <v>782</v>
      </c>
      <c r="E923" s="2">
        <v>13</v>
      </c>
      <c r="F923" t="str">
        <f t="shared" si="42"/>
        <v>Tori WESTshot-put</v>
      </c>
      <c r="G923" s="2">
        <f t="shared" si="43"/>
        <v>13</v>
      </c>
      <c r="H923" s="2">
        <f t="shared" si="44"/>
        <v>782</v>
      </c>
    </row>
    <row r="924" spans="1:8" x14ac:dyDescent="0.2">
      <c r="A924" t="s">
        <v>522</v>
      </c>
      <c r="B924" t="s">
        <v>39</v>
      </c>
      <c r="C924" s="7">
        <v>36319</v>
      </c>
      <c r="D924">
        <v>777</v>
      </c>
      <c r="E924" s="2">
        <v>14</v>
      </c>
      <c r="F924" t="str">
        <f t="shared" si="42"/>
        <v>Sarah THORPEshot-put</v>
      </c>
      <c r="G924" s="2">
        <f t="shared" si="43"/>
        <v>14</v>
      </c>
      <c r="H924" s="2">
        <f t="shared" si="44"/>
        <v>777</v>
      </c>
    </row>
    <row r="925" spans="1:8" x14ac:dyDescent="0.2">
      <c r="A925" t="s">
        <v>521</v>
      </c>
      <c r="B925" t="s">
        <v>39</v>
      </c>
      <c r="C925" s="6">
        <v>37422</v>
      </c>
      <c r="D925">
        <v>767</v>
      </c>
      <c r="E925" s="2">
        <v>15</v>
      </c>
      <c r="F925" t="str">
        <f t="shared" si="42"/>
        <v>Alysha PEARSONshot-put</v>
      </c>
      <c r="G925" s="2">
        <f t="shared" si="43"/>
        <v>15</v>
      </c>
      <c r="H925" s="2">
        <f t="shared" si="44"/>
        <v>767</v>
      </c>
    </row>
    <row r="926" spans="1:8" x14ac:dyDescent="0.2">
      <c r="A926" t="s">
        <v>1396</v>
      </c>
      <c r="B926" t="s">
        <v>39</v>
      </c>
      <c r="C926" s="6">
        <v>37181</v>
      </c>
      <c r="D926">
        <v>763</v>
      </c>
      <c r="E926" s="2">
        <v>16</v>
      </c>
      <c r="F926" t="str">
        <f t="shared" si="42"/>
        <v>Chantelle CHIPPINDALLshot-put</v>
      </c>
      <c r="G926" s="2">
        <f t="shared" si="43"/>
        <v>16</v>
      </c>
      <c r="H926" s="2">
        <f t="shared" si="44"/>
        <v>763</v>
      </c>
    </row>
    <row r="927" spans="1:8" x14ac:dyDescent="0.2">
      <c r="A927" t="s">
        <v>1397</v>
      </c>
      <c r="B927" t="s">
        <v>39</v>
      </c>
      <c r="C927" s="7">
        <v>34418</v>
      </c>
      <c r="D927">
        <v>758</v>
      </c>
      <c r="E927" s="2">
        <v>17</v>
      </c>
      <c r="F927" t="str">
        <f t="shared" si="42"/>
        <v>Rebecca DIREENshot-put</v>
      </c>
      <c r="G927" s="2">
        <f t="shared" si="43"/>
        <v>17</v>
      </c>
      <c r="H927" s="2">
        <f t="shared" si="44"/>
        <v>758</v>
      </c>
    </row>
    <row r="928" spans="1:8" x14ac:dyDescent="0.2">
      <c r="A928" t="s">
        <v>1398</v>
      </c>
      <c r="B928" t="s">
        <v>39</v>
      </c>
      <c r="C928" s="6">
        <v>35094</v>
      </c>
      <c r="D928">
        <v>752</v>
      </c>
      <c r="E928" s="2">
        <v>18</v>
      </c>
      <c r="F928" t="str">
        <f t="shared" si="42"/>
        <v>Yasenaca DENICAUCAUshot-put</v>
      </c>
      <c r="G928" s="2">
        <f t="shared" si="43"/>
        <v>18</v>
      </c>
      <c r="H928" s="2">
        <f t="shared" si="44"/>
        <v>752</v>
      </c>
    </row>
    <row r="929" spans="1:8" x14ac:dyDescent="0.2">
      <c r="A929" t="s">
        <v>1091</v>
      </c>
      <c r="B929" t="s">
        <v>39</v>
      </c>
      <c r="C929" s="6">
        <v>44732</v>
      </c>
      <c r="D929">
        <v>746</v>
      </c>
      <c r="E929" s="2">
        <v>19</v>
      </c>
      <c r="F929" t="str">
        <f t="shared" si="42"/>
        <v>Taylor LARSSONshot-put</v>
      </c>
      <c r="G929" s="2">
        <f t="shared" si="43"/>
        <v>19</v>
      </c>
      <c r="H929" s="2">
        <f t="shared" si="44"/>
        <v>746</v>
      </c>
    </row>
    <row r="930" spans="1:8" x14ac:dyDescent="0.2">
      <c r="A930" t="s">
        <v>969</v>
      </c>
      <c r="B930" t="s">
        <v>39</v>
      </c>
      <c r="C930" s="7">
        <v>38000</v>
      </c>
      <c r="D930">
        <v>744</v>
      </c>
      <c r="E930" s="2">
        <v>20</v>
      </c>
      <c r="F930" t="str">
        <f t="shared" si="42"/>
        <v>Isabella HIPPELshot-put</v>
      </c>
      <c r="G930" s="2">
        <f t="shared" si="43"/>
        <v>20</v>
      </c>
      <c r="H930" s="2">
        <f t="shared" si="44"/>
        <v>744</v>
      </c>
    </row>
    <row r="931" spans="1:8" x14ac:dyDescent="0.2">
      <c r="A931" t="s">
        <v>505</v>
      </c>
      <c r="B931" t="s">
        <v>39</v>
      </c>
      <c r="C931" s="6">
        <v>44701</v>
      </c>
      <c r="D931">
        <v>742</v>
      </c>
      <c r="E931" s="2">
        <v>21</v>
      </c>
      <c r="F931" t="str">
        <f t="shared" si="42"/>
        <v>Hannah EDWARDSshot-put</v>
      </c>
      <c r="G931" s="2">
        <f t="shared" si="43"/>
        <v>21</v>
      </c>
      <c r="H931" s="2">
        <f t="shared" si="44"/>
        <v>742</v>
      </c>
    </row>
    <row r="932" spans="1:8" x14ac:dyDescent="0.2">
      <c r="A932" t="s">
        <v>504</v>
      </c>
      <c r="B932" t="s">
        <v>39</v>
      </c>
      <c r="C932" s="6">
        <v>38096</v>
      </c>
      <c r="D932">
        <v>741</v>
      </c>
      <c r="E932" s="2">
        <v>22</v>
      </c>
      <c r="F932" t="str">
        <f t="shared" si="42"/>
        <v>Ashlyn BLACKSTOCKshot-put</v>
      </c>
      <c r="G932" s="2">
        <f t="shared" si="43"/>
        <v>22</v>
      </c>
      <c r="H932" s="2">
        <f t="shared" si="44"/>
        <v>741</v>
      </c>
    </row>
    <row r="933" spans="1:8" x14ac:dyDescent="0.2">
      <c r="A933" t="s">
        <v>1089</v>
      </c>
      <c r="B933" t="s">
        <v>39</v>
      </c>
      <c r="C933" s="6">
        <v>38350</v>
      </c>
      <c r="D933">
        <v>731</v>
      </c>
      <c r="E933" s="2">
        <v>23</v>
      </c>
      <c r="F933" t="str">
        <f t="shared" si="42"/>
        <v>Jessica STEFANOVICshot-put</v>
      </c>
      <c r="G933" s="2">
        <f t="shared" si="43"/>
        <v>23</v>
      </c>
      <c r="H933" s="2">
        <f t="shared" si="44"/>
        <v>731</v>
      </c>
    </row>
    <row r="934" spans="1:8" x14ac:dyDescent="0.2">
      <c r="A934" t="s">
        <v>508</v>
      </c>
      <c r="B934" t="s">
        <v>39</v>
      </c>
      <c r="C934" s="6">
        <v>36148</v>
      </c>
      <c r="D934">
        <v>728</v>
      </c>
      <c r="E934" s="2">
        <v>24</v>
      </c>
      <c r="F934" t="str">
        <f t="shared" si="42"/>
        <v>Jessica SIVIOURshot-put</v>
      </c>
      <c r="G934" s="2">
        <f t="shared" si="43"/>
        <v>24</v>
      </c>
      <c r="H934" s="2">
        <f t="shared" si="44"/>
        <v>728</v>
      </c>
    </row>
    <row r="935" spans="1:8" x14ac:dyDescent="0.2">
      <c r="A935" t="s">
        <v>1399</v>
      </c>
      <c r="B935" t="s">
        <v>39</v>
      </c>
      <c r="C935" s="6">
        <v>44732</v>
      </c>
      <c r="D935">
        <v>726</v>
      </c>
      <c r="E935" s="2">
        <v>25</v>
      </c>
      <c r="F935" t="str">
        <f t="shared" si="42"/>
        <v>Emma-Jean EDWARDS-BARRYshot-put</v>
      </c>
      <c r="G935" s="2">
        <f t="shared" si="43"/>
        <v>25</v>
      </c>
      <c r="H935" s="2">
        <f t="shared" si="44"/>
        <v>726</v>
      </c>
    </row>
    <row r="936" spans="1:8" x14ac:dyDescent="0.2">
      <c r="A936" t="s">
        <v>175</v>
      </c>
      <c r="B936" s="6" t="s">
        <v>39</v>
      </c>
      <c r="C936" s="6">
        <v>37801</v>
      </c>
      <c r="D936">
        <v>723</v>
      </c>
      <c r="E936" s="2">
        <v>26</v>
      </c>
      <c r="F936" t="str">
        <f t="shared" si="42"/>
        <v>Emelia SURCHshot-put</v>
      </c>
      <c r="G936" s="2">
        <f t="shared" si="43"/>
        <v>26</v>
      </c>
      <c r="H936" s="2">
        <f t="shared" si="44"/>
        <v>723</v>
      </c>
    </row>
    <row r="937" spans="1:8" x14ac:dyDescent="0.2">
      <c r="A937" t="s">
        <v>1388</v>
      </c>
      <c r="B937" t="s">
        <v>39</v>
      </c>
      <c r="C937" s="7">
        <v>44612</v>
      </c>
      <c r="D937">
        <v>722</v>
      </c>
      <c r="E937" s="2">
        <v>27</v>
      </c>
      <c r="F937" t="str">
        <f t="shared" si="42"/>
        <v>Deamma TAGANESIAshot-put</v>
      </c>
      <c r="G937" s="2">
        <f t="shared" si="43"/>
        <v>27</v>
      </c>
      <c r="H937" s="2">
        <f t="shared" si="44"/>
        <v>722</v>
      </c>
    </row>
    <row r="938" spans="1:8" x14ac:dyDescent="0.2">
      <c r="A938" t="s">
        <v>1389</v>
      </c>
      <c r="B938" t="s">
        <v>39</v>
      </c>
      <c r="C938" s="6">
        <v>36494</v>
      </c>
      <c r="D938">
        <v>722</v>
      </c>
      <c r="E938" s="2">
        <v>27</v>
      </c>
      <c r="F938" t="str">
        <f t="shared" si="42"/>
        <v>Anika GOSLINGshot-put</v>
      </c>
      <c r="G938" s="2">
        <f t="shared" si="43"/>
        <v>27</v>
      </c>
      <c r="H938" s="2">
        <f t="shared" si="44"/>
        <v>722</v>
      </c>
    </row>
    <row r="939" spans="1:8" x14ac:dyDescent="0.2">
      <c r="A939" t="s">
        <v>1400</v>
      </c>
      <c r="B939" t="s">
        <v>39</v>
      </c>
      <c r="C939" s="6">
        <v>37538</v>
      </c>
      <c r="D939">
        <v>715</v>
      </c>
      <c r="E939" s="2">
        <v>29</v>
      </c>
      <c r="F939" t="str">
        <f t="shared" si="42"/>
        <v>Lilly HEWITTshot-put</v>
      </c>
      <c r="G939" s="2">
        <f t="shared" si="43"/>
        <v>29</v>
      </c>
      <c r="H939" s="2">
        <f t="shared" si="44"/>
        <v>715</v>
      </c>
    </row>
    <row r="940" spans="1:8" x14ac:dyDescent="0.2">
      <c r="A940" t="s">
        <v>543</v>
      </c>
      <c r="B940" t="s">
        <v>39</v>
      </c>
      <c r="C940" s="6">
        <v>35618</v>
      </c>
      <c r="D940">
        <v>713</v>
      </c>
      <c r="E940" s="2">
        <v>30</v>
      </c>
      <c r="F940" t="str">
        <f t="shared" si="42"/>
        <v>Rachel LIMBURGshot-put</v>
      </c>
      <c r="G940" s="2">
        <f t="shared" si="43"/>
        <v>30</v>
      </c>
      <c r="H940" s="2">
        <f t="shared" si="44"/>
        <v>713</v>
      </c>
    </row>
    <row r="941" spans="1:8" x14ac:dyDescent="0.2">
      <c r="A941" t="s">
        <v>506</v>
      </c>
      <c r="B941" t="s">
        <v>39</v>
      </c>
      <c r="C941" s="6">
        <v>37984</v>
      </c>
      <c r="D941">
        <v>713</v>
      </c>
      <c r="E941" s="2">
        <v>31</v>
      </c>
      <c r="F941" t="str">
        <f t="shared" si="42"/>
        <v>Laylani VA'AIshot-put</v>
      </c>
      <c r="G941" s="2">
        <f t="shared" si="43"/>
        <v>31</v>
      </c>
      <c r="H941" s="2">
        <f t="shared" si="44"/>
        <v>713</v>
      </c>
    </row>
    <row r="942" spans="1:8" x14ac:dyDescent="0.2">
      <c r="A942" t="s">
        <v>1401</v>
      </c>
      <c r="B942" s="6" t="s">
        <v>39</v>
      </c>
      <c r="C942" s="6">
        <v>44671</v>
      </c>
      <c r="D942">
        <v>711</v>
      </c>
      <c r="E942" s="2">
        <v>32</v>
      </c>
      <c r="F942" t="str">
        <f t="shared" si="42"/>
        <v>Annabelle STOKESshot-put</v>
      </c>
      <c r="G942" s="2">
        <f t="shared" si="43"/>
        <v>32</v>
      </c>
      <c r="H942" s="2">
        <f t="shared" si="44"/>
        <v>711</v>
      </c>
    </row>
    <row r="943" spans="1:8" x14ac:dyDescent="0.2">
      <c r="A943" t="s">
        <v>525</v>
      </c>
      <c r="B943" t="s">
        <v>42</v>
      </c>
      <c r="C943" s="6">
        <v>35635</v>
      </c>
      <c r="D943">
        <v>1079</v>
      </c>
      <c r="E943" s="2">
        <v>1</v>
      </c>
      <c r="F943" t="str">
        <f t="shared" si="42"/>
        <v>Alexandra HULLEYhammer-throw</v>
      </c>
      <c r="G943" s="2">
        <f t="shared" si="43"/>
        <v>1</v>
      </c>
      <c r="H943" s="2">
        <f t="shared" si="44"/>
        <v>1079</v>
      </c>
    </row>
    <row r="944" spans="1:8" x14ac:dyDescent="0.2">
      <c r="A944" t="s">
        <v>526</v>
      </c>
      <c r="B944" t="s">
        <v>42</v>
      </c>
      <c r="C944" s="6">
        <v>36889</v>
      </c>
      <c r="D944">
        <v>961</v>
      </c>
      <c r="E944" s="2">
        <v>2</v>
      </c>
      <c r="F944" t="str">
        <f t="shared" si="42"/>
        <v>Stephanie RATCLIFFEhammer-throw</v>
      </c>
      <c r="G944" s="2">
        <f t="shared" si="43"/>
        <v>2</v>
      </c>
      <c r="H944" s="2">
        <f t="shared" si="44"/>
        <v>961</v>
      </c>
    </row>
    <row r="945" spans="1:8" x14ac:dyDescent="0.2">
      <c r="A945" t="s">
        <v>518</v>
      </c>
      <c r="B945" t="s">
        <v>42</v>
      </c>
      <c r="C945" s="6">
        <v>35938</v>
      </c>
      <c r="D945">
        <v>945</v>
      </c>
      <c r="E945" s="2">
        <v>3</v>
      </c>
      <c r="F945" t="str">
        <f t="shared" si="42"/>
        <v>Julia BOURKEhammer-throw</v>
      </c>
      <c r="G945" s="2">
        <f t="shared" si="43"/>
        <v>3</v>
      </c>
      <c r="H945" s="2">
        <f t="shared" si="44"/>
        <v>945</v>
      </c>
    </row>
    <row r="946" spans="1:8" x14ac:dyDescent="0.2">
      <c r="A946" t="s">
        <v>499</v>
      </c>
      <c r="B946" t="s">
        <v>42</v>
      </c>
      <c r="C946" s="6">
        <v>36322</v>
      </c>
      <c r="D946">
        <v>943</v>
      </c>
      <c r="E946" s="2">
        <v>4</v>
      </c>
      <c r="F946" t="str">
        <f t="shared" si="42"/>
        <v>Samantha LENTONhammer-throw</v>
      </c>
      <c r="G946" s="2">
        <f t="shared" si="43"/>
        <v>4</v>
      </c>
      <c r="H946" s="2">
        <f t="shared" si="44"/>
        <v>943</v>
      </c>
    </row>
    <row r="947" spans="1:8" x14ac:dyDescent="0.2">
      <c r="A947" t="s">
        <v>510</v>
      </c>
      <c r="B947" t="s">
        <v>42</v>
      </c>
      <c r="C947" s="6">
        <v>36914</v>
      </c>
      <c r="D947">
        <v>884</v>
      </c>
      <c r="E947" s="2">
        <v>5</v>
      </c>
      <c r="F947" t="str">
        <f t="shared" si="42"/>
        <v>Isabella SIMONELLIhammer-throw</v>
      </c>
      <c r="G947" s="2">
        <f t="shared" si="43"/>
        <v>5</v>
      </c>
      <c r="H947" s="2">
        <f t="shared" si="44"/>
        <v>884</v>
      </c>
    </row>
    <row r="948" spans="1:8" x14ac:dyDescent="0.2">
      <c r="A948" t="s">
        <v>527</v>
      </c>
      <c r="B948" t="s">
        <v>42</v>
      </c>
      <c r="C948" s="6">
        <v>37932</v>
      </c>
      <c r="D948">
        <v>868</v>
      </c>
      <c r="E948" s="2">
        <v>6</v>
      </c>
      <c r="F948" t="str">
        <f t="shared" si="42"/>
        <v>Lara ROBERTShammer-throw</v>
      </c>
      <c r="G948" s="2">
        <f t="shared" si="43"/>
        <v>6</v>
      </c>
      <c r="H948" s="2">
        <f t="shared" si="44"/>
        <v>868</v>
      </c>
    </row>
    <row r="949" spans="1:8" x14ac:dyDescent="0.2">
      <c r="A949" t="s">
        <v>501</v>
      </c>
      <c r="B949" t="s">
        <v>42</v>
      </c>
      <c r="C949" s="6">
        <v>37602</v>
      </c>
      <c r="D949">
        <v>832</v>
      </c>
      <c r="E949" s="2">
        <v>7</v>
      </c>
      <c r="F949" t="str">
        <f t="shared" si="42"/>
        <v>Lyvante SU'EMAIhammer-throw</v>
      </c>
      <c r="G949" s="2">
        <f t="shared" si="43"/>
        <v>7</v>
      </c>
      <c r="H949" s="2">
        <f t="shared" si="44"/>
        <v>832</v>
      </c>
    </row>
    <row r="950" spans="1:8" x14ac:dyDescent="0.2">
      <c r="A950" t="s">
        <v>529</v>
      </c>
      <c r="B950" t="s">
        <v>42</v>
      </c>
      <c r="C950" s="6">
        <v>37463</v>
      </c>
      <c r="D950">
        <v>828</v>
      </c>
      <c r="E950" s="2">
        <v>8</v>
      </c>
      <c r="F950" t="str">
        <f t="shared" si="42"/>
        <v>Aliyah CANEPAhammer-throw</v>
      </c>
      <c r="G950" s="2">
        <f t="shared" si="43"/>
        <v>8</v>
      </c>
      <c r="H950" s="2">
        <f t="shared" si="44"/>
        <v>828</v>
      </c>
    </row>
    <row r="951" spans="1:8" x14ac:dyDescent="0.2">
      <c r="A951" t="s">
        <v>528</v>
      </c>
      <c r="B951" t="s">
        <v>42</v>
      </c>
      <c r="C951" s="6">
        <v>36420</v>
      </c>
      <c r="D951">
        <v>818</v>
      </c>
      <c r="E951" s="2">
        <v>9</v>
      </c>
      <c r="F951" t="str">
        <f t="shared" si="42"/>
        <v>Caitlyn HESTERhammer-throw</v>
      </c>
      <c r="G951" s="2">
        <f t="shared" si="43"/>
        <v>9</v>
      </c>
      <c r="H951" s="2">
        <f t="shared" si="44"/>
        <v>818</v>
      </c>
    </row>
    <row r="952" spans="1:8" x14ac:dyDescent="0.2">
      <c r="A952" t="s">
        <v>1398</v>
      </c>
      <c r="B952" s="6" t="s">
        <v>42</v>
      </c>
      <c r="C952" s="6">
        <v>35094</v>
      </c>
      <c r="D952">
        <v>797</v>
      </c>
      <c r="E952" s="2">
        <v>10</v>
      </c>
      <c r="F952" t="str">
        <f t="shared" si="42"/>
        <v>Yasenaca DENICAUCAUhammer-throw</v>
      </c>
      <c r="G952" s="2">
        <f t="shared" si="43"/>
        <v>10</v>
      </c>
      <c r="H952" s="2">
        <f t="shared" si="44"/>
        <v>797</v>
      </c>
    </row>
    <row r="953" spans="1:8" x14ac:dyDescent="0.2">
      <c r="A953" t="s">
        <v>505</v>
      </c>
      <c r="B953" t="s">
        <v>42</v>
      </c>
      <c r="C953" s="6">
        <v>44701</v>
      </c>
      <c r="D953">
        <v>792</v>
      </c>
      <c r="E953" s="2">
        <v>11</v>
      </c>
      <c r="F953" t="str">
        <f t="shared" si="42"/>
        <v>Hannah EDWARDShammer-throw</v>
      </c>
      <c r="G953" s="2">
        <f t="shared" si="43"/>
        <v>11</v>
      </c>
      <c r="H953" s="2">
        <f t="shared" si="44"/>
        <v>792</v>
      </c>
    </row>
    <row r="954" spans="1:8" x14ac:dyDescent="0.2">
      <c r="A954" t="s">
        <v>530</v>
      </c>
      <c r="B954" t="s">
        <v>42</v>
      </c>
      <c r="C954" s="6">
        <v>37723</v>
      </c>
      <c r="D954">
        <v>785</v>
      </c>
      <c r="E954" s="2">
        <v>12</v>
      </c>
      <c r="F954" t="str">
        <f t="shared" si="42"/>
        <v>Renee HARDYhammer-throw</v>
      </c>
      <c r="G954" s="2">
        <f t="shared" si="43"/>
        <v>12</v>
      </c>
      <c r="H954" s="2">
        <f t="shared" si="44"/>
        <v>785</v>
      </c>
    </row>
    <row r="955" spans="1:8" x14ac:dyDescent="0.2">
      <c r="A955" t="s">
        <v>531</v>
      </c>
      <c r="B955" t="s">
        <v>42</v>
      </c>
      <c r="C955" s="6">
        <v>36823</v>
      </c>
      <c r="D955">
        <v>782</v>
      </c>
      <c r="E955" s="2">
        <v>13</v>
      </c>
      <c r="F955" t="str">
        <f t="shared" si="42"/>
        <v>Olivia GRAHAMhammer-throw</v>
      </c>
      <c r="G955" s="2">
        <f t="shared" si="43"/>
        <v>13</v>
      </c>
      <c r="H955" s="2">
        <f t="shared" si="44"/>
        <v>782</v>
      </c>
    </row>
    <row r="956" spans="1:8" x14ac:dyDescent="0.2">
      <c r="A956" t="s">
        <v>521</v>
      </c>
      <c r="B956" s="6" t="s">
        <v>42</v>
      </c>
      <c r="C956" s="6">
        <v>37422</v>
      </c>
      <c r="D956">
        <v>761</v>
      </c>
      <c r="E956" s="2">
        <v>14</v>
      </c>
      <c r="F956" t="str">
        <f t="shared" si="42"/>
        <v>Alysha PEARSONhammer-throw</v>
      </c>
      <c r="G956" s="2">
        <f t="shared" si="43"/>
        <v>14</v>
      </c>
      <c r="H956" s="2">
        <f t="shared" si="44"/>
        <v>761</v>
      </c>
    </row>
    <row r="957" spans="1:8" x14ac:dyDescent="0.2">
      <c r="A957" t="s">
        <v>1402</v>
      </c>
      <c r="B957" t="s">
        <v>42</v>
      </c>
      <c r="C957" s="7">
        <v>36215</v>
      </c>
      <c r="D957">
        <v>759</v>
      </c>
      <c r="E957" s="2">
        <v>15</v>
      </c>
      <c r="F957" t="str">
        <f t="shared" si="42"/>
        <v>Sarah RINGROSEhammer-throw</v>
      </c>
      <c r="G957" s="2">
        <f t="shared" si="43"/>
        <v>15</v>
      </c>
      <c r="H957" s="2">
        <f t="shared" si="44"/>
        <v>759</v>
      </c>
    </row>
    <row r="958" spans="1:8" x14ac:dyDescent="0.2">
      <c r="A958" t="s">
        <v>1403</v>
      </c>
      <c r="B958" t="s">
        <v>42</v>
      </c>
      <c r="C958" s="6">
        <v>33866</v>
      </c>
      <c r="D958">
        <v>752</v>
      </c>
      <c r="E958" s="2">
        <v>16</v>
      </c>
      <c r="F958" t="str">
        <f t="shared" si="42"/>
        <v>Emma WERNERhammer-throw</v>
      </c>
      <c r="G958" s="2">
        <f t="shared" si="43"/>
        <v>16</v>
      </c>
      <c r="H958" s="2">
        <f t="shared" si="44"/>
        <v>752</v>
      </c>
    </row>
    <row r="959" spans="1:8" x14ac:dyDescent="0.2">
      <c r="A959" t="s">
        <v>1404</v>
      </c>
      <c r="B959" t="s">
        <v>42</v>
      </c>
      <c r="C959" s="6">
        <v>38335</v>
      </c>
      <c r="D959">
        <v>741</v>
      </c>
      <c r="E959" s="2">
        <v>17</v>
      </c>
      <c r="F959" t="str">
        <f t="shared" si="42"/>
        <v>Cara STRYDOMhammer-throw</v>
      </c>
      <c r="G959" s="2">
        <f t="shared" si="43"/>
        <v>17</v>
      </c>
      <c r="H959" s="2">
        <f t="shared" si="44"/>
        <v>741</v>
      </c>
    </row>
    <row r="960" spans="1:8" x14ac:dyDescent="0.2">
      <c r="A960" t="s">
        <v>1096</v>
      </c>
      <c r="B960" t="s">
        <v>42</v>
      </c>
      <c r="C960" s="6">
        <v>37301</v>
      </c>
      <c r="D960">
        <v>738</v>
      </c>
      <c r="E960" s="2">
        <v>18</v>
      </c>
      <c r="F960" t="str">
        <f t="shared" si="42"/>
        <v>Rachel HOSIEhammer-throw</v>
      </c>
      <c r="G960" s="2">
        <f t="shared" si="43"/>
        <v>18</v>
      </c>
      <c r="H960" s="2">
        <f t="shared" si="44"/>
        <v>738</v>
      </c>
    </row>
    <row r="961" spans="1:8" x14ac:dyDescent="0.2">
      <c r="A961" t="s">
        <v>1405</v>
      </c>
      <c r="B961" t="s">
        <v>42</v>
      </c>
      <c r="C961" s="6">
        <v>36011</v>
      </c>
      <c r="D961">
        <v>725</v>
      </c>
      <c r="E961" s="2">
        <v>19</v>
      </c>
      <c r="F961" t="str">
        <f t="shared" si="42"/>
        <v>Kara BAKERhammer-throw</v>
      </c>
      <c r="G961" s="2">
        <f t="shared" si="43"/>
        <v>19</v>
      </c>
      <c r="H961" s="2">
        <f t="shared" si="44"/>
        <v>725</v>
      </c>
    </row>
    <row r="962" spans="1:8" x14ac:dyDescent="0.2">
      <c r="A962" t="s">
        <v>532</v>
      </c>
      <c r="B962" t="s">
        <v>41</v>
      </c>
      <c r="C962" s="6">
        <v>33501</v>
      </c>
      <c r="D962">
        <v>1163</v>
      </c>
      <c r="E962" s="2">
        <v>1</v>
      </c>
      <c r="F962" t="str">
        <f t="shared" si="42"/>
        <v>Kelsey-Lee BARBERjavelin-throw</v>
      </c>
      <c r="G962" s="2">
        <f t="shared" si="43"/>
        <v>1</v>
      </c>
      <c r="H962" s="2">
        <f t="shared" si="44"/>
        <v>1163</v>
      </c>
    </row>
    <row r="963" spans="1:8" x14ac:dyDescent="0.2">
      <c r="A963" t="s">
        <v>533</v>
      </c>
      <c r="B963" t="s">
        <v>41</v>
      </c>
      <c r="C963" s="6">
        <v>30142</v>
      </c>
      <c r="D963">
        <v>1143</v>
      </c>
      <c r="E963" s="2">
        <v>2</v>
      </c>
      <c r="F963" t="str">
        <f t="shared" ref="F963:F1026" si="45">A963&amp;B963</f>
        <v>Kathryn MITCHELLjavelin-throw</v>
      </c>
      <c r="G963" s="2">
        <f t="shared" ref="G963:G1026" si="46">E963</f>
        <v>2</v>
      </c>
      <c r="H963" s="2">
        <f t="shared" ref="H963:H1026" si="47">D963</f>
        <v>1143</v>
      </c>
    </row>
    <row r="964" spans="1:8" x14ac:dyDescent="0.2">
      <c r="A964" t="s">
        <v>534</v>
      </c>
      <c r="B964" t="s">
        <v>41</v>
      </c>
      <c r="C964" s="6">
        <v>35421</v>
      </c>
      <c r="D964">
        <v>1122</v>
      </c>
      <c r="E964" s="2">
        <v>3</v>
      </c>
      <c r="F964" t="str">
        <f t="shared" si="45"/>
        <v>Mackenzie LITTLEjavelin-throw</v>
      </c>
      <c r="G964" s="2">
        <f t="shared" si="46"/>
        <v>3</v>
      </c>
      <c r="H964" s="2">
        <f t="shared" si="47"/>
        <v>1122</v>
      </c>
    </row>
    <row r="965" spans="1:8" x14ac:dyDescent="0.2">
      <c r="A965" t="s">
        <v>535</v>
      </c>
      <c r="B965" t="s">
        <v>41</v>
      </c>
      <c r="C965" s="6">
        <v>36990</v>
      </c>
      <c r="D965">
        <v>1035</v>
      </c>
      <c r="E965" s="2">
        <v>4</v>
      </c>
      <c r="F965" t="str">
        <f t="shared" si="45"/>
        <v>Alexandra ROBERTSjavelin-throw</v>
      </c>
      <c r="G965" s="2">
        <f t="shared" si="46"/>
        <v>4</v>
      </c>
      <c r="H965" s="2">
        <f t="shared" si="47"/>
        <v>1035</v>
      </c>
    </row>
    <row r="966" spans="1:8" x14ac:dyDescent="0.2">
      <c r="A966" t="s">
        <v>537</v>
      </c>
      <c r="B966" t="s">
        <v>41</v>
      </c>
      <c r="C966" s="6">
        <v>37658</v>
      </c>
      <c r="D966">
        <v>984</v>
      </c>
      <c r="E966" s="2">
        <v>5</v>
      </c>
      <c r="F966" t="str">
        <f t="shared" si="45"/>
        <v>Mackenzie MIELCZAREKjavelin-throw</v>
      </c>
      <c r="G966" s="2">
        <f t="shared" si="46"/>
        <v>5</v>
      </c>
      <c r="H966" s="2">
        <f t="shared" si="47"/>
        <v>984</v>
      </c>
    </row>
    <row r="967" spans="1:8" x14ac:dyDescent="0.2">
      <c r="A967" t="s">
        <v>538</v>
      </c>
      <c r="B967" t="s">
        <v>41</v>
      </c>
      <c r="C967" s="6">
        <v>37568</v>
      </c>
      <c r="D967">
        <v>979</v>
      </c>
      <c r="E967" s="2">
        <v>6</v>
      </c>
      <c r="F967" t="str">
        <f t="shared" si="45"/>
        <v>Lianna DAVIDSONjavelin-throw</v>
      </c>
      <c r="G967" s="2">
        <f t="shared" si="46"/>
        <v>6</v>
      </c>
      <c r="H967" s="2">
        <f t="shared" si="47"/>
        <v>979</v>
      </c>
    </row>
    <row r="968" spans="1:8" x14ac:dyDescent="0.2">
      <c r="A968" t="s">
        <v>536</v>
      </c>
      <c r="B968" t="s">
        <v>41</v>
      </c>
      <c r="C968" s="6">
        <v>36538</v>
      </c>
      <c r="D968">
        <v>978</v>
      </c>
      <c r="E968" s="2">
        <v>7</v>
      </c>
      <c r="F968" t="str">
        <f t="shared" si="45"/>
        <v>Jess BELLjavelin-throw</v>
      </c>
      <c r="G968" s="2">
        <f t="shared" si="46"/>
        <v>7</v>
      </c>
      <c r="H968" s="2">
        <f t="shared" si="47"/>
        <v>978</v>
      </c>
    </row>
    <row r="969" spans="1:8" x14ac:dyDescent="0.2">
      <c r="A969" t="s">
        <v>542</v>
      </c>
      <c r="B969" t="s">
        <v>41</v>
      </c>
      <c r="C969" s="6">
        <v>37552</v>
      </c>
      <c r="D969">
        <v>954</v>
      </c>
      <c r="E969" s="2">
        <v>8</v>
      </c>
      <c r="F969" t="str">
        <f t="shared" si="45"/>
        <v>Mia GORDONjavelin-throw</v>
      </c>
      <c r="G969" s="2">
        <f t="shared" si="46"/>
        <v>8</v>
      </c>
      <c r="H969" s="2">
        <f t="shared" si="47"/>
        <v>954</v>
      </c>
    </row>
    <row r="970" spans="1:8" x14ac:dyDescent="0.2">
      <c r="A970" t="s">
        <v>541</v>
      </c>
      <c r="B970" t="s">
        <v>41</v>
      </c>
      <c r="C970" s="6">
        <v>37362</v>
      </c>
      <c r="D970">
        <v>948</v>
      </c>
      <c r="E970" s="2">
        <v>9</v>
      </c>
      <c r="F970" t="str">
        <f t="shared" si="45"/>
        <v>Kiarna WOOLLEY-BLAINjavelin-throw</v>
      </c>
      <c r="G970" s="2">
        <f t="shared" si="46"/>
        <v>9</v>
      </c>
      <c r="H970" s="2">
        <f t="shared" si="47"/>
        <v>948</v>
      </c>
    </row>
    <row r="971" spans="1:8" x14ac:dyDescent="0.2">
      <c r="A971" t="s">
        <v>540</v>
      </c>
      <c r="B971" t="s">
        <v>41</v>
      </c>
      <c r="C971" s="6">
        <v>37472</v>
      </c>
      <c r="D971">
        <v>935</v>
      </c>
      <c r="E971" s="2">
        <v>10</v>
      </c>
      <c r="F971" t="str">
        <f t="shared" si="45"/>
        <v>Salumi ROBBERTSjavelin-throw</v>
      </c>
      <c r="G971" s="2">
        <f t="shared" si="46"/>
        <v>10</v>
      </c>
      <c r="H971" s="2">
        <f t="shared" si="47"/>
        <v>935</v>
      </c>
    </row>
    <row r="972" spans="1:8" x14ac:dyDescent="0.2">
      <c r="A972" t="s">
        <v>539</v>
      </c>
      <c r="B972" t="s">
        <v>41</v>
      </c>
      <c r="C972" s="6">
        <v>34858</v>
      </c>
      <c r="D972">
        <v>930</v>
      </c>
      <c r="E972" s="2">
        <v>11</v>
      </c>
      <c r="F972" t="str">
        <f t="shared" si="45"/>
        <v>Katrina BLACKETTjavelin-throw</v>
      </c>
      <c r="G972" s="2">
        <f t="shared" si="46"/>
        <v>11</v>
      </c>
      <c r="H972" s="2">
        <f t="shared" si="47"/>
        <v>930</v>
      </c>
    </row>
    <row r="973" spans="1:8" x14ac:dyDescent="0.2">
      <c r="A973" t="s">
        <v>1099</v>
      </c>
      <c r="B973" t="s">
        <v>41</v>
      </c>
      <c r="C973" s="6">
        <v>34215</v>
      </c>
      <c r="D973">
        <v>888</v>
      </c>
      <c r="E973" s="2">
        <v>12</v>
      </c>
      <c r="F973" t="str">
        <f t="shared" si="45"/>
        <v>Christina GRUNjavelin-throw</v>
      </c>
      <c r="G973" s="2">
        <f t="shared" si="46"/>
        <v>12</v>
      </c>
      <c r="H973" s="2">
        <f t="shared" si="47"/>
        <v>888</v>
      </c>
    </row>
    <row r="974" spans="1:8" x14ac:dyDescent="0.2">
      <c r="A974" t="s">
        <v>1141</v>
      </c>
      <c r="B974" t="s">
        <v>41</v>
      </c>
      <c r="C974" s="6">
        <v>36680</v>
      </c>
      <c r="D974">
        <v>846</v>
      </c>
      <c r="E974" s="2">
        <v>13</v>
      </c>
      <c r="F974" t="str">
        <f t="shared" si="45"/>
        <v>Lara ILIEVSKIjavelin-throw</v>
      </c>
      <c r="G974" s="2">
        <f t="shared" si="46"/>
        <v>13</v>
      </c>
      <c r="H974" s="2">
        <f t="shared" si="47"/>
        <v>846</v>
      </c>
    </row>
    <row r="975" spans="1:8" x14ac:dyDescent="0.2">
      <c r="A975" t="s">
        <v>1105</v>
      </c>
      <c r="B975" t="s">
        <v>41</v>
      </c>
      <c r="C975" s="6">
        <v>44640</v>
      </c>
      <c r="D975">
        <v>837</v>
      </c>
      <c r="E975" s="2">
        <v>14</v>
      </c>
      <c r="F975" t="str">
        <f t="shared" si="45"/>
        <v>Phoebe MARSHjavelin-throw</v>
      </c>
      <c r="G975" s="2">
        <f t="shared" si="46"/>
        <v>14</v>
      </c>
      <c r="H975" s="2">
        <f t="shared" si="47"/>
        <v>837</v>
      </c>
    </row>
    <row r="976" spans="1:8" x14ac:dyDescent="0.2">
      <c r="A976" t="s">
        <v>1142</v>
      </c>
      <c r="B976" t="s">
        <v>41</v>
      </c>
      <c r="C976" s="6">
        <v>35745</v>
      </c>
      <c r="D976">
        <v>834</v>
      </c>
      <c r="E976" s="2">
        <v>15</v>
      </c>
      <c r="F976" t="str">
        <f t="shared" si="45"/>
        <v>Kathryn BROOKSjavelin-throw</v>
      </c>
      <c r="G976" s="2">
        <f t="shared" si="46"/>
        <v>15</v>
      </c>
      <c r="H976" s="2">
        <f t="shared" si="47"/>
        <v>834</v>
      </c>
    </row>
    <row r="977" spans="1:8" x14ac:dyDescent="0.2">
      <c r="A977" t="s">
        <v>1109</v>
      </c>
      <c r="B977" t="s">
        <v>41</v>
      </c>
      <c r="C977" s="6">
        <v>36176</v>
      </c>
      <c r="D977">
        <v>810</v>
      </c>
      <c r="E977" s="2">
        <v>16</v>
      </c>
      <c r="F977" t="str">
        <f t="shared" si="45"/>
        <v>Emma BUTLERjavelin-throw</v>
      </c>
      <c r="G977" s="2">
        <f t="shared" si="46"/>
        <v>16</v>
      </c>
      <c r="H977" s="2">
        <f t="shared" si="47"/>
        <v>810</v>
      </c>
    </row>
    <row r="978" spans="1:8" x14ac:dyDescent="0.2">
      <c r="A978" t="s">
        <v>1143</v>
      </c>
      <c r="B978" t="s">
        <v>41</v>
      </c>
      <c r="C978" s="6">
        <v>44640</v>
      </c>
      <c r="D978">
        <v>802</v>
      </c>
      <c r="E978" s="2">
        <v>17</v>
      </c>
      <c r="F978" t="str">
        <f t="shared" si="45"/>
        <v>Ashleigh SITCHEFFjavelin-throw</v>
      </c>
      <c r="G978" s="2">
        <f t="shared" si="46"/>
        <v>17</v>
      </c>
      <c r="H978" s="2">
        <f t="shared" si="47"/>
        <v>802</v>
      </c>
    </row>
    <row r="979" spans="1:8" x14ac:dyDescent="0.2">
      <c r="A979" t="s">
        <v>543</v>
      </c>
      <c r="B979" t="s">
        <v>41</v>
      </c>
      <c r="C979" s="6">
        <v>35618</v>
      </c>
      <c r="D979">
        <v>782</v>
      </c>
      <c r="E979" s="2">
        <v>18</v>
      </c>
      <c r="F979" t="str">
        <f t="shared" si="45"/>
        <v>Rachel LIMBURGjavelin-throw</v>
      </c>
      <c r="G979" s="2">
        <f t="shared" si="46"/>
        <v>18</v>
      </c>
      <c r="H979" s="2">
        <f t="shared" si="47"/>
        <v>782</v>
      </c>
    </row>
    <row r="980" spans="1:8" x14ac:dyDescent="0.2">
      <c r="A980" t="s">
        <v>1108</v>
      </c>
      <c r="B980" t="s">
        <v>41</v>
      </c>
      <c r="C980" s="6">
        <v>37708</v>
      </c>
      <c r="D980">
        <v>777</v>
      </c>
      <c r="E980" s="2">
        <v>19</v>
      </c>
      <c r="F980" t="str">
        <f t="shared" si="45"/>
        <v>Elly READjavelin-throw</v>
      </c>
      <c r="G980" s="2">
        <f t="shared" si="46"/>
        <v>19</v>
      </c>
      <c r="H980" s="2">
        <f t="shared" si="47"/>
        <v>777</v>
      </c>
    </row>
    <row r="981" spans="1:8" x14ac:dyDescent="0.2">
      <c r="A981" t="s">
        <v>1104</v>
      </c>
      <c r="B981" t="s">
        <v>41</v>
      </c>
      <c r="C981" s="6">
        <v>37864</v>
      </c>
      <c r="D981">
        <v>759</v>
      </c>
      <c r="E981" s="2">
        <v>20</v>
      </c>
      <c r="F981" t="str">
        <f t="shared" si="45"/>
        <v>Emma COTGROVEjavelin-throw</v>
      </c>
      <c r="G981" s="2">
        <f t="shared" si="46"/>
        <v>20</v>
      </c>
      <c r="H981" s="2">
        <f t="shared" si="47"/>
        <v>759</v>
      </c>
    </row>
    <row r="982" spans="1:8" x14ac:dyDescent="0.2">
      <c r="A982" t="s">
        <v>998</v>
      </c>
      <c r="B982" t="s">
        <v>41</v>
      </c>
      <c r="C982" s="6">
        <v>37304</v>
      </c>
      <c r="D982">
        <v>754</v>
      </c>
      <c r="E982" s="2">
        <v>21</v>
      </c>
      <c r="F982" t="str">
        <f t="shared" si="45"/>
        <v>Isabel DAINESjavelin-throw</v>
      </c>
      <c r="G982" s="2">
        <f t="shared" si="46"/>
        <v>21</v>
      </c>
      <c r="H982" s="2">
        <f t="shared" si="47"/>
        <v>754</v>
      </c>
    </row>
    <row r="983" spans="1:8" x14ac:dyDescent="0.2">
      <c r="A983" t="s">
        <v>1406</v>
      </c>
      <c r="B983" t="s">
        <v>41</v>
      </c>
      <c r="C983" s="6">
        <v>44640</v>
      </c>
      <c r="D983">
        <v>753</v>
      </c>
      <c r="E983" s="2">
        <v>22</v>
      </c>
      <c r="F983" t="str">
        <f t="shared" si="45"/>
        <v>Jessica RICHARDSONjavelin-throw</v>
      </c>
      <c r="G983" s="2">
        <f t="shared" si="46"/>
        <v>22</v>
      </c>
      <c r="H983" s="2">
        <f t="shared" si="47"/>
        <v>753</v>
      </c>
    </row>
    <row r="984" spans="1:8" x14ac:dyDescent="0.2">
      <c r="A984" t="s">
        <v>1407</v>
      </c>
      <c r="B984" t="s">
        <v>41</v>
      </c>
      <c r="C984" s="6">
        <v>36185</v>
      </c>
      <c r="D984">
        <v>739</v>
      </c>
      <c r="E984" s="2">
        <v>23</v>
      </c>
      <c r="F984" t="str">
        <f t="shared" si="45"/>
        <v>Brianna GIBSONjavelin-throw</v>
      </c>
      <c r="G984" s="2">
        <f t="shared" si="46"/>
        <v>23</v>
      </c>
      <c r="H984" s="2">
        <f t="shared" si="47"/>
        <v>739</v>
      </c>
    </row>
    <row r="985" spans="1:8" x14ac:dyDescent="0.2">
      <c r="A985" t="s">
        <v>1100</v>
      </c>
      <c r="B985" t="s">
        <v>41</v>
      </c>
      <c r="C985" s="6">
        <v>37650</v>
      </c>
      <c r="D985">
        <v>732</v>
      </c>
      <c r="E985" s="2">
        <v>24</v>
      </c>
      <c r="F985" t="str">
        <f t="shared" si="45"/>
        <v>Teya SAVILLEjavelin-throw</v>
      </c>
      <c r="G985" s="2">
        <f t="shared" si="46"/>
        <v>24</v>
      </c>
      <c r="H985" s="2">
        <f t="shared" si="47"/>
        <v>732</v>
      </c>
    </row>
    <row r="986" spans="1:8" x14ac:dyDescent="0.2">
      <c r="A986" t="s">
        <v>1396</v>
      </c>
      <c r="B986" t="s">
        <v>41</v>
      </c>
      <c r="C986" s="6">
        <v>37181</v>
      </c>
      <c r="D986">
        <v>730</v>
      </c>
      <c r="E986" s="2">
        <v>25</v>
      </c>
      <c r="F986" t="str">
        <f t="shared" si="45"/>
        <v>Chantelle CHIPPINDALLjavelin-throw</v>
      </c>
      <c r="G986" s="2">
        <f t="shared" si="46"/>
        <v>25</v>
      </c>
      <c r="H986" s="2">
        <f t="shared" si="47"/>
        <v>730</v>
      </c>
    </row>
    <row r="987" spans="1:8" x14ac:dyDescent="0.2">
      <c r="A987" t="s">
        <v>1408</v>
      </c>
      <c r="B987" t="s">
        <v>41</v>
      </c>
      <c r="C987" s="6">
        <v>44640</v>
      </c>
      <c r="D987">
        <v>727</v>
      </c>
      <c r="E987" s="2">
        <v>26</v>
      </c>
      <c r="F987" t="str">
        <f t="shared" si="45"/>
        <v>Katie MOBILIAjavelin-throw</v>
      </c>
      <c r="G987" s="2">
        <f t="shared" si="46"/>
        <v>26</v>
      </c>
      <c r="H987" s="2">
        <f t="shared" si="47"/>
        <v>727</v>
      </c>
    </row>
    <row r="988" spans="1:8" x14ac:dyDescent="0.2">
      <c r="A988" t="s">
        <v>1110</v>
      </c>
      <c r="B988" t="s">
        <v>41</v>
      </c>
      <c r="C988" s="7">
        <v>36410</v>
      </c>
      <c r="D988">
        <v>725</v>
      </c>
      <c r="E988" s="2">
        <v>27</v>
      </c>
      <c r="F988" t="str">
        <f t="shared" si="45"/>
        <v>Chloe METCALFjavelin-throw</v>
      </c>
      <c r="G988" s="2">
        <f t="shared" si="46"/>
        <v>27</v>
      </c>
      <c r="H988" s="2">
        <f t="shared" si="47"/>
        <v>725</v>
      </c>
    </row>
    <row r="989" spans="1:8" x14ac:dyDescent="0.2">
      <c r="A989" t="s">
        <v>1111</v>
      </c>
      <c r="B989" t="s">
        <v>41</v>
      </c>
      <c r="C989" s="6">
        <v>37210</v>
      </c>
      <c r="D989">
        <v>718</v>
      </c>
      <c r="E989" s="2">
        <v>28</v>
      </c>
      <c r="F989" t="str">
        <f t="shared" si="45"/>
        <v>Amie BOWREYjavelin-throw</v>
      </c>
      <c r="G989" s="2">
        <f t="shared" si="46"/>
        <v>28</v>
      </c>
      <c r="H989" s="2">
        <f t="shared" si="47"/>
        <v>718</v>
      </c>
    </row>
    <row r="990" spans="1:8" x14ac:dyDescent="0.2">
      <c r="A990" t="s">
        <v>1102</v>
      </c>
      <c r="B990" t="s">
        <v>41</v>
      </c>
      <c r="C990" s="6">
        <v>44671</v>
      </c>
      <c r="D990">
        <v>718</v>
      </c>
      <c r="E990" s="2">
        <v>29</v>
      </c>
      <c r="F990" t="str">
        <f t="shared" si="45"/>
        <v>Angelina TIGNANIjavelin-throw</v>
      </c>
      <c r="G990" s="2">
        <f t="shared" si="46"/>
        <v>29</v>
      </c>
      <c r="H990" s="2">
        <f t="shared" si="47"/>
        <v>718</v>
      </c>
    </row>
    <row r="991" spans="1:8" x14ac:dyDescent="0.2">
      <c r="A991" t="s">
        <v>548</v>
      </c>
      <c r="B991" t="s">
        <v>85</v>
      </c>
      <c r="C991" s="6">
        <v>35841</v>
      </c>
      <c r="D991">
        <v>1172</v>
      </c>
      <c r="E991" s="2">
        <v>1</v>
      </c>
      <c r="F991" t="str">
        <f t="shared" si="45"/>
        <v>Jemima MONTAGrace-walking</v>
      </c>
      <c r="G991" s="2">
        <f t="shared" si="46"/>
        <v>1</v>
      </c>
      <c r="H991" s="2">
        <f t="shared" si="47"/>
        <v>1172</v>
      </c>
    </row>
    <row r="992" spans="1:8" x14ac:dyDescent="0.2">
      <c r="A992" t="s">
        <v>549</v>
      </c>
      <c r="B992" t="s">
        <v>85</v>
      </c>
      <c r="C992" s="7">
        <v>36730</v>
      </c>
      <c r="D992">
        <v>1129</v>
      </c>
      <c r="E992" s="2">
        <v>2</v>
      </c>
      <c r="F992" t="str">
        <f t="shared" si="45"/>
        <v>Katie HAYWARDrace-walking</v>
      </c>
      <c r="G992" s="2">
        <f t="shared" si="46"/>
        <v>2</v>
      </c>
      <c r="H992" s="2">
        <f t="shared" si="47"/>
        <v>1129</v>
      </c>
    </row>
    <row r="993" spans="1:8" x14ac:dyDescent="0.2">
      <c r="A993" t="s">
        <v>550</v>
      </c>
      <c r="B993" t="s">
        <v>85</v>
      </c>
      <c r="C993" s="7">
        <v>37076</v>
      </c>
      <c r="D993">
        <v>1078</v>
      </c>
      <c r="E993" s="2">
        <v>3</v>
      </c>
      <c r="F993" t="str">
        <f t="shared" si="45"/>
        <v>Rebecca HENDERSONrace-walking</v>
      </c>
      <c r="G993" s="2">
        <f t="shared" si="46"/>
        <v>3</v>
      </c>
      <c r="H993" s="2">
        <f t="shared" si="47"/>
        <v>1078</v>
      </c>
    </row>
    <row r="994" spans="1:8" x14ac:dyDescent="0.2">
      <c r="A994" t="s">
        <v>1113</v>
      </c>
      <c r="B994" t="s">
        <v>85</v>
      </c>
      <c r="C994" s="6">
        <v>35863</v>
      </c>
      <c r="D994">
        <v>1016</v>
      </c>
      <c r="E994" s="2">
        <v>4</v>
      </c>
      <c r="F994" t="str">
        <f t="shared" si="45"/>
        <v>Clara SMITHrace-walking</v>
      </c>
      <c r="G994" s="2">
        <f t="shared" si="46"/>
        <v>4</v>
      </c>
      <c r="H994" s="2">
        <f t="shared" si="47"/>
        <v>1016</v>
      </c>
    </row>
    <row r="995" spans="1:8" x14ac:dyDescent="0.2">
      <c r="A995" t="s">
        <v>1112</v>
      </c>
      <c r="B995" t="s">
        <v>85</v>
      </c>
      <c r="C995" s="6">
        <v>37643</v>
      </c>
      <c r="D995">
        <v>1015</v>
      </c>
      <c r="E995" s="2">
        <v>5</v>
      </c>
      <c r="F995" t="str">
        <f t="shared" si="45"/>
        <v>Olivia SANDERYrace-walking</v>
      </c>
      <c r="G995" s="2">
        <f t="shared" si="46"/>
        <v>5</v>
      </c>
      <c r="H995" s="2">
        <f t="shared" si="47"/>
        <v>1015</v>
      </c>
    </row>
    <row r="996" spans="1:8" x14ac:dyDescent="0.2">
      <c r="A996" t="s">
        <v>1114</v>
      </c>
      <c r="B996" t="s">
        <v>85</v>
      </c>
      <c r="C996" s="6">
        <v>37870</v>
      </c>
      <c r="D996">
        <v>963</v>
      </c>
      <c r="E996" s="2">
        <v>6</v>
      </c>
      <c r="F996" t="str">
        <f t="shared" si="45"/>
        <v>Alanna PEARTrace-walking</v>
      </c>
      <c r="G996" s="2">
        <f t="shared" si="46"/>
        <v>6</v>
      </c>
      <c r="H996" s="2">
        <f t="shared" si="47"/>
        <v>963</v>
      </c>
    </row>
    <row r="997" spans="1:8" x14ac:dyDescent="0.2">
      <c r="A997" t="s">
        <v>1116</v>
      </c>
      <c r="B997" t="s">
        <v>85</v>
      </c>
      <c r="C997" s="7">
        <v>37209</v>
      </c>
      <c r="D997">
        <v>886</v>
      </c>
      <c r="E997" s="2">
        <v>7</v>
      </c>
      <c r="F997" t="str">
        <f t="shared" si="45"/>
        <v>Hannah MISONrace-walking</v>
      </c>
      <c r="G997" s="2">
        <f t="shared" si="46"/>
        <v>7</v>
      </c>
      <c r="H997" s="2">
        <f t="shared" si="47"/>
        <v>886</v>
      </c>
    </row>
    <row r="998" spans="1:8" x14ac:dyDescent="0.2">
      <c r="A998" t="s">
        <v>1117</v>
      </c>
      <c r="B998" t="s">
        <v>85</v>
      </c>
      <c r="C998" s="7">
        <v>37712</v>
      </c>
      <c r="D998">
        <v>850</v>
      </c>
      <c r="E998" s="2">
        <v>8</v>
      </c>
      <c r="F998" t="str">
        <f t="shared" si="45"/>
        <v>Emma BLANCHrace-walking</v>
      </c>
      <c r="G998" s="2">
        <f t="shared" si="46"/>
        <v>8</v>
      </c>
      <c r="H998" s="2">
        <f t="shared" si="47"/>
        <v>850</v>
      </c>
    </row>
    <row r="999" spans="1:8" x14ac:dyDescent="0.2">
      <c r="A999" t="s">
        <v>1144</v>
      </c>
      <c r="B999" t="s">
        <v>85</v>
      </c>
      <c r="C999" s="6">
        <v>44640</v>
      </c>
      <c r="D999">
        <v>811</v>
      </c>
      <c r="E999" s="2">
        <v>9</v>
      </c>
      <c r="F999" t="str">
        <f t="shared" si="45"/>
        <v>Charlotte HAYrace-walking</v>
      </c>
      <c r="G999" s="2">
        <f t="shared" si="46"/>
        <v>9</v>
      </c>
      <c r="H999" s="2">
        <f t="shared" si="47"/>
        <v>811</v>
      </c>
    </row>
    <row r="1000" spans="1:8" x14ac:dyDescent="0.2">
      <c r="A1000" t="s">
        <v>1115</v>
      </c>
      <c r="B1000" t="s">
        <v>85</v>
      </c>
      <c r="C1000" s="6">
        <v>37883</v>
      </c>
      <c r="D1000">
        <v>802</v>
      </c>
      <c r="E1000" s="2">
        <v>10</v>
      </c>
      <c r="F1000" t="str">
        <f t="shared" si="45"/>
        <v>Allanah PITCHERrace-walking</v>
      </c>
      <c r="G1000" s="2">
        <f t="shared" si="46"/>
        <v>10</v>
      </c>
      <c r="H1000" s="2">
        <f t="shared" si="47"/>
        <v>802</v>
      </c>
    </row>
    <row r="1001" spans="1:8" x14ac:dyDescent="0.2">
      <c r="A1001" t="s">
        <v>1145</v>
      </c>
      <c r="B1001" t="s">
        <v>85</v>
      </c>
      <c r="C1001" s="6">
        <v>1987</v>
      </c>
      <c r="D1001">
        <v>785</v>
      </c>
      <c r="E1001" s="2">
        <v>11</v>
      </c>
      <c r="F1001" t="str">
        <f t="shared" si="45"/>
        <v>Melissa LEWISrace-walking</v>
      </c>
      <c r="G1001" s="2">
        <f t="shared" si="46"/>
        <v>11</v>
      </c>
      <c r="H1001" s="2">
        <f t="shared" si="47"/>
        <v>785</v>
      </c>
    </row>
    <row r="1002" spans="1:8" x14ac:dyDescent="0.2">
      <c r="A1002" t="s">
        <v>1146</v>
      </c>
      <c r="B1002" t="s">
        <v>85</v>
      </c>
      <c r="C1002" s="7">
        <v>44640</v>
      </c>
      <c r="D1002">
        <v>775</v>
      </c>
      <c r="E1002" s="2">
        <v>12</v>
      </c>
      <c r="F1002" t="str">
        <f t="shared" si="45"/>
        <v>Gabriella HILLrace-walking</v>
      </c>
      <c r="G1002" s="2">
        <f t="shared" si="46"/>
        <v>12</v>
      </c>
      <c r="H1002" s="2">
        <f t="shared" si="47"/>
        <v>775</v>
      </c>
    </row>
    <row r="1003" spans="1:8" x14ac:dyDescent="0.2">
      <c r="A1003" t="s">
        <v>1147</v>
      </c>
      <c r="B1003" t="s">
        <v>85</v>
      </c>
      <c r="C1003" s="6">
        <v>44612</v>
      </c>
      <c r="D1003">
        <v>731</v>
      </c>
      <c r="E1003" s="2">
        <v>13</v>
      </c>
      <c r="F1003" t="str">
        <f t="shared" si="45"/>
        <v>Hannah PARKERrace-walking</v>
      </c>
      <c r="G1003" s="2">
        <f t="shared" si="46"/>
        <v>13</v>
      </c>
      <c r="H1003" s="2">
        <f t="shared" si="47"/>
        <v>731</v>
      </c>
    </row>
    <row r="1004" spans="1:8" x14ac:dyDescent="0.2">
      <c r="A1004" t="s">
        <v>552</v>
      </c>
      <c r="B1004" t="s">
        <v>82</v>
      </c>
      <c r="C1004" s="6">
        <v>32004</v>
      </c>
      <c r="D1004">
        <v>1180</v>
      </c>
      <c r="E1004" s="2">
        <v>1</v>
      </c>
      <c r="F1004" t="str">
        <f t="shared" si="45"/>
        <v>Jessica STENSONmarathon</v>
      </c>
      <c r="G1004" s="2">
        <f t="shared" si="46"/>
        <v>1</v>
      </c>
      <c r="H1004" s="2">
        <f t="shared" si="47"/>
        <v>1180</v>
      </c>
    </row>
    <row r="1005" spans="1:8" x14ac:dyDescent="0.2">
      <c r="A1005" t="s">
        <v>363</v>
      </c>
      <c r="B1005" t="s">
        <v>82</v>
      </c>
      <c r="C1005" s="6">
        <v>28173</v>
      </c>
      <c r="D1005">
        <v>1160</v>
      </c>
      <c r="E1005" s="2">
        <v>2</v>
      </c>
      <c r="F1005" t="str">
        <f t="shared" si="45"/>
        <v>Sinead DIVERmarathon</v>
      </c>
      <c r="G1005" s="2">
        <f t="shared" si="46"/>
        <v>2</v>
      </c>
      <c r="H1005" s="2">
        <f t="shared" si="47"/>
        <v>1160</v>
      </c>
    </row>
    <row r="1006" spans="1:8" x14ac:dyDescent="0.2">
      <c r="A1006" t="s">
        <v>353</v>
      </c>
      <c r="B1006" t="s">
        <v>82</v>
      </c>
      <c r="C1006" s="6">
        <v>30264</v>
      </c>
      <c r="D1006">
        <v>1136</v>
      </c>
      <c r="E1006" s="2">
        <v>3</v>
      </c>
      <c r="F1006" t="str">
        <f t="shared" si="45"/>
        <v>Eloise WELLINGSmarathon</v>
      </c>
      <c r="G1006" s="2">
        <f t="shared" si="46"/>
        <v>3</v>
      </c>
      <c r="H1006" s="2">
        <f t="shared" si="47"/>
        <v>1136</v>
      </c>
    </row>
    <row r="1007" spans="1:8" x14ac:dyDescent="0.2">
      <c r="A1007" t="s">
        <v>364</v>
      </c>
      <c r="B1007" t="s">
        <v>82</v>
      </c>
      <c r="C1007" s="6">
        <v>32487</v>
      </c>
      <c r="D1007">
        <v>1097</v>
      </c>
      <c r="E1007" s="2">
        <v>4</v>
      </c>
      <c r="F1007" t="str">
        <f t="shared" si="45"/>
        <v>Ellie PASHLEYmarathon</v>
      </c>
      <c r="G1007" s="2">
        <f t="shared" si="46"/>
        <v>4</v>
      </c>
      <c r="H1007" s="2">
        <f t="shared" si="47"/>
        <v>1097</v>
      </c>
    </row>
    <row r="1008" spans="1:8" x14ac:dyDescent="0.2">
      <c r="A1008" t="s">
        <v>551</v>
      </c>
      <c r="B1008" t="s">
        <v>82</v>
      </c>
      <c r="C1008" s="6">
        <v>28871</v>
      </c>
      <c r="D1008">
        <v>1090</v>
      </c>
      <c r="E1008" s="2">
        <v>5</v>
      </c>
      <c r="F1008" t="str">
        <f t="shared" si="45"/>
        <v>Lisa WEIGHTMANmarathon</v>
      </c>
      <c r="G1008" s="2">
        <f t="shared" si="46"/>
        <v>5</v>
      </c>
      <c r="H1008" s="2">
        <f t="shared" si="47"/>
        <v>1090</v>
      </c>
    </row>
    <row r="1009" spans="1:8" x14ac:dyDescent="0.2">
      <c r="A1009" t="s">
        <v>1043</v>
      </c>
      <c r="B1009" t="s">
        <v>82</v>
      </c>
      <c r="C1009" s="6">
        <v>30757</v>
      </c>
      <c r="D1009">
        <v>1044</v>
      </c>
      <c r="E1009" s="2">
        <v>6</v>
      </c>
      <c r="F1009" t="str">
        <f t="shared" si="45"/>
        <v>Marnie PONTONmarathon</v>
      </c>
      <c r="G1009" s="2">
        <f t="shared" si="46"/>
        <v>6</v>
      </c>
      <c r="H1009" s="2">
        <f t="shared" si="47"/>
        <v>1044</v>
      </c>
    </row>
    <row r="1010" spans="1:8" x14ac:dyDescent="0.2">
      <c r="A1010" t="s">
        <v>553</v>
      </c>
      <c r="B1010" t="s">
        <v>82</v>
      </c>
      <c r="C1010" s="6">
        <v>32568</v>
      </c>
      <c r="D1010">
        <v>1024</v>
      </c>
      <c r="E1010" s="2">
        <v>7</v>
      </c>
      <c r="F1010" t="str">
        <f t="shared" si="45"/>
        <v>Milly CLARKmarathon</v>
      </c>
      <c r="G1010" s="2">
        <f t="shared" si="46"/>
        <v>7</v>
      </c>
      <c r="H1010" s="2">
        <f t="shared" si="47"/>
        <v>1024</v>
      </c>
    </row>
    <row r="1011" spans="1:8" x14ac:dyDescent="0.2">
      <c r="A1011" t="s">
        <v>1335</v>
      </c>
      <c r="B1011" t="s">
        <v>82</v>
      </c>
      <c r="C1011" s="6">
        <v>31761</v>
      </c>
      <c r="D1011">
        <v>1013</v>
      </c>
      <c r="E1011" s="2">
        <v>8</v>
      </c>
      <c r="F1011" t="str">
        <f t="shared" si="45"/>
        <v>Riine RINGImarathon</v>
      </c>
      <c r="G1011" s="2">
        <f t="shared" si="46"/>
        <v>8</v>
      </c>
      <c r="H1011" s="2">
        <f t="shared" si="47"/>
        <v>1013</v>
      </c>
    </row>
    <row r="1012" spans="1:8" x14ac:dyDescent="0.2">
      <c r="A1012" t="s">
        <v>554</v>
      </c>
      <c r="B1012" t="s">
        <v>82</v>
      </c>
      <c r="C1012" s="6">
        <v>1991</v>
      </c>
      <c r="D1012">
        <v>1006</v>
      </c>
      <c r="E1012" s="2">
        <v>9</v>
      </c>
      <c r="F1012" t="str">
        <f t="shared" si="45"/>
        <v>Michelle PEARSONmarathon</v>
      </c>
      <c r="G1012" s="2">
        <f t="shared" si="46"/>
        <v>9</v>
      </c>
      <c r="H1012" s="2">
        <f t="shared" si="47"/>
        <v>1006</v>
      </c>
    </row>
    <row r="1013" spans="1:8" x14ac:dyDescent="0.2">
      <c r="A1013" t="s">
        <v>556</v>
      </c>
      <c r="B1013" t="s">
        <v>82</v>
      </c>
      <c r="C1013" s="6">
        <v>28838</v>
      </c>
      <c r="D1013">
        <v>998</v>
      </c>
      <c r="E1013" s="2">
        <v>10</v>
      </c>
      <c r="F1013" t="str">
        <f t="shared" si="45"/>
        <v>Marina WONGmarathon</v>
      </c>
      <c r="G1013" s="2">
        <f t="shared" si="46"/>
        <v>10</v>
      </c>
      <c r="H1013" s="2">
        <f t="shared" si="47"/>
        <v>998</v>
      </c>
    </row>
    <row r="1014" spans="1:8" x14ac:dyDescent="0.2">
      <c r="A1014" t="s">
        <v>555</v>
      </c>
      <c r="B1014" t="s">
        <v>82</v>
      </c>
      <c r="C1014" s="6">
        <v>33071</v>
      </c>
      <c r="D1014">
        <v>985</v>
      </c>
      <c r="E1014" s="2">
        <v>11</v>
      </c>
      <c r="F1014" t="str">
        <f t="shared" si="45"/>
        <v>Tamara CARVOLTHmarathon</v>
      </c>
      <c r="G1014" s="2">
        <f t="shared" si="46"/>
        <v>11</v>
      </c>
      <c r="H1014" s="2">
        <f t="shared" si="47"/>
        <v>985</v>
      </c>
    </row>
    <row r="1015" spans="1:8" x14ac:dyDescent="0.2">
      <c r="A1015" t="s">
        <v>970</v>
      </c>
      <c r="B1015" t="s">
        <v>82</v>
      </c>
      <c r="C1015" s="6">
        <v>1984</v>
      </c>
      <c r="D1015">
        <v>971</v>
      </c>
      <c r="E1015" s="2">
        <v>12</v>
      </c>
      <c r="F1015" t="str">
        <f t="shared" si="45"/>
        <v>Melissah GIBSONmarathon</v>
      </c>
      <c r="G1015" s="2">
        <f t="shared" si="46"/>
        <v>12</v>
      </c>
      <c r="H1015" s="2">
        <f t="shared" si="47"/>
        <v>971</v>
      </c>
    </row>
    <row r="1016" spans="1:8" x14ac:dyDescent="0.2">
      <c r="A1016" t="s">
        <v>1409</v>
      </c>
      <c r="B1016" s="6" t="s">
        <v>82</v>
      </c>
      <c r="C1016" s="6"/>
      <c r="D1016">
        <v>943</v>
      </c>
      <c r="E1016" s="2">
        <v>13</v>
      </c>
      <c r="F1016" t="str">
        <f t="shared" si="45"/>
        <v>Astrid ROBERTSmarathon</v>
      </c>
      <c r="G1016" s="2">
        <f t="shared" si="46"/>
        <v>13</v>
      </c>
      <c r="H1016" s="2">
        <f t="shared" si="47"/>
        <v>943</v>
      </c>
    </row>
    <row r="1017" spans="1:8" x14ac:dyDescent="0.2">
      <c r="A1017" t="s">
        <v>1410</v>
      </c>
      <c r="B1017" t="s">
        <v>82</v>
      </c>
      <c r="C1017" s="6"/>
      <c r="D1017">
        <v>930</v>
      </c>
      <c r="E1017" s="2">
        <v>14</v>
      </c>
      <c r="F1017" t="str">
        <f t="shared" si="45"/>
        <v>Monica HAYDOCKmarathon</v>
      </c>
      <c r="G1017" s="2">
        <f t="shared" si="46"/>
        <v>14</v>
      </c>
      <c r="H1017" s="2">
        <f t="shared" si="47"/>
        <v>930</v>
      </c>
    </row>
    <row r="1018" spans="1:8" x14ac:dyDescent="0.2">
      <c r="A1018" t="s">
        <v>557</v>
      </c>
      <c r="B1018" t="s">
        <v>82</v>
      </c>
      <c r="C1018" s="6"/>
      <c r="D1018">
        <v>918</v>
      </c>
      <c r="E1018" s="2">
        <v>15</v>
      </c>
      <c r="F1018" t="str">
        <f t="shared" si="45"/>
        <v>Debbie DONALDmarathon</v>
      </c>
      <c r="G1018" s="2">
        <f t="shared" si="46"/>
        <v>15</v>
      </c>
      <c r="H1018" s="2">
        <f t="shared" si="47"/>
        <v>918</v>
      </c>
    </row>
    <row r="1019" spans="1:8" x14ac:dyDescent="0.2">
      <c r="A1019" t="s">
        <v>558</v>
      </c>
      <c r="B1019" t="s">
        <v>82</v>
      </c>
      <c r="C1019" s="6">
        <v>32934</v>
      </c>
      <c r="D1019">
        <v>905</v>
      </c>
      <c r="E1019" s="2">
        <v>16</v>
      </c>
      <c r="F1019" t="str">
        <f t="shared" si="45"/>
        <v>Erchana MURRAY-BARTLETTmarathon</v>
      </c>
      <c r="G1019" s="2">
        <f t="shared" si="46"/>
        <v>16</v>
      </c>
      <c r="H1019" s="2">
        <f t="shared" si="47"/>
        <v>905</v>
      </c>
    </row>
    <row r="1020" spans="1:8" x14ac:dyDescent="0.2">
      <c r="A1020" t="s">
        <v>1411</v>
      </c>
      <c r="B1020" t="s">
        <v>82</v>
      </c>
      <c r="C1020" s="6"/>
      <c r="D1020">
        <v>894</v>
      </c>
      <c r="E1020" s="2">
        <v>17</v>
      </c>
      <c r="F1020" t="str">
        <f t="shared" si="45"/>
        <v>Phoebe PINCUSmarathon</v>
      </c>
      <c r="G1020" s="2">
        <f t="shared" si="46"/>
        <v>17</v>
      </c>
      <c r="H1020" s="2">
        <f t="shared" si="47"/>
        <v>894</v>
      </c>
    </row>
    <row r="1021" spans="1:8" x14ac:dyDescent="0.2">
      <c r="A1021" t="s">
        <v>1412</v>
      </c>
      <c r="B1021" t="s">
        <v>82</v>
      </c>
      <c r="C1021" s="6">
        <v>1983</v>
      </c>
      <c r="D1021">
        <v>890</v>
      </c>
      <c r="E1021" s="2">
        <v>18</v>
      </c>
      <c r="F1021" t="str">
        <f t="shared" si="45"/>
        <v>Kathryn WATTmarathon</v>
      </c>
      <c r="G1021" s="2">
        <f t="shared" si="46"/>
        <v>18</v>
      </c>
      <c r="H1021" s="2">
        <f t="shared" si="47"/>
        <v>890</v>
      </c>
    </row>
    <row r="1022" spans="1:8" x14ac:dyDescent="0.2">
      <c r="A1022" t="s">
        <v>1413</v>
      </c>
      <c r="B1022" s="6" t="s">
        <v>82</v>
      </c>
      <c r="C1022" s="6">
        <v>30835</v>
      </c>
      <c r="D1022">
        <v>887</v>
      </c>
      <c r="E1022" s="2">
        <v>19</v>
      </c>
      <c r="F1022" t="str">
        <f t="shared" si="45"/>
        <v>Bronwyn HAGERmarathon</v>
      </c>
      <c r="G1022" s="2">
        <f t="shared" si="46"/>
        <v>19</v>
      </c>
      <c r="H1022" s="2">
        <f t="shared" si="47"/>
        <v>887</v>
      </c>
    </row>
    <row r="1023" spans="1:8" x14ac:dyDescent="0.2">
      <c r="A1023" t="s">
        <v>1414</v>
      </c>
      <c r="B1023" t="s">
        <v>82</v>
      </c>
      <c r="C1023" s="6"/>
      <c r="D1023">
        <v>883</v>
      </c>
      <c r="E1023" s="2">
        <v>20</v>
      </c>
      <c r="F1023" t="str">
        <f t="shared" si="45"/>
        <v>Concetta ARCELLAmarathon</v>
      </c>
      <c r="G1023" s="2">
        <f t="shared" si="46"/>
        <v>20</v>
      </c>
      <c r="H1023" s="2">
        <f t="shared" si="47"/>
        <v>883</v>
      </c>
    </row>
    <row r="1024" spans="1:8" x14ac:dyDescent="0.2">
      <c r="A1024" t="s">
        <v>1415</v>
      </c>
      <c r="B1024" t="s">
        <v>82</v>
      </c>
      <c r="C1024" s="6"/>
      <c r="D1024">
        <v>873</v>
      </c>
      <c r="E1024" s="2">
        <v>21</v>
      </c>
      <c r="F1024" t="str">
        <f t="shared" si="45"/>
        <v>Maggie LENNOXmarathon</v>
      </c>
      <c r="G1024" s="2">
        <f t="shared" si="46"/>
        <v>21</v>
      </c>
      <c r="H1024" s="2">
        <f t="shared" si="47"/>
        <v>873</v>
      </c>
    </row>
    <row r="1025" spans="1:8" x14ac:dyDescent="0.2">
      <c r="A1025" t="s">
        <v>559</v>
      </c>
      <c r="B1025" t="s">
        <v>82</v>
      </c>
      <c r="C1025" s="6"/>
      <c r="D1025">
        <v>865</v>
      </c>
      <c r="E1025" s="2">
        <v>22</v>
      </c>
      <c r="F1025" t="str">
        <f t="shared" si="45"/>
        <v>Greer WILSONmarathon</v>
      </c>
      <c r="G1025" s="2">
        <f t="shared" si="46"/>
        <v>22</v>
      </c>
      <c r="H1025" s="2">
        <f t="shared" si="47"/>
        <v>865</v>
      </c>
    </row>
    <row r="1026" spans="1:8" x14ac:dyDescent="0.2">
      <c r="A1026" t="s">
        <v>560</v>
      </c>
      <c r="B1026" t="s">
        <v>82</v>
      </c>
      <c r="C1026" s="6"/>
      <c r="D1026">
        <v>864</v>
      </c>
      <c r="E1026" s="2">
        <v>23</v>
      </c>
      <c r="F1026" t="str">
        <f t="shared" si="45"/>
        <v>Alexandra MEEKmarathon</v>
      </c>
      <c r="G1026" s="2">
        <f t="shared" si="46"/>
        <v>23</v>
      </c>
      <c r="H1026" s="2">
        <f t="shared" si="47"/>
        <v>864</v>
      </c>
    </row>
  </sheetData>
  <autoFilter ref="A2:H1026" xr:uid="{5D8ADD68-2A55-A543-8506-DBB920458C29}">
    <sortState xmlns:xlrd2="http://schemas.microsoft.com/office/spreadsheetml/2017/richdata2" ref="A3:H1026">
      <sortCondition ref="E2:E1026"/>
    </sortState>
  </autoFilter>
  <mergeCells count="1">
    <mergeCell ref="A1:H1"/>
  </mergeCells>
  <conditionalFormatting sqref="B2 F2:H2">
    <cfRule type="containsText" dxfId="25" priority="1" operator="containsText" text="marathon">
      <formula>NOT(ISERROR(SEARCH("marathon",B2)))</formula>
    </cfRule>
    <cfRule type="containsText" dxfId="24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AC5A5-0173-8445-97FC-D2FC1CC8D24A}">
  <sheetPr>
    <tabColor theme="5" tint="0.59999389629810485"/>
  </sheetPr>
  <dimension ref="A1:H436"/>
  <sheetViews>
    <sheetView workbookViewId="0">
      <selection sqref="A1:H1"/>
    </sheetView>
  </sheetViews>
  <sheetFormatPr baseColWidth="10" defaultRowHeight="16" x14ac:dyDescent="0.2"/>
  <cols>
    <col min="1" max="1" width="26" bestFit="1" customWidth="1"/>
    <col min="2" max="2" width="17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8" ht="21" x14ac:dyDescent="0.25">
      <c r="A1" s="95" t="s">
        <v>1464</v>
      </c>
      <c r="B1" s="95"/>
      <c r="C1" s="95"/>
      <c r="D1" s="95"/>
      <c r="E1" s="95"/>
      <c r="F1" s="95"/>
      <c r="G1" s="95"/>
      <c r="H1" s="95"/>
    </row>
    <row r="2" spans="1:8" ht="35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916</v>
      </c>
      <c r="F2" s="44" t="s">
        <v>917</v>
      </c>
      <c r="G2" s="70" t="s">
        <v>918</v>
      </c>
      <c r="H2" s="70" t="s">
        <v>1275</v>
      </c>
    </row>
    <row r="3" spans="1:8" x14ac:dyDescent="0.2">
      <c r="A3" t="s">
        <v>562</v>
      </c>
      <c r="B3" s="6" t="s">
        <v>2</v>
      </c>
      <c r="C3" s="6">
        <v>35795</v>
      </c>
      <c r="D3">
        <v>1165</v>
      </c>
      <c r="E3" s="2">
        <v>2</v>
      </c>
      <c r="F3" t="str">
        <f t="shared" ref="F3:F66" si="0">A3&amp;B3</f>
        <v>Rohan BROWNING100m</v>
      </c>
      <c r="G3" s="2">
        <f>E3</f>
        <v>2</v>
      </c>
      <c r="H3" s="2">
        <f>D3</f>
        <v>1165</v>
      </c>
    </row>
    <row r="4" spans="1:8" x14ac:dyDescent="0.2">
      <c r="A4" t="s">
        <v>563</v>
      </c>
      <c r="B4" s="6" t="s">
        <v>2</v>
      </c>
      <c r="C4" s="6">
        <v>35937</v>
      </c>
      <c r="D4">
        <v>1118</v>
      </c>
      <c r="E4" s="2">
        <v>5</v>
      </c>
      <c r="F4" t="str">
        <f t="shared" si="0"/>
        <v>Jack HALE100m</v>
      </c>
      <c r="G4" s="2">
        <f t="shared" ref="G4:G67" si="1">E4</f>
        <v>5</v>
      </c>
      <c r="H4" s="2">
        <f t="shared" ref="H4:H67" si="2">D4</f>
        <v>1118</v>
      </c>
    </row>
    <row r="5" spans="1:8" x14ac:dyDescent="0.2">
      <c r="A5" t="s">
        <v>808</v>
      </c>
      <c r="B5" s="6" t="s">
        <v>2</v>
      </c>
      <c r="C5" s="6">
        <v>35258</v>
      </c>
      <c r="D5">
        <v>1115</v>
      </c>
      <c r="E5" s="2">
        <v>6</v>
      </c>
      <c r="F5" t="str">
        <f t="shared" si="0"/>
        <v>Christopher MITREVSKI100m</v>
      </c>
      <c r="G5" s="2">
        <f t="shared" si="1"/>
        <v>6</v>
      </c>
      <c r="H5" s="2">
        <f t="shared" si="2"/>
        <v>1115</v>
      </c>
    </row>
    <row r="6" spans="1:8" x14ac:dyDescent="0.2">
      <c r="A6" t="s">
        <v>565</v>
      </c>
      <c r="B6" s="6" t="s">
        <v>2</v>
      </c>
      <c r="C6" s="6">
        <v>36725</v>
      </c>
      <c r="D6">
        <v>1102</v>
      </c>
      <c r="E6" s="2">
        <v>7</v>
      </c>
      <c r="F6" t="str">
        <f t="shared" si="0"/>
        <v>Jake DORAN100m</v>
      </c>
      <c r="G6" s="2">
        <f t="shared" si="1"/>
        <v>7</v>
      </c>
      <c r="H6" s="2">
        <f t="shared" si="2"/>
        <v>1102</v>
      </c>
    </row>
    <row r="7" spans="1:8" x14ac:dyDescent="0.2">
      <c r="A7" t="s">
        <v>568</v>
      </c>
      <c r="B7" s="6" t="s">
        <v>2</v>
      </c>
      <c r="C7" s="6">
        <v>35389</v>
      </c>
      <c r="D7">
        <v>1095</v>
      </c>
      <c r="E7" s="2">
        <v>8</v>
      </c>
      <c r="F7" t="str">
        <f t="shared" si="0"/>
        <v>Jacob DESPARD100m</v>
      </c>
      <c r="G7" s="2">
        <f t="shared" si="1"/>
        <v>8</v>
      </c>
      <c r="H7" s="2">
        <f t="shared" si="2"/>
        <v>1095</v>
      </c>
    </row>
    <row r="8" spans="1:8" x14ac:dyDescent="0.2">
      <c r="A8" t="s">
        <v>566</v>
      </c>
      <c r="B8" s="6" t="s">
        <v>2</v>
      </c>
      <c r="C8" s="6">
        <v>36427</v>
      </c>
      <c r="D8">
        <v>1095</v>
      </c>
      <c r="E8" s="2">
        <v>8</v>
      </c>
      <c r="F8" t="str">
        <f t="shared" si="0"/>
        <v>Will ROBERTS100m</v>
      </c>
      <c r="G8" s="2">
        <f t="shared" si="1"/>
        <v>8</v>
      </c>
      <c r="H8" s="2">
        <f t="shared" si="2"/>
        <v>1095</v>
      </c>
    </row>
    <row r="9" spans="1:8" x14ac:dyDescent="0.2">
      <c r="A9" t="s">
        <v>564</v>
      </c>
      <c r="B9" s="6" t="s">
        <v>2</v>
      </c>
      <c r="C9" s="6">
        <v>35187</v>
      </c>
      <c r="D9">
        <v>1092</v>
      </c>
      <c r="E9" s="2">
        <v>10</v>
      </c>
      <c r="F9" t="str">
        <f t="shared" si="0"/>
        <v>Jake PENNY100m</v>
      </c>
      <c r="G9" s="2">
        <f t="shared" si="1"/>
        <v>10</v>
      </c>
      <c r="H9" s="2">
        <f t="shared" si="2"/>
        <v>1092</v>
      </c>
    </row>
    <row r="10" spans="1:8" x14ac:dyDescent="0.2">
      <c r="A10" t="s">
        <v>574</v>
      </c>
      <c r="B10" s="6" t="s">
        <v>2</v>
      </c>
      <c r="C10" s="6">
        <v>37908</v>
      </c>
      <c r="D10">
        <v>1089</v>
      </c>
      <c r="E10" s="2">
        <v>11</v>
      </c>
      <c r="F10" t="str">
        <f t="shared" si="0"/>
        <v>Aidan MURPHY100m</v>
      </c>
      <c r="G10" s="2">
        <f t="shared" si="1"/>
        <v>11</v>
      </c>
      <c r="H10" s="2">
        <f t="shared" si="2"/>
        <v>1089</v>
      </c>
    </row>
    <row r="11" spans="1:8" x14ac:dyDescent="0.2">
      <c r="A11" t="s">
        <v>617</v>
      </c>
      <c r="B11" s="6" t="s">
        <v>2</v>
      </c>
      <c r="C11" s="6">
        <v>36109</v>
      </c>
      <c r="D11">
        <v>1069</v>
      </c>
      <c r="E11" s="2">
        <v>15</v>
      </c>
      <c r="F11" t="str">
        <f t="shared" si="0"/>
        <v>Dhruv RODRIGUES-CHICO100m</v>
      </c>
      <c r="G11" s="2">
        <f t="shared" si="1"/>
        <v>15</v>
      </c>
      <c r="H11" s="2">
        <f t="shared" si="2"/>
        <v>1069</v>
      </c>
    </row>
    <row r="12" spans="1:8" x14ac:dyDescent="0.2">
      <c r="A12" t="s">
        <v>581</v>
      </c>
      <c r="B12" s="6" t="s">
        <v>2</v>
      </c>
      <c r="C12" s="6">
        <v>37054</v>
      </c>
      <c r="D12">
        <v>1063</v>
      </c>
      <c r="E12" s="2">
        <v>16</v>
      </c>
      <c r="F12" t="str">
        <f t="shared" si="0"/>
        <v>Jagga PYBUS100m</v>
      </c>
      <c r="G12" s="2">
        <f t="shared" si="1"/>
        <v>16</v>
      </c>
      <c r="H12" s="2">
        <f t="shared" si="2"/>
        <v>1063</v>
      </c>
    </row>
    <row r="13" spans="1:8" x14ac:dyDescent="0.2">
      <c r="A13" t="s">
        <v>577</v>
      </c>
      <c r="B13" s="6" t="s">
        <v>2</v>
      </c>
      <c r="C13" s="6">
        <v>36566</v>
      </c>
      <c r="D13">
        <v>1063</v>
      </c>
      <c r="E13" s="2">
        <v>16</v>
      </c>
      <c r="F13" t="str">
        <f t="shared" si="0"/>
        <v>Christopher IUS100m</v>
      </c>
      <c r="G13" s="2">
        <f t="shared" si="1"/>
        <v>16</v>
      </c>
      <c r="H13" s="2">
        <f t="shared" si="2"/>
        <v>1063</v>
      </c>
    </row>
    <row r="14" spans="1:8" x14ac:dyDescent="0.2">
      <c r="A14" t="s">
        <v>585</v>
      </c>
      <c r="B14" s="6" t="s">
        <v>2</v>
      </c>
      <c r="C14" s="6">
        <v>37759</v>
      </c>
      <c r="D14">
        <v>1070</v>
      </c>
      <c r="E14" s="2">
        <v>16</v>
      </c>
      <c r="F14" t="str">
        <f t="shared" si="0"/>
        <v>Jai GORDON100m</v>
      </c>
      <c r="G14" s="2">
        <f t="shared" si="1"/>
        <v>16</v>
      </c>
      <c r="H14" s="2">
        <f t="shared" si="2"/>
        <v>1070</v>
      </c>
    </row>
    <row r="15" spans="1:8" x14ac:dyDescent="0.2">
      <c r="A15" t="s">
        <v>1150</v>
      </c>
      <c r="B15" s="6" t="s">
        <v>2</v>
      </c>
      <c r="C15" s="6">
        <v>36251</v>
      </c>
      <c r="D15">
        <v>1050</v>
      </c>
      <c r="E15" s="2">
        <v>20</v>
      </c>
      <c r="F15" t="str">
        <f t="shared" si="0"/>
        <v>Harrison HUNT100m</v>
      </c>
      <c r="G15" s="2">
        <f t="shared" si="1"/>
        <v>20</v>
      </c>
      <c r="H15" s="2">
        <f t="shared" si="2"/>
        <v>1050</v>
      </c>
    </row>
    <row r="16" spans="1:8" x14ac:dyDescent="0.2">
      <c r="A16" t="s">
        <v>570</v>
      </c>
      <c r="B16" s="6" t="s">
        <v>2</v>
      </c>
      <c r="C16" s="6">
        <v>34035</v>
      </c>
      <c r="D16">
        <v>1043</v>
      </c>
      <c r="E16" s="2">
        <v>21</v>
      </c>
      <c r="F16" t="str">
        <f t="shared" si="0"/>
        <v>Alex HARTMANN100m</v>
      </c>
      <c r="G16" s="2">
        <f t="shared" si="1"/>
        <v>21</v>
      </c>
      <c r="H16" s="2">
        <f t="shared" si="2"/>
        <v>1043</v>
      </c>
    </row>
    <row r="17" spans="1:8" x14ac:dyDescent="0.2">
      <c r="A17" t="s">
        <v>575</v>
      </c>
      <c r="B17" s="6" t="s">
        <v>2</v>
      </c>
      <c r="C17" s="6">
        <v>35423</v>
      </c>
      <c r="D17">
        <v>1040</v>
      </c>
      <c r="E17" s="2">
        <v>24</v>
      </c>
      <c r="F17" t="str">
        <f t="shared" si="0"/>
        <v>Michael ROMANIN100m</v>
      </c>
      <c r="G17" s="2">
        <f t="shared" si="1"/>
        <v>24</v>
      </c>
      <c r="H17" s="2">
        <f t="shared" si="2"/>
        <v>1040</v>
      </c>
    </row>
    <row r="18" spans="1:8" x14ac:dyDescent="0.2">
      <c r="A18" t="s">
        <v>586</v>
      </c>
      <c r="B18" s="6" t="s">
        <v>2</v>
      </c>
      <c r="C18" s="6">
        <v>38290</v>
      </c>
      <c r="D18">
        <v>1031</v>
      </c>
      <c r="E18" s="2">
        <v>29</v>
      </c>
      <c r="F18" t="str">
        <f t="shared" si="0"/>
        <v>Ryan TARRANT100m</v>
      </c>
      <c r="G18" s="2">
        <f t="shared" si="1"/>
        <v>29</v>
      </c>
      <c r="H18" s="2">
        <f t="shared" si="2"/>
        <v>1031</v>
      </c>
    </row>
    <row r="19" spans="1:8" x14ac:dyDescent="0.2">
      <c r="A19" t="s">
        <v>576</v>
      </c>
      <c r="B19" s="6" t="s">
        <v>2</v>
      </c>
      <c r="C19" s="6">
        <v>37986</v>
      </c>
      <c r="D19">
        <v>1027</v>
      </c>
      <c r="E19" s="2">
        <v>30</v>
      </c>
      <c r="F19" t="str">
        <f t="shared" si="0"/>
        <v>Calab LAW100m</v>
      </c>
      <c r="G19" s="2">
        <f t="shared" si="1"/>
        <v>30</v>
      </c>
      <c r="H19" s="2">
        <f t="shared" si="2"/>
        <v>1027</v>
      </c>
    </row>
    <row r="20" spans="1:8" x14ac:dyDescent="0.2">
      <c r="A20" t="s">
        <v>609</v>
      </c>
      <c r="B20" s="6" t="s">
        <v>2</v>
      </c>
      <c r="C20" s="6">
        <v>44671</v>
      </c>
      <c r="D20">
        <v>1022</v>
      </c>
      <c r="E20" s="2">
        <v>33</v>
      </c>
      <c r="F20" t="str">
        <f t="shared" si="0"/>
        <v>Cooper SHERMAN100m</v>
      </c>
      <c r="G20" s="2">
        <f t="shared" si="1"/>
        <v>33</v>
      </c>
      <c r="H20" s="2">
        <f t="shared" si="2"/>
        <v>1022</v>
      </c>
    </row>
    <row r="21" spans="1:8" x14ac:dyDescent="0.2">
      <c r="A21" t="s">
        <v>583</v>
      </c>
      <c r="B21" s="6" t="s">
        <v>2</v>
      </c>
      <c r="C21" s="6">
        <v>36078</v>
      </c>
      <c r="D21">
        <v>1021</v>
      </c>
      <c r="E21" s="2">
        <v>33</v>
      </c>
      <c r="F21" t="str">
        <f t="shared" si="0"/>
        <v>Matthew RIZZO100m</v>
      </c>
      <c r="G21" s="2">
        <f t="shared" si="1"/>
        <v>33</v>
      </c>
      <c r="H21" s="2">
        <f t="shared" si="2"/>
        <v>1021</v>
      </c>
    </row>
    <row r="22" spans="1:8" x14ac:dyDescent="0.2">
      <c r="A22" t="s">
        <v>571</v>
      </c>
      <c r="B22" s="6" t="s">
        <v>2</v>
      </c>
      <c r="C22" s="6">
        <v>35634</v>
      </c>
      <c r="D22">
        <v>1018</v>
      </c>
      <c r="E22" s="2">
        <v>39</v>
      </c>
      <c r="F22" t="str">
        <f t="shared" si="0"/>
        <v>Zach HOLDSWORTH100m</v>
      </c>
      <c r="G22" s="2">
        <f t="shared" si="1"/>
        <v>39</v>
      </c>
      <c r="H22" s="2">
        <f t="shared" si="2"/>
        <v>1018</v>
      </c>
    </row>
    <row r="23" spans="1:8" x14ac:dyDescent="0.2">
      <c r="A23" t="s">
        <v>569</v>
      </c>
      <c r="B23" s="6" t="s">
        <v>2</v>
      </c>
      <c r="C23" s="6">
        <v>36491</v>
      </c>
      <c r="D23">
        <v>1018</v>
      </c>
      <c r="E23" s="2">
        <v>39</v>
      </c>
      <c r="F23" t="str">
        <f t="shared" si="0"/>
        <v>Joshua AZZOPARDI100m</v>
      </c>
      <c r="G23" s="2">
        <f t="shared" si="1"/>
        <v>39</v>
      </c>
      <c r="H23" s="2">
        <f t="shared" si="2"/>
        <v>1018</v>
      </c>
    </row>
    <row r="24" spans="1:8" x14ac:dyDescent="0.2">
      <c r="A24" t="s">
        <v>582</v>
      </c>
      <c r="B24" s="6" t="s">
        <v>2</v>
      </c>
      <c r="C24" s="6">
        <v>44701</v>
      </c>
      <c r="D24">
        <v>1011</v>
      </c>
      <c r="E24" s="2">
        <v>41</v>
      </c>
      <c r="F24" t="str">
        <f t="shared" si="0"/>
        <v>Sebastian SULTANA100m</v>
      </c>
      <c r="G24" s="2">
        <f t="shared" si="1"/>
        <v>41</v>
      </c>
      <c r="H24" s="2">
        <f t="shared" si="2"/>
        <v>1011</v>
      </c>
    </row>
    <row r="25" spans="1:8" x14ac:dyDescent="0.2">
      <c r="A25" t="s">
        <v>1151</v>
      </c>
      <c r="B25" s="6" t="s">
        <v>2</v>
      </c>
      <c r="C25" s="6">
        <v>34519</v>
      </c>
      <c r="D25">
        <v>1011</v>
      </c>
      <c r="E25" s="2">
        <v>41</v>
      </c>
      <c r="F25" t="str">
        <f t="shared" si="0"/>
        <v>Aaron BRESLAND100m</v>
      </c>
      <c r="G25" s="2">
        <f t="shared" si="1"/>
        <v>41</v>
      </c>
      <c r="H25" s="2">
        <f t="shared" si="2"/>
        <v>1011</v>
      </c>
    </row>
    <row r="26" spans="1:8" x14ac:dyDescent="0.2">
      <c r="A26" t="s">
        <v>1152</v>
      </c>
      <c r="B26" s="6" t="s">
        <v>2</v>
      </c>
      <c r="C26" s="6">
        <v>36535</v>
      </c>
      <c r="D26">
        <v>1008</v>
      </c>
      <c r="E26" s="2">
        <v>46</v>
      </c>
      <c r="F26" t="str">
        <f t="shared" si="0"/>
        <v>Lewis CLABBURN100m</v>
      </c>
      <c r="G26" s="2">
        <f t="shared" si="1"/>
        <v>46</v>
      </c>
      <c r="H26" s="2">
        <f t="shared" si="2"/>
        <v>1008</v>
      </c>
    </row>
    <row r="27" spans="1:8" x14ac:dyDescent="0.2">
      <c r="A27" t="s">
        <v>1153</v>
      </c>
      <c r="B27" s="6" t="s">
        <v>2</v>
      </c>
      <c r="C27" s="6">
        <v>2000</v>
      </c>
      <c r="D27">
        <v>1008</v>
      </c>
      <c r="E27" s="2">
        <v>46</v>
      </c>
      <c r="F27" t="str">
        <f t="shared" si="0"/>
        <v>Jacob ASTON100m</v>
      </c>
      <c r="G27" s="2">
        <f t="shared" si="1"/>
        <v>46</v>
      </c>
      <c r="H27" s="2">
        <f t="shared" si="2"/>
        <v>1008</v>
      </c>
    </row>
    <row r="28" spans="1:8" x14ac:dyDescent="0.2">
      <c r="A28" t="s">
        <v>1154</v>
      </c>
      <c r="B28" s="6" t="s">
        <v>2</v>
      </c>
      <c r="C28" s="6">
        <v>35243</v>
      </c>
      <c r="D28">
        <v>1008</v>
      </c>
      <c r="E28" s="2">
        <v>46</v>
      </c>
      <c r="F28" t="str">
        <f t="shared" si="0"/>
        <v>Anas ABU-GANABA100m</v>
      </c>
      <c r="G28" s="2">
        <f t="shared" si="1"/>
        <v>46</v>
      </c>
      <c r="H28" s="2">
        <f t="shared" si="2"/>
        <v>1008</v>
      </c>
    </row>
    <row r="29" spans="1:8" x14ac:dyDescent="0.2">
      <c r="A29" t="s">
        <v>584</v>
      </c>
      <c r="B29" s="6" t="s">
        <v>2</v>
      </c>
      <c r="C29" s="6">
        <v>35908</v>
      </c>
      <c r="D29">
        <v>1008</v>
      </c>
      <c r="E29" s="2">
        <v>46</v>
      </c>
      <c r="F29" t="str">
        <f t="shared" si="0"/>
        <v>Carl COOREY-EWINGS100m</v>
      </c>
      <c r="G29" s="2">
        <f t="shared" si="1"/>
        <v>46</v>
      </c>
      <c r="H29" s="2">
        <f t="shared" si="2"/>
        <v>1008</v>
      </c>
    </row>
    <row r="30" spans="1:8" x14ac:dyDescent="0.2">
      <c r="A30" t="s">
        <v>588</v>
      </c>
      <c r="B30" s="6" t="s">
        <v>2</v>
      </c>
      <c r="C30" s="6">
        <v>37235</v>
      </c>
      <c r="D30">
        <v>1005</v>
      </c>
      <c r="E30" s="2">
        <v>52</v>
      </c>
      <c r="F30" t="str">
        <f t="shared" si="0"/>
        <v>Christopher GEORDAS100m</v>
      </c>
      <c r="G30" s="2">
        <f t="shared" si="1"/>
        <v>52</v>
      </c>
      <c r="H30" s="2">
        <f t="shared" si="2"/>
        <v>1005</v>
      </c>
    </row>
    <row r="31" spans="1:8" x14ac:dyDescent="0.2">
      <c r="A31" t="s">
        <v>591</v>
      </c>
      <c r="B31" s="6" t="s">
        <v>2</v>
      </c>
      <c r="C31" s="6">
        <v>44640</v>
      </c>
      <c r="D31">
        <v>1005</v>
      </c>
      <c r="E31" s="2">
        <v>52</v>
      </c>
      <c r="F31" t="str">
        <f t="shared" si="0"/>
        <v>Connor BOND100m</v>
      </c>
      <c r="G31" s="2">
        <f t="shared" si="1"/>
        <v>52</v>
      </c>
      <c r="H31" s="2">
        <f t="shared" si="2"/>
        <v>1005</v>
      </c>
    </row>
    <row r="32" spans="1:8" x14ac:dyDescent="0.2">
      <c r="A32" t="s">
        <v>841</v>
      </c>
      <c r="B32" s="6" t="s">
        <v>2</v>
      </c>
      <c r="C32" s="6">
        <v>37216</v>
      </c>
      <c r="D32">
        <v>999</v>
      </c>
      <c r="E32" s="2">
        <v>58</v>
      </c>
      <c r="F32" t="str">
        <f t="shared" si="0"/>
        <v>Oscar MIERS100m</v>
      </c>
      <c r="G32" s="2">
        <f t="shared" si="1"/>
        <v>58</v>
      </c>
      <c r="H32" s="2">
        <f t="shared" si="2"/>
        <v>999</v>
      </c>
    </row>
    <row r="33" spans="1:8" x14ac:dyDescent="0.2">
      <c r="A33" t="s">
        <v>976</v>
      </c>
      <c r="B33" s="6" t="s">
        <v>2</v>
      </c>
      <c r="C33" s="6">
        <v>35649</v>
      </c>
      <c r="D33">
        <v>997</v>
      </c>
      <c r="E33" s="2">
        <v>60</v>
      </c>
      <c r="F33" t="str">
        <f t="shared" si="0"/>
        <v>Leonard KING100m</v>
      </c>
      <c r="G33" s="2">
        <f t="shared" si="1"/>
        <v>60</v>
      </c>
      <c r="H33" s="2">
        <f t="shared" si="2"/>
        <v>997</v>
      </c>
    </row>
    <row r="34" spans="1:8" x14ac:dyDescent="0.2">
      <c r="A34" t="s">
        <v>603</v>
      </c>
      <c r="B34" s="6" t="s">
        <v>2</v>
      </c>
      <c r="C34" s="6">
        <v>37033</v>
      </c>
      <c r="D34">
        <v>993</v>
      </c>
      <c r="E34" s="2">
        <v>62</v>
      </c>
      <c r="F34" t="str">
        <f t="shared" si="0"/>
        <v>Sam TAYLOR100m</v>
      </c>
      <c r="G34" s="2">
        <f t="shared" si="1"/>
        <v>62</v>
      </c>
      <c r="H34" s="2">
        <f t="shared" si="2"/>
        <v>993</v>
      </c>
    </row>
    <row r="35" spans="1:8" x14ac:dyDescent="0.2">
      <c r="A35" t="s">
        <v>605</v>
      </c>
      <c r="B35" s="6" t="s">
        <v>2</v>
      </c>
      <c r="C35" s="6">
        <v>44612</v>
      </c>
      <c r="D35">
        <v>993</v>
      </c>
      <c r="E35" s="2">
        <v>62</v>
      </c>
      <c r="F35" t="str">
        <f t="shared" si="0"/>
        <v>Sam ZUSTOVICH100m</v>
      </c>
      <c r="G35" s="2">
        <f t="shared" si="1"/>
        <v>62</v>
      </c>
      <c r="H35" s="2">
        <f t="shared" si="2"/>
        <v>993</v>
      </c>
    </row>
    <row r="36" spans="1:8" x14ac:dyDescent="0.2">
      <c r="A36" t="s">
        <v>589</v>
      </c>
      <c r="B36" s="6" t="s">
        <v>2</v>
      </c>
      <c r="C36" s="6">
        <v>36381</v>
      </c>
      <c r="D36">
        <v>994</v>
      </c>
      <c r="E36" s="2">
        <v>62</v>
      </c>
      <c r="F36" t="str">
        <f t="shared" si="0"/>
        <v>Kyle NICOLUSSI100m</v>
      </c>
      <c r="G36" s="2">
        <f t="shared" si="1"/>
        <v>62</v>
      </c>
      <c r="H36" s="2">
        <f t="shared" si="2"/>
        <v>994</v>
      </c>
    </row>
    <row r="37" spans="1:8" x14ac:dyDescent="0.2">
      <c r="A37" t="s">
        <v>580</v>
      </c>
      <c r="B37" s="6" t="s">
        <v>2</v>
      </c>
      <c r="C37" s="6">
        <v>44640</v>
      </c>
      <c r="D37">
        <v>986</v>
      </c>
      <c r="E37" s="2">
        <v>71</v>
      </c>
      <c r="F37" t="str">
        <f t="shared" si="0"/>
        <v>Lachlan KENNEDY100m</v>
      </c>
      <c r="G37" s="2">
        <f t="shared" si="1"/>
        <v>71</v>
      </c>
      <c r="H37" s="2">
        <f t="shared" si="2"/>
        <v>986</v>
      </c>
    </row>
    <row r="38" spans="1:8" x14ac:dyDescent="0.2">
      <c r="A38" t="s">
        <v>604</v>
      </c>
      <c r="B38" s="6" t="s">
        <v>2</v>
      </c>
      <c r="C38" s="6">
        <v>44640</v>
      </c>
      <c r="D38">
        <v>983</v>
      </c>
      <c r="E38" s="2">
        <v>73</v>
      </c>
      <c r="F38" t="str">
        <f t="shared" si="0"/>
        <v>Matthew FRIAR100m</v>
      </c>
      <c r="G38" s="2">
        <f t="shared" si="1"/>
        <v>73</v>
      </c>
      <c r="H38" s="2">
        <f t="shared" si="2"/>
        <v>983</v>
      </c>
    </row>
    <row r="39" spans="1:8" x14ac:dyDescent="0.2">
      <c r="A39" t="s">
        <v>611</v>
      </c>
      <c r="B39" s="6" t="s">
        <v>2</v>
      </c>
      <c r="C39" s="6">
        <v>36678</v>
      </c>
      <c r="D39">
        <v>980</v>
      </c>
      <c r="E39" s="2">
        <v>77</v>
      </c>
      <c r="F39" t="str">
        <f t="shared" si="0"/>
        <v>Michael HANNA100m</v>
      </c>
      <c r="G39" s="2">
        <f t="shared" si="1"/>
        <v>77</v>
      </c>
      <c r="H39" s="2">
        <f t="shared" si="2"/>
        <v>980</v>
      </c>
    </row>
    <row r="40" spans="1:8" x14ac:dyDescent="0.2">
      <c r="A40" t="s">
        <v>597</v>
      </c>
      <c r="B40" s="6" t="s">
        <v>2</v>
      </c>
      <c r="C40" s="6">
        <v>35801</v>
      </c>
      <c r="D40">
        <v>974</v>
      </c>
      <c r="E40" s="2">
        <v>83</v>
      </c>
      <c r="F40" t="str">
        <f t="shared" si="0"/>
        <v>Joshua LOVE100m</v>
      </c>
      <c r="G40" s="2">
        <f t="shared" si="1"/>
        <v>83</v>
      </c>
      <c r="H40" s="2">
        <f t="shared" si="2"/>
        <v>974</v>
      </c>
    </row>
    <row r="41" spans="1:8" x14ac:dyDescent="0.2">
      <c r="A41" t="s">
        <v>595</v>
      </c>
      <c r="B41" s="6" t="s">
        <v>2</v>
      </c>
      <c r="C41" s="6">
        <v>44671</v>
      </c>
      <c r="D41">
        <v>974</v>
      </c>
      <c r="E41" s="2">
        <v>83</v>
      </c>
      <c r="F41" t="str">
        <f t="shared" si="0"/>
        <v>Joseph AYOADE100m</v>
      </c>
      <c r="G41" s="2">
        <f t="shared" si="1"/>
        <v>83</v>
      </c>
      <c r="H41" s="2">
        <f t="shared" si="2"/>
        <v>974</v>
      </c>
    </row>
    <row r="42" spans="1:8" x14ac:dyDescent="0.2">
      <c r="A42" t="s">
        <v>592</v>
      </c>
      <c r="B42" s="6" t="s">
        <v>2</v>
      </c>
      <c r="C42" s="6">
        <v>35751</v>
      </c>
      <c r="D42">
        <v>974</v>
      </c>
      <c r="E42" s="2">
        <v>83</v>
      </c>
      <c r="F42" t="str">
        <f t="shared" si="0"/>
        <v>Michael HANSFORD100m</v>
      </c>
      <c r="G42" s="2">
        <f t="shared" si="1"/>
        <v>83</v>
      </c>
      <c r="H42" s="2">
        <f t="shared" si="2"/>
        <v>974</v>
      </c>
    </row>
    <row r="43" spans="1:8" x14ac:dyDescent="0.2">
      <c r="A43" t="s">
        <v>1155</v>
      </c>
      <c r="B43" s="6" t="s">
        <v>2</v>
      </c>
      <c r="C43" s="6">
        <v>44640</v>
      </c>
      <c r="D43">
        <v>971</v>
      </c>
      <c r="E43" s="2">
        <v>89</v>
      </c>
      <c r="F43" t="str">
        <f t="shared" si="0"/>
        <v>Tyson GENT100m</v>
      </c>
      <c r="G43" s="2">
        <f t="shared" si="1"/>
        <v>89</v>
      </c>
      <c r="H43" s="2">
        <f t="shared" si="2"/>
        <v>971</v>
      </c>
    </row>
    <row r="44" spans="1:8" x14ac:dyDescent="0.2">
      <c r="A44" t="s">
        <v>606</v>
      </c>
      <c r="B44" s="6" t="s">
        <v>2</v>
      </c>
      <c r="C44" s="6">
        <v>44701</v>
      </c>
      <c r="D44">
        <v>965</v>
      </c>
      <c r="E44" s="2">
        <v>94</v>
      </c>
      <c r="F44" t="str">
        <f t="shared" si="0"/>
        <v>Toshi BUTLIN100m</v>
      </c>
      <c r="G44" s="2">
        <f t="shared" si="1"/>
        <v>94</v>
      </c>
      <c r="H44" s="2">
        <f t="shared" si="2"/>
        <v>965</v>
      </c>
    </row>
    <row r="45" spans="1:8" x14ac:dyDescent="0.2">
      <c r="A45" t="s">
        <v>1156</v>
      </c>
      <c r="B45" s="6" t="s">
        <v>2</v>
      </c>
      <c r="C45" s="6">
        <v>33067</v>
      </c>
      <c r="D45">
        <v>972</v>
      </c>
      <c r="E45" s="2">
        <v>94</v>
      </c>
      <c r="F45" t="str">
        <f t="shared" si="0"/>
        <v>Aaron STUBBS100m</v>
      </c>
      <c r="G45" s="2">
        <f t="shared" si="1"/>
        <v>94</v>
      </c>
      <c r="H45" s="2">
        <f t="shared" si="2"/>
        <v>972</v>
      </c>
    </row>
    <row r="46" spans="1:8" x14ac:dyDescent="0.2">
      <c r="A46" t="s">
        <v>608</v>
      </c>
      <c r="B46" s="6" t="s">
        <v>2</v>
      </c>
      <c r="C46" s="6">
        <v>35137</v>
      </c>
      <c r="D46">
        <v>962</v>
      </c>
      <c r="E46" s="2">
        <v>99</v>
      </c>
      <c r="F46" t="str">
        <f t="shared" si="0"/>
        <v>Michael KONOMANYI100m</v>
      </c>
      <c r="G46" s="2">
        <f t="shared" si="1"/>
        <v>99</v>
      </c>
      <c r="H46" s="2">
        <f t="shared" si="2"/>
        <v>962</v>
      </c>
    </row>
    <row r="47" spans="1:8" x14ac:dyDescent="0.2">
      <c r="A47" t="s">
        <v>1157</v>
      </c>
      <c r="B47" s="6" t="s">
        <v>2</v>
      </c>
      <c r="C47" s="6">
        <v>33310</v>
      </c>
      <c r="D47">
        <v>962</v>
      </c>
      <c r="E47" s="2">
        <v>99</v>
      </c>
      <c r="F47" t="str">
        <f t="shared" si="0"/>
        <v>Nathan RIALI100m</v>
      </c>
      <c r="G47" s="2">
        <f t="shared" si="1"/>
        <v>99</v>
      </c>
      <c r="H47" s="2">
        <f t="shared" si="2"/>
        <v>962</v>
      </c>
    </row>
    <row r="48" spans="1:8" x14ac:dyDescent="0.2">
      <c r="A48" t="s">
        <v>574</v>
      </c>
      <c r="B48" s="6" t="s">
        <v>25</v>
      </c>
      <c r="C48" s="6">
        <v>37908</v>
      </c>
      <c r="D48">
        <v>1163</v>
      </c>
      <c r="E48" s="2">
        <v>1</v>
      </c>
      <c r="F48" t="str">
        <f t="shared" si="0"/>
        <v>Aidan MURPHY200m</v>
      </c>
      <c r="G48" s="2">
        <f t="shared" si="1"/>
        <v>1</v>
      </c>
      <c r="H48" s="2">
        <f t="shared" si="2"/>
        <v>1163</v>
      </c>
    </row>
    <row r="49" spans="1:8" x14ac:dyDescent="0.2">
      <c r="A49" t="s">
        <v>565</v>
      </c>
      <c r="B49" s="6" t="s">
        <v>25</v>
      </c>
      <c r="C49" s="6">
        <v>36725</v>
      </c>
      <c r="D49">
        <v>1090</v>
      </c>
      <c r="E49" s="2">
        <v>3</v>
      </c>
      <c r="F49" t="str">
        <f t="shared" si="0"/>
        <v>Jake DORAN200m</v>
      </c>
      <c r="G49" s="2">
        <f t="shared" si="1"/>
        <v>3</v>
      </c>
      <c r="H49" s="2">
        <f t="shared" si="2"/>
        <v>1090</v>
      </c>
    </row>
    <row r="50" spans="1:8" x14ac:dyDescent="0.2">
      <c r="A50" t="s">
        <v>614</v>
      </c>
      <c r="B50" s="6" t="s">
        <v>25</v>
      </c>
      <c r="C50" s="6">
        <v>34998</v>
      </c>
      <c r="D50">
        <v>1088</v>
      </c>
      <c r="E50" s="2">
        <v>4</v>
      </c>
      <c r="F50" t="str">
        <f t="shared" si="0"/>
        <v>Connor DIFFEY200m</v>
      </c>
      <c r="G50" s="2">
        <f t="shared" si="1"/>
        <v>4</v>
      </c>
      <c r="H50" s="2">
        <f t="shared" si="2"/>
        <v>1088</v>
      </c>
    </row>
    <row r="51" spans="1:8" x14ac:dyDescent="0.2">
      <c r="A51" t="s">
        <v>568</v>
      </c>
      <c r="B51" s="6" t="s">
        <v>25</v>
      </c>
      <c r="C51" s="6">
        <v>35389</v>
      </c>
      <c r="D51">
        <v>1076</v>
      </c>
      <c r="E51" s="2">
        <v>7</v>
      </c>
      <c r="F51" t="str">
        <f t="shared" si="0"/>
        <v>Jacob DESPARD200m</v>
      </c>
      <c r="G51" s="2">
        <f t="shared" si="1"/>
        <v>7</v>
      </c>
      <c r="H51" s="2">
        <f t="shared" si="2"/>
        <v>1076</v>
      </c>
    </row>
    <row r="52" spans="1:8" x14ac:dyDescent="0.2">
      <c r="A52" t="s">
        <v>570</v>
      </c>
      <c r="B52" s="6" t="s">
        <v>25</v>
      </c>
      <c r="C52" s="6">
        <v>34035</v>
      </c>
      <c r="D52">
        <v>1066</v>
      </c>
      <c r="E52" s="2">
        <v>10</v>
      </c>
      <c r="F52" t="str">
        <f t="shared" si="0"/>
        <v>Alex HARTMANN200m</v>
      </c>
      <c r="G52" s="2">
        <f t="shared" si="1"/>
        <v>10</v>
      </c>
      <c r="H52" s="2">
        <f t="shared" si="2"/>
        <v>1066</v>
      </c>
    </row>
    <row r="53" spans="1:8" x14ac:dyDescent="0.2">
      <c r="A53" t="s">
        <v>617</v>
      </c>
      <c r="B53" s="6" t="s">
        <v>25</v>
      </c>
      <c r="C53" s="6">
        <v>36109</v>
      </c>
      <c r="D53">
        <v>1063</v>
      </c>
      <c r="E53" s="2">
        <v>12</v>
      </c>
      <c r="F53" t="str">
        <f t="shared" si="0"/>
        <v>Dhruv RODRIGUES-CHICO200m</v>
      </c>
      <c r="G53" s="2">
        <f t="shared" si="1"/>
        <v>12</v>
      </c>
      <c r="H53" s="2">
        <f t="shared" si="2"/>
        <v>1063</v>
      </c>
    </row>
    <row r="54" spans="1:8" x14ac:dyDescent="0.2">
      <c r="A54" t="s">
        <v>1158</v>
      </c>
      <c r="B54" s="6" t="s">
        <v>25</v>
      </c>
      <c r="C54" s="6">
        <v>35798</v>
      </c>
      <c r="D54">
        <v>1057</v>
      </c>
      <c r="E54" s="2">
        <v>14</v>
      </c>
      <c r="F54" t="str">
        <f t="shared" si="0"/>
        <v>Thomas WILSON200m</v>
      </c>
      <c r="G54" s="2">
        <f t="shared" si="1"/>
        <v>14</v>
      </c>
      <c r="H54" s="2">
        <f t="shared" si="2"/>
        <v>1057</v>
      </c>
    </row>
    <row r="55" spans="1:8" x14ac:dyDescent="0.2">
      <c r="A55" t="s">
        <v>581</v>
      </c>
      <c r="B55" s="6" t="s">
        <v>25</v>
      </c>
      <c r="C55" s="6">
        <v>37054</v>
      </c>
      <c r="D55">
        <v>1053</v>
      </c>
      <c r="E55" s="2">
        <v>15</v>
      </c>
      <c r="F55" t="str">
        <f t="shared" si="0"/>
        <v>Jagga PYBUS200m</v>
      </c>
      <c r="G55" s="2">
        <f t="shared" si="1"/>
        <v>15</v>
      </c>
      <c r="H55" s="2">
        <f t="shared" si="2"/>
        <v>1053</v>
      </c>
    </row>
    <row r="56" spans="1:8" x14ac:dyDescent="0.2">
      <c r="A56" t="s">
        <v>609</v>
      </c>
      <c r="B56" s="6" t="s">
        <v>25</v>
      </c>
      <c r="C56" s="6">
        <v>44671</v>
      </c>
      <c r="D56">
        <v>1051</v>
      </c>
      <c r="E56" s="2">
        <v>17</v>
      </c>
      <c r="F56" t="str">
        <f t="shared" si="0"/>
        <v>Cooper SHERMAN200m</v>
      </c>
      <c r="G56" s="2">
        <f t="shared" si="1"/>
        <v>17</v>
      </c>
      <c r="H56" s="2">
        <f t="shared" si="2"/>
        <v>1051</v>
      </c>
    </row>
    <row r="57" spans="1:8" x14ac:dyDescent="0.2">
      <c r="A57" t="s">
        <v>576</v>
      </c>
      <c r="B57" s="6" t="s">
        <v>25</v>
      </c>
      <c r="C57" s="6">
        <v>37986</v>
      </c>
      <c r="D57">
        <v>1057</v>
      </c>
      <c r="E57" s="2">
        <v>17</v>
      </c>
      <c r="F57" t="str">
        <f t="shared" si="0"/>
        <v>Calab LAW200m</v>
      </c>
      <c r="G57" s="2">
        <f t="shared" si="1"/>
        <v>17</v>
      </c>
      <c r="H57" s="2">
        <f t="shared" si="2"/>
        <v>1057</v>
      </c>
    </row>
    <row r="58" spans="1:8" x14ac:dyDescent="0.2">
      <c r="A58" t="s">
        <v>575</v>
      </c>
      <c r="B58" s="6" t="s">
        <v>25</v>
      </c>
      <c r="C58" s="6">
        <v>35423</v>
      </c>
      <c r="D58">
        <v>1056</v>
      </c>
      <c r="E58" s="2">
        <v>19</v>
      </c>
      <c r="F58" t="str">
        <f t="shared" si="0"/>
        <v>Michael ROMANIN200m</v>
      </c>
      <c r="G58" s="2">
        <f t="shared" si="1"/>
        <v>19</v>
      </c>
      <c r="H58" s="2">
        <f t="shared" si="2"/>
        <v>1056</v>
      </c>
    </row>
    <row r="59" spans="1:8" x14ac:dyDescent="0.2">
      <c r="A59" t="s">
        <v>1154</v>
      </c>
      <c r="B59" s="6" t="s">
        <v>25</v>
      </c>
      <c r="C59" s="6">
        <v>35243</v>
      </c>
      <c r="D59">
        <v>1047</v>
      </c>
      <c r="E59" s="2">
        <v>20</v>
      </c>
      <c r="F59" t="str">
        <f t="shared" si="0"/>
        <v>Anas ABU-GANABA200m</v>
      </c>
      <c r="G59" s="2">
        <f t="shared" si="1"/>
        <v>20</v>
      </c>
      <c r="H59" s="2">
        <f t="shared" si="2"/>
        <v>1047</v>
      </c>
    </row>
    <row r="60" spans="1:8" x14ac:dyDescent="0.2">
      <c r="A60" t="s">
        <v>622</v>
      </c>
      <c r="B60" s="6" t="s">
        <v>25</v>
      </c>
      <c r="C60" s="6">
        <v>36355</v>
      </c>
      <c r="D60">
        <v>1049</v>
      </c>
      <c r="E60" s="2">
        <v>21</v>
      </c>
      <c r="F60" t="str">
        <f t="shared" si="0"/>
        <v>Cameron SEARLE200m</v>
      </c>
      <c r="G60" s="2">
        <f t="shared" si="1"/>
        <v>21</v>
      </c>
      <c r="H60" s="2">
        <f t="shared" si="2"/>
        <v>1049</v>
      </c>
    </row>
    <row r="61" spans="1:8" x14ac:dyDescent="0.2">
      <c r="A61" t="s">
        <v>1150</v>
      </c>
      <c r="B61" s="6" t="s">
        <v>25</v>
      </c>
      <c r="C61" s="6">
        <v>36251</v>
      </c>
      <c r="D61">
        <v>1046</v>
      </c>
      <c r="E61" s="2">
        <v>22</v>
      </c>
      <c r="F61" t="str">
        <f t="shared" si="0"/>
        <v>Harrison HUNT200m</v>
      </c>
      <c r="G61" s="2">
        <f t="shared" si="1"/>
        <v>22</v>
      </c>
      <c r="H61" s="2">
        <f t="shared" si="2"/>
        <v>1046</v>
      </c>
    </row>
    <row r="62" spans="1:8" x14ac:dyDescent="0.2">
      <c r="A62" t="s">
        <v>566</v>
      </c>
      <c r="B62" s="6" t="s">
        <v>25</v>
      </c>
      <c r="C62" s="6">
        <v>36427</v>
      </c>
      <c r="D62">
        <v>1043</v>
      </c>
      <c r="E62" s="2">
        <v>23</v>
      </c>
      <c r="F62" t="str">
        <f t="shared" si="0"/>
        <v>Will ROBERTS200m</v>
      </c>
      <c r="G62" s="2">
        <f t="shared" si="1"/>
        <v>23</v>
      </c>
      <c r="H62" s="2">
        <f t="shared" si="2"/>
        <v>1043</v>
      </c>
    </row>
    <row r="63" spans="1:8" x14ac:dyDescent="0.2">
      <c r="A63" t="s">
        <v>625</v>
      </c>
      <c r="B63" s="6" t="s">
        <v>25</v>
      </c>
      <c r="C63" s="6">
        <v>44612</v>
      </c>
      <c r="D63">
        <v>1022</v>
      </c>
      <c r="E63" s="2">
        <v>30</v>
      </c>
      <c r="F63" t="str">
        <f t="shared" si="0"/>
        <v>Andrew GOSCHNIK200m</v>
      </c>
      <c r="G63" s="2">
        <f t="shared" si="1"/>
        <v>30</v>
      </c>
      <c r="H63" s="2">
        <f t="shared" si="2"/>
        <v>1022</v>
      </c>
    </row>
    <row r="64" spans="1:8" x14ac:dyDescent="0.2">
      <c r="A64" t="s">
        <v>621</v>
      </c>
      <c r="B64" t="s">
        <v>25</v>
      </c>
      <c r="C64" s="6">
        <v>35383</v>
      </c>
      <c r="D64">
        <v>1027</v>
      </c>
      <c r="E64" s="2">
        <v>31</v>
      </c>
      <c r="F64" t="str">
        <f t="shared" si="0"/>
        <v>Duncan CAMERON200m</v>
      </c>
      <c r="G64" s="2">
        <f t="shared" si="1"/>
        <v>31</v>
      </c>
      <c r="H64" s="2">
        <f t="shared" si="2"/>
        <v>1027</v>
      </c>
    </row>
    <row r="65" spans="1:8" x14ac:dyDescent="0.2">
      <c r="A65" t="s">
        <v>586</v>
      </c>
      <c r="B65" s="6" t="s">
        <v>25</v>
      </c>
      <c r="C65" s="6">
        <v>38290</v>
      </c>
      <c r="D65">
        <v>1024</v>
      </c>
      <c r="E65" s="2">
        <v>32</v>
      </c>
      <c r="F65" t="str">
        <f t="shared" si="0"/>
        <v>Ryan TARRANT200m</v>
      </c>
      <c r="G65" s="2">
        <f t="shared" si="1"/>
        <v>32</v>
      </c>
      <c r="H65" s="2">
        <f t="shared" si="2"/>
        <v>1024</v>
      </c>
    </row>
    <row r="66" spans="1:8" x14ac:dyDescent="0.2">
      <c r="A66" t="s">
        <v>616</v>
      </c>
      <c r="B66" t="s">
        <v>25</v>
      </c>
      <c r="C66" s="6">
        <v>35153</v>
      </c>
      <c r="D66">
        <v>1018</v>
      </c>
      <c r="E66" s="2">
        <v>32</v>
      </c>
      <c r="F66" t="str">
        <f t="shared" si="0"/>
        <v>Jordan SARMENTO200m</v>
      </c>
      <c r="G66" s="2">
        <f t="shared" si="1"/>
        <v>32</v>
      </c>
      <c r="H66" s="2">
        <f t="shared" si="2"/>
        <v>1018</v>
      </c>
    </row>
    <row r="67" spans="1:8" x14ac:dyDescent="0.2">
      <c r="A67" t="s">
        <v>978</v>
      </c>
      <c r="B67" t="s">
        <v>25</v>
      </c>
      <c r="C67" s="7">
        <v>44581</v>
      </c>
      <c r="D67">
        <v>1014</v>
      </c>
      <c r="E67" s="2">
        <v>35</v>
      </c>
      <c r="F67" t="str">
        <f t="shared" ref="F67:F130" si="3">A67&amp;B67</f>
        <v>Jesse MCKENNA200m</v>
      </c>
      <c r="G67" s="2">
        <f t="shared" si="1"/>
        <v>35</v>
      </c>
      <c r="H67" s="2">
        <f t="shared" si="2"/>
        <v>1014</v>
      </c>
    </row>
    <row r="68" spans="1:8" x14ac:dyDescent="0.2">
      <c r="A68" t="s">
        <v>591</v>
      </c>
      <c r="B68" t="s">
        <v>25</v>
      </c>
      <c r="C68" s="7">
        <v>44640</v>
      </c>
      <c r="D68">
        <v>1012</v>
      </c>
      <c r="E68" s="2">
        <v>36</v>
      </c>
      <c r="F68" t="str">
        <f t="shared" si="3"/>
        <v>Connor BOND200m</v>
      </c>
      <c r="G68" s="2">
        <f t="shared" ref="G68:G131" si="4">E68</f>
        <v>36</v>
      </c>
      <c r="H68" s="2">
        <f t="shared" ref="H68:H131" si="5">D68</f>
        <v>1012</v>
      </c>
    </row>
    <row r="69" spans="1:8" x14ac:dyDescent="0.2">
      <c r="A69" t="s">
        <v>646</v>
      </c>
      <c r="B69" t="s">
        <v>25</v>
      </c>
      <c r="C69" s="6">
        <v>37488</v>
      </c>
      <c r="D69">
        <v>1009</v>
      </c>
      <c r="E69" s="2">
        <v>38</v>
      </c>
      <c r="F69" t="str">
        <f t="shared" si="3"/>
        <v>Reece HOLDER200m</v>
      </c>
      <c r="G69" s="2">
        <f t="shared" si="4"/>
        <v>38</v>
      </c>
      <c r="H69" s="2">
        <f t="shared" si="5"/>
        <v>1009</v>
      </c>
    </row>
    <row r="70" spans="1:8" x14ac:dyDescent="0.2">
      <c r="A70" t="s">
        <v>563</v>
      </c>
      <c r="B70" t="s">
        <v>25</v>
      </c>
      <c r="C70" s="6">
        <v>35937</v>
      </c>
      <c r="D70">
        <v>1011</v>
      </c>
      <c r="E70" s="2">
        <v>38</v>
      </c>
      <c r="F70" t="str">
        <f t="shared" si="3"/>
        <v>Jack HALE200m</v>
      </c>
      <c r="G70" s="2">
        <f t="shared" si="4"/>
        <v>38</v>
      </c>
      <c r="H70" s="2">
        <f t="shared" si="5"/>
        <v>1011</v>
      </c>
    </row>
    <row r="71" spans="1:8" x14ac:dyDescent="0.2">
      <c r="A71" t="s">
        <v>1159</v>
      </c>
      <c r="B71" t="s">
        <v>25</v>
      </c>
      <c r="C71" s="6">
        <v>36872</v>
      </c>
      <c r="D71">
        <v>1008</v>
      </c>
      <c r="E71" s="2">
        <v>40</v>
      </c>
      <c r="F71" t="str">
        <f t="shared" si="3"/>
        <v>Preston DEGARNHAM200m</v>
      </c>
      <c r="G71" s="2">
        <f t="shared" si="4"/>
        <v>40</v>
      </c>
      <c r="H71" s="2">
        <f t="shared" si="5"/>
        <v>1008</v>
      </c>
    </row>
    <row r="72" spans="1:8" x14ac:dyDescent="0.2">
      <c r="A72" t="s">
        <v>623</v>
      </c>
      <c r="B72" t="s">
        <v>25</v>
      </c>
      <c r="C72" s="6">
        <v>37561</v>
      </c>
      <c r="D72">
        <v>1007</v>
      </c>
      <c r="E72" s="2">
        <v>42</v>
      </c>
      <c r="F72" t="str">
        <f t="shared" si="3"/>
        <v>Nicholas DONALDSON200m</v>
      </c>
      <c r="G72" s="2">
        <f t="shared" si="4"/>
        <v>42</v>
      </c>
      <c r="H72" s="2">
        <f t="shared" si="5"/>
        <v>1007</v>
      </c>
    </row>
    <row r="73" spans="1:8" x14ac:dyDescent="0.2">
      <c r="A73" t="s">
        <v>812</v>
      </c>
      <c r="B73" t="s">
        <v>25</v>
      </c>
      <c r="C73" s="6">
        <v>35479</v>
      </c>
      <c r="D73">
        <v>1005</v>
      </c>
      <c r="E73" s="2">
        <v>43</v>
      </c>
      <c r="F73" t="str">
        <f t="shared" si="3"/>
        <v>Jalen RUCKER200m</v>
      </c>
      <c r="G73" s="2">
        <f t="shared" si="4"/>
        <v>43</v>
      </c>
      <c r="H73" s="2">
        <f t="shared" si="5"/>
        <v>1005</v>
      </c>
    </row>
    <row r="74" spans="1:8" x14ac:dyDescent="0.2">
      <c r="A74" t="s">
        <v>588</v>
      </c>
      <c r="B74" t="s">
        <v>25</v>
      </c>
      <c r="C74" s="6">
        <v>37235</v>
      </c>
      <c r="D74">
        <v>999</v>
      </c>
      <c r="E74" s="2">
        <v>45</v>
      </c>
      <c r="F74" t="str">
        <f t="shared" si="3"/>
        <v>Christopher GEORDAS200m</v>
      </c>
      <c r="G74" s="2">
        <f t="shared" si="4"/>
        <v>45</v>
      </c>
      <c r="H74" s="2">
        <f t="shared" si="5"/>
        <v>999</v>
      </c>
    </row>
    <row r="75" spans="1:8" x14ac:dyDescent="0.2">
      <c r="A75" t="s">
        <v>569</v>
      </c>
      <c r="B75" t="s">
        <v>25</v>
      </c>
      <c r="C75" s="6">
        <v>36491</v>
      </c>
      <c r="D75">
        <v>998</v>
      </c>
      <c r="E75" s="2">
        <v>47</v>
      </c>
      <c r="F75" t="str">
        <f t="shared" si="3"/>
        <v>Joshua AZZOPARDI200m</v>
      </c>
      <c r="G75" s="2">
        <f t="shared" si="4"/>
        <v>47</v>
      </c>
      <c r="H75" s="2">
        <f t="shared" si="5"/>
        <v>998</v>
      </c>
    </row>
    <row r="76" spans="1:8" x14ac:dyDescent="0.2">
      <c r="A76" t="s">
        <v>1153</v>
      </c>
      <c r="B76" t="s">
        <v>25</v>
      </c>
      <c r="C76">
        <v>2000</v>
      </c>
      <c r="D76">
        <v>995</v>
      </c>
      <c r="E76" s="2">
        <v>49</v>
      </c>
      <c r="F76" t="str">
        <f t="shared" si="3"/>
        <v>Jacob ASTON200m</v>
      </c>
      <c r="G76" s="2">
        <f t="shared" si="4"/>
        <v>49</v>
      </c>
      <c r="H76" s="2">
        <f t="shared" si="5"/>
        <v>995</v>
      </c>
    </row>
    <row r="77" spans="1:8" x14ac:dyDescent="0.2">
      <c r="A77" t="s">
        <v>589</v>
      </c>
      <c r="B77" t="s">
        <v>25</v>
      </c>
      <c r="C77" s="6">
        <v>36381</v>
      </c>
      <c r="D77">
        <v>992</v>
      </c>
      <c r="E77" s="2">
        <v>52</v>
      </c>
      <c r="F77" t="str">
        <f t="shared" si="3"/>
        <v>Kyle NICOLUSSI200m</v>
      </c>
      <c r="G77" s="2">
        <f t="shared" si="4"/>
        <v>52</v>
      </c>
      <c r="H77" s="2">
        <f t="shared" si="5"/>
        <v>992</v>
      </c>
    </row>
    <row r="78" spans="1:8" x14ac:dyDescent="0.2">
      <c r="A78" t="s">
        <v>618</v>
      </c>
      <c r="B78" t="s">
        <v>25</v>
      </c>
      <c r="C78" s="6">
        <v>34654</v>
      </c>
      <c r="D78">
        <v>997</v>
      </c>
      <c r="E78" s="2">
        <v>53</v>
      </c>
      <c r="F78" t="str">
        <f t="shared" si="3"/>
        <v>Will JOHNS200m</v>
      </c>
      <c r="G78" s="2">
        <f t="shared" si="4"/>
        <v>53</v>
      </c>
      <c r="H78" s="2">
        <f t="shared" si="5"/>
        <v>997</v>
      </c>
    </row>
    <row r="79" spans="1:8" x14ac:dyDescent="0.2">
      <c r="A79" t="s">
        <v>626</v>
      </c>
      <c r="B79" t="s">
        <v>25</v>
      </c>
      <c r="C79" s="6">
        <v>35493</v>
      </c>
      <c r="D79">
        <v>985</v>
      </c>
      <c r="E79" s="2">
        <v>57</v>
      </c>
      <c r="F79" t="str">
        <f t="shared" si="3"/>
        <v>Ryan ATKINS200m</v>
      </c>
      <c r="G79" s="2">
        <f t="shared" si="4"/>
        <v>57</v>
      </c>
      <c r="H79" s="2">
        <f t="shared" si="5"/>
        <v>985</v>
      </c>
    </row>
    <row r="80" spans="1:8" x14ac:dyDescent="0.2">
      <c r="A80" t="s">
        <v>590</v>
      </c>
      <c r="B80" t="s">
        <v>25</v>
      </c>
      <c r="C80" s="6">
        <v>38091</v>
      </c>
      <c r="D80">
        <v>984</v>
      </c>
      <c r="E80" s="2">
        <v>59</v>
      </c>
      <c r="F80" t="str">
        <f t="shared" si="3"/>
        <v>Kaleb CLARK200m</v>
      </c>
      <c r="G80" s="2">
        <f t="shared" si="4"/>
        <v>59</v>
      </c>
      <c r="H80" s="2">
        <f t="shared" si="5"/>
        <v>984</v>
      </c>
    </row>
    <row r="81" spans="1:8" x14ac:dyDescent="0.2">
      <c r="A81" t="s">
        <v>627</v>
      </c>
      <c r="B81" t="s">
        <v>25</v>
      </c>
      <c r="C81" s="7">
        <v>44732</v>
      </c>
      <c r="D81">
        <v>984</v>
      </c>
      <c r="E81" s="2">
        <v>59</v>
      </c>
      <c r="F81" t="str">
        <f t="shared" si="3"/>
        <v>Max BERRY200m</v>
      </c>
      <c r="G81" s="2">
        <f t="shared" si="4"/>
        <v>59</v>
      </c>
      <c r="H81" s="2">
        <f t="shared" si="5"/>
        <v>984</v>
      </c>
    </row>
    <row r="82" spans="1:8" x14ac:dyDescent="0.2">
      <c r="A82" t="s">
        <v>1160</v>
      </c>
      <c r="B82" t="s">
        <v>25</v>
      </c>
      <c r="C82" s="6">
        <v>35445</v>
      </c>
      <c r="D82">
        <v>988</v>
      </c>
      <c r="E82" s="2">
        <v>62</v>
      </c>
      <c r="F82" t="str">
        <f t="shared" si="3"/>
        <v>Jack PAYNE200m</v>
      </c>
      <c r="G82" s="2">
        <f t="shared" si="4"/>
        <v>62</v>
      </c>
      <c r="H82" s="2">
        <f t="shared" si="5"/>
        <v>988</v>
      </c>
    </row>
    <row r="83" spans="1:8" x14ac:dyDescent="0.2">
      <c r="A83" t="s">
        <v>582</v>
      </c>
      <c r="B83" t="s">
        <v>25</v>
      </c>
      <c r="C83" s="7">
        <v>44701</v>
      </c>
      <c r="D83">
        <v>984</v>
      </c>
      <c r="E83" s="2">
        <v>63</v>
      </c>
      <c r="F83" t="str">
        <f t="shared" si="3"/>
        <v>Sebastian SULTANA200m</v>
      </c>
      <c r="G83" s="2">
        <f t="shared" si="4"/>
        <v>63</v>
      </c>
      <c r="H83" s="2">
        <f t="shared" si="5"/>
        <v>984</v>
      </c>
    </row>
    <row r="84" spans="1:8" x14ac:dyDescent="0.2">
      <c r="A84" t="s">
        <v>585</v>
      </c>
      <c r="B84" t="s">
        <v>25</v>
      </c>
      <c r="C84" s="6">
        <v>37759</v>
      </c>
      <c r="D84">
        <v>980</v>
      </c>
      <c r="E84" s="2">
        <v>64</v>
      </c>
      <c r="F84" t="str">
        <f t="shared" si="3"/>
        <v>Jai GORDON200m</v>
      </c>
      <c r="G84" s="2">
        <f t="shared" si="4"/>
        <v>64</v>
      </c>
      <c r="H84" s="2">
        <f t="shared" si="5"/>
        <v>980</v>
      </c>
    </row>
    <row r="85" spans="1:8" x14ac:dyDescent="0.2">
      <c r="A85" t="s">
        <v>630</v>
      </c>
      <c r="B85" t="s">
        <v>25</v>
      </c>
      <c r="C85" s="6">
        <v>35932</v>
      </c>
      <c r="D85">
        <v>978</v>
      </c>
      <c r="E85" s="2">
        <v>66</v>
      </c>
      <c r="F85" t="str">
        <f t="shared" si="3"/>
        <v>Jaxon HAYMAN200m</v>
      </c>
      <c r="G85" s="2">
        <f t="shared" si="4"/>
        <v>66</v>
      </c>
      <c r="H85" s="2">
        <f t="shared" si="5"/>
        <v>978</v>
      </c>
    </row>
    <row r="86" spans="1:8" x14ac:dyDescent="0.2">
      <c r="A86" t="s">
        <v>593</v>
      </c>
      <c r="B86" t="s">
        <v>25</v>
      </c>
      <c r="C86" s="6">
        <v>36038</v>
      </c>
      <c r="D86">
        <v>977</v>
      </c>
      <c r="E86" s="2">
        <v>69</v>
      </c>
      <c r="F86" t="str">
        <f t="shared" si="3"/>
        <v>Mitchell O'NEILL200m</v>
      </c>
      <c r="G86" s="2">
        <f t="shared" si="4"/>
        <v>69</v>
      </c>
      <c r="H86" s="2">
        <f t="shared" si="5"/>
        <v>977</v>
      </c>
    </row>
    <row r="87" spans="1:8" x14ac:dyDescent="0.2">
      <c r="A87" t="s">
        <v>653</v>
      </c>
      <c r="B87" t="s">
        <v>25</v>
      </c>
      <c r="C87" s="6">
        <v>37029</v>
      </c>
      <c r="D87">
        <v>977</v>
      </c>
      <c r="E87" s="2">
        <v>69</v>
      </c>
      <c r="F87" t="str">
        <f t="shared" si="3"/>
        <v>Mark FOKAS200m</v>
      </c>
      <c r="G87" s="2">
        <f t="shared" si="4"/>
        <v>69</v>
      </c>
      <c r="H87" s="2">
        <f t="shared" si="5"/>
        <v>977</v>
      </c>
    </row>
    <row r="88" spans="1:8" x14ac:dyDescent="0.2">
      <c r="A88" t="s">
        <v>632</v>
      </c>
      <c r="B88" t="s">
        <v>25</v>
      </c>
      <c r="C88" s="7">
        <v>44612</v>
      </c>
      <c r="D88">
        <v>975</v>
      </c>
      <c r="E88" s="2">
        <v>74</v>
      </c>
      <c r="F88" t="str">
        <f t="shared" si="3"/>
        <v>Ethan STRIEGHER200m</v>
      </c>
      <c r="G88" s="2">
        <f t="shared" si="4"/>
        <v>74</v>
      </c>
      <c r="H88" s="2">
        <f t="shared" si="5"/>
        <v>975</v>
      </c>
    </row>
    <row r="89" spans="1:8" x14ac:dyDescent="0.2">
      <c r="A89" t="s">
        <v>1161</v>
      </c>
      <c r="B89" t="s">
        <v>25</v>
      </c>
      <c r="D89">
        <v>973</v>
      </c>
      <c r="E89" s="2">
        <v>78</v>
      </c>
      <c r="F89" t="str">
        <f t="shared" si="3"/>
        <v>Oscar PINTARIC200m</v>
      </c>
      <c r="G89" s="2">
        <f t="shared" si="4"/>
        <v>78</v>
      </c>
      <c r="H89" s="2">
        <f t="shared" si="5"/>
        <v>973</v>
      </c>
    </row>
    <row r="90" spans="1:8" x14ac:dyDescent="0.2">
      <c r="A90" t="s">
        <v>1162</v>
      </c>
      <c r="B90" t="s">
        <v>25</v>
      </c>
      <c r="C90" s="6">
        <v>36566</v>
      </c>
      <c r="D90">
        <v>977</v>
      </c>
      <c r="E90" s="2">
        <v>79</v>
      </c>
      <c r="F90" t="str">
        <f t="shared" si="3"/>
        <v>Sebastien MOIR200m</v>
      </c>
      <c r="G90" s="2">
        <f t="shared" si="4"/>
        <v>79</v>
      </c>
      <c r="H90" s="2">
        <f t="shared" si="5"/>
        <v>977</v>
      </c>
    </row>
    <row r="91" spans="1:8" x14ac:dyDescent="0.2">
      <c r="A91" t="s">
        <v>1163</v>
      </c>
      <c r="B91" t="s">
        <v>25</v>
      </c>
      <c r="C91" s="6">
        <v>36811</v>
      </c>
      <c r="D91">
        <v>971</v>
      </c>
      <c r="E91" s="2">
        <v>79</v>
      </c>
      <c r="F91" t="str">
        <f t="shared" si="3"/>
        <v>Joshua HOOK200m</v>
      </c>
      <c r="G91" s="2">
        <f t="shared" si="4"/>
        <v>79</v>
      </c>
      <c r="H91" s="2">
        <f t="shared" si="5"/>
        <v>971</v>
      </c>
    </row>
    <row r="92" spans="1:8" x14ac:dyDescent="0.2">
      <c r="A92" t="s">
        <v>834</v>
      </c>
      <c r="B92" t="s">
        <v>25</v>
      </c>
      <c r="C92" s="6">
        <v>37186</v>
      </c>
      <c r="D92">
        <v>985</v>
      </c>
      <c r="E92" s="2">
        <v>82</v>
      </c>
      <c r="F92" t="str">
        <f t="shared" si="3"/>
        <v>Connor MURPHY200m</v>
      </c>
      <c r="G92" s="2">
        <f t="shared" si="4"/>
        <v>82</v>
      </c>
      <c r="H92" s="2">
        <f t="shared" si="5"/>
        <v>985</v>
      </c>
    </row>
    <row r="93" spans="1:8" x14ac:dyDescent="0.2">
      <c r="A93" t="s">
        <v>613</v>
      </c>
      <c r="B93" t="s">
        <v>25</v>
      </c>
      <c r="C93">
        <v>2000</v>
      </c>
      <c r="D93">
        <v>970</v>
      </c>
      <c r="E93" s="2">
        <v>82</v>
      </c>
      <c r="F93" t="str">
        <f t="shared" si="3"/>
        <v>Julian LAY200m</v>
      </c>
      <c r="G93" s="2">
        <f t="shared" si="4"/>
        <v>82</v>
      </c>
      <c r="H93" s="2">
        <f t="shared" si="5"/>
        <v>970</v>
      </c>
    </row>
    <row r="94" spans="1:8" x14ac:dyDescent="0.2">
      <c r="A94" t="s">
        <v>979</v>
      </c>
      <c r="B94" t="s">
        <v>25</v>
      </c>
      <c r="C94" s="6">
        <v>35993</v>
      </c>
      <c r="D94">
        <v>970</v>
      </c>
      <c r="E94" s="2">
        <v>82</v>
      </c>
      <c r="F94" t="str">
        <f t="shared" si="3"/>
        <v>Harry FULLERTON200m</v>
      </c>
      <c r="G94" s="2">
        <f t="shared" si="4"/>
        <v>82</v>
      </c>
      <c r="H94" s="2">
        <f t="shared" si="5"/>
        <v>970</v>
      </c>
    </row>
    <row r="95" spans="1:8" x14ac:dyDescent="0.2">
      <c r="A95" t="s">
        <v>604</v>
      </c>
      <c r="B95" t="s">
        <v>25</v>
      </c>
      <c r="C95" s="7">
        <v>44640</v>
      </c>
      <c r="D95">
        <v>971</v>
      </c>
      <c r="E95" s="2">
        <v>86</v>
      </c>
      <c r="F95" t="str">
        <f t="shared" si="3"/>
        <v>Matthew FRIAR200m</v>
      </c>
      <c r="G95" s="2">
        <f t="shared" si="4"/>
        <v>86</v>
      </c>
      <c r="H95" s="2">
        <f t="shared" si="5"/>
        <v>971</v>
      </c>
    </row>
    <row r="96" spans="1:8" x14ac:dyDescent="0.2">
      <c r="A96" t="s">
        <v>595</v>
      </c>
      <c r="B96" t="s">
        <v>25</v>
      </c>
      <c r="C96" s="7">
        <v>44671</v>
      </c>
      <c r="D96">
        <v>969</v>
      </c>
      <c r="E96" s="2">
        <v>90</v>
      </c>
      <c r="F96" t="str">
        <f t="shared" si="3"/>
        <v>Joseph AYOADE200m</v>
      </c>
      <c r="G96" s="2">
        <f t="shared" si="4"/>
        <v>90</v>
      </c>
      <c r="H96" s="2">
        <f t="shared" si="5"/>
        <v>969</v>
      </c>
    </row>
    <row r="97" spans="1:8" x14ac:dyDescent="0.2">
      <c r="A97" t="s">
        <v>645</v>
      </c>
      <c r="B97" t="s">
        <v>25</v>
      </c>
      <c r="C97" s="6">
        <v>37766</v>
      </c>
      <c r="D97">
        <v>969</v>
      </c>
      <c r="E97" s="2">
        <v>90</v>
      </c>
      <c r="F97" t="str">
        <f t="shared" si="3"/>
        <v>Joshua ATKINSON200m</v>
      </c>
      <c r="G97" s="2">
        <f t="shared" si="4"/>
        <v>90</v>
      </c>
      <c r="H97" s="2">
        <f t="shared" si="5"/>
        <v>969</v>
      </c>
    </row>
    <row r="98" spans="1:8" x14ac:dyDescent="0.2">
      <c r="A98" t="s">
        <v>654</v>
      </c>
      <c r="B98" t="s">
        <v>25</v>
      </c>
      <c r="C98" s="6">
        <v>36946</v>
      </c>
      <c r="D98">
        <v>966</v>
      </c>
      <c r="E98" s="2">
        <v>90</v>
      </c>
      <c r="F98" t="str">
        <f t="shared" si="3"/>
        <v>Callum RORISON200m</v>
      </c>
      <c r="G98" s="2">
        <f t="shared" si="4"/>
        <v>90</v>
      </c>
      <c r="H98" s="2">
        <f t="shared" si="5"/>
        <v>966</v>
      </c>
    </row>
    <row r="99" spans="1:8" x14ac:dyDescent="0.2">
      <c r="A99" t="s">
        <v>610</v>
      </c>
      <c r="B99" t="s">
        <v>25</v>
      </c>
      <c r="C99" s="7">
        <v>44671</v>
      </c>
      <c r="D99">
        <v>966</v>
      </c>
      <c r="E99" s="2">
        <v>90</v>
      </c>
      <c r="F99" t="str">
        <f t="shared" si="3"/>
        <v>Rory EASTON200m</v>
      </c>
      <c r="G99" s="2">
        <f t="shared" si="4"/>
        <v>90</v>
      </c>
      <c r="H99" s="2">
        <f t="shared" si="5"/>
        <v>966</v>
      </c>
    </row>
    <row r="100" spans="1:8" x14ac:dyDescent="0.2">
      <c r="A100" t="s">
        <v>599</v>
      </c>
      <c r="B100" t="s">
        <v>25</v>
      </c>
      <c r="C100" s="6">
        <v>34771</v>
      </c>
      <c r="D100">
        <v>969</v>
      </c>
      <c r="E100" s="2">
        <v>96</v>
      </c>
      <c r="F100" t="str">
        <f t="shared" si="3"/>
        <v>Nicholas BATE200m</v>
      </c>
      <c r="G100" s="2">
        <f t="shared" si="4"/>
        <v>96</v>
      </c>
      <c r="H100" s="2">
        <f t="shared" si="5"/>
        <v>969</v>
      </c>
    </row>
    <row r="101" spans="1:8" x14ac:dyDescent="0.2">
      <c r="A101" t="s">
        <v>638</v>
      </c>
      <c r="B101" t="s">
        <v>25</v>
      </c>
      <c r="C101" s="7">
        <v>44581</v>
      </c>
      <c r="D101">
        <v>964</v>
      </c>
      <c r="E101" s="2">
        <v>97</v>
      </c>
      <c r="F101" t="str">
        <f t="shared" si="3"/>
        <v>Cailen HEJKA200m</v>
      </c>
      <c r="G101" s="2">
        <f t="shared" si="4"/>
        <v>97</v>
      </c>
      <c r="H101" s="2">
        <f t="shared" si="5"/>
        <v>964</v>
      </c>
    </row>
    <row r="102" spans="1:8" x14ac:dyDescent="0.2">
      <c r="A102" t="s">
        <v>976</v>
      </c>
      <c r="B102" t="s">
        <v>25</v>
      </c>
      <c r="C102" s="6">
        <v>35649</v>
      </c>
      <c r="D102">
        <v>964</v>
      </c>
      <c r="E102" s="2">
        <v>97</v>
      </c>
      <c r="F102" t="str">
        <f t="shared" si="3"/>
        <v>Leonard KING200m</v>
      </c>
      <c r="G102" s="2">
        <f t="shared" si="4"/>
        <v>97</v>
      </c>
      <c r="H102" s="2">
        <f t="shared" si="5"/>
        <v>964</v>
      </c>
    </row>
    <row r="103" spans="1:8" x14ac:dyDescent="0.2">
      <c r="A103" t="s">
        <v>1164</v>
      </c>
      <c r="B103" t="s">
        <v>25</v>
      </c>
      <c r="C103" s="7">
        <v>44612</v>
      </c>
      <c r="D103">
        <v>961</v>
      </c>
      <c r="E103" s="2">
        <v>97</v>
      </c>
      <c r="F103" t="str">
        <f t="shared" si="3"/>
        <v>Harry CALLOW200m</v>
      </c>
      <c r="G103" s="2">
        <f t="shared" si="4"/>
        <v>97</v>
      </c>
      <c r="H103" s="2">
        <f t="shared" si="5"/>
        <v>961</v>
      </c>
    </row>
    <row r="104" spans="1:8" x14ac:dyDescent="0.2">
      <c r="A104" t="s">
        <v>641</v>
      </c>
      <c r="B104" t="s">
        <v>26</v>
      </c>
      <c r="C104" s="6">
        <v>34105</v>
      </c>
      <c r="D104">
        <v>1160</v>
      </c>
      <c r="E104" s="2">
        <v>2</v>
      </c>
      <c r="F104" t="str">
        <f t="shared" si="3"/>
        <v>Steven SOLOMON400m</v>
      </c>
      <c r="G104" s="2">
        <f t="shared" si="4"/>
        <v>2</v>
      </c>
      <c r="H104" s="2">
        <f t="shared" si="5"/>
        <v>1160</v>
      </c>
    </row>
    <row r="105" spans="1:8" x14ac:dyDescent="0.2">
      <c r="A105" t="s">
        <v>622</v>
      </c>
      <c r="B105" t="s">
        <v>26</v>
      </c>
      <c r="C105" s="6">
        <v>36355</v>
      </c>
      <c r="D105">
        <v>1105</v>
      </c>
      <c r="E105" s="2">
        <v>6</v>
      </c>
      <c r="F105" t="str">
        <f t="shared" si="3"/>
        <v>Cameron SEARLE400m</v>
      </c>
      <c r="G105" s="2">
        <f t="shared" si="4"/>
        <v>6</v>
      </c>
      <c r="H105" s="2">
        <f t="shared" si="5"/>
        <v>1105</v>
      </c>
    </row>
    <row r="106" spans="1:8" x14ac:dyDescent="0.2">
      <c r="A106" t="s">
        <v>643</v>
      </c>
      <c r="B106" t="s">
        <v>26</v>
      </c>
      <c r="C106" s="6">
        <v>34079</v>
      </c>
      <c r="D106">
        <v>1097</v>
      </c>
      <c r="E106" s="2">
        <v>10</v>
      </c>
      <c r="F106" t="str">
        <f t="shared" si="3"/>
        <v>Ian HALPIN400m</v>
      </c>
      <c r="G106" s="2">
        <f t="shared" si="4"/>
        <v>10</v>
      </c>
      <c r="H106" s="2">
        <f t="shared" si="5"/>
        <v>1097</v>
      </c>
    </row>
    <row r="107" spans="1:8" x14ac:dyDescent="0.2">
      <c r="A107" t="s">
        <v>620</v>
      </c>
      <c r="B107" t="s">
        <v>26</v>
      </c>
      <c r="C107" s="6">
        <v>36818</v>
      </c>
      <c r="D107">
        <v>1075</v>
      </c>
      <c r="E107" s="2">
        <v>15</v>
      </c>
      <c r="F107" t="str">
        <f t="shared" si="3"/>
        <v>Tom WILLEMS400m</v>
      </c>
      <c r="G107" s="2">
        <f t="shared" si="4"/>
        <v>15</v>
      </c>
      <c r="H107" s="2">
        <f t="shared" si="5"/>
        <v>1075</v>
      </c>
    </row>
    <row r="108" spans="1:8" x14ac:dyDescent="0.2">
      <c r="A108" t="s">
        <v>645</v>
      </c>
      <c r="B108" t="s">
        <v>26</v>
      </c>
      <c r="C108" s="6">
        <v>37766</v>
      </c>
      <c r="D108">
        <v>1071</v>
      </c>
      <c r="E108" s="2">
        <v>18</v>
      </c>
      <c r="F108" t="str">
        <f t="shared" si="3"/>
        <v>Joshua ATKINSON400m</v>
      </c>
      <c r="G108" s="2">
        <f t="shared" si="4"/>
        <v>18</v>
      </c>
      <c r="H108" s="2">
        <f t="shared" si="5"/>
        <v>1071</v>
      </c>
    </row>
    <row r="109" spans="1:8" x14ac:dyDescent="0.2">
      <c r="A109" t="s">
        <v>623</v>
      </c>
      <c r="B109" t="s">
        <v>26</v>
      </c>
      <c r="C109" s="6">
        <v>37561</v>
      </c>
      <c r="D109">
        <v>1061</v>
      </c>
      <c r="E109" s="2">
        <v>21</v>
      </c>
      <c r="F109" t="str">
        <f t="shared" si="3"/>
        <v>Nicholas DONALDSON400m</v>
      </c>
      <c r="G109" s="2">
        <f t="shared" si="4"/>
        <v>21</v>
      </c>
      <c r="H109" s="2">
        <f t="shared" si="5"/>
        <v>1061</v>
      </c>
    </row>
    <row r="110" spans="1:8" x14ac:dyDescent="0.2">
      <c r="A110" t="s">
        <v>574</v>
      </c>
      <c r="B110" t="s">
        <v>26</v>
      </c>
      <c r="C110" s="6">
        <v>37908</v>
      </c>
      <c r="D110">
        <v>1056</v>
      </c>
      <c r="E110" s="2">
        <v>26</v>
      </c>
      <c r="F110" t="str">
        <f t="shared" si="3"/>
        <v>Aidan MURPHY400m</v>
      </c>
      <c r="G110" s="2">
        <f t="shared" si="4"/>
        <v>26</v>
      </c>
      <c r="H110" s="2">
        <f t="shared" si="5"/>
        <v>1056</v>
      </c>
    </row>
    <row r="111" spans="1:8" x14ac:dyDescent="0.2">
      <c r="A111" t="s">
        <v>648</v>
      </c>
      <c r="B111" t="s">
        <v>26</v>
      </c>
      <c r="C111" s="6">
        <v>35845</v>
      </c>
      <c r="D111">
        <v>1050</v>
      </c>
      <c r="E111" s="2">
        <v>32</v>
      </c>
      <c r="F111" t="str">
        <f t="shared" si="3"/>
        <v>Conor FRY400m</v>
      </c>
      <c r="G111" s="2">
        <f t="shared" si="4"/>
        <v>32</v>
      </c>
      <c r="H111" s="2">
        <f t="shared" si="5"/>
        <v>1050</v>
      </c>
    </row>
    <row r="112" spans="1:8" x14ac:dyDescent="0.2">
      <c r="A112" t="s">
        <v>642</v>
      </c>
      <c r="B112" t="s">
        <v>26</v>
      </c>
      <c r="C112" s="6">
        <v>36456</v>
      </c>
      <c r="D112">
        <v>1044</v>
      </c>
      <c r="E112" s="2">
        <v>39</v>
      </c>
      <c r="F112" t="str">
        <f t="shared" si="3"/>
        <v>Tyler GUNN400m</v>
      </c>
      <c r="G112" s="2">
        <f t="shared" si="4"/>
        <v>39</v>
      </c>
      <c r="H112" s="2">
        <f t="shared" si="5"/>
        <v>1044</v>
      </c>
    </row>
    <row r="113" spans="1:8" x14ac:dyDescent="0.2">
      <c r="A113" t="s">
        <v>609</v>
      </c>
      <c r="B113" t="s">
        <v>26</v>
      </c>
      <c r="C113" s="7">
        <v>44671</v>
      </c>
      <c r="D113">
        <v>1032</v>
      </c>
      <c r="E113" s="2">
        <v>45</v>
      </c>
      <c r="F113" t="str">
        <f t="shared" si="3"/>
        <v>Cooper SHERMAN400m</v>
      </c>
      <c r="G113" s="2">
        <f t="shared" si="4"/>
        <v>45</v>
      </c>
      <c r="H113" s="2">
        <f t="shared" si="5"/>
        <v>1032</v>
      </c>
    </row>
    <row r="114" spans="1:8" x14ac:dyDescent="0.2">
      <c r="A114" t="s">
        <v>630</v>
      </c>
      <c r="B114" t="s">
        <v>26</v>
      </c>
      <c r="C114" s="6">
        <v>35932</v>
      </c>
      <c r="D114">
        <v>1029</v>
      </c>
      <c r="E114" s="2">
        <v>46</v>
      </c>
      <c r="F114" t="str">
        <f t="shared" si="3"/>
        <v>Jaxon HAYMAN400m</v>
      </c>
      <c r="G114" s="2">
        <f t="shared" si="4"/>
        <v>46</v>
      </c>
      <c r="H114" s="2">
        <f t="shared" si="5"/>
        <v>1029</v>
      </c>
    </row>
    <row r="115" spans="1:8" x14ac:dyDescent="0.2">
      <c r="A115" t="s">
        <v>654</v>
      </c>
      <c r="B115" t="s">
        <v>26</v>
      </c>
      <c r="C115" s="6">
        <v>36946</v>
      </c>
      <c r="D115">
        <v>1024</v>
      </c>
      <c r="E115" s="2">
        <v>51</v>
      </c>
      <c r="F115" t="str">
        <f t="shared" si="3"/>
        <v>Callum RORISON400m</v>
      </c>
      <c r="G115" s="2">
        <f t="shared" si="4"/>
        <v>51</v>
      </c>
      <c r="H115" s="2">
        <f t="shared" si="5"/>
        <v>1024</v>
      </c>
    </row>
    <row r="116" spans="1:8" x14ac:dyDescent="0.2">
      <c r="A116" t="s">
        <v>1150</v>
      </c>
      <c r="B116" t="s">
        <v>26</v>
      </c>
      <c r="C116" s="6">
        <v>36251</v>
      </c>
      <c r="D116">
        <v>1020</v>
      </c>
      <c r="E116" s="2">
        <v>53</v>
      </c>
      <c r="F116" t="str">
        <f t="shared" si="3"/>
        <v>Harrison HUNT400m</v>
      </c>
      <c r="G116" s="2">
        <f t="shared" si="4"/>
        <v>53</v>
      </c>
      <c r="H116" s="2">
        <f t="shared" si="5"/>
        <v>1020</v>
      </c>
    </row>
    <row r="117" spans="1:8" x14ac:dyDescent="0.2">
      <c r="A117" t="s">
        <v>637</v>
      </c>
      <c r="B117" t="s">
        <v>26</v>
      </c>
      <c r="C117" s="6">
        <v>36178</v>
      </c>
      <c r="D117">
        <v>1020</v>
      </c>
      <c r="E117" s="2">
        <v>53</v>
      </c>
      <c r="F117" t="str">
        <f t="shared" si="3"/>
        <v>Adam KOPP400m</v>
      </c>
      <c r="G117" s="2">
        <f t="shared" si="4"/>
        <v>53</v>
      </c>
      <c r="H117" s="2">
        <f t="shared" si="5"/>
        <v>1020</v>
      </c>
    </row>
    <row r="118" spans="1:8" x14ac:dyDescent="0.2">
      <c r="A118" t="s">
        <v>633</v>
      </c>
      <c r="B118" t="s">
        <v>26</v>
      </c>
      <c r="C118" s="6">
        <v>37474</v>
      </c>
      <c r="D118">
        <v>1012</v>
      </c>
      <c r="E118" s="2">
        <v>60</v>
      </c>
      <c r="F118" t="str">
        <f t="shared" si="3"/>
        <v>Daniel BLEST400m</v>
      </c>
      <c r="G118" s="2">
        <f t="shared" si="4"/>
        <v>60</v>
      </c>
      <c r="H118" s="2">
        <f t="shared" si="5"/>
        <v>1012</v>
      </c>
    </row>
    <row r="119" spans="1:8" x14ac:dyDescent="0.2">
      <c r="A119" t="s">
        <v>1165</v>
      </c>
      <c r="B119" t="s">
        <v>26</v>
      </c>
      <c r="C119" s="6">
        <v>36656</v>
      </c>
      <c r="D119">
        <v>1007</v>
      </c>
      <c r="E119" s="2">
        <v>63</v>
      </c>
      <c r="F119" t="str">
        <f t="shared" si="3"/>
        <v>Jamee SMITH400m</v>
      </c>
      <c r="G119" s="2">
        <f t="shared" si="4"/>
        <v>63</v>
      </c>
      <c r="H119" s="2">
        <f t="shared" si="5"/>
        <v>1007</v>
      </c>
    </row>
    <row r="120" spans="1:8" x14ac:dyDescent="0.2">
      <c r="A120" t="s">
        <v>1166</v>
      </c>
      <c r="B120" t="s">
        <v>26</v>
      </c>
      <c r="C120" s="6">
        <v>35496</v>
      </c>
      <c r="D120">
        <v>1006</v>
      </c>
      <c r="E120" s="2">
        <v>65</v>
      </c>
      <c r="F120" t="str">
        <f t="shared" si="3"/>
        <v>Matthew CROWE400m</v>
      </c>
      <c r="G120" s="2">
        <f t="shared" si="4"/>
        <v>65</v>
      </c>
      <c r="H120" s="2">
        <f t="shared" si="5"/>
        <v>1006</v>
      </c>
    </row>
    <row r="121" spans="1:8" x14ac:dyDescent="0.2">
      <c r="A121" t="s">
        <v>804</v>
      </c>
      <c r="B121" t="s">
        <v>26</v>
      </c>
      <c r="C121" s="6">
        <v>34494</v>
      </c>
      <c r="D121">
        <v>1006</v>
      </c>
      <c r="E121" s="2">
        <v>67</v>
      </c>
      <c r="F121" t="str">
        <f t="shared" si="3"/>
        <v>Luke MAJOR400m</v>
      </c>
      <c r="G121" s="2">
        <f t="shared" si="4"/>
        <v>67</v>
      </c>
      <c r="H121" s="2">
        <f t="shared" si="5"/>
        <v>1006</v>
      </c>
    </row>
    <row r="122" spans="1:8" x14ac:dyDescent="0.2">
      <c r="A122" t="s">
        <v>616</v>
      </c>
      <c r="B122" t="s">
        <v>26</v>
      </c>
      <c r="C122" s="6">
        <v>35153</v>
      </c>
      <c r="D122">
        <v>1006</v>
      </c>
      <c r="E122" s="2">
        <v>67</v>
      </c>
      <c r="F122" t="str">
        <f t="shared" si="3"/>
        <v>Jordan SARMENTO400m</v>
      </c>
      <c r="G122" s="2">
        <f t="shared" si="4"/>
        <v>67</v>
      </c>
      <c r="H122" s="2">
        <f t="shared" si="5"/>
        <v>1006</v>
      </c>
    </row>
    <row r="123" spans="1:8" x14ac:dyDescent="0.2">
      <c r="A123" t="s">
        <v>652</v>
      </c>
      <c r="B123" t="s">
        <v>26</v>
      </c>
      <c r="C123" s="6">
        <v>36226</v>
      </c>
      <c r="D123">
        <v>1001</v>
      </c>
      <c r="E123" s="2">
        <v>78</v>
      </c>
      <c r="F123" t="str">
        <f t="shared" si="3"/>
        <v>Harvey MURRANT400m</v>
      </c>
      <c r="G123" s="2">
        <f t="shared" si="4"/>
        <v>78</v>
      </c>
      <c r="H123" s="2">
        <f t="shared" si="5"/>
        <v>1001</v>
      </c>
    </row>
    <row r="124" spans="1:8" x14ac:dyDescent="0.2">
      <c r="A124" t="s">
        <v>621</v>
      </c>
      <c r="B124" t="s">
        <v>26</v>
      </c>
      <c r="C124" s="6">
        <v>35383</v>
      </c>
      <c r="D124">
        <v>997</v>
      </c>
      <c r="E124" s="2">
        <v>82</v>
      </c>
      <c r="F124" t="str">
        <f t="shared" si="3"/>
        <v>Duncan CAMERON400m</v>
      </c>
      <c r="G124" s="2">
        <f t="shared" si="4"/>
        <v>82</v>
      </c>
      <c r="H124" s="2">
        <f t="shared" si="5"/>
        <v>997</v>
      </c>
    </row>
    <row r="125" spans="1:8" x14ac:dyDescent="0.2">
      <c r="A125" t="s">
        <v>658</v>
      </c>
      <c r="B125" t="s">
        <v>26</v>
      </c>
      <c r="D125">
        <v>995</v>
      </c>
      <c r="E125" s="2">
        <v>86</v>
      </c>
      <c r="F125" t="str">
        <f t="shared" si="3"/>
        <v>Thomas REYNOLDS400m</v>
      </c>
      <c r="G125" s="2">
        <f t="shared" si="4"/>
        <v>86</v>
      </c>
      <c r="H125" s="2">
        <f t="shared" si="5"/>
        <v>995</v>
      </c>
    </row>
    <row r="126" spans="1:8" x14ac:dyDescent="0.2">
      <c r="A126" t="s">
        <v>651</v>
      </c>
      <c r="B126" t="s">
        <v>26</v>
      </c>
      <c r="C126" s="6">
        <v>37702</v>
      </c>
      <c r="D126">
        <v>982</v>
      </c>
      <c r="E126" s="2">
        <v>98</v>
      </c>
      <c r="F126" t="str">
        <f t="shared" si="3"/>
        <v>Augustine NKETIA JUNIOR400m</v>
      </c>
      <c r="G126" s="2">
        <f t="shared" si="4"/>
        <v>98</v>
      </c>
      <c r="H126" s="2">
        <f t="shared" si="5"/>
        <v>982</v>
      </c>
    </row>
    <row r="127" spans="1:8" x14ac:dyDescent="0.2">
      <c r="A127" t="s">
        <v>984</v>
      </c>
      <c r="B127" t="s">
        <v>26</v>
      </c>
      <c r="C127" s="7">
        <v>44671</v>
      </c>
      <c r="D127">
        <v>982</v>
      </c>
      <c r="E127" s="2">
        <v>98</v>
      </c>
      <c r="F127" t="str">
        <f t="shared" si="3"/>
        <v>Gus SIMPFENDORFER400m</v>
      </c>
      <c r="G127" s="2">
        <f t="shared" si="4"/>
        <v>98</v>
      </c>
      <c r="H127" s="2">
        <f t="shared" si="5"/>
        <v>982</v>
      </c>
    </row>
    <row r="128" spans="1:8" x14ac:dyDescent="0.2">
      <c r="A128" t="s">
        <v>665</v>
      </c>
      <c r="B128" t="s">
        <v>27</v>
      </c>
      <c r="C128" s="6">
        <v>34387</v>
      </c>
      <c r="D128">
        <v>1109</v>
      </c>
      <c r="E128" s="2">
        <v>2</v>
      </c>
      <c r="F128" t="str">
        <f t="shared" si="3"/>
        <v>Peter BOL800m</v>
      </c>
      <c r="G128" s="2">
        <f t="shared" si="4"/>
        <v>2</v>
      </c>
      <c r="H128" s="2">
        <f t="shared" si="5"/>
        <v>1109</v>
      </c>
    </row>
    <row r="129" spans="1:8" x14ac:dyDescent="0.2">
      <c r="A129" t="s">
        <v>669</v>
      </c>
      <c r="B129" t="s">
        <v>27</v>
      </c>
      <c r="C129" s="6">
        <v>37180</v>
      </c>
      <c r="D129">
        <v>1101</v>
      </c>
      <c r="E129" s="2">
        <v>7</v>
      </c>
      <c r="F129" t="str">
        <f t="shared" si="3"/>
        <v>Jack LUNN800m</v>
      </c>
      <c r="G129" s="2">
        <f t="shared" si="4"/>
        <v>7</v>
      </c>
      <c r="H129" s="2">
        <f t="shared" si="5"/>
        <v>1101</v>
      </c>
    </row>
    <row r="130" spans="1:8" x14ac:dyDescent="0.2">
      <c r="A130" t="s">
        <v>673</v>
      </c>
      <c r="B130" t="s">
        <v>27</v>
      </c>
      <c r="C130" s="6">
        <v>38240</v>
      </c>
      <c r="D130">
        <v>1096</v>
      </c>
      <c r="E130" s="2">
        <v>9</v>
      </c>
      <c r="F130" t="str">
        <f t="shared" si="3"/>
        <v>Charlie JEFFRESON800m</v>
      </c>
      <c r="G130" s="2">
        <f t="shared" si="4"/>
        <v>9</v>
      </c>
      <c r="H130" s="2">
        <f t="shared" si="5"/>
        <v>1096</v>
      </c>
    </row>
    <row r="131" spans="1:8" x14ac:dyDescent="0.2">
      <c r="A131" t="s">
        <v>671</v>
      </c>
      <c r="B131" t="s">
        <v>27</v>
      </c>
      <c r="C131" s="6">
        <v>36386</v>
      </c>
      <c r="D131">
        <v>1080</v>
      </c>
      <c r="E131" s="2">
        <v>16</v>
      </c>
      <c r="F131" t="str">
        <f t="shared" ref="F131:F194" si="6">A131&amp;B131</f>
        <v>Lachlan RAPER800m</v>
      </c>
      <c r="G131" s="2">
        <f t="shared" si="4"/>
        <v>16</v>
      </c>
      <c r="H131" s="2">
        <f t="shared" si="5"/>
        <v>1080</v>
      </c>
    </row>
    <row r="132" spans="1:8" x14ac:dyDescent="0.2">
      <c r="A132" t="s">
        <v>670</v>
      </c>
      <c r="B132" t="s">
        <v>27</v>
      </c>
      <c r="C132" s="6">
        <v>35944</v>
      </c>
      <c r="D132">
        <v>1080</v>
      </c>
      <c r="E132" s="2">
        <v>17</v>
      </c>
      <c r="F132" t="str">
        <f t="shared" si="6"/>
        <v>Jared MICALLEF800m</v>
      </c>
      <c r="G132" s="2">
        <f t="shared" ref="G132:G195" si="7">E132</f>
        <v>17</v>
      </c>
      <c r="H132" s="2">
        <f t="shared" ref="H132:H195" si="8">D132</f>
        <v>1080</v>
      </c>
    </row>
    <row r="133" spans="1:8" x14ac:dyDescent="0.2">
      <c r="A133" t="s">
        <v>686</v>
      </c>
      <c r="B133" t="s">
        <v>27</v>
      </c>
      <c r="C133" s="6">
        <v>32416</v>
      </c>
      <c r="D133">
        <v>1073</v>
      </c>
      <c r="E133" s="2">
        <v>22</v>
      </c>
      <c r="F133" t="str">
        <f t="shared" si="6"/>
        <v>Dylan STENSON800m</v>
      </c>
      <c r="G133" s="2">
        <f t="shared" si="7"/>
        <v>22</v>
      </c>
      <c r="H133" s="2">
        <f t="shared" si="8"/>
        <v>1073</v>
      </c>
    </row>
    <row r="134" spans="1:8" x14ac:dyDescent="0.2">
      <c r="A134" t="s">
        <v>1167</v>
      </c>
      <c r="B134" t="s">
        <v>27</v>
      </c>
      <c r="C134" s="6">
        <v>37660</v>
      </c>
      <c r="D134">
        <v>1073</v>
      </c>
      <c r="E134" s="2">
        <v>23</v>
      </c>
      <c r="F134" t="str">
        <f t="shared" si="6"/>
        <v>Tomas PALFREY800m</v>
      </c>
      <c r="G134" s="2">
        <f t="shared" si="7"/>
        <v>23</v>
      </c>
      <c r="H134" s="2">
        <f t="shared" si="8"/>
        <v>1073</v>
      </c>
    </row>
    <row r="135" spans="1:8" x14ac:dyDescent="0.2">
      <c r="A135" t="s">
        <v>690</v>
      </c>
      <c r="B135" t="s">
        <v>27</v>
      </c>
      <c r="C135" s="6">
        <v>33853</v>
      </c>
      <c r="D135">
        <v>1059</v>
      </c>
      <c r="E135" s="2">
        <v>27</v>
      </c>
      <c r="F135" t="str">
        <f t="shared" si="6"/>
        <v>Harry MAY800m</v>
      </c>
      <c r="G135" s="2">
        <f t="shared" si="7"/>
        <v>27</v>
      </c>
      <c r="H135" s="2">
        <f t="shared" si="8"/>
        <v>1059</v>
      </c>
    </row>
    <row r="136" spans="1:8" x14ac:dyDescent="0.2">
      <c r="A136" t="s">
        <v>668</v>
      </c>
      <c r="B136" t="s">
        <v>27</v>
      </c>
      <c r="C136" s="6">
        <v>35327</v>
      </c>
      <c r="D136">
        <v>1045</v>
      </c>
      <c r="E136" s="2">
        <v>33</v>
      </c>
      <c r="F136" t="str">
        <f t="shared" si="6"/>
        <v>Mason COHEN800m</v>
      </c>
      <c r="G136" s="2">
        <f t="shared" si="7"/>
        <v>33</v>
      </c>
      <c r="H136" s="2">
        <f t="shared" si="8"/>
        <v>1045</v>
      </c>
    </row>
    <row r="137" spans="1:8" x14ac:dyDescent="0.2">
      <c r="A137" t="s">
        <v>679</v>
      </c>
      <c r="B137" t="s">
        <v>27</v>
      </c>
      <c r="C137" s="6">
        <v>36638</v>
      </c>
      <c r="D137">
        <v>1042</v>
      </c>
      <c r="E137" s="2">
        <v>34</v>
      </c>
      <c r="F137" t="str">
        <f t="shared" si="6"/>
        <v>Thomas MOORCROFT800m</v>
      </c>
      <c r="G137" s="2">
        <f t="shared" si="7"/>
        <v>34</v>
      </c>
      <c r="H137" s="2">
        <f t="shared" si="8"/>
        <v>1042</v>
      </c>
    </row>
    <row r="138" spans="1:8" x14ac:dyDescent="0.2">
      <c r="A138" t="s">
        <v>680</v>
      </c>
      <c r="B138" t="s">
        <v>27</v>
      </c>
      <c r="C138" s="6">
        <v>37232</v>
      </c>
      <c r="D138">
        <v>1042</v>
      </c>
      <c r="E138" s="2">
        <v>35</v>
      </c>
      <c r="F138" t="str">
        <f t="shared" si="6"/>
        <v>Luke SHAW800m</v>
      </c>
      <c r="G138" s="2">
        <f t="shared" si="7"/>
        <v>35</v>
      </c>
      <c r="H138" s="2">
        <f t="shared" si="8"/>
        <v>1042</v>
      </c>
    </row>
    <row r="139" spans="1:8" x14ac:dyDescent="0.2">
      <c r="A139" t="s">
        <v>1168</v>
      </c>
      <c r="B139" t="s">
        <v>27</v>
      </c>
      <c r="C139" s="6">
        <v>35983</v>
      </c>
      <c r="D139">
        <v>1023</v>
      </c>
      <c r="E139" s="2">
        <v>42</v>
      </c>
      <c r="F139" t="str">
        <f t="shared" si="6"/>
        <v>Joseph DENG800m</v>
      </c>
      <c r="G139" s="2">
        <f t="shared" si="7"/>
        <v>42</v>
      </c>
      <c r="H139" s="2">
        <f t="shared" si="8"/>
        <v>1023</v>
      </c>
    </row>
    <row r="140" spans="1:8" x14ac:dyDescent="0.2">
      <c r="A140" t="s">
        <v>1169</v>
      </c>
      <c r="B140" t="s">
        <v>27</v>
      </c>
      <c r="C140" s="6">
        <v>37218</v>
      </c>
      <c r="D140">
        <v>1015</v>
      </c>
      <c r="E140" s="2">
        <v>44</v>
      </c>
      <c r="F140" t="str">
        <f t="shared" si="6"/>
        <v>Luke YOUNG800m</v>
      </c>
      <c r="G140" s="2">
        <f t="shared" si="7"/>
        <v>44</v>
      </c>
      <c r="H140" s="2">
        <f t="shared" si="8"/>
        <v>1015</v>
      </c>
    </row>
    <row r="141" spans="1:8" x14ac:dyDescent="0.2">
      <c r="A141" t="s">
        <v>684</v>
      </c>
      <c r="B141" t="s">
        <v>27</v>
      </c>
      <c r="C141" s="6">
        <v>38532</v>
      </c>
      <c r="D141">
        <v>1015</v>
      </c>
      <c r="E141" s="2">
        <v>44</v>
      </c>
      <c r="F141" t="str">
        <f t="shared" si="6"/>
        <v>Hayden TODD800m</v>
      </c>
      <c r="G141" s="2">
        <f t="shared" si="7"/>
        <v>44</v>
      </c>
      <c r="H141" s="2">
        <f t="shared" si="8"/>
        <v>1015</v>
      </c>
    </row>
    <row r="142" spans="1:8" x14ac:dyDescent="0.2">
      <c r="A142" t="s">
        <v>695</v>
      </c>
      <c r="B142" t="s">
        <v>27</v>
      </c>
      <c r="C142" s="7">
        <v>44581</v>
      </c>
      <c r="D142">
        <v>1007</v>
      </c>
      <c r="E142" s="2">
        <v>49</v>
      </c>
      <c r="F142" t="str">
        <f t="shared" si="6"/>
        <v>DeGras AMEKATA800m</v>
      </c>
      <c r="G142" s="2">
        <f t="shared" si="7"/>
        <v>49</v>
      </c>
      <c r="H142" s="2">
        <f t="shared" si="8"/>
        <v>1007</v>
      </c>
    </row>
    <row r="143" spans="1:8" x14ac:dyDescent="0.2">
      <c r="A143" t="s">
        <v>985</v>
      </c>
      <c r="B143" t="s">
        <v>27</v>
      </c>
      <c r="C143">
        <v>1996</v>
      </c>
      <c r="D143">
        <v>1005</v>
      </c>
      <c r="E143" s="2">
        <v>50</v>
      </c>
      <c r="F143" t="str">
        <f t="shared" si="6"/>
        <v>Corey FURMINGER800m</v>
      </c>
      <c r="G143" s="2">
        <f t="shared" si="7"/>
        <v>50</v>
      </c>
      <c r="H143" s="2">
        <f t="shared" si="8"/>
        <v>1005</v>
      </c>
    </row>
    <row r="144" spans="1:8" x14ac:dyDescent="0.2">
      <c r="A144" t="s">
        <v>696</v>
      </c>
      <c r="B144" t="s">
        <v>27</v>
      </c>
      <c r="C144" s="6">
        <v>36109</v>
      </c>
      <c r="D144">
        <v>1004</v>
      </c>
      <c r="E144" s="2">
        <v>52</v>
      </c>
      <c r="F144" t="str">
        <f t="shared" si="6"/>
        <v>Cameron MUSGROVE800m</v>
      </c>
      <c r="G144" s="2">
        <f t="shared" si="7"/>
        <v>52</v>
      </c>
      <c r="H144" s="2">
        <f t="shared" si="8"/>
        <v>1004</v>
      </c>
    </row>
    <row r="145" spans="1:8" x14ac:dyDescent="0.2">
      <c r="A145" t="s">
        <v>728</v>
      </c>
      <c r="B145" t="s">
        <v>27</v>
      </c>
      <c r="C145" s="6">
        <v>37120</v>
      </c>
      <c r="D145">
        <v>1003</v>
      </c>
      <c r="E145" s="2">
        <v>53</v>
      </c>
      <c r="F145" t="str">
        <f t="shared" si="6"/>
        <v>Matthew HUSSEY800m</v>
      </c>
      <c r="G145" s="2">
        <f t="shared" si="7"/>
        <v>53</v>
      </c>
      <c r="H145" s="2">
        <f t="shared" si="8"/>
        <v>1003</v>
      </c>
    </row>
    <row r="146" spans="1:8" x14ac:dyDescent="0.2">
      <c r="A146" t="s">
        <v>688</v>
      </c>
      <c r="B146" t="s">
        <v>27</v>
      </c>
      <c r="C146" s="6">
        <v>36343</v>
      </c>
      <c r="D146">
        <v>1000</v>
      </c>
      <c r="E146" s="2">
        <v>55</v>
      </c>
      <c r="F146" t="str">
        <f t="shared" si="6"/>
        <v>Dylan BURROWS800m</v>
      </c>
      <c r="G146" s="2">
        <f t="shared" si="7"/>
        <v>55</v>
      </c>
      <c r="H146" s="2">
        <f t="shared" si="8"/>
        <v>1000</v>
      </c>
    </row>
    <row r="147" spans="1:8" x14ac:dyDescent="0.2">
      <c r="A147" t="s">
        <v>689</v>
      </c>
      <c r="B147" t="s">
        <v>27</v>
      </c>
      <c r="C147" s="6">
        <v>37049</v>
      </c>
      <c r="D147">
        <v>995</v>
      </c>
      <c r="E147" s="2">
        <v>56</v>
      </c>
      <c r="F147" t="str">
        <f t="shared" si="6"/>
        <v>Jack ATHERTON800m</v>
      </c>
      <c r="G147" s="2">
        <f t="shared" si="7"/>
        <v>56</v>
      </c>
      <c r="H147" s="2">
        <f t="shared" si="8"/>
        <v>995</v>
      </c>
    </row>
    <row r="148" spans="1:8" x14ac:dyDescent="0.2">
      <c r="A148" t="s">
        <v>941</v>
      </c>
      <c r="B148" t="s">
        <v>27</v>
      </c>
      <c r="C148" s="6">
        <v>36760</v>
      </c>
      <c r="D148">
        <v>988</v>
      </c>
      <c r="E148" s="2">
        <v>58</v>
      </c>
      <c r="F148" t="str">
        <f t="shared" si="6"/>
        <v>Luke BURROWS800m</v>
      </c>
      <c r="G148" s="2">
        <f t="shared" si="7"/>
        <v>58</v>
      </c>
      <c r="H148" s="2">
        <f t="shared" si="8"/>
        <v>988</v>
      </c>
    </row>
    <row r="149" spans="1:8" x14ac:dyDescent="0.2">
      <c r="A149" t="s">
        <v>694</v>
      </c>
      <c r="B149" t="s">
        <v>27</v>
      </c>
      <c r="C149" s="6">
        <v>36512</v>
      </c>
      <c r="D149">
        <v>988</v>
      </c>
      <c r="E149" s="2">
        <v>59</v>
      </c>
      <c r="F149" t="str">
        <f t="shared" si="6"/>
        <v>Robert DICKINSON800m</v>
      </c>
      <c r="G149" s="2">
        <f t="shared" si="7"/>
        <v>59</v>
      </c>
      <c r="H149" s="2">
        <f t="shared" si="8"/>
        <v>988</v>
      </c>
    </row>
    <row r="150" spans="1:8" x14ac:dyDescent="0.2">
      <c r="A150" t="s">
        <v>988</v>
      </c>
      <c r="B150" t="s">
        <v>27</v>
      </c>
      <c r="C150" s="6">
        <v>34300</v>
      </c>
      <c r="D150">
        <v>985</v>
      </c>
      <c r="E150" s="2">
        <v>61</v>
      </c>
      <c r="F150" t="str">
        <f t="shared" si="6"/>
        <v>James HANSEN800m</v>
      </c>
      <c r="G150" s="2">
        <f t="shared" si="7"/>
        <v>61</v>
      </c>
      <c r="H150" s="2">
        <f t="shared" si="8"/>
        <v>985</v>
      </c>
    </row>
    <row r="151" spans="1:8" x14ac:dyDescent="0.2">
      <c r="A151" t="s">
        <v>701</v>
      </c>
      <c r="B151" t="s">
        <v>27</v>
      </c>
      <c r="D151">
        <v>979</v>
      </c>
      <c r="E151" s="2">
        <v>66</v>
      </c>
      <c r="F151" t="str">
        <f t="shared" si="6"/>
        <v>Tom MARCH800m</v>
      </c>
      <c r="G151" s="2">
        <f t="shared" si="7"/>
        <v>66</v>
      </c>
      <c r="H151" s="2">
        <f t="shared" si="8"/>
        <v>979</v>
      </c>
    </row>
    <row r="152" spans="1:8" x14ac:dyDescent="0.2">
      <c r="A152" t="s">
        <v>986</v>
      </c>
      <c r="B152" t="s">
        <v>27</v>
      </c>
      <c r="C152">
        <v>1999</v>
      </c>
      <c r="D152">
        <v>972</v>
      </c>
      <c r="E152" s="2">
        <v>69</v>
      </c>
      <c r="F152" t="str">
        <f t="shared" si="6"/>
        <v>Max GREEN800m</v>
      </c>
      <c r="G152" s="2">
        <f t="shared" si="7"/>
        <v>69</v>
      </c>
      <c r="H152" s="2">
        <f t="shared" si="8"/>
        <v>972</v>
      </c>
    </row>
    <row r="153" spans="1:8" x14ac:dyDescent="0.2">
      <c r="A153" t="s">
        <v>707</v>
      </c>
      <c r="B153" t="s">
        <v>27</v>
      </c>
      <c r="C153">
        <v>1999</v>
      </c>
      <c r="D153">
        <v>971</v>
      </c>
      <c r="E153" s="2">
        <v>70</v>
      </c>
      <c r="F153" t="str">
        <f t="shared" si="6"/>
        <v>Gus TOMLINSON SMITH800m</v>
      </c>
      <c r="G153" s="2">
        <f t="shared" si="7"/>
        <v>70</v>
      </c>
      <c r="H153" s="2">
        <f t="shared" si="8"/>
        <v>971</v>
      </c>
    </row>
    <row r="154" spans="1:8" x14ac:dyDescent="0.2">
      <c r="A154" t="s">
        <v>693</v>
      </c>
      <c r="B154" t="s">
        <v>27</v>
      </c>
      <c r="C154" s="6">
        <v>35030</v>
      </c>
      <c r="D154">
        <v>969</v>
      </c>
      <c r="E154" s="2">
        <v>72</v>
      </c>
      <c r="F154" t="str">
        <f t="shared" si="6"/>
        <v>Adam PYKE800m</v>
      </c>
      <c r="G154" s="2">
        <f t="shared" si="7"/>
        <v>72</v>
      </c>
      <c r="H154" s="2">
        <f t="shared" si="8"/>
        <v>969</v>
      </c>
    </row>
    <row r="155" spans="1:8" x14ac:dyDescent="0.2">
      <c r="A155" t="s">
        <v>691</v>
      </c>
      <c r="B155" t="s">
        <v>27</v>
      </c>
      <c r="C155" s="6">
        <v>37934</v>
      </c>
      <c r="D155">
        <v>967</v>
      </c>
      <c r="E155" s="2">
        <v>76</v>
      </c>
      <c r="F155" t="str">
        <f t="shared" si="6"/>
        <v>James HEALEY800m</v>
      </c>
      <c r="G155" s="2">
        <f t="shared" si="7"/>
        <v>76</v>
      </c>
      <c r="H155" s="2">
        <f t="shared" si="8"/>
        <v>967</v>
      </c>
    </row>
    <row r="156" spans="1:8" x14ac:dyDescent="0.2">
      <c r="A156" t="s">
        <v>710</v>
      </c>
      <c r="B156" t="s">
        <v>27</v>
      </c>
      <c r="C156" s="7">
        <v>44671</v>
      </c>
      <c r="D156">
        <v>965</v>
      </c>
      <c r="E156" s="2">
        <v>80</v>
      </c>
      <c r="F156" t="str">
        <f t="shared" si="6"/>
        <v>Mitchel LANGBORNE800m</v>
      </c>
      <c r="G156" s="2">
        <f t="shared" si="7"/>
        <v>80</v>
      </c>
      <c r="H156" s="2">
        <f t="shared" si="8"/>
        <v>965</v>
      </c>
    </row>
    <row r="157" spans="1:8" x14ac:dyDescent="0.2">
      <c r="A157" t="s">
        <v>705</v>
      </c>
      <c r="B157" t="s">
        <v>27</v>
      </c>
      <c r="C157" s="7">
        <v>44701</v>
      </c>
      <c r="D157">
        <v>964</v>
      </c>
      <c r="E157" s="2">
        <v>82</v>
      </c>
      <c r="F157" t="str">
        <f t="shared" si="6"/>
        <v>Wolfgang COTRA-NEMESI800m</v>
      </c>
      <c r="G157" s="2">
        <f t="shared" si="7"/>
        <v>82</v>
      </c>
      <c r="H157" s="2">
        <f t="shared" si="8"/>
        <v>964</v>
      </c>
    </row>
    <row r="158" spans="1:8" x14ac:dyDescent="0.2">
      <c r="A158" t="s">
        <v>987</v>
      </c>
      <c r="B158" t="s">
        <v>27</v>
      </c>
      <c r="C158">
        <v>1998</v>
      </c>
      <c r="D158">
        <v>964</v>
      </c>
      <c r="E158" s="2">
        <v>83</v>
      </c>
      <c r="F158" t="str">
        <f t="shared" si="6"/>
        <v>Kai METZNER800m</v>
      </c>
      <c r="G158" s="2">
        <f t="shared" si="7"/>
        <v>83</v>
      </c>
      <c r="H158" s="2">
        <f t="shared" si="8"/>
        <v>964</v>
      </c>
    </row>
    <row r="159" spans="1:8" x14ac:dyDescent="0.2">
      <c r="A159" t="s">
        <v>685</v>
      </c>
      <c r="B159" t="s">
        <v>27</v>
      </c>
      <c r="C159" s="6">
        <v>35196</v>
      </c>
      <c r="D159">
        <v>963</v>
      </c>
      <c r="E159" s="2">
        <v>85</v>
      </c>
      <c r="F159" t="str">
        <f t="shared" si="6"/>
        <v>Riley MCGOWN800m</v>
      </c>
      <c r="G159" s="2">
        <f t="shared" si="7"/>
        <v>85</v>
      </c>
      <c r="H159" s="2">
        <f t="shared" si="8"/>
        <v>963</v>
      </c>
    </row>
    <row r="160" spans="1:8" x14ac:dyDescent="0.2">
      <c r="A160" t="s">
        <v>683</v>
      </c>
      <c r="B160" t="s">
        <v>27</v>
      </c>
      <c r="C160" s="7">
        <v>44612</v>
      </c>
      <c r="D160">
        <v>961</v>
      </c>
      <c r="E160" s="2">
        <v>86</v>
      </c>
      <c r="F160" t="str">
        <f t="shared" si="6"/>
        <v>Max ROSIN800m</v>
      </c>
      <c r="G160" s="2">
        <f t="shared" si="7"/>
        <v>86</v>
      </c>
      <c r="H160" s="2">
        <f t="shared" si="8"/>
        <v>961</v>
      </c>
    </row>
    <row r="161" spans="1:8" x14ac:dyDescent="0.2">
      <c r="A161" t="s">
        <v>989</v>
      </c>
      <c r="B161" t="s">
        <v>27</v>
      </c>
      <c r="C161" s="6">
        <v>36793</v>
      </c>
      <c r="D161">
        <v>961</v>
      </c>
      <c r="E161" s="2">
        <v>86</v>
      </c>
      <c r="F161" t="str">
        <f t="shared" si="6"/>
        <v>Williams LEWIS800m</v>
      </c>
      <c r="G161" s="2">
        <f t="shared" si="7"/>
        <v>86</v>
      </c>
      <c r="H161" s="2">
        <f t="shared" si="8"/>
        <v>961</v>
      </c>
    </row>
    <row r="162" spans="1:8" x14ac:dyDescent="0.2">
      <c r="A162" t="s">
        <v>1170</v>
      </c>
      <c r="B162" t="s">
        <v>27</v>
      </c>
      <c r="C162" s="7">
        <v>44640</v>
      </c>
      <c r="D162">
        <v>960</v>
      </c>
      <c r="E162" s="2">
        <v>88</v>
      </c>
      <c r="F162" t="str">
        <f t="shared" si="6"/>
        <v>Maris TRANQUILLE800m</v>
      </c>
      <c r="G162" s="2">
        <f t="shared" si="7"/>
        <v>88</v>
      </c>
      <c r="H162" s="2">
        <f t="shared" si="8"/>
        <v>960</v>
      </c>
    </row>
    <row r="163" spans="1:8" x14ac:dyDescent="0.2">
      <c r="A163" t="s">
        <v>991</v>
      </c>
      <c r="B163" t="s">
        <v>27</v>
      </c>
      <c r="D163">
        <v>960</v>
      </c>
      <c r="E163" s="2">
        <v>89</v>
      </c>
      <c r="F163" t="str">
        <f t="shared" si="6"/>
        <v>Cameron MYERS800m</v>
      </c>
      <c r="G163" s="2">
        <f t="shared" si="7"/>
        <v>89</v>
      </c>
      <c r="H163" s="2">
        <f t="shared" si="8"/>
        <v>960</v>
      </c>
    </row>
    <row r="164" spans="1:8" x14ac:dyDescent="0.2">
      <c r="A164" t="s">
        <v>681</v>
      </c>
      <c r="B164" t="s">
        <v>27</v>
      </c>
      <c r="C164" s="6">
        <v>36013</v>
      </c>
      <c r="D164">
        <v>960</v>
      </c>
      <c r="E164" s="2">
        <v>89</v>
      </c>
      <c r="F164" t="str">
        <f t="shared" si="6"/>
        <v>Jye PERROTT800m</v>
      </c>
      <c r="G164" s="2">
        <f t="shared" si="7"/>
        <v>89</v>
      </c>
      <c r="H164" s="2">
        <f t="shared" si="8"/>
        <v>960</v>
      </c>
    </row>
    <row r="165" spans="1:8" x14ac:dyDescent="0.2">
      <c r="A165" t="s">
        <v>712</v>
      </c>
      <c r="B165" t="s">
        <v>27</v>
      </c>
      <c r="C165">
        <v>1996</v>
      </c>
      <c r="D165">
        <v>955</v>
      </c>
      <c r="E165" s="2">
        <v>96</v>
      </c>
      <c r="F165" t="str">
        <f t="shared" si="6"/>
        <v>Rohan LAURENDET800m</v>
      </c>
      <c r="G165" s="2">
        <f t="shared" si="7"/>
        <v>96</v>
      </c>
      <c r="H165" s="2">
        <f t="shared" si="8"/>
        <v>955</v>
      </c>
    </row>
    <row r="166" spans="1:8" x14ac:dyDescent="0.2">
      <c r="A166" t="s">
        <v>709</v>
      </c>
      <c r="B166" t="s">
        <v>27</v>
      </c>
      <c r="C166" s="7">
        <v>44581</v>
      </c>
      <c r="D166">
        <v>955</v>
      </c>
      <c r="E166" s="2">
        <v>98</v>
      </c>
      <c r="F166" t="str">
        <f t="shared" si="6"/>
        <v>Geordie HORE800m</v>
      </c>
      <c r="G166" s="2">
        <f t="shared" si="7"/>
        <v>98</v>
      </c>
      <c r="H166" s="2">
        <f t="shared" si="8"/>
        <v>955</v>
      </c>
    </row>
    <row r="167" spans="1:8" x14ac:dyDescent="0.2">
      <c r="A167" t="s">
        <v>717</v>
      </c>
      <c r="B167" t="s">
        <v>28</v>
      </c>
      <c r="C167" s="6">
        <v>35634</v>
      </c>
      <c r="D167">
        <v>1133</v>
      </c>
      <c r="E167" s="2">
        <v>1</v>
      </c>
      <c r="F167" t="str">
        <f t="shared" si="6"/>
        <v>Matthew RAMSDEN1500m</v>
      </c>
      <c r="G167" s="2">
        <f t="shared" si="7"/>
        <v>1</v>
      </c>
      <c r="H167" s="2">
        <f t="shared" si="8"/>
        <v>1133</v>
      </c>
    </row>
    <row r="168" spans="1:8" x14ac:dyDescent="0.2">
      <c r="A168" t="s">
        <v>1171</v>
      </c>
      <c r="B168" t="s">
        <v>28</v>
      </c>
      <c r="C168" s="6">
        <v>36237</v>
      </c>
      <c r="D168">
        <v>1041</v>
      </c>
      <c r="E168" s="2">
        <v>6</v>
      </c>
      <c r="F168" t="str">
        <f t="shared" si="6"/>
        <v>Luke GRAVES1500m</v>
      </c>
      <c r="G168" s="2">
        <f t="shared" si="7"/>
        <v>6</v>
      </c>
      <c r="H168" s="2">
        <f t="shared" si="8"/>
        <v>1041</v>
      </c>
    </row>
    <row r="169" spans="1:8" x14ac:dyDescent="0.2">
      <c r="A169" t="s">
        <v>993</v>
      </c>
      <c r="B169" t="s">
        <v>28</v>
      </c>
      <c r="C169" s="7">
        <v>44640</v>
      </c>
      <c r="D169">
        <v>1036</v>
      </c>
      <c r="E169" s="2">
        <v>8</v>
      </c>
      <c r="F169" t="str">
        <f t="shared" si="6"/>
        <v>Patrick CANTLON1500m</v>
      </c>
      <c r="G169" s="2">
        <f t="shared" si="7"/>
        <v>8</v>
      </c>
      <c r="H169" s="2">
        <f t="shared" si="8"/>
        <v>1036</v>
      </c>
    </row>
    <row r="170" spans="1:8" x14ac:dyDescent="0.2">
      <c r="A170" t="s">
        <v>731</v>
      </c>
      <c r="B170" t="s">
        <v>28</v>
      </c>
      <c r="C170" s="6">
        <v>36009</v>
      </c>
      <c r="D170">
        <v>1036</v>
      </c>
      <c r="E170" s="2">
        <v>9</v>
      </c>
      <c r="F170" t="str">
        <f t="shared" si="6"/>
        <v>Stefan MUSIC1500m</v>
      </c>
      <c r="G170" s="2">
        <f t="shared" si="7"/>
        <v>9</v>
      </c>
      <c r="H170" s="2">
        <f t="shared" si="8"/>
        <v>1036</v>
      </c>
    </row>
    <row r="171" spans="1:8" x14ac:dyDescent="0.2">
      <c r="A171" t="s">
        <v>763</v>
      </c>
      <c r="B171" t="s">
        <v>28</v>
      </c>
      <c r="C171" s="6">
        <v>36549</v>
      </c>
      <c r="D171">
        <v>1031</v>
      </c>
      <c r="E171" s="2">
        <v>10</v>
      </c>
      <c r="F171" t="str">
        <f t="shared" si="6"/>
        <v>Isaac HEYNE1500m</v>
      </c>
      <c r="G171" s="2">
        <f t="shared" si="7"/>
        <v>10</v>
      </c>
      <c r="H171" s="2">
        <f t="shared" si="8"/>
        <v>1031</v>
      </c>
    </row>
    <row r="172" spans="1:8" x14ac:dyDescent="0.2">
      <c r="A172" t="s">
        <v>991</v>
      </c>
      <c r="B172" t="s">
        <v>28</v>
      </c>
      <c r="D172">
        <v>1024</v>
      </c>
      <c r="E172" s="2">
        <v>14</v>
      </c>
      <c r="F172" t="str">
        <f t="shared" si="6"/>
        <v>Cameron MYERS1500m</v>
      </c>
      <c r="G172" s="2">
        <f t="shared" si="7"/>
        <v>14</v>
      </c>
      <c r="H172" s="2">
        <f t="shared" si="8"/>
        <v>1024</v>
      </c>
    </row>
    <row r="173" spans="1:8" x14ac:dyDescent="0.2">
      <c r="A173" t="s">
        <v>767</v>
      </c>
      <c r="B173" t="s">
        <v>28</v>
      </c>
      <c r="C173" s="6">
        <v>34767</v>
      </c>
      <c r="D173">
        <v>1008</v>
      </c>
      <c r="E173" s="2">
        <v>19</v>
      </c>
      <c r="F173" t="str">
        <f t="shared" si="6"/>
        <v>Adrian POTTER1500m</v>
      </c>
      <c r="G173" s="2">
        <f t="shared" si="7"/>
        <v>19</v>
      </c>
      <c r="H173" s="2">
        <f t="shared" si="8"/>
        <v>1008</v>
      </c>
    </row>
    <row r="174" spans="1:8" x14ac:dyDescent="0.2">
      <c r="A174" t="s">
        <v>1172</v>
      </c>
      <c r="B174" t="s">
        <v>28</v>
      </c>
      <c r="C174" s="6">
        <v>38210</v>
      </c>
      <c r="D174">
        <v>1005</v>
      </c>
      <c r="E174" s="2">
        <v>20</v>
      </c>
      <c r="F174" t="str">
        <f t="shared" si="6"/>
        <v>Bailey HABLER1500m</v>
      </c>
      <c r="G174" s="2">
        <f t="shared" si="7"/>
        <v>20</v>
      </c>
      <c r="H174" s="2">
        <f t="shared" si="8"/>
        <v>1005</v>
      </c>
    </row>
    <row r="175" spans="1:8" x14ac:dyDescent="0.2">
      <c r="A175" t="s">
        <v>1173</v>
      </c>
      <c r="B175" t="s">
        <v>28</v>
      </c>
      <c r="D175">
        <v>1004</v>
      </c>
      <c r="E175" s="2">
        <v>22</v>
      </c>
      <c r="F175" t="str">
        <f t="shared" si="6"/>
        <v>Ciaran RUSHTON1500m</v>
      </c>
      <c r="G175" s="2">
        <f t="shared" si="7"/>
        <v>22</v>
      </c>
      <c r="H175" s="2">
        <f t="shared" si="8"/>
        <v>1004</v>
      </c>
    </row>
    <row r="176" spans="1:8" x14ac:dyDescent="0.2">
      <c r="A176" t="s">
        <v>990</v>
      </c>
      <c r="B176" t="s">
        <v>28</v>
      </c>
      <c r="D176">
        <v>1004</v>
      </c>
      <c r="E176" s="2">
        <v>23</v>
      </c>
      <c r="F176" t="str">
        <f t="shared" si="6"/>
        <v>Tom DAVIES1500m</v>
      </c>
      <c r="G176" s="2">
        <f t="shared" si="7"/>
        <v>23</v>
      </c>
      <c r="H176" s="2">
        <f t="shared" si="8"/>
        <v>1004</v>
      </c>
    </row>
    <row r="177" spans="1:8" x14ac:dyDescent="0.2">
      <c r="A177" t="s">
        <v>679</v>
      </c>
      <c r="B177" t="s">
        <v>28</v>
      </c>
      <c r="C177" s="6">
        <v>36638</v>
      </c>
      <c r="D177">
        <v>998</v>
      </c>
      <c r="E177" s="2">
        <v>25</v>
      </c>
      <c r="F177" t="str">
        <f t="shared" si="6"/>
        <v>Thomas MOORCROFT1500m</v>
      </c>
      <c r="G177" s="2">
        <f t="shared" si="7"/>
        <v>25</v>
      </c>
      <c r="H177" s="2">
        <f t="shared" si="8"/>
        <v>998</v>
      </c>
    </row>
    <row r="178" spans="1:8" x14ac:dyDescent="0.2">
      <c r="A178" t="s">
        <v>941</v>
      </c>
      <c r="B178" t="s">
        <v>28</v>
      </c>
      <c r="C178" s="6">
        <v>36760</v>
      </c>
      <c r="D178">
        <v>996</v>
      </c>
      <c r="E178" s="2">
        <v>27</v>
      </c>
      <c r="F178" t="str">
        <f t="shared" si="6"/>
        <v>Luke BURROWS1500m</v>
      </c>
      <c r="G178" s="2">
        <f t="shared" si="7"/>
        <v>27</v>
      </c>
      <c r="H178" s="2">
        <f t="shared" si="8"/>
        <v>996</v>
      </c>
    </row>
    <row r="179" spans="1:8" x14ac:dyDescent="0.2">
      <c r="A179" t="s">
        <v>1169</v>
      </c>
      <c r="B179" t="s">
        <v>28</v>
      </c>
      <c r="C179" s="6">
        <v>37218</v>
      </c>
      <c r="D179">
        <v>996</v>
      </c>
      <c r="E179" s="2">
        <v>28</v>
      </c>
      <c r="F179" t="str">
        <f t="shared" si="6"/>
        <v>Luke YOUNG1500m</v>
      </c>
      <c r="G179" s="2">
        <f t="shared" si="7"/>
        <v>28</v>
      </c>
      <c r="H179" s="2">
        <f t="shared" si="8"/>
        <v>996</v>
      </c>
    </row>
    <row r="180" spans="1:8" x14ac:dyDescent="0.2">
      <c r="A180" t="s">
        <v>1174</v>
      </c>
      <c r="B180" t="s">
        <v>28</v>
      </c>
      <c r="D180">
        <v>992</v>
      </c>
      <c r="E180" s="2">
        <v>30</v>
      </c>
      <c r="F180" t="str">
        <f t="shared" si="6"/>
        <v>Connor WHITELEY1500m</v>
      </c>
      <c r="G180" s="2">
        <f t="shared" si="7"/>
        <v>30</v>
      </c>
      <c r="H180" s="2">
        <f t="shared" si="8"/>
        <v>992</v>
      </c>
    </row>
    <row r="181" spans="1:8" x14ac:dyDescent="0.2">
      <c r="A181" t="s">
        <v>693</v>
      </c>
      <c r="B181" t="s">
        <v>28</v>
      </c>
      <c r="C181" s="6">
        <v>35030</v>
      </c>
      <c r="D181">
        <v>988</v>
      </c>
      <c r="E181" s="2">
        <v>36</v>
      </c>
      <c r="F181" t="str">
        <f t="shared" si="6"/>
        <v>Adam PYKE1500m</v>
      </c>
      <c r="G181" s="2">
        <f t="shared" si="7"/>
        <v>36</v>
      </c>
      <c r="H181" s="2">
        <f t="shared" si="8"/>
        <v>988</v>
      </c>
    </row>
    <row r="182" spans="1:8" x14ac:dyDescent="0.2">
      <c r="A182" t="s">
        <v>761</v>
      </c>
      <c r="B182" t="s">
        <v>28</v>
      </c>
      <c r="C182" s="6">
        <v>37332</v>
      </c>
      <c r="D182">
        <v>986</v>
      </c>
      <c r="E182" s="2">
        <v>40</v>
      </c>
      <c r="F182" t="str">
        <f t="shared" si="6"/>
        <v>Jude THOMAS1500m</v>
      </c>
      <c r="G182" s="2">
        <f t="shared" si="7"/>
        <v>40</v>
      </c>
      <c r="H182" s="2">
        <f t="shared" si="8"/>
        <v>986</v>
      </c>
    </row>
    <row r="183" spans="1:8" x14ac:dyDescent="0.2">
      <c r="A183" t="s">
        <v>766</v>
      </c>
      <c r="B183" t="s">
        <v>28</v>
      </c>
      <c r="C183" s="6">
        <v>36047</v>
      </c>
      <c r="D183">
        <v>983</v>
      </c>
      <c r="E183" s="2">
        <v>44</v>
      </c>
      <c r="F183" t="str">
        <f t="shared" si="6"/>
        <v>Kieren TALL1500m</v>
      </c>
      <c r="G183" s="2">
        <f t="shared" si="7"/>
        <v>44</v>
      </c>
      <c r="H183" s="2">
        <f t="shared" si="8"/>
        <v>983</v>
      </c>
    </row>
    <row r="184" spans="1:8" x14ac:dyDescent="0.2">
      <c r="A184" t="s">
        <v>737</v>
      </c>
      <c r="B184" t="s">
        <v>28</v>
      </c>
      <c r="C184" s="6">
        <v>35426</v>
      </c>
      <c r="D184">
        <v>983</v>
      </c>
      <c r="E184" s="2">
        <v>45</v>
      </c>
      <c r="F184" t="str">
        <f t="shared" si="6"/>
        <v>Joe BURGESS1500m</v>
      </c>
      <c r="G184" s="2">
        <f t="shared" si="7"/>
        <v>45</v>
      </c>
      <c r="H184" s="2">
        <f t="shared" si="8"/>
        <v>983</v>
      </c>
    </row>
    <row r="185" spans="1:8" x14ac:dyDescent="0.2">
      <c r="A185" t="s">
        <v>1175</v>
      </c>
      <c r="B185" t="s">
        <v>28</v>
      </c>
      <c r="C185" s="6">
        <v>38330</v>
      </c>
      <c r="D185">
        <v>979</v>
      </c>
      <c r="E185" s="2">
        <v>49</v>
      </c>
      <c r="F185" t="str">
        <f t="shared" si="6"/>
        <v>Archie NOAKES1500m</v>
      </c>
      <c r="G185" s="2">
        <f t="shared" si="7"/>
        <v>49</v>
      </c>
      <c r="H185" s="2">
        <f t="shared" si="8"/>
        <v>979</v>
      </c>
    </row>
    <row r="186" spans="1:8" x14ac:dyDescent="0.2">
      <c r="A186" t="s">
        <v>776</v>
      </c>
      <c r="B186" t="s">
        <v>28</v>
      </c>
      <c r="C186" s="7">
        <v>44640</v>
      </c>
      <c r="D186">
        <v>979</v>
      </c>
      <c r="E186" s="2">
        <v>49</v>
      </c>
      <c r="F186" t="str">
        <f t="shared" si="6"/>
        <v>Brandon FORD1500m</v>
      </c>
      <c r="G186" s="2">
        <f t="shared" si="7"/>
        <v>49</v>
      </c>
      <c r="H186" s="2">
        <f t="shared" si="8"/>
        <v>979</v>
      </c>
    </row>
    <row r="187" spans="1:8" x14ac:dyDescent="0.2">
      <c r="A187" t="s">
        <v>1176</v>
      </c>
      <c r="B187" t="s">
        <v>28</v>
      </c>
      <c r="C187" s="6">
        <v>34848</v>
      </c>
      <c r="D187">
        <v>979</v>
      </c>
      <c r="E187" s="2">
        <v>51</v>
      </c>
      <c r="F187" t="str">
        <f t="shared" si="6"/>
        <v>Zak PATTERSON1500m</v>
      </c>
      <c r="G187" s="2">
        <f t="shared" si="7"/>
        <v>51</v>
      </c>
      <c r="H187" s="2">
        <f t="shared" si="8"/>
        <v>979</v>
      </c>
    </row>
    <row r="188" spans="1:8" x14ac:dyDescent="0.2">
      <c r="A188" t="s">
        <v>680</v>
      </c>
      <c r="B188" t="s">
        <v>28</v>
      </c>
      <c r="C188" s="6">
        <v>37232</v>
      </c>
      <c r="D188">
        <v>977</v>
      </c>
      <c r="E188" s="2">
        <v>53</v>
      </c>
      <c r="F188" t="str">
        <f t="shared" si="6"/>
        <v>Luke SHAW1500m</v>
      </c>
      <c r="G188" s="2">
        <f t="shared" si="7"/>
        <v>53</v>
      </c>
      <c r="H188" s="2">
        <f t="shared" si="8"/>
        <v>977</v>
      </c>
    </row>
    <row r="189" spans="1:8" x14ac:dyDescent="0.2">
      <c r="A189" t="s">
        <v>994</v>
      </c>
      <c r="B189" t="s">
        <v>28</v>
      </c>
      <c r="C189" s="7">
        <v>44671</v>
      </c>
      <c r="D189">
        <v>976</v>
      </c>
      <c r="E189" s="2">
        <v>54</v>
      </c>
      <c r="F189" t="str">
        <f t="shared" si="6"/>
        <v>Hamish HART1500m</v>
      </c>
      <c r="G189" s="2">
        <f t="shared" si="7"/>
        <v>54</v>
      </c>
      <c r="H189" s="2">
        <f t="shared" si="8"/>
        <v>976</v>
      </c>
    </row>
    <row r="190" spans="1:8" x14ac:dyDescent="0.2">
      <c r="A190" t="s">
        <v>988</v>
      </c>
      <c r="B190" t="s">
        <v>28</v>
      </c>
      <c r="C190" s="6">
        <v>34300</v>
      </c>
      <c r="D190">
        <v>975</v>
      </c>
      <c r="E190" s="2">
        <v>55</v>
      </c>
      <c r="F190" t="str">
        <f t="shared" si="6"/>
        <v>James HANSEN1500m</v>
      </c>
      <c r="G190" s="2">
        <f t="shared" si="7"/>
        <v>55</v>
      </c>
      <c r="H190" s="2">
        <f t="shared" si="8"/>
        <v>975</v>
      </c>
    </row>
    <row r="191" spans="1:8" x14ac:dyDescent="0.2">
      <c r="A191" t="s">
        <v>1177</v>
      </c>
      <c r="B191" t="s">
        <v>28</v>
      </c>
      <c r="C191" s="7">
        <v>44671</v>
      </c>
      <c r="D191">
        <v>974</v>
      </c>
      <c r="E191" s="2">
        <v>56</v>
      </c>
      <c r="F191" t="str">
        <f t="shared" si="6"/>
        <v>Thomas DIAMOND1500m</v>
      </c>
      <c r="G191" s="2">
        <f t="shared" si="7"/>
        <v>56</v>
      </c>
      <c r="H191" s="2">
        <f t="shared" si="8"/>
        <v>974</v>
      </c>
    </row>
    <row r="192" spans="1:8" x14ac:dyDescent="0.2">
      <c r="A192" t="s">
        <v>735</v>
      </c>
      <c r="B192" t="s">
        <v>28</v>
      </c>
      <c r="C192" s="6">
        <v>37826</v>
      </c>
      <c r="D192">
        <v>974</v>
      </c>
      <c r="E192" s="2">
        <v>57</v>
      </c>
      <c r="F192" t="str">
        <f t="shared" si="6"/>
        <v>Adam GODDARD1500m</v>
      </c>
      <c r="G192" s="2">
        <f t="shared" si="7"/>
        <v>57</v>
      </c>
      <c r="H192" s="2">
        <f t="shared" si="8"/>
        <v>974</v>
      </c>
    </row>
    <row r="193" spans="1:8" x14ac:dyDescent="0.2">
      <c r="A193" t="s">
        <v>989</v>
      </c>
      <c r="B193" t="s">
        <v>28</v>
      </c>
      <c r="C193" s="6">
        <v>36793</v>
      </c>
      <c r="D193">
        <v>970</v>
      </c>
      <c r="E193" s="2">
        <v>61</v>
      </c>
      <c r="F193" t="str">
        <f t="shared" si="6"/>
        <v>Williams LEWIS1500m</v>
      </c>
      <c r="G193" s="2">
        <f t="shared" si="7"/>
        <v>61</v>
      </c>
      <c r="H193" s="2">
        <f t="shared" si="8"/>
        <v>970</v>
      </c>
    </row>
    <row r="194" spans="1:8" x14ac:dyDescent="0.2">
      <c r="A194" t="s">
        <v>741</v>
      </c>
      <c r="B194" t="s">
        <v>28</v>
      </c>
      <c r="C194" s="6">
        <v>37903</v>
      </c>
      <c r="D194">
        <v>968</v>
      </c>
      <c r="E194" s="2">
        <v>62</v>
      </c>
      <c r="F194" t="str">
        <f t="shared" si="6"/>
        <v>Douglas BUCKERIDGE1500m</v>
      </c>
      <c r="G194" s="2">
        <f t="shared" si="7"/>
        <v>62</v>
      </c>
      <c r="H194" s="2">
        <f t="shared" si="8"/>
        <v>968</v>
      </c>
    </row>
    <row r="195" spans="1:8" x14ac:dyDescent="0.2">
      <c r="A195" t="s">
        <v>738</v>
      </c>
      <c r="B195" t="s">
        <v>28</v>
      </c>
      <c r="C195" s="6">
        <v>34728</v>
      </c>
      <c r="D195">
        <v>968</v>
      </c>
      <c r="E195" s="2">
        <v>63</v>
      </c>
      <c r="F195" t="str">
        <f t="shared" ref="F195:F258" si="9">A195&amp;B195</f>
        <v>Joseph RYAN1500m</v>
      </c>
      <c r="G195" s="2">
        <f t="shared" si="7"/>
        <v>63</v>
      </c>
      <c r="H195" s="2">
        <f t="shared" si="8"/>
        <v>968</v>
      </c>
    </row>
    <row r="196" spans="1:8" x14ac:dyDescent="0.2">
      <c r="A196" t="s">
        <v>768</v>
      </c>
      <c r="B196" t="s">
        <v>28</v>
      </c>
      <c r="C196" s="6">
        <v>35891</v>
      </c>
      <c r="D196">
        <v>967</v>
      </c>
      <c r="E196" s="2">
        <v>66</v>
      </c>
      <c r="F196" t="str">
        <f t="shared" si="9"/>
        <v>Ben CHAMBERLAIN1500m</v>
      </c>
      <c r="G196" s="2">
        <f t="shared" ref="G196:G259" si="10">E196</f>
        <v>66</v>
      </c>
      <c r="H196" s="2">
        <f t="shared" ref="H196:H259" si="11">D196</f>
        <v>967</v>
      </c>
    </row>
    <row r="197" spans="1:8" x14ac:dyDescent="0.2">
      <c r="A197" t="s">
        <v>708</v>
      </c>
      <c r="B197" t="s">
        <v>28</v>
      </c>
      <c r="C197" s="7">
        <v>44612</v>
      </c>
      <c r="D197">
        <v>959</v>
      </c>
      <c r="E197" s="2">
        <v>74</v>
      </c>
      <c r="F197" t="str">
        <f t="shared" si="9"/>
        <v>Cameron GILL1500m</v>
      </c>
      <c r="G197" s="2">
        <f t="shared" si="10"/>
        <v>74</v>
      </c>
      <c r="H197" s="2">
        <f t="shared" si="11"/>
        <v>959</v>
      </c>
    </row>
    <row r="198" spans="1:8" x14ac:dyDescent="0.2">
      <c r="A198" t="s">
        <v>750</v>
      </c>
      <c r="B198" t="s">
        <v>28</v>
      </c>
      <c r="C198" s="6">
        <v>34654</v>
      </c>
      <c r="D198">
        <v>956</v>
      </c>
      <c r="E198" s="2">
        <v>77</v>
      </c>
      <c r="F198" t="str">
        <f t="shared" si="9"/>
        <v>Max STEVENS1500m</v>
      </c>
      <c r="G198" s="2">
        <f t="shared" si="10"/>
        <v>77</v>
      </c>
      <c r="H198" s="2">
        <f t="shared" si="11"/>
        <v>956</v>
      </c>
    </row>
    <row r="199" spans="1:8" x14ac:dyDescent="0.2">
      <c r="A199" t="s">
        <v>1178</v>
      </c>
      <c r="B199" t="s">
        <v>28</v>
      </c>
      <c r="C199" s="6">
        <v>35217</v>
      </c>
      <c r="D199">
        <v>956</v>
      </c>
      <c r="E199" s="2">
        <v>78</v>
      </c>
      <c r="F199" t="str">
        <f t="shared" si="9"/>
        <v>Nathan PEARCE1500m</v>
      </c>
      <c r="G199" s="2">
        <f t="shared" si="10"/>
        <v>78</v>
      </c>
      <c r="H199" s="2">
        <f t="shared" si="11"/>
        <v>956</v>
      </c>
    </row>
    <row r="200" spans="1:8" x14ac:dyDescent="0.2">
      <c r="A200" t="s">
        <v>1179</v>
      </c>
      <c r="B200" t="s">
        <v>28</v>
      </c>
      <c r="D200">
        <v>953</v>
      </c>
      <c r="E200" s="2">
        <v>82</v>
      </c>
      <c r="F200" t="str">
        <f t="shared" si="9"/>
        <v>Ben THOMAS1500m</v>
      </c>
      <c r="G200" s="2">
        <f t="shared" si="10"/>
        <v>82</v>
      </c>
      <c r="H200" s="2">
        <f t="shared" si="11"/>
        <v>953</v>
      </c>
    </row>
    <row r="201" spans="1:8" x14ac:dyDescent="0.2">
      <c r="A201" t="s">
        <v>684</v>
      </c>
      <c r="B201" t="s">
        <v>28</v>
      </c>
      <c r="C201" s="6">
        <v>38532</v>
      </c>
      <c r="D201">
        <v>952</v>
      </c>
      <c r="E201" s="2">
        <v>83</v>
      </c>
      <c r="F201" t="str">
        <f t="shared" si="9"/>
        <v>Hayden TODD1500m</v>
      </c>
      <c r="G201" s="2">
        <f t="shared" si="10"/>
        <v>83</v>
      </c>
      <c r="H201" s="2">
        <f t="shared" si="11"/>
        <v>952</v>
      </c>
    </row>
    <row r="202" spans="1:8" x14ac:dyDescent="0.2">
      <c r="A202" t="s">
        <v>710</v>
      </c>
      <c r="B202" t="s">
        <v>28</v>
      </c>
      <c r="C202" s="7">
        <v>44671</v>
      </c>
      <c r="D202">
        <v>950</v>
      </c>
      <c r="E202" s="2">
        <v>86</v>
      </c>
      <c r="F202" t="str">
        <f t="shared" si="9"/>
        <v>Mitchel LANGBORNE1500m</v>
      </c>
      <c r="G202" s="2">
        <f t="shared" si="10"/>
        <v>86</v>
      </c>
      <c r="H202" s="2">
        <f t="shared" si="11"/>
        <v>950</v>
      </c>
    </row>
    <row r="203" spans="1:8" x14ac:dyDescent="0.2">
      <c r="A203" t="s">
        <v>1180</v>
      </c>
      <c r="B203" t="s">
        <v>28</v>
      </c>
      <c r="C203" s="6">
        <v>38201</v>
      </c>
      <c r="D203">
        <v>946</v>
      </c>
      <c r="E203" s="2">
        <v>91</v>
      </c>
      <c r="F203" t="str">
        <f t="shared" si="9"/>
        <v>Kane SHIELDS1500m</v>
      </c>
      <c r="G203" s="2">
        <f t="shared" si="10"/>
        <v>91</v>
      </c>
      <c r="H203" s="2">
        <f t="shared" si="11"/>
        <v>946</v>
      </c>
    </row>
    <row r="204" spans="1:8" x14ac:dyDescent="0.2">
      <c r="A204" t="s">
        <v>1181</v>
      </c>
      <c r="B204" t="s">
        <v>28</v>
      </c>
      <c r="D204">
        <v>945</v>
      </c>
      <c r="E204" s="2">
        <v>94</v>
      </c>
      <c r="F204" t="str">
        <f t="shared" si="9"/>
        <v>Griffin KELLY1500m</v>
      </c>
      <c r="G204" s="2">
        <f t="shared" si="10"/>
        <v>94</v>
      </c>
      <c r="H204" s="2">
        <f t="shared" si="11"/>
        <v>945</v>
      </c>
    </row>
    <row r="205" spans="1:8" x14ac:dyDescent="0.2">
      <c r="A205" t="s">
        <v>1182</v>
      </c>
      <c r="B205" t="s">
        <v>28</v>
      </c>
      <c r="C205">
        <v>1996</v>
      </c>
      <c r="D205">
        <v>944</v>
      </c>
      <c r="E205" s="2">
        <v>96</v>
      </c>
      <c r="F205" t="str">
        <f t="shared" si="9"/>
        <v>Reece LANGDON1500m</v>
      </c>
      <c r="G205" s="2">
        <f t="shared" si="10"/>
        <v>96</v>
      </c>
      <c r="H205" s="2">
        <f t="shared" si="11"/>
        <v>944</v>
      </c>
    </row>
    <row r="206" spans="1:8" x14ac:dyDescent="0.2">
      <c r="A206" t="s">
        <v>1183</v>
      </c>
      <c r="B206" t="s">
        <v>28</v>
      </c>
      <c r="C206" s="7">
        <v>44581</v>
      </c>
      <c r="D206">
        <v>944</v>
      </c>
      <c r="E206" s="2">
        <v>97</v>
      </c>
      <c r="F206" t="str">
        <f t="shared" si="9"/>
        <v>Jacob BELL1500m</v>
      </c>
      <c r="G206" s="2">
        <f t="shared" si="10"/>
        <v>97</v>
      </c>
      <c r="H206" s="2">
        <f t="shared" si="11"/>
        <v>944</v>
      </c>
    </row>
    <row r="207" spans="1:8" x14ac:dyDescent="0.2">
      <c r="A207" t="s">
        <v>728</v>
      </c>
      <c r="B207" t="s">
        <v>28</v>
      </c>
      <c r="C207" s="6">
        <v>37120</v>
      </c>
      <c r="D207">
        <v>942</v>
      </c>
      <c r="E207" s="2">
        <v>100</v>
      </c>
      <c r="F207" t="str">
        <f t="shared" si="9"/>
        <v>Matthew HUSSEY1500m</v>
      </c>
      <c r="G207" s="2">
        <f t="shared" si="10"/>
        <v>100</v>
      </c>
      <c r="H207" s="2">
        <f t="shared" si="11"/>
        <v>942</v>
      </c>
    </row>
    <row r="208" spans="1:8" x14ac:dyDescent="0.2">
      <c r="A208" t="s">
        <v>747</v>
      </c>
      <c r="B208" t="s">
        <v>34</v>
      </c>
      <c r="C208" s="6">
        <v>34818</v>
      </c>
      <c r="D208">
        <v>1092</v>
      </c>
      <c r="E208" s="2">
        <v>2</v>
      </c>
      <c r="F208" t="str">
        <f t="shared" si="9"/>
        <v>Matthew CLARKE3000msc</v>
      </c>
      <c r="G208" s="2">
        <f t="shared" si="10"/>
        <v>2</v>
      </c>
      <c r="H208" s="2">
        <f t="shared" si="11"/>
        <v>1092</v>
      </c>
    </row>
    <row r="209" spans="1:8" x14ac:dyDescent="0.2">
      <c r="A209" t="s">
        <v>746</v>
      </c>
      <c r="B209" t="s">
        <v>34</v>
      </c>
      <c r="C209" s="6">
        <v>33550</v>
      </c>
      <c r="D209">
        <v>1056</v>
      </c>
      <c r="E209" s="2">
        <v>5</v>
      </c>
      <c r="F209" t="str">
        <f t="shared" si="9"/>
        <v>Ben BUCKINGHAM3000msc</v>
      </c>
      <c r="G209" s="2">
        <f t="shared" si="10"/>
        <v>5</v>
      </c>
      <c r="H209" s="2">
        <f t="shared" si="11"/>
        <v>1056</v>
      </c>
    </row>
    <row r="210" spans="1:8" x14ac:dyDescent="0.2">
      <c r="A210" t="s">
        <v>750</v>
      </c>
      <c r="B210" t="s">
        <v>34</v>
      </c>
      <c r="C210" s="6">
        <v>34654</v>
      </c>
      <c r="D210">
        <v>1020</v>
      </c>
      <c r="E210" s="2">
        <v>12</v>
      </c>
      <c r="F210" t="str">
        <f t="shared" si="9"/>
        <v>Max STEVENS3000msc</v>
      </c>
      <c r="G210" s="2">
        <f t="shared" si="10"/>
        <v>12</v>
      </c>
      <c r="H210" s="2">
        <f t="shared" si="11"/>
        <v>1020</v>
      </c>
    </row>
    <row r="211" spans="1:8" x14ac:dyDescent="0.2">
      <c r="A211" t="s">
        <v>732</v>
      </c>
      <c r="B211" t="s">
        <v>34</v>
      </c>
      <c r="C211" s="6">
        <v>35709</v>
      </c>
      <c r="D211">
        <v>1012</v>
      </c>
      <c r="E211" s="2">
        <v>15</v>
      </c>
      <c r="F211" t="str">
        <f t="shared" si="9"/>
        <v>Liam CASHIN3000msc</v>
      </c>
      <c r="G211" s="2">
        <f t="shared" si="10"/>
        <v>15</v>
      </c>
      <c r="H211" s="2">
        <f t="shared" si="11"/>
        <v>1012</v>
      </c>
    </row>
    <row r="212" spans="1:8" x14ac:dyDescent="0.2">
      <c r="A212" t="s">
        <v>1171</v>
      </c>
      <c r="B212" t="s">
        <v>34</v>
      </c>
      <c r="C212" s="6">
        <v>36237</v>
      </c>
      <c r="D212">
        <v>1008</v>
      </c>
      <c r="E212" s="2">
        <v>16</v>
      </c>
      <c r="F212" t="str">
        <f t="shared" si="9"/>
        <v>Luke GRAVES3000msc</v>
      </c>
      <c r="G212" s="2">
        <f t="shared" si="10"/>
        <v>16</v>
      </c>
      <c r="H212" s="2">
        <f t="shared" si="11"/>
        <v>1008</v>
      </c>
    </row>
    <row r="213" spans="1:8" x14ac:dyDescent="0.2">
      <c r="A213" t="s">
        <v>1175</v>
      </c>
      <c r="B213" t="s">
        <v>34</v>
      </c>
      <c r="C213" s="6">
        <v>38330</v>
      </c>
      <c r="D213">
        <v>1004</v>
      </c>
      <c r="E213" s="2">
        <v>18</v>
      </c>
      <c r="F213" t="str">
        <f t="shared" si="9"/>
        <v>Archie NOAKES3000msc</v>
      </c>
      <c r="G213" s="2">
        <f t="shared" si="10"/>
        <v>18</v>
      </c>
      <c r="H213" s="2">
        <f t="shared" si="11"/>
        <v>1004</v>
      </c>
    </row>
    <row r="214" spans="1:8" x14ac:dyDescent="0.2">
      <c r="A214" t="s">
        <v>737</v>
      </c>
      <c r="B214" t="s">
        <v>34</v>
      </c>
      <c r="C214" s="6">
        <v>35426</v>
      </c>
      <c r="D214">
        <v>996</v>
      </c>
      <c r="E214" s="2">
        <v>19</v>
      </c>
      <c r="F214" t="str">
        <f t="shared" si="9"/>
        <v>Joe BURGESS3000msc</v>
      </c>
      <c r="G214" s="2">
        <f t="shared" si="10"/>
        <v>19</v>
      </c>
      <c r="H214" s="2">
        <f t="shared" si="11"/>
        <v>996</v>
      </c>
    </row>
    <row r="215" spans="1:8" x14ac:dyDescent="0.2">
      <c r="A215" t="s">
        <v>752</v>
      </c>
      <c r="B215" t="s">
        <v>34</v>
      </c>
      <c r="C215" s="6">
        <v>31691</v>
      </c>
      <c r="D215">
        <v>980</v>
      </c>
      <c r="E215" s="2">
        <v>20</v>
      </c>
      <c r="F215" t="str">
        <f t="shared" si="9"/>
        <v>Aidan HOBBS3000msc</v>
      </c>
      <c r="G215" s="2">
        <f t="shared" si="10"/>
        <v>20</v>
      </c>
      <c r="H215" s="2">
        <f t="shared" si="11"/>
        <v>980</v>
      </c>
    </row>
    <row r="216" spans="1:8" x14ac:dyDescent="0.2">
      <c r="A216" t="s">
        <v>754</v>
      </c>
      <c r="B216" t="s">
        <v>34</v>
      </c>
      <c r="C216" s="6">
        <v>33601</v>
      </c>
      <c r="D216">
        <v>978</v>
      </c>
      <c r="E216" s="2">
        <v>22</v>
      </c>
      <c r="F216" t="str">
        <f t="shared" si="9"/>
        <v>Christopher DALE3000msc</v>
      </c>
      <c r="G216" s="2">
        <f t="shared" si="10"/>
        <v>22</v>
      </c>
      <c r="H216" s="2">
        <f t="shared" si="11"/>
        <v>978</v>
      </c>
    </row>
    <row r="217" spans="1:8" x14ac:dyDescent="0.2">
      <c r="A217" t="s">
        <v>1184</v>
      </c>
      <c r="B217" t="s">
        <v>34</v>
      </c>
      <c r="C217" s="6">
        <v>33837</v>
      </c>
      <c r="D217">
        <v>948</v>
      </c>
      <c r="E217" s="2">
        <v>26</v>
      </c>
      <c r="F217" t="str">
        <f t="shared" si="9"/>
        <v>Jordan WILLIAMSZ3000msc</v>
      </c>
      <c r="G217" s="2">
        <f t="shared" si="10"/>
        <v>26</v>
      </c>
      <c r="H217" s="2">
        <f t="shared" si="11"/>
        <v>948</v>
      </c>
    </row>
    <row r="218" spans="1:8" x14ac:dyDescent="0.2">
      <c r="A218" t="s">
        <v>1185</v>
      </c>
      <c r="B218" t="s">
        <v>34</v>
      </c>
      <c r="C218" s="6">
        <v>34994</v>
      </c>
      <c r="D218">
        <v>923</v>
      </c>
      <c r="E218" s="2">
        <v>35</v>
      </c>
      <c r="F218" t="str">
        <f t="shared" si="9"/>
        <v>Toby O'BRIEN3000msc</v>
      </c>
      <c r="G218" s="2">
        <f t="shared" si="10"/>
        <v>35</v>
      </c>
      <c r="H218" s="2">
        <f t="shared" si="11"/>
        <v>923</v>
      </c>
    </row>
    <row r="219" spans="1:8" x14ac:dyDescent="0.2">
      <c r="A219" t="s">
        <v>1178</v>
      </c>
      <c r="B219" t="s">
        <v>34</v>
      </c>
      <c r="C219" s="6">
        <v>35217</v>
      </c>
      <c r="D219">
        <v>912</v>
      </c>
      <c r="E219" s="2">
        <v>39</v>
      </c>
      <c r="F219" t="str">
        <f t="shared" si="9"/>
        <v>Nathan PEARCE3000msc</v>
      </c>
      <c r="G219" s="2">
        <f t="shared" si="10"/>
        <v>39</v>
      </c>
      <c r="H219" s="2">
        <f t="shared" si="11"/>
        <v>912</v>
      </c>
    </row>
    <row r="220" spans="1:8" x14ac:dyDescent="0.2">
      <c r="A220" t="s">
        <v>1186</v>
      </c>
      <c r="B220" t="s">
        <v>34</v>
      </c>
      <c r="D220">
        <v>878</v>
      </c>
      <c r="E220" s="2">
        <v>44</v>
      </c>
      <c r="F220" t="str">
        <f t="shared" si="9"/>
        <v>Alexander KWA3000msc</v>
      </c>
      <c r="G220" s="2">
        <f t="shared" si="10"/>
        <v>44</v>
      </c>
      <c r="H220" s="2">
        <f t="shared" si="11"/>
        <v>878</v>
      </c>
    </row>
    <row r="221" spans="1:8" x14ac:dyDescent="0.2">
      <c r="A221" t="s">
        <v>751</v>
      </c>
      <c r="B221" t="s">
        <v>29</v>
      </c>
      <c r="C221" s="7">
        <v>44612</v>
      </c>
      <c r="D221">
        <v>1131</v>
      </c>
      <c r="E221" s="2">
        <v>1</v>
      </c>
      <c r="F221" t="str">
        <f t="shared" si="9"/>
        <v>Ky ROBINSON5000m</v>
      </c>
      <c r="G221" s="2">
        <f t="shared" si="10"/>
        <v>1</v>
      </c>
      <c r="H221" s="2">
        <f t="shared" si="11"/>
        <v>1131</v>
      </c>
    </row>
    <row r="222" spans="1:8" x14ac:dyDescent="0.2">
      <c r="A222" t="s">
        <v>1187</v>
      </c>
      <c r="B222" t="s">
        <v>29</v>
      </c>
      <c r="C222" s="6">
        <v>33637</v>
      </c>
      <c r="D222">
        <v>1078</v>
      </c>
      <c r="E222" s="2">
        <v>3</v>
      </c>
      <c r="F222" t="str">
        <f t="shared" si="9"/>
        <v>Sam MCENTEE5000m</v>
      </c>
      <c r="G222" s="2">
        <f t="shared" si="10"/>
        <v>3</v>
      </c>
      <c r="H222" s="2">
        <f t="shared" si="11"/>
        <v>1078</v>
      </c>
    </row>
    <row r="223" spans="1:8" x14ac:dyDescent="0.2">
      <c r="A223" t="s">
        <v>782</v>
      </c>
      <c r="B223" t="s">
        <v>29</v>
      </c>
      <c r="C223" s="6">
        <v>34577</v>
      </c>
      <c r="D223">
        <v>1075</v>
      </c>
      <c r="E223" s="2">
        <v>5</v>
      </c>
      <c r="F223" t="str">
        <f t="shared" si="9"/>
        <v>Jack BRUCE5000m</v>
      </c>
      <c r="G223" s="2">
        <f t="shared" si="10"/>
        <v>5</v>
      </c>
      <c r="H223" s="2">
        <f t="shared" si="11"/>
        <v>1075</v>
      </c>
    </row>
    <row r="224" spans="1:8" x14ac:dyDescent="0.2">
      <c r="A224" t="s">
        <v>1188</v>
      </c>
      <c r="B224" t="s">
        <v>29</v>
      </c>
      <c r="C224" s="6">
        <v>34395</v>
      </c>
      <c r="D224">
        <v>1071</v>
      </c>
      <c r="E224" s="2">
        <v>6</v>
      </c>
      <c r="F224" t="str">
        <f t="shared" si="9"/>
        <v>Joel TOBIN-WHITE5000m</v>
      </c>
      <c r="G224" s="2">
        <f t="shared" si="10"/>
        <v>6</v>
      </c>
      <c r="H224" s="2">
        <f t="shared" si="11"/>
        <v>1071</v>
      </c>
    </row>
    <row r="225" spans="1:8" x14ac:dyDescent="0.2">
      <c r="A225" t="s">
        <v>763</v>
      </c>
      <c r="B225" t="s">
        <v>29</v>
      </c>
      <c r="C225" s="6">
        <v>36549</v>
      </c>
      <c r="D225">
        <v>1070</v>
      </c>
      <c r="E225" s="2">
        <v>7</v>
      </c>
      <c r="F225" t="str">
        <f t="shared" si="9"/>
        <v>Isaac HEYNE5000m</v>
      </c>
      <c r="G225" s="2">
        <f t="shared" si="10"/>
        <v>7</v>
      </c>
      <c r="H225" s="2">
        <f t="shared" si="11"/>
        <v>1070</v>
      </c>
    </row>
    <row r="226" spans="1:8" x14ac:dyDescent="0.2">
      <c r="A226" t="s">
        <v>1176</v>
      </c>
      <c r="B226" t="s">
        <v>29</v>
      </c>
      <c r="C226" s="6">
        <v>34848</v>
      </c>
      <c r="D226">
        <v>1066</v>
      </c>
      <c r="E226" s="2">
        <v>8</v>
      </c>
      <c r="F226" t="str">
        <f t="shared" si="9"/>
        <v>Zak PATTERSON5000m</v>
      </c>
      <c r="G226" s="2">
        <f t="shared" si="10"/>
        <v>8</v>
      </c>
      <c r="H226" s="2">
        <f t="shared" si="11"/>
        <v>1066</v>
      </c>
    </row>
    <row r="227" spans="1:8" x14ac:dyDescent="0.2">
      <c r="A227" t="s">
        <v>747</v>
      </c>
      <c r="B227" t="s">
        <v>29</v>
      </c>
      <c r="C227" s="6">
        <v>34818</v>
      </c>
      <c r="D227">
        <v>1054</v>
      </c>
      <c r="E227" s="2">
        <v>10</v>
      </c>
      <c r="F227" t="str">
        <f t="shared" si="9"/>
        <v>Matthew CLARKE5000m</v>
      </c>
      <c r="G227" s="2">
        <f t="shared" si="10"/>
        <v>10</v>
      </c>
      <c r="H227" s="2">
        <f t="shared" si="11"/>
        <v>1054</v>
      </c>
    </row>
    <row r="228" spans="1:8" x14ac:dyDescent="0.2">
      <c r="A228" t="s">
        <v>761</v>
      </c>
      <c r="B228" t="s">
        <v>29</v>
      </c>
      <c r="C228" s="6">
        <v>37332</v>
      </c>
      <c r="D228">
        <v>1049</v>
      </c>
      <c r="E228" s="2">
        <v>11</v>
      </c>
      <c r="F228" t="str">
        <f t="shared" si="9"/>
        <v>Jude THOMAS5000m</v>
      </c>
      <c r="G228" s="2">
        <f t="shared" si="10"/>
        <v>11</v>
      </c>
      <c r="H228" s="2">
        <f t="shared" si="11"/>
        <v>1049</v>
      </c>
    </row>
    <row r="229" spans="1:8" x14ac:dyDescent="0.2">
      <c r="A229" t="s">
        <v>725</v>
      </c>
      <c r="B229" t="s">
        <v>29</v>
      </c>
      <c r="C229" s="6">
        <v>34199</v>
      </c>
      <c r="D229">
        <v>1048</v>
      </c>
      <c r="E229" s="2">
        <v>12</v>
      </c>
      <c r="F229" t="str">
        <f t="shared" si="9"/>
        <v>Andre WARING5000m</v>
      </c>
      <c r="G229" s="2">
        <f t="shared" si="10"/>
        <v>12</v>
      </c>
      <c r="H229" s="2">
        <f t="shared" si="11"/>
        <v>1048</v>
      </c>
    </row>
    <row r="230" spans="1:8" x14ac:dyDescent="0.2">
      <c r="A230" t="s">
        <v>786</v>
      </c>
      <c r="B230" t="s">
        <v>29</v>
      </c>
      <c r="C230" s="6">
        <v>35060</v>
      </c>
      <c r="D230">
        <v>1047</v>
      </c>
      <c r="E230" s="2">
        <v>14</v>
      </c>
      <c r="F230" t="str">
        <f t="shared" si="9"/>
        <v>Riley COCKS5000m</v>
      </c>
      <c r="G230" s="2">
        <f t="shared" si="10"/>
        <v>14</v>
      </c>
      <c r="H230" s="2">
        <f t="shared" si="11"/>
        <v>1047</v>
      </c>
    </row>
    <row r="231" spans="1:8" x14ac:dyDescent="0.2">
      <c r="A231" t="s">
        <v>767</v>
      </c>
      <c r="B231" t="s">
        <v>29</v>
      </c>
      <c r="C231" s="6">
        <v>34767</v>
      </c>
      <c r="D231">
        <v>1046</v>
      </c>
      <c r="E231" s="2">
        <v>15</v>
      </c>
      <c r="F231" t="str">
        <f t="shared" si="9"/>
        <v>Adrian POTTER5000m</v>
      </c>
      <c r="G231" s="2">
        <f t="shared" si="10"/>
        <v>15</v>
      </c>
      <c r="H231" s="2">
        <f t="shared" si="11"/>
        <v>1046</v>
      </c>
    </row>
    <row r="232" spans="1:8" x14ac:dyDescent="0.2">
      <c r="A232" t="s">
        <v>783</v>
      </c>
      <c r="B232" t="s">
        <v>29</v>
      </c>
      <c r="C232" s="6">
        <v>31659</v>
      </c>
      <c r="D232">
        <v>1044</v>
      </c>
      <c r="E232" s="2">
        <v>17</v>
      </c>
      <c r="F232" t="str">
        <f t="shared" si="9"/>
        <v>Liam ADAMS5000m</v>
      </c>
      <c r="G232" s="2">
        <f t="shared" si="10"/>
        <v>17</v>
      </c>
      <c r="H232" s="2">
        <f t="shared" si="11"/>
        <v>1044</v>
      </c>
    </row>
    <row r="233" spans="1:8" x14ac:dyDescent="0.2">
      <c r="A233" t="s">
        <v>769</v>
      </c>
      <c r="B233" t="s">
        <v>29</v>
      </c>
      <c r="C233" s="6">
        <v>36044</v>
      </c>
      <c r="D233">
        <v>1034</v>
      </c>
      <c r="E233" s="2">
        <v>20</v>
      </c>
      <c r="F233" t="str">
        <f t="shared" si="9"/>
        <v>Tim VINCENT5000m</v>
      </c>
      <c r="G233" s="2">
        <f t="shared" si="10"/>
        <v>20</v>
      </c>
      <c r="H233" s="2">
        <f t="shared" si="11"/>
        <v>1034</v>
      </c>
    </row>
    <row r="234" spans="1:8" x14ac:dyDescent="0.2">
      <c r="A234" t="s">
        <v>762</v>
      </c>
      <c r="B234" t="s">
        <v>29</v>
      </c>
      <c r="C234">
        <v>1999</v>
      </c>
      <c r="D234">
        <v>1032</v>
      </c>
      <c r="E234" s="2">
        <v>21</v>
      </c>
      <c r="F234" t="str">
        <f t="shared" si="9"/>
        <v>Haftu STRINTZOS5000m</v>
      </c>
      <c r="G234" s="2">
        <f t="shared" si="10"/>
        <v>21</v>
      </c>
      <c r="H234" s="2">
        <f t="shared" si="11"/>
        <v>1032</v>
      </c>
    </row>
    <row r="235" spans="1:8" x14ac:dyDescent="0.2">
      <c r="A235" t="s">
        <v>902</v>
      </c>
      <c r="B235" t="s">
        <v>29</v>
      </c>
      <c r="C235" s="6">
        <v>32277</v>
      </c>
      <c r="D235">
        <v>1026</v>
      </c>
      <c r="E235" s="2">
        <v>24</v>
      </c>
      <c r="F235" t="str">
        <f t="shared" si="9"/>
        <v>Michael ROEGER5000m</v>
      </c>
      <c r="G235" s="2">
        <f t="shared" si="10"/>
        <v>24</v>
      </c>
      <c r="H235" s="2">
        <f t="shared" si="11"/>
        <v>1026</v>
      </c>
    </row>
    <row r="236" spans="1:8" x14ac:dyDescent="0.2">
      <c r="A236" t="s">
        <v>773</v>
      </c>
      <c r="B236" t="s">
        <v>29</v>
      </c>
      <c r="C236" s="6">
        <v>33862</v>
      </c>
      <c r="D236">
        <v>1001</v>
      </c>
      <c r="E236" s="2">
        <v>31</v>
      </c>
      <c r="F236" t="str">
        <f t="shared" si="9"/>
        <v>Kieren PERKINS5000m</v>
      </c>
      <c r="G236" s="2">
        <f t="shared" si="10"/>
        <v>31</v>
      </c>
      <c r="H236" s="2">
        <f t="shared" si="11"/>
        <v>1001</v>
      </c>
    </row>
    <row r="237" spans="1:8" x14ac:dyDescent="0.2">
      <c r="A237" t="s">
        <v>1171</v>
      </c>
      <c r="B237" t="s">
        <v>29</v>
      </c>
      <c r="C237" s="6">
        <v>36237</v>
      </c>
      <c r="D237">
        <v>990</v>
      </c>
      <c r="E237" s="2">
        <v>36</v>
      </c>
      <c r="F237" t="str">
        <f t="shared" si="9"/>
        <v>Luke GRAVES5000m</v>
      </c>
      <c r="G237" s="2">
        <f t="shared" si="10"/>
        <v>36</v>
      </c>
      <c r="H237" s="2">
        <f t="shared" si="11"/>
        <v>990</v>
      </c>
    </row>
    <row r="238" spans="1:8" x14ac:dyDescent="0.2">
      <c r="A238" t="s">
        <v>788</v>
      </c>
      <c r="B238" t="s">
        <v>29</v>
      </c>
      <c r="C238" s="6">
        <v>34473</v>
      </c>
      <c r="D238">
        <v>985</v>
      </c>
      <c r="E238" s="2">
        <v>38</v>
      </c>
      <c r="F238" t="str">
        <f t="shared" si="9"/>
        <v>Jacob COCKS5000m</v>
      </c>
      <c r="G238" s="2">
        <f t="shared" si="10"/>
        <v>38</v>
      </c>
      <c r="H238" s="2">
        <f t="shared" si="11"/>
        <v>985</v>
      </c>
    </row>
    <row r="239" spans="1:8" x14ac:dyDescent="0.2">
      <c r="A239" t="s">
        <v>770</v>
      </c>
      <c r="B239" t="s">
        <v>29</v>
      </c>
      <c r="C239" s="6">
        <v>35273</v>
      </c>
      <c r="D239">
        <v>982</v>
      </c>
      <c r="E239" s="2">
        <v>41</v>
      </c>
      <c r="F239" t="str">
        <f t="shared" si="9"/>
        <v>Matt SMITH5000m</v>
      </c>
      <c r="G239" s="2">
        <f t="shared" si="10"/>
        <v>41</v>
      </c>
      <c r="H239" s="2">
        <f t="shared" si="11"/>
        <v>982</v>
      </c>
    </row>
    <row r="240" spans="1:8" x14ac:dyDescent="0.2">
      <c r="A240" t="s">
        <v>943</v>
      </c>
      <c r="B240" t="s">
        <v>29</v>
      </c>
      <c r="C240" s="7">
        <v>44640</v>
      </c>
      <c r="D240">
        <v>979</v>
      </c>
      <c r="E240" s="2">
        <v>45</v>
      </c>
      <c r="F240" t="str">
        <f t="shared" si="9"/>
        <v>Charles SPROTT5000m</v>
      </c>
      <c r="G240" s="2">
        <f t="shared" si="10"/>
        <v>45</v>
      </c>
      <c r="H240" s="2">
        <f t="shared" si="11"/>
        <v>979</v>
      </c>
    </row>
    <row r="241" spans="1:8" x14ac:dyDescent="0.2">
      <c r="A241" t="s">
        <v>768</v>
      </c>
      <c r="B241" t="s">
        <v>29</v>
      </c>
      <c r="C241" s="6">
        <v>35891</v>
      </c>
      <c r="D241">
        <v>978</v>
      </c>
      <c r="E241" s="2">
        <v>46</v>
      </c>
      <c r="F241" t="str">
        <f t="shared" si="9"/>
        <v>Ben CHAMBERLAIN5000m</v>
      </c>
      <c r="G241" s="2">
        <f t="shared" si="10"/>
        <v>46</v>
      </c>
      <c r="H241" s="2">
        <f t="shared" si="11"/>
        <v>978</v>
      </c>
    </row>
    <row r="242" spans="1:8" x14ac:dyDescent="0.2">
      <c r="A242" t="s">
        <v>944</v>
      </c>
      <c r="B242" t="s">
        <v>29</v>
      </c>
      <c r="C242" s="7">
        <v>44581</v>
      </c>
      <c r="D242">
        <v>967</v>
      </c>
      <c r="E242" s="2">
        <v>49</v>
      </c>
      <c r="F242" t="str">
        <f t="shared" si="9"/>
        <v>Harry NORMAN5000m</v>
      </c>
      <c r="G242" s="2">
        <f t="shared" si="10"/>
        <v>49</v>
      </c>
      <c r="H242" s="2">
        <f t="shared" si="11"/>
        <v>967</v>
      </c>
    </row>
    <row r="243" spans="1:8" x14ac:dyDescent="0.2">
      <c r="A243" t="s">
        <v>760</v>
      </c>
      <c r="B243" t="s">
        <v>29</v>
      </c>
      <c r="C243" s="6">
        <v>33338</v>
      </c>
      <c r="D243">
        <v>966</v>
      </c>
      <c r="E243" s="2">
        <v>50</v>
      </c>
      <c r="F243" t="str">
        <f t="shared" si="9"/>
        <v>Andrew BUCHANAN5000m</v>
      </c>
      <c r="G243" s="2">
        <f t="shared" si="10"/>
        <v>50</v>
      </c>
      <c r="H243" s="2">
        <f t="shared" si="11"/>
        <v>966</v>
      </c>
    </row>
    <row r="244" spans="1:8" x14ac:dyDescent="0.2">
      <c r="A244" t="s">
        <v>945</v>
      </c>
      <c r="B244" t="s">
        <v>29</v>
      </c>
      <c r="C244" s="7">
        <v>44581</v>
      </c>
      <c r="D244">
        <v>947</v>
      </c>
      <c r="E244" s="2">
        <v>57</v>
      </c>
      <c r="F244" t="str">
        <f t="shared" si="9"/>
        <v>Seth O'DONNELL5000m</v>
      </c>
      <c r="G244" s="2">
        <f t="shared" si="10"/>
        <v>57</v>
      </c>
      <c r="H244" s="2">
        <f t="shared" si="11"/>
        <v>947</v>
      </c>
    </row>
    <row r="245" spans="1:8" x14ac:dyDescent="0.2">
      <c r="A245" t="s">
        <v>776</v>
      </c>
      <c r="B245" t="s">
        <v>29</v>
      </c>
      <c r="C245" s="7">
        <v>44640</v>
      </c>
      <c r="D245">
        <v>940</v>
      </c>
      <c r="E245" s="2">
        <v>61</v>
      </c>
      <c r="F245" t="str">
        <f t="shared" si="9"/>
        <v>Brandon FORD5000m</v>
      </c>
      <c r="G245" s="2">
        <f t="shared" si="10"/>
        <v>61</v>
      </c>
      <c r="H245" s="2">
        <f t="shared" si="11"/>
        <v>940</v>
      </c>
    </row>
    <row r="246" spans="1:8" x14ac:dyDescent="0.2">
      <c r="A246" t="s">
        <v>1189</v>
      </c>
      <c r="B246" t="s">
        <v>29</v>
      </c>
      <c r="C246" s="6">
        <v>33669</v>
      </c>
      <c r="D246">
        <v>940</v>
      </c>
      <c r="E246" s="2">
        <v>62</v>
      </c>
      <c r="F246" t="str">
        <f t="shared" si="9"/>
        <v>Joshua JOHNSON5000m</v>
      </c>
      <c r="G246" s="2">
        <f t="shared" si="10"/>
        <v>62</v>
      </c>
      <c r="H246" s="2">
        <f t="shared" si="11"/>
        <v>940</v>
      </c>
    </row>
    <row r="247" spans="1:8" x14ac:dyDescent="0.2">
      <c r="A247" t="s">
        <v>1190</v>
      </c>
      <c r="B247" t="s">
        <v>29</v>
      </c>
      <c r="C247">
        <v>1998</v>
      </c>
      <c r="D247">
        <v>940</v>
      </c>
      <c r="E247" s="2">
        <v>63</v>
      </c>
      <c r="F247" t="str">
        <f t="shared" si="9"/>
        <v>Bailey MURZECKI-HINCE5000m</v>
      </c>
      <c r="G247" s="2">
        <f t="shared" si="10"/>
        <v>63</v>
      </c>
      <c r="H247" s="2">
        <f t="shared" si="11"/>
        <v>940</v>
      </c>
    </row>
    <row r="248" spans="1:8" x14ac:dyDescent="0.2">
      <c r="A248" t="s">
        <v>993</v>
      </c>
      <c r="B248" t="s">
        <v>29</v>
      </c>
      <c r="C248" s="7">
        <v>44640</v>
      </c>
      <c r="D248">
        <v>935</v>
      </c>
      <c r="E248" s="2">
        <v>66</v>
      </c>
      <c r="F248" t="str">
        <f t="shared" si="9"/>
        <v>Patrick CANTLON5000m</v>
      </c>
      <c r="G248" s="2">
        <f t="shared" si="10"/>
        <v>66</v>
      </c>
      <c r="H248" s="2">
        <f t="shared" si="11"/>
        <v>935</v>
      </c>
    </row>
    <row r="249" spans="1:8" x14ac:dyDescent="0.2">
      <c r="A249" t="s">
        <v>726</v>
      </c>
      <c r="B249" t="s">
        <v>29</v>
      </c>
      <c r="C249" s="6">
        <v>36346</v>
      </c>
      <c r="D249">
        <v>933</v>
      </c>
      <c r="E249" s="2">
        <v>70</v>
      </c>
      <c r="F249" t="str">
        <f t="shared" si="9"/>
        <v>Jaryd CLIFFORD5000m</v>
      </c>
      <c r="G249" s="2">
        <f t="shared" si="10"/>
        <v>70</v>
      </c>
      <c r="H249" s="2">
        <f t="shared" si="11"/>
        <v>933</v>
      </c>
    </row>
    <row r="250" spans="1:8" x14ac:dyDescent="0.2">
      <c r="A250" t="s">
        <v>772</v>
      </c>
      <c r="B250" t="s">
        <v>29</v>
      </c>
      <c r="C250" s="6">
        <v>37387</v>
      </c>
      <c r="D250">
        <v>925</v>
      </c>
      <c r="E250" s="2">
        <v>77</v>
      </c>
      <c r="F250" t="str">
        <f t="shared" si="9"/>
        <v>Sam CLIFFORD5000m</v>
      </c>
      <c r="G250" s="2">
        <f t="shared" si="10"/>
        <v>77</v>
      </c>
      <c r="H250" s="2">
        <f t="shared" si="11"/>
        <v>925</v>
      </c>
    </row>
    <row r="251" spans="1:8" x14ac:dyDescent="0.2">
      <c r="A251" t="s">
        <v>778</v>
      </c>
      <c r="B251" t="s">
        <v>29</v>
      </c>
      <c r="C251" s="6">
        <v>35676</v>
      </c>
      <c r="D251">
        <v>913</v>
      </c>
      <c r="E251" s="2">
        <v>87</v>
      </c>
      <c r="F251" t="str">
        <f t="shared" si="9"/>
        <v>Liam BOUDIN5000m</v>
      </c>
      <c r="G251" s="2">
        <f t="shared" si="10"/>
        <v>87</v>
      </c>
      <c r="H251" s="2">
        <f t="shared" si="11"/>
        <v>913</v>
      </c>
    </row>
    <row r="252" spans="1:8" x14ac:dyDescent="0.2">
      <c r="A252" t="s">
        <v>1191</v>
      </c>
      <c r="B252" t="s">
        <v>29</v>
      </c>
      <c r="C252" s="7">
        <v>44612</v>
      </c>
      <c r="D252">
        <v>912</v>
      </c>
      <c r="E252" s="2">
        <v>90</v>
      </c>
      <c r="F252" t="str">
        <f t="shared" si="9"/>
        <v>Tim FISK5000m</v>
      </c>
      <c r="G252" s="2">
        <f t="shared" si="10"/>
        <v>90</v>
      </c>
      <c r="H252" s="2">
        <f t="shared" si="11"/>
        <v>912</v>
      </c>
    </row>
    <row r="253" spans="1:8" x14ac:dyDescent="0.2">
      <c r="A253" t="s">
        <v>1192</v>
      </c>
      <c r="B253" t="s">
        <v>29</v>
      </c>
      <c r="C253" s="6">
        <v>34876</v>
      </c>
      <c r="D253">
        <v>911</v>
      </c>
      <c r="E253" s="2">
        <v>91</v>
      </c>
      <c r="F253" t="str">
        <f t="shared" si="9"/>
        <v>Liam WOOLLETT5000m</v>
      </c>
      <c r="G253" s="2">
        <f t="shared" si="10"/>
        <v>91</v>
      </c>
      <c r="H253" s="2">
        <f t="shared" si="11"/>
        <v>911</v>
      </c>
    </row>
    <row r="254" spans="1:8" x14ac:dyDescent="0.2">
      <c r="A254" t="s">
        <v>1193</v>
      </c>
      <c r="B254" t="s">
        <v>29</v>
      </c>
      <c r="D254">
        <v>911</v>
      </c>
      <c r="E254" s="2">
        <v>92</v>
      </c>
      <c r="F254" t="str">
        <f t="shared" si="9"/>
        <v>Nathan STOATE5000m</v>
      </c>
      <c r="G254" s="2">
        <f t="shared" si="10"/>
        <v>92</v>
      </c>
      <c r="H254" s="2">
        <f t="shared" si="11"/>
        <v>911</v>
      </c>
    </row>
    <row r="255" spans="1:8" x14ac:dyDescent="0.2">
      <c r="A255" t="s">
        <v>777</v>
      </c>
      <c r="B255" t="s">
        <v>29</v>
      </c>
      <c r="C255" s="6">
        <v>35757</v>
      </c>
      <c r="D255">
        <v>908</v>
      </c>
      <c r="E255" s="2">
        <v>95</v>
      </c>
      <c r="F255" t="str">
        <f t="shared" si="9"/>
        <v>Alastair CHRISTY5000m</v>
      </c>
      <c r="G255" s="2">
        <f t="shared" si="10"/>
        <v>95</v>
      </c>
      <c r="H255" s="2">
        <f t="shared" si="11"/>
        <v>908</v>
      </c>
    </row>
    <row r="256" spans="1:8" x14ac:dyDescent="0.2">
      <c r="A256" t="s">
        <v>1194</v>
      </c>
      <c r="B256" t="s">
        <v>29</v>
      </c>
      <c r="C256" s="6">
        <v>35077</v>
      </c>
      <c r="D256">
        <v>907</v>
      </c>
      <c r="E256" s="2">
        <v>97</v>
      </c>
      <c r="F256" t="str">
        <f t="shared" si="9"/>
        <v>Arron SPIESSBERGER-PARKER5000m</v>
      </c>
      <c r="G256" s="2">
        <f t="shared" si="10"/>
        <v>97</v>
      </c>
      <c r="H256" s="2">
        <f t="shared" si="11"/>
        <v>907</v>
      </c>
    </row>
    <row r="257" spans="1:8" x14ac:dyDescent="0.2">
      <c r="A257" t="s">
        <v>780</v>
      </c>
      <c r="B257" t="s">
        <v>30</v>
      </c>
      <c r="C257" s="6">
        <v>35052</v>
      </c>
      <c r="D257">
        <v>1106</v>
      </c>
      <c r="E257" s="2">
        <v>1</v>
      </c>
      <c r="F257" t="str">
        <f t="shared" si="9"/>
        <v>Jack RAYNER10000m</v>
      </c>
      <c r="G257" s="2">
        <f t="shared" si="10"/>
        <v>1</v>
      </c>
      <c r="H257" s="2">
        <f t="shared" si="11"/>
        <v>1106</v>
      </c>
    </row>
    <row r="258" spans="1:8" x14ac:dyDescent="0.2">
      <c r="A258" t="s">
        <v>758</v>
      </c>
      <c r="B258" t="s">
        <v>30</v>
      </c>
      <c r="C258" s="6">
        <v>31691</v>
      </c>
      <c r="D258">
        <v>1098</v>
      </c>
      <c r="E258" s="2">
        <v>2</v>
      </c>
      <c r="F258" t="str">
        <f t="shared" si="9"/>
        <v>David MCNEILL10000m</v>
      </c>
      <c r="G258" s="2">
        <f t="shared" si="10"/>
        <v>2</v>
      </c>
      <c r="H258" s="2">
        <f t="shared" si="11"/>
        <v>1098</v>
      </c>
    </row>
    <row r="259" spans="1:8" x14ac:dyDescent="0.2">
      <c r="A259" t="s">
        <v>783</v>
      </c>
      <c r="B259" t="s">
        <v>30</v>
      </c>
      <c r="C259" s="6">
        <v>31659</v>
      </c>
      <c r="D259">
        <v>1062</v>
      </c>
      <c r="E259" s="2">
        <v>3</v>
      </c>
      <c r="F259" t="str">
        <f t="shared" ref="F259:F322" si="12">A259&amp;B259</f>
        <v>Liam ADAMS10000m</v>
      </c>
      <c r="G259" s="2">
        <f t="shared" si="10"/>
        <v>3</v>
      </c>
      <c r="H259" s="2">
        <f t="shared" si="11"/>
        <v>1062</v>
      </c>
    </row>
    <row r="260" spans="1:8" x14ac:dyDescent="0.2">
      <c r="A260" t="s">
        <v>1188</v>
      </c>
      <c r="B260" t="s">
        <v>30</v>
      </c>
      <c r="C260" s="6">
        <v>34395</v>
      </c>
      <c r="D260">
        <v>1059</v>
      </c>
      <c r="E260" s="2">
        <v>4</v>
      </c>
      <c r="F260" t="str">
        <f t="shared" si="12"/>
        <v>Joel TOBIN-WHITE10000m</v>
      </c>
      <c r="G260" s="2">
        <f t="shared" ref="G260:G323" si="13">E260</f>
        <v>4</v>
      </c>
      <c r="H260" s="2">
        <f t="shared" ref="H260:H323" si="14">D260</f>
        <v>1059</v>
      </c>
    </row>
    <row r="261" spans="1:8" x14ac:dyDescent="0.2">
      <c r="A261" t="s">
        <v>747</v>
      </c>
      <c r="B261" t="s">
        <v>30</v>
      </c>
      <c r="C261" s="6">
        <v>34818</v>
      </c>
      <c r="D261">
        <v>1003</v>
      </c>
      <c r="E261" s="2">
        <v>10</v>
      </c>
      <c r="F261" t="str">
        <f t="shared" si="12"/>
        <v>Matthew CLARKE10000m</v>
      </c>
      <c r="G261" s="2">
        <f t="shared" si="13"/>
        <v>10</v>
      </c>
      <c r="H261" s="2">
        <f t="shared" si="14"/>
        <v>1003</v>
      </c>
    </row>
    <row r="262" spans="1:8" x14ac:dyDescent="0.2">
      <c r="A262" t="s">
        <v>782</v>
      </c>
      <c r="B262" t="s">
        <v>30</v>
      </c>
      <c r="C262" s="6">
        <v>34577</v>
      </c>
      <c r="D262">
        <v>993</v>
      </c>
      <c r="E262" s="2">
        <v>13</v>
      </c>
      <c r="F262" t="str">
        <f t="shared" si="12"/>
        <v>Jack BRUCE10000m</v>
      </c>
      <c r="G262" s="2">
        <f t="shared" si="13"/>
        <v>13</v>
      </c>
      <c r="H262" s="2">
        <f t="shared" si="14"/>
        <v>993</v>
      </c>
    </row>
    <row r="263" spans="1:8" x14ac:dyDescent="0.2">
      <c r="A263" t="s">
        <v>725</v>
      </c>
      <c r="B263" t="s">
        <v>30</v>
      </c>
      <c r="C263" s="6">
        <v>34199</v>
      </c>
      <c r="D263">
        <v>990</v>
      </c>
      <c r="E263" s="2">
        <v>14</v>
      </c>
      <c r="F263" t="str">
        <f t="shared" si="12"/>
        <v>Andre WARING10000m</v>
      </c>
      <c r="G263" s="2">
        <f t="shared" si="13"/>
        <v>14</v>
      </c>
      <c r="H263" s="2">
        <f t="shared" si="14"/>
        <v>990</v>
      </c>
    </row>
    <row r="264" spans="1:8" x14ac:dyDescent="0.2">
      <c r="A264" t="s">
        <v>791</v>
      </c>
      <c r="B264" t="s">
        <v>30</v>
      </c>
      <c r="C264" s="6">
        <v>35193</v>
      </c>
      <c r="D264">
        <v>962</v>
      </c>
      <c r="E264" s="2">
        <v>24</v>
      </c>
      <c r="F264" t="str">
        <f t="shared" si="12"/>
        <v>Michael KERNAHAN10000m</v>
      </c>
      <c r="G264" s="2">
        <f t="shared" si="13"/>
        <v>24</v>
      </c>
      <c r="H264" s="2">
        <f t="shared" si="14"/>
        <v>962</v>
      </c>
    </row>
    <row r="265" spans="1:8" x14ac:dyDescent="0.2">
      <c r="A265" t="s">
        <v>788</v>
      </c>
      <c r="B265" t="s">
        <v>30</v>
      </c>
      <c r="C265" s="6">
        <v>34473</v>
      </c>
      <c r="D265">
        <v>960</v>
      </c>
      <c r="E265" s="2">
        <v>26</v>
      </c>
      <c r="F265" t="str">
        <f t="shared" si="12"/>
        <v>Jacob COCKS10000m</v>
      </c>
      <c r="G265" s="2">
        <f t="shared" si="13"/>
        <v>26</v>
      </c>
      <c r="H265" s="2">
        <f t="shared" si="14"/>
        <v>960</v>
      </c>
    </row>
    <row r="266" spans="1:8" x14ac:dyDescent="0.2">
      <c r="A266" t="s">
        <v>787</v>
      </c>
      <c r="B266" t="s">
        <v>30</v>
      </c>
      <c r="C266" s="6">
        <v>35300</v>
      </c>
      <c r="D266">
        <v>954</v>
      </c>
      <c r="E266" s="2">
        <v>31</v>
      </c>
      <c r="F266" t="str">
        <f t="shared" si="12"/>
        <v>Louis MCAFEE10000m</v>
      </c>
      <c r="G266" s="2">
        <f t="shared" si="13"/>
        <v>31</v>
      </c>
      <c r="H266" s="2">
        <f t="shared" si="14"/>
        <v>954</v>
      </c>
    </row>
    <row r="267" spans="1:8" x14ac:dyDescent="0.2">
      <c r="A267" t="s">
        <v>760</v>
      </c>
      <c r="B267" t="s">
        <v>30</v>
      </c>
      <c r="C267" s="6">
        <v>33338</v>
      </c>
      <c r="D267">
        <v>953</v>
      </c>
      <c r="E267" s="2">
        <v>32</v>
      </c>
      <c r="F267" t="str">
        <f t="shared" si="12"/>
        <v>Andrew BUCHANAN10000m</v>
      </c>
      <c r="G267" s="2">
        <f t="shared" si="13"/>
        <v>32</v>
      </c>
      <c r="H267" s="2">
        <f t="shared" si="14"/>
        <v>953</v>
      </c>
    </row>
    <row r="268" spans="1:8" x14ac:dyDescent="0.2">
      <c r="A268" t="s">
        <v>778</v>
      </c>
      <c r="B268" t="s">
        <v>30</v>
      </c>
      <c r="C268" s="6">
        <v>35676</v>
      </c>
      <c r="D268">
        <v>952</v>
      </c>
      <c r="E268" s="2">
        <v>33</v>
      </c>
      <c r="F268" t="str">
        <f t="shared" si="12"/>
        <v>Liam BOUDIN10000m</v>
      </c>
      <c r="G268" s="2">
        <f t="shared" si="13"/>
        <v>33</v>
      </c>
      <c r="H268" s="2">
        <f t="shared" si="14"/>
        <v>952</v>
      </c>
    </row>
    <row r="269" spans="1:8" x14ac:dyDescent="0.2">
      <c r="A269" t="s">
        <v>789</v>
      </c>
      <c r="B269" t="s">
        <v>30</v>
      </c>
      <c r="C269" s="6">
        <v>37061</v>
      </c>
      <c r="D269">
        <v>943</v>
      </c>
      <c r="E269" s="2">
        <v>41</v>
      </c>
      <c r="F269" t="str">
        <f t="shared" si="12"/>
        <v>Archie REID10000m</v>
      </c>
      <c r="G269" s="2">
        <f t="shared" si="13"/>
        <v>41</v>
      </c>
      <c r="H269" s="2">
        <f t="shared" si="14"/>
        <v>943</v>
      </c>
    </row>
    <row r="270" spans="1:8" x14ac:dyDescent="0.2">
      <c r="A270" t="s">
        <v>790</v>
      </c>
      <c r="B270" t="s">
        <v>30</v>
      </c>
      <c r="C270" s="6">
        <v>34589</v>
      </c>
      <c r="D270">
        <v>939</v>
      </c>
      <c r="E270" s="2">
        <v>44</v>
      </c>
      <c r="F270" t="str">
        <f t="shared" si="12"/>
        <v>Guy WALTERS10000m</v>
      </c>
      <c r="G270" s="2">
        <f t="shared" si="13"/>
        <v>44</v>
      </c>
      <c r="H270" s="2">
        <f t="shared" si="14"/>
        <v>939</v>
      </c>
    </row>
    <row r="271" spans="1:8" x14ac:dyDescent="0.2">
      <c r="A271" t="s">
        <v>777</v>
      </c>
      <c r="B271" t="s">
        <v>30</v>
      </c>
      <c r="C271" s="6">
        <v>35757</v>
      </c>
      <c r="D271">
        <v>935</v>
      </c>
      <c r="E271" s="2">
        <v>47</v>
      </c>
      <c r="F271" t="str">
        <f t="shared" si="12"/>
        <v>Alastair CHRISTY10000m</v>
      </c>
      <c r="G271" s="2">
        <f t="shared" si="13"/>
        <v>47</v>
      </c>
      <c r="H271" s="2">
        <f t="shared" si="14"/>
        <v>935</v>
      </c>
    </row>
    <row r="272" spans="1:8" x14ac:dyDescent="0.2">
      <c r="A272" t="s">
        <v>767</v>
      </c>
      <c r="B272" t="s">
        <v>30</v>
      </c>
      <c r="C272" s="6">
        <v>34767</v>
      </c>
      <c r="D272">
        <v>933</v>
      </c>
      <c r="E272" s="2">
        <v>48</v>
      </c>
      <c r="F272" t="str">
        <f t="shared" si="12"/>
        <v>Adrian POTTER10000m</v>
      </c>
      <c r="G272" s="2">
        <f t="shared" si="13"/>
        <v>48</v>
      </c>
      <c r="H272" s="2">
        <f t="shared" si="14"/>
        <v>933</v>
      </c>
    </row>
    <row r="273" spans="1:8" x14ac:dyDescent="0.2">
      <c r="A273" t="s">
        <v>769</v>
      </c>
      <c r="B273" t="s">
        <v>30</v>
      </c>
      <c r="C273" s="6">
        <v>36044</v>
      </c>
      <c r="D273">
        <v>924</v>
      </c>
      <c r="E273" s="2">
        <v>51</v>
      </c>
      <c r="F273" t="str">
        <f t="shared" si="12"/>
        <v>Tim VINCENT10000m</v>
      </c>
      <c r="G273" s="2">
        <f t="shared" si="13"/>
        <v>51</v>
      </c>
      <c r="H273" s="2">
        <f t="shared" si="14"/>
        <v>924</v>
      </c>
    </row>
    <row r="274" spans="1:8" x14ac:dyDescent="0.2">
      <c r="A274" t="s">
        <v>945</v>
      </c>
      <c r="B274" t="s">
        <v>30</v>
      </c>
      <c r="C274" s="7">
        <v>44581</v>
      </c>
      <c r="D274">
        <v>924</v>
      </c>
      <c r="E274" s="2">
        <v>52</v>
      </c>
      <c r="F274" t="str">
        <f t="shared" si="12"/>
        <v>Seth O'DONNELL10000m</v>
      </c>
      <c r="G274" s="2">
        <f t="shared" si="13"/>
        <v>52</v>
      </c>
      <c r="H274" s="2">
        <f t="shared" si="14"/>
        <v>924</v>
      </c>
    </row>
    <row r="275" spans="1:8" x14ac:dyDescent="0.2">
      <c r="A275" t="s">
        <v>1195</v>
      </c>
      <c r="B275" t="s">
        <v>30</v>
      </c>
      <c r="C275" s="6">
        <v>37154</v>
      </c>
      <c r="D275">
        <v>914</v>
      </c>
      <c r="E275" s="2">
        <v>56</v>
      </c>
      <c r="F275" t="str">
        <f t="shared" si="12"/>
        <v>Benjamin BEISCHER10000m</v>
      </c>
      <c r="G275" s="2">
        <f t="shared" si="13"/>
        <v>56</v>
      </c>
      <c r="H275" s="2">
        <f t="shared" si="14"/>
        <v>914</v>
      </c>
    </row>
    <row r="276" spans="1:8" x14ac:dyDescent="0.2">
      <c r="A276" t="s">
        <v>1196</v>
      </c>
      <c r="B276" t="s">
        <v>30</v>
      </c>
      <c r="C276" s="6">
        <v>33599</v>
      </c>
      <c r="D276">
        <v>912</v>
      </c>
      <c r="E276" s="2">
        <v>57</v>
      </c>
      <c r="F276" t="str">
        <f t="shared" si="12"/>
        <v>Nick BAGGOTT10000m</v>
      </c>
      <c r="G276" s="2">
        <f t="shared" si="13"/>
        <v>57</v>
      </c>
      <c r="H276" s="2">
        <f t="shared" si="14"/>
        <v>912</v>
      </c>
    </row>
    <row r="277" spans="1:8" x14ac:dyDescent="0.2">
      <c r="A277" t="s">
        <v>1193</v>
      </c>
      <c r="B277" t="s">
        <v>30</v>
      </c>
      <c r="D277">
        <v>910</v>
      </c>
      <c r="E277" s="2">
        <v>58</v>
      </c>
      <c r="F277" t="str">
        <f t="shared" si="12"/>
        <v>Nathan STOATE10000m</v>
      </c>
      <c r="G277" s="2">
        <f t="shared" si="13"/>
        <v>58</v>
      </c>
      <c r="H277" s="2">
        <f t="shared" si="14"/>
        <v>910</v>
      </c>
    </row>
    <row r="278" spans="1:8" x14ac:dyDescent="0.2">
      <c r="A278" t="s">
        <v>1197</v>
      </c>
      <c r="B278" t="s">
        <v>30</v>
      </c>
      <c r="C278" s="6">
        <v>36463</v>
      </c>
      <c r="D278">
        <v>889</v>
      </c>
      <c r="E278" s="2">
        <v>64</v>
      </c>
      <c r="F278" t="str">
        <f t="shared" si="12"/>
        <v>Jesse DUNSMORE10000m</v>
      </c>
      <c r="G278" s="2">
        <f t="shared" si="13"/>
        <v>64</v>
      </c>
      <c r="H278" s="2">
        <f t="shared" si="14"/>
        <v>889</v>
      </c>
    </row>
    <row r="279" spans="1:8" x14ac:dyDescent="0.2">
      <c r="A279" t="s">
        <v>1198</v>
      </c>
      <c r="B279" t="s">
        <v>30</v>
      </c>
      <c r="D279">
        <v>879</v>
      </c>
      <c r="E279" s="2">
        <v>67</v>
      </c>
      <c r="F279" t="str">
        <f t="shared" si="12"/>
        <v>Matthew SCHAUMBERG10000m</v>
      </c>
      <c r="G279" s="2">
        <f t="shared" si="13"/>
        <v>67</v>
      </c>
      <c r="H279" s="2">
        <f t="shared" si="14"/>
        <v>879</v>
      </c>
    </row>
    <row r="280" spans="1:8" x14ac:dyDescent="0.2">
      <c r="A280" t="s">
        <v>794</v>
      </c>
      <c r="B280" t="s">
        <v>31</v>
      </c>
      <c r="C280" s="6">
        <v>34262</v>
      </c>
      <c r="D280">
        <v>1077</v>
      </c>
      <c r="E280" s="2">
        <v>1</v>
      </c>
      <c r="F280" t="str">
        <f t="shared" si="12"/>
        <v>Nicholas HOUGH110mh</v>
      </c>
      <c r="G280" s="2">
        <f t="shared" si="13"/>
        <v>1</v>
      </c>
      <c r="H280" s="2">
        <f t="shared" si="14"/>
        <v>1077</v>
      </c>
    </row>
    <row r="281" spans="1:8" x14ac:dyDescent="0.2">
      <c r="A281" t="s">
        <v>796</v>
      </c>
      <c r="B281" t="s">
        <v>31</v>
      </c>
      <c r="C281" s="6">
        <v>35754</v>
      </c>
      <c r="D281">
        <v>1048</v>
      </c>
      <c r="E281" s="2">
        <v>3</v>
      </c>
      <c r="F281" t="str">
        <f t="shared" si="12"/>
        <v>Jacob MCCORRY110mh</v>
      </c>
      <c r="G281" s="2">
        <f t="shared" si="13"/>
        <v>3</v>
      </c>
      <c r="H281" s="2">
        <f t="shared" si="14"/>
        <v>1048</v>
      </c>
    </row>
    <row r="282" spans="1:8" x14ac:dyDescent="0.2">
      <c r="A282" t="s">
        <v>946</v>
      </c>
      <c r="B282" t="s">
        <v>31</v>
      </c>
      <c r="C282" s="6">
        <v>36957</v>
      </c>
      <c r="D282">
        <v>1025</v>
      </c>
      <c r="E282" s="2">
        <v>6</v>
      </c>
      <c r="F282" t="str">
        <f t="shared" si="12"/>
        <v>Sam HURWOOD110mh</v>
      </c>
      <c r="G282" s="2">
        <f t="shared" si="13"/>
        <v>6</v>
      </c>
      <c r="H282" s="2">
        <f t="shared" si="14"/>
        <v>1025</v>
      </c>
    </row>
    <row r="283" spans="1:8" x14ac:dyDescent="0.2">
      <c r="A283" t="s">
        <v>801</v>
      </c>
      <c r="B283" t="s">
        <v>31</v>
      </c>
      <c r="C283" s="6">
        <v>35651</v>
      </c>
      <c r="D283">
        <v>960</v>
      </c>
      <c r="E283" s="2">
        <v>13</v>
      </c>
      <c r="F283" t="str">
        <f t="shared" si="12"/>
        <v>Alec DIAMOND110mh</v>
      </c>
      <c r="G283" s="2">
        <f t="shared" si="13"/>
        <v>13</v>
      </c>
      <c r="H283" s="2">
        <f t="shared" si="14"/>
        <v>960</v>
      </c>
    </row>
    <row r="284" spans="1:8" x14ac:dyDescent="0.2">
      <c r="A284" t="s">
        <v>1199</v>
      </c>
      <c r="B284" t="s">
        <v>31</v>
      </c>
      <c r="C284" s="6">
        <v>36285</v>
      </c>
      <c r="D284">
        <v>933</v>
      </c>
      <c r="E284" s="2">
        <v>19</v>
      </c>
      <c r="F284" t="str">
        <f t="shared" si="12"/>
        <v>Dean PASTRELLO110mh</v>
      </c>
      <c r="G284" s="2">
        <f t="shared" si="13"/>
        <v>19</v>
      </c>
      <c r="H284" s="2">
        <f t="shared" si="14"/>
        <v>933</v>
      </c>
    </row>
    <row r="285" spans="1:8" x14ac:dyDescent="0.2">
      <c r="A285" t="s">
        <v>648</v>
      </c>
      <c r="B285" t="s">
        <v>33</v>
      </c>
      <c r="C285" s="6">
        <v>35845</v>
      </c>
      <c r="D285">
        <v>1089</v>
      </c>
      <c r="E285" s="2">
        <v>2</v>
      </c>
      <c r="F285" t="str">
        <f t="shared" si="12"/>
        <v>Conor FRY400mh</v>
      </c>
      <c r="G285" s="2">
        <f t="shared" si="13"/>
        <v>2</v>
      </c>
      <c r="H285" s="2">
        <f t="shared" si="14"/>
        <v>1089</v>
      </c>
    </row>
    <row r="286" spans="1:8" x14ac:dyDescent="0.2">
      <c r="A286" t="s">
        <v>653</v>
      </c>
      <c r="B286" t="s">
        <v>33</v>
      </c>
      <c r="C286" s="6">
        <v>37029</v>
      </c>
      <c r="D286">
        <v>1071</v>
      </c>
      <c r="E286" s="2">
        <v>5</v>
      </c>
      <c r="F286" t="str">
        <f t="shared" si="12"/>
        <v>Mark FOKAS400mh</v>
      </c>
      <c r="G286" s="2">
        <f t="shared" si="13"/>
        <v>5</v>
      </c>
      <c r="H286" s="2">
        <f t="shared" si="14"/>
        <v>1071</v>
      </c>
    </row>
    <row r="287" spans="1:8" x14ac:dyDescent="0.2">
      <c r="A287" t="s">
        <v>652</v>
      </c>
      <c r="B287" t="s">
        <v>33</v>
      </c>
      <c r="C287" s="6">
        <v>36226</v>
      </c>
      <c r="D287">
        <v>1053</v>
      </c>
      <c r="E287" s="2">
        <v>7</v>
      </c>
      <c r="F287" t="str">
        <f t="shared" si="12"/>
        <v>Harvey MURRANT400mh</v>
      </c>
      <c r="G287" s="2">
        <f t="shared" si="13"/>
        <v>7</v>
      </c>
      <c r="H287" s="2">
        <f t="shared" si="14"/>
        <v>1053</v>
      </c>
    </row>
    <row r="288" spans="1:8" x14ac:dyDescent="0.2">
      <c r="A288" t="s">
        <v>804</v>
      </c>
      <c r="B288" t="s">
        <v>33</v>
      </c>
      <c r="C288" s="6">
        <v>34494</v>
      </c>
      <c r="D288">
        <v>1037</v>
      </c>
      <c r="E288" s="2">
        <v>9</v>
      </c>
      <c r="F288" t="str">
        <f t="shared" si="12"/>
        <v>Luke MAJOR400mh</v>
      </c>
      <c r="G288" s="2">
        <f t="shared" si="13"/>
        <v>9</v>
      </c>
      <c r="H288" s="2">
        <f t="shared" si="14"/>
        <v>1037</v>
      </c>
    </row>
    <row r="289" spans="1:8" x14ac:dyDescent="0.2">
      <c r="A289" t="s">
        <v>803</v>
      </c>
      <c r="B289" t="s">
        <v>33</v>
      </c>
      <c r="C289" s="6">
        <v>35856</v>
      </c>
      <c r="D289">
        <v>1015</v>
      </c>
      <c r="E289" s="2">
        <v>18</v>
      </c>
      <c r="F289" t="str">
        <f t="shared" si="12"/>
        <v>Angus PROUDFOOT400mh</v>
      </c>
      <c r="G289" s="2">
        <f t="shared" si="13"/>
        <v>18</v>
      </c>
      <c r="H289" s="2">
        <f t="shared" si="14"/>
        <v>1015</v>
      </c>
    </row>
    <row r="290" spans="1:8" x14ac:dyDescent="0.2">
      <c r="A290" t="s">
        <v>663</v>
      </c>
      <c r="B290" t="s">
        <v>33</v>
      </c>
      <c r="C290" s="6">
        <v>36333</v>
      </c>
      <c r="D290">
        <v>1010</v>
      </c>
      <c r="E290" s="2">
        <v>22</v>
      </c>
      <c r="F290" t="str">
        <f t="shared" si="12"/>
        <v>Michael TSOTSOS400mh</v>
      </c>
      <c r="G290" s="2">
        <f t="shared" si="13"/>
        <v>22</v>
      </c>
      <c r="H290" s="2">
        <f t="shared" si="14"/>
        <v>1010</v>
      </c>
    </row>
    <row r="291" spans="1:8" x14ac:dyDescent="0.2">
      <c r="A291" t="s">
        <v>946</v>
      </c>
      <c r="B291" t="s">
        <v>33</v>
      </c>
      <c r="C291" s="6">
        <v>36957</v>
      </c>
      <c r="D291">
        <v>983</v>
      </c>
      <c r="E291" s="2">
        <v>32</v>
      </c>
      <c r="F291" t="str">
        <f t="shared" si="12"/>
        <v>Sam HURWOOD400mh</v>
      </c>
      <c r="G291" s="2">
        <f t="shared" si="13"/>
        <v>32</v>
      </c>
      <c r="H291" s="2">
        <f t="shared" si="14"/>
        <v>983</v>
      </c>
    </row>
    <row r="292" spans="1:8" x14ac:dyDescent="0.2">
      <c r="A292" t="s">
        <v>1166</v>
      </c>
      <c r="B292" t="s">
        <v>33</v>
      </c>
      <c r="C292" s="6">
        <v>35496</v>
      </c>
      <c r="D292">
        <v>977</v>
      </c>
      <c r="E292" s="2">
        <v>33</v>
      </c>
      <c r="F292" t="str">
        <f t="shared" si="12"/>
        <v>Matthew CROWE400mh</v>
      </c>
      <c r="G292" s="2">
        <f t="shared" si="13"/>
        <v>33</v>
      </c>
      <c r="H292" s="2">
        <f t="shared" si="14"/>
        <v>977</v>
      </c>
    </row>
    <row r="293" spans="1:8" x14ac:dyDescent="0.2">
      <c r="A293" t="s">
        <v>1200</v>
      </c>
      <c r="B293" t="s">
        <v>33</v>
      </c>
      <c r="C293" s="7">
        <v>44671</v>
      </c>
      <c r="D293">
        <v>967</v>
      </c>
      <c r="E293" s="2">
        <v>36</v>
      </c>
      <c r="F293" t="str">
        <f t="shared" si="12"/>
        <v>Hugo HANAK400mh</v>
      </c>
      <c r="G293" s="2">
        <f t="shared" si="13"/>
        <v>36</v>
      </c>
      <c r="H293" s="2">
        <f t="shared" si="14"/>
        <v>967</v>
      </c>
    </row>
    <row r="294" spans="1:8" x14ac:dyDescent="0.2">
      <c r="A294" t="s">
        <v>1201</v>
      </c>
      <c r="B294" t="s">
        <v>33</v>
      </c>
      <c r="C294" s="6">
        <v>37252</v>
      </c>
      <c r="D294">
        <v>959</v>
      </c>
      <c r="E294" s="2">
        <v>40</v>
      </c>
      <c r="F294" t="str">
        <f t="shared" si="12"/>
        <v>Jack MCFADDEN400mh</v>
      </c>
      <c r="G294" s="2">
        <f t="shared" si="13"/>
        <v>40</v>
      </c>
      <c r="H294" s="2">
        <f t="shared" si="14"/>
        <v>959</v>
      </c>
    </row>
    <row r="295" spans="1:8" x14ac:dyDescent="0.2">
      <c r="A295" t="s">
        <v>807</v>
      </c>
      <c r="B295" t="s">
        <v>33</v>
      </c>
      <c r="C295" s="6">
        <v>37957</v>
      </c>
      <c r="D295">
        <v>949</v>
      </c>
      <c r="E295" s="2">
        <v>43</v>
      </c>
      <c r="F295" t="str">
        <f t="shared" si="12"/>
        <v>Kyle BENNETT400mh</v>
      </c>
      <c r="G295" s="2">
        <f t="shared" si="13"/>
        <v>43</v>
      </c>
      <c r="H295" s="2">
        <f t="shared" si="14"/>
        <v>949</v>
      </c>
    </row>
    <row r="296" spans="1:8" x14ac:dyDescent="0.2">
      <c r="A296" t="s">
        <v>1202</v>
      </c>
      <c r="B296" t="s">
        <v>33</v>
      </c>
      <c r="D296">
        <v>922</v>
      </c>
      <c r="E296" s="2">
        <v>58</v>
      </c>
      <c r="F296" t="str">
        <f t="shared" si="12"/>
        <v>Jarrod SANSOM400mh</v>
      </c>
      <c r="G296" s="2">
        <f t="shared" si="13"/>
        <v>58</v>
      </c>
      <c r="H296" s="2">
        <f t="shared" si="14"/>
        <v>922</v>
      </c>
    </row>
    <row r="297" spans="1:8" x14ac:dyDescent="0.2">
      <c r="A297" t="s">
        <v>1203</v>
      </c>
      <c r="B297" t="s">
        <v>33</v>
      </c>
      <c r="C297" s="6">
        <v>36459</v>
      </c>
      <c r="D297">
        <v>914</v>
      </c>
      <c r="E297" s="2">
        <v>60</v>
      </c>
      <c r="F297" t="str">
        <f t="shared" si="12"/>
        <v>Blake DOBAY400mh</v>
      </c>
      <c r="G297" s="2">
        <f t="shared" si="13"/>
        <v>60</v>
      </c>
      <c r="H297" s="2">
        <f t="shared" si="14"/>
        <v>914</v>
      </c>
    </row>
    <row r="298" spans="1:8" x14ac:dyDescent="0.2">
      <c r="A298" t="s">
        <v>1204</v>
      </c>
      <c r="B298" t="s">
        <v>33</v>
      </c>
      <c r="C298" s="6">
        <v>37514</v>
      </c>
      <c r="D298">
        <v>899</v>
      </c>
      <c r="E298" s="2">
        <v>67</v>
      </c>
      <c r="F298" t="str">
        <f t="shared" si="12"/>
        <v>Lyndon KENWORTHY-GROEN400mh</v>
      </c>
      <c r="G298" s="2">
        <f t="shared" si="13"/>
        <v>67</v>
      </c>
      <c r="H298" s="2">
        <f t="shared" si="14"/>
        <v>899</v>
      </c>
    </row>
    <row r="299" spans="1:8" x14ac:dyDescent="0.2">
      <c r="A299" t="s">
        <v>664</v>
      </c>
      <c r="B299" t="s">
        <v>33</v>
      </c>
      <c r="C299" s="6">
        <v>37782</v>
      </c>
      <c r="D299">
        <v>897</v>
      </c>
      <c r="E299" s="2">
        <v>69</v>
      </c>
      <c r="F299" t="str">
        <f t="shared" si="12"/>
        <v>Dominic PANOZZO400mh</v>
      </c>
      <c r="G299" s="2">
        <f t="shared" si="13"/>
        <v>69</v>
      </c>
      <c r="H299" s="2">
        <f t="shared" si="14"/>
        <v>897</v>
      </c>
    </row>
    <row r="300" spans="1:8" x14ac:dyDescent="0.2">
      <c r="A300" t="s">
        <v>1205</v>
      </c>
      <c r="B300" t="s">
        <v>33</v>
      </c>
      <c r="D300">
        <v>896</v>
      </c>
      <c r="E300" s="2">
        <v>71</v>
      </c>
      <c r="F300" t="str">
        <f t="shared" si="12"/>
        <v>Thomas BYRNE400mh</v>
      </c>
      <c r="G300" s="2">
        <f t="shared" si="13"/>
        <v>71</v>
      </c>
      <c r="H300" s="2">
        <f t="shared" si="14"/>
        <v>896</v>
      </c>
    </row>
    <row r="301" spans="1:8" x14ac:dyDescent="0.2">
      <c r="A301" t="s">
        <v>808</v>
      </c>
      <c r="B301" t="s">
        <v>37</v>
      </c>
      <c r="C301" s="6">
        <v>35258</v>
      </c>
      <c r="D301">
        <v>1149</v>
      </c>
      <c r="E301" s="2">
        <v>1</v>
      </c>
      <c r="F301" t="str">
        <f t="shared" si="12"/>
        <v>Christopher MITREVSKIlong-jump</v>
      </c>
      <c r="G301" s="2">
        <f t="shared" si="13"/>
        <v>1</v>
      </c>
      <c r="H301" s="2">
        <f t="shared" si="14"/>
        <v>1149</v>
      </c>
    </row>
    <row r="302" spans="1:8" x14ac:dyDescent="0.2">
      <c r="A302" t="s">
        <v>603</v>
      </c>
      <c r="B302" t="s">
        <v>37</v>
      </c>
      <c r="C302" s="6">
        <v>37033</v>
      </c>
      <c r="D302">
        <v>1088</v>
      </c>
      <c r="E302" s="2">
        <v>5</v>
      </c>
      <c r="F302" t="str">
        <f t="shared" si="12"/>
        <v>Sam TAYLORlong-jump</v>
      </c>
      <c r="G302" s="2">
        <f t="shared" si="13"/>
        <v>5</v>
      </c>
      <c r="H302" s="2">
        <f t="shared" si="14"/>
        <v>1088</v>
      </c>
    </row>
    <row r="303" spans="1:8" x14ac:dyDescent="0.2">
      <c r="A303" t="s">
        <v>811</v>
      </c>
      <c r="B303" t="s">
        <v>37</v>
      </c>
      <c r="C303" s="6">
        <v>36529</v>
      </c>
      <c r="D303">
        <v>1079</v>
      </c>
      <c r="E303" s="2">
        <v>6</v>
      </c>
      <c r="F303" t="str">
        <f t="shared" si="12"/>
        <v>Zane BRANCOlong-jump</v>
      </c>
      <c r="G303" s="2">
        <f t="shared" si="13"/>
        <v>6</v>
      </c>
      <c r="H303" s="2">
        <f t="shared" si="14"/>
        <v>1079</v>
      </c>
    </row>
    <row r="304" spans="1:8" x14ac:dyDescent="0.2">
      <c r="A304" t="s">
        <v>801</v>
      </c>
      <c r="B304" t="s">
        <v>37</v>
      </c>
      <c r="C304" s="6">
        <v>35651</v>
      </c>
      <c r="D304">
        <v>1075</v>
      </c>
      <c r="E304" s="2">
        <v>8</v>
      </c>
      <c r="F304" t="str">
        <f t="shared" si="12"/>
        <v>Alec DIAMONDlong-jump</v>
      </c>
      <c r="G304" s="2">
        <f t="shared" si="13"/>
        <v>8</v>
      </c>
      <c r="H304" s="2">
        <f t="shared" si="14"/>
        <v>1075</v>
      </c>
    </row>
    <row r="305" spans="1:8" x14ac:dyDescent="0.2">
      <c r="A305" t="s">
        <v>816</v>
      </c>
      <c r="B305" t="s">
        <v>37</v>
      </c>
      <c r="C305" s="6">
        <v>37470</v>
      </c>
      <c r="D305">
        <v>1060</v>
      </c>
      <c r="E305" s="2">
        <v>10</v>
      </c>
      <c r="F305" t="str">
        <f t="shared" si="12"/>
        <v>Amiru CHANDRASENAlong-jump</v>
      </c>
      <c r="G305" s="2">
        <f t="shared" si="13"/>
        <v>10</v>
      </c>
      <c r="H305" s="2">
        <f t="shared" si="14"/>
        <v>1060</v>
      </c>
    </row>
    <row r="306" spans="1:8" x14ac:dyDescent="0.2">
      <c r="A306" t="s">
        <v>821</v>
      </c>
      <c r="B306" t="s">
        <v>37</v>
      </c>
      <c r="C306" s="6">
        <v>37777</v>
      </c>
      <c r="D306">
        <v>1053</v>
      </c>
      <c r="E306" s="2">
        <v>11</v>
      </c>
      <c r="F306" t="str">
        <f t="shared" si="12"/>
        <v>Aiden HINSONlong-jump</v>
      </c>
      <c r="G306" s="2">
        <f t="shared" si="13"/>
        <v>11</v>
      </c>
      <c r="H306" s="2">
        <f t="shared" si="14"/>
        <v>1053</v>
      </c>
    </row>
    <row r="307" spans="1:8" x14ac:dyDescent="0.2">
      <c r="A307" t="s">
        <v>818</v>
      </c>
      <c r="B307" t="s">
        <v>37</v>
      </c>
      <c r="C307" s="6">
        <v>37460</v>
      </c>
      <c r="D307">
        <v>1047</v>
      </c>
      <c r="E307" s="2">
        <v>14</v>
      </c>
      <c r="F307" t="str">
        <f t="shared" si="12"/>
        <v>Liam FAIRWEATHERlong-jump</v>
      </c>
      <c r="G307" s="2">
        <f t="shared" si="13"/>
        <v>14</v>
      </c>
      <c r="H307" s="2">
        <f t="shared" si="14"/>
        <v>1047</v>
      </c>
    </row>
    <row r="308" spans="1:8" x14ac:dyDescent="0.2">
      <c r="A308" t="s">
        <v>1206</v>
      </c>
      <c r="B308" t="s">
        <v>37</v>
      </c>
      <c r="C308" s="6">
        <v>35237</v>
      </c>
      <c r="D308">
        <v>1042</v>
      </c>
      <c r="E308" s="2">
        <v>15</v>
      </c>
      <c r="F308" t="str">
        <f t="shared" si="12"/>
        <v>Liam ADCOCKlong-jump</v>
      </c>
      <c r="G308" s="2">
        <f t="shared" si="13"/>
        <v>15</v>
      </c>
      <c r="H308" s="2">
        <f t="shared" si="14"/>
        <v>1042</v>
      </c>
    </row>
    <row r="309" spans="1:8" x14ac:dyDescent="0.2">
      <c r="A309" t="s">
        <v>819</v>
      </c>
      <c r="B309" t="s">
        <v>37</v>
      </c>
      <c r="D309">
        <v>1025</v>
      </c>
      <c r="E309" s="2">
        <v>20</v>
      </c>
      <c r="F309" t="str">
        <f t="shared" si="12"/>
        <v>Blake SHAWlong-jump</v>
      </c>
      <c r="G309" s="2">
        <f t="shared" si="13"/>
        <v>20</v>
      </c>
      <c r="H309" s="2">
        <f t="shared" si="14"/>
        <v>1025</v>
      </c>
    </row>
    <row r="310" spans="1:8" x14ac:dyDescent="0.2">
      <c r="A310" t="s">
        <v>1207</v>
      </c>
      <c r="B310" t="s">
        <v>37</v>
      </c>
      <c r="C310" s="6">
        <v>36636</v>
      </c>
      <c r="D310">
        <v>1004</v>
      </c>
      <c r="E310" s="2">
        <v>22</v>
      </c>
      <c r="F310" t="str">
        <f t="shared" si="12"/>
        <v>Tristan SCHEIRSlong-jump</v>
      </c>
      <c r="G310" s="2">
        <f t="shared" si="13"/>
        <v>22</v>
      </c>
      <c r="H310" s="2">
        <f t="shared" si="14"/>
        <v>1004</v>
      </c>
    </row>
    <row r="311" spans="1:8" x14ac:dyDescent="0.2">
      <c r="A311" t="s">
        <v>822</v>
      </c>
      <c r="B311" t="s">
        <v>37</v>
      </c>
      <c r="C311" s="6">
        <v>35786</v>
      </c>
      <c r="D311">
        <v>982</v>
      </c>
      <c r="E311" s="2">
        <v>26</v>
      </c>
      <c r="F311" t="str">
        <f t="shared" si="12"/>
        <v>Mackenzie LIDDELOWlong-jump</v>
      </c>
      <c r="G311" s="2">
        <f t="shared" si="13"/>
        <v>26</v>
      </c>
      <c r="H311" s="2">
        <f t="shared" si="14"/>
        <v>982</v>
      </c>
    </row>
    <row r="312" spans="1:8" x14ac:dyDescent="0.2">
      <c r="A312" t="s">
        <v>1208</v>
      </c>
      <c r="B312" t="s">
        <v>37</v>
      </c>
      <c r="C312" s="6">
        <v>36798</v>
      </c>
      <c r="D312">
        <v>978</v>
      </c>
      <c r="E312" s="2">
        <v>27</v>
      </c>
      <c r="F312" t="str">
        <f t="shared" si="12"/>
        <v>Thomas PITTSlong-jump</v>
      </c>
      <c r="G312" s="2">
        <f t="shared" si="13"/>
        <v>27</v>
      </c>
      <c r="H312" s="2">
        <f t="shared" si="14"/>
        <v>978</v>
      </c>
    </row>
    <row r="313" spans="1:8" x14ac:dyDescent="0.2">
      <c r="A313" t="s">
        <v>1209</v>
      </c>
      <c r="B313" t="s">
        <v>37</v>
      </c>
      <c r="C313" s="6">
        <v>36544</v>
      </c>
      <c r="D313">
        <v>976</v>
      </c>
      <c r="E313" s="2">
        <v>29</v>
      </c>
      <c r="F313" t="str">
        <f t="shared" si="12"/>
        <v>Ryan HATCHlong-jump</v>
      </c>
      <c r="G313" s="2">
        <f t="shared" si="13"/>
        <v>29</v>
      </c>
      <c r="H313" s="2">
        <f t="shared" si="14"/>
        <v>976</v>
      </c>
    </row>
    <row r="314" spans="1:8" x14ac:dyDescent="0.2">
      <c r="A314" t="s">
        <v>814</v>
      </c>
      <c r="B314" t="s">
        <v>37</v>
      </c>
      <c r="C314" s="6">
        <v>36459</v>
      </c>
      <c r="D314">
        <v>971</v>
      </c>
      <c r="E314" s="2">
        <v>30</v>
      </c>
      <c r="F314" t="str">
        <f t="shared" si="12"/>
        <v>William FREYERlong-jump</v>
      </c>
      <c r="G314" s="2">
        <f t="shared" si="13"/>
        <v>30</v>
      </c>
      <c r="H314" s="2">
        <f t="shared" si="14"/>
        <v>971</v>
      </c>
    </row>
    <row r="315" spans="1:8" x14ac:dyDescent="0.2">
      <c r="A315" t="s">
        <v>827</v>
      </c>
      <c r="B315" t="s">
        <v>37</v>
      </c>
      <c r="C315" s="6">
        <v>34731</v>
      </c>
      <c r="D315">
        <v>969</v>
      </c>
      <c r="E315" s="2">
        <v>32</v>
      </c>
      <c r="F315" t="str">
        <f t="shared" si="12"/>
        <v>Nicholas VAN GELDERlong-jump</v>
      </c>
      <c r="G315" s="2">
        <f t="shared" si="13"/>
        <v>32</v>
      </c>
      <c r="H315" s="2">
        <f t="shared" si="14"/>
        <v>969</v>
      </c>
    </row>
    <row r="316" spans="1:8" x14ac:dyDescent="0.2">
      <c r="A316" t="s">
        <v>823</v>
      </c>
      <c r="B316" t="s">
        <v>37</v>
      </c>
      <c r="C316" s="7">
        <v>44640</v>
      </c>
      <c r="D316">
        <v>969</v>
      </c>
      <c r="E316" s="2">
        <v>32</v>
      </c>
      <c r="F316" t="str">
        <f t="shared" si="12"/>
        <v>Jacob HRISTIANOPOULOSlong-jump</v>
      </c>
      <c r="G316" s="2">
        <f t="shared" si="13"/>
        <v>32</v>
      </c>
      <c r="H316" s="2">
        <f t="shared" si="14"/>
        <v>969</v>
      </c>
    </row>
    <row r="317" spans="1:8" x14ac:dyDescent="0.2">
      <c r="A317" t="s">
        <v>824</v>
      </c>
      <c r="B317" t="s">
        <v>37</v>
      </c>
      <c r="C317" s="6">
        <v>36116</v>
      </c>
      <c r="D317">
        <v>977</v>
      </c>
      <c r="E317" s="2">
        <v>34</v>
      </c>
      <c r="F317" t="str">
        <f t="shared" si="12"/>
        <v>Benan OZTORUNlong-jump</v>
      </c>
      <c r="G317" s="2">
        <f t="shared" si="13"/>
        <v>34</v>
      </c>
      <c r="H317" s="2">
        <f t="shared" si="14"/>
        <v>977</v>
      </c>
    </row>
    <row r="318" spans="1:8" x14ac:dyDescent="0.2">
      <c r="A318" t="s">
        <v>812</v>
      </c>
      <c r="B318" t="s">
        <v>37</v>
      </c>
      <c r="C318" s="6">
        <v>35479</v>
      </c>
      <c r="D318">
        <v>961</v>
      </c>
      <c r="E318" s="2">
        <v>36</v>
      </c>
      <c r="F318" t="str">
        <f t="shared" si="12"/>
        <v>Jalen RUCKERlong-jump</v>
      </c>
      <c r="G318" s="2">
        <f t="shared" si="13"/>
        <v>36</v>
      </c>
      <c r="H318" s="2">
        <f t="shared" si="14"/>
        <v>961</v>
      </c>
    </row>
    <row r="319" spans="1:8" x14ac:dyDescent="0.2">
      <c r="A319" t="s">
        <v>1210</v>
      </c>
      <c r="B319" t="s">
        <v>37</v>
      </c>
      <c r="C319" s="6">
        <v>34342</v>
      </c>
      <c r="D319">
        <v>958</v>
      </c>
      <c r="E319" s="2">
        <v>37</v>
      </c>
      <c r="F319" t="str">
        <f t="shared" si="12"/>
        <v>Angus GOULDlong-jump</v>
      </c>
      <c r="G319" s="2">
        <f t="shared" si="13"/>
        <v>37</v>
      </c>
      <c r="H319" s="2">
        <f t="shared" si="14"/>
        <v>958</v>
      </c>
    </row>
    <row r="320" spans="1:8" x14ac:dyDescent="0.2">
      <c r="A320" t="s">
        <v>1211</v>
      </c>
      <c r="B320" t="s">
        <v>37</v>
      </c>
      <c r="C320" s="6">
        <v>37666</v>
      </c>
      <c r="D320">
        <v>958</v>
      </c>
      <c r="E320" s="2">
        <v>37</v>
      </c>
      <c r="F320" t="str">
        <f t="shared" si="12"/>
        <v>Ethan PETCOSlong-jump</v>
      </c>
      <c r="G320" s="2">
        <f t="shared" si="13"/>
        <v>37</v>
      </c>
      <c r="H320" s="2">
        <f t="shared" si="14"/>
        <v>958</v>
      </c>
    </row>
    <row r="321" spans="1:8" x14ac:dyDescent="0.2">
      <c r="A321" t="s">
        <v>820</v>
      </c>
      <c r="B321" t="s">
        <v>37</v>
      </c>
      <c r="C321" s="6">
        <v>35786</v>
      </c>
      <c r="D321">
        <v>950</v>
      </c>
      <c r="E321" s="2">
        <v>42</v>
      </c>
      <c r="F321" t="str">
        <f t="shared" si="12"/>
        <v>Oli CALLAHANlong-jump</v>
      </c>
      <c r="G321" s="2">
        <f t="shared" si="13"/>
        <v>42</v>
      </c>
      <c r="H321" s="2">
        <f t="shared" si="14"/>
        <v>950</v>
      </c>
    </row>
    <row r="322" spans="1:8" x14ac:dyDescent="0.2">
      <c r="A322" t="s">
        <v>1199</v>
      </c>
      <c r="B322" t="s">
        <v>37</v>
      </c>
      <c r="C322" s="6">
        <v>36285</v>
      </c>
      <c r="D322">
        <v>950</v>
      </c>
      <c r="E322" s="2">
        <v>42</v>
      </c>
      <c r="F322" t="str">
        <f t="shared" si="12"/>
        <v>Dean PASTRELLOlong-jump</v>
      </c>
      <c r="G322" s="2">
        <f t="shared" si="13"/>
        <v>42</v>
      </c>
      <c r="H322" s="2">
        <f t="shared" si="14"/>
        <v>950</v>
      </c>
    </row>
    <row r="323" spans="1:8" x14ac:dyDescent="0.2">
      <c r="A323" t="s">
        <v>828</v>
      </c>
      <c r="B323" t="s">
        <v>37</v>
      </c>
      <c r="C323" s="6">
        <v>37117</v>
      </c>
      <c r="D323">
        <v>946</v>
      </c>
      <c r="E323" s="2">
        <v>44</v>
      </c>
      <c r="F323" t="str">
        <f t="shared" ref="F323:F386" si="15">A323&amp;B323</f>
        <v>Liam MULLENlong-jump</v>
      </c>
      <c r="G323" s="2">
        <f t="shared" si="13"/>
        <v>44</v>
      </c>
      <c r="H323" s="2">
        <f t="shared" si="14"/>
        <v>946</v>
      </c>
    </row>
    <row r="324" spans="1:8" x14ac:dyDescent="0.2">
      <c r="A324" t="s">
        <v>841</v>
      </c>
      <c r="B324" t="s">
        <v>37</v>
      </c>
      <c r="C324" s="6">
        <v>37216</v>
      </c>
      <c r="D324">
        <v>939</v>
      </c>
      <c r="E324" s="2">
        <v>45</v>
      </c>
      <c r="F324" t="str">
        <f t="shared" si="15"/>
        <v>Oscar MIERSlong-jump</v>
      </c>
      <c r="G324" s="2">
        <f t="shared" ref="G324:G387" si="16">E324</f>
        <v>45</v>
      </c>
      <c r="H324" s="2">
        <f t="shared" ref="H324:H387" si="17">D324</f>
        <v>939</v>
      </c>
    </row>
    <row r="325" spans="1:8" x14ac:dyDescent="0.2">
      <c r="A325" t="s">
        <v>829</v>
      </c>
      <c r="B325" t="s">
        <v>37</v>
      </c>
      <c r="C325" s="6">
        <v>34106</v>
      </c>
      <c r="D325">
        <v>926</v>
      </c>
      <c r="E325" s="2">
        <v>47</v>
      </c>
      <c r="F325" t="str">
        <f t="shared" si="15"/>
        <v>Brandon CLARKlong-jump</v>
      </c>
      <c r="G325" s="2">
        <f t="shared" si="16"/>
        <v>47</v>
      </c>
      <c r="H325" s="2">
        <f t="shared" si="17"/>
        <v>926</v>
      </c>
    </row>
    <row r="326" spans="1:8" x14ac:dyDescent="0.2">
      <c r="A326" t="s">
        <v>832</v>
      </c>
      <c r="B326" t="s">
        <v>38</v>
      </c>
      <c r="C326" s="6">
        <v>35585</v>
      </c>
      <c r="D326">
        <v>1084</v>
      </c>
      <c r="E326" s="2">
        <v>1</v>
      </c>
      <c r="F326" t="str">
        <f t="shared" si="15"/>
        <v>Julian KONLEtriple-jump</v>
      </c>
      <c r="G326" s="2">
        <f t="shared" si="16"/>
        <v>1</v>
      </c>
      <c r="H326" s="2">
        <f t="shared" si="17"/>
        <v>1084</v>
      </c>
    </row>
    <row r="327" spans="1:8" x14ac:dyDescent="0.2">
      <c r="A327" t="s">
        <v>831</v>
      </c>
      <c r="B327" t="s">
        <v>38</v>
      </c>
      <c r="C327" s="6">
        <v>35543</v>
      </c>
      <c r="D327">
        <v>1070</v>
      </c>
      <c r="E327" s="2">
        <v>4</v>
      </c>
      <c r="F327" t="str">
        <f t="shared" si="15"/>
        <v>Ayo OREtriple-jump</v>
      </c>
      <c r="G327" s="2">
        <f t="shared" si="16"/>
        <v>4</v>
      </c>
      <c r="H327" s="2">
        <f t="shared" si="17"/>
        <v>1070</v>
      </c>
    </row>
    <row r="328" spans="1:8" x14ac:dyDescent="0.2">
      <c r="A328" t="s">
        <v>833</v>
      </c>
      <c r="B328" t="s">
        <v>38</v>
      </c>
      <c r="C328" s="6">
        <v>35623</v>
      </c>
      <c r="D328">
        <v>1044</v>
      </c>
      <c r="E328" s="2">
        <v>6</v>
      </c>
      <c r="F328" t="str">
        <f t="shared" si="15"/>
        <v>Shemaiah JAMEStriple-jump</v>
      </c>
      <c r="G328" s="2">
        <f t="shared" si="16"/>
        <v>6</v>
      </c>
      <c r="H328" s="2">
        <f t="shared" si="17"/>
        <v>1044</v>
      </c>
    </row>
    <row r="329" spans="1:8" x14ac:dyDescent="0.2">
      <c r="A329" t="s">
        <v>834</v>
      </c>
      <c r="B329" t="s">
        <v>38</v>
      </c>
      <c r="C329" s="6">
        <v>37186</v>
      </c>
      <c r="D329">
        <v>1030</v>
      </c>
      <c r="E329" s="2">
        <v>7</v>
      </c>
      <c r="F329" t="str">
        <f t="shared" si="15"/>
        <v>Connor MURPHYtriple-jump</v>
      </c>
      <c r="G329" s="2">
        <f t="shared" si="16"/>
        <v>7</v>
      </c>
      <c r="H329" s="2">
        <f t="shared" si="17"/>
        <v>1030</v>
      </c>
    </row>
    <row r="330" spans="1:8" x14ac:dyDescent="0.2">
      <c r="A330" t="s">
        <v>835</v>
      </c>
      <c r="B330" t="s">
        <v>38</v>
      </c>
      <c r="C330" s="6">
        <v>35457</v>
      </c>
      <c r="D330">
        <v>1005</v>
      </c>
      <c r="E330" s="2">
        <v>11</v>
      </c>
      <c r="F330" t="str">
        <f t="shared" si="15"/>
        <v>Emmanuel FAKIYEtriple-jump</v>
      </c>
      <c r="G330" s="2">
        <f t="shared" si="16"/>
        <v>11</v>
      </c>
      <c r="H330" s="2">
        <f t="shared" si="17"/>
        <v>1005</v>
      </c>
    </row>
    <row r="331" spans="1:8" x14ac:dyDescent="0.2">
      <c r="A331" t="s">
        <v>821</v>
      </c>
      <c r="B331" t="s">
        <v>38</v>
      </c>
      <c r="C331" s="6">
        <v>37777</v>
      </c>
      <c r="D331">
        <v>1002</v>
      </c>
      <c r="E331" s="2">
        <v>12</v>
      </c>
      <c r="F331" t="str">
        <f t="shared" si="15"/>
        <v>Aiden HINSONtriple-jump</v>
      </c>
      <c r="G331" s="2">
        <f t="shared" si="16"/>
        <v>12</v>
      </c>
      <c r="H331" s="2">
        <f t="shared" si="17"/>
        <v>1002</v>
      </c>
    </row>
    <row r="332" spans="1:8" x14ac:dyDescent="0.2">
      <c r="A332" t="s">
        <v>1212</v>
      </c>
      <c r="B332" t="s">
        <v>38</v>
      </c>
      <c r="C332" s="6">
        <v>36032</v>
      </c>
      <c r="D332">
        <v>999</v>
      </c>
      <c r="E332" s="2">
        <v>13</v>
      </c>
      <c r="F332" t="str">
        <f t="shared" si="15"/>
        <v>Oluwapemi AKIN OJELABItriple-jump</v>
      </c>
      <c r="G332" s="2">
        <f t="shared" si="16"/>
        <v>13</v>
      </c>
      <c r="H332" s="2">
        <f t="shared" si="17"/>
        <v>999</v>
      </c>
    </row>
    <row r="333" spans="1:8" x14ac:dyDescent="0.2">
      <c r="A333" t="s">
        <v>1207</v>
      </c>
      <c r="B333" t="s">
        <v>38</v>
      </c>
      <c r="C333" s="6">
        <v>36636</v>
      </c>
      <c r="D333">
        <v>928</v>
      </c>
      <c r="E333" s="2">
        <v>23</v>
      </c>
      <c r="F333" t="str">
        <f t="shared" si="15"/>
        <v>Tristan SCHEIRStriple-jump</v>
      </c>
      <c r="G333" s="2">
        <f t="shared" si="16"/>
        <v>23</v>
      </c>
      <c r="H333" s="2">
        <f t="shared" si="17"/>
        <v>928</v>
      </c>
    </row>
    <row r="334" spans="1:8" x14ac:dyDescent="0.2">
      <c r="A334" t="s">
        <v>1213</v>
      </c>
      <c r="B334" t="s">
        <v>38</v>
      </c>
      <c r="C334" s="7">
        <v>44671</v>
      </c>
      <c r="D334">
        <v>922</v>
      </c>
      <c r="E334" s="2">
        <v>24</v>
      </c>
      <c r="F334" t="str">
        <f t="shared" si="15"/>
        <v>Kipchumba LANGATtriple-jump</v>
      </c>
      <c r="G334" s="2">
        <f t="shared" si="16"/>
        <v>24</v>
      </c>
      <c r="H334" s="2">
        <f t="shared" si="17"/>
        <v>922</v>
      </c>
    </row>
    <row r="335" spans="1:8" x14ac:dyDescent="0.2">
      <c r="A335" t="s">
        <v>1214</v>
      </c>
      <c r="B335" t="s">
        <v>38</v>
      </c>
      <c r="C335" s="7">
        <v>44640</v>
      </c>
      <c r="D335">
        <v>913</v>
      </c>
      <c r="E335" s="2">
        <v>25</v>
      </c>
      <c r="F335" t="str">
        <f t="shared" si="15"/>
        <v>Finn MURPHYtriple-jump</v>
      </c>
      <c r="G335" s="2">
        <f t="shared" si="16"/>
        <v>25</v>
      </c>
      <c r="H335" s="2">
        <f t="shared" si="17"/>
        <v>913</v>
      </c>
    </row>
    <row r="336" spans="1:8" x14ac:dyDescent="0.2">
      <c r="A336" t="s">
        <v>838</v>
      </c>
      <c r="B336" t="s">
        <v>38</v>
      </c>
      <c r="C336" s="7">
        <v>44612</v>
      </c>
      <c r="D336">
        <v>912</v>
      </c>
      <c r="E336" s="2">
        <v>26</v>
      </c>
      <c r="F336" t="str">
        <f t="shared" si="15"/>
        <v>Ryan MARSHALLtriple-jump</v>
      </c>
      <c r="G336" s="2">
        <f t="shared" si="16"/>
        <v>26</v>
      </c>
      <c r="H336" s="2">
        <f t="shared" si="17"/>
        <v>912</v>
      </c>
    </row>
    <row r="337" spans="1:8" x14ac:dyDescent="0.2">
      <c r="A337" t="s">
        <v>1208</v>
      </c>
      <c r="B337" t="s">
        <v>38</v>
      </c>
      <c r="C337" s="6">
        <v>36798</v>
      </c>
      <c r="D337">
        <v>898</v>
      </c>
      <c r="E337" s="2">
        <v>28</v>
      </c>
      <c r="F337" t="str">
        <f t="shared" si="15"/>
        <v>Thomas PITTStriple-jump</v>
      </c>
      <c r="G337" s="2">
        <f t="shared" si="16"/>
        <v>28</v>
      </c>
      <c r="H337" s="2">
        <f t="shared" si="17"/>
        <v>898</v>
      </c>
    </row>
    <row r="338" spans="1:8" x14ac:dyDescent="0.2">
      <c r="A338" t="s">
        <v>1215</v>
      </c>
      <c r="B338" t="s">
        <v>38</v>
      </c>
      <c r="C338" s="7">
        <v>44640</v>
      </c>
      <c r="D338">
        <v>891</v>
      </c>
      <c r="E338" s="2">
        <v>30</v>
      </c>
      <c r="F338" t="str">
        <f t="shared" si="15"/>
        <v>Joshua HWABAtriple-jump</v>
      </c>
      <c r="G338" s="2">
        <f t="shared" si="16"/>
        <v>30</v>
      </c>
      <c r="H338" s="2">
        <f t="shared" si="17"/>
        <v>891</v>
      </c>
    </row>
    <row r="339" spans="1:8" x14ac:dyDescent="0.2">
      <c r="A339" t="s">
        <v>829</v>
      </c>
      <c r="B339" t="s">
        <v>38</v>
      </c>
      <c r="C339" s="6">
        <v>34106</v>
      </c>
      <c r="D339">
        <v>884</v>
      </c>
      <c r="E339" s="2">
        <v>32</v>
      </c>
      <c r="F339" t="str">
        <f t="shared" si="15"/>
        <v>Brandon CLARKtriple-jump</v>
      </c>
      <c r="G339" s="2">
        <f t="shared" si="16"/>
        <v>32</v>
      </c>
      <c r="H339" s="2">
        <f t="shared" si="17"/>
        <v>884</v>
      </c>
    </row>
    <row r="340" spans="1:8" x14ac:dyDescent="0.2">
      <c r="A340" t="s">
        <v>822</v>
      </c>
      <c r="B340" t="s">
        <v>38</v>
      </c>
      <c r="C340" s="6">
        <v>35786</v>
      </c>
      <c r="D340">
        <v>882</v>
      </c>
      <c r="E340" s="2">
        <v>33</v>
      </c>
      <c r="F340" t="str">
        <f t="shared" si="15"/>
        <v>Mackenzie LIDDELOWtriple-jump</v>
      </c>
      <c r="G340" s="2">
        <f t="shared" si="16"/>
        <v>33</v>
      </c>
      <c r="H340" s="2">
        <f t="shared" si="17"/>
        <v>882</v>
      </c>
    </row>
    <row r="341" spans="1:8" x14ac:dyDescent="0.2">
      <c r="A341" t="s">
        <v>837</v>
      </c>
      <c r="B341" t="s">
        <v>38</v>
      </c>
      <c r="C341" s="6">
        <v>36901</v>
      </c>
      <c r="D341">
        <v>881</v>
      </c>
      <c r="E341" s="2">
        <v>35</v>
      </c>
      <c r="F341" t="str">
        <f t="shared" si="15"/>
        <v>Angus WOODtriple-jump</v>
      </c>
      <c r="G341" s="2">
        <f t="shared" si="16"/>
        <v>35</v>
      </c>
      <c r="H341" s="2">
        <f t="shared" si="17"/>
        <v>881</v>
      </c>
    </row>
    <row r="342" spans="1:8" x14ac:dyDescent="0.2">
      <c r="A342" t="s">
        <v>1216</v>
      </c>
      <c r="B342" t="s">
        <v>38</v>
      </c>
      <c r="C342" s="6">
        <v>35155</v>
      </c>
      <c r="D342">
        <v>870</v>
      </c>
      <c r="E342" s="2">
        <v>36</v>
      </c>
      <c r="F342" t="str">
        <f t="shared" si="15"/>
        <v>Cameron PAPPAStriple-jump</v>
      </c>
      <c r="G342" s="2">
        <f t="shared" si="16"/>
        <v>36</v>
      </c>
      <c r="H342" s="2">
        <f t="shared" si="17"/>
        <v>870</v>
      </c>
    </row>
    <row r="343" spans="1:8" x14ac:dyDescent="0.2">
      <c r="A343" t="s">
        <v>1217</v>
      </c>
      <c r="B343" t="s">
        <v>38</v>
      </c>
      <c r="C343" s="7">
        <v>44701</v>
      </c>
      <c r="D343">
        <v>864</v>
      </c>
      <c r="E343" s="2">
        <v>38</v>
      </c>
      <c r="F343" t="str">
        <f t="shared" si="15"/>
        <v>Devesh SRI DEENATHAYALANtriple-jump</v>
      </c>
      <c r="G343" s="2">
        <f t="shared" si="16"/>
        <v>38</v>
      </c>
      <c r="H343" s="2">
        <f t="shared" si="17"/>
        <v>864</v>
      </c>
    </row>
    <row r="344" spans="1:8" x14ac:dyDescent="0.2">
      <c r="A344" t="s">
        <v>1218</v>
      </c>
      <c r="B344" t="s">
        <v>38</v>
      </c>
      <c r="C344" s="7">
        <v>44701</v>
      </c>
      <c r="D344">
        <v>849</v>
      </c>
      <c r="E344" s="2">
        <v>42</v>
      </c>
      <c r="F344" t="str">
        <f t="shared" si="15"/>
        <v>Nathan TAVERNERtriple-jump</v>
      </c>
      <c r="G344" s="2">
        <f t="shared" si="16"/>
        <v>42</v>
      </c>
      <c r="H344" s="2">
        <f t="shared" si="17"/>
        <v>849</v>
      </c>
    </row>
    <row r="345" spans="1:8" x14ac:dyDescent="0.2">
      <c r="A345" t="s">
        <v>840</v>
      </c>
      <c r="B345" t="s">
        <v>35</v>
      </c>
      <c r="C345" s="6">
        <v>35096</v>
      </c>
      <c r="D345">
        <v>1152</v>
      </c>
      <c r="E345" s="2">
        <v>2</v>
      </c>
      <c r="F345" t="str">
        <f t="shared" si="15"/>
        <v>Joel BADENhigh-jump</v>
      </c>
      <c r="G345" s="2">
        <f t="shared" si="16"/>
        <v>2</v>
      </c>
      <c r="H345" s="2">
        <f t="shared" si="17"/>
        <v>1152</v>
      </c>
    </row>
    <row r="346" spans="1:8" x14ac:dyDescent="0.2">
      <c r="A346" t="s">
        <v>842</v>
      </c>
      <c r="B346" t="s">
        <v>35</v>
      </c>
      <c r="C346" s="6">
        <v>36664</v>
      </c>
      <c r="D346">
        <v>1099</v>
      </c>
      <c r="E346" s="2">
        <v>3</v>
      </c>
      <c r="F346" t="str">
        <f t="shared" si="15"/>
        <v>Yual REATHhigh-jump</v>
      </c>
      <c r="G346" s="2">
        <f t="shared" si="16"/>
        <v>3</v>
      </c>
      <c r="H346" s="2">
        <f t="shared" si="17"/>
        <v>1099</v>
      </c>
    </row>
    <row r="347" spans="1:8" x14ac:dyDescent="0.2">
      <c r="A347" t="s">
        <v>841</v>
      </c>
      <c r="B347" t="s">
        <v>35</v>
      </c>
      <c r="C347" s="6">
        <v>37216</v>
      </c>
      <c r="D347">
        <v>1046</v>
      </c>
      <c r="E347" s="2">
        <v>4</v>
      </c>
      <c r="F347" t="str">
        <f t="shared" si="15"/>
        <v>Oscar MIERShigh-jump</v>
      </c>
      <c r="G347" s="2">
        <f t="shared" si="16"/>
        <v>4</v>
      </c>
      <c r="H347" s="2">
        <f t="shared" si="17"/>
        <v>1046</v>
      </c>
    </row>
    <row r="348" spans="1:8" x14ac:dyDescent="0.2">
      <c r="A348" t="s">
        <v>1219</v>
      </c>
      <c r="B348" t="s">
        <v>35</v>
      </c>
      <c r="C348" s="6">
        <v>37383</v>
      </c>
      <c r="D348">
        <v>1019</v>
      </c>
      <c r="E348" s="2">
        <v>6</v>
      </c>
      <c r="F348" t="str">
        <f t="shared" si="15"/>
        <v>Michael CHRISTIEhigh-jump</v>
      </c>
      <c r="G348" s="2">
        <f t="shared" si="16"/>
        <v>6</v>
      </c>
      <c r="H348" s="2">
        <f t="shared" si="17"/>
        <v>1019</v>
      </c>
    </row>
    <row r="349" spans="1:8" x14ac:dyDescent="0.2">
      <c r="A349" t="s">
        <v>849</v>
      </c>
      <c r="B349" t="s">
        <v>35</v>
      </c>
      <c r="C349" s="6">
        <v>38035</v>
      </c>
      <c r="D349">
        <v>1002</v>
      </c>
      <c r="E349" s="2">
        <v>9</v>
      </c>
      <c r="F349" t="str">
        <f t="shared" si="15"/>
        <v>Darcy HOLMEShigh-jump</v>
      </c>
      <c r="G349" s="2">
        <f t="shared" si="16"/>
        <v>9</v>
      </c>
      <c r="H349" s="2">
        <f t="shared" si="17"/>
        <v>1002</v>
      </c>
    </row>
    <row r="350" spans="1:8" x14ac:dyDescent="0.2">
      <c r="A350" t="s">
        <v>845</v>
      </c>
      <c r="B350" t="s">
        <v>35</v>
      </c>
      <c r="C350" s="6">
        <v>36930</v>
      </c>
      <c r="D350">
        <v>1002</v>
      </c>
      <c r="E350" s="2">
        <v>9</v>
      </c>
      <c r="F350" t="str">
        <f t="shared" si="15"/>
        <v>Angus CLARKhigh-jump</v>
      </c>
      <c r="G350" s="2">
        <f t="shared" si="16"/>
        <v>9</v>
      </c>
      <c r="H350" s="2">
        <f t="shared" si="17"/>
        <v>1002</v>
      </c>
    </row>
    <row r="351" spans="1:8" x14ac:dyDescent="0.2">
      <c r="A351" t="s">
        <v>850</v>
      </c>
      <c r="B351" t="s">
        <v>35</v>
      </c>
      <c r="C351" s="6">
        <v>38388</v>
      </c>
      <c r="D351">
        <v>1002</v>
      </c>
      <c r="E351" s="2">
        <v>9</v>
      </c>
      <c r="F351" t="str">
        <f t="shared" si="15"/>
        <v>Lachlan O'KEEFEhigh-jump</v>
      </c>
      <c r="G351" s="2">
        <f t="shared" si="16"/>
        <v>9</v>
      </c>
      <c r="H351" s="2">
        <f t="shared" si="17"/>
        <v>1002</v>
      </c>
    </row>
    <row r="352" spans="1:8" x14ac:dyDescent="0.2">
      <c r="A352" t="s">
        <v>848</v>
      </c>
      <c r="B352" t="s">
        <v>35</v>
      </c>
      <c r="C352" s="6">
        <v>38317</v>
      </c>
      <c r="D352">
        <v>984</v>
      </c>
      <c r="E352" s="2">
        <v>13</v>
      </c>
      <c r="F352" t="str">
        <f t="shared" si="15"/>
        <v>Alex PERINhigh-jump</v>
      </c>
      <c r="G352" s="2">
        <f t="shared" si="16"/>
        <v>13</v>
      </c>
      <c r="H352" s="2">
        <f t="shared" si="17"/>
        <v>984</v>
      </c>
    </row>
    <row r="353" spans="1:8" x14ac:dyDescent="0.2">
      <c r="A353" t="s">
        <v>846</v>
      </c>
      <c r="B353" t="s">
        <v>35</v>
      </c>
      <c r="C353" s="6">
        <v>37047</v>
      </c>
      <c r="D353">
        <v>967</v>
      </c>
      <c r="E353" s="2">
        <v>19</v>
      </c>
      <c r="F353" t="str">
        <f t="shared" si="15"/>
        <v>Nicholas KOLLIAShigh-jump</v>
      </c>
      <c r="G353" s="2">
        <f t="shared" si="16"/>
        <v>19</v>
      </c>
      <c r="H353" s="2">
        <f t="shared" si="17"/>
        <v>967</v>
      </c>
    </row>
    <row r="354" spans="1:8" x14ac:dyDescent="0.2">
      <c r="A354" t="s">
        <v>844</v>
      </c>
      <c r="B354" t="s">
        <v>35</v>
      </c>
      <c r="C354" s="6">
        <v>35415</v>
      </c>
      <c r="D354">
        <v>967</v>
      </c>
      <c r="E354" s="2">
        <v>19</v>
      </c>
      <c r="F354" t="str">
        <f t="shared" si="15"/>
        <v>Matthew TILLEYhigh-jump</v>
      </c>
      <c r="G354" s="2">
        <f t="shared" si="16"/>
        <v>19</v>
      </c>
      <c r="H354" s="2">
        <f t="shared" si="17"/>
        <v>967</v>
      </c>
    </row>
    <row r="355" spans="1:8" x14ac:dyDescent="0.2">
      <c r="A355" t="s">
        <v>890</v>
      </c>
      <c r="B355" t="s">
        <v>35</v>
      </c>
      <c r="C355" s="6">
        <v>35543</v>
      </c>
      <c r="D355">
        <v>932</v>
      </c>
      <c r="E355" s="2">
        <v>28</v>
      </c>
      <c r="F355" t="str">
        <f t="shared" si="15"/>
        <v>Christian PAYNTERhigh-jump</v>
      </c>
      <c r="G355" s="2">
        <f t="shared" si="16"/>
        <v>28</v>
      </c>
      <c r="H355" s="2">
        <f t="shared" si="17"/>
        <v>932</v>
      </c>
    </row>
    <row r="356" spans="1:8" x14ac:dyDescent="0.2">
      <c r="A356" t="s">
        <v>1220</v>
      </c>
      <c r="B356" t="s">
        <v>35</v>
      </c>
      <c r="C356" s="7">
        <v>44640</v>
      </c>
      <c r="D356">
        <v>923</v>
      </c>
      <c r="E356" s="2">
        <v>30</v>
      </c>
      <c r="F356" t="str">
        <f t="shared" si="15"/>
        <v>Zane PATERSONhigh-jump</v>
      </c>
      <c r="G356" s="2">
        <f t="shared" si="16"/>
        <v>30</v>
      </c>
      <c r="H356" s="2">
        <f t="shared" si="17"/>
        <v>923</v>
      </c>
    </row>
    <row r="357" spans="1:8" x14ac:dyDescent="0.2">
      <c r="A357" t="s">
        <v>1221</v>
      </c>
      <c r="B357" t="s">
        <v>35</v>
      </c>
      <c r="C357" s="6">
        <v>38075</v>
      </c>
      <c r="D357">
        <v>923</v>
      </c>
      <c r="E357" s="2">
        <v>30</v>
      </c>
      <c r="F357" t="str">
        <f t="shared" si="15"/>
        <v>Jackson MCMENAMINhigh-jump</v>
      </c>
      <c r="G357" s="2">
        <f t="shared" si="16"/>
        <v>30</v>
      </c>
      <c r="H357" s="2">
        <f t="shared" si="17"/>
        <v>923</v>
      </c>
    </row>
    <row r="358" spans="1:8" x14ac:dyDescent="0.2">
      <c r="A358" t="s">
        <v>1222</v>
      </c>
      <c r="B358" t="s">
        <v>35</v>
      </c>
      <c r="C358" s="6">
        <v>37236</v>
      </c>
      <c r="D358">
        <v>914</v>
      </c>
      <c r="E358" s="2">
        <v>35</v>
      </c>
      <c r="F358" t="str">
        <f t="shared" si="15"/>
        <v>Liam TULLYhigh-jump</v>
      </c>
      <c r="G358" s="2">
        <f t="shared" si="16"/>
        <v>35</v>
      </c>
      <c r="H358" s="2">
        <f t="shared" si="17"/>
        <v>914</v>
      </c>
    </row>
    <row r="359" spans="1:8" x14ac:dyDescent="0.2">
      <c r="A359" t="s">
        <v>852</v>
      </c>
      <c r="B359" t="s">
        <v>36</v>
      </c>
      <c r="C359" s="6">
        <v>35545</v>
      </c>
      <c r="D359">
        <v>1143</v>
      </c>
      <c r="E359" s="2">
        <v>1</v>
      </c>
      <c r="F359" t="str">
        <f t="shared" si="15"/>
        <v>Kurtis MARSCHALLpole-vault</v>
      </c>
      <c r="G359" s="2">
        <f t="shared" si="16"/>
        <v>1</v>
      </c>
      <c r="H359" s="2">
        <f t="shared" si="17"/>
        <v>1143</v>
      </c>
    </row>
    <row r="360" spans="1:8" x14ac:dyDescent="0.2">
      <c r="A360" t="s">
        <v>853</v>
      </c>
      <c r="B360" t="s">
        <v>36</v>
      </c>
      <c r="C360" s="6">
        <v>35506</v>
      </c>
      <c r="D360">
        <v>1102</v>
      </c>
      <c r="E360" s="2">
        <v>2</v>
      </c>
      <c r="F360" t="str">
        <f t="shared" si="15"/>
        <v>Angus ARMSTRONGpole-vault</v>
      </c>
      <c r="G360" s="2">
        <f t="shared" si="16"/>
        <v>2</v>
      </c>
      <c r="H360" s="2">
        <f t="shared" si="17"/>
        <v>1102</v>
      </c>
    </row>
    <row r="361" spans="1:8" x14ac:dyDescent="0.2">
      <c r="A361" t="s">
        <v>856</v>
      </c>
      <c r="B361" t="s">
        <v>36</v>
      </c>
      <c r="C361" s="6">
        <v>36832</v>
      </c>
      <c r="D361">
        <v>1061</v>
      </c>
      <c r="E361" s="2">
        <v>3</v>
      </c>
      <c r="F361" t="str">
        <f t="shared" si="15"/>
        <v>Dalton DI MEDIOpole-vault</v>
      </c>
      <c r="G361" s="2">
        <f t="shared" si="16"/>
        <v>3</v>
      </c>
      <c r="H361" s="2">
        <f t="shared" si="17"/>
        <v>1061</v>
      </c>
    </row>
    <row r="362" spans="1:8" x14ac:dyDescent="0.2">
      <c r="A362" t="s">
        <v>860</v>
      </c>
      <c r="B362" t="s">
        <v>36</v>
      </c>
      <c r="C362" s="6">
        <v>37868</v>
      </c>
      <c r="D362">
        <v>1007</v>
      </c>
      <c r="E362" s="2">
        <v>7</v>
      </c>
      <c r="F362" t="str">
        <f t="shared" si="15"/>
        <v>Liam GEORGILOPOULOSpole-vault</v>
      </c>
      <c r="G362" s="2">
        <f t="shared" si="16"/>
        <v>7</v>
      </c>
      <c r="H362" s="2">
        <f t="shared" si="17"/>
        <v>1007</v>
      </c>
    </row>
    <row r="363" spans="1:8" x14ac:dyDescent="0.2">
      <c r="A363" t="s">
        <v>857</v>
      </c>
      <c r="B363" t="s">
        <v>36</v>
      </c>
      <c r="C363" s="6">
        <v>35677</v>
      </c>
      <c r="D363">
        <v>1007</v>
      </c>
      <c r="E363" s="2">
        <v>7</v>
      </c>
      <c r="F363" t="str">
        <f t="shared" si="15"/>
        <v>Triston VINCENTpole-vault</v>
      </c>
      <c r="G363" s="2">
        <f t="shared" si="16"/>
        <v>7</v>
      </c>
      <c r="H363" s="2">
        <f t="shared" si="17"/>
        <v>1007</v>
      </c>
    </row>
    <row r="364" spans="1:8" x14ac:dyDescent="0.2">
      <c r="A364" t="s">
        <v>858</v>
      </c>
      <c r="B364" t="s">
        <v>36</v>
      </c>
      <c r="C364" s="6">
        <v>35644</v>
      </c>
      <c r="D364">
        <v>1007</v>
      </c>
      <c r="E364" s="2">
        <v>7</v>
      </c>
      <c r="F364" t="str">
        <f t="shared" si="15"/>
        <v>Liam HARRISpole-vault</v>
      </c>
      <c r="G364" s="2">
        <f t="shared" si="16"/>
        <v>7</v>
      </c>
      <c r="H364" s="2">
        <f t="shared" si="17"/>
        <v>1007</v>
      </c>
    </row>
    <row r="365" spans="1:8" x14ac:dyDescent="0.2">
      <c r="A365" t="s">
        <v>1223</v>
      </c>
      <c r="B365" t="s">
        <v>36</v>
      </c>
      <c r="C365" s="6">
        <v>36085</v>
      </c>
      <c r="D365">
        <v>980</v>
      </c>
      <c r="E365" s="2">
        <v>14</v>
      </c>
      <c r="F365" t="str">
        <f t="shared" si="15"/>
        <v>Jordan KILDAREpole-vault</v>
      </c>
      <c r="G365" s="2">
        <f t="shared" si="16"/>
        <v>14</v>
      </c>
      <c r="H365" s="2">
        <f t="shared" si="17"/>
        <v>980</v>
      </c>
    </row>
    <row r="366" spans="1:8" x14ac:dyDescent="0.2">
      <c r="A366" t="s">
        <v>861</v>
      </c>
      <c r="B366" t="s">
        <v>36</v>
      </c>
      <c r="C366" s="6">
        <v>31514</v>
      </c>
      <c r="D366">
        <v>967</v>
      </c>
      <c r="E366" s="2">
        <v>17</v>
      </c>
      <c r="F366" t="str">
        <f t="shared" si="15"/>
        <v>Joel POCKLINGTONpole-vault</v>
      </c>
      <c r="G366" s="2">
        <f t="shared" si="16"/>
        <v>17</v>
      </c>
      <c r="H366" s="2">
        <f t="shared" si="17"/>
        <v>967</v>
      </c>
    </row>
    <row r="367" spans="1:8" x14ac:dyDescent="0.2">
      <c r="A367" t="s">
        <v>862</v>
      </c>
      <c r="B367" t="s">
        <v>36</v>
      </c>
      <c r="C367" s="6">
        <v>37653</v>
      </c>
      <c r="D367">
        <v>967</v>
      </c>
      <c r="E367" s="2">
        <v>17</v>
      </c>
      <c r="F367" t="str">
        <f t="shared" si="15"/>
        <v>James WOODSpole-vault</v>
      </c>
      <c r="G367" s="2">
        <f t="shared" si="16"/>
        <v>17</v>
      </c>
      <c r="H367" s="2">
        <f t="shared" si="17"/>
        <v>967</v>
      </c>
    </row>
    <row r="368" spans="1:8" x14ac:dyDescent="0.2">
      <c r="A368" t="s">
        <v>801</v>
      </c>
      <c r="B368" t="s">
        <v>36</v>
      </c>
      <c r="C368" s="6">
        <v>35651</v>
      </c>
      <c r="D368">
        <v>940</v>
      </c>
      <c r="E368" s="2">
        <v>24</v>
      </c>
      <c r="F368" t="str">
        <f t="shared" si="15"/>
        <v>Alec DIAMONDpole-vault</v>
      </c>
      <c r="G368" s="2">
        <f t="shared" si="16"/>
        <v>24</v>
      </c>
      <c r="H368" s="2">
        <f t="shared" si="17"/>
        <v>940</v>
      </c>
    </row>
    <row r="369" spans="1:8" x14ac:dyDescent="0.2">
      <c r="A369" t="s">
        <v>854</v>
      </c>
      <c r="B369" t="s">
        <v>36</v>
      </c>
      <c r="C369" s="6">
        <v>37179</v>
      </c>
      <c r="D369">
        <v>940</v>
      </c>
      <c r="E369" s="2">
        <v>24</v>
      </c>
      <c r="F369" t="str">
        <f t="shared" si="15"/>
        <v>Jack DOWNEYpole-vault</v>
      </c>
      <c r="G369" s="2">
        <f t="shared" si="16"/>
        <v>24</v>
      </c>
      <c r="H369" s="2">
        <f t="shared" si="17"/>
        <v>940</v>
      </c>
    </row>
    <row r="370" spans="1:8" x14ac:dyDescent="0.2">
      <c r="A370" t="s">
        <v>863</v>
      </c>
      <c r="B370" t="s">
        <v>36</v>
      </c>
      <c r="C370" s="6">
        <v>35810</v>
      </c>
      <c r="D370">
        <v>940</v>
      </c>
      <c r="E370" s="2">
        <v>24</v>
      </c>
      <c r="F370" t="str">
        <f t="shared" si="15"/>
        <v>Matt HOSIEpole-vault</v>
      </c>
      <c r="G370" s="2">
        <f t="shared" si="16"/>
        <v>24</v>
      </c>
      <c r="H370" s="2">
        <f t="shared" si="17"/>
        <v>940</v>
      </c>
    </row>
    <row r="371" spans="1:8" x14ac:dyDescent="0.2">
      <c r="A371" t="s">
        <v>859</v>
      </c>
      <c r="B371" t="s">
        <v>36</v>
      </c>
      <c r="C371" s="6">
        <v>37757</v>
      </c>
      <c r="D371">
        <v>926</v>
      </c>
      <c r="E371" s="2">
        <v>30</v>
      </c>
      <c r="F371" t="str">
        <f t="shared" si="15"/>
        <v>Wilson CRAMpole-vault</v>
      </c>
      <c r="G371" s="2">
        <f t="shared" si="16"/>
        <v>30</v>
      </c>
      <c r="H371" s="2">
        <f t="shared" si="17"/>
        <v>926</v>
      </c>
    </row>
    <row r="372" spans="1:8" x14ac:dyDescent="0.2">
      <c r="A372" t="s">
        <v>1224</v>
      </c>
      <c r="B372" t="s">
        <v>36</v>
      </c>
      <c r="C372" s="6">
        <v>38061</v>
      </c>
      <c r="D372">
        <v>886</v>
      </c>
      <c r="E372" s="2">
        <v>38</v>
      </c>
      <c r="F372" t="str">
        <f t="shared" si="15"/>
        <v>Andre DI MEDIOpole-vault</v>
      </c>
      <c r="G372" s="2">
        <f t="shared" si="16"/>
        <v>38</v>
      </c>
      <c r="H372" s="2">
        <f t="shared" si="17"/>
        <v>886</v>
      </c>
    </row>
    <row r="373" spans="1:8" x14ac:dyDescent="0.2">
      <c r="A373" t="s">
        <v>1225</v>
      </c>
      <c r="B373" t="s">
        <v>36</v>
      </c>
      <c r="C373">
        <v>1999</v>
      </c>
      <c r="D373">
        <v>886</v>
      </c>
      <c r="E373" s="2">
        <v>38</v>
      </c>
      <c r="F373" t="str">
        <f t="shared" si="15"/>
        <v>Samuel MCDONALDpole-vault</v>
      </c>
      <c r="G373" s="2">
        <f t="shared" si="16"/>
        <v>38</v>
      </c>
      <c r="H373" s="2">
        <f t="shared" si="17"/>
        <v>886</v>
      </c>
    </row>
    <row r="374" spans="1:8" x14ac:dyDescent="0.2">
      <c r="A374" t="s">
        <v>1226</v>
      </c>
      <c r="B374" t="s">
        <v>36</v>
      </c>
      <c r="D374">
        <v>886</v>
      </c>
      <c r="E374" s="2">
        <v>38</v>
      </c>
      <c r="F374" t="str">
        <f t="shared" si="15"/>
        <v>Tom COGHLANpole-vault</v>
      </c>
      <c r="G374" s="2">
        <f t="shared" si="16"/>
        <v>38</v>
      </c>
      <c r="H374" s="2">
        <f t="shared" si="17"/>
        <v>886</v>
      </c>
    </row>
    <row r="375" spans="1:8" x14ac:dyDescent="0.2">
      <c r="A375" t="s">
        <v>1227</v>
      </c>
      <c r="B375" t="s">
        <v>36</v>
      </c>
      <c r="C375" s="6">
        <v>36899</v>
      </c>
      <c r="D375">
        <v>886</v>
      </c>
      <c r="E375" s="2">
        <v>38</v>
      </c>
      <c r="F375" t="str">
        <f t="shared" si="15"/>
        <v>Ben JAMESpole-vault</v>
      </c>
      <c r="G375" s="2">
        <f t="shared" si="16"/>
        <v>38</v>
      </c>
      <c r="H375" s="2">
        <f t="shared" si="17"/>
        <v>886</v>
      </c>
    </row>
    <row r="376" spans="1:8" x14ac:dyDescent="0.2">
      <c r="A376" t="s">
        <v>1228</v>
      </c>
      <c r="B376" t="s">
        <v>36</v>
      </c>
      <c r="C376" s="7">
        <v>44701</v>
      </c>
      <c r="D376">
        <v>859</v>
      </c>
      <c r="E376" s="2">
        <v>42</v>
      </c>
      <c r="F376" t="str">
        <f t="shared" si="15"/>
        <v>Jack WHITESIDEpole-vault</v>
      </c>
      <c r="G376" s="2">
        <f t="shared" si="16"/>
        <v>42</v>
      </c>
      <c r="H376" s="2">
        <f t="shared" si="17"/>
        <v>859</v>
      </c>
    </row>
    <row r="377" spans="1:8" x14ac:dyDescent="0.2">
      <c r="A377" t="s">
        <v>1229</v>
      </c>
      <c r="B377" t="s">
        <v>36</v>
      </c>
      <c r="C377" s="6">
        <v>37441</v>
      </c>
      <c r="D377">
        <v>859</v>
      </c>
      <c r="E377" s="2">
        <v>42</v>
      </c>
      <c r="F377" t="str">
        <f t="shared" si="15"/>
        <v>Ethan PRINCENA-WHITEpole-vault</v>
      </c>
      <c r="G377" s="2">
        <f t="shared" si="16"/>
        <v>42</v>
      </c>
      <c r="H377" s="2">
        <f t="shared" si="17"/>
        <v>859</v>
      </c>
    </row>
    <row r="378" spans="1:8" x14ac:dyDescent="0.2">
      <c r="A378" t="s">
        <v>1230</v>
      </c>
      <c r="B378" t="s">
        <v>36</v>
      </c>
      <c r="D378">
        <v>859</v>
      </c>
      <c r="E378" s="2">
        <v>42</v>
      </c>
      <c r="F378" t="str">
        <f t="shared" si="15"/>
        <v>Jade GUGLIELMINOpole-vault</v>
      </c>
      <c r="G378" s="2">
        <f t="shared" si="16"/>
        <v>42</v>
      </c>
      <c r="H378" s="2">
        <f t="shared" si="17"/>
        <v>859</v>
      </c>
    </row>
    <row r="379" spans="1:8" x14ac:dyDescent="0.2">
      <c r="A379" t="s">
        <v>867</v>
      </c>
      <c r="B379" t="s">
        <v>40</v>
      </c>
      <c r="C379" s="6">
        <v>37069</v>
      </c>
      <c r="D379">
        <v>995</v>
      </c>
      <c r="E379" s="2">
        <v>7</v>
      </c>
      <c r="F379" t="str">
        <f t="shared" si="15"/>
        <v>Declan CARMANdiscus-throw</v>
      </c>
      <c r="G379" s="2">
        <f t="shared" si="16"/>
        <v>7</v>
      </c>
      <c r="H379" s="2">
        <f t="shared" si="17"/>
        <v>995</v>
      </c>
    </row>
    <row r="380" spans="1:8" x14ac:dyDescent="0.2">
      <c r="A380" t="s">
        <v>866</v>
      </c>
      <c r="B380" t="s">
        <v>40</v>
      </c>
      <c r="C380" s="6">
        <v>35780</v>
      </c>
      <c r="D380">
        <v>984</v>
      </c>
      <c r="E380" s="2">
        <v>8</v>
      </c>
      <c r="F380" t="str">
        <f t="shared" si="15"/>
        <v>Lachlan PAGEdiscus-throw</v>
      </c>
      <c r="G380" s="2">
        <f t="shared" si="16"/>
        <v>8</v>
      </c>
      <c r="H380" s="2">
        <f t="shared" si="17"/>
        <v>984</v>
      </c>
    </row>
    <row r="381" spans="1:8" x14ac:dyDescent="0.2">
      <c r="A381" t="s">
        <v>868</v>
      </c>
      <c r="B381" t="s">
        <v>40</v>
      </c>
      <c r="C381" s="6">
        <v>35930</v>
      </c>
      <c r="D381">
        <v>916</v>
      </c>
      <c r="E381" s="2">
        <v>14</v>
      </c>
      <c r="F381" t="str">
        <f t="shared" si="15"/>
        <v>Nicholas DYSONdiscus-throw</v>
      </c>
      <c r="G381" s="2">
        <f t="shared" si="16"/>
        <v>14</v>
      </c>
      <c r="H381" s="2">
        <f t="shared" si="17"/>
        <v>916</v>
      </c>
    </row>
    <row r="382" spans="1:8" x14ac:dyDescent="0.2">
      <c r="A382" t="s">
        <v>1231</v>
      </c>
      <c r="B382" t="s">
        <v>40</v>
      </c>
      <c r="C382" s="6">
        <v>37680</v>
      </c>
      <c r="D382">
        <v>876</v>
      </c>
      <c r="E382" s="2">
        <v>22</v>
      </c>
      <c r="F382" t="str">
        <f t="shared" si="15"/>
        <v>Etienne ROUSSEAUdiscus-throw</v>
      </c>
      <c r="G382" s="2">
        <f t="shared" si="16"/>
        <v>22</v>
      </c>
      <c r="H382" s="2">
        <f t="shared" si="17"/>
        <v>876</v>
      </c>
    </row>
    <row r="383" spans="1:8" x14ac:dyDescent="0.2">
      <c r="A383" t="s">
        <v>1232</v>
      </c>
      <c r="B383" t="s">
        <v>40</v>
      </c>
      <c r="C383" s="6">
        <v>38095</v>
      </c>
      <c r="D383">
        <v>858</v>
      </c>
      <c r="E383" s="2">
        <v>27</v>
      </c>
      <c r="F383" t="str">
        <f t="shared" si="15"/>
        <v>Darcy MILLERdiscus-throw</v>
      </c>
      <c r="G383" s="2">
        <f t="shared" si="16"/>
        <v>27</v>
      </c>
      <c r="H383" s="2">
        <f t="shared" si="17"/>
        <v>858</v>
      </c>
    </row>
    <row r="384" spans="1:8" x14ac:dyDescent="0.2">
      <c r="A384" t="s">
        <v>871</v>
      </c>
      <c r="B384" t="s">
        <v>39</v>
      </c>
      <c r="C384" s="6">
        <v>36266</v>
      </c>
      <c r="D384">
        <v>983</v>
      </c>
      <c r="E384" s="2">
        <v>9</v>
      </c>
      <c r="F384" t="str">
        <f t="shared" si="15"/>
        <v>Aiden HARVEYshot-put</v>
      </c>
      <c r="G384" s="2">
        <f t="shared" si="16"/>
        <v>9</v>
      </c>
      <c r="H384" s="2">
        <f t="shared" si="17"/>
        <v>983</v>
      </c>
    </row>
    <row r="385" spans="1:8" x14ac:dyDescent="0.2">
      <c r="A385" t="s">
        <v>873</v>
      </c>
      <c r="B385" t="s">
        <v>39</v>
      </c>
      <c r="C385" s="6">
        <v>35403</v>
      </c>
      <c r="D385">
        <v>917</v>
      </c>
      <c r="E385" s="2">
        <v>18</v>
      </c>
      <c r="F385" t="str">
        <f t="shared" si="15"/>
        <v>Daniel GREENshot-put</v>
      </c>
      <c r="G385" s="2">
        <f t="shared" si="16"/>
        <v>18</v>
      </c>
      <c r="H385" s="2">
        <f t="shared" si="17"/>
        <v>917</v>
      </c>
    </row>
    <row r="386" spans="1:8" x14ac:dyDescent="0.2">
      <c r="A386" t="s">
        <v>1233</v>
      </c>
      <c r="B386" t="s">
        <v>39</v>
      </c>
      <c r="C386" s="6">
        <v>33252</v>
      </c>
      <c r="D386">
        <v>909</v>
      </c>
      <c r="E386" s="2">
        <v>21</v>
      </c>
      <c r="F386" t="str">
        <f t="shared" si="15"/>
        <v>Courtney HEINZEshot-put</v>
      </c>
      <c r="G386" s="2">
        <f t="shared" si="16"/>
        <v>21</v>
      </c>
      <c r="H386" s="2">
        <f t="shared" si="17"/>
        <v>909</v>
      </c>
    </row>
    <row r="387" spans="1:8" x14ac:dyDescent="0.2">
      <c r="A387" t="s">
        <v>874</v>
      </c>
      <c r="B387" t="s">
        <v>39</v>
      </c>
      <c r="C387" s="6">
        <v>32443</v>
      </c>
      <c r="D387">
        <v>877</v>
      </c>
      <c r="E387" s="2">
        <v>27</v>
      </c>
      <c r="F387" t="str">
        <f t="shared" ref="F387:F436" si="18">A387&amp;B387</f>
        <v>Shane CARSTAIRSshot-put</v>
      </c>
      <c r="G387" s="2">
        <f t="shared" si="16"/>
        <v>27</v>
      </c>
      <c r="H387" s="2">
        <f t="shared" si="17"/>
        <v>877</v>
      </c>
    </row>
    <row r="388" spans="1:8" x14ac:dyDescent="0.2">
      <c r="A388" t="s">
        <v>1231</v>
      </c>
      <c r="B388" t="s">
        <v>39</v>
      </c>
      <c r="C388" s="6">
        <v>37680</v>
      </c>
      <c r="D388">
        <v>860</v>
      </c>
      <c r="E388" s="2">
        <v>30</v>
      </c>
      <c r="F388" t="str">
        <f t="shared" si="18"/>
        <v>Etienne ROUSSEAUshot-put</v>
      </c>
      <c r="G388" s="2">
        <f t="shared" ref="G388:G436" si="19">E388</f>
        <v>30</v>
      </c>
      <c r="H388" s="2">
        <f t="shared" ref="H388:H436" si="20">D388</f>
        <v>860</v>
      </c>
    </row>
    <row r="389" spans="1:8" x14ac:dyDescent="0.2">
      <c r="A389" t="s">
        <v>890</v>
      </c>
      <c r="B389" t="s">
        <v>39</v>
      </c>
      <c r="C389" s="6">
        <v>35543</v>
      </c>
      <c r="D389">
        <v>854</v>
      </c>
      <c r="E389" s="2">
        <v>33</v>
      </c>
      <c r="F389" t="str">
        <f t="shared" si="18"/>
        <v>Christian PAYNTERshot-put</v>
      </c>
      <c r="G389" s="2">
        <f t="shared" si="19"/>
        <v>33</v>
      </c>
      <c r="H389" s="2">
        <f t="shared" si="20"/>
        <v>854</v>
      </c>
    </row>
    <row r="390" spans="1:8" x14ac:dyDescent="0.2">
      <c r="A390" t="s">
        <v>875</v>
      </c>
      <c r="B390" t="s">
        <v>39</v>
      </c>
      <c r="C390" s="6">
        <v>32225</v>
      </c>
      <c r="D390">
        <v>850</v>
      </c>
      <c r="E390" s="2">
        <v>37</v>
      </c>
      <c r="F390" t="str">
        <f t="shared" si="18"/>
        <v>Todd HODGETTSshot-put</v>
      </c>
      <c r="G390" s="2">
        <f t="shared" si="19"/>
        <v>37</v>
      </c>
      <c r="H390" s="2">
        <f t="shared" si="20"/>
        <v>850</v>
      </c>
    </row>
    <row r="391" spans="1:8" x14ac:dyDescent="0.2">
      <c r="A391" t="s">
        <v>1234</v>
      </c>
      <c r="B391" t="s">
        <v>39</v>
      </c>
      <c r="C391" s="6">
        <v>36910</v>
      </c>
      <c r="D391">
        <v>841</v>
      </c>
      <c r="E391" s="2">
        <v>41</v>
      </c>
      <c r="F391" t="str">
        <f t="shared" si="18"/>
        <v>Fox OBSTshot-put</v>
      </c>
      <c r="G391" s="2">
        <f t="shared" si="19"/>
        <v>41</v>
      </c>
      <c r="H391" s="2">
        <f t="shared" si="20"/>
        <v>841</v>
      </c>
    </row>
    <row r="392" spans="1:8" x14ac:dyDescent="0.2">
      <c r="A392" t="s">
        <v>1235</v>
      </c>
      <c r="B392" t="s">
        <v>39</v>
      </c>
      <c r="C392" s="7">
        <v>44701</v>
      </c>
      <c r="D392">
        <v>839</v>
      </c>
      <c r="E392" s="2">
        <v>43</v>
      </c>
      <c r="F392" t="str">
        <f t="shared" si="18"/>
        <v>Robert MARCHESI-SCOTTshot-put</v>
      </c>
      <c r="G392" s="2">
        <f t="shared" si="19"/>
        <v>43</v>
      </c>
      <c r="H392" s="2">
        <f t="shared" si="20"/>
        <v>839</v>
      </c>
    </row>
    <row r="393" spans="1:8" x14ac:dyDescent="0.2">
      <c r="A393" t="s">
        <v>1236</v>
      </c>
      <c r="B393" t="s">
        <v>39</v>
      </c>
      <c r="C393" s="6">
        <v>37932</v>
      </c>
      <c r="D393">
        <v>838</v>
      </c>
      <c r="E393" s="2">
        <v>44</v>
      </c>
      <c r="F393" t="str">
        <f t="shared" si="18"/>
        <v>Jason PARMAXIDISshot-put</v>
      </c>
      <c r="G393" s="2">
        <f t="shared" si="19"/>
        <v>44</v>
      </c>
      <c r="H393" s="2">
        <f t="shared" si="20"/>
        <v>838</v>
      </c>
    </row>
    <row r="394" spans="1:8" x14ac:dyDescent="0.2">
      <c r="A394" t="s">
        <v>877</v>
      </c>
      <c r="B394" t="s">
        <v>42</v>
      </c>
      <c r="C394" s="6">
        <v>35807</v>
      </c>
      <c r="D394">
        <v>1017</v>
      </c>
      <c r="E394" s="2">
        <v>2</v>
      </c>
      <c r="F394" t="str">
        <f t="shared" si="18"/>
        <v>Ned WEATHERLYhammer-throw</v>
      </c>
      <c r="G394" s="2">
        <f t="shared" si="19"/>
        <v>2</v>
      </c>
      <c r="H394" s="2">
        <f t="shared" si="20"/>
        <v>1017</v>
      </c>
    </row>
    <row r="395" spans="1:8" x14ac:dyDescent="0.2">
      <c r="A395" t="s">
        <v>880</v>
      </c>
      <c r="B395" t="s">
        <v>42</v>
      </c>
      <c r="C395" s="6">
        <v>35359</v>
      </c>
      <c r="D395">
        <v>977</v>
      </c>
      <c r="E395" s="2">
        <v>4</v>
      </c>
      <c r="F395" t="str">
        <f t="shared" si="18"/>
        <v>William BROWNhammer-throw</v>
      </c>
      <c r="G395" s="2">
        <f t="shared" si="19"/>
        <v>4</v>
      </c>
      <c r="H395" s="2">
        <f t="shared" si="20"/>
        <v>977</v>
      </c>
    </row>
    <row r="396" spans="1:8" x14ac:dyDescent="0.2">
      <c r="A396" t="s">
        <v>879</v>
      </c>
      <c r="B396" t="s">
        <v>42</v>
      </c>
      <c r="C396" s="6">
        <v>35781</v>
      </c>
      <c r="D396">
        <v>962</v>
      </c>
      <c r="E396" s="2">
        <v>6</v>
      </c>
      <c r="F396" t="str">
        <f t="shared" si="18"/>
        <v>Timothy HEYEShammer-throw</v>
      </c>
      <c r="G396" s="2">
        <f t="shared" si="19"/>
        <v>6</v>
      </c>
      <c r="H396" s="2">
        <f t="shared" si="20"/>
        <v>962</v>
      </c>
    </row>
    <row r="397" spans="1:8" x14ac:dyDescent="0.2">
      <c r="A397" t="s">
        <v>876</v>
      </c>
      <c r="B397" t="s">
        <v>42</v>
      </c>
      <c r="C397" s="6">
        <v>35228</v>
      </c>
      <c r="D397">
        <v>961</v>
      </c>
      <c r="E397" s="2">
        <v>7</v>
      </c>
      <c r="F397" t="str">
        <f t="shared" si="18"/>
        <v>Costa KOUSPARIShammer-throw</v>
      </c>
      <c r="G397" s="2">
        <f t="shared" si="19"/>
        <v>7</v>
      </c>
      <c r="H397" s="2">
        <f t="shared" si="20"/>
        <v>961</v>
      </c>
    </row>
    <row r="398" spans="1:8" x14ac:dyDescent="0.2">
      <c r="A398" t="s">
        <v>881</v>
      </c>
      <c r="B398" t="s">
        <v>42</v>
      </c>
      <c r="C398" s="6">
        <v>33736</v>
      </c>
      <c r="D398">
        <v>846</v>
      </c>
      <c r="E398" s="2">
        <v>18</v>
      </c>
      <c r="F398" t="str">
        <f t="shared" si="18"/>
        <v>Huw PEACOCKhammer-throw</v>
      </c>
      <c r="G398" s="2">
        <f t="shared" si="19"/>
        <v>18</v>
      </c>
      <c r="H398" s="2">
        <f t="shared" si="20"/>
        <v>846</v>
      </c>
    </row>
    <row r="399" spans="1:8" x14ac:dyDescent="0.2">
      <c r="A399" t="s">
        <v>883</v>
      </c>
      <c r="B399" t="s">
        <v>41</v>
      </c>
      <c r="C399" s="6">
        <v>36201</v>
      </c>
      <c r="D399">
        <v>1096</v>
      </c>
      <c r="E399" s="2">
        <v>2</v>
      </c>
      <c r="F399" t="str">
        <f t="shared" si="18"/>
        <v>Cameron MCENTYREjavelin-throw</v>
      </c>
      <c r="G399" s="2">
        <f t="shared" si="19"/>
        <v>2</v>
      </c>
      <c r="H399" s="2">
        <f t="shared" si="20"/>
        <v>1096</v>
      </c>
    </row>
    <row r="400" spans="1:8" x14ac:dyDescent="0.2">
      <c r="A400" t="s">
        <v>887</v>
      </c>
      <c r="B400" t="s">
        <v>41</v>
      </c>
      <c r="C400" s="6">
        <v>33161</v>
      </c>
      <c r="D400">
        <v>1061</v>
      </c>
      <c r="E400" s="2">
        <v>6</v>
      </c>
      <c r="F400" t="str">
        <f t="shared" si="18"/>
        <v>Hamish PEACOCKjavelin-throw</v>
      </c>
      <c r="G400" s="2">
        <f t="shared" si="19"/>
        <v>6</v>
      </c>
      <c r="H400" s="2">
        <f t="shared" si="20"/>
        <v>1061</v>
      </c>
    </row>
    <row r="401" spans="1:8" x14ac:dyDescent="0.2">
      <c r="A401" t="s">
        <v>884</v>
      </c>
      <c r="B401" t="s">
        <v>41</v>
      </c>
      <c r="C401" s="6">
        <v>34387</v>
      </c>
      <c r="D401">
        <v>1049</v>
      </c>
      <c r="E401" s="2">
        <v>8</v>
      </c>
      <c r="F401" t="str">
        <f t="shared" si="18"/>
        <v>Cruz HOGANjavelin-throw</v>
      </c>
      <c r="G401" s="2">
        <f t="shared" si="19"/>
        <v>8</v>
      </c>
      <c r="H401" s="2">
        <f t="shared" si="20"/>
        <v>1049</v>
      </c>
    </row>
    <row r="402" spans="1:8" x14ac:dyDescent="0.2">
      <c r="A402" t="s">
        <v>882</v>
      </c>
      <c r="B402" t="s">
        <v>41</v>
      </c>
      <c r="C402" s="6">
        <v>35168</v>
      </c>
      <c r="D402">
        <v>1011</v>
      </c>
      <c r="E402" s="2">
        <v>11</v>
      </c>
      <c r="F402" t="str">
        <f t="shared" si="18"/>
        <v>Liam O'BRIENjavelin-throw</v>
      </c>
      <c r="G402" s="2">
        <f t="shared" si="19"/>
        <v>11</v>
      </c>
      <c r="H402" s="2">
        <f t="shared" si="20"/>
        <v>1011</v>
      </c>
    </row>
    <row r="403" spans="1:8" x14ac:dyDescent="0.2">
      <c r="A403" t="s">
        <v>1237</v>
      </c>
      <c r="B403" t="s">
        <v>41</v>
      </c>
      <c r="C403" s="6">
        <v>37126</v>
      </c>
      <c r="D403">
        <v>992</v>
      </c>
      <c r="E403" s="2">
        <v>14</v>
      </c>
      <c r="F403" t="str">
        <f t="shared" si="18"/>
        <v>Howard MCDONALDjavelin-throw</v>
      </c>
      <c r="G403" s="2">
        <f t="shared" si="19"/>
        <v>14</v>
      </c>
      <c r="H403" s="2">
        <f t="shared" si="20"/>
        <v>992</v>
      </c>
    </row>
    <row r="404" spans="1:8" x14ac:dyDescent="0.2">
      <c r="A404" t="s">
        <v>1238</v>
      </c>
      <c r="B404" t="s">
        <v>41</v>
      </c>
      <c r="C404" s="6">
        <v>36822</v>
      </c>
      <c r="D404">
        <v>981</v>
      </c>
      <c r="E404" s="2">
        <v>16</v>
      </c>
      <c r="F404" t="str">
        <f t="shared" si="18"/>
        <v>Neil JANSEjavelin-throw</v>
      </c>
      <c r="G404" s="2">
        <f t="shared" si="19"/>
        <v>16</v>
      </c>
      <c r="H404" s="2">
        <f t="shared" si="20"/>
        <v>981</v>
      </c>
    </row>
    <row r="405" spans="1:8" x14ac:dyDescent="0.2">
      <c r="A405" t="s">
        <v>1239</v>
      </c>
      <c r="B405" t="s">
        <v>41</v>
      </c>
      <c r="C405" s="6">
        <v>35041</v>
      </c>
      <c r="D405">
        <v>957</v>
      </c>
      <c r="E405" s="2">
        <v>20</v>
      </c>
      <c r="F405" t="str">
        <f t="shared" si="18"/>
        <v>Saxon WARDjavelin-throw</v>
      </c>
      <c r="G405" s="2">
        <f t="shared" si="19"/>
        <v>20</v>
      </c>
      <c r="H405" s="2">
        <f t="shared" si="20"/>
        <v>957</v>
      </c>
    </row>
    <row r="406" spans="1:8" x14ac:dyDescent="0.2">
      <c r="A406" t="s">
        <v>1240</v>
      </c>
      <c r="B406" t="s">
        <v>41</v>
      </c>
      <c r="C406" s="6">
        <v>34491</v>
      </c>
      <c r="D406">
        <v>953</v>
      </c>
      <c r="E406" s="2">
        <v>21</v>
      </c>
      <c r="F406" t="str">
        <f t="shared" si="18"/>
        <v>William WHITEjavelin-throw</v>
      </c>
      <c r="G406" s="2">
        <f t="shared" si="19"/>
        <v>21</v>
      </c>
      <c r="H406" s="2">
        <f t="shared" si="20"/>
        <v>953</v>
      </c>
    </row>
    <row r="407" spans="1:8" x14ac:dyDescent="0.2">
      <c r="A407" t="s">
        <v>886</v>
      </c>
      <c r="B407" t="s">
        <v>41</v>
      </c>
      <c r="C407" s="6">
        <v>34725</v>
      </c>
      <c r="D407">
        <v>946</v>
      </c>
      <c r="E407" s="2">
        <v>22</v>
      </c>
      <c r="F407" t="str">
        <f t="shared" si="18"/>
        <v>Michael CRITICOSjavelin-throw</v>
      </c>
      <c r="G407" s="2">
        <f t="shared" si="19"/>
        <v>22</v>
      </c>
      <c r="H407" s="2">
        <f t="shared" si="20"/>
        <v>946</v>
      </c>
    </row>
    <row r="408" spans="1:8" x14ac:dyDescent="0.2">
      <c r="A408" t="s">
        <v>1241</v>
      </c>
      <c r="B408" t="s">
        <v>41</v>
      </c>
      <c r="C408" s="6">
        <v>36890</v>
      </c>
      <c r="D408">
        <v>934</v>
      </c>
      <c r="E408" s="2">
        <v>25</v>
      </c>
      <c r="F408" t="str">
        <f t="shared" si="18"/>
        <v>Oscar SULLIVANjavelin-throw</v>
      </c>
      <c r="G408" s="2">
        <f t="shared" si="19"/>
        <v>25</v>
      </c>
      <c r="H408" s="2">
        <f t="shared" si="20"/>
        <v>934</v>
      </c>
    </row>
    <row r="409" spans="1:8" x14ac:dyDescent="0.2">
      <c r="A409" t="s">
        <v>888</v>
      </c>
      <c r="B409" t="s">
        <v>41</v>
      </c>
      <c r="C409" s="6">
        <v>37456</v>
      </c>
      <c r="D409">
        <v>908</v>
      </c>
      <c r="E409" s="2">
        <v>32</v>
      </c>
      <c r="F409" t="str">
        <f t="shared" si="18"/>
        <v>Oliver BLACKBURNjavelin-throw</v>
      </c>
      <c r="G409" s="2">
        <f t="shared" si="19"/>
        <v>32</v>
      </c>
      <c r="H409" s="2">
        <f t="shared" si="20"/>
        <v>908</v>
      </c>
    </row>
    <row r="410" spans="1:8" x14ac:dyDescent="0.2">
      <c r="A410" t="s">
        <v>1242</v>
      </c>
      <c r="B410" t="s">
        <v>41</v>
      </c>
      <c r="C410" s="6">
        <v>35200</v>
      </c>
      <c r="D410">
        <v>895</v>
      </c>
      <c r="E410" s="2">
        <v>35</v>
      </c>
      <c r="F410" t="str">
        <f t="shared" si="18"/>
        <v>Rhys STEINjavelin-throw</v>
      </c>
      <c r="G410" s="2">
        <f t="shared" si="19"/>
        <v>35</v>
      </c>
      <c r="H410" s="2">
        <f t="shared" si="20"/>
        <v>895</v>
      </c>
    </row>
    <row r="411" spans="1:8" x14ac:dyDescent="0.2">
      <c r="A411" t="s">
        <v>889</v>
      </c>
      <c r="B411" t="s">
        <v>41</v>
      </c>
      <c r="C411" s="7">
        <v>44612</v>
      </c>
      <c r="D411">
        <v>885</v>
      </c>
      <c r="E411" s="2">
        <v>42</v>
      </c>
      <c r="F411" t="str">
        <f t="shared" si="18"/>
        <v>Thomas HILDITCHjavelin-throw</v>
      </c>
      <c r="G411" s="2">
        <f t="shared" si="19"/>
        <v>42</v>
      </c>
      <c r="H411" s="2">
        <f t="shared" si="20"/>
        <v>885</v>
      </c>
    </row>
    <row r="412" spans="1:8" x14ac:dyDescent="0.2">
      <c r="A412" t="s">
        <v>890</v>
      </c>
      <c r="B412" t="s">
        <v>41</v>
      </c>
      <c r="C412" s="6">
        <v>35543</v>
      </c>
      <c r="D412">
        <v>880</v>
      </c>
      <c r="E412" s="2">
        <v>44</v>
      </c>
      <c r="F412" t="str">
        <f t="shared" si="18"/>
        <v>Christian PAYNTERjavelin-throw</v>
      </c>
      <c r="G412" s="2">
        <f t="shared" si="19"/>
        <v>44</v>
      </c>
      <c r="H412" s="2">
        <f t="shared" si="20"/>
        <v>880</v>
      </c>
    </row>
    <row r="413" spans="1:8" x14ac:dyDescent="0.2">
      <c r="A413" t="s">
        <v>1243</v>
      </c>
      <c r="B413" t="s">
        <v>41</v>
      </c>
      <c r="C413">
        <v>1999</v>
      </c>
      <c r="D413">
        <v>848</v>
      </c>
      <c r="E413" s="2">
        <v>55</v>
      </c>
      <c r="F413" t="str">
        <f t="shared" si="18"/>
        <v>Janno VAN DER LINDEjavelin-throw</v>
      </c>
      <c r="G413" s="2">
        <f t="shared" si="19"/>
        <v>55</v>
      </c>
      <c r="H413" s="2">
        <f t="shared" si="20"/>
        <v>848</v>
      </c>
    </row>
    <row r="414" spans="1:8" x14ac:dyDescent="0.2">
      <c r="A414" t="s">
        <v>996</v>
      </c>
      <c r="B414" t="s">
        <v>41</v>
      </c>
      <c r="C414" s="6">
        <v>36850</v>
      </c>
      <c r="D414">
        <v>847</v>
      </c>
      <c r="E414" s="2">
        <v>56</v>
      </c>
      <c r="F414" t="str">
        <f t="shared" si="18"/>
        <v>Jonathan BELLjavelin-throw</v>
      </c>
      <c r="G414" s="2">
        <f t="shared" si="19"/>
        <v>56</v>
      </c>
      <c r="H414" s="2">
        <f t="shared" si="20"/>
        <v>847</v>
      </c>
    </row>
    <row r="415" spans="1:8" x14ac:dyDescent="0.2">
      <c r="A415" t="s">
        <v>1244</v>
      </c>
      <c r="B415" t="s">
        <v>41</v>
      </c>
      <c r="C415" s="6">
        <v>36236</v>
      </c>
      <c r="D415">
        <v>843</v>
      </c>
      <c r="E415" s="2">
        <v>58</v>
      </c>
      <c r="F415" t="str">
        <f t="shared" si="18"/>
        <v>Jesse SCHELFHOUTjavelin-throw</v>
      </c>
      <c r="G415" s="2">
        <f t="shared" si="19"/>
        <v>58</v>
      </c>
      <c r="H415" s="2">
        <f t="shared" si="20"/>
        <v>843</v>
      </c>
    </row>
    <row r="416" spans="1:8" x14ac:dyDescent="0.2">
      <c r="A416" t="s">
        <v>1245</v>
      </c>
      <c r="B416" t="s">
        <v>41</v>
      </c>
      <c r="C416" s="6">
        <v>38351</v>
      </c>
      <c r="D416">
        <v>839</v>
      </c>
      <c r="E416" s="2">
        <v>60</v>
      </c>
      <c r="F416" t="str">
        <f t="shared" si="18"/>
        <v>Jack GREAVESjavelin-throw</v>
      </c>
      <c r="G416" s="2">
        <f t="shared" si="19"/>
        <v>60</v>
      </c>
      <c r="H416" s="2">
        <f t="shared" si="20"/>
        <v>839</v>
      </c>
    </row>
    <row r="417" spans="1:8" x14ac:dyDescent="0.2">
      <c r="A417" t="s">
        <v>1246</v>
      </c>
      <c r="B417" t="s">
        <v>41</v>
      </c>
      <c r="C417" s="6">
        <v>34532</v>
      </c>
      <c r="D417">
        <v>833</v>
      </c>
      <c r="E417" s="2">
        <v>63</v>
      </c>
      <c r="F417" t="str">
        <f t="shared" si="18"/>
        <v>Luke CANNjavelin-throw</v>
      </c>
      <c r="G417" s="2">
        <f t="shared" si="19"/>
        <v>63</v>
      </c>
      <c r="H417" s="2">
        <f t="shared" si="20"/>
        <v>833</v>
      </c>
    </row>
    <row r="418" spans="1:8" x14ac:dyDescent="0.2">
      <c r="A418" t="s">
        <v>1247</v>
      </c>
      <c r="B418" t="s">
        <v>41</v>
      </c>
      <c r="C418" s="7">
        <v>44671</v>
      </c>
      <c r="D418">
        <v>831</v>
      </c>
      <c r="E418" s="2">
        <v>64</v>
      </c>
      <c r="F418" t="str">
        <f t="shared" si="18"/>
        <v>Haddi EL SHORBAGYjavelin-throw</v>
      </c>
      <c r="G418" s="2">
        <f t="shared" si="19"/>
        <v>64</v>
      </c>
      <c r="H418" s="2">
        <f t="shared" si="20"/>
        <v>831</v>
      </c>
    </row>
    <row r="419" spans="1:8" x14ac:dyDescent="0.2">
      <c r="A419" t="s">
        <v>1248</v>
      </c>
      <c r="B419" t="s">
        <v>41</v>
      </c>
      <c r="C419" s="6">
        <v>34176</v>
      </c>
      <c r="D419">
        <v>822</v>
      </c>
      <c r="E419" s="2">
        <v>66</v>
      </c>
      <c r="F419" t="str">
        <f t="shared" si="18"/>
        <v>Morgan WARDjavelin-throw</v>
      </c>
      <c r="G419" s="2">
        <f t="shared" si="19"/>
        <v>66</v>
      </c>
      <c r="H419" s="2">
        <f t="shared" si="20"/>
        <v>822</v>
      </c>
    </row>
    <row r="420" spans="1:8" x14ac:dyDescent="0.2">
      <c r="A420" t="s">
        <v>896</v>
      </c>
      <c r="B420" t="s">
        <v>81</v>
      </c>
      <c r="C420" s="6">
        <v>36197</v>
      </c>
      <c r="D420">
        <v>1170</v>
      </c>
      <c r="E420" s="2">
        <v>1</v>
      </c>
      <c r="F420" t="str">
        <f t="shared" si="18"/>
        <v>Declan TINGAY20km-race-walking</v>
      </c>
      <c r="G420" s="2">
        <f t="shared" si="19"/>
        <v>1</v>
      </c>
      <c r="H420" s="2">
        <f t="shared" si="20"/>
        <v>1170</v>
      </c>
    </row>
    <row r="421" spans="1:8" x14ac:dyDescent="0.2">
      <c r="A421" t="s">
        <v>897</v>
      </c>
      <c r="B421" t="s">
        <v>81</v>
      </c>
      <c r="C421" s="6">
        <v>36247</v>
      </c>
      <c r="D421">
        <v>1155</v>
      </c>
      <c r="E421" s="2">
        <v>2</v>
      </c>
      <c r="F421" t="str">
        <f t="shared" si="18"/>
        <v>Kyle SWAN20km-race-walking</v>
      </c>
      <c r="G421" s="2">
        <f t="shared" si="19"/>
        <v>2</v>
      </c>
      <c r="H421" s="2">
        <f t="shared" si="20"/>
        <v>1155</v>
      </c>
    </row>
    <row r="422" spans="1:8" x14ac:dyDescent="0.2">
      <c r="A422" t="s">
        <v>895</v>
      </c>
      <c r="B422" t="s">
        <v>81</v>
      </c>
      <c r="C422" s="6">
        <v>33242</v>
      </c>
      <c r="D422">
        <v>1108</v>
      </c>
      <c r="E422" s="2">
        <v>3</v>
      </c>
      <c r="F422" t="str">
        <f t="shared" si="18"/>
        <v>Rhydian COWLEY20km-race-walking</v>
      </c>
      <c r="G422" s="2">
        <f t="shared" si="19"/>
        <v>3</v>
      </c>
      <c r="H422" s="2">
        <f t="shared" si="20"/>
        <v>1108</v>
      </c>
    </row>
    <row r="423" spans="1:8" x14ac:dyDescent="0.2">
      <c r="A423" t="s">
        <v>1249</v>
      </c>
      <c r="B423" t="s">
        <v>81</v>
      </c>
      <c r="C423" s="6">
        <v>37578</v>
      </c>
      <c r="D423">
        <v>1085</v>
      </c>
      <c r="E423" s="2">
        <v>5</v>
      </c>
      <c r="F423" t="str">
        <f t="shared" si="18"/>
        <v>Will THOMPSON20km-race-walking</v>
      </c>
      <c r="G423" s="2">
        <f t="shared" si="19"/>
        <v>5</v>
      </c>
      <c r="H423" s="2">
        <f t="shared" si="20"/>
        <v>1085</v>
      </c>
    </row>
    <row r="424" spans="1:8" x14ac:dyDescent="0.2">
      <c r="A424" t="s">
        <v>948</v>
      </c>
      <c r="B424" t="s">
        <v>81</v>
      </c>
      <c r="C424" s="6">
        <v>37078</v>
      </c>
      <c r="D424">
        <v>1064</v>
      </c>
      <c r="E424" s="2">
        <v>6</v>
      </c>
      <c r="F424" t="str">
        <f t="shared" si="18"/>
        <v>Mitchell BAKER20km-race-walking</v>
      </c>
      <c r="G424" s="2">
        <f t="shared" si="19"/>
        <v>6</v>
      </c>
      <c r="H424" s="2">
        <f t="shared" si="20"/>
        <v>1064</v>
      </c>
    </row>
    <row r="425" spans="1:8" x14ac:dyDescent="0.2">
      <c r="A425" t="s">
        <v>947</v>
      </c>
      <c r="B425" t="s">
        <v>81</v>
      </c>
      <c r="C425" s="6">
        <v>35893</v>
      </c>
      <c r="D425">
        <v>1058</v>
      </c>
      <c r="E425" s="2">
        <v>7</v>
      </c>
      <c r="F425" t="str">
        <f t="shared" si="18"/>
        <v>Tyler JONES20km-race-walking</v>
      </c>
      <c r="G425" s="2">
        <f t="shared" si="19"/>
        <v>7</v>
      </c>
      <c r="H425" s="2">
        <f t="shared" si="20"/>
        <v>1058</v>
      </c>
    </row>
    <row r="426" spans="1:8" x14ac:dyDescent="0.2">
      <c r="A426" t="s">
        <v>898</v>
      </c>
      <c r="B426" t="s">
        <v>81</v>
      </c>
      <c r="C426" s="6">
        <v>35235</v>
      </c>
      <c r="D426">
        <v>1025</v>
      </c>
      <c r="E426" s="2">
        <v>8</v>
      </c>
      <c r="F426" t="str">
        <f t="shared" si="18"/>
        <v>Carl GIBBONS20km-race-walking</v>
      </c>
      <c r="G426" s="2">
        <f t="shared" si="19"/>
        <v>8</v>
      </c>
      <c r="H426" s="2">
        <f t="shared" si="20"/>
        <v>1025</v>
      </c>
    </row>
    <row r="427" spans="1:8" x14ac:dyDescent="0.2">
      <c r="A427" t="s">
        <v>899</v>
      </c>
      <c r="B427" t="s">
        <v>81</v>
      </c>
      <c r="C427">
        <v>2000</v>
      </c>
      <c r="D427">
        <v>1003</v>
      </c>
      <c r="E427" s="2">
        <v>9</v>
      </c>
      <c r="F427" t="str">
        <f t="shared" si="18"/>
        <v>Tim FRASER20km-race-walking</v>
      </c>
      <c r="G427" s="2">
        <f t="shared" si="19"/>
        <v>9</v>
      </c>
      <c r="H427" s="2">
        <f t="shared" si="20"/>
        <v>1003</v>
      </c>
    </row>
    <row r="428" spans="1:8" x14ac:dyDescent="0.2">
      <c r="A428" t="s">
        <v>1250</v>
      </c>
      <c r="B428" t="s">
        <v>81</v>
      </c>
      <c r="C428" s="6">
        <v>36936</v>
      </c>
      <c r="D428">
        <v>974</v>
      </c>
      <c r="E428" s="2">
        <v>11</v>
      </c>
      <c r="F428" t="str">
        <f t="shared" si="18"/>
        <v>Tristan CAMILLERI20km-race-walking</v>
      </c>
      <c r="G428" s="2">
        <f t="shared" si="19"/>
        <v>11</v>
      </c>
      <c r="H428" s="2">
        <f t="shared" si="20"/>
        <v>974</v>
      </c>
    </row>
    <row r="429" spans="1:8" x14ac:dyDescent="0.2">
      <c r="A429" t="s">
        <v>1251</v>
      </c>
      <c r="B429" t="s">
        <v>81</v>
      </c>
      <c r="C429" s="6">
        <v>37456</v>
      </c>
      <c r="D429">
        <v>968</v>
      </c>
      <c r="E429" s="2">
        <v>12</v>
      </c>
      <c r="F429" t="str">
        <f t="shared" si="18"/>
        <v>Corey DICKSON20km-race-walking</v>
      </c>
      <c r="G429" s="2">
        <f t="shared" si="19"/>
        <v>12</v>
      </c>
      <c r="H429" s="2">
        <f t="shared" si="20"/>
        <v>968</v>
      </c>
    </row>
    <row r="430" spans="1:8" x14ac:dyDescent="0.2">
      <c r="A430" t="s">
        <v>1252</v>
      </c>
      <c r="B430" t="s">
        <v>81</v>
      </c>
      <c r="C430" s="6">
        <v>30952</v>
      </c>
      <c r="D430">
        <v>965</v>
      </c>
      <c r="E430" s="2">
        <v>13</v>
      </c>
      <c r="F430" t="str">
        <f t="shared" si="18"/>
        <v>Kim MOTTROM20km-race-walking</v>
      </c>
      <c r="G430" s="2">
        <f t="shared" si="19"/>
        <v>13</v>
      </c>
      <c r="H430" s="2">
        <f t="shared" si="20"/>
        <v>965</v>
      </c>
    </row>
    <row r="431" spans="1:8" x14ac:dyDescent="0.2">
      <c r="A431" t="s">
        <v>900</v>
      </c>
      <c r="B431" t="s">
        <v>81</v>
      </c>
      <c r="C431" s="6">
        <v>36816</v>
      </c>
      <c r="D431">
        <v>924</v>
      </c>
      <c r="E431" s="2">
        <v>14</v>
      </c>
      <c r="F431" t="str">
        <f t="shared" si="18"/>
        <v>Dylan RICHARDSON20km-race-walking</v>
      </c>
      <c r="G431" s="2">
        <f t="shared" si="19"/>
        <v>14</v>
      </c>
      <c r="H431" s="2">
        <f t="shared" si="20"/>
        <v>924</v>
      </c>
    </row>
    <row r="432" spans="1:8" x14ac:dyDescent="0.2">
      <c r="A432" t="s">
        <v>904</v>
      </c>
      <c r="B432" t="s">
        <v>82</v>
      </c>
      <c r="C432" s="6">
        <v>31587</v>
      </c>
      <c r="D432">
        <v>919</v>
      </c>
      <c r="E432" s="2">
        <v>45</v>
      </c>
      <c r="F432" t="str">
        <f t="shared" si="18"/>
        <v>Tom MIDDLETONmarathon</v>
      </c>
      <c r="G432" s="2">
        <f t="shared" si="19"/>
        <v>45</v>
      </c>
      <c r="H432" s="2">
        <f t="shared" si="20"/>
        <v>919</v>
      </c>
    </row>
    <row r="433" spans="1:8" x14ac:dyDescent="0.2">
      <c r="A433" t="s">
        <v>909</v>
      </c>
      <c r="B433" t="s">
        <v>82</v>
      </c>
      <c r="D433">
        <v>836</v>
      </c>
      <c r="E433" s="2">
        <v>68</v>
      </c>
      <c r="F433" t="str">
        <f t="shared" si="18"/>
        <v>Wayne SPIESmarathon</v>
      </c>
      <c r="G433" s="2">
        <f t="shared" si="19"/>
        <v>68</v>
      </c>
      <c r="H433" s="2">
        <f t="shared" si="20"/>
        <v>836</v>
      </c>
    </row>
    <row r="434" spans="1:8" x14ac:dyDescent="0.2">
      <c r="A434" t="s">
        <v>910</v>
      </c>
      <c r="B434" t="s">
        <v>82</v>
      </c>
      <c r="D434">
        <v>800</v>
      </c>
      <c r="E434" s="2">
        <v>82</v>
      </c>
      <c r="F434" t="str">
        <f t="shared" si="18"/>
        <v>Derrick LEAHYmarathon</v>
      </c>
      <c r="G434" s="2">
        <f t="shared" si="19"/>
        <v>82</v>
      </c>
      <c r="H434" s="2">
        <f t="shared" si="20"/>
        <v>800</v>
      </c>
    </row>
    <row r="435" spans="1:8" x14ac:dyDescent="0.2">
      <c r="A435" t="s">
        <v>907</v>
      </c>
      <c r="B435" t="s">
        <v>82</v>
      </c>
      <c r="C435" s="6">
        <v>32022</v>
      </c>
      <c r="D435">
        <v>790</v>
      </c>
      <c r="E435" s="2">
        <v>83</v>
      </c>
      <c r="F435" t="str">
        <f t="shared" si="18"/>
        <v>Lachlan OAKESmarathon</v>
      </c>
      <c r="G435" s="2">
        <f t="shared" si="19"/>
        <v>83</v>
      </c>
      <c r="H435" s="2">
        <f t="shared" si="20"/>
        <v>790</v>
      </c>
    </row>
    <row r="436" spans="1:8" x14ac:dyDescent="0.2">
      <c r="A436" t="s">
        <v>1253</v>
      </c>
      <c r="B436" t="s">
        <v>82</v>
      </c>
      <c r="D436">
        <v>784</v>
      </c>
      <c r="E436" s="2">
        <v>86</v>
      </c>
      <c r="F436" t="str">
        <f t="shared" si="18"/>
        <v>Will NEWTONmarathon</v>
      </c>
      <c r="G436" s="2">
        <f t="shared" si="19"/>
        <v>86</v>
      </c>
      <c r="H436" s="2">
        <f t="shared" si="20"/>
        <v>784</v>
      </c>
    </row>
  </sheetData>
  <sortState xmlns:xlrd2="http://schemas.microsoft.com/office/spreadsheetml/2017/richdata2" ref="A3:E65">
    <sortCondition ref="E3:E65"/>
  </sortState>
  <mergeCells count="1">
    <mergeCell ref="A1:H1"/>
  </mergeCells>
  <conditionalFormatting sqref="B2 F2:H2 H4:H436">
    <cfRule type="containsText" dxfId="23" priority="1" operator="containsText" text="marathon">
      <formula>NOT(ISERROR(SEARCH("marathon",B2)))</formula>
    </cfRule>
    <cfRule type="containsText" dxfId="22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7274B-BA94-0045-83B7-0C87A42C93B1}">
  <sheetPr>
    <tabColor theme="5" tint="0.59999389629810485"/>
  </sheetPr>
  <dimension ref="A1:H436"/>
  <sheetViews>
    <sheetView workbookViewId="0">
      <selection activeCell="B11" sqref="B11"/>
    </sheetView>
  </sheetViews>
  <sheetFormatPr baseColWidth="10" defaultRowHeight="16" x14ac:dyDescent="0.2"/>
  <cols>
    <col min="1" max="1" width="24.33203125" bestFit="1" customWidth="1"/>
    <col min="2" max="2" width="17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8" ht="21" x14ac:dyDescent="0.25">
      <c r="A1" s="95" t="s">
        <v>1465</v>
      </c>
      <c r="B1" s="95"/>
      <c r="C1" s="95"/>
      <c r="D1" s="95"/>
      <c r="E1" s="95"/>
      <c r="F1" s="95"/>
      <c r="G1" s="95"/>
      <c r="H1" s="95"/>
    </row>
    <row r="2" spans="1:8" ht="35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916</v>
      </c>
      <c r="F2" s="44" t="s">
        <v>917</v>
      </c>
      <c r="G2" s="70" t="s">
        <v>918</v>
      </c>
      <c r="H2" s="70" t="s">
        <v>1275</v>
      </c>
    </row>
    <row r="3" spans="1:8" x14ac:dyDescent="0.2">
      <c r="A3" t="s">
        <v>562</v>
      </c>
      <c r="B3" s="6" t="s">
        <v>2</v>
      </c>
      <c r="C3" s="6">
        <v>35795</v>
      </c>
      <c r="D3">
        <v>1203</v>
      </c>
      <c r="E3" s="2">
        <v>11</v>
      </c>
      <c r="F3" t="str">
        <f t="shared" ref="F3:F66" si="0">A3&amp;B3</f>
        <v>Rohan BROWNING100m</v>
      </c>
      <c r="G3" s="2">
        <f>E3</f>
        <v>11</v>
      </c>
      <c r="H3" s="2">
        <f>D3</f>
        <v>1203</v>
      </c>
    </row>
    <row r="4" spans="1:8" x14ac:dyDescent="0.2">
      <c r="A4" t="s">
        <v>563</v>
      </c>
      <c r="B4" s="6" t="s">
        <v>2</v>
      </c>
      <c r="C4" s="6">
        <v>35937</v>
      </c>
      <c r="D4">
        <v>1135</v>
      </c>
      <c r="E4" s="2">
        <v>62</v>
      </c>
      <c r="F4" t="str">
        <f t="shared" si="0"/>
        <v>Jack HALE100m</v>
      </c>
      <c r="G4" s="2">
        <f t="shared" ref="G4:G67" si="1">E4</f>
        <v>62</v>
      </c>
      <c r="H4" s="2">
        <f t="shared" ref="H4:H67" si="2">D4</f>
        <v>1135</v>
      </c>
    </row>
    <row r="5" spans="1:8" x14ac:dyDescent="0.2">
      <c r="A5" t="s">
        <v>564</v>
      </c>
      <c r="B5" s="6" t="s">
        <v>2</v>
      </c>
      <c r="C5" s="6">
        <v>35187</v>
      </c>
      <c r="D5">
        <v>1128</v>
      </c>
      <c r="E5" s="2">
        <v>66</v>
      </c>
      <c r="F5" t="str">
        <f t="shared" si="0"/>
        <v>Jake PENNY100m</v>
      </c>
      <c r="G5" s="2">
        <f t="shared" si="1"/>
        <v>66</v>
      </c>
      <c r="H5" s="2">
        <f t="shared" si="2"/>
        <v>1128</v>
      </c>
    </row>
    <row r="6" spans="1:8" x14ac:dyDescent="0.2">
      <c r="A6" t="s">
        <v>574</v>
      </c>
      <c r="B6" s="6" t="s">
        <v>25</v>
      </c>
      <c r="C6" s="6">
        <v>37908</v>
      </c>
      <c r="D6">
        <v>1121</v>
      </c>
      <c r="E6" s="2">
        <v>53</v>
      </c>
      <c r="F6" t="str">
        <f t="shared" si="0"/>
        <v>Aidan MURPHY200m</v>
      </c>
      <c r="G6" s="2">
        <f t="shared" si="1"/>
        <v>53</v>
      </c>
      <c r="H6" s="2">
        <f t="shared" si="2"/>
        <v>1121</v>
      </c>
    </row>
    <row r="7" spans="1:8" x14ac:dyDescent="0.2">
      <c r="A7" t="s">
        <v>614</v>
      </c>
      <c r="B7" s="6" t="s">
        <v>25</v>
      </c>
      <c r="C7" s="6">
        <v>34998</v>
      </c>
      <c r="D7">
        <v>1109</v>
      </c>
      <c r="E7" s="2">
        <v>64</v>
      </c>
      <c r="F7" t="str">
        <f t="shared" si="0"/>
        <v>Connor DIFFEY200m</v>
      </c>
      <c r="G7" s="2">
        <f t="shared" si="1"/>
        <v>64</v>
      </c>
      <c r="H7" s="2">
        <f t="shared" si="2"/>
        <v>1109</v>
      </c>
    </row>
    <row r="8" spans="1:8" x14ac:dyDescent="0.2">
      <c r="A8" t="s">
        <v>562</v>
      </c>
      <c r="B8" s="6" t="s">
        <v>25</v>
      </c>
      <c r="C8" s="6">
        <v>35795</v>
      </c>
      <c r="D8">
        <v>1102</v>
      </c>
      <c r="E8" s="2">
        <v>76</v>
      </c>
      <c r="F8" t="str">
        <f t="shared" si="0"/>
        <v>Rohan BROWNING200m</v>
      </c>
      <c r="G8" s="2">
        <f t="shared" si="1"/>
        <v>76</v>
      </c>
      <c r="H8" s="2">
        <f t="shared" si="2"/>
        <v>1102</v>
      </c>
    </row>
    <row r="9" spans="1:8" x14ac:dyDescent="0.2">
      <c r="A9" t="s">
        <v>615</v>
      </c>
      <c r="B9" s="6" t="s">
        <v>25</v>
      </c>
      <c r="C9" s="6">
        <v>33641</v>
      </c>
      <c r="D9">
        <v>1091</v>
      </c>
      <c r="E9" s="2">
        <v>97</v>
      </c>
      <c r="F9" t="str">
        <f t="shared" si="0"/>
        <v>Alex BECK200m</v>
      </c>
      <c r="G9" s="2">
        <f t="shared" si="1"/>
        <v>97</v>
      </c>
      <c r="H9" s="2">
        <f t="shared" si="2"/>
        <v>1091</v>
      </c>
    </row>
    <row r="10" spans="1:8" x14ac:dyDescent="0.2">
      <c r="A10" t="s">
        <v>641</v>
      </c>
      <c r="B10" s="6" t="s">
        <v>26</v>
      </c>
      <c r="C10" s="6">
        <v>34105</v>
      </c>
      <c r="D10">
        <v>1184</v>
      </c>
      <c r="E10" s="2">
        <v>9</v>
      </c>
      <c r="F10" t="str">
        <f t="shared" si="0"/>
        <v>Steven SOLOMON400m</v>
      </c>
      <c r="G10" s="2">
        <f t="shared" si="1"/>
        <v>9</v>
      </c>
      <c r="H10" s="2">
        <f t="shared" si="2"/>
        <v>1184</v>
      </c>
    </row>
    <row r="11" spans="1:8" x14ac:dyDescent="0.2">
      <c r="A11" t="s">
        <v>615</v>
      </c>
      <c r="B11" s="6" t="s">
        <v>26</v>
      </c>
      <c r="C11" s="6">
        <v>33641</v>
      </c>
      <c r="D11">
        <v>1143</v>
      </c>
      <c r="E11" s="2">
        <v>27</v>
      </c>
      <c r="F11" t="str">
        <f t="shared" si="0"/>
        <v>Alex BECK400m</v>
      </c>
      <c r="G11" s="2">
        <f t="shared" si="1"/>
        <v>27</v>
      </c>
      <c r="H11" s="2">
        <f t="shared" si="2"/>
        <v>1143</v>
      </c>
    </row>
    <row r="12" spans="1:8" x14ac:dyDescent="0.2">
      <c r="A12" t="s">
        <v>614</v>
      </c>
      <c r="B12" s="6" t="s">
        <v>26</v>
      </c>
      <c r="C12" s="6">
        <v>34998</v>
      </c>
      <c r="D12">
        <v>1093</v>
      </c>
      <c r="E12" s="2">
        <v>93</v>
      </c>
      <c r="F12" t="str">
        <f t="shared" si="0"/>
        <v>Connor DIFFEY400m</v>
      </c>
      <c r="G12" s="2">
        <f t="shared" si="1"/>
        <v>93</v>
      </c>
      <c r="H12" s="2">
        <f t="shared" si="2"/>
        <v>1093</v>
      </c>
    </row>
    <row r="13" spans="1:8" x14ac:dyDescent="0.2">
      <c r="A13" t="s">
        <v>572</v>
      </c>
      <c r="B13" s="6" t="s">
        <v>26</v>
      </c>
      <c r="C13" s="6">
        <v>36598</v>
      </c>
      <c r="D13">
        <v>1092</v>
      </c>
      <c r="E13" s="2">
        <v>95</v>
      </c>
      <c r="F13" t="str">
        <f t="shared" si="0"/>
        <v>Ashley MOLONEY400m</v>
      </c>
      <c r="G13" s="2">
        <f t="shared" si="1"/>
        <v>95</v>
      </c>
      <c r="H13" s="2">
        <f t="shared" si="2"/>
        <v>1092</v>
      </c>
    </row>
    <row r="14" spans="1:8" x14ac:dyDescent="0.2">
      <c r="A14" t="s">
        <v>574</v>
      </c>
      <c r="B14" s="6" t="s">
        <v>26</v>
      </c>
      <c r="C14" s="6">
        <v>37908</v>
      </c>
      <c r="D14">
        <v>1091</v>
      </c>
      <c r="E14" s="2">
        <v>98</v>
      </c>
      <c r="F14" t="str">
        <f t="shared" si="0"/>
        <v>Aidan MURPHY400m</v>
      </c>
      <c r="G14" s="2">
        <f t="shared" si="1"/>
        <v>98</v>
      </c>
      <c r="H14" s="2">
        <f t="shared" si="2"/>
        <v>1091</v>
      </c>
    </row>
    <row r="15" spans="1:8" x14ac:dyDescent="0.2">
      <c r="A15" t="s">
        <v>665</v>
      </c>
      <c r="B15" s="6" t="s">
        <v>27</v>
      </c>
      <c r="C15" s="6">
        <v>34387</v>
      </c>
      <c r="D15">
        <v>1201</v>
      </c>
      <c r="E15" s="2">
        <v>12</v>
      </c>
      <c r="F15" t="str">
        <f t="shared" si="0"/>
        <v>Peter BOL800m</v>
      </c>
      <c r="G15" s="2">
        <f t="shared" si="1"/>
        <v>12</v>
      </c>
      <c r="H15" s="2">
        <f t="shared" si="2"/>
        <v>1201</v>
      </c>
    </row>
    <row r="16" spans="1:8" x14ac:dyDescent="0.2">
      <c r="A16" t="s">
        <v>666</v>
      </c>
      <c r="B16" s="6" t="s">
        <v>27</v>
      </c>
      <c r="C16" s="6">
        <v>35266</v>
      </c>
      <c r="D16">
        <v>1193</v>
      </c>
      <c r="E16" s="2">
        <v>15</v>
      </c>
      <c r="F16" t="str">
        <f t="shared" si="0"/>
        <v>Charlie HUNTER800m</v>
      </c>
      <c r="G16" s="2">
        <f t="shared" si="1"/>
        <v>15</v>
      </c>
      <c r="H16" s="2">
        <f t="shared" si="2"/>
        <v>1193</v>
      </c>
    </row>
    <row r="17" spans="1:8" x14ac:dyDescent="0.2">
      <c r="A17" t="s">
        <v>667</v>
      </c>
      <c r="B17" s="6" t="s">
        <v>27</v>
      </c>
      <c r="C17" s="6">
        <v>31727</v>
      </c>
      <c r="D17">
        <v>1178</v>
      </c>
      <c r="E17" s="2">
        <v>22</v>
      </c>
      <c r="F17" t="str">
        <f t="shared" si="0"/>
        <v>Jeffrey RISELEY800m</v>
      </c>
      <c r="G17" s="2">
        <f t="shared" si="1"/>
        <v>22</v>
      </c>
      <c r="H17" s="2">
        <f t="shared" si="2"/>
        <v>1178</v>
      </c>
    </row>
    <row r="18" spans="1:8" x14ac:dyDescent="0.2">
      <c r="A18" t="s">
        <v>669</v>
      </c>
      <c r="B18" s="6" t="s">
        <v>27</v>
      </c>
      <c r="C18" s="6">
        <v>37180</v>
      </c>
      <c r="D18">
        <v>1122</v>
      </c>
      <c r="E18" s="2">
        <v>57</v>
      </c>
      <c r="F18" t="str">
        <f t="shared" si="0"/>
        <v>Jack LUNN800m</v>
      </c>
      <c r="G18" s="2">
        <f t="shared" si="1"/>
        <v>57</v>
      </c>
      <c r="H18" s="2">
        <f t="shared" si="2"/>
        <v>1122</v>
      </c>
    </row>
    <row r="19" spans="1:8" x14ac:dyDescent="0.2">
      <c r="A19" t="s">
        <v>670</v>
      </c>
      <c r="B19" s="6" t="s">
        <v>27</v>
      </c>
      <c r="C19" s="6">
        <v>35944</v>
      </c>
      <c r="D19">
        <v>1113</v>
      </c>
      <c r="E19" s="2">
        <v>69</v>
      </c>
      <c r="F19" t="str">
        <f t="shared" si="0"/>
        <v>Jared MICALLEF800m</v>
      </c>
      <c r="G19" s="2">
        <f t="shared" si="1"/>
        <v>69</v>
      </c>
      <c r="H19" s="2">
        <f t="shared" si="2"/>
        <v>1113</v>
      </c>
    </row>
    <row r="20" spans="1:8" x14ac:dyDescent="0.2">
      <c r="A20" t="s">
        <v>672</v>
      </c>
      <c r="B20" s="6" t="s">
        <v>27</v>
      </c>
      <c r="C20" s="6">
        <v>34891</v>
      </c>
      <c r="D20">
        <v>1113</v>
      </c>
      <c r="E20" s="2">
        <v>70</v>
      </c>
      <c r="F20" t="str">
        <f t="shared" si="0"/>
        <v>Sam BLAKE800m</v>
      </c>
      <c r="G20" s="2">
        <f t="shared" si="1"/>
        <v>70</v>
      </c>
      <c r="H20" s="2">
        <f t="shared" si="2"/>
        <v>1113</v>
      </c>
    </row>
    <row r="21" spans="1:8" x14ac:dyDescent="0.2">
      <c r="A21" t="s">
        <v>673</v>
      </c>
      <c r="B21" s="6" t="s">
        <v>27</v>
      </c>
      <c r="C21" s="6">
        <v>38240</v>
      </c>
      <c r="D21">
        <v>1086</v>
      </c>
      <c r="E21" s="2">
        <v>95</v>
      </c>
      <c r="F21" t="str">
        <f t="shared" si="0"/>
        <v>Charlie JEFFRESON800m</v>
      </c>
      <c r="G21" s="2">
        <f t="shared" si="1"/>
        <v>95</v>
      </c>
      <c r="H21" s="2">
        <f t="shared" si="2"/>
        <v>1086</v>
      </c>
    </row>
    <row r="22" spans="1:8" x14ac:dyDescent="0.2">
      <c r="A22" t="s">
        <v>671</v>
      </c>
      <c r="B22" s="6" t="s">
        <v>27</v>
      </c>
      <c r="C22" s="6">
        <v>36386</v>
      </c>
      <c r="D22">
        <v>1085</v>
      </c>
      <c r="E22" s="2">
        <v>98</v>
      </c>
      <c r="F22" t="str">
        <f t="shared" si="0"/>
        <v>Lachlan RAPER800m</v>
      </c>
      <c r="G22" s="2">
        <f t="shared" si="1"/>
        <v>98</v>
      </c>
      <c r="H22" s="2">
        <f t="shared" si="2"/>
        <v>1085</v>
      </c>
    </row>
    <row r="23" spans="1:8" x14ac:dyDescent="0.2">
      <c r="A23" t="s">
        <v>714</v>
      </c>
      <c r="B23" s="6" t="s">
        <v>28</v>
      </c>
      <c r="C23" s="6">
        <v>34851</v>
      </c>
      <c r="D23">
        <v>1252</v>
      </c>
      <c r="E23" s="2">
        <v>3</v>
      </c>
      <c r="F23" t="str">
        <f t="shared" si="0"/>
        <v>Stewart MCSWEYN1500m</v>
      </c>
      <c r="G23" s="2">
        <f t="shared" si="1"/>
        <v>3</v>
      </c>
      <c r="H23" s="2">
        <f t="shared" si="2"/>
        <v>1252</v>
      </c>
    </row>
    <row r="24" spans="1:8" x14ac:dyDescent="0.2">
      <c r="A24" t="s">
        <v>715</v>
      </c>
      <c r="B24" s="6" t="s">
        <v>28</v>
      </c>
      <c r="C24" s="6">
        <v>35459</v>
      </c>
      <c r="D24">
        <v>1207</v>
      </c>
      <c r="E24" s="2">
        <v>6</v>
      </c>
      <c r="F24" t="str">
        <f t="shared" si="0"/>
        <v>Oliver HOARE1500m</v>
      </c>
      <c r="G24" s="2">
        <f t="shared" si="1"/>
        <v>6</v>
      </c>
      <c r="H24" s="2">
        <f t="shared" si="2"/>
        <v>1207</v>
      </c>
    </row>
    <row r="25" spans="1:8" x14ac:dyDescent="0.2">
      <c r="A25" t="s">
        <v>716</v>
      </c>
      <c r="B25" s="6" t="s">
        <v>28</v>
      </c>
      <c r="C25" s="6">
        <v>35860</v>
      </c>
      <c r="D25">
        <v>1199</v>
      </c>
      <c r="E25" s="2">
        <v>9</v>
      </c>
      <c r="F25" t="str">
        <f t="shared" si="0"/>
        <v>Jye EDWARDS1500m</v>
      </c>
      <c r="G25" s="2">
        <f t="shared" si="1"/>
        <v>9</v>
      </c>
      <c r="H25" s="2">
        <f t="shared" si="2"/>
        <v>1199</v>
      </c>
    </row>
    <row r="26" spans="1:8" x14ac:dyDescent="0.2">
      <c r="A26" t="s">
        <v>717</v>
      </c>
      <c r="B26" s="6" t="s">
        <v>28</v>
      </c>
      <c r="C26" s="6">
        <v>35634</v>
      </c>
      <c r="D26">
        <v>1187</v>
      </c>
      <c r="E26" s="2">
        <v>17</v>
      </c>
      <c r="F26" t="str">
        <f t="shared" si="0"/>
        <v>Matthew RAMSDEN1500m</v>
      </c>
      <c r="G26" s="2">
        <f t="shared" si="1"/>
        <v>17</v>
      </c>
      <c r="H26" s="2">
        <f t="shared" si="2"/>
        <v>1187</v>
      </c>
    </row>
    <row r="27" spans="1:8" x14ac:dyDescent="0.2">
      <c r="A27" t="s">
        <v>718</v>
      </c>
      <c r="B27" s="6" t="s">
        <v>28</v>
      </c>
      <c r="C27" s="6">
        <v>34002</v>
      </c>
      <c r="D27">
        <v>1155</v>
      </c>
      <c r="E27" s="2">
        <v>29</v>
      </c>
      <c r="F27" t="str">
        <f t="shared" si="0"/>
        <v>Rorey HUNTER1500m</v>
      </c>
      <c r="G27" s="2">
        <f t="shared" si="1"/>
        <v>29</v>
      </c>
      <c r="H27" s="2">
        <f t="shared" si="2"/>
        <v>1155</v>
      </c>
    </row>
    <row r="28" spans="1:8" x14ac:dyDescent="0.2">
      <c r="A28" t="s">
        <v>719</v>
      </c>
      <c r="B28" s="6" t="s">
        <v>28</v>
      </c>
      <c r="C28" s="6">
        <v>32989</v>
      </c>
      <c r="D28">
        <v>1151</v>
      </c>
      <c r="E28" s="2">
        <v>31</v>
      </c>
      <c r="F28" t="str">
        <f t="shared" si="0"/>
        <v>Ryan GREGSON1500m</v>
      </c>
      <c r="G28" s="2">
        <f t="shared" si="1"/>
        <v>31</v>
      </c>
      <c r="H28" s="2">
        <f t="shared" si="2"/>
        <v>1151</v>
      </c>
    </row>
    <row r="29" spans="1:8" x14ac:dyDescent="0.2">
      <c r="A29" t="s">
        <v>758</v>
      </c>
      <c r="B29" s="6" t="s">
        <v>28</v>
      </c>
      <c r="C29" s="6">
        <v>31691</v>
      </c>
      <c r="D29">
        <v>1142</v>
      </c>
      <c r="E29" s="2">
        <v>36</v>
      </c>
      <c r="F29" t="str">
        <f t="shared" si="0"/>
        <v>David MCNEILL1500m</v>
      </c>
      <c r="G29" s="2">
        <f t="shared" si="1"/>
        <v>36</v>
      </c>
      <c r="H29" s="2">
        <f t="shared" si="2"/>
        <v>1142</v>
      </c>
    </row>
    <row r="30" spans="1:8" x14ac:dyDescent="0.2">
      <c r="A30" t="s">
        <v>666</v>
      </c>
      <c r="B30" s="6" t="s">
        <v>28</v>
      </c>
      <c r="C30" s="6">
        <v>35266</v>
      </c>
      <c r="D30">
        <v>1139</v>
      </c>
      <c r="E30" s="2">
        <v>38</v>
      </c>
      <c r="F30" t="str">
        <f t="shared" si="0"/>
        <v>Charlie HUNTER1500m</v>
      </c>
      <c r="G30" s="2">
        <f t="shared" si="1"/>
        <v>38</v>
      </c>
      <c r="H30" s="2">
        <f t="shared" si="2"/>
        <v>1139</v>
      </c>
    </row>
    <row r="31" spans="1:8" x14ac:dyDescent="0.2">
      <c r="A31" t="s">
        <v>672</v>
      </c>
      <c r="B31" s="6" t="s">
        <v>28</v>
      </c>
      <c r="C31" s="6">
        <v>34891</v>
      </c>
      <c r="D31">
        <v>1127</v>
      </c>
      <c r="E31" s="2">
        <v>47</v>
      </c>
      <c r="F31" t="str">
        <f t="shared" si="0"/>
        <v>Sam BLAKE1500m</v>
      </c>
      <c r="G31" s="2">
        <f t="shared" si="1"/>
        <v>47</v>
      </c>
      <c r="H31" s="2">
        <f t="shared" si="2"/>
        <v>1127</v>
      </c>
    </row>
    <row r="32" spans="1:8" x14ac:dyDescent="0.2">
      <c r="A32" t="s">
        <v>779</v>
      </c>
      <c r="B32" s="6" t="s">
        <v>28</v>
      </c>
      <c r="C32" s="6">
        <v>34588</v>
      </c>
      <c r="D32">
        <v>1125</v>
      </c>
      <c r="E32" s="2">
        <v>49</v>
      </c>
      <c r="F32" t="str">
        <f t="shared" si="0"/>
        <v>Patrick TIERNAN1500m</v>
      </c>
      <c r="G32" s="2">
        <f t="shared" si="1"/>
        <v>49</v>
      </c>
      <c r="H32" s="2">
        <f t="shared" si="2"/>
        <v>1125</v>
      </c>
    </row>
    <row r="33" spans="1:8" x14ac:dyDescent="0.2">
      <c r="A33" t="s">
        <v>720</v>
      </c>
      <c r="B33" s="6" t="s">
        <v>28</v>
      </c>
      <c r="C33" s="6">
        <v>36359</v>
      </c>
      <c r="D33">
        <v>1121</v>
      </c>
      <c r="E33" s="2">
        <v>54</v>
      </c>
      <c r="F33" t="str">
        <f t="shared" si="0"/>
        <v>Callum DAVIES1500m</v>
      </c>
      <c r="G33" s="2">
        <f t="shared" si="1"/>
        <v>54</v>
      </c>
      <c r="H33" s="2">
        <f t="shared" si="2"/>
        <v>1121</v>
      </c>
    </row>
    <row r="34" spans="1:8" x14ac:dyDescent="0.2">
      <c r="A34" t="s">
        <v>746</v>
      </c>
      <c r="B34" s="6" t="s">
        <v>28</v>
      </c>
      <c r="C34" s="6">
        <v>33550</v>
      </c>
      <c r="D34">
        <v>1119</v>
      </c>
      <c r="E34" s="2">
        <v>55</v>
      </c>
      <c r="F34" t="str">
        <f t="shared" si="0"/>
        <v>Ben BUCKINGHAM1500m</v>
      </c>
      <c r="G34" s="2">
        <f t="shared" si="1"/>
        <v>55</v>
      </c>
      <c r="H34" s="2">
        <f t="shared" si="2"/>
        <v>1119</v>
      </c>
    </row>
    <row r="35" spans="1:8" x14ac:dyDescent="0.2">
      <c r="A35" t="s">
        <v>682</v>
      </c>
      <c r="B35" s="6" t="s">
        <v>28</v>
      </c>
      <c r="C35" s="6">
        <v>35528</v>
      </c>
      <c r="D35">
        <v>1118</v>
      </c>
      <c r="E35" s="2">
        <v>57</v>
      </c>
      <c r="F35" t="str">
        <f t="shared" si="0"/>
        <v>Jack ANSTEY1500m</v>
      </c>
      <c r="G35" s="2">
        <f t="shared" si="1"/>
        <v>57</v>
      </c>
      <c r="H35" s="2">
        <f t="shared" si="2"/>
        <v>1118</v>
      </c>
    </row>
    <row r="36" spans="1:8" x14ac:dyDescent="0.2">
      <c r="A36" t="s">
        <v>988</v>
      </c>
      <c r="B36" s="6" t="s">
        <v>28</v>
      </c>
      <c r="C36" s="6">
        <v>34300</v>
      </c>
      <c r="D36">
        <v>1117</v>
      </c>
      <c r="E36" s="2">
        <v>60</v>
      </c>
      <c r="F36" t="str">
        <f t="shared" si="0"/>
        <v>James HANSEN1500m</v>
      </c>
      <c r="G36" s="2">
        <f t="shared" si="1"/>
        <v>60</v>
      </c>
      <c r="H36" s="2">
        <f t="shared" si="2"/>
        <v>1117</v>
      </c>
    </row>
    <row r="37" spans="1:8" x14ac:dyDescent="0.2">
      <c r="A37" t="s">
        <v>723</v>
      </c>
      <c r="B37" s="6" t="s">
        <v>28</v>
      </c>
      <c r="C37" s="6">
        <v>36004</v>
      </c>
      <c r="D37">
        <v>1114</v>
      </c>
      <c r="E37" s="2">
        <v>66</v>
      </c>
      <c r="F37" t="str">
        <f t="shared" si="0"/>
        <v>Jesse HUNT1500m</v>
      </c>
      <c r="G37" s="2">
        <f t="shared" si="1"/>
        <v>66</v>
      </c>
      <c r="H37" s="2">
        <f t="shared" si="2"/>
        <v>1114</v>
      </c>
    </row>
    <row r="38" spans="1:8" x14ac:dyDescent="0.2">
      <c r="A38" t="s">
        <v>1184</v>
      </c>
      <c r="B38" s="6" t="s">
        <v>28</v>
      </c>
      <c r="C38" s="6">
        <v>33837</v>
      </c>
      <c r="D38">
        <v>1112</v>
      </c>
      <c r="E38" s="2">
        <v>67</v>
      </c>
      <c r="F38" t="str">
        <f t="shared" si="0"/>
        <v>Jordan WILLIAMSZ1500m</v>
      </c>
      <c r="G38" s="2">
        <f t="shared" si="1"/>
        <v>67</v>
      </c>
      <c r="H38" s="2">
        <f t="shared" si="2"/>
        <v>1112</v>
      </c>
    </row>
    <row r="39" spans="1:8" x14ac:dyDescent="0.2">
      <c r="A39" t="s">
        <v>759</v>
      </c>
      <c r="B39" s="6" t="s">
        <v>28</v>
      </c>
      <c r="C39" s="6">
        <v>36253</v>
      </c>
      <c r="D39">
        <v>1108</v>
      </c>
      <c r="E39" s="2">
        <v>74</v>
      </c>
      <c r="F39" t="str">
        <f t="shared" si="0"/>
        <v>Zachary FACIONI1500m</v>
      </c>
      <c r="G39" s="2">
        <f t="shared" si="1"/>
        <v>74</v>
      </c>
      <c r="H39" s="2">
        <f t="shared" si="2"/>
        <v>1108</v>
      </c>
    </row>
    <row r="40" spans="1:8" x14ac:dyDescent="0.2">
      <c r="A40" t="s">
        <v>722</v>
      </c>
      <c r="B40" s="6" t="s">
        <v>28</v>
      </c>
      <c r="C40" s="6">
        <v>37168</v>
      </c>
      <c r="D40">
        <v>1107</v>
      </c>
      <c r="E40" s="2">
        <v>76</v>
      </c>
      <c r="F40" t="str">
        <f t="shared" si="0"/>
        <v>Adam SPENCER1500m</v>
      </c>
      <c r="G40" s="2">
        <f t="shared" si="1"/>
        <v>76</v>
      </c>
      <c r="H40" s="2">
        <f t="shared" si="2"/>
        <v>1107</v>
      </c>
    </row>
    <row r="41" spans="1:8" x14ac:dyDescent="0.2">
      <c r="A41" t="s">
        <v>1167</v>
      </c>
      <c r="B41" s="6" t="s">
        <v>28</v>
      </c>
      <c r="C41" s="6">
        <v>37660</v>
      </c>
      <c r="D41">
        <v>1096</v>
      </c>
      <c r="E41" s="2">
        <v>89</v>
      </c>
      <c r="F41" t="str">
        <f t="shared" si="0"/>
        <v>Tomas PALFREY1500m</v>
      </c>
      <c r="G41" s="2">
        <f t="shared" si="1"/>
        <v>89</v>
      </c>
      <c r="H41" s="2">
        <f t="shared" si="2"/>
        <v>1096</v>
      </c>
    </row>
    <row r="42" spans="1:8" x14ac:dyDescent="0.2">
      <c r="A42" t="s">
        <v>721</v>
      </c>
      <c r="B42" s="6" t="s">
        <v>28</v>
      </c>
      <c r="C42" s="6">
        <v>36759</v>
      </c>
      <c r="D42">
        <v>1095</v>
      </c>
      <c r="E42" s="2">
        <v>92</v>
      </c>
      <c r="F42" t="str">
        <f t="shared" si="0"/>
        <v>Jackson SHARP1500m</v>
      </c>
      <c r="G42" s="2">
        <f t="shared" si="1"/>
        <v>92</v>
      </c>
      <c r="H42" s="2">
        <f t="shared" si="2"/>
        <v>1095</v>
      </c>
    </row>
    <row r="43" spans="1:8" x14ac:dyDescent="0.2">
      <c r="A43" t="s">
        <v>1254</v>
      </c>
      <c r="B43" s="6" t="s">
        <v>28</v>
      </c>
      <c r="C43" s="6">
        <v>35308</v>
      </c>
      <c r="D43">
        <v>1094</v>
      </c>
      <c r="E43" s="2">
        <v>94</v>
      </c>
      <c r="F43" t="str">
        <f t="shared" si="0"/>
        <v>Cameron GRIFFITH1500m</v>
      </c>
      <c r="G43" s="2">
        <f t="shared" si="1"/>
        <v>94</v>
      </c>
      <c r="H43" s="2">
        <f t="shared" si="2"/>
        <v>1094</v>
      </c>
    </row>
    <row r="44" spans="1:8" x14ac:dyDescent="0.2">
      <c r="A44" t="s">
        <v>749</v>
      </c>
      <c r="B44" s="6" t="s">
        <v>34</v>
      </c>
      <c r="C44" s="6">
        <v>36060</v>
      </c>
      <c r="D44">
        <v>1168</v>
      </c>
      <c r="E44" s="2">
        <v>8</v>
      </c>
      <c r="F44" t="str">
        <f t="shared" si="0"/>
        <v>Edward TRIPPAS3000msc</v>
      </c>
      <c r="G44" s="2">
        <f t="shared" si="1"/>
        <v>8</v>
      </c>
      <c r="H44" s="2">
        <f t="shared" si="2"/>
        <v>1168</v>
      </c>
    </row>
    <row r="45" spans="1:8" x14ac:dyDescent="0.2">
      <c r="A45" t="s">
        <v>746</v>
      </c>
      <c r="B45" s="6" t="s">
        <v>34</v>
      </c>
      <c r="C45" s="6">
        <v>33550</v>
      </c>
      <c r="D45">
        <v>1162</v>
      </c>
      <c r="E45" s="2">
        <v>11</v>
      </c>
      <c r="F45" t="str">
        <f t="shared" si="0"/>
        <v>Ben BUCKINGHAM3000msc</v>
      </c>
      <c r="G45" s="2">
        <f t="shared" si="1"/>
        <v>11</v>
      </c>
      <c r="H45" s="2">
        <f t="shared" si="2"/>
        <v>1162</v>
      </c>
    </row>
    <row r="46" spans="1:8" x14ac:dyDescent="0.2">
      <c r="A46" t="s">
        <v>747</v>
      </c>
      <c r="B46" s="6" t="s">
        <v>34</v>
      </c>
      <c r="C46" s="6">
        <v>34818</v>
      </c>
      <c r="D46">
        <v>1157</v>
      </c>
      <c r="E46" s="2">
        <v>14</v>
      </c>
      <c r="F46" t="str">
        <f t="shared" si="0"/>
        <v>Matthew CLARKE3000msc</v>
      </c>
      <c r="G46" s="2">
        <f t="shared" si="1"/>
        <v>14</v>
      </c>
      <c r="H46" s="2">
        <f t="shared" si="2"/>
        <v>1157</v>
      </c>
    </row>
    <row r="47" spans="1:8" x14ac:dyDescent="0.2">
      <c r="A47" t="s">
        <v>748</v>
      </c>
      <c r="B47" s="6" t="s">
        <v>34</v>
      </c>
      <c r="C47" s="6">
        <v>33014</v>
      </c>
      <c r="D47">
        <v>1122</v>
      </c>
      <c r="E47" s="2">
        <v>28</v>
      </c>
      <c r="F47" t="str">
        <f t="shared" si="0"/>
        <v>James NIPPERESS3000msc</v>
      </c>
      <c r="G47" s="2">
        <f t="shared" si="1"/>
        <v>28</v>
      </c>
      <c r="H47" s="2">
        <f t="shared" si="2"/>
        <v>1122</v>
      </c>
    </row>
    <row r="48" spans="1:8" x14ac:dyDescent="0.2">
      <c r="A48" t="s">
        <v>751</v>
      </c>
      <c r="B48" s="6" t="s">
        <v>34</v>
      </c>
      <c r="C48" s="6">
        <v>44612</v>
      </c>
      <c r="D48">
        <v>1113</v>
      </c>
      <c r="E48" s="2">
        <v>31</v>
      </c>
      <c r="F48" t="str">
        <f t="shared" si="0"/>
        <v>Ky ROBINSON3000msc</v>
      </c>
      <c r="G48" s="2">
        <f t="shared" si="1"/>
        <v>31</v>
      </c>
      <c r="H48" s="2">
        <f t="shared" si="2"/>
        <v>1113</v>
      </c>
    </row>
    <row r="49" spans="1:8" x14ac:dyDescent="0.2">
      <c r="A49" t="s">
        <v>750</v>
      </c>
      <c r="B49" s="6" t="s">
        <v>34</v>
      </c>
      <c r="C49" s="6">
        <v>34654</v>
      </c>
      <c r="D49">
        <v>1064</v>
      </c>
      <c r="E49" s="2">
        <v>57</v>
      </c>
      <c r="F49" t="str">
        <f t="shared" si="0"/>
        <v>Max STEVENS3000msc</v>
      </c>
      <c r="G49" s="2">
        <f t="shared" si="1"/>
        <v>57</v>
      </c>
      <c r="H49" s="2">
        <f t="shared" si="2"/>
        <v>1064</v>
      </c>
    </row>
    <row r="50" spans="1:8" x14ac:dyDescent="0.2">
      <c r="A50" t="s">
        <v>737</v>
      </c>
      <c r="B50" s="6" t="s">
        <v>34</v>
      </c>
      <c r="C50" s="6">
        <v>35426</v>
      </c>
      <c r="D50">
        <v>1038</v>
      </c>
      <c r="E50" s="2">
        <v>68</v>
      </c>
      <c r="F50" t="str">
        <f t="shared" si="0"/>
        <v>Joe BURGESS3000msc</v>
      </c>
      <c r="G50" s="2">
        <f t="shared" si="1"/>
        <v>68</v>
      </c>
      <c r="H50" s="2">
        <f t="shared" si="2"/>
        <v>1038</v>
      </c>
    </row>
    <row r="51" spans="1:8" x14ac:dyDescent="0.2">
      <c r="A51" t="s">
        <v>752</v>
      </c>
      <c r="B51" s="6" t="s">
        <v>34</v>
      </c>
      <c r="C51" s="6">
        <v>31691</v>
      </c>
      <c r="D51">
        <v>1035</v>
      </c>
      <c r="E51" s="2">
        <v>75</v>
      </c>
      <c r="F51" t="str">
        <f t="shared" si="0"/>
        <v>Aidan HOBBS3000msc</v>
      </c>
      <c r="G51" s="2">
        <f t="shared" si="1"/>
        <v>75</v>
      </c>
      <c r="H51" s="2">
        <f t="shared" si="2"/>
        <v>1035</v>
      </c>
    </row>
    <row r="52" spans="1:8" x14ac:dyDescent="0.2">
      <c r="A52" t="s">
        <v>1171</v>
      </c>
      <c r="B52" s="6" t="s">
        <v>34</v>
      </c>
      <c r="C52" s="6">
        <v>36237</v>
      </c>
      <c r="D52">
        <v>1022</v>
      </c>
      <c r="E52" s="2">
        <v>92</v>
      </c>
      <c r="F52" t="str">
        <f t="shared" si="0"/>
        <v>Luke GRAVES3000msc</v>
      </c>
      <c r="G52" s="2">
        <f t="shared" si="1"/>
        <v>92</v>
      </c>
      <c r="H52" s="2">
        <f t="shared" si="2"/>
        <v>1022</v>
      </c>
    </row>
    <row r="53" spans="1:8" x14ac:dyDescent="0.2">
      <c r="A53" t="s">
        <v>1255</v>
      </c>
      <c r="B53" s="6" t="s">
        <v>34</v>
      </c>
      <c r="C53" s="6">
        <v>34062</v>
      </c>
      <c r="D53">
        <v>1017</v>
      </c>
      <c r="E53" s="2">
        <v>97</v>
      </c>
      <c r="F53" t="str">
        <f t="shared" si="0"/>
        <v>William AUSTIN-CRAY3000msc</v>
      </c>
      <c r="G53" s="2">
        <f t="shared" si="1"/>
        <v>97</v>
      </c>
      <c r="H53" s="2">
        <f t="shared" si="2"/>
        <v>1017</v>
      </c>
    </row>
    <row r="54" spans="1:8" x14ac:dyDescent="0.2">
      <c r="A54" t="s">
        <v>714</v>
      </c>
      <c r="B54" s="6" t="s">
        <v>29</v>
      </c>
      <c r="C54" s="6">
        <v>34851</v>
      </c>
      <c r="D54">
        <v>1188</v>
      </c>
      <c r="E54" s="2">
        <v>9</v>
      </c>
      <c r="F54" t="str">
        <f t="shared" si="0"/>
        <v>Stewart MCSWEYN5000m</v>
      </c>
      <c r="G54" s="2">
        <f t="shared" si="1"/>
        <v>9</v>
      </c>
      <c r="H54" s="2">
        <f t="shared" si="2"/>
        <v>1188</v>
      </c>
    </row>
    <row r="55" spans="1:8" x14ac:dyDescent="0.2">
      <c r="A55" t="s">
        <v>758</v>
      </c>
      <c r="B55" s="6" t="s">
        <v>29</v>
      </c>
      <c r="C55" s="6">
        <v>31691</v>
      </c>
      <c r="D55">
        <v>1163</v>
      </c>
      <c r="E55" s="2">
        <v>19</v>
      </c>
      <c r="F55" t="str">
        <f t="shared" si="0"/>
        <v>David MCNEILL5000m</v>
      </c>
      <c r="G55" s="2">
        <f t="shared" si="1"/>
        <v>19</v>
      </c>
      <c r="H55" s="2">
        <f t="shared" si="2"/>
        <v>1163</v>
      </c>
    </row>
    <row r="56" spans="1:8" x14ac:dyDescent="0.2">
      <c r="A56" t="s">
        <v>757</v>
      </c>
      <c r="B56" s="6" t="s">
        <v>29</v>
      </c>
      <c r="C56" s="6">
        <v>35178</v>
      </c>
      <c r="D56">
        <v>1160</v>
      </c>
      <c r="E56" s="2">
        <v>21</v>
      </c>
      <c r="F56" t="str">
        <f t="shared" si="0"/>
        <v>Morgan MCDONALD5000m</v>
      </c>
      <c r="G56" s="2">
        <f t="shared" si="1"/>
        <v>21</v>
      </c>
      <c r="H56" s="2">
        <f t="shared" si="2"/>
        <v>1160</v>
      </c>
    </row>
    <row r="57" spans="1:8" x14ac:dyDescent="0.2">
      <c r="A57" t="s">
        <v>717</v>
      </c>
      <c r="B57" s="6" t="s">
        <v>29</v>
      </c>
      <c r="C57" s="6">
        <v>35634</v>
      </c>
      <c r="D57">
        <v>1139</v>
      </c>
      <c r="E57" s="2">
        <v>29</v>
      </c>
      <c r="F57" t="str">
        <f t="shared" si="0"/>
        <v>Matthew RAMSDEN5000m</v>
      </c>
      <c r="G57" s="2">
        <f t="shared" si="1"/>
        <v>29</v>
      </c>
      <c r="H57" s="2">
        <f t="shared" si="2"/>
        <v>1139</v>
      </c>
    </row>
    <row r="58" spans="1:8" x14ac:dyDescent="0.2">
      <c r="A58" t="s">
        <v>779</v>
      </c>
      <c r="B58" s="6" t="s">
        <v>29</v>
      </c>
      <c r="C58" s="6">
        <v>34588</v>
      </c>
      <c r="D58">
        <v>1136</v>
      </c>
      <c r="E58" s="2">
        <v>34</v>
      </c>
      <c r="F58" t="str">
        <f t="shared" si="0"/>
        <v>Patrick TIERNAN5000m</v>
      </c>
      <c r="G58" s="2">
        <f t="shared" si="1"/>
        <v>34</v>
      </c>
      <c r="H58" s="2">
        <f t="shared" si="2"/>
        <v>1136</v>
      </c>
    </row>
    <row r="59" spans="1:8" x14ac:dyDescent="0.2">
      <c r="A59" t="s">
        <v>715</v>
      </c>
      <c r="B59" s="6" t="s">
        <v>29</v>
      </c>
      <c r="C59" s="6">
        <v>35459</v>
      </c>
      <c r="D59">
        <v>1130</v>
      </c>
      <c r="E59" s="2">
        <v>47</v>
      </c>
      <c r="F59" t="str">
        <f t="shared" si="0"/>
        <v>Oliver HOARE5000m</v>
      </c>
      <c r="G59" s="2">
        <f t="shared" si="1"/>
        <v>47</v>
      </c>
      <c r="H59" s="2">
        <f t="shared" si="2"/>
        <v>1130</v>
      </c>
    </row>
    <row r="60" spans="1:8" x14ac:dyDescent="0.2">
      <c r="A60" t="s">
        <v>781</v>
      </c>
      <c r="B60" s="6" t="s">
        <v>29</v>
      </c>
      <c r="C60" s="6">
        <v>33366</v>
      </c>
      <c r="D60">
        <v>1124</v>
      </c>
      <c r="E60" s="2">
        <v>50</v>
      </c>
      <c r="F60" t="str">
        <f t="shared" si="0"/>
        <v>Brett ROBINSON5000m</v>
      </c>
      <c r="G60" s="2">
        <f t="shared" si="1"/>
        <v>50</v>
      </c>
      <c r="H60" s="2">
        <f t="shared" si="2"/>
        <v>1124</v>
      </c>
    </row>
    <row r="61" spans="1:8" x14ac:dyDescent="0.2">
      <c r="A61" t="s">
        <v>759</v>
      </c>
      <c r="B61" s="6" t="s">
        <v>29</v>
      </c>
      <c r="C61" s="6">
        <v>36253</v>
      </c>
      <c r="D61">
        <v>1099</v>
      </c>
      <c r="E61" s="2">
        <v>83</v>
      </c>
      <c r="F61" t="str">
        <f t="shared" si="0"/>
        <v>Zachary FACIONI5000m</v>
      </c>
      <c r="G61" s="2">
        <f t="shared" si="1"/>
        <v>83</v>
      </c>
      <c r="H61" s="2">
        <f t="shared" si="2"/>
        <v>1099</v>
      </c>
    </row>
    <row r="62" spans="1:8" x14ac:dyDescent="0.2">
      <c r="A62" t="s">
        <v>719</v>
      </c>
      <c r="B62" s="6" t="s">
        <v>29</v>
      </c>
      <c r="C62" s="6">
        <v>32989</v>
      </c>
      <c r="D62">
        <v>1090</v>
      </c>
      <c r="E62" s="2">
        <v>88</v>
      </c>
      <c r="F62" t="str">
        <f t="shared" si="0"/>
        <v>Ryan GREGSON5000m</v>
      </c>
      <c r="G62" s="2">
        <f t="shared" si="1"/>
        <v>88</v>
      </c>
      <c r="H62" s="2">
        <f t="shared" si="2"/>
        <v>1090</v>
      </c>
    </row>
    <row r="63" spans="1:8" x14ac:dyDescent="0.2">
      <c r="A63" t="s">
        <v>780</v>
      </c>
      <c r="B63" s="6" t="s">
        <v>29</v>
      </c>
      <c r="C63" s="6">
        <v>35052</v>
      </c>
      <c r="D63">
        <v>1086</v>
      </c>
      <c r="E63" s="2">
        <v>93</v>
      </c>
      <c r="F63" t="str">
        <f t="shared" si="0"/>
        <v>Jack RAYNER5000m</v>
      </c>
      <c r="G63" s="2">
        <f t="shared" si="1"/>
        <v>93</v>
      </c>
      <c r="H63" s="2">
        <f t="shared" si="2"/>
        <v>1086</v>
      </c>
    </row>
    <row r="64" spans="1:8" x14ac:dyDescent="0.2">
      <c r="A64" t="s">
        <v>757</v>
      </c>
      <c r="B64" t="s">
        <v>30</v>
      </c>
      <c r="C64" s="6">
        <v>35178</v>
      </c>
      <c r="D64">
        <v>1134</v>
      </c>
      <c r="E64" s="2">
        <v>62</v>
      </c>
      <c r="F64" t="str">
        <f t="shared" si="0"/>
        <v>Morgan MCDONALD10000m</v>
      </c>
      <c r="G64" s="2">
        <f t="shared" si="1"/>
        <v>62</v>
      </c>
      <c r="H64" s="2">
        <f t="shared" si="2"/>
        <v>1134</v>
      </c>
    </row>
    <row r="65" spans="1:8" x14ac:dyDescent="0.2">
      <c r="A65" t="s">
        <v>781</v>
      </c>
      <c r="B65" s="6" t="s">
        <v>30</v>
      </c>
      <c r="C65" s="6">
        <v>33366</v>
      </c>
      <c r="D65">
        <v>1131</v>
      </c>
      <c r="E65" s="2">
        <v>65</v>
      </c>
      <c r="F65" t="str">
        <f t="shared" si="0"/>
        <v>Brett ROBINSON10000m</v>
      </c>
      <c r="G65" s="2">
        <f t="shared" si="1"/>
        <v>65</v>
      </c>
      <c r="H65" s="2">
        <f t="shared" si="2"/>
        <v>1131</v>
      </c>
    </row>
    <row r="66" spans="1:8" x14ac:dyDescent="0.2">
      <c r="A66" t="s">
        <v>780</v>
      </c>
      <c r="B66" t="s">
        <v>30</v>
      </c>
      <c r="C66" s="6">
        <v>35052</v>
      </c>
      <c r="D66">
        <v>1111</v>
      </c>
      <c r="E66" s="2">
        <v>76</v>
      </c>
      <c r="F66" t="str">
        <f t="shared" si="0"/>
        <v>Jack RAYNER10000m</v>
      </c>
      <c r="G66" s="2">
        <f t="shared" si="1"/>
        <v>76</v>
      </c>
      <c r="H66" s="2">
        <f t="shared" si="2"/>
        <v>1111</v>
      </c>
    </row>
    <row r="67" spans="1:8" x14ac:dyDescent="0.2">
      <c r="A67" t="s">
        <v>758</v>
      </c>
      <c r="B67" t="s">
        <v>30</v>
      </c>
      <c r="C67" s="6">
        <v>31691</v>
      </c>
      <c r="D67">
        <v>1106</v>
      </c>
      <c r="E67" s="2">
        <v>81</v>
      </c>
      <c r="F67" t="str">
        <f t="shared" ref="F67:F130" si="3">A67&amp;B67</f>
        <v>David MCNEILL10000m</v>
      </c>
      <c r="G67" s="2">
        <f t="shared" si="1"/>
        <v>81</v>
      </c>
      <c r="H67" s="2">
        <f t="shared" si="2"/>
        <v>1106</v>
      </c>
    </row>
    <row r="68" spans="1:8" x14ac:dyDescent="0.2">
      <c r="A68" t="s">
        <v>1256</v>
      </c>
      <c r="B68" t="s">
        <v>30</v>
      </c>
      <c r="C68" s="6">
        <v>35727</v>
      </c>
      <c r="D68">
        <v>1095</v>
      </c>
      <c r="E68" s="2">
        <v>86</v>
      </c>
      <c r="F68" t="str">
        <f t="shared" si="3"/>
        <v>Edward GODDARD10000m</v>
      </c>
      <c r="G68" s="2">
        <f t="shared" ref="G68:G131" si="4">E68</f>
        <v>86</v>
      </c>
      <c r="H68" s="2">
        <f t="shared" ref="H68:H131" si="5">D68</f>
        <v>1095</v>
      </c>
    </row>
    <row r="69" spans="1:8" x14ac:dyDescent="0.2">
      <c r="A69" t="s">
        <v>779</v>
      </c>
      <c r="B69" t="s">
        <v>30</v>
      </c>
      <c r="C69" s="6">
        <v>34588</v>
      </c>
      <c r="D69">
        <v>1078</v>
      </c>
      <c r="E69" s="2">
        <v>99</v>
      </c>
      <c r="F69" t="str">
        <f t="shared" si="3"/>
        <v>Patrick TIERNAN10000m</v>
      </c>
      <c r="G69" s="2">
        <f t="shared" si="4"/>
        <v>99</v>
      </c>
      <c r="H69" s="2">
        <f t="shared" si="5"/>
        <v>1078</v>
      </c>
    </row>
    <row r="70" spans="1:8" x14ac:dyDescent="0.2">
      <c r="A70" t="s">
        <v>760</v>
      </c>
      <c r="B70" t="s">
        <v>30</v>
      </c>
      <c r="C70" s="6">
        <v>33338</v>
      </c>
      <c r="D70">
        <v>1078</v>
      </c>
      <c r="E70" s="2">
        <v>100</v>
      </c>
      <c r="F70" t="str">
        <f t="shared" si="3"/>
        <v>Andrew BUCHANAN10000m</v>
      </c>
      <c r="G70" s="2">
        <f t="shared" si="4"/>
        <v>100</v>
      </c>
      <c r="H70" s="2">
        <f t="shared" si="5"/>
        <v>1078</v>
      </c>
    </row>
    <row r="71" spans="1:8" x14ac:dyDescent="0.2">
      <c r="A71" t="s">
        <v>794</v>
      </c>
      <c r="B71" t="s">
        <v>31</v>
      </c>
      <c r="C71" s="6">
        <v>34262</v>
      </c>
      <c r="D71">
        <v>1156</v>
      </c>
      <c r="E71" s="2">
        <v>16</v>
      </c>
      <c r="F71" t="str">
        <f t="shared" si="3"/>
        <v>Nicholas HOUGH110mh</v>
      </c>
      <c r="G71" s="2">
        <f t="shared" si="4"/>
        <v>16</v>
      </c>
      <c r="H71" s="2">
        <f t="shared" si="5"/>
        <v>1156</v>
      </c>
    </row>
    <row r="72" spans="1:8" x14ac:dyDescent="0.2">
      <c r="A72" t="s">
        <v>795</v>
      </c>
      <c r="B72" t="s">
        <v>31</v>
      </c>
      <c r="C72" s="6">
        <v>35463</v>
      </c>
      <c r="D72">
        <v>1141</v>
      </c>
      <c r="E72" s="2">
        <v>22</v>
      </c>
      <c r="F72" t="str">
        <f t="shared" si="3"/>
        <v>Nicholas ANDREWS110mh</v>
      </c>
      <c r="G72" s="2">
        <f t="shared" si="4"/>
        <v>22</v>
      </c>
      <c r="H72" s="2">
        <f t="shared" si="5"/>
        <v>1141</v>
      </c>
    </row>
    <row r="73" spans="1:8" x14ac:dyDescent="0.2">
      <c r="A73" t="s">
        <v>796</v>
      </c>
      <c r="B73" t="s">
        <v>31</v>
      </c>
      <c r="C73" s="6">
        <v>35754</v>
      </c>
      <c r="D73">
        <v>1092</v>
      </c>
      <c r="E73" s="2">
        <v>40</v>
      </c>
      <c r="F73" t="str">
        <f t="shared" si="3"/>
        <v>Jacob MCCORRY110mh</v>
      </c>
      <c r="G73" s="2">
        <f t="shared" si="4"/>
        <v>40</v>
      </c>
      <c r="H73" s="2">
        <f t="shared" si="5"/>
        <v>1092</v>
      </c>
    </row>
    <row r="74" spans="1:8" x14ac:dyDescent="0.2">
      <c r="A74" t="s">
        <v>946</v>
      </c>
      <c r="B74" t="s">
        <v>31</v>
      </c>
      <c r="C74" s="6">
        <v>36957</v>
      </c>
      <c r="D74">
        <v>1057</v>
      </c>
      <c r="E74" s="2">
        <v>52</v>
      </c>
      <c r="F74" t="str">
        <f t="shared" si="3"/>
        <v>Sam HURWOOD110mh</v>
      </c>
      <c r="G74" s="2">
        <f t="shared" si="4"/>
        <v>52</v>
      </c>
      <c r="H74" s="2">
        <f t="shared" si="5"/>
        <v>1057</v>
      </c>
    </row>
    <row r="75" spans="1:8" x14ac:dyDescent="0.2">
      <c r="A75" t="s">
        <v>572</v>
      </c>
      <c r="B75" t="s">
        <v>31</v>
      </c>
      <c r="C75" s="6">
        <v>36598</v>
      </c>
      <c r="D75">
        <v>1058</v>
      </c>
      <c r="E75" s="2">
        <v>57</v>
      </c>
      <c r="F75" t="str">
        <f t="shared" si="3"/>
        <v>Ashley MOLONEY110mh</v>
      </c>
      <c r="G75" s="2">
        <f t="shared" si="4"/>
        <v>57</v>
      </c>
      <c r="H75" s="2">
        <f t="shared" si="5"/>
        <v>1058</v>
      </c>
    </row>
    <row r="76" spans="1:8" x14ac:dyDescent="0.2">
      <c r="A76" t="s">
        <v>798</v>
      </c>
      <c r="B76" t="s">
        <v>31</v>
      </c>
      <c r="C76" s="6">
        <v>34302</v>
      </c>
      <c r="D76">
        <v>1050</v>
      </c>
      <c r="E76" s="2">
        <v>59</v>
      </c>
      <c r="F76" t="str">
        <f t="shared" si="3"/>
        <v>Daniel GOLUBOVIC110mh</v>
      </c>
      <c r="G76" s="2">
        <f t="shared" si="4"/>
        <v>59</v>
      </c>
      <c r="H76" s="2">
        <f t="shared" si="5"/>
        <v>1050</v>
      </c>
    </row>
    <row r="77" spans="1:8" x14ac:dyDescent="0.2">
      <c r="A77" t="s">
        <v>797</v>
      </c>
      <c r="B77" t="s">
        <v>31</v>
      </c>
      <c r="C77" s="6">
        <v>34712</v>
      </c>
      <c r="D77">
        <v>1036</v>
      </c>
      <c r="E77" s="2">
        <v>72</v>
      </c>
      <c r="F77" t="str">
        <f t="shared" si="3"/>
        <v>Cedric DUBLER110mh</v>
      </c>
      <c r="G77" s="2">
        <f t="shared" si="4"/>
        <v>72</v>
      </c>
      <c r="H77" s="2">
        <f t="shared" si="5"/>
        <v>1036</v>
      </c>
    </row>
    <row r="78" spans="1:8" x14ac:dyDescent="0.2">
      <c r="A78" t="s">
        <v>1257</v>
      </c>
      <c r="B78" t="s">
        <v>31</v>
      </c>
      <c r="C78" s="6">
        <v>36559</v>
      </c>
      <c r="D78">
        <v>992</v>
      </c>
      <c r="E78" s="2">
        <v>96</v>
      </c>
      <c r="F78" t="str">
        <f t="shared" si="3"/>
        <v>Adriaan PELSER110mh</v>
      </c>
      <c r="G78" s="2">
        <f t="shared" si="4"/>
        <v>96</v>
      </c>
      <c r="H78" s="2">
        <f t="shared" si="5"/>
        <v>992</v>
      </c>
    </row>
    <row r="79" spans="1:8" x14ac:dyDescent="0.2">
      <c r="A79" t="s">
        <v>1258</v>
      </c>
      <c r="B79" t="s">
        <v>31</v>
      </c>
      <c r="C79" s="6">
        <v>37483</v>
      </c>
      <c r="D79">
        <v>992</v>
      </c>
      <c r="E79" s="2">
        <v>96</v>
      </c>
      <c r="F79" t="str">
        <f t="shared" si="3"/>
        <v>Colby EDDOWES110mh</v>
      </c>
      <c r="G79" s="2">
        <f t="shared" si="4"/>
        <v>96</v>
      </c>
      <c r="H79" s="2">
        <f t="shared" si="5"/>
        <v>992</v>
      </c>
    </row>
    <row r="80" spans="1:8" x14ac:dyDescent="0.2">
      <c r="A80" t="s">
        <v>802</v>
      </c>
      <c r="B80" t="s">
        <v>33</v>
      </c>
      <c r="C80" s="6">
        <v>35471</v>
      </c>
      <c r="D80">
        <v>1155</v>
      </c>
      <c r="E80" s="2">
        <v>13</v>
      </c>
      <c r="F80" t="str">
        <f t="shared" si="3"/>
        <v>Chris DOUGLAS400mh</v>
      </c>
      <c r="G80" s="2">
        <f t="shared" si="4"/>
        <v>13</v>
      </c>
      <c r="H80" s="2">
        <f t="shared" si="5"/>
        <v>1155</v>
      </c>
    </row>
    <row r="81" spans="1:8" x14ac:dyDescent="0.2">
      <c r="A81" t="s">
        <v>803</v>
      </c>
      <c r="B81" t="s">
        <v>33</v>
      </c>
      <c r="C81" s="6">
        <v>35856</v>
      </c>
      <c r="D81">
        <v>1071</v>
      </c>
      <c r="E81" s="2">
        <v>56</v>
      </c>
      <c r="F81" t="str">
        <f t="shared" si="3"/>
        <v>Angus PROUDFOOT400mh</v>
      </c>
      <c r="G81" s="2">
        <f t="shared" si="4"/>
        <v>56</v>
      </c>
      <c r="H81" s="2">
        <f t="shared" si="5"/>
        <v>1071</v>
      </c>
    </row>
    <row r="82" spans="1:8" x14ac:dyDescent="0.2">
      <c r="A82" t="s">
        <v>648</v>
      </c>
      <c r="B82" t="s">
        <v>33</v>
      </c>
      <c r="C82" s="6">
        <v>35845</v>
      </c>
      <c r="D82">
        <v>1071</v>
      </c>
      <c r="E82" s="2">
        <v>58</v>
      </c>
      <c r="F82" t="str">
        <f t="shared" si="3"/>
        <v>Conor FRY400mh</v>
      </c>
      <c r="G82" s="2">
        <f t="shared" si="4"/>
        <v>58</v>
      </c>
      <c r="H82" s="2">
        <f t="shared" si="5"/>
        <v>1071</v>
      </c>
    </row>
    <row r="83" spans="1:8" x14ac:dyDescent="0.2">
      <c r="A83" t="s">
        <v>1259</v>
      </c>
      <c r="B83" t="s">
        <v>33</v>
      </c>
      <c r="C83" s="6">
        <v>36963</v>
      </c>
      <c r="D83">
        <v>1063</v>
      </c>
      <c r="E83" s="2">
        <v>62</v>
      </c>
      <c r="F83" t="str">
        <f t="shared" si="3"/>
        <v>Fraser SYMONS400mh</v>
      </c>
      <c r="G83" s="2">
        <f t="shared" si="4"/>
        <v>62</v>
      </c>
      <c r="H83" s="2">
        <f t="shared" si="5"/>
        <v>1063</v>
      </c>
    </row>
    <row r="84" spans="1:8" x14ac:dyDescent="0.2">
      <c r="A84" t="s">
        <v>653</v>
      </c>
      <c r="B84" t="s">
        <v>33</v>
      </c>
      <c r="C84" s="6">
        <v>37029</v>
      </c>
      <c r="D84">
        <v>1055</v>
      </c>
      <c r="E84" s="2">
        <v>73</v>
      </c>
      <c r="F84" t="str">
        <f t="shared" si="3"/>
        <v>Mark FOKAS400mh</v>
      </c>
      <c r="G84" s="2">
        <f t="shared" si="4"/>
        <v>73</v>
      </c>
      <c r="H84" s="2">
        <f t="shared" si="5"/>
        <v>1055</v>
      </c>
    </row>
    <row r="85" spans="1:8" x14ac:dyDescent="0.2">
      <c r="A85" t="s">
        <v>804</v>
      </c>
      <c r="B85" t="s">
        <v>33</v>
      </c>
      <c r="C85" s="6">
        <v>34494</v>
      </c>
      <c r="D85">
        <v>1032</v>
      </c>
      <c r="E85" s="2">
        <v>93</v>
      </c>
      <c r="F85" t="str">
        <f t="shared" si="3"/>
        <v>Luke MAJOR400mh</v>
      </c>
      <c r="G85" s="2">
        <f t="shared" si="4"/>
        <v>93</v>
      </c>
      <c r="H85" s="2">
        <f t="shared" si="5"/>
        <v>1032</v>
      </c>
    </row>
    <row r="86" spans="1:8" x14ac:dyDescent="0.2">
      <c r="A86" t="s">
        <v>652</v>
      </c>
      <c r="B86" t="s">
        <v>33</v>
      </c>
      <c r="C86" s="6">
        <v>36226</v>
      </c>
      <c r="D86">
        <v>1029</v>
      </c>
      <c r="E86" s="2">
        <v>96</v>
      </c>
      <c r="F86" t="str">
        <f t="shared" si="3"/>
        <v>Harvey MURRANT400mh</v>
      </c>
      <c r="G86" s="2">
        <f t="shared" si="4"/>
        <v>96</v>
      </c>
      <c r="H86" s="2">
        <f t="shared" si="5"/>
        <v>1029</v>
      </c>
    </row>
    <row r="87" spans="1:8" x14ac:dyDescent="0.2">
      <c r="A87" t="s">
        <v>805</v>
      </c>
      <c r="B87" t="s">
        <v>33</v>
      </c>
      <c r="C87" s="6">
        <v>35241</v>
      </c>
      <c r="D87">
        <v>1027</v>
      </c>
      <c r="E87" s="2">
        <v>99</v>
      </c>
      <c r="F87" t="str">
        <f t="shared" si="3"/>
        <v>Bryce COLLINS400mh</v>
      </c>
      <c r="G87" s="2">
        <f t="shared" si="4"/>
        <v>99</v>
      </c>
      <c r="H87" s="2">
        <f t="shared" si="5"/>
        <v>1027</v>
      </c>
    </row>
    <row r="88" spans="1:8" x14ac:dyDescent="0.2">
      <c r="A88" t="s">
        <v>808</v>
      </c>
      <c r="B88" t="s">
        <v>37</v>
      </c>
      <c r="C88" s="6">
        <v>35258</v>
      </c>
      <c r="D88">
        <v>1146</v>
      </c>
      <c r="E88" s="2">
        <v>12</v>
      </c>
      <c r="F88" t="str">
        <f t="shared" si="3"/>
        <v>Christopher MITREVSKIlong-jump</v>
      </c>
      <c r="G88" s="2">
        <f t="shared" si="4"/>
        <v>12</v>
      </c>
      <c r="H88" s="2">
        <f t="shared" si="5"/>
        <v>1146</v>
      </c>
    </row>
    <row r="89" spans="1:8" x14ac:dyDescent="0.2">
      <c r="A89" t="s">
        <v>1260</v>
      </c>
      <c r="B89" t="s">
        <v>37</v>
      </c>
      <c r="C89" s="6">
        <v>35885</v>
      </c>
      <c r="D89">
        <v>1143</v>
      </c>
      <c r="E89" s="2">
        <v>18</v>
      </c>
      <c r="F89" t="str">
        <f t="shared" si="3"/>
        <v>Darcy ROPERlong-jump</v>
      </c>
      <c r="G89" s="2">
        <f t="shared" si="4"/>
        <v>18</v>
      </c>
      <c r="H89" s="2">
        <f t="shared" si="5"/>
        <v>1143</v>
      </c>
    </row>
    <row r="90" spans="1:8" x14ac:dyDescent="0.2">
      <c r="A90" t="s">
        <v>809</v>
      </c>
      <c r="B90" t="s">
        <v>37</v>
      </c>
      <c r="C90" s="6">
        <v>32977</v>
      </c>
      <c r="D90">
        <v>1131</v>
      </c>
      <c r="E90" s="2">
        <v>23</v>
      </c>
      <c r="F90" t="str">
        <f t="shared" si="3"/>
        <v>Henry FRAYNElong-jump</v>
      </c>
      <c r="G90" s="2">
        <f t="shared" si="4"/>
        <v>23</v>
      </c>
      <c r="H90" s="2">
        <f t="shared" si="5"/>
        <v>1131</v>
      </c>
    </row>
    <row r="91" spans="1:8" x14ac:dyDescent="0.2">
      <c r="A91" t="s">
        <v>810</v>
      </c>
      <c r="B91" t="s">
        <v>37</v>
      </c>
      <c r="C91" s="6">
        <v>36963</v>
      </c>
      <c r="D91">
        <v>1129</v>
      </c>
      <c r="E91" s="2">
        <v>27</v>
      </c>
      <c r="F91" t="str">
        <f t="shared" si="3"/>
        <v>Joshua COWLEYlong-jump</v>
      </c>
      <c r="G91" s="2">
        <f t="shared" si="4"/>
        <v>27</v>
      </c>
      <c r="H91" s="2">
        <f t="shared" si="5"/>
        <v>1129</v>
      </c>
    </row>
    <row r="92" spans="1:8" x14ac:dyDescent="0.2">
      <c r="A92" t="s">
        <v>811</v>
      </c>
      <c r="B92" t="s">
        <v>37</v>
      </c>
      <c r="C92" s="6">
        <v>36529</v>
      </c>
      <c r="D92">
        <v>1103</v>
      </c>
      <c r="E92" s="2">
        <v>40</v>
      </c>
      <c r="F92" t="str">
        <f t="shared" si="3"/>
        <v>Zane BRANCOlong-jump</v>
      </c>
      <c r="G92" s="2">
        <f t="shared" si="4"/>
        <v>40</v>
      </c>
      <c r="H92" s="2">
        <f t="shared" si="5"/>
        <v>1103</v>
      </c>
    </row>
    <row r="93" spans="1:8" x14ac:dyDescent="0.2">
      <c r="A93" t="s">
        <v>812</v>
      </c>
      <c r="B93" t="s">
        <v>37</v>
      </c>
      <c r="C93" s="6">
        <v>35479</v>
      </c>
      <c r="D93">
        <v>1101</v>
      </c>
      <c r="E93" s="2">
        <v>42</v>
      </c>
      <c r="F93" t="str">
        <f t="shared" si="3"/>
        <v>Jalen RUCKERlong-jump</v>
      </c>
      <c r="G93" s="2">
        <f t="shared" si="4"/>
        <v>42</v>
      </c>
      <c r="H93" s="2">
        <f t="shared" si="5"/>
        <v>1101</v>
      </c>
    </row>
    <row r="94" spans="1:8" x14ac:dyDescent="0.2">
      <c r="A94" t="s">
        <v>801</v>
      </c>
      <c r="B94" t="s">
        <v>37</v>
      </c>
      <c r="C94" s="6">
        <v>35651</v>
      </c>
      <c r="D94">
        <v>1081</v>
      </c>
      <c r="E94" s="2">
        <v>60</v>
      </c>
      <c r="F94" t="str">
        <f t="shared" si="3"/>
        <v>Alec DIAMONDlong-jump</v>
      </c>
      <c r="G94" s="2">
        <f t="shared" si="4"/>
        <v>60</v>
      </c>
      <c r="H94" s="2">
        <f t="shared" si="5"/>
        <v>1081</v>
      </c>
    </row>
    <row r="95" spans="1:8" x14ac:dyDescent="0.2">
      <c r="A95" t="s">
        <v>572</v>
      </c>
      <c r="B95" t="s">
        <v>37</v>
      </c>
      <c r="C95" s="6">
        <v>36598</v>
      </c>
      <c r="D95">
        <v>1077</v>
      </c>
      <c r="E95" s="2">
        <v>64</v>
      </c>
      <c r="F95" t="str">
        <f t="shared" si="3"/>
        <v>Ashley MOLONEYlong-jump</v>
      </c>
      <c r="G95" s="2">
        <f t="shared" si="4"/>
        <v>64</v>
      </c>
      <c r="H95" s="2">
        <f t="shared" si="5"/>
        <v>1077</v>
      </c>
    </row>
    <row r="96" spans="1:8" x14ac:dyDescent="0.2">
      <c r="A96" t="s">
        <v>815</v>
      </c>
      <c r="B96" t="s">
        <v>37</v>
      </c>
      <c r="C96" s="6">
        <v>36468</v>
      </c>
      <c r="D96">
        <v>1075</v>
      </c>
      <c r="E96" s="2">
        <v>67</v>
      </c>
      <c r="F96" t="str">
        <f t="shared" si="3"/>
        <v>Zachary NUNISlong-jump</v>
      </c>
      <c r="G96" s="2">
        <f t="shared" si="4"/>
        <v>67</v>
      </c>
      <c r="H96" s="2">
        <f t="shared" si="5"/>
        <v>1075</v>
      </c>
    </row>
    <row r="97" spans="1:8" x14ac:dyDescent="0.2">
      <c r="A97" t="s">
        <v>813</v>
      </c>
      <c r="B97" t="s">
        <v>37</v>
      </c>
      <c r="C97" s="6">
        <v>33911</v>
      </c>
      <c r="D97">
        <v>1071</v>
      </c>
      <c r="E97" s="2">
        <v>70</v>
      </c>
      <c r="F97" t="str">
        <f t="shared" si="3"/>
        <v>Jeremy ANDREWSlong-jump</v>
      </c>
      <c r="G97" s="2">
        <f t="shared" si="4"/>
        <v>70</v>
      </c>
      <c r="H97" s="2">
        <f t="shared" si="5"/>
        <v>1071</v>
      </c>
    </row>
    <row r="98" spans="1:8" x14ac:dyDescent="0.2">
      <c r="A98" t="s">
        <v>814</v>
      </c>
      <c r="B98" t="s">
        <v>37</v>
      </c>
      <c r="C98" s="6">
        <v>36459</v>
      </c>
      <c r="D98">
        <v>1065</v>
      </c>
      <c r="E98" s="2">
        <v>75</v>
      </c>
      <c r="F98" t="str">
        <f t="shared" si="3"/>
        <v>William FREYERlong-jump</v>
      </c>
      <c r="G98" s="2">
        <f t="shared" si="4"/>
        <v>75</v>
      </c>
      <c r="H98" s="2">
        <f t="shared" si="5"/>
        <v>1065</v>
      </c>
    </row>
    <row r="99" spans="1:8" x14ac:dyDescent="0.2">
      <c r="A99" t="s">
        <v>1261</v>
      </c>
      <c r="B99" t="s">
        <v>37</v>
      </c>
      <c r="C99" s="6">
        <v>35164</v>
      </c>
      <c r="D99">
        <v>1051</v>
      </c>
      <c r="E99" s="2">
        <v>86</v>
      </c>
      <c r="F99" t="str">
        <f t="shared" si="3"/>
        <v>Henry SMITHlong-jump</v>
      </c>
      <c r="G99" s="2">
        <f t="shared" si="4"/>
        <v>86</v>
      </c>
      <c r="H99" s="2">
        <f t="shared" si="5"/>
        <v>1051</v>
      </c>
    </row>
    <row r="100" spans="1:8" x14ac:dyDescent="0.2">
      <c r="A100" t="s">
        <v>797</v>
      </c>
      <c r="B100" t="s">
        <v>37</v>
      </c>
      <c r="C100" s="6">
        <v>34712</v>
      </c>
      <c r="D100">
        <v>1049</v>
      </c>
      <c r="E100" s="2">
        <v>87</v>
      </c>
      <c r="F100" t="str">
        <f t="shared" si="3"/>
        <v>Cedric DUBLERlong-jump</v>
      </c>
      <c r="G100" s="2">
        <f t="shared" si="4"/>
        <v>87</v>
      </c>
      <c r="H100" s="2">
        <f t="shared" si="5"/>
        <v>1049</v>
      </c>
    </row>
    <row r="101" spans="1:8" x14ac:dyDescent="0.2">
      <c r="A101" t="s">
        <v>817</v>
      </c>
      <c r="B101" t="s">
        <v>37</v>
      </c>
      <c r="C101" s="6">
        <v>37317</v>
      </c>
      <c r="D101">
        <v>1042</v>
      </c>
      <c r="E101" s="2">
        <v>93</v>
      </c>
      <c r="F101" t="str">
        <f t="shared" si="3"/>
        <v>Dylan JAMESlong-jump</v>
      </c>
      <c r="G101" s="2">
        <f t="shared" si="4"/>
        <v>93</v>
      </c>
      <c r="H101" s="2">
        <f t="shared" si="5"/>
        <v>1042</v>
      </c>
    </row>
    <row r="102" spans="1:8" x14ac:dyDescent="0.2">
      <c r="A102" t="s">
        <v>818</v>
      </c>
      <c r="B102" t="s">
        <v>37</v>
      </c>
      <c r="C102" s="6">
        <v>37460</v>
      </c>
      <c r="D102">
        <v>1042</v>
      </c>
      <c r="E102" s="2">
        <v>93</v>
      </c>
      <c r="F102" t="str">
        <f t="shared" si="3"/>
        <v>Liam FAIRWEATHERlong-jump</v>
      </c>
      <c r="G102" s="2">
        <f t="shared" si="4"/>
        <v>93</v>
      </c>
      <c r="H102" s="2">
        <f t="shared" si="5"/>
        <v>1042</v>
      </c>
    </row>
    <row r="103" spans="1:8" x14ac:dyDescent="0.2">
      <c r="A103" t="s">
        <v>832</v>
      </c>
      <c r="B103" t="s">
        <v>38</v>
      </c>
      <c r="C103" s="6">
        <v>35585</v>
      </c>
      <c r="D103">
        <v>1103</v>
      </c>
      <c r="E103" s="2">
        <v>14</v>
      </c>
      <c r="F103" t="str">
        <f t="shared" si="3"/>
        <v>Julian KONLEtriple-jump</v>
      </c>
      <c r="G103" s="2">
        <f t="shared" si="4"/>
        <v>14</v>
      </c>
      <c r="H103" s="2">
        <f t="shared" si="5"/>
        <v>1103</v>
      </c>
    </row>
    <row r="104" spans="1:8" x14ac:dyDescent="0.2">
      <c r="A104" t="s">
        <v>833</v>
      </c>
      <c r="B104" t="s">
        <v>38</v>
      </c>
      <c r="C104" s="6">
        <v>35623</v>
      </c>
      <c r="D104">
        <v>1088</v>
      </c>
      <c r="E104" s="2">
        <v>24</v>
      </c>
      <c r="F104" t="str">
        <f t="shared" si="3"/>
        <v>Shemaiah JAMEStriple-jump</v>
      </c>
      <c r="G104" s="2">
        <f t="shared" si="4"/>
        <v>24</v>
      </c>
      <c r="H104" s="2">
        <f t="shared" si="5"/>
        <v>1088</v>
      </c>
    </row>
    <row r="105" spans="1:8" x14ac:dyDescent="0.2">
      <c r="A105" t="s">
        <v>834</v>
      </c>
      <c r="B105" t="s">
        <v>38</v>
      </c>
      <c r="C105" s="6">
        <v>37186</v>
      </c>
      <c r="D105">
        <v>1083</v>
      </c>
      <c r="E105" s="2">
        <v>25</v>
      </c>
      <c r="F105" t="str">
        <f t="shared" si="3"/>
        <v>Connor MURPHYtriple-jump</v>
      </c>
      <c r="G105" s="2">
        <f t="shared" si="4"/>
        <v>25</v>
      </c>
      <c r="H105" s="2">
        <f t="shared" si="5"/>
        <v>1083</v>
      </c>
    </row>
    <row r="106" spans="1:8" x14ac:dyDescent="0.2">
      <c r="A106" t="s">
        <v>831</v>
      </c>
      <c r="B106" t="s">
        <v>38</v>
      </c>
      <c r="C106" s="6">
        <v>35543</v>
      </c>
      <c r="D106">
        <v>1076</v>
      </c>
      <c r="E106" s="2">
        <v>29</v>
      </c>
      <c r="F106" t="str">
        <f t="shared" si="3"/>
        <v>Ayo OREtriple-jump</v>
      </c>
      <c r="G106" s="2">
        <f t="shared" si="4"/>
        <v>29</v>
      </c>
      <c r="H106" s="2">
        <f t="shared" si="5"/>
        <v>1076</v>
      </c>
    </row>
    <row r="107" spans="1:8" x14ac:dyDescent="0.2">
      <c r="A107" t="s">
        <v>821</v>
      </c>
      <c r="B107" t="s">
        <v>38</v>
      </c>
      <c r="C107" s="6">
        <v>37777</v>
      </c>
      <c r="D107">
        <v>1044</v>
      </c>
      <c r="E107" s="2">
        <v>56</v>
      </c>
      <c r="F107" t="str">
        <f t="shared" si="3"/>
        <v>Aiden HINSONtriple-jump</v>
      </c>
      <c r="G107" s="2">
        <f t="shared" si="4"/>
        <v>56</v>
      </c>
      <c r="H107" s="2">
        <f t="shared" si="5"/>
        <v>1044</v>
      </c>
    </row>
    <row r="108" spans="1:8" x14ac:dyDescent="0.2">
      <c r="A108" t="s">
        <v>835</v>
      </c>
      <c r="B108" t="s">
        <v>38</v>
      </c>
      <c r="C108" s="6">
        <v>35457</v>
      </c>
      <c r="D108">
        <v>1041</v>
      </c>
      <c r="E108" s="2">
        <v>57</v>
      </c>
      <c r="F108" t="str">
        <f t="shared" si="3"/>
        <v>Emmanuel FAKIYEtriple-jump</v>
      </c>
      <c r="G108" s="2">
        <f t="shared" si="4"/>
        <v>57</v>
      </c>
      <c r="H108" s="2">
        <f t="shared" si="5"/>
        <v>1041</v>
      </c>
    </row>
    <row r="109" spans="1:8" x14ac:dyDescent="0.2">
      <c r="A109" t="s">
        <v>817</v>
      </c>
      <c r="B109" t="s">
        <v>38</v>
      </c>
      <c r="C109" s="6">
        <v>37317</v>
      </c>
      <c r="D109">
        <v>1031</v>
      </c>
      <c r="E109" s="2">
        <v>69</v>
      </c>
      <c r="F109" t="str">
        <f t="shared" si="3"/>
        <v>Dylan JAMEStriple-jump</v>
      </c>
      <c r="G109" s="2">
        <f t="shared" si="4"/>
        <v>69</v>
      </c>
      <c r="H109" s="2">
        <f t="shared" si="5"/>
        <v>1031</v>
      </c>
    </row>
    <row r="110" spans="1:8" x14ac:dyDescent="0.2">
      <c r="A110" t="s">
        <v>836</v>
      </c>
      <c r="B110" t="s">
        <v>38</v>
      </c>
      <c r="C110" s="6">
        <v>35917</v>
      </c>
      <c r="D110">
        <v>1019</v>
      </c>
      <c r="E110" s="2">
        <v>83</v>
      </c>
      <c r="F110" t="str">
        <f t="shared" si="3"/>
        <v>Grant SZALEKtriple-jump</v>
      </c>
      <c r="G110" s="2">
        <f t="shared" si="4"/>
        <v>83</v>
      </c>
      <c r="H110" s="2">
        <f t="shared" si="5"/>
        <v>1019</v>
      </c>
    </row>
    <row r="111" spans="1:8" x14ac:dyDescent="0.2">
      <c r="A111" t="s">
        <v>839</v>
      </c>
      <c r="B111" t="s">
        <v>35</v>
      </c>
      <c r="C111" s="6">
        <v>34297</v>
      </c>
      <c r="D111">
        <v>1224</v>
      </c>
      <c r="E111" s="2">
        <v>1</v>
      </c>
      <c r="F111" t="str">
        <f t="shared" si="3"/>
        <v>Brandon STARChigh-jump</v>
      </c>
      <c r="G111" s="2">
        <f t="shared" si="4"/>
        <v>1</v>
      </c>
      <c r="H111" s="2">
        <f t="shared" si="5"/>
        <v>1224</v>
      </c>
    </row>
    <row r="112" spans="1:8" x14ac:dyDescent="0.2">
      <c r="A112" t="s">
        <v>1262</v>
      </c>
      <c r="B112" t="s">
        <v>35</v>
      </c>
      <c r="C112" s="6">
        <v>35852</v>
      </c>
      <c r="D112">
        <v>1152</v>
      </c>
      <c r="E112" s="2">
        <v>9</v>
      </c>
      <c r="F112" t="str">
        <f t="shared" si="3"/>
        <v>Brenton FOSTERhigh-jump</v>
      </c>
      <c r="G112" s="2">
        <f t="shared" si="4"/>
        <v>9</v>
      </c>
      <c r="H112" s="2">
        <f t="shared" si="5"/>
        <v>1152</v>
      </c>
    </row>
    <row r="113" spans="1:8" x14ac:dyDescent="0.2">
      <c r="A113" t="s">
        <v>841</v>
      </c>
      <c r="B113" t="s">
        <v>35</v>
      </c>
      <c r="C113" s="6">
        <v>37216</v>
      </c>
      <c r="D113">
        <v>1135</v>
      </c>
      <c r="E113" s="2">
        <v>12</v>
      </c>
      <c r="F113" t="str">
        <f t="shared" si="3"/>
        <v>Oscar MIERShigh-jump</v>
      </c>
      <c r="G113" s="2">
        <f t="shared" si="4"/>
        <v>12</v>
      </c>
      <c r="H113" s="2">
        <f t="shared" si="5"/>
        <v>1135</v>
      </c>
    </row>
    <row r="114" spans="1:8" x14ac:dyDescent="0.2">
      <c r="A114" t="s">
        <v>842</v>
      </c>
      <c r="B114" t="s">
        <v>35</v>
      </c>
      <c r="C114" s="6">
        <v>36664</v>
      </c>
      <c r="D114">
        <v>1135</v>
      </c>
      <c r="E114" s="2">
        <v>12</v>
      </c>
      <c r="F114" t="str">
        <f t="shared" si="3"/>
        <v>Yual REATHhigh-jump</v>
      </c>
      <c r="G114" s="2">
        <f t="shared" si="4"/>
        <v>12</v>
      </c>
      <c r="H114" s="2">
        <f t="shared" si="5"/>
        <v>1135</v>
      </c>
    </row>
    <row r="115" spans="1:8" x14ac:dyDescent="0.2">
      <c r="A115" t="s">
        <v>840</v>
      </c>
      <c r="B115" t="s">
        <v>35</v>
      </c>
      <c r="C115" s="6">
        <v>35096</v>
      </c>
      <c r="D115">
        <v>1126</v>
      </c>
      <c r="E115" s="2">
        <v>16</v>
      </c>
      <c r="F115" t="str">
        <f t="shared" si="3"/>
        <v>Joel BADENhigh-jump</v>
      </c>
      <c r="G115" s="2">
        <f t="shared" si="4"/>
        <v>16</v>
      </c>
      <c r="H115" s="2">
        <f t="shared" si="5"/>
        <v>1126</v>
      </c>
    </row>
    <row r="116" spans="1:8" x14ac:dyDescent="0.2">
      <c r="A116" t="s">
        <v>843</v>
      </c>
      <c r="B116" t="s">
        <v>35</v>
      </c>
      <c r="C116" s="6">
        <v>36628</v>
      </c>
      <c r="D116">
        <v>1090</v>
      </c>
      <c r="E116" s="2">
        <v>27</v>
      </c>
      <c r="F116" t="str">
        <f t="shared" si="3"/>
        <v>Simioluwa THOMSEN-AJAYIhigh-jump</v>
      </c>
      <c r="G116" s="2">
        <f t="shared" si="4"/>
        <v>27</v>
      </c>
      <c r="H116" s="2">
        <f t="shared" si="5"/>
        <v>1090</v>
      </c>
    </row>
    <row r="117" spans="1:8" x14ac:dyDescent="0.2">
      <c r="A117" t="s">
        <v>844</v>
      </c>
      <c r="B117" t="s">
        <v>35</v>
      </c>
      <c r="C117" s="6">
        <v>35415</v>
      </c>
      <c r="D117">
        <v>1028</v>
      </c>
      <c r="E117" s="2">
        <v>60</v>
      </c>
      <c r="F117" t="str">
        <f t="shared" si="3"/>
        <v>Matthew TILLEYhigh-jump</v>
      </c>
      <c r="G117" s="2">
        <f t="shared" si="4"/>
        <v>60</v>
      </c>
      <c r="H117" s="2">
        <f t="shared" si="5"/>
        <v>1028</v>
      </c>
    </row>
    <row r="118" spans="1:8" x14ac:dyDescent="0.2">
      <c r="A118" t="s">
        <v>845</v>
      </c>
      <c r="B118" t="s">
        <v>35</v>
      </c>
      <c r="C118" s="6">
        <v>36930</v>
      </c>
      <c r="D118">
        <v>1019</v>
      </c>
      <c r="E118" s="2">
        <v>65</v>
      </c>
      <c r="F118" t="str">
        <f t="shared" si="3"/>
        <v>Angus CLARKhigh-jump</v>
      </c>
      <c r="G118" s="2">
        <f t="shared" si="4"/>
        <v>65</v>
      </c>
      <c r="H118" s="2">
        <f t="shared" si="5"/>
        <v>1019</v>
      </c>
    </row>
    <row r="119" spans="1:8" x14ac:dyDescent="0.2">
      <c r="A119" t="s">
        <v>572</v>
      </c>
      <c r="B119" t="s">
        <v>35</v>
      </c>
      <c r="C119" s="6">
        <v>36598</v>
      </c>
      <c r="D119">
        <v>1011</v>
      </c>
      <c r="E119" s="2">
        <v>73</v>
      </c>
      <c r="F119" t="str">
        <f t="shared" si="3"/>
        <v>Ashley MOLONEYhigh-jump</v>
      </c>
      <c r="G119" s="2">
        <f t="shared" si="4"/>
        <v>73</v>
      </c>
      <c r="H119" s="2">
        <f t="shared" si="5"/>
        <v>1011</v>
      </c>
    </row>
    <row r="120" spans="1:8" x14ac:dyDescent="0.2">
      <c r="A120" t="s">
        <v>847</v>
      </c>
      <c r="B120" t="s">
        <v>35</v>
      </c>
      <c r="C120" s="6">
        <v>36840</v>
      </c>
      <c r="D120">
        <v>1002</v>
      </c>
      <c r="E120" s="2">
        <v>79</v>
      </c>
      <c r="F120" t="str">
        <f t="shared" si="3"/>
        <v>Sean SZALEKhigh-jump</v>
      </c>
      <c r="G120" s="2">
        <f t="shared" si="4"/>
        <v>79</v>
      </c>
      <c r="H120" s="2">
        <f t="shared" si="5"/>
        <v>1002</v>
      </c>
    </row>
    <row r="121" spans="1:8" x14ac:dyDescent="0.2">
      <c r="A121" t="s">
        <v>846</v>
      </c>
      <c r="B121" t="s">
        <v>35</v>
      </c>
      <c r="C121" s="6">
        <v>37047</v>
      </c>
      <c r="D121">
        <v>1002</v>
      </c>
      <c r="E121" s="2">
        <v>79</v>
      </c>
      <c r="F121" t="str">
        <f t="shared" si="3"/>
        <v>Nicholas KOLLIAShigh-jump</v>
      </c>
      <c r="G121" s="2">
        <f t="shared" si="4"/>
        <v>79</v>
      </c>
      <c r="H121" s="2">
        <f t="shared" si="5"/>
        <v>1002</v>
      </c>
    </row>
    <row r="122" spans="1:8" x14ac:dyDescent="0.2">
      <c r="A122" t="s">
        <v>849</v>
      </c>
      <c r="B122" t="s">
        <v>35</v>
      </c>
      <c r="C122" s="6">
        <v>38035</v>
      </c>
      <c r="D122">
        <v>1002</v>
      </c>
      <c r="E122" s="2">
        <v>79</v>
      </c>
      <c r="F122" t="str">
        <f t="shared" si="3"/>
        <v>Darcy HOLMEShigh-jump</v>
      </c>
      <c r="G122" s="2">
        <f t="shared" si="4"/>
        <v>79</v>
      </c>
      <c r="H122" s="2">
        <f t="shared" si="5"/>
        <v>1002</v>
      </c>
    </row>
    <row r="123" spans="1:8" x14ac:dyDescent="0.2">
      <c r="A123" t="s">
        <v>1263</v>
      </c>
      <c r="B123" t="s">
        <v>35</v>
      </c>
      <c r="C123" s="6">
        <v>37333</v>
      </c>
      <c r="D123">
        <v>1002</v>
      </c>
      <c r="E123" s="2">
        <v>79</v>
      </c>
      <c r="F123" t="str">
        <f t="shared" si="3"/>
        <v>Jonathan TITMARSHhigh-jump</v>
      </c>
      <c r="G123" s="2">
        <f t="shared" si="4"/>
        <v>79</v>
      </c>
      <c r="H123" s="2">
        <f t="shared" si="5"/>
        <v>1002</v>
      </c>
    </row>
    <row r="124" spans="1:8" x14ac:dyDescent="0.2">
      <c r="A124" t="s">
        <v>797</v>
      </c>
      <c r="B124" t="s">
        <v>35</v>
      </c>
      <c r="C124" s="6">
        <v>34712</v>
      </c>
      <c r="D124">
        <v>993</v>
      </c>
      <c r="E124" s="2">
        <v>96</v>
      </c>
      <c r="F124" t="str">
        <f t="shared" si="3"/>
        <v>Cedric DUBLERhigh-jump</v>
      </c>
      <c r="G124" s="2">
        <f t="shared" si="4"/>
        <v>96</v>
      </c>
      <c r="H124" s="2">
        <f t="shared" si="5"/>
        <v>993</v>
      </c>
    </row>
    <row r="125" spans="1:8" x14ac:dyDescent="0.2">
      <c r="A125" t="s">
        <v>848</v>
      </c>
      <c r="B125" t="s">
        <v>35</v>
      </c>
      <c r="C125" s="6">
        <v>38317</v>
      </c>
      <c r="D125">
        <v>993</v>
      </c>
      <c r="E125" s="2">
        <v>96</v>
      </c>
      <c r="F125" t="str">
        <f t="shared" si="3"/>
        <v>Alex PERINhigh-jump</v>
      </c>
      <c r="G125" s="2">
        <f t="shared" si="4"/>
        <v>96</v>
      </c>
      <c r="H125" s="2">
        <f t="shared" si="5"/>
        <v>993</v>
      </c>
    </row>
    <row r="126" spans="1:8" x14ac:dyDescent="0.2">
      <c r="A126" t="s">
        <v>852</v>
      </c>
      <c r="B126" t="s">
        <v>36</v>
      </c>
      <c r="C126" s="6">
        <v>35545</v>
      </c>
      <c r="D126">
        <v>1217</v>
      </c>
      <c r="E126" s="2">
        <v>1</v>
      </c>
      <c r="F126" t="str">
        <f t="shared" si="3"/>
        <v>Kurtis MARSCHALLpole-vault</v>
      </c>
      <c r="G126" s="2">
        <f t="shared" si="4"/>
        <v>1</v>
      </c>
      <c r="H126" s="2">
        <f t="shared" si="5"/>
        <v>1217</v>
      </c>
    </row>
    <row r="127" spans="1:8" x14ac:dyDescent="0.2">
      <c r="A127" t="s">
        <v>854</v>
      </c>
      <c r="B127" t="s">
        <v>36</v>
      </c>
      <c r="C127" s="6">
        <v>37179</v>
      </c>
      <c r="D127">
        <v>1116</v>
      </c>
      <c r="E127" s="2">
        <v>4</v>
      </c>
      <c r="F127" t="str">
        <f t="shared" si="3"/>
        <v>Jack DOWNEYpole-vault</v>
      </c>
      <c r="G127" s="2">
        <f t="shared" si="4"/>
        <v>4</v>
      </c>
      <c r="H127" s="2">
        <f t="shared" si="5"/>
        <v>1116</v>
      </c>
    </row>
    <row r="128" spans="1:8" x14ac:dyDescent="0.2">
      <c r="A128" t="s">
        <v>853</v>
      </c>
      <c r="B128" t="s">
        <v>36</v>
      </c>
      <c r="C128" s="6">
        <v>35506</v>
      </c>
      <c r="D128">
        <v>1075</v>
      </c>
      <c r="E128" s="2">
        <v>7</v>
      </c>
      <c r="F128" t="str">
        <f t="shared" si="3"/>
        <v>Angus ARMSTRONGpole-vault</v>
      </c>
      <c r="G128" s="2">
        <f t="shared" si="4"/>
        <v>7</v>
      </c>
      <c r="H128" s="2">
        <f t="shared" si="5"/>
        <v>1075</v>
      </c>
    </row>
    <row r="129" spans="1:8" x14ac:dyDescent="0.2">
      <c r="A129" t="s">
        <v>855</v>
      </c>
      <c r="B129" t="s">
        <v>36</v>
      </c>
      <c r="C129" s="6">
        <v>35843</v>
      </c>
      <c r="D129">
        <v>1061</v>
      </c>
      <c r="E129" s="2">
        <v>10</v>
      </c>
      <c r="F129" t="str">
        <f t="shared" si="3"/>
        <v>Lachlan BURNSpole-vault</v>
      </c>
      <c r="G129" s="2">
        <f t="shared" si="4"/>
        <v>10</v>
      </c>
      <c r="H129" s="2">
        <f t="shared" si="5"/>
        <v>1061</v>
      </c>
    </row>
    <row r="130" spans="1:8" x14ac:dyDescent="0.2">
      <c r="A130" t="s">
        <v>859</v>
      </c>
      <c r="B130" t="s">
        <v>36</v>
      </c>
      <c r="C130" s="6">
        <v>37757</v>
      </c>
      <c r="D130">
        <v>1023</v>
      </c>
      <c r="E130" s="2">
        <v>24</v>
      </c>
      <c r="F130" t="str">
        <f t="shared" si="3"/>
        <v>Wilson CRAMpole-vault</v>
      </c>
      <c r="G130" s="2">
        <f t="shared" si="4"/>
        <v>24</v>
      </c>
      <c r="H130" s="2">
        <f t="shared" si="5"/>
        <v>1023</v>
      </c>
    </row>
    <row r="131" spans="1:8" x14ac:dyDescent="0.2">
      <c r="A131" t="s">
        <v>858</v>
      </c>
      <c r="B131" t="s">
        <v>36</v>
      </c>
      <c r="C131" s="6">
        <v>35644</v>
      </c>
      <c r="D131">
        <v>1021</v>
      </c>
      <c r="E131" s="2">
        <v>25</v>
      </c>
      <c r="F131" t="str">
        <f t="shared" ref="F131:F194" si="6">A131&amp;B131</f>
        <v>Liam HARRISpole-vault</v>
      </c>
      <c r="G131" s="2">
        <f t="shared" si="4"/>
        <v>25</v>
      </c>
      <c r="H131" s="2">
        <f t="shared" si="5"/>
        <v>1021</v>
      </c>
    </row>
    <row r="132" spans="1:8" x14ac:dyDescent="0.2">
      <c r="A132" t="s">
        <v>861</v>
      </c>
      <c r="B132" t="s">
        <v>36</v>
      </c>
      <c r="C132" s="6">
        <v>31514</v>
      </c>
      <c r="D132">
        <v>1021</v>
      </c>
      <c r="E132" s="2">
        <v>25</v>
      </c>
      <c r="F132" t="str">
        <f t="shared" si="6"/>
        <v>Joel POCKLINGTONpole-vault</v>
      </c>
      <c r="G132" s="2">
        <f t="shared" ref="G132:G195" si="7">E132</f>
        <v>25</v>
      </c>
      <c r="H132" s="2">
        <f t="shared" ref="H132:H195" si="8">D132</f>
        <v>1021</v>
      </c>
    </row>
    <row r="133" spans="1:8" x14ac:dyDescent="0.2">
      <c r="A133" t="s">
        <v>856</v>
      </c>
      <c r="B133" t="s">
        <v>36</v>
      </c>
      <c r="C133" s="6">
        <v>36832</v>
      </c>
      <c r="D133">
        <v>1021</v>
      </c>
      <c r="E133" s="2">
        <v>25</v>
      </c>
      <c r="F133" t="str">
        <f t="shared" si="6"/>
        <v>Dalton DI MEDIOpole-vault</v>
      </c>
      <c r="G133" s="2">
        <f t="shared" si="7"/>
        <v>25</v>
      </c>
      <c r="H133" s="2">
        <f t="shared" si="8"/>
        <v>1021</v>
      </c>
    </row>
    <row r="134" spans="1:8" x14ac:dyDescent="0.2">
      <c r="A134" t="s">
        <v>572</v>
      </c>
      <c r="B134" t="s">
        <v>36</v>
      </c>
      <c r="C134" s="6">
        <v>36598</v>
      </c>
      <c r="D134">
        <v>1007</v>
      </c>
      <c r="E134" s="2">
        <v>30</v>
      </c>
      <c r="F134" t="str">
        <f t="shared" si="6"/>
        <v>Ashley MOLONEYpole-vault</v>
      </c>
      <c r="G134" s="2">
        <f t="shared" si="7"/>
        <v>30</v>
      </c>
      <c r="H134" s="2">
        <f t="shared" si="8"/>
        <v>1007</v>
      </c>
    </row>
    <row r="135" spans="1:8" x14ac:dyDescent="0.2">
      <c r="A135" t="s">
        <v>857</v>
      </c>
      <c r="B135" t="s">
        <v>36</v>
      </c>
      <c r="C135" s="6">
        <v>35677</v>
      </c>
      <c r="D135">
        <v>1002</v>
      </c>
      <c r="E135" s="2">
        <v>34</v>
      </c>
      <c r="F135" t="str">
        <f t="shared" si="6"/>
        <v>Triston VINCENTpole-vault</v>
      </c>
      <c r="G135" s="2">
        <f t="shared" si="7"/>
        <v>34</v>
      </c>
      <c r="H135" s="2">
        <f t="shared" si="8"/>
        <v>1002</v>
      </c>
    </row>
    <row r="136" spans="1:8" x14ac:dyDescent="0.2">
      <c r="A136" t="s">
        <v>797</v>
      </c>
      <c r="B136" t="s">
        <v>36</v>
      </c>
      <c r="C136" s="6">
        <v>34712</v>
      </c>
      <c r="D136">
        <v>994</v>
      </c>
      <c r="E136" s="2">
        <v>37</v>
      </c>
      <c r="F136" t="str">
        <f t="shared" si="6"/>
        <v>Cedric DUBLERpole-vault</v>
      </c>
      <c r="G136" s="2">
        <f t="shared" si="7"/>
        <v>37</v>
      </c>
      <c r="H136" s="2">
        <f t="shared" si="8"/>
        <v>994</v>
      </c>
    </row>
    <row r="137" spans="1:8" x14ac:dyDescent="0.2">
      <c r="A137" t="s">
        <v>860</v>
      </c>
      <c r="B137" t="s">
        <v>36</v>
      </c>
      <c r="C137" s="6">
        <v>37868</v>
      </c>
      <c r="D137">
        <v>994</v>
      </c>
      <c r="E137" s="2">
        <v>37</v>
      </c>
      <c r="F137" t="str">
        <f t="shared" si="6"/>
        <v>Liam GEORGILOPOULOSpole-vault</v>
      </c>
      <c r="G137" s="2">
        <f t="shared" si="7"/>
        <v>37</v>
      </c>
      <c r="H137" s="2">
        <f t="shared" si="8"/>
        <v>994</v>
      </c>
    </row>
    <row r="138" spans="1:8" x14ac:dyDescent="0.2">
      <c r="A138" t="s">
        <v>798</v>
      </c>
      <c r="B138" t="s">
        <v>36</v>
      </c>
      <c r="C138" s="6">
        <v>34302</v>
      </c>
      <c r="D138">
        <v>967</v>
      </c>
      <c r="E138" s="2">
        <v>51</v>
      </c>
      <c r="F138" t="str">
        <f t="shared" si="6"/>
        <v>Daniel GOLUBOVICpole-vault</v>
      </c>
      <c r="G138" s="2">
        <f t="shared" si="7"/>
        <v>51</v>
      </c>
      <c r="H138" s="2">
        <f t="shared" si="8"/>
        <v>967</v>
      </c>
    </row>
    <row r="139" spans="1:8" x14ac:dyDescent="0.2">
      <c r="A139" t="s">
        <v>862</v>
      </c>
      <c r="B139" t="s">
        <v>36</v>
      </c>
      <c r="C139" s="6">
        <v>37653</v>
      </c>
      <c r="D139">
        <v>940</v>
      </c>
      <c r="E139" s="2">
        <v>62</v>
      </c>
      <c r="F139" t="str">
        <f t="shared" si="6"/>
        <v>James WOODSpole-vault</v>
      </c>
      <c r="G139" s="2">
        <f t="shared" si="7"/>
        <v>62</v>
      </c>
      <c r="H139" s="2">
        <f t="shared" si="8"/>
        <v>940</v>
      </c>
    </row>
    <row r="140" spans="1:8" x14ac:dyDescent="0.2">
      <c r="A140" t="s">
        <v>1223</v>
      </c>
      <c r="B140" t="s">
        <v>36</v>
      </c>
      <c r="C140" s="6">
        <v>36085</v>
      </c>
      <c r="D140">
        <v>940</v>
      </c>
      <c r="E140" s="2">
        <v>62</v>
      </c>
      <c r="F140" t="str">
        <f t="shared" si="6"/>
        <v>Jordan KILDAREpole-vault</v>
      </c>
      <c r="G140" s="2">
        <f t="shared" si="7"/>
        <v>62</v>
      </c>
      <c r="H140" s="2">
        <f t="shared" si="8"/>
        <v>940</v>
      </c>
    </row>
    <row r="141" spans="1:8" x14ac:dyDescent="0.2">
      <c r="A141" t="s">
        <v>894</v>
      </c>
      <c r="B141" t="s">
        <v>36</v>
      </c>
      <c r="C141" s="6">
        <v>33932</v>
      </c>
      <c r="D141">
        <v>940</v>
      </c>
      <c r="E141" s="2">
        <v>62</v>
      </c>
      <c r="F141" t="str">
        <f t="shared" si="6"/>
        <v>Martin CLARKpole-vault</v>
      </c>
      <c r="G141" s="2">
        <f t="shared" si="7"/>
        <v>62</v>
      </c>
      <c r="H141" s="2">
        <f t="shared" si="8"/>
        <v>940</v>
      </c>
    </row>
    <row r="142" spans="1:8" x14ac:dyDescent="0.2">
      <c r="A142" t="s">
        <v>801</v>
      </c>
      <c r="B142" t="s">
        <v>36</v>
      </c>
      <c r="C142" s="6">
        <v>35651</v>
      </c>
      <c r="D142">
        <v>940</v>
      </c>
      <c r="E142" s="2">
        <v>62</v>
      </c>
      <c r="F142" t="str">
        <f t="shared" si="6"/>
        <v>Alec DIAMONDpole-vault</v>
      </c>
      <c r="G142" s="2">
        <f t="shared" si="7"/>
        <v>62</v>
      </c>
      <c r="H142" s="2">
        <f t="shared" si="8"/>
        <v>940</v>
      </c>
    </row>
    <row r="143" spans="1:8" x14ac:dyDescent="0.2">
      <c r="A143" t="s">
        <v>1264</v>
      </c>
      <c r="B143" t="s">
        <v>36</v>
      </c>
      <c r="C143" s="6">
        <v>34427</v>
      </c>
      <c r="D143">
        <v>926</v>
      </c>
      <c r="E143" s="2">
        <v>76</v>
      </c>
      <c r="F143" t="str">
        <f t="shared" si="6"/>
        <v>Brodie CROSSpole-vault</v>
      </c>
      <c r="G143" s="2">
        <f t="shared" si="7"/>
        <v>76</v>
      </c>
      <c r="H143" s="2">
        <f t="shared" si="8"/>
        <v>926</v>
      </c>
    </row>
    <row r="144" spans="1:8" x14ac:dyDescent="0.2">
      <c r="A144" t="s">
        <v>892</v>
      </c>
      <c r="B144" t="s">
        <v>36</v>
      </c>
      <c r="C144" s="6">
        <v>36975</v>
      </c>
      <c r="D144">
        <v>913</v>
      </c>
      <c r="E144" s="2">
        <v>83</v>
      </c>
      <c r="F144" t="str">
        <f t="shared" si="6"/>
        <v>Sebastian REYNEKEpole-vault</v>
      </c>
      <c r="G144" s="2">
        <f t="shared" si="7"/>
        <v>83</v>
      </c>
      <c r="H144" s="2">
        <f t="shared" si="8"/>
        <v>913</v>
      </c>
    </row>
    <row r="145" spans="1:8" x14ac:dyDescent="0.2">
      <c r="A145" t="s">
        <v>1265</v>
      </c>
      <c r="B145" t="s">
        <v>36</v>
      </c>
      <c r="C145" s="6">
        <v>36932</v>
      </c>
      <c r="D145">
        <v>913</v>
      </c>
      <c r="E145" s="2">
        <v>83</v>
      </c>
      <c r="F145" t="str">
        <f t="shared" si="6"/>
        <v>Nickolai SIMMONSpole-vault</v>
      </c>
      <c r="G145" s="2">
        <f t="shared" si="7"/>
        <v>83</v>
      </c>
      <c r="H145" s="2">
        <f t="shared" si="8"/>
        <v>913</v>
      </c>
    </row>
    <row r="146" spans="1:8" x14ac:dyDescent="0.2">
      <c r="A146" t="s">
        <v>1224</v>
      </c>
      <c r="B146" t="s">
        <v>36</v>
      </c>
      <c r="C146" s="6">
        <v>38061</v>
      </c>
      <c r="D146">
        <v>913</v>
      </c>
      <c r="E146" s="2">
        <v>83</v>
      </c>
      <c r="F146" t="str">
        <f t="shared" si="6"/>
        <v>Andre DI MEDIOpole-vault</v>
      </c>
      <c r="G146" s="2">
        <f t="shared" si="7"/>
        <v>83</v>
      </c>
      <c r="H146" s="2">
        <f t="shared" si="8"/>
        <v>913</v>
      </c>
    </row>
    <row r="147" spans="1:8" x14ac:dyDescent="0.2">
      <c r="A147" t="s">
        <v>1229</v>
      </c>
      <c r="B147" t="s">
        <v>36</v>
      </c>
      <c r="C147" s="6">
        <v>37441</v>
      </c>
      <c r="D147">
        <v>913</v>
      </c>
      <c r="E147" s="2">
        <v>83</v>
      </c>
      <c r="F147" t="str">
        <f t="shared" si="6"/>
        <v>Ethan PRINCENA-WHITEpole-vault</v>
      </c>
      <c r="G147" s="2">
        <f t="shared" si="7"/>
        <v>83</v>
      </c>
      <c r="H147" s="2">
        <f t="shared" si="8"/>
        <v>913</v>
      </c>
    </row>
    <row r="148" spans="1:8" x14ac:dyDescent="0.2">
      <c r="A148" t="s">
        <v>1266</v>
      </c>
      <c r="B148" t="s">
        <v>36</v>
      </c>
      <c r="C148" s="6">
        <v>35629</v>
      </c>
      <c r="D148">
        <v>900</v>
      </c>
      <c r="E148" s="2">
        <v>91</v>
      </c>
      <c r="F148" t="str">
        <f t="shared" si="6"/>
        <v>Alexander CHANpole-vault</v>
      </c>
      <c r="G148" s="2">
        <f t="shared" si="7"/>
        <v>91</v>
      </c>
      <c r="H148" s="2">
        <f t="shared" si="8"/>
        <v>900</v>
      </c>
    </row>
    <row r="149" spans="1:8" x14ac:dyDescent="0.2">
      <c r="A149" t="s">
        <v>1267</v>
      </c>
      <c r="B149" t="s">
        <v>36</v>
      </c>
      <c r="C149" s="6">
        <v>32055</v>
      </c>
      <c r="D149">
        <v>900</v>
      </c>
      <c r="E149" s="2">
        <v>91</v>
      </c>
      <c r="F149" t="str">
        <f t="shared" si="6"/>
        <v>Anthony SYMONSpole-vault</v>
      </c>
      <c r="G149" s="2">
        <f t="shared" si="7"/>
        <v>91</v>
      </c>
      <c r="H149" s="2">
        <f t="shared" si="8"/>
        <v>900</v>
      </c>
    </row>
    <row r="150" spans="1:8" x14ac:dyDescent="0.2">
      <c r="A150" t="s">
        <v>1268</v>
      </c>
      <c r="B150" t="s">
        <v>36</v>
      </c>
      <c r="C150" s="6">
        <v>38175</v>
      </c>
      <c r="D150">
        <v>900</v>
      </c>
      <c r="E150" s="2">
        <v>91</v>
      </c>
      <c r="F150" t="str">
        <f t="shared" si="6"/>
        <v>Aiden PRINCENA-WHITEpole-vault</v>
      </c>
      <c r="G150" s="2">
        <f t="shared" si="7"/>
        <v>91</v>
      </c>
      <c r="H150" s="2">
        <f t="shared" si="8"/>
        <v>900</v>
      </c>
    </row>
    <row r="151" spans="1:8" x14ac:dyDescent="0.2">
      <c r="A151" t="s">
        <v>863</v>
      </c>
      <c r="B151" t="s">
        <v>36</v>
      </c>
      <c r="C151" s="6">
        <v>35810</v>
      </c>
      <c r="D151">
        <v>886</v>
      </c>
      <c r="E151" s="2">
        <v>95</v>
      </c>
      <c r="F151" t="str">
        <f t="shared" si="6"/>
        <v>Matt HOSIEpole-vault</v>
      </c>
      <c r="G151" s="2">
        <f t="shared" si="7"/>
        <v>95</v>
      </c>
      <c r="H151" s="2">
        <f t="shared" si="8"/>
        <v>886</v>
      </c>
    </row>
    <row r="152" spans="1:8" x14ac:dyDescent="0.2">
      <c r="A152" t="s">
        <v>891</v>
      </c>
      <c r="B152" t="s">
        <v>36</v>
      </c>
      <c r="C152" s="6">
        <v>34493</v>
      </c>
      <c r="D152">
        <v>886</v>
      </c>
      <c r="E152" s="2">
        <v>95</v>
      </c>
      <c r="F152" t="str">
        <f t="shared" si="6"/>
        <v>David BROCKpole-vault</v>
      </c>
      <c r="G152" s="2">
        <f t="shared" si="7"/>
        <v>95</v>
      </c>
      <c r="H152" s="2">
        <f t="shared" si="8"/>
        <v>886</v>
      </c>
    </row>
    <row r="153" spans="1:8" x14ac:dyDescent="0.2">
      <c r="A153" t="s">
        <v>864</v>
      </c>
      <c r="B153" t="s">
        <v>40</v>
      </c>
      <c r="C153" s="6">
        <v>35218</v>
      </c>
      <c r="D153">
        <v>1190</v>
      </c>
      <c r="E153" s="2">
        <v>3</v>
      </c>
      <c r="F153" t="str">
        <f t="shared" si="6"/>
        <v>Matthew DENNYdiscus-throw</v>
      </c>
      <c r="G153" s="2">
        <f t="shared" si="7"/>
        <v>3</v>
      </c>
      <c r="H153" s="2">
        <f t="shared" si="8"/>
        <v>1190</v>
      </c>
    </row>
    <row r="154" spans="1:8" x14ac:dyDescent="0.2">
      <c r="A154" t="s">
        <v>866</v>
      </c>
      <c r="B154" t="s">
        <v>40</v>
      </c>
      <c r="C154" s="6">
        <v>35780</v>
      </c>
      <c r="D154">
        <v>1015</v>
      </c>
      <c r="E154" s="2">
        <v>33</v>
      </c>
      <c r="F154" t="str">
        <f t="shared" si="6"/>
        <v>Lachlan PAGEdiscus-throw</v>
      </c>
      <c r="G154" s="2">
        <f t="shared" si="7"/>
        <v>33</v>
      </c>
      <c r="H154" s="2">
        <f t="shared" si="8"/>
        <v>1015</v>
      </c>
    </row>
    <row r="155" spans="1:8" x14ac:dyDescent="0.2">
      <c r="A155" t="s">
        <v>865</v>
      </c>
      <c r="B155" t="s">
        <v>40</v>
      </c>
      <c r="C155" s="6">
        <v>34852</v>
      </c>
      <c r="D155">
        <v>1014</v>
      </c>
      <c r="E155" s="2">
        <v>34</v>
      </c>
      <c r="F155" t="str">
        <f t="shared" si="6"/>
        <v>Mitchell COOPERdiscus-throw</v>
      </c>
      <c r="G155" s="2">
        <f t="shared" si="7"/>
        <v>34</v>
      </c>
      <c r="H155" s="2">
        <f t="shared" si="8"/>
        <v>1014</v>
      </c>
    </row>
    <row r="156" spans="1:8" x14ac:dyDescent="0.2">
      <c r="A156" t="s">
        <v>867</v>
      </c>
      <c r="B156" t="s">
        <v>40</v>
      </c>
      <c r="C156" s="6">
        <v>37069</v>
      </c>
      <c r="D156">
        <v>989</v>
      </c>
      <c r="E156" s="2">
        <v>43</v>
      </c>
      <c r="F156" t="str">
        <f t="shared" si="6"/>
        <v>Declan CARMANdiscus-throw</v>
      </c>
      <c r="G156" s="2">
        <f t="shared" si="7"/>
        <v>43</v>
      </c>
      <c r="H156" s="2">
        <f t="shared" si="8"/>
        <v>989</v>
      </c>
    </row>
    <row r="157" spans="1:8" x14ac:dyDescent="0.2">
      <c r="A157" t="s">
        <v>1269</v>
      </c>
      <c r="B157" t="s">
        <v>40</v>
      </c>
      <c r="C157">
        <v>1987</v>
      </c>
      <c r="D157">
        <v>924</v>
      </c>
      <c r="E157" s="2">
        <v>74</v>
      </c>
      <c r="F157" t="str">
        <f t="shared" si="6"/>
        <v>Guy HENLYdiscus-throw</v>
      </c>
      <c r="G157" s="2">
        <f t="shared" si="7"/>
        <v>74</v>
      </c>
      <c r="H157" s="2">
        <f t="shared" si="8"/>
        <v>924</v>
      </c>
    </row>
    <row r="158" spans="1:8" x14ac:dyDescent="0.2">
      <c r="A158" t="s">
        <v>868</v>
      </c>
      <c r="B158" t="s">
        <v>40</v>
      </c>
      <c r="C158" s="6">
        <v>35930</v>
      </c>
      <c r="D158">
        <v>917</v>
      </c>
      <c r="E158" s="2">
        <v>80</v>
      </c>
      <c r="F158" t="str">
        <f t="shared" si="6"/>
        <v>Nicholas DYSONdiscus-throw</v>
      </c>
      <c r="G158" s="2">
        <f t="shared" si="7"/>
        <v>80</v>
      </c>
      <c r="H158" s="2">
        <f t="shared" si="8"/>
        <v>917</v>
      </c>
    </row>
    <row r="159" spans="1:8" x14ac:dyDescent="0.2">
      <c r="A159" t="s">
        <v>798</v>
      </c>
      <c r="B159" t="s">
        <v>40</v>
      </c>
      <c r="C159" s="6">
        <v>34302</v>
      </c>
      <c r="D159">
        <v>900</v>
      </c>
      <c r="E159" s="2">
        <v>94</v>
      </c>
      <c r="F159" t="str">
        <f t="shared" si="6"/>
        <v>Daniel GOLUBOVICdiscus-throw</v>
      </c>
      <c r="G159" s="2">
        <f t="shared" si="7"/>
        <v>94</v>
      </c>
      <c r="H159" s="2">
        <f t="shared" si="8"/>
        <v>900</v>
      </c>
    </row>
    <row r="160" spans="1:8" x14ac:dyDescent="0.2">
      <c r="A160" t="s">
        <v>869</v>
      </c>
      <c r="B160" t="s">
        <v>39</v>
      </c>
      <c r="C160" s="6">
        <v>34067</v>
      </c>
      <c r="D160">
        <v>1150</v>
      </c>
      <c r="E160" s="2">
        <v>10</v>
      </c>
      <c r="F160" t="str">
        <f t="shared" si="6"/>
        <v>Damien BIRKINHEADshot-put</v>
      </c>
      <c r="G160" s="2">
        <f t="shared" si="7"/>
        <v>10</v>
      </c>
      <c r="H160" s="2">
        <f t="shared" si="8"/>
        <v>1150</v>
      </c>
    </row>
    <row r="161" spans="1:8" x14ac:dyDescent="0.2">
      <c r="A161" t="s">
        <v>870</v>
      </c>
      <c r="B161" t="s">
        <v>39</v>
      </c>
      <c r="C161" s="6">
        <v>36799</v>
      </c>
      <c r="D161">
        <v>1110</v>
      </c>
      <c r="E161" s="2">
        <v>17</v>
      </c>
      <c r="F161" t="str">
        <f t="shared" si="6"/>
        <v>Alexander KOLESNIKOFFshot-put</v>
      </c>
      <c r="G161" s="2">
        <f t="shared" si="7"/>
        <v>17</v>
      </c>
      <c r="H161" s="2">
        <f t="shared" si="8"/>
        <v>1110</v>
      </c>
    </row>
    <row r="162" spans="1:8" x14ac:dyDescent="0.2">
      <c r="A162" t="s">
        <v>871</v>
      </c>
      <c r="B162" t="s">
        <v>39</v>
      </c>
      <c r="C162" s="6">
        <v>36266</v>
      </c>
      <c r="D162">
        <v>1023</v>
      </c>
      <c r="E162" s="2">
        <v>28</v>
      </c>
      <c r="F162" t="str">
        <f t="shared" si="6"/>
        <v>Aiden HARVEYshot-put</v>
      </c>
      <c r="G162" s="2">
        <f t="shared" si="7"/>
        <v>28</v>
      </c>
      <c r="H162" s="2">
        <f t="shared" si="8"/>
        <v>1023</v>
      </c>
    </row>
    <row r="163" spans="1:8" x14ac:dyDescent="0.2">
      <c r="A163" t="s">
        <v>873</v>
      </c>
      <c r="B163" t="s">
        <v>39</v>
      </c>
      <c r="C163" s="6">
        <v>35403</v>
      </c>
      <c r="D163">
        <v>971</v>
      </c>
      <c r="E163" s="2">
        <v>45</v>
      </c>
      <c r="F163" t="str">
        <f t="shared" si="6"/>
        <v>Daniel GREENshot-put</v>
      </c>
      <c r="G163" s="2">
        <f t="shared" si="7"/>
        <v>45</v>
      </c>
      <c r="H163" s="2">
        <f t="shared" si="8"/>
        <v>971</v>
      </c>
    </row>
    <row r="164" spans="1:8" x14ac:dyDescent="0.2">
      <c r="A164" t="s">
        <v>872</v>
      </c>
      <c r="B164" t="s">
        <v>39</v>
      </c>
      <c r="C164" s="6">
        <v>33293</v>
      </c>
      <c r="D164">
        <v>953</v>
      </c>
      <c r="E164" s="2">
        <v>56</v>
      </c>
      <c r="F164" t="str">
        <f t="shared" si="6"/>
        <v>Matt COWIEshot-put</v>
      </c>
      <c r="G164" s="2">
        <f t="shared" si="7"/>
        <v>56</v>
      </c>
      <c r="H164" s="2">
        <f t="shared" si="8"/>
        <v>953</v>
      </c>
    </row>
    <row r="165" spans="1:8" x14ac:dyDescent="0.2">
      <c r="A165" t="s">
        <v>1233</v>
      </c>
      <c r="B165" t="s">
        <v>39</v>
      </c>
      <c r="C165" s="6">
        <v>33252</v>
      </c>
      <c r="D165">
        <v>948</v>
      </c>
      <c r="E165" s="2">
        <v>63</v>
      </c>
      <c r="F165" t="str">
        <f t="shared" si="6"/>
        <v>Courtney HEINZEshot-put</v>
      </c>
      <c r="G165" s="2">
        <f t="shared" si="7"/>
        <v>63</v>
      </c>
      <c r="H165" s="2">
        <f t="shared" si="8"/>
        <v>948</v>
      </c>
    </row>
    <row r="166" spans="1:8" x14ac:dyDescent="0.2">
      <c r="A166" t="s">
        <v>877</v>
      </c>
      <c r="B166" t="s">
        <v>42</v>
      </c>
      <c r="C166" s="6">
        <v>35807</v>
      </c>
      <c r="D166">
        <v>1012</v>
      </c>
      <c r="E166" s="2">
        <v>19</v>
      </c>
      <c r="F166" t="str">
        <f t="shared" si="6"/>
        <v>Ned WEATHERLYhammer-throw</v>
      </c>
      <c r="G166" s="2">
        <f t="shared" si="7"/>
        <v>19</v>
      </c>
      <c r="H166" s="2">
        <f t="shared" si="8"/>
        <v>1012</v>
      </c>
    </row>
    <row r="167" spans="1:8" x14ac:dyDescent="0.2">
      <c r="A167" t="s">
        <v>878</v>
      </c>
      <c r="B167" t="s">
        <v>42</v>
      </c>
      <c r="C167" s="6">
        <v>36445</v>
      </c>
      <c r="D167">
        <v>1006</v>
      </c>
      <c r="E167" s="2">
        <v>21</v>
      </c>
      <c r="F167" t="str">
        <f t="shared" si="6"/>
        <v>James JOYCEYhammer-throw</v>
      </c>
      <c r="G167" s="2">
        <f t="shared" si="7"/>
        <v>21</v>
      </c>
      <c r="H167" s="2">
        <f t="shared" si="8"/>
        <v>1006</v>
      </c>
    </row>
    <row r="168" spans="1:8" x14ac:dyDescent="0.2">
      <c r="A168" t="s">
        <v>876</v>
      </c>
      <c r="B168" t="s">
        <v>42</v>
      </c>
      <c r="C168" s="6">
        <v>35228</v>
      </c>
      <c r="D168">
        <v>1005</v>
      </c>
      <c r="E168" s="2">
        <v>22</v>
      </c>
      <c r="F168" t="str">
        <f t="shared" si="6"/>
        <v>Costa KOUSPARIShammer-throw</v>
      </c>
      <c r="G168" s="2">
        <f t="shared" si="7"/>
        <v>22</v>
      </c>
      <c r="H168" s="2">
        <f t="shared" si="8"/>
        <v>1005</v>
      </c>
    </row>
    <row r="169" spans="1:8" x14ac:dyDescent="0.2">
      <c r="A169" t="s">
        <v>1270</v>
      </c>
      <c r="B169" t="s">
        <v>42</v>
      </c>
      <c r="C169" s="6">
        <v>34474</v>
      </c>
      <c r="D169">
        <v>991</v>
      </c>
      <c r="E169" s="2">
        <v>29</v>
      </c>
      <c r="F169" t="str">
        <f t="shared" si="6"/>
        <v>Jack DALTONhammer-throw</v>
      </c>
      <c r="G169" s="2">
        <f t="shared" si="7"/>
        <v>29</v>
      </c>
      <c r="H169" s="2">
        <f t="shared" si="8"/>
        <v>991</v>
      </c>
    </row>
    <row r="170" spans="1:8" x14ac:dyDescent="0.2">
      <c r="A170" t="s">
        <v>880</v>
      </c>
      <c r="B170" t="s">
        <v>42</v>
      </c>
      <c r="C170" s="6">
        <v>35359</v>
      </c>
      <c r="D170">
        <v>990</v>
      </c>
      <c r="E170" s="2">
        <v>30</v>
      </c>
      <c r="F170" t="str">
        <f t="shared" si="6"/>
        <v>William BROWNhammer-throw</v>
      </c>
      <c r="G170" s="2">
        <f t="shared" si="7"/>
        <v>30</v>
      </c>
      <c r="H170" s="2">
        <f t="shared" si="8"/>
        <v>990</v>
      </c>
    </row>
    <row r="171" spans="1:8" x14ac:dyDescent="0.2">
      <c r="A171" t="s">
        <v>879</v>
      </c>
      <c r="B171" t="s">
        <v>42</v>
      </c>
      <c r="C171" s="6">
        <v>35781</v>
      </c>
      <c r="D171">
        <v>977</v>
      </c>
      <c r="E171" s="2">
        <v>34</v>
      </c>
      <c r="F171" t="str">
        <f t="shared" si="6"/>
        <v>Timothy HEYEShammer-throw</v>
      </c>
      <c r="G171" s="2">
        <f t="shared" si="7"/>
        <v>34</v>
      </c>
      <c r="H171" s="2">
        <f t="shared" si="8"/>
        <v>977</v>
      </c>
    </row>
    <row r="172" spans="1:8" x14ac:dyDescent="0.2">
      <c r="A172" t="s">
        <v>881</v>
      </c>
      <c r="B172" t="s">
        <v>42</v>
      </c>
      <c r="C172" s="6">
        <v>33736</v>
      </c>
      <c r="D172">
        <v>898</v>
      </c>
      <c r="E172" s="2">
        <v>64</v>
      </c>
      <c r="F172" t="str">
        <f t="shared" si="6"/>
        <v>Huw PEACOCKhammer-throw</v>
      </c>
      <c r="G172" s="2">
        <f t="shared" si="7"/>
        <v>64</v>
      </c>
      <c r="H172" s="2">
        <f t="shared" si="8"/>
        <v>898</v>
      </c>
    </row>
    <row r="173" spans="1:8" x14ac:dyDescent="0.2">
      <c r="A173" t="s">
        <v>1271</v>
      </c>
      <c r="B173" t="s">
        <v>42</v>
      </c>
      <c r="C173" s="6">
        <v>37816</v>
      </c>
      <c r="D173">
        <v>869</v>
      </c>
      <c r="E173" s="2">
        <v>78</v>
      </c>
      <c r="F173" t="str">
        <f t="shared" si="6"/>
        <v>Jett CARLINhammer-throw</v>
      </c>
      <c r="G173" s="2">
        <f t="shared" si="7"/>
        <v>78</v>
      </c>
      <c r="H173" s="2">
        <f t="shared" si="8"/>
        <v>869</v>
      </c>
    </row>
    <row r="174" spans="1:8" x14ac:dyDescent="0.2">
      <c r="A174" t="s">
        <v>882</v>
      </c>
      <c r="B174" t="s">
        <v>41</v>
      </c>
      <c r="C174" s="6">
        <v>35168</v>
      </c>
      <c r="D174">
        <v>1112</v>
      </c>
      <c r="E174" s="2">
        <v>7</v>
      </c>
      <c r="F174" t="str">
        <f t="shared" si="6"/>
        <v>Liam O'BRIENjavelin-throw</v>
      </c>
      <c r="G174" s="2">
        <f t="shared" si="7"/>
        <v>7</v>
      </c>
      <c r="H174" s="2">
        <f t="shared" si="8"/>
        <v>1112</v>
      </c>
    </row>
    <row r="175" spans="1:8" x14ac:dyDescent="0.2">
      <c r="A175" t="s">
        <v>883</v>
      </c>
      <c r="B175" t="s">
        <v>41</v>
      </c>
      <c r="C175" s="6">
        <v>36201</v>
      </c>
      <c r="D175">
        <v>1051</v>
      </c>
      <c r="E175" s="2">
        <v>20</v>
      </c>
      <c r="F175" t="str">
        <f t="shared" si="6"/>
        <v>Cameron MCENTYREjavelin-throw</v>
      </c>
      <c r="G175" s="2">
        <f t="shared" si="7"/>
        <v>20</v>
      </c>
      <c r="H175" s="2">
        <f t="shared" si="8"/>
        <v>1051</v>
      </c>
    </row>
    <row r="176" spans="1:8" x14ac:dyDescent="0.2">
      <c r="A176" t="s">
        <v>884</v>
      </c>
      <c r="B176" t="s">
        <v>41</v>
      </c>
      <c r="C176" s="6">
        <v>34387</v>
      </c>
      <c r="D176">
        <v>1047</v>
      </c>
      <c r="E176" s="2">
        <v>24</v>
      </c>
      <c r="F176" t="str">
        <f t="shared" si="6"/>
        <v>Cruz HOGANjavelin-throw</v>
      </c>
      <c r="G176" s="2">
        <f t="shared" si="7"/>
        <v>24</v>
      </c>
      <c r="H176" s="2">
        <f t="shared" si="8"/>
        <v>1047</v>
      </c>
    </row>
    <row r="177" spans="1:8" x14ac:dyDescent="0.2">
      <c r="A177" t="s">
        <v>1238</v>
      </c>
      <c r="B177" t="s">
        <v>41</v>
      </c>
      <c r="C177" s="6">
        <v>36822</v>
      </c>
      <c r="D177">
        <v>1029</v>
      </c>
      <c r="E177" s="2">
        <v>36</v>
      </c>
      <c r="F177" t="str">
        <f t="shared" si="6"/>
        <v>Neil JANSEjavelin-throw</v>
      </c>
      <c r="G177" s="2">
        <f t="shared" si="7"/>
        <v>36</v>
      </c>
      <c r="H177" s="2">
        <f t="shared" si="8"/>
        <v>1029</v>
      </c>
    </row>
    <row r="178" spans="1:8" x14ac:dyDescent="0.2">
      <c r="A178" t="s">
        <v>1237</v>
      </c>
      <c r="B178" t="s">
        <v>41</v>
      </c>
      <c r="C178" s="6">
        <v>37126</v>
      </c>
      <c r="D178">
        <v>1010</v>
      </c>
      <c r="E178" s="2">
        <v>46</v>
      </c>
      <c r="F178" t="str">
        <f t="shared" si="6"/>
        <v>Howard MCDONALDjavelin-throw</v>
      </c>
      <c r="G178" s="2">
        <f t="shared" si="7"/>
        <v>46</v>
      </c>
      <c r="H178" s="2">
        <f t="shared" si="8"/>
        <v>1010</v>
      </c>
    </row>
    <row r="179" spans="1:8" x14ac:dyDescent="0.2">
      <c r="A179" t="s">
        <v>887</v>
      </c>
      <c r="B179" t="s">
        <v>41</v>
      </c>
      <c r="C179" s="6">
        <v>33161</v>
      </c>
      <c r="D179">
        <v>1007</v>
      </c>
      <c r="E179" s="2">
        <v>47</v>
      </c>
      <c r="F179" t="str">
        <f t="shared" si="6"/>
        <v>Hamish PEACOCKjavelin-throw</v>
      </c>
      <c r="G179" s="2">
        <f t="shared" si="7"/>
        <v>47</v>
      </c>
      <c r="H179" s="2">
        <f t="shared" si="8"/>
        <v>1007</v>
      </c>
    </row>
    <row r="180" spans="1:8" x14ac:dyDescent="0.2">
      <c r="A180" t="s">
        <v>886</v>
      </c>
      <c r="B180" t="s">
        <v>41</v>
      </c>
      <c r="C180" s="6">
        <v>34725</v>
      </c>
      <c r="D180">
        <v>994</v>
      </c>
      <c r="E180" s="2">
        <v>54</v>
      </c>
      <c r="F180" t="str">
        <f t="shared" si="6"/>
        <v>Michael CRITICOSjavelin-throw</v>
      </c>
      <c r="G180" s="2">
        <f t="shared" si="7"/>
        <v>54</v>
      </c>
      <c r="H180" s="2">
        <f t="shared" si="8"/>
        <v>994</v>
      </c>
    </row>
    <row r="181" spans="1:8" x14ac:dyDescent="0.2">
      <c r="A181" t="s">
        <v>885</v>
      </c>
      <c r="B181" t="s">
        <v>41</v>
      </c>
      <c r="C181" s="6">
        <v>36470</v>
      </c>
      <c r="D181">
        <v>984</v>
      </c>
      <c r="E181" s="2">
        <v>65</v>
      </c>
      <c r="F181" t="str">
        <f t="shared" si="6"/>
        <v>Nash LOWISjavelin-throw</v>
      </c>
      <c r="G181" s="2">
        <f t="shared" si="7"/>
        <v>65</v>
      </c>
      <c r="H181" s="2">
        <f t="shared" si="8"/>
        <v>984</v>
      </c>
    </row>
    <row r="182" spans="1:8" x14ac:dyDescent="0.2">
      <c r="A182" t="s">
        <v>1239</v>
      </c>
      <c r="B182" t="s">
        <v>41</v>
      </c>
      <c r="C182" s="6">
        <v>35041</v>
      </c>
      <c r="D182">
        <v>957</v>
      </c>
      <c r="E182" s="2">
        <v>81</v>
      </c>
      <c r="F182" t="str">
        <f t="shared" si="6"/>
        <v>Saxon WARDjavelin-throw</v>
      </c>
      <c r="G182" s="2">
        <f t="shared" si="7"/>
        <v>81</v>
      </c>
      <c r="H182" s="2">
        <f t="shared" si="8"/>
        <v>957</v>
      </c>
    </row>
    <row r="183" spans="1:8" x14ac:dyDescent="0.2">
      <c r="A183" t="s">
        <v>895</v>
      </c>
      <c r="B183" t="s">
        <v>81</v>
      </c>
      <c r="C183" s="6">
        <v>33242</v>
      </c>
      <c r="D183">
        <v>1160</v>
      </c>
      <c r="E183" s="2">
        <v>3</v>
      </c>
      <c r="F183" t="str">
        <f t="shared" si="6"/>
        <v>Rhydian COWLEY20km-race-walking</v>
      </c>
      <c r="G183" s="2">
        <f t="shared" si="7"/>
        <v>3</v>
      </c>
      <c r="H183" s="2">
        <f t="shared" si="8"/>
        <v>1160</v>
      </c>
    </row>
    <row r="184" spans="1:8" x14ac:dyDescent="0.2">
      <c r="A184" t="s">
        <v>896</v>
      </c>
      <c r="B184" t="s">
        <v>81</v>
      </c>
      <c r="C184" s="6">
        <v>36197</v>
      </c>
      <c r="D184">
        <v>1158</v>
      </c>
      <c r="E184" s="2">
        <v>4</v>
      </c>
      <c r="F184" t="str">
        <f t="shared" si="6"/>
        <v>Declan TINGAY20km-race-walking</v>
      </c>
      <c r="G184" s="2">
        <f t="shared" si="7"/>
        <v>4</v>
      </c>
      <c r="H184" s="2">
        <f t="shared" si="8"/>
        <v>1158</v>
      </c>
    </row>
    <row r="185" spans="1:8" x14ac:dyDescent="0.2">
      <c r="A185" t="s">
        <v>897</v>
      </c>
      <c r="B185" t="s">
        <v>81</v>
      </c>
      <c r="C185" s="6">
        <v>36247</v>
      </c>
      <c r="D185">
        <v>1123</v>
      </c>
      <c r="E185" s="2">
        <v>5</v>
      </c>
      <c r="F185" t="str">
        <f t="shared" si="6"/>
        <v>Kyle SWAN20km-race-walking</v>
      </c>
      <c r="G185" s="2">
        <f t="shared" si="7"/>
        <v>5</v>
      </c>
      <c r="H185" s="2">
        <f t="shared" si="8"/>
        <v>1123</v>
      </c>
    </row>
    <row r="186" spans="1:8" x14ac:dyDescent="0.2">
      <c r="A186" t="s">
        <v>1249</v>
      </c>
      <c r="B186" t="s">
        <v>81</v>
      </c>
      <c r="C186" s="6">
        <v>37578</v>
      </c>
      <c r="D186">
        <v>1050</v>
      </c>
      <c r="E186" s="2">
        <v>10</v>
      </c>
      <c r="F186" t="str">
        <f t="shared" si="6"/>
        <v>Will THOMPSON20km-race-walking</v>
      </c>
      <c r="G186" s="2">
        <f t="shared" si="7"/>
        <v>10</v>
      </c>
      <c r="H186" s="2">
        <f t="shared" si="8"/>
        <v>1050</v>
      </c>
    </row>
    <row r="187" spans="1:8" x14ac:dyDescent="0.2">
      <c r="A187" t="s">
        <v>898</v>
      </c>
      <c r="B187" t="s">
        <v>81</v>
      </c>
      <c r="C187" s="6">
        <v>35235</v>
      </c>
      <c r="D187">
        <v>1030</v>
      </c>
      <c r="E187" s="2">
        <v>15</v>
      </c>
      <c r="F187" t="str">
        <f t="shared" si="6"/>
        <v>Carl GIBBONS20km-race-walking</v>
      </c>
      <c r="G187" s="2">
        <f t="shared" si="7"/>
        <v>15</v>
      </c>
      <c r="H187" s="2">
        <f t="shared" si="8"/>
        <v>1030</v>
      </c>
    </row>
    <row r="188" spans="1:8" x14ac:dyDescent="0.2">
      <c r="A188" t="s">
        <v>1251</v>
      </c>
      <c r="B188" t="s">
        <v>81</v>
      </c>
      <c r="C188" s="6">
        <v>37456</v>
      </c>
      <c r="D188">
        <v>1025</v>
      </c>
      <c r="E188" s="2">
        <v>16</v>
      </c>
      <c r="F188" t="str">
        <f t="shared" si="6"/>
        <v>Corey DICKSON20km-race-walking</v>
      </c>
      <c r="G188" s="2">
        <f t="shared" si="7"/>
        <v>16</v>
      </c>
      <c r="H188" s="2">
        <f t="shared" si="8"/>
        <v>1025</v>
      </c>
    </row>
    <row r="189" spans="1:8" x14ac:dyDescent="0.2">
      <c r="A189" t="s">
        <v>948</v>
      </c>
      <c r="B189" t="s">
        <v>81</v>
      </c>
      <c r="C189" s="6">
        <v>37078</v>
      </c>
      <c r="D189">
        <v>1023</v>
      </c>
      <c r="E189" s="2">
        <v>17</v>
      </c>
      <c r="F189" t="str">
        <f t="shared" si="6"/>
        <v>Mitchell BAKER20km-race-walking</v>
      </c>
      <c r="G189" s="2">
        <f t="shared" si="7"/>
        <v>17</v>
      </c>
      <c r="H189" s="2">
        <f t="shared" si="8"/>
        <v>1023</v>
      </c>
    </row>
    <row r="190" spans="1:8" x14ac:dyDescent="0.2">
      <c r="A190" t="s">
        <v>947</v>
      </c>
      <c r="B190" t="s">
        <v>81</v>
      </c>
      <c r="C190" s="6">
        <v>35893</v>
      </c>
      <c r="D190">
        <v>1012</v>
      </c>
      <c r="E190" s="2">
        <v>20</v>
      </c>
      <c r="F190" t="str">
        <f t="shared" si="6"/>
        <v>Tyler JONES20km-race-walking</v>
      </c>
      <c r="G190" s="2">
        <f t="shared" si="7"/>
        <v>20</v>
      </c>
      <c r="H190" s="2">
        <f t="shared" si="8"/>
        <v>1012</v>
      </c>
    </row>
    <row r="191" spans="1:8" x14ac:dyDescent="0.2">
      <c r="A191" t="s">
        <v>899</v>
      </c>
      <c r="B191" t="s">
        <v>81</v>
      </c>
      <c r="C191">
        <v>2000</v>
      </c>
      <c r="D191">
        <v>996</v>
      </c>
      <c r="E191" s="2">
        <v>22</v>
      </c>
      <c r="F191" t="str">
        <f t="shared" si="6"/>
        <v>Tim FRASER20km-race-walking</v>
      </c>
      <c r="G191" s="2">
        <f t="shared" si="7"/>
        <v>22</v>
      </c>
      <c r="H191" s="2">
        <f t="shared" si="8"/>
        <v>996</v>
      </c>
    </row>
    <row r="192" spans="1:8" x14ac:dyDescent="0.2">
      <c r="A192" t="s">
        <v>1250</v>
      </c>
      <c r="B192" t="s">
        <v>81</v>
      </c>
      <c r="C192" s="6">
        <v>36936</v>
      </c>
      <c r="D192">
        <v>980</v>
      </c>
      <c r="E192" s="2">
        <v>24</v>
      </c>
      <c r="F192" t="str">
        <f t="shared" si="6"/>
        <v>Tristan CAMILLERI20km-race-walking</v>
      </c>
      <c r="G192" s="2">
        <f t="shared" si="7"/>
        <v>24</v>
      </c>
      <c r="H192" s="2">
        <f t="shared" si="8"/>
        <v>980</v>
      </c>
    </row>
    <row r="193" spans="1:8" x14ac:dyDescent="0.2">
      <c r="A193" t="s">
        <v>900</v>
      </c>
      <c r="B193" t="s">
        <v>81</v>
      </c>
      <c r="C193" s="6">
        <v>36816</v>
      </c>
      <c r="D193">
        <v>953</v>
      </c>
      <c r="E193" s="2">
        <v>35</v>
      </c>
      <c r="F193" t="str">
        <f t="shared" si="6"/>
        <v>Dylan RICHARDSON20km-race-walking</v>
      </c>
      <c r="G193" s="2">
        <f t="shared" si="7"/>
        <v>35</v>
      </c>
      <c r="H193" s="2">
        <f t="shared" si="8"/>
        <v>953</v>
      </c>
    </row>
    <row r="194" spans="1:8" x14ac:dyDescent="0.2">
      <c r="A194" t="s">
        <v>1272</v>
      </c>
      <c r="B194" t="s">
        <v>81</v>
      </c>
      <c r="C194" s="6">
        <v>30972</v>
      </c>
      <c r="D194">
        <v>911</v>
      </c>
      <c r="E194" s="2">
        <v>42</v>
      </c>
      <c r="F194" t="str">
        <f t="shared" si="6"/>
        <v>Jared TALLENT20km-race-walking</v>
      </c>
      <c r="G194" s="2">
        <f t="shared" si="7"/>
        <v>42</v>
      </c>
      <c r="H194" s="2">
        <f t="shared" si="8"/>
        <v>911</v>
      </c>
    </row>
    <row r="195" spans="1:8" x14ac:dyDescent="0.2">
      <c r="A195" t="s">
        <v>1273</v>
      </c>
      <c r="B195" t="s">
        <v>81</v>
      </c>
      <c r="C195" s="6">
        <v>37505</v>
      </c>
      <c r="D195">
        <v>910</v>
      </c>
      <c r="E195" s="2">
        <v>43</v>
      </c>
      <c r="F195" t="str">
        <f t="shared" ref="F195:F196" si="9">A195&amp;B195</f>
        <v>Gwyllym YOUNG20km-race-walking</v>
      </c>
      <c r="G195" s="2">
        <f t="shared" si="7"/>
        <v>43</v>
      </c>
      <c r="H195" s="2">
        <f t="shared" si="8"/>
        <v>910</v>
      </c>
    </row>
    <row r="196" spans="1:8" x14ac:dyDescent="0.2">
      <c r="A196" t="s">
        <v>1274</v>
      </c>
      <c r="B196" t="s">
        <v>81</v>
      </c>
      <c r="C196" s="6">
        <v>32095</v>
      </c>
      <c r="D196">
        <v>849</v>
      </c>
      <c r="E196" s="2">
        <v>56</v>
      </c>
      <c r="F196" t="str">
        <f t="shared" si="9"/>
        <v>Jason KOZICA20km-race-walking</v>
      </c>
      <c r="G196" s="2">
        <f t="shared" ref="G196" si="10">E196</f>
        <v>56</v>
      </c>
      <c r="H196" s="2">
        <f t="shared" ref="H196" si="11">D196</f>
        <v>849</v>
      </c>
    </row>
    <row r="197" spans="1:8" x14ac:dyDescent="0.2">
      <c r="H197" s="2"/>
    </row>
    <row r="198" spans="1:8" x14ac:dyDescent="0.2">
      <c r="H198" s="2"/>
    </row>
    <row r="199" spans="1:8" x14ac:dyDescent="0.2">
      <c r="H199" s="2"/>
    </row>
    <row r="200" spans="1:8" x14ac:dyDescent="0.2">
      <c r="H200" s="2"/>
    </row>
    <row r="201" spans="1:8" x14ac:dyDescent="0.2">
      <c r="H201" s="2"/>
    </row>
    <row r="202" spans="1:8" x14ac:dyDescent="0.2">
      <c r="H202" s="2"/>
    </row>
    <row r="203" spans="1:8" x14ac:dyDescent="0.2">
      <c r="H203" s="2"/>
    </row>
    <row r="204" spans="1:8" x14ac:dyDescent="0.2">
      <c r="H204" s="2"/>
    </row>
    <row r="205" spans="1:8" x14ac:dyDescent="0.2">
      <c r="H205" s="2"/>
    </row>
    <row r="206" spans="1:8" x14ac:dyDescent="0.2">
      <c r="H206" s="2"/>
    </row>
    <row r="207" spans="1:8" x14ac:dyDescent="0.2">
      <c r="H207" s="2"/>
    </row>
    <row r="208" spans="1:8" x14ac:dyDescent="0.2">
      <c r="H208" s="2"/>
    </row>
    <row r="209" spans="8:8" x14ac:dyDescent="0.2">
      <c r="H209" s="2"/>
    </row>
    <row r="210" spans="8:8" x14ac:dyDescent="0.2">
      <c r="H210" s="2"/>
    </row>
    <row r="211" spans="8:8" x14ac:dyDescent="0.2">
      <c r="H211" s="2"/>
    </row>
    <row r="212" spans="8:8" x14ac:dyDescent="0.2">
      <c r="H212" s="2"/>
    </row>
    <row r="213" spans="8:8" x14ac:dyDescent="0.2">
      <c r="H213" s="2"/>
    </row>
    <row r="214" spans="8:8" x14ac:dyDescent="0.2">
      <c r="H214" s="2"/>
    </row>
    <row r="215" spans="8:8" x14ac:dyDescent="0.2">
      <c r="H215" s="2"/>
    </row>
    <row r="216" spans="8:8" x14ac:dyDescent="0.2">
      <c r="H216" s="2"/>
    </row>
    <row r="217" spans="8:8" x14ac:dyDescent="0.2">
      <c r="H217" s="2"/>
    </row>
    <row r="218" spans="8:8" x14ac:dyDescent="0.2">
      <c r="H218" s="2"/>
    </row>
    <row r="219" spans="8:8" x14ac:dyDescent="0.2">
      <c r="H219" s="2"/>
    </row>
    <row r="220" spans="8:8" x14ac:dyDescent="0.2">
      <c r="H220" s="2"/>
    </row>
    <row r="221" spans="8:8" x14ac:dyDescent="0.2">
      <c r="H221" s="2"/>
    </row>
    <row r="222" spans="8:8" x14ac:dyDescent="0.2">
      <c r="H222" s="2"/>
    </row>
    <row r="223" spans="8:8" x14ac:dyDescent="0.2">
      <c r="H223" s="2"/>
    </row>
    <row r="224" spans="8:8" x14ac:dyDescent="0.2">
      <c r="H224" s="2"/>
    </row>
    <row r="225" spans="8:8" x14ac:dyDescent="0.2">
      <c r="H225" s="2"/>
    </row>
    <row r="226" spans="8:8" x14ac:dyDescent="0.2">
      <c r="H226" s="2"/>
    </row>
    <row r="227" spans="8:8" x14ac:dyDescent="0.2">
      <c r="H227" s="2"/>
    </row>
    <row r="228" spans="8:8" x14ac:dyDescent="0.2">
      <c r="H228" s="2"/>
    </row>
    <row r="229" spans="8:8" x14ac:dyDescent="0.2">
      <c r="H229" s="2"/>
    </row>
    <row r="230" spans="8:8" x14ac:dyDescent="0.2">
      <c r="H230" s="2"/>
    </row>
    <row r="231" spans="8:8" x14ac:dyDescent="0.2">
      <c r="H231" s="2"/>
    </row>
    <row r="232" spans="8:8" x14ac:dyDescent="0.2">
      <c r="H232" s="2"/>
    </row>
    <row r="233" spans="8:8" x14ac:dyDescent="0.2">
      <c r="H233" s="2"/>
    </row>
    <row r="234" spans="8:8" x14ac:dyDescent="0.2">
      <c r="H234" s="2"/>
    </row>
    <row r="235" spans="8:8" x14ac:dyDescent="0.2">
      <c r="H235" s="2"/>
    </row>
    <row r="236" spans="8:8" x14ac:dyDescent="0.2">
      <c r="H236" s="2"/>
    </row>
    <row r="237" spans="8:8" x14ac:dyDescent="0.2">
      <c r="H237" s="2"/>
    </row>
    <row r="238" spans="8:8" x14ac:dyDescent="0.2">
      <c r="H238" s="2"/>
    </row>
    <row r="239" spans="8:8" x14ac:dyDescent="0.2">
      <c r="H239" s="2"/>
    </row>
    <row r="240" spans="8:8" x14ac:dyDescent="0.2">
      <c r="H240" s="2"/>
    </row>
    <row r="241" spans="8:8" x14ac:dyDescent="0.2">
      <c r="H241" s="2"/>
    </row>
    <row r="242" spans="8:8" x14ac:dyDescent="0.2">
      <c r="H242" s="2"/>
    </row>
    <row r="243" spans="8:8" x14ac:dyDescent="0.2">
      <c r="H243" s="2"/>
    </row>
    <row r="244" spans="8:8" x14ac:dyDescent="0.2">
      <c r="H244" s="2"/>
    </row>
    <row r="245" spans="8:8" x14ac:dyDescent="0.2">
      <c r="H245" s="2"/>
    </row>
    <row r="246" spans="8:8" x14ac:dyDescent="0.2">
      <c r="H246" s="2"/>
    </row>
    <row r="247" spans="8:8" x14ac:dyDescent="0.2">
      <c r="H247" s="2"/>
    </row>
    <row r="248" spans="8:8" x14ac:dyDescent="0.2">
      <c r="H248" s="2"/>
    </row>
    <row r="249" spans="8:8" x14ac:dyDescent="0.2">
      <c r="H249" s="2"/>
    </row>
    <row r="250" spans="8:8" x14ac:dyDescent="0.2">
      <c r="H250" s="2"/>
    </row>
    <row r="251" spans="8:8" x14ac:dyDescent="0.2">
      <c r="H251" s="2"/>
    </row>
    <row r="252" spans="8:8" x14ac:dyDescent="0.2">
      <c r="H252" s="2"/>
    </row>
    <row r="253" spans="8:8" x14ac:dyDescent="0.2">
      <c r="H253" s="2"/>
    </row>
    <row r="254" spans="8:8" x14ac:dyDescent="0.2">
      <c r="H254" s="2"/>
    </row>
    <row r="255" spans="8:8" x14ac:dyDescent="0.2">
      <c r="H255" s="2"/>
    </row>
    <row r="256" spans="8:8" x14ac:dyDescent="0.2">
      <c r="H256" s="2"/>
    </row>
    <row r="257" spans="8:8" x14ac:dyDescent="0.2">
      <c r="H257" s="2"/>
    </row>
    <row r="258" spans="8:8" x14ac:dyDescent="0.2">
      <c r="H258" s="2"/>
    </row>
    <row r="259" spans="8:8" x14ac:dyDescent="0.2">
      <c r="H259" s="2"/>
    </row>
    <row r="260" spans="8:8" x14ac:dyDescent="0.2">
      <c r="H260" s="2"/>
    </row>
    <row r="261" spans="8:8" x14ac:dyDescent="0.2">
      <c r="H261" s="2"/>
    </row>
    <row r="262" spans="8:8" x14ac:dyDescent="0.2">
      <c r="H262" s="2"/>
    </row>
    <row r="263" spans="8:8" x14ac:dyDescent="0.2">
      <c r="H263" s="2"/>
    </row>
    <row r="264" spans="8:8" x14ac:dyDescent="0.2">
      <c r="H264" s="2"/>
    </row>
    <row r="265" spans="8:8" x14ac:dyDescent="0.2">
      <c r="H265" s="2"/>
    </row>
    <row r="266" spans="8:8" x14ac:dyDescent="0.2">
      <c r="H266" s="2"/>
    </row>
    <row r="267" spans="8:8" x14ac:dyDescent="0.2">
      <c r="H267" s="2"/>
    </row>
    <row r="268" spans="8:8" x14ac:dyDescent="0.2">
      <c r="H268" s="2"/>
    </row>
    <row r="269" spans="8:8" x14ac:dyDescent="0.2">
      <c r="H269" s="2"/>
    </row>
    <row r="270" spans="8:8" x14ac:dyDescent="0.2">
      <c r="H270" s="2"/>
    </row>
    <row r="271" spans="8:8" x14ac:dyDescent="0.2">
      <c r="H271" s="2"/>
    </row>
    <row r="272" spans="8:8" x14ac:dyDescent="0.2">
      <c r="H272" s="2"/>
    </row>
    <row r="273" spans="8:8" x14ac:dyDescent="0.2">
      <c r="H273" s="2"/>
    </row>
    <row r="274" spans="8:8" x14ac:dyDescent="0.2">
      <c r="H274" s="2"/>
    </row>
    <row r="275" spans="8:8" x14ac:dyDescent="0.2">
      <c r="H275" s="2"/>
    </row>
    <row r="276" spans="8:8" x14ac:dyDescent="0.2">
      <c r="H276" s="2"/>
    </row>
    <row r="277" spans="8:8" x14ac:dyDescent="0.2">
      <c r="H277" s="2"/>
    </row>
    <row r="278" spans="8:8" x14ac:dyDescent="0.2">
      <c r="H278" s="2"/>
    </row>
    <row r="279" spans="8:8" x14ac:dyDescent="0.2">
      <c r="H279" s="2"/>
    </row>
    <row r="280" spans="8:8" x14ac:dyDescent="0.2">
      <c r="H280" s="2"/>
    </row>
    <row r="281" spans="8:8" x14ac:dyDescent="0.2">
      <c r="H281" s="2"/>
    </row>
    <row r="282" spans="8:8" x14ac:dyDescent="0.2">
      <c r="H282" s="2"/>
    </row>
    <row r="283" spans="8:8" x14ac:dyDescent="0.2">
      <c r="H283" s="2"/>
    </row>
    <row r="284" spans="8:8" x14ac:dyDescent="0.2">
      <c r="H284" s="2"/>
    </row>
    <row r="285" spans="8:8" x14ac:dyDescent="0.2">
      <c r="H285" s="2"/>
    </row>
    <row r="286" spans="8:8" x14ac:dyDescent="0.2">
      <c r="H286" s="2"/>
    </row>
    <row r="287" spans="8:8" x14ac:dyDescent="0.2">
      <c r="H287" s="2"/>
    </row>
    <row r="288" spans="8:8" x14ac:dyDescent="0.2">
      <c r="H288" s="2"/>
    </row>
    <row r="289" spans="8:8" x14ac:dyDescent="0.2">
      <c r="H289" s="2"/>
    </row>
    <row r="290" spans="8:8" x14ac:dyDescent="0.2">
      <c r="H290" s="2"/>
    </row>
    <row r="291" spans="8:8" x14ac:dyDescent="0.2">
      <c r="H291" s="2"/>
    </row>
    <row r="292" spans="8:8" x14ac:dyDescent="0.2">
      <c r="H292" s="2"/>
    </row>
    <row r="293" spans="8:8" x14ac:dyDescent="0.2">
      <c r="H293" s="2"/>
    </row>
    <row r="294" spans="8:8" x14ac:dyDescent="0.2">
      <c r="H294" s="2"/>
    </row>
    <row r="295" spans="8:8" x14ac:dyDescent="0.2">
      <c r="H295" s="2"/>
    </row>
    <row r="296" spans="8:8" x14ac:dyDescent="0.2">
      <c r="H296" s="2"/>
    </row>
    <row r="297" spans="8:8" x14ac:dyDescent="0.2">
      <c r="H297" s="2"/>
    </row>
    <row r="298" spans="8:8" x14ac:dyDescent="0.2">
      <c r="H298" s="2"/>
    </row>
    <row r="299" spans="8:8" x14ac:dyDescent="0.2">
      <c r="H299" s="2"/>
    </row>
    <row r="300" spans="8:8" x14ac:dyDescent="0.2">
      <c r="H300" s="2"/>
    </row>
    <row r="301" spans="8:8" x14ac:dyDescent="0.2">
      <c r="H301" s="2"/>
    </row>
    <row r="302" spans="8:8" x14ac:dyDescent="0.2">
      <c r="H302" s="2"/>
    </row>
    <row r="303" spans="8:8" x14ac:dyDescent="0.2">
      <c r="H303" s="2"/>
    </row>
    <row r="304" spans="8:8" x14ac:dyDescent="0.2">
      <c r="H304" s="2"/>
    </row>
    <row r="305" spans="8:8" x14ac:dyDescent="0.2">
      <c r="H305" s="2"/>
    </row>
    <row r="306" spans="8:8" x14ac:dyDescent="0.2">
      <c r="H306" s="2"/>
    </row>
    <row r="307" spans="8:8" x14ac:dyDescent="0.2">
      <c r="H307" s="2"/>
    </row>
    <row r="308" spans="8:8" x14ac:dyDescent="0.2">
      <c r="H308" s="2"/>
    </row>
    <row r="309" spans="8:8" x14ac:dyDescent="0.2">
      <c r="H309" s="2"/>
    </row>
    <row r="310" spans="8:8" x14ac:dyDescent="0.2">
      <c r="H310" s="2"/>
    </row>
    <row r="311" spans="8:8" x14ac:dyDescent="0.2">
      <c r="H311" s="2"/>
    </row>
    <row r="312" spans="8:8" x14ac:dyDescent="0.2">
      <c r="H312" s="2"/>
    </row>
    <row r="313" spans="8:8" x14ac:dyDescent="0.2">
      <c r="H313" s="2"/>
    </row>
    <row r="314" spans="8:8" x14ac:dyDescent="0.2">
      <c r="H314" s="2"/>
    </row>
    <row r="315" spans="8:8" x14ac:dyDescent="0.2">
      <c r="H315" s="2"/>
    </row>
    <row r="316" spans="8:8" x14ac:dyDescent="0.2">
      <c r="H316" s="2"/>
    </row>
    <row r="317" spans="8:8" x14ac:dyDescent="0.2">
      <c r="H317" s="2"/>
    </row>
    <row r="318" spans="8:8" x14ac:dyDescent="0.2">
      <c r="H318" s="2"/>
    </row>
    <row r="319" spans="8:8" x14ac:dyDescent="0.2">
      <c r="H319" s="2"/>
    </row>
    <row r="320" spans="8:8" x14ac:dyDescent="0.2">
      <c r="H320" s="2"/>
    </row>
    <row r="321" spans="8:8" x14ac:dyDescent="0.2">
      <c r="H321" s="2"/>
    </row>
    <row r="322" spans="8:8" x14ac:dyDescent="0.2">
      <c r="H322" s="2"/>
    </row>
    <row r="323" spans="8:8" x14ac:dyDescent="0.2">
      <c r="H323" s="2"/>
    </row>
    <row r="324" spans="8:8" x14ac:dyDescent="0.2">
      <c r="H324" s="2"/>
    </row>
    <row r="325" spans="8:8" x14ac:dyDescent="0.2">
      <c r="H325" s="2"/>
    </row>
    <row r="326" spans="8:8" x14ac:dyDescent="0.2">
      <c r="H326" s="2"/>
    </row>
    <row r="327" spans="8:8" x14ac:dyDescent="0.2">
      <c r="H327" s="2"/>
    </row>
    <row r="328" spans="8:8" x14ac:dyDescent="0.2">
      <c r="H328" s="2"/>
    </row>
    <row r="329" spans="8:8" x14ac:dyDescent="0.2">
      <c r="H329" s="2"/>
    </row>
    <row r="330" spans="8:8" x14ac:dyDescent="0.2">
      <c r="H330" s="2"/>
    </row>
    <row r="331" spans="8:8" x14ac:dyDescent="0.2">
      <c r="H331" s="2"/>
    </row>
    <row r="332" spans="8:8" x14ac:dyDescent="0.2">
      <c r="H332" s="2"/>
    </row>
    <row r="333" spans="8:8" x14ac:dyDescent="0.2">
      <c r="H333" s="2"/>
    </row>
    <row r="334" spans="8:8" x14ac:dyDescent="0.2">
      <c r="H334" s="2"/>
    </row>
    <row r="335" spans="8:8" x14ac:dyDescent="0.2">
      <c r="H335" s="2"/>
    </row>
    <row r="336" spans="8:8" x14ac:dyDescent="0.2">
      <c r="H336" s="2"/>
    </row>
    <row r="337" spans="8:8" x14ac:dyDescent="0.2">
      <c r="H337" s="2"/>
    </row>
    <row r="338" spans="8:8" x14ac:dyDescent="0.2">
      <c r="H338" s="2"/>
    </row>
    <row r="339" spans="8:8" x14ac:dyDescent="0.2">
      <c r="H339" s="2"/>
    </row>
    <row r="340" spans="8:8" x14ac:dyDescent="0.2">
      <c r="H340" s="2"/>
    </row>
    <row r="341" spans="8:8" x14ac:dyDescent="0.2">
      <c r="H341" s="2"/>
    </row>
    <row r="342" spans="8:8" x14ac:dyDescent="0.2">
      <c r="H342" s="2"/>
    </row>
    <row r="343" spans="8:8" x14ac:dyDescent="0.2">
      <c r="H343" s="2"/>
    </row>
    <row r="344" spans="8:8" x14ac:dyDescent="0.2">
      <c r="H344" s="2"/>
    </row>
    <row r="345" spans="8:8" x14ac:dyDescent="0.2">
      <c r="H345" s="2"/>
    </row>
    <row r="346" spans="8:8" x14ac:dyDescent="0.2">
      <c r="H346" s="2"/>
    </row>
    <row r="347" spans="8:8" x14ac:dyDescent="0.2">
      <c r="H347" s="2"/>
    </row>
    <row r="348" spans="8:8" x14ac:dyDescent="0.2">
      <c r="H348" s="2"/>
    </row>
    <row r="349" spans="8:8" x14ac:dyDescent="0.2">
      <c r="H349" s="2"/>
    </row>
    <row r="350" spans="8:8" x14ac:dyDescent="0.2">
      <c r="H350" s="2"/>
    </row>
    <row r="351" spans="8:8" x14ac:dyDescent="0.2">
      <c r="H351" s="2"/>
    </row>
    <row r="352" spans="8:8" x14ac:dyDescent="0.2">
      <c r="H352" s="2"/>
    </row>
    <row r="353" spans="8:8" x14ac:dyDescent="0.2">
      <c r="H353" s="2"/>
    </row>
    <row r="354" spans="8:8" x14ac:dyDescent="0.2">
      <c r="H354" s="2"/>
    </row>
    <row r="355" spans="8:8" x14ac:dyDescent="0.2">
      <c r="H355" s="2"/>
    </row>
    <row r="356" spans="8:8" x14ac:dyDescent="0.2">
      <c r="H356" s="2"/>
    </row>
    <row r="357" spans="8:8" x14ac:dyDescent="0.2">
      <c r="H357" s="2"/>
    </row>
    <row r="358" spans="8:8" x14ac:dyDescent="0.2">
      <c r="H358" s="2"/>
    </row>
    <row r="359" spans="8:8" x14ac:dyDescent="0.2">
      <c r="H359" s="2"/>
    </row>
    <row r="360" spans="8:8" x14ac:dyDescent="0.2">
      <c r="H360" s="2"/>
    </row>
    <row r="361" spans="8:8" x14ac:dyDescent="0.2">
      <c r="H361" s="2"/>
    </row>
    <row r="362" spans="8:8" x14ac:dyDescent="0.2">
      <c r="H362" s="2"/>
    </row>
    <row r="363" spans="8:8" x14ac:dyDescent="0.2">
      <c r="H363" s="2"/>
    </row>
    <row r="364" spans="8:8" x14ac:dyDescent="0.2">
      <c r="H364" s="2"/>
    </row>
    <row r="365" spans="8:8" x14ac:dyDescent="0.2">
      <c r="H365" s="2"/>
    </row>
    <row r="366" spans="8:8" x14ac:dyDescent="0.2">
      <c r="H366" s="2"/>
    </row>
    <row r="367" spans="8:8" x14ac:dyDescent="0.2">
      <c r="H367" s="2"/>
    </row>
    <row r="368" spans="8:8" x14ac:dyDescent="0.2">
      <c r="H368" s="2"/>
    </row>
    <row r="369" spans="8:8" x14ac:dyDescent="0.2">
      <c r="H369" s="2"/>
    </row>
    <row r="370" spans="8:8" x14ac:dyDescent="0.2">
      <c r="H370" s="2"/>
    </row>
    <row r="371" spans="8:8" x14ac:dyDescent="0.2">
      <c r="H371" s="2"/>
    </row>
    <row r="372" spans="8:8" x14ac:dyDescent="0.2">
      <c r="H372" s="2"/>
    </row>
    <row r="373" spans="8:8" x14ac:dyDescent="0.2">
      <c r="H373" s="2"/>
    </row>
    <row r="374" spans="8:8" x14ac:dyDescent="0.2">
      <c r="H374" s="2"/>
    </row>
    <row r="375" spans="8:8" x14ac:dyDescent="0.2">
      <c r="H375" s="2"/>
    </row>
    <row r="376" spans="8:8" x14ac:dyDescent="0.2">
      <c r="H376" s="2"/>
    </row>
    <row r="377" spans="8:8" x14ac:dyDescent="0.2">
      <c r="H377" s="2"/>
    </row>
    <row r="378" spans="8:8" x14ac:dyDescent="0.2">
      <c r="H378" s="2"/>
    </row>
    <row r="379" spans="8:8" x14ac:dyDescent="0.2">
      <c r="H379" s="2"/>
    </row>
    <row r="380" spans="8:8" x14ac:dyDescent="0.2">
      <c r="H380" s="2"/>
    </row>
    <row r="381" spans="8:8" x14ac:dyDescent="0.2">
      <c r="H381" s="2"/>
    </row>
    <row r="382" spans="8:8" x14ac:dyDescent="0.2">
      <c r="H382" s="2"/>
    </row>
    <row r="383" spans="8:8" x14ac:dyDescent="0.2">
      <c r="H383" s="2"/>
    </row>
    <row r="384" spans="8:8" x14ac:dyDescent="0.2">
      <c r="H384" s="2"/>
    </row>
    <row r="385" spans="8:8" x14ac:dyDescent="0.2">
      <c r="H385" s="2"/>
    </row>
    <row r="386" spans="8:8" x14ac:dyDescent="0.2">
      <c r="H386" s="2"/>
    </row>
    <row r="387" spans="8:8" x14ac:dyDescent="0.2">
      <c r="H387" s="2"/>
    </row>
    <row r="388" spans="8:8" x14ac:dyDescent="0.2">
      <c r="H388" s="2"/>
    </row>
    <row r="389" spans="8:8" x14ac:dyDescent="0.2">
      <c r="H389" s="2"/>
    </row>
    <row r="390" spans="8:8" x14ac:dyDescent="0.2">
      <c r="H390" s="2"/>
    </row>
    <row r="391" spans="8:8" x14ac:dyDescent="0.2">
      <c r="H391" s="2"/>
    </row>
    <row r="392" spans="8:8" x14ac:dyDescent="0.2">
      <c r="H392" s="2"/>
    </row>
    <row r="393" spans="8:8" x14ac:dyDescent="0.2">
      <c r="H393" s="2"/>
    </row>
    <row r="394" spans="8:8" x14ac:dyDescent="0.2">
      <c r="H394" s="2"/>
    </row>
    <row r="395" spans="8:8" x14ac:dyDescent="0.2">
      <c r="H395" s="2"/>
    </row>
    <row r="396" spans="8:8" x14ac:dyDescent="0.2">
      <c r="H396" s="2"/>
    </row>
    <row r="397" spans="8:8" x14ac:dyDescent="0.2">
      <c r="H397" s="2"/>
    </row>
    <row r="398" spans="8:8" x14ac:dyDescent="0.2">
      <c r="H398" s="2"/>
    </row>
    <row r="399" spans="8:8" x14ac:dyDescent="0.2">
      <c r="H399" s="2"/>
    </row>
    <row r="400" spans="8:8" x14ac:dyDescent="0.2">
      <c r="H400" s="2"/>
    </row>
    <row r="401" spans="8:8" x14ac:dyDescent="0.2">
      <c r="H401" s="2"/>
    </row>
    <row r="402" spans="8:8" x14ac:dyDescent="0.2">
      <c r="H402" s="2"/>
    </row>
    <row r="403" spans="8:8" x14ac:dyDescent="0.2">
      <c r="H403" s="2"/>
    </row>
    <row r="404" spans="8:8" x14ac:dyDescent="0.2">
      <c r="H404" s="2"/>
    </row>
    <row r="405" spans="8:8" x14ac:dyDescent="0.2">
      <c r="H405" s="2"/>
    </row>
    <row r="406" spans="8:8" x14ac:dyDescent="0.2">
      <c r="H406" s="2"/>
    </row>
    <row r="407" spans="8:8" x14ac:dyDescent="0.2">
      <c r="H407" s="2"/>
    </row>
    <row r="408" spans="8:8" x14ac:dyDescent="0.2">
      <c r="H408" s="2"/>
    </row>
    <row r="409" spans="8:8" x14ac:dyDescent="0.2">
      <c r="H409" s="2"/>
    </row>
    <row r="410" spans="8:8" x14ac:dyDescent="0.2">
      <c r="H410" s="2"/>
    </row>
    <row r="411" spans="8:8" x14ac:dyDescent="0.2">
      <c r="H411" s="2"/>
    </row>
    <row r="412" spans="8:8" x14ac:dyDescent="0.2">
      <c r="H412" s="2"/>
    </row>
    <row r="413" spans="8:8" x14ac:dyDescent="0.2">
      <c r="H413" s="2"/>
    </row>
    <row r="414" spans="8:8" x14ac:dyDescent="0.2">
      <c r="H414" s="2"/>
    </row>
    <row r="415" spans="8:8" x14ac:dyDescent="0.2">
      <c r="H415" s="2"/>
    </row>
    <row r="416" spans="8:8" x14ac:dyDescent="0.2">
      <c r="H416" s="2"/>
    </row>
    <row r="417" spans="8:8" x14ac:dyDescent="0.2">
      <c r="H417" s="2"/>
    </row>
    <row r="418" spans="8:8" x14ac:dyDescent="0.2">
      <c r="H418" s="2"/>
    </row>
    <row r="419" spans="8:8" x14ac:dyDescent="0.2">
      <c r="H419" s="2"/>
    </row>
    <row r="420" spans="8:8" x14ac:dyDescent="0.2">
      <c r="H420" s="2"/>
    </row>
    <row r="421" spans="8:8" x14ac:dyDescent="0.2">
      <c r="H421" s="2"/>
    </row>
    <row r="422" spans="8:8" x14ac:dyDescent="0.2">
      <c r="H422" s="2"/>
    </row>
    <row r="423" spans="8:8" x14ac:dyDescent="0.2">
      <c r="H423" s="2"/>
    </row>
    <row r="424" spans="8:8" x14ac:dyDescent="0.2">
      <c r="H424" s="2"/>
    </row>
    <row r="425" spans="8:8" x14ac:dyDescent="0.2">
      <c r="H425" s="2"/>
    </row>
    <row r="426" spans="8:8" x14ac:dyDescent="0.2">
      <c r="H426" s="2"/>
    </row>
    <row r="427" spans="8:8" x14ac:dyDescent="0.2">
      <c r="H427" s="2"/>
    </row>
    <row r="428" spans="8:8" x14ac:dyDescent="0.2">
      <c r="H428" s="2"/>
    </row>
    <row r="429" spans="8:8" x14ac:dyDescent="0.2">
      <c r="H429" s="2"/>
    </row>
    <row r="430" spans="8:8" x14ac:dyDescent="0.2">
      <c r="H430" s="2"/>
    </row>
    <row r="431" spans="8:8" x14ac:dyDescent="0.2">
      <c r="H431" s="2"/>
    </row>
    <row r="432" spans="8:8" x14ac:dyDescent="0.2">
      <c r="H432" s="2"/>
    </row>
    <row r="433" spans="8:8" x14ac:dyDescent="0.2">
      <c r="H433" s="2"/>
    </row>
    <row r="434" spans="8:8" x14ac:dyDescent="0.2">
      <c r="H434" s="2"/>
    </row>
    <row r="435" spans="8:8" x14ac:dyDescent="0.2">
      <c r="H435" s="2"/>
    </row>
    <row r="436" spans="8:8" x14ac:dyDescent="0.2">
      <c r="H436" s="2"/>
    </row>
  </sheetData>
  <mergeCells count="1">
    <mergeCell ref="A1:H1"/>
  </mergeCells>
  <conditionalFormatting sqref="B2 F2:H2">
    <cfRule type="containsText" dxfId="21" priority="1" operator="containsText" text="marathon">
      <formula>NOT(ISERROR(SEARCH("marathon",B2)))</formula>
    </cfRule>
    <cfRule type="containsText" dxfId="20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9A3F5-E0C1-1147-9B03-152C027C4D61}">
  <sheetPr>
    <tabColor theme="5" tint="0.59999389629810485"/>
  </sheetPr>
  <dimension ref="A1:G517"/>
  <sheetViews>
    <sheetView workbookViewId="0">
      <selection activeCell="A3" sqref="A3"/>
    </sheetView>
  </sheetViews>
  <sheetFormatPr baseColWidth="10" defaultRowHeight="16" x14ac:dyDescent="0.2"/>
  <cols>
    <col min="1" max="1" width="26.6640625" bestFit="1" customWidth="1"/>
    <col min="2" max="2" width="13.6640625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7" ht="21" x14ac:dyDescent="0.25">
      <c r="A1" s="95" t="s">
        <v>1466</v>
      </c>
      <c r="B1" s="95"/>
      <c r="C1" s="95"/>
      <c r="D1" s="95"/>
      <c r="E1" s="95"/>
      <c r="F1" s="95"/>
      <c r="G1" s="95"/>
    </row>
    <row r="2" spans="1:7" ht="35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916</v>
      </c>
      <c r="F2" s="44" t="s">
        <v>917</v>
      </c>
      <c r="G2" s="70" t="s">
        <v>918</v>
      </c>
    </row>
    <row r="3" spans="1:7" x14ac:dyDescent="0.2">
      <c r="A3" t="s">
        <v>102</v>
      </c>
      <c r="B3" s="6" t="s">
        <v>2</v>
      </c>
      <c r="C3" s="6">
        <v>34874</v>
      </c>
      <c r="D3">
        <v>1123</v>
      </c>
      <c r="E3" s="2">
        <v>3</v>
      </c>
      <c r="F3" t="str">
        <f>A3&amp;B3</f>
        <v>Bree MASTERS100m</v>
      </c>
      <c r="G3" s="2">
        <f>E3</f>
        <v>3</v>
      </c>
    </row>
    <row r="4" spans="1:7" x14ac:dyDescent="0.2">
      <c r="A4" t="s">
        <v>949</v>
      </c>
      <c r="B4" s="6" t="s">
        <v>2</v>
      </c>
      <c r="C4" s="6">
        <v>36720</v>
      </c>
      <c r="D4">
        <v>1120</v>
      </c>
      <c r="E4" s="2">
        <v>4</v>
      </c>
      <c r="F4" t="str">
        <f t="shared" ref="F4:F67" si="0">A4&amp;B4</f>
        <v>Ella CONNOLLY100m</v>
      </c>
      <c r="G4" s="2">
        <f t="shared" ref="G4:G67" si="1">E4</f>
        <v>4</v>
      </c>
    </row>
    <row r="5" spans="1:7" x14ac:dyDescent="0.2">
      <c r="A5" t="s">
        <v>114</v>
      </c>
      <c r="B5" s="6" t="s">
        <v>2</v>
      </c>
      <c r="C5" s="6">
        <v>36999</v>
      </c>
      <c r="D5">
        <v>1116</v>
      </c>
      <c r="E5" s="2">
        <v>6</v>
      </c>
      <c r="F5" t="str">
        <f t="shared" si="0"/>
        <v>Mia GROSS100m</v>
      </c>
      <c r="G5" s="2">
        <f t="shared" si="1"/>
        <v>6</v>
      </c>
    </row>
    <row r="6" spans="1:7" x14ac:dyDescent="0.2">
      <c r="A6" t="s">
        <v>101</v>
      </c>
      <c r="B6" s="6" t="s">
        <v>2</v>
      </c>
      <c r="C6" s="6">
        <v>35086</v>
      </c>
      <c r="D6">
        <v>1114</v>
      </c>
      <c r="E6" s="2">
        <v>7</v>
      </c>
      <c r="F6" t="str">
        <f t="shared" si="0"/>
        <v>Hana BASIC100m</v>
      </c>
      <c r="G6" s="2">
        <f t="shared" si="1"/>
        <v>7</v>
      </c>
    </row>
    <row r="7" spans="1:7" x14ac:dyDescent="0.2">
      <c r="A7" t="s">
        <v>196</v>
      </c>
      <c r="B7" s="6" t="s">
        <v>2</v>
      </c>
      <c r="C7" s="6">
        <v>36615</v>
      </c>
      <c r="D7">
        <v>1114</v>
      </c>
      <c r="E7" s="2">
        <v>7</v>
      </c>
      <c r="F7" t="str">
        <f t="shared" si="0"/>
        <v>Riley DAY100m</v>
      </c>
      <c r="G7" s="2">
        <f t="shared" si="1"/>
        <v>7</v>
      </c>
    </row>
    <row r="8" spans="1:7" x14ac:dyDescent="0.2">
      <c r="A8" t="s">
        <v>104</v>
      </c>
      <c r="B8" s="6" t="s">
        <v>2</v>
      </c>
      <c r="C8" s="6">
        <v>38360</v>
      </c>
      <c r="D8">
        <v>1099</v>
      </c>
      <c r="E8" s="2">
        <v>10</v>
      </c>
      <c r="F8" t="str">
        <f t="shared" si="0"/>
        <v>Torrie LEWIS100m</v>
      </c>
      <c r="G8" s="2">
        <f t="shared" si="1"/>
        <v>10</v>
      </c>
    </row>
    <row r="9" spans="1:7" x14ac:dyDescent="0.2">
      <c r="A9" t="s">
        <v>110</v>
      </c>
      <c r="B9" s="6" t="s">
        <v>2</v>
      </c>
      <c r="C9" s="6">
        <v>36383</v>
      </c>
      <c r="D9">
        <v>1062</v>
      </c>
      <c r="E9" s="2">
        <v>15</v>
      </c>
      <c r="F9" t="str">
        <f t="shared" si="0"/>
        <v>Celeste MUCCI100m</v>
      </c>
      <c r="G9" s="2">
        <f t="shared" si="1"/>
        <v>15</v>
      </c>
    </row>
    <row r="10" spans="1:7" x14ac:dyDescent="0.2">
      <c r="A10" t="s">
        <v>112</v>
      </c>
      <c r="B10" s="6" t="s">
        <v>2</v>
      </c>
      <c r="C10" s="6">
        <v>37754</v>
      </c>
      <c r="D10">
        <v>1060</v>
      </c>
      <c r="E10" s="2">
        <v>16</v>
      </c>
      <c r="F10" t="str">
        <f t="shared" si="0"/>
        <v>Hayley REYNOLDS100m</v>
      </c>
      <c r="G10" s="2">
        <f t="shared" si="1"/>
        <v>16</v>
      </c>
    </row>
    <row r="11" spans="1:7" x14ac:dyDescent="0.2">
      <c r="A11" t="s">
        <v>116</v>
      </c>
      <c r="B11" s="6" t="s">
        <v>2</v>
      </c>
      <c r="C11" s="6">
        <v>33924</v>
      </c>
      <c r="D11">
        <v>1060</v>
      </c>
      <c r="E11" s="2">
        <v>16</v>
      </c>
      <c r="F11" t="str">
        <f t="shared" si="0"/>
        <v>Morgan GAFFNEY100m</v>
      </c>
      <c r="G11" s="2">
        <f t="shared" si="1"/>
        <v>16</v>
      </c>
    </row>
    <row r="12" spans="1:7" x14ac:dyDescent="0.2">
      <c r="A12" t="s">
        <v>115</v>
      </c>
      <c r="B12" s="6" t="s">
        <v>2</v>
      </c>
      <c r="C12" s="6">
        <v>37673</v>
      </c>
      <c r="D12">
        <v>1060</v>
      </c>
      <c r="E12" s="2">
        <v>16</v>
      </c>
      <c r="F12" t="str">
        <f t="shared" si="0"/>
        <v>Olivia MATZER100m</v>
      </c>
      <c r="G12" s="2">
        <f t="shared" si="1"/>
        <v>16</v>
      </c>
    </row>
    <row r="13" spans="1:7" x14ac:dyDescent="0.2">
      <c r="A13" t="s">
        <v>108</v>
      </c>
      <c r="B13" s="6" t="s">
        <v>2</v>
      </c>
      <c r="C13" s="6">
        <v>35895</v>
      </c>
      <c r="D13">
        <v>1058</v>
      </c>
      <c r="E13" s="2">
        <v>19</v>
      </c>
      <c r="F13" t="str">
        <f t="shared" si="0"/>
        <v>Sophia FIGHERA100m</v>
      </c>
      <c r="G13" s="2">
        <f t="shared" si="1"/>
        <v>19</v>
      </c>
    </row>
    <row r="14" spans="1:7" x14ac:dyDescent="0.2">
      <c r="A14" t="s">
        <v>107</v>
      </c>
      <c r="B14" s="6" t="s">
        <v>2</v>
      </c>
      <c r="C14" s="6">
        <v>37030</v>
      </c>
      <c r="D14">
        <v>1054</v>
      </c>
      <c r="E14" s="2">
        <v>21</v>
      </c>
      <c r="F14" t="str">
        <f t="shared" si="0"/>
        <v>Monique QUIRK100m</v>
      </c>
      <c r="G14" s="2">
        <f t="shared" si="1"/>
        <v>21</v>
      </c>
    </row>
    <row r="15" spans="1:7" x14ac:dyDescent="0.2">
      <c r="A15" t="s">
        <v>200</v>
      </c>
      <c r="B15" s="6" t="s">
        <v>2</v>
      </c>
      <c r="C15" s="6">
        <v>38395</v>
      </c>
      <c r="D15">
        <v>1052</v>
      </c>
      <c r="E15" s="2">
        <v>22</v>
      </c>
      <c r="F15" t="str">
        <f t="shared" si="0"/>
        <v>Olivia Rose INKSTER100m</v>
      </c>
      <c r="G15" s="2">
        <f t="shared" si="1"/>
        <v>22</v>
      </c>
    </row>
    <row r="16" spans="1:7" x14ac:dyDescent="0.2">
      <c r="A16" t="s">
        <v>106</v>
      </c>
      <c r="B16" s="6" t="s">
        <v>2</v>
      </c>
      <c r="C16" s="6">
        <v>37913</v>
      </c>
      <c r="D16">
        <v>1050</v>
      </c>
      <c r="E16" s="2">
        <v>24</v>
      </c>
      <c r="F16" t="str">
        <f t="shared" si="0"/>
        <v>Taylah CRUTTENDEN100m</v>
      </c>
      <c r="G16" s="2">
        <f t="shared" si="1"/>
        <v>24</v>
      </c>
    </row>
    <row r="17" spans="1:7" x14ac:dyDescent="0.2">
      <c r="A17" t="s">
        <v>121</v>
      </c>
      <c r="B17" s="6" t="s">
        <v>2</v>
      </c>
      <c r="C17" s="6">
        <v>38462</v>
      </c>
      <c r="D17">
        <v>1046</v>
      </c>
      <c r="E17" s="2">
        <v>27</v>
      </c>
      <c r="F17" t="str">
        <f t="shared" si="0"/>
        <v>Aleksandra STOILOVA100m</v>
      </c>
      <c r="G17" s="2">
        <f t="shared" si="1"/>
        <v>27</v>
      </c>
    </row>
    <row r="18" spans="1:7" x14ac:dyDescent="0.2">
      <c r="A18" t="s">
        <v>118</v>
      </c>
      <c r="B18" s="6" t="s">
        <v>2</v>
      </c>
      <c r="C18" s="6">
        <v>36241</v>
      </c>
      <c r="D18">
        <v>1044</v>
      </c>
      <c r="E18" s="2">
        <v>28</v>
      </c>
      <c r="F18" t="str">
        <f t="shared" si="0"/>
        <v>Nana Adoma OWUSU-AFRIYIE100m</v>
      </c>
      <c r="G18" s="2">
        <f t="shared" si="1"/>
        <v>28</v>
      </c>
    </row>
    <row r="19" spans="1:7" x14ac:dyDescent="0.2">
      <c r="A19" t="s">
        <v>125</v>
      </c>
      <c r="B19" s="6" t="s">
        <v>2</v>
      </c>
      <c r="C19" s="6">
        <v>38870</v>
      </c>
      <c r="D19">
        <v>1036</v>
      </c>
      <c r="E19" s="2">
        <v>36</v>
      </c>
      <c r="F19" t="str">
        <f t="shared" si="0"/>
        <v>Olivia DODDS100m</v>
      </c>
      <c r="G19" s="2">
        <f t="shared" si="1"/>
        <v>36</v>
      </c>
    </row>
    <row r="20" spans="1:7" x14ac:dyDescent="0.2">
      <c r="A20" t="s">
        <v>141</v>
      </c>
      <c r="B20" s="6" t="s">
        <v>2</v>
      </c>
      <c r="C20" s="6">
        <v>35755</v>
      </c>
      <c r="D20">
        <v>1036</v>
      </c>
      <c r="E20" s="2">
        <v>36</v>
      </c>
      <c r="F20" t="str">
        <f t="shared" si="0"/>
        <v>Katie SMEE100m</v>
      </c>
      <c r="G20" s="2">
        <f t="shared" si="1"/>
        <v>36</v>
      </c>
    </row>
    <row r="21" spans="1:7" x14ac:dyDescent="0.2">
      <c r="A21" t="s">
        <v>113</v>
      </c>
      <c r="B21" s="6" t="s">
        <v>2</v>
      </c>
      <c r="C21" s="6">
        <v>36685</v>
      </c>
      <c r="D21">
        <v>1032</v>
      </c>
      <c r="E21" s="2">
        <v>38</v>
      </c>
      <c r="F21" t="str">
        <f t="shared" si="0"/>
        <v>Tamara HOTTEN100m</v>
      </c>
      <c r="G21" s="2">
        <f t="shared" si="1"/>
        <v>38</v>
      </c>
    </row>
    <row r="22" spans="1:7" x14ac:dyDescent="0.2">
      <c r="A22" t="s">
        <v>123</v>
      </c>
      <c r="B22" s="6" t="s">
        <v>2</v>
      </c>
      <c r="C22" s="6">
        <v>35585</v>
      </c>
      <c r="D22">
        <v>1032</v>
      </c>
      <c r="E22" s="2">
        <v>38</v>
      </c>
      <c r="F22" t="str">
        <f t="shared" si="0"/>
        <v>Samantha GEDDES100m</v>
      </c>
      <c r="G22" s="2">
        <f t="shared" si="1"/>
        <v>38</v>
      </c>
    </row>
    <row r="23" spans="1:7" x14ac:dyDescent="0.2">
      <c r="A23" t="s">
        <v>109</v>
      </c>
      <c r="B23" s="6" t="s">
        <v>2</v>
      </c>
      <c r="C23" s="6">
        <v>36580</v>
      </c>
      <c r="D23">
        <v>1033</v>
      </c>
      <c r="E23" s="2">
        <v>43</v>
      </c>
      <c r="F23" t="str">
        <f t="shared" si="0"/>
        <v>Kristie EDWARDS100m</v>
      </c>
      <c r="G23" s="2">
        <f t="shared" si="1"/>
        <v>43</v>
      </c>
    </row>
    <row r="24" spans="1:7" x14ac:dyDescent="0.2">
      <c r="A24" t="s">
        <v>120</v>
      </c>
      <c r="B24" s="6" t="s">
        <v>2</v>
      </c>
      <c r="C24" s="6">
        <v>36346</v>
      </c>
      <c r="D24">
        <v>1026</v>
      </c>
      <c r="E24" s="2">
        <v>45</v>
      </c>
      <c r="F24" t="str">
        <f t="shared" si="0"/>
        <v>Bronte CARROLL100m</v>
      </c>
      <c r="G24" s="2">
        <f t="shared" si="1"/>
        <v>45</v>
      </c>
    </row>
    <row r="25" spans="1:7" x14ac:dyDescent="0.2">
      <c r="A25" t="s">
        <v>119</v>
      </c>
      <c r="B25" s="6" t="s">
        <v>2</v>
      </c>
      <c r="C25" s="6">
        <v>36241</v>
      </c>
      <c r="D25">
        <v>1021</v>
      </c>
      <c r="E25" s="2">
        <v>47</v>
      </c>
      <c r="F25" t="str">
        <f t="shared" si="0"/>
        <v>Helen PRETORIUS100m</v>
      </c>
      <c r="G25" s="2">
        <f t="shared" si="1"/>
        <v>47</v>
      </c>
    </row>
    <row r="26" spans="1:7" x14ac:dyDescent="0.2">
      <c r="A26" t="s">
        <v>135</v>
      </c>
      <c r="B26" s="6" t="s">
        <v>2</v>
      </c>
      <c r="C26" s="6">
        <v>1998</v>
      </c>
      <c r="D26">
        <v>1021</v>
      </c>
      <c r="E26" s="2">
        <v>47</v>
      </c>
      <c r="F26" t="str">
        <f t="shared" si="0"/>
        <v>Sarah HEALEY100m</v>
      </c>
      <c r="G26" s="2">
        <f t="shared" si="1"/>
        <v>47</v>
      </c>
    </row>
    <row r="27" spans="1:7" x14ac:dyDescent="0.2">
      <c r="A27" t="s">
        <v>999</v>
      </c>
      <c r="B27" s="6" t="s">
        <v>2</v>
      </c>
      <c r="C27" s="6">
        <v>38645</v>
      </c>
      <c r="D27">
        <v>1021</v>
      </c>
      <c r="E27" s="2">
        <v>47</v>
      </c>
      <c r="F27" t="str">
        <f t="shared" si="0"/>
        <v>Britney INGR100m</v>
      </c>
      <c r="G27" s="2">
        <f t="shared" si="1"/>
        <v>47</v>
      </c>
    </row>
    <row r="28" spans="1:7" x14ac:dyDescent="0.2">
      <c r="A28" t="s">
        <v>122</v>
      </c>
      <c r="B28" s="6" t="s">
        <v>2</v>
      </c>
      <c r="C28" s="6">
        <v>33463</v>
      </c>
      <c r="D28">
        <v>1019</v>
      </c>
      <c r="E28" s="2">
        <v>50</v>
      </c>
      <c r="F28" t="str">
        <f t="shared" si="0"/>
        <v>Ilana GRANDINE100m</v>
      </c>
      <c r="G28" s="2">
        <f t="shared" si="1"/>
        <v>50</v>
      </c>
    </row>
    <row r="29" spans="1:7" x14ac:dyDescent="0.2">
      <c r="A29" t="s">
        <v>105</v>
      </c>
      <c r="B29" s="6" t="s">
        <v>2</v>
      </c>
      <c r="C29" s="6">
        <v>36107</v>
      </c>
      <c r="D29">
        <v>1026</v>
      </c>
      <c r="E29" s="2">
        <v>50</v>
      </c>
      <c r="F29" t="str">
        <f t="shared" si="0"/>
        <v>Ebony LANE100m</v>
      </c>
      <c r="G29" s="2">
        <f t="shared" si="1"/>
        <v>50</v>
      </c>
    </row>
    <row r="30" spans="1:7" x14ac:dyDescent="0.2">
      <c r="A30" t="s">
        <v>133</v>
      </c>
      <c r="B30" s="6" t="s">
        <v>2</v>
      </c>
      <c r="C30" s="6">
        <v>36340</v>
      </c>
      <c r="D30">
        <v>1017</v>
      </c>
      <c r="E30" s="2">
        <v>52</v>
      </c>
      <c r="F30" t="str">
        <f t="shared" si="0"/>
        <v>Kiani ALLEN100m</v>
      </c>
      <c r="G30" s="2">
        <f t="shared" si="1"/>
        <v>52</v>
      </c>
    </row>
    <row r="31" spans="1:7" x14ac:dyDescent="0.2">
      <c r="A31" t="s">
        <v>126</v>
      </c>
      <c r="B31" s="6" t="s">
        <v>2</v>
      </c>
      <c r="C31" s="6">
        <v>44671</v>
      </c>
      <c r="D31">
        <v>1017</v>
      </c>
      <c r="E31" s="2">
        <v>52</v>
      </c>
      <c r="F31" t="str">
        <f t="shared" si="0"/>
        <v>Georgia HARRIS100m</v>
      </c>
      <c r="G31" s="2">
        <f t="shared" si="1"/>
        <v>52</v>
      </c>
    </row>
    <row r="32" spans="1:7" x14ac:dyDescent="0.2">
      <c r="A32" t="s">
        <v>142</v>
      </c>
      <c r="B32" s="6" t="s">
        <v>2</v>
      </c>
      <c r="C32" s="6">
        <v>44671</v>
      </c>
      <c r="D32">
        <v>1015</v>
      </c>
      <c r="E32" s="2">
        <v>54</v>
      </c>
      <c r="F32" t="str">
        <f t="shared" si="0"/>
        <v>Jordan MCMILLAN100m</v>
      </c>
      <c r="G32" s="2">
        <f t="shared" si="1"/>
        <v>54</v>
      </c>
    </row>
    <row r="33" spans="1:7" x14ac:dyDescent="0.2">
      <c r="A33" t="s">
        <v>381</v>
      </c>
      <c r="B33" s="6" t="s">
        <v>2</v>
      </c>
      <c r="C33" s="6">
        <v>34373</v>
      </c>
      <c r="D33">
        <v>1011</v>
      </c>
      <c r="E33" s="2">
        <v>58</v>
      </c>
      <c r="F33" t="str">
        <f t="shared" si="0"/>
        <v>Abbie TADDEO100m</v>
      </c>
      <c r="G33" s="2">
        <f t="shared" si="1"/>
        <v>58</v>
      </c>
    </row>
    <row r="34" spans="1:7" x14ac:dyDescent="0.2">
      <c r="A34" t="s">
        <v>128</v>
      </c>
      <c r="B34" s="6" t="s">
        <v>2</v>
      </c>
      <c r="C34" s="6">
        <v>36013</v>
      </c>
      <c r="D34">
        <v>1007</v>
      </c>
      <c r="E34" s="2">
        <v>61</v>
      </c>
      <c r="F34" t="str">
        <f t="shared" si="0"/>
        <v>Danielle SHAW100m</v>
      </c>
      <c r="G34" s="2">
        <f t="shared" si="1"/>
        <v>61</v>
      </c>
    </row>
    <row r="35" spans="1:7" x14ac:dyDescent="0.2">
      <c r="A35" t="s">
        <v>137</v>
      </c>
      <c r="B35" s="6" t="s">
        <v>2</v>
      </c>
      <c r="C35" s="6">
        <v>36571</v>
      </c>
      <c r="D35">
        <v>1007</v>
      </c>
      <c r="E35" s="2">
        <v>61</v>
      </c>
      <c r="F35" t="str">
        <f t="shared" si="0"/>
        <v>Jessie ANDREW100m</v>
      </c>
      <c r="G35" s="2">
        <f t="shared" si="1"/>
        <v>61</v>
      </c>
    </row>
    <row r="36" spans="1:7" x14ac:dyDescent="0.2">
      <c r="A36" t="s">
        <v>130</v>
      </c>
      <c r="B36" s="6" t="s">
        <v>2</v>
      </c>
      <c r="C36" s="6">
        <v>37181</v>
      </c>
      <c r="D36">
        <v>1003</v>
      </c>
      <c r="E36" s="2">
        <v>64</v>
      </c>
      <c r="F36" t="str">
        <f t="shared" si="0"/>
        <v>Elly BUCKHOLZ100m</v>
      </c>
      <c r="G36" s="2">
        <f t="shared" si="1"/>
        <v>64</v>
      </c>
    </row>
    <row r="37" spans="1:7" x14ac:dyDescent="0.2">
      <c r="A37" t="s">
        <v>155</v>
      </c>
      <c r="B37" s="6" t="s">
        <v>2</v>
      </c>
      <c r="C37" s="6">
        <v>37316</v>
      </c>
      <c r="D37">
        <v>1003</v>
      </c>
      <c r="E37" s="2">
        <v>64</v>
      </c>
      <c r="F37" t="str">
        <f t="shared" si="0"/>
        <v>Stephanie WELSH100m</v>
      </c>
      <c r="G37" s="2">
        <f t="shared" si="1"/>
        <v>64</v>
      </c>
    </row>
    <row r="38" spans="1:7" x14ac:dyDescent="0.2">
      <c r="A38" t="s">
        <v>184</v>
      </c>
      <c r="B38" s="6" t="s">
        <v>2</v>
      </c>
      <c r="C38" s="6">
        <v>37172</v>
      </c>
      <c r="D38">
        <v>1001</v>
      </c>
      <c r="E38" s="2">
        <v>69</v>
      </c>
      <c r="F38" t="str">
        <f t="shared" si="0"/>
        <v>Bronte PICKERING100m</v>
      </c>
      <c r="G38" s="2">
        <f t="shared" si="1"/>
        <v>69</v>
      </c>
    </row>
    <row r="39" spans="1:7" x14ac:dyDescent="0.2">
      <c r="A39" t="s">
        <v>127</v>
      </c>
      <c r="B39" s="6" t="s">
        <v>2</v>
      </c>
      <c r="C39" s="6">
        <v>34415</v>
      </c>
      <c r="D39">
        <v>995</v>
      </c>
      <c r="E39" s="2">
        <v>74</v>
      </c>
      <c r="F39" t="str">
        <f t="shared" si="0"/>
        <v>Kelly MCANDREW100m</v>
      </c>
      <c r="G39" s="2">
        <f t="shared" si="1"/>
        <v>74</v>
      </c>
    </row>
    <row r="40" spans="1:7" x14ac:dyDescent="0.2">
      <c r="A40" t="s">
        <v>131</v>
      </c>
      <c r="B40" s="6" t="s">
        <v>2</v>
      </c>
      <c r="C40" s="6">
        <v>34243</v>
      </c>
      <c r="D40">
        <v>995</v>
      </c>
      <c r="E40" s="2">
        <v>74</v>
      </c>
      <c r="F40" t="str">
        <f t="shared" si="0"/>
        <v>Stephanie POWER100m</v>
      </c>
      <c r="G40" s="2">
        <f t="shared" si="1"/>
        <v>74</v>
      </c>
    </row>
    <row r="41" spans="1:7" x14ac:dyDescent="0.2">
      <c r="A41" t="s">
        <v>148</v>
      </c>
      <c r="B41" s="6" t="s">
        <v>2</v>
      </c>
      <c r="C41" s="6">
        <v>44612</v>
      </c>
      <c r="D41">
        <v>990</v>
      </c>
      <c r="E41" s="2">
        <v>77</v>
      </c>
      <c r="F41" t="str">
        <f t="shared" si="0"/>
        <v>Gabrielle BINGHAM100m</v>
      </c>
      <c r="G41" s="2">
        <f t="shared" si="1"/>
        <v>77</v>
      </c>
    </row>
    <row r="42" spans="1:7" x14ac:dyDescent="0.2">
      <c r="A42" t="s">
        <v>143</v>
      </c>
      <c r="B42" s="6" t="s">
        <v>2</v>
      </c>
      <c r="C42" s="6">
        <v>1999</v>
      </c>
      <c r="D42">
        <v>986</v>
      </c>
      <c r="E42" s="2">
        <v>80</v>
      </c>
      <c r="F42" t="str">
        <f t="shared" si="0"/>
        <v>Connie MURRAY100m</v>
      </c>
      <c r="G42" s="2">
        <f t="shared" si="1"/>
        <v>80</v>
      </c>
    </row>
    <row r="43" spans="1:7" x14ac:dyDescent="0.2">
      <c r="A43" t="s">
        <v>140</v>
      </c>
      <c r="B43" s="6" t="s">
        <v>2</v>
      </c>
      <c r="C43" s="6">
        <v>37954</v>
      </c>
      <c r="D43">
        <v>980</v>
      </c>
      <c r="E43" s="2">
        <v>84</v>
      </c>
      <c r="F43" t="str">
        <f t="shared" si="0"/>
        <v>Lakara STALLAN100m</v>
      </c>
      <c r="G43" s="2">
        <f t="shared" si="1"/>
        <v>84</v>
      </c>
    </row>
    <row r="44" spans="1:7" x14ac:dyDescent="0.2">
      <c r="A44" t="s">
        <v>152</v>
      </c>
      <c r="B44" s="6" t="s">
        <v>2</v>
      </c>
      <c r="C44" s="6">
        <v>44762</v>
      </c>
      <c r="D44">
        <v>980</v>
      </c>
      <c r="E44" s="2">
        <v>84</v>
      </c>
      <c r="F44" t="str">
        <f t="shared" si="0"/>
        <v>Zara HAGAN100m</v>
      </c>
      <c r="G44" s="2">
        <f t="shared" si="1"/>
        <v>84</v>
      </c>
    </row>
    <row r="45" spans="1:7" x14ac:dyDescent="0.2">
      <c r="A45" t="s">
        <v>185</v>
      </c>
      <c r="B45" s="6" t="s">
        <v>2</v>
      </c>
      <c r="C45" s="6">
        <v>44671</v>
      </c>
      <c r="D45">
        <v>978</v>
      </c>
      <c r="E45" s="2">
        <v>87</v>
      </c>
      <c r="F45" t="str">
        <f t="shared" si="0"/>
        <v>Annie PFEIFFER100m</v>
      </c>
      <c r="G45" s="2">
        <f t="shared" si="1"/>
        <v>87</v>
      </c>
    </row>
    <row r="46" spans="1:7" x14ac:dyDescent="0.2">
      <c r="A46" t="s">
        <v>384</v>
      </c>
      <c r="B46" s="6" t="s">
        <v>2</v>
      </c>
      <c r="C46" s="6">
        <v>34623</v>
      </c>
      <c r="D46">
        <v>981</v>
      </c>
      <c r="E46" s="2">
        <v>87</v>
      </c>
      <c r="F46" t="str">
        <f t="shared" si="0"/>
        <v>Taneille CRASE100m</v>
      </c>
      <c r="G46" s="2">
        <f t="shared" si="1"/>
        <v>87</v>
      </c>
    </row>
    <row r="47" spans="1:7" x14ac:dyDescent="0.2">
      <c r="A47" t="s">
        <v>202</v>
      </c>
      <c r="B47" s="6" t="s">
        <v>2</v>
      </c>
      <c r="C47" s="6">
        <v>37225</v>
      </c>
      <c r="D47">
        <v>974</v>
      </c>
      <c r="E47" s="2">
        <v>91</v>
      </c>
      <c r="F47" t="str">
        <f t="shared" si="0"/>
        <v>Justine RAMSAY100m</v>
      </c>
      <c r="G47" s="2">
        <f t="shared" si="1"/>
        <v>91</v>
      </c>
    </row>
    <row r="48" spans="1:7" x14ac:dyDescent="0.2">
      <c r="A48" t="s">
        <v>411</v>
      </c>
      <c r="B48" s="6" t="s">
        <v>2</v>
      </c>
      <c r="C48" s="6">
        <v>37055</v>
      </c>
      <c r="D48">
        <v>972</v>
      </c>
      <c r="E48" s="2">
        <v>94</v>
      </c>
      <c r="F48" t="str">
        <f t="shared" si="0"/>
        <v>Annie MCGUIRE100m</v>
      </c>
      <c r="G48" s="2">
        <f t="shared" si="1"/>
        <v>94</v>
      </c>
    </row>
    <row r="49" spans="1:7" x14ac:dyDescent="0.2">
      <c r="A49" t="s">
        <v>157</v>
      </c>
      <c r="B49" s="6" t="s">
        <v>2</v>
      </c>
      <c r="C49" s="6">
        <v>37208</v>
      </c>
      <c r="D49">
        <v>972</v>
      </c>
      <c r="E49" s="2">
        <v>94</v>
      </c>
      <c r="F49" t="str">
        <f t="shared" si="0"/>
        <v>Sundance FULLER100m</v>
      </c>
      <c r="G49" s="2">
        <f t="shared" si="1"/>
        <v>94</v>
      </c>
    </row>
    <row r="50" spans="1:7" x14ac:dyDescent="0.2">
      <c r="A50" t="s">
        <v>196</v>
      </c>
      <c r="B50" s="6" t="s">
        <v>25</v>
      </c>
      <c r="C50" s="6">
        <v>36615</v>
      </c>
      <c r="D50">
        <v>1136</v>
      </c>
      <c r="E50" s="2">
        <v>1</v>
      </c>
      <c r="F50" t="str">
        <f t="shared" si="0"/>
        <v>Riley DAY200m</v>
      </c>
      <c r="G50" s="2">
        <f t="shared" si="1"/>
        <v>1</v>
      </c>
    </row>
    <row r="51" spans="1:7" x14ac:dyDescent="0.2">
      <c r="A51" t="s">
        <v>949</v>
      </c>
      <c r="B51" s="6" t="s">
        <v>25</v>
      </c>
      <c r="C51" s="6">
        <v>36720</v>
      </c>
      <c r="D51">
        <v>1126</v>
      </c>
      <c r="E51" s="2">
        <v>3</v>
      </c>
      <c r="F51" t="str">
        <f t="shared" si="0"/>
        <v>Ella CONNOLLY200m</v>
      </c>
      <c r="G51" s="2">
        <f t="shared" si="1"/>
        <v>3</v>
      </c>
    </row>
    <row r="52" spans="1:7" x14ac:dyDescent="0.2">
      <c r="A52" t="s">
        <v>102</v>
      </c>
      <c r="B52" s="6" t="s">
        <v>25</v>
      </c>
      <c r="C52" s="6">
        <v>34874</v>
      </c>
      <c r="D52">
        <v>1117</v>
      </c>
      <c r="E52" s="2">
        <v>4</v>
      </c>
      <c r="F52" t="str">
        <f t="shared" si="0"/>
        <v>Bree MASTERS200m</v>
      </c>
      <c r="G52" s="2">
        <f t="shared" si="1"/>
        <v>4</v>
      </c>
    </row>
    <row r="53" spans="1:7" x14ac:dyDescent="0.2">
      <c r="A53" t="s">
        <v>109</v>
      </c>
      <c r="B53" s="6" t="s">
        <v>25</v>
      </c>
      <c r="C53" s="6">
        <v>36580</v>
      </c>
      <c r="D53">
        <v>1098</v>
      </c>
      <c r="E53" s="2">
        <v>6</v>
      </c>
      <c r="F53" t="str">
        <f t="shared" si="0"/>
        <v>Kristie EDWARDS200m</v>
      </c>
      <c r="G53" s="2">
        <f t="shared" si="1"/>
        <v>6</v>
      </c>
    </row>
    <row r="54" spans="1:7" x14ac:dyDescent="0.2">
      <c r="A54" t="s">
        <v>104</v>
      </c>
      <c r="B54" s="6" t="s">
        <v>25</v>
      </c>
      <c r="C54" s="6">
        <v>38360</v>
      </c>
      <c r="D54">
        <v>1096</v>
      </c>
      <c r="E54" s="2">
        <v>7</v>
      </c>
      <c r="F54" t="str">
        <f t="shared" si="0"/>
        <v>Torrie LEWIS200m</v>
      </c>
      <c r="G54" s="2">
        <f t="shared" si="1"/>
        <v>7</v>
      </c>
    </row>
    <row r="55" spans="1:7" x14ac:dyDescent="0.2">
      <c r="A55" t="s">
        <v>107</v>
      </c>
      <c r="B55" s="6" t="s">
        <v>25</v>
      </c>
      <c r="C55" s="6">
        <v>37030</v>
      </c>
      <c r="D55">
        <v>1096</v>
      </c>
      <c r="E55" s="2">
        <v>7</v>
      </c>
      <c r="F55" t="str">
        <f t="shared" si="0"/>
        <v>Monique QUIRK200m</v>
      </c>
      <c r="G55" s="2">
        <f t="shared" si="1"/>
        <v>7</v>
      </c>
    </row>
    <row r="56" spans="1:7" x14ac:dyDescent="0.2">
      <c r="A56" t="s">
        <v>108</v>
      </c>
      <c r="B56" s="6" t="s">
        <v>25</v>
      </c>
      <c r="C56" s="6">
        <v>35895</v>
      </c>
      <c r="D56">
        <v>1079</v>
      </c>
      <c r="E56" s="2">
        <v>10</v>
      </c>
      <c r="F56" t="str">
        <f t="shared" si="0"/>
        <v>Sophia FIGHERA200m</v>
      </c>
      <c r="G56" s="2">
        <f t="shared" si="1"/>
        <v>10</v>
      </c>
    </row>
    <row r="57" spans="1:7" x14ac:dyDescent="0.2">
      <c r="A57" t="s">
        <v>120</v>
      </c>
      <c r="B57" s="6" t="s">
        <v>25</v>
      </c>
      <c r="C57" s="6">
        <v>36346</v>
      </c>
      <c r="D57">
        <v>1075</v>
      </c>
      <c r="E57" s="2">
        <v>11</v>
      </c>
      <c r="F57" t="str">
        <f t="shared" si="0"/>
        <v>Bronte CARROLL200m</v>
      </c>
      <c r="G57" s="2">
        <f t="shared" si="1"/>
        <v>11</v>
      </c>
    </row>
    <row r="58" spans="1:7" x14ac:dyDescent="0.2">
      <c r="A58" t="s">
        <v>118</v>
      </c>
      <c r="B58" s="6" t="s">
        <v>25</v>
      </c>
      <c r="C58" s="6">
        <v>36241</v>
      </c>
      <c r="D58">
        <v>1068</v>
      </c>
      <c r="E58" s="2">
        <v>12</v>
      </c>
      <c r="F58" t="str">
        <f t="shared" si="0"/>
        <v>Nana Adoma OWUSU-AFRIYIE200m</v>
      </c>
      <c r="G58" s="2">
        <f t="shared" si="1"/>
        <v>12</v>
      </c>
    </row>
    <row r="59" spans="1:7" x14ac:dyDescent="0.2">
      <c r="A59" t="s">
        <v>114</v>
      </c>
      <c r="B59" s="6" t="s">
        <v>25</v>
      </c>
      <c r="C59" s="6">
        <v>36999</v>
      </c>
      <c r="D59">
        <v>1063</v>
      </c>
      <c r="E59" s="2">
        <v>14</v>
      </c>
      <c r="F59" t="str">
        <f t="shared" si="0"/>
        <v>Mia GROSS200m</v>
      </c>
      <c r="G59" s="2">
        <f t="shared" si="1"/>
        <v>14</v>
      </c>
    </row>
    <row r="60" spans="1:7" x14ac:dyDescent="0.2">
      <c r="A60" t="s">
        <v>1000</v>
      </c>
      <c r="B60" s="6" t="s">
        <v>25</v>
      </c>
      <c r="C60" s="6">
        <v>36331</v>
      </c>
      <c r="D60">
        <v>1055</v>
      </c>
      <c r="E60" s="2">
        <v>17</v>
      </c>
      <c r="F60" t="str">
        <f t="shared" si="0"/>
        <v>Kysha PRACIAK200m</v>
      </c>
      <c r="G60" s="2">
        <f t="shared" si="1"/>
        <v>17</v>
      </c>
    </row>
    <row r="61" spans="1:7" x14ac:dyDescent="0.2">
      <c r="A61" t="s">
        <v>141</v>
      </c>
      <c r="B61" s="6" t="s">
        <v>25</v>
      </c>
      <c r="C61" s="6">
        <v>35755</v>
      </c>
      <c r="D61">
        <v>1047</v>
      </c>
      <c r="E61" s="2">
        <v>20</v>
      </c>
      <c r="F61" t="str">
        <f t="shared" si="0"/>
        <v>Katie SMEE200m</v>
      </c>
      <c r="G61" s="2">
        <f t="shared" si="1"/>
        <v>20</v>
      </c>
    </row>
    <row r="62" spans="1:7" x14ac:dyDescent="0.2">
      <c r="A62" t="s">
        <v>137</v>
      </c>
      <c r="B62" s="6" t="s">
        <v>25</v>
      </c>
      <c r="C62" s="6">
        <v>36571</v>
      </c>
      <c r="D62">
        <v>1046</v>
      </c>
      <c r="E62" s="2">
        <v>21</v>
      </c>
      <c r="F62" t="str">
        <f t="shared" si="0"/>
        <v>Jessie ANDREW200m</v>
      </c>
      <c r="G62" s="2">
        <f t="shared" si="1"/>
        <v>21</v>
      </c>
    </row>
    <row r="63" spans="1:7" x14ac:dyDescent="0.2">
      <c r="A63" t="s">
        <v>131</v>
      </c>
      <c r="B63" s="6" t="s">
        <v>25</v>
      </c>
      <c r="C63" s="6">
        <v>34243</v>
      </c>
      <c r="D63">
        <v>1045</v>
      </c>
      <c r="E63" s="2">
        <v>22</v>
      </c>
      <c r="F63" t="str">
        <f t="shared" si="0"/>
        <v>Stephanie POWER200m</v>
      </c>
      <c r="G63" s="2">
        <f t="shared" si="1"/>
        <v>22</v>
      </c>
    </row>
    <row r="64" spans="1:7" x14ac:dyDescent="0.2">
      <c r="A64" t="s">
        <v>125</v>
      </c>
      <c r="B64" t="s">
        <v>25</v>
      </c>
      <c r="C64" s="6">
        <v>38870</v>
      </c>
      <c r="D64">
        <v>1030</v>
      </c>
      <c r="E64" s="2">
        <v>28</v>
      </c>
      <c r="F64" t="str">
        <f t="shared" si="0"/>
        <v>Olivia DODDS200m</v>
      </c>
      <c r="G64" s="2">
        <f t="shared" si="1"/>
        <v>28</v>
      </c>
    </row>
    <row r="65" spans="1:7" x14ac:dyDescent="0.2">
      <c r="A65" t="s">
        <v>127</v>
      </c>
      <c r="B65" s="6" t="s">
        <v>25</v>
      </c>
      <c r="C65" s="6">
        <v>34415</v>
      </c>
      <c r="D65">
        <v>1022</v>
      </c>
      <c r="E65" s="2">
        <v>32</v>
      </c>
      <c r="F65" t="str">
        <f t="shared" si="0"/>
        <v>Kelly MCANDREW200m</v>
      </c>
      <c r="G65" s="2">
        <f t="shared" si="1"/>
        <v>32</v>
      </c>
    </row>
    <row r="66" spans="1:7" x14ac:dyDescent="0.2">
      <c r="A66" t="s">
        <v>142</v>
      </c>
      <c r="B66" t="s">
        <v>25</v>
      </c>
      <c r="C66" s="7">
        <v>44671</v>
      </c>
      <c r="D66">
        <v>1020</v>
      </c>
      <c r="E66" s="2">
        <v>33</v>
      </c>
      <c r="F66" t="str">
        <f t="shared" si="0"/>
        <v>Jordan MCMILLAN200m</v>
      </c>
      <c r="G66" s="2">
        <f t="shared" si="1"/>
        <v>33</v>
      </c>
    </row>
    <row r="67" spans="1:7" x14ac:dyDescent="0.2">
      <c r="A67" t="s">
        <v>200</v>
      </c>
      <c r="B67" t="s">
        <v>25</v>
      </c>
      <c r="C67" s="6">
        <v>38395</v>
      </c>
      <c r="D67">
        <v>1018</v>
      </c>
      <c r="E67" s="2">
        <v>34</v>
      </c>
      <c r="F67" t="str">
        <f t="shared" si="0"/>
        <v>Olivia Rose INKSTER200m</v>
      </c>
      <c r="G67" s="2">
        <f t="shared" si="1"/>
        <v>34</v>
      </c>
    </row>
    <row r="68" spans="1:7" x14ac:dyDescent="0.2">
      <c r="A68" t="s">
        <v>119</v>
      </c>
      <c r="B68" t="s">
        <v>25</v>
      </c>
      <c r="C68" s="6">
        <v>36241</v>
      </c>
      <c r="D68">
        <v>1019</v>
      </c>
      <c r="E68" s="2">
        <v>35</v>
      </c>
      <c r="F68" t="str">
        <f t="shared" ref="F68:F131" si="2">A68&amp;B68</f>
        <v>Helen PRETORIUS200m</v>
      </c>
      <c r="G68" s="2">
        <f t="shared" ref="G68:G131" si="3">E68</f>
        <v>35</v>
      </c>
    </row>
    <row r="69" spans="1:7" x14ac:dyDescent="0.2">
      <c r="A69" t="s">
        <v>115</v>
      </c>
      <c r="B69" t="s">
        <v>25</v>
      </c>
      <c r="C69" s="6">
        <v>37673</v>
      </c>
      <c r="D69">
        <v>1015</v>
      </c>
      <c r="E69" s="2">
        <v>37</v>
      </c>
      <c r="F69" t="str">
        <f t="shared" si="2"/>
        <v>Olivia MATZER200m</v>
      </c>
      <c r="G69" s="2">
        <f t="shared" si="3"/>
        <v>37</v>
      </c>
    </row>
    <row r="70" spans="1:7" x14ac:dyDescent="0.2">
      <c r="A70" t="s">
        <v>126</v>
      </c>
      <c r="B70" t="s">
        <v>25</v>
      </c>
      <c r="C70" s="7">
        <v>44671</v>
      </c>
      <c r="D70">
        <v>1014</v>
      </c>
      <c r="E70" s="2">
        <v>39</v>
      </c>
      <c r="F70" t="str">
        <f t="shared" si="2"/>
        <v>Georgia HARRIS200m</v>
      </c>
      <c r="G70" s="2">
        <f t="shared" si="3"/>
        <v>39</v>
      </c>
    </row>
    <row r="71" spans="1:7" x14ac:dyDescent="0.2">
      <c r="A71" t="s">
        <v>106</v>
      </c>
      <c r="B71" t="s">
        <v>25</v>
      </c>
      <c r="C71" s="6">
        <v>37913</v>
      </c>
      <c r="D71">
        <v>1010</v>
      </c>
      <c r="E71" s="2">
        <v>40</v>
      </c>
      <c r="F71" t="str">
        <f t="shared" si="2"/>
        <v>Taylah CRUTTENDEN200m</v>
      </c>
      <c r="G71" s="2">
        <f t="shared" si="3"/>
        <v>40</v>
      </c>
    </row>
    <row r="72" spans="1:7" x14ac:dyDescent="0.2">
      <c r="A72" t="s">
        <v>199</v>
      </c>
      <c r="B72" t="s">
        <v>25</v>
      </c>
      <c r="C72" s="6">
        <v>37513</v>
      </c>
      <c r="D72">
        <v>1009</v>
      </c>
      <c r="E72" s="2">
        <v>40</v>
      </c>
      <c r="F72" t="str">
        <f t="shared" si="2"/>
        <v>Caitlyn FERRIER200m</v>
      </c>
      <c r="G72" s="2">
        <f t="shared" si="3"/>
        <v>40</v>
      </c>
    </row>
    <row r="73" spans="1:7" x14ac:dyDescent="0.2">
      <c r="A73" t="s">
        <v>116</v>
      </c>
      <c r="B73" t="s">
        <v>25</v>
      </c>
      <c r="C73" s="6">
        <v>33924</v>
      </c>
      <c r="D73">
        <v>1007</v>
      </c>
      <c r="E73" s="2">
        <v>43</v>
      </c>
      <c r="F73" t="str">
        <f t="shared" si="2"/>
        <v>Morgan GAFFNEY200m</v>
      </c>
      <c r="G73" s="2">
        <f t="shared" si="3"/>
        <v>43</v>
      </c>
    </row>
    <row r="74" spans="1:7" x14ac:dyDescent="0.2">
      <c r="A74" t="s">
        <v>185</v>
      </c>
      <c r="B74" t="s">
        <v>25</v>
      </c>
      <c r="C74" s="7">
        <v>44671</v>
      </c>
      <c r="D74">
        <v>1006</v>
      </c>
      <c r="E74" s="2">
        <v>45</v>
      </c>
      <c r="F74" t="str">
        <f t="shared" si="2"/>
        <v>Annie PFEIFFER200m</v>
      </c>
      <c r="G74" s="2">
        <f t="shared" si="3"/>
        <v>45</v>
      </c>
    </row>
    <row r="75" spans="1:7" x14ac:dyDescent="0.2">
      <c r="A75" t="s">
        <v>201</v>
      </c>
      <c r="B75" t="s">
        <v>25</v>
      </c>
      <c r="C75" s="6">
        <v>36034</v>
      </c>
      <c r="D75">
        <v>1005</v>
      </c>
      <c r="E75" s="2">
        <v>46</v>
      </c>
      <c r="F75" t="str">
        <f t="shared" si="2"/>
        <v>Jessica PAYNE200m</v>
      </c>
      <c r="G75" s="2">
        <f t="shared" si="3"/>
        <v>46</v>
      </c>
    </row>
    <row r="76" spans="1:7" x14ac:dyDescent="0.2">
      <c r="A76" t="s">
        <v>140</v>
      </c>
      <c r="B76" t="s">
        <v>25</v>
      </c>
      <c r="C76" s="6">
        <v>37954</v>
      </c>
      <c r="D76">
        <v>1004</v>
      </c>
      <c r="E76" s="2">
        <v>47</v>
      </c>
      <c r="F76" t="str">
        <f t="shared" si="2"/>
        <v>Lakara STALLAN200m</v>
      </c>
      <c r="G76" s="2">
        <f t="shared" si="3"/>
        <v>47</v>
      </c>
    </row>
    <row r="77" spans="1:7" x14ac:dyDescent="0.2">
      <c r="A77" t="s">
        <v>155</v>
      </c>
      <c r="B77" t="s">
        <v>25</v>
      </c>
      <c r="C77" s="6">
        <v>37316</v>
      </c>
      <c r="D77">
        <v>1006</v>
      </c>
      <c r="E77" s="2">
        <v>51</v>
      </c>
      <c r="F77" t="str">
        <f t="shared" si="2"/>
        <v>Stephanie WELSH200m</v>
      </c>
      <c r="G77" s="2">
        <f t="shared" si="3"/>
        <v>51</v>
      </c>
    </row>
    <row r="78" spans="1:7" x14ac:dyDescent="0.2">
      <c r="A78" t="s">
        <v>999</v>
      </c>
      <c r="B78" t="s">
        <v>25</v>
      </c>
      <c r="C78" s="6">
        <v>38645</v>
      </c>
      <c r="D78">
        <v>1005</v>
      </c>
      <c r="E78" s="2">
        <v>54</v>
      </c>
      <c r="F78" t="str">
        <f t="shared" si="2"/>
        <v>Britney INGR200m</v>
      </c>
      <c r="G78" s="2">
        <f t="shared" si="3"/>
        <v>54</v>
      </c>
    </row>
    <row r="79" spans="1:7" x14ac:dyDescent="0.2">
      <c r="A79" t="s">
        <v>223</v>
      </c>
      <c r="B79" t="s">
        <v>25</v>
      </c>
      <c r="C79" s="6">
        <v>37624</v>
      </c>
      <c r="D79">
        <v>1000</v>
      </c>
      <c r="E79" s="2">
        <v>55</v>
      </c>
      <c r="F79" t="str">
        <f t="shared" si="2"/>
        <v>Ellie BEER200m</v>
      </c>
      <c r="G79" s="2">
        <f t="shared" si="3"/>
        <v>55</v>
      </c>
    </row>
    <row r="80" spans="1:7" x14ac:dyDescent="0.2">
      <c r="A80" t="s">
        <v>113</v>
      </c>
      <c r="B80" t="s">
        <v>25</v>
      </c>
      <c r="C80" s="6">
        <v>36685</v>
      </c>
      <c r="D80">
        <v>999</v>
      </c>
      <c r="E80" s="2">
        <v>57</v>
      </c>
      <c r="F80" t="str">
        <f t="shared" si="2"/>
        <v>Tamara HOTTEN200m</v>
      </c>
      <c r="G80" s="2">
        <f t="shared" si="3"/>
        <v>57</v>
      </c>
    </row>
    <row r="81" spans="1:7" x14ac:dyDescent="0.2">
      <c r="A81" t="s">
        <v>167</v>
      </c>
      <c r="B81" t="s">
        <v>25</v>
      </c>
      <c r="C81" s="6">
        <v>34500</v>
      </c>
      <c r="D81">
        <v>995</v>
      </c>
      <c r="E81" s="2">
        <v>57</v>
      </c>
      <c r="F81" t="str">
        <f t="shared" si="2"/>
        <v>Emily DUVE200m</v>
      </c>
      <c r="G81" s="2">
        <f t="shared" si="3"/>
        <v>57</v>
      </c>
    </row>
    <row r="82" spans="1:7" x14ac:dyDescent="0.2">
      <c r="A82" t="s">
        <v>168</v>
      </c>
      <c r="B82" t="s">
        <v>25</v>
      </c>
      <c r="C82" s="6">
        <v>38353</v>
      </c>
      <c r="D82">
        <v>1002</v>
      </c>
      <c r="E82" s="2">
        <v>61</v>
      </c>
      <c r="F82" t="str">
        <f t="shared" si="2"/>
        <v>Jessica MILAT200m</v>
      </c>
      <c r="G82" s="2">
        <f t="shared" si="3"/>
        <v>61</v>
      </c>
    </row>
    <row r="83" spans="1:7" x14ac:dyDescent="0.2">
      <c r="A83" t="s">
        <v>157</v>
      </c>
      <c r="B83" t="s">
        <v>25</v>
      </c>
      <c r="C83" s="6">
        <v>37208</v>
      </c>
      <c r="D83">
        <v>993</v>
      </c>
      <c r="E83" s="2">
        <v>61</v>
      </c>
      <c r="F83" t="str">
        <f t="shared" si="2"/>
        <v>Sundance FULLER200m</v>
      </c>
      <c r="G83" s="2">
        <f t="shared" si="3"/>
        <v>61</v>
      </c>
    </row>
    <row r="84" spans="1:7" x14ac:dyDescent="0.2">
      <c r="A84" t="s">
        <v>128</v>
      </c>
      <c r="B84" t="s">
        <v>25</v>
      </c>
      <c r="C84" s="6">
        <v>36013</v>
      </c>
      <c r="D84">
        <v>994</v>
      </c>
      <c r="E84" s="2">
        <v>64</v>
      </c>
      <c r="F84" t="str">
        <f t="shared" si="2"/>
        <v>Danielle SHAW200m</v>
      </c>
      <c r="G84" s="2">
        <f t="shared" si="3"/>
        <v>64</v>
      </c>
    </row>
    <row r="85" spans="1:7" x14ac:dyDescent="0.2">
      <c r="A85" t="s">
        <v>143</v>
      </c>
      <c r="B85" t="s">
        <v>25</v>
      </c>
      <c r="C85">
        <v>1999</v>
      </c>
      <c r="D85">
        <v>987</v>
      </c>
      <c r="E85" s="2">
        <v>65</v>
      </c>
      <c r="F85" t="str">
        <f t="shared" si="2"/>
        <v>Connie MURRAY200m</v>
      </c>
      <c r="G85" s="2">
        <f t="shared" si="3"/>
        <v>65</v>
      </c>
    </row>
    <row r="86" spans="1:7" x14ac:dyDescent="0.2">
      <c r="A86" t="s">
        <v>217</v>
      </c>
      <c r="B86" t="s">
        <v>25</v>
      </c>
      <c r="C86">
        <v>1999</v>
      </c>
      <c r="D86">
        <v>984</v>
      </c>
      <c r="E86" s="2">
        <v>69</v>
      </c>
      <c r="F86" t="str">
        <f t="shared" si="2"/>
        <v>Elizabeth SCOTT200m</v>
      </c>
      <c r="G86" s="2">
        <f t="shared" si="3"/>
        <v>69</v>
      </c>
    </row>
    <row r="87" spans="1:7" x14ac:dyDescent="0.2">
      <c r="A87" t="s">
        <v>405</v>
      </c>
      <c r="B87" t="s">
        <v>25</v>
      </c>
      <c r="C87" s="6">
        <v>36762</v>
      </c>
      <c r="D87">
        <v>987</v>
      </c>
      <c r="E87" s="2">
        <v>69</v>
      </c>
      <c r="F87" t="str">
        <f t="shared" si="2"/>
        <v>Natalie OTWAY200m</v>
      </c>
      <c r="G87" s="2">
        <f t="shared" si="3"/>
        <v>69</v>
      </c>
    </row>
    <row r="88" spans="1:7" x14ac:dyDescent="0.2">
      <c r="A88" t="s">
        <v>220</v>
      </c>
      <c r="B88" t="s">
        <v>25</v>
      </c>
      <c r="D88">
        <v>982</v>
      </c>
      <c r="E88" s="2">
        <v>73</v>
      </c>
      <c r="F88" t="str">
        <f t="shared" si="2"/>
        <v>Charlotte MCAULIFFE200m</v>
      </c>
      <c r="G88" s="2">
        <f t="shared" si="3"/>
        <v>73</v>
      </c>
    </row>
    <row r="89" spans="1:7" x14ac:dyDescent="0.2">
      <c r="A89" t="s">
        <v>112</v>
      </c>
      <c r="B89" t="s">
        <v>25</v>
      </c>
      <c r="C89" s="6">
        <v>37754</v>
      </c>
      <c r="D89">
        <v>984</v>
      </c>
      <c r="E89" s="2">
        <v>75</v>
      </c>
      <c r="F89" t="str">
        <f t="shared" si="2"/>
        <v>Hayley REYNOLDS200m</v>
      </c>
      <c r="G89" s="2">
        <f t="shared" si="3"/>
        <v>75</v>
      </c>
    </row>
    <row r="90" spans="1:7" x14ac:dyDescent="0.2">
      <c r="A90" t="s">
        <v>228</v>
      </c>
      <c r="B90" t="s">
        <v>25</v>
      </c>
      <c r="C90" s="6">
        <v>37885</v>
      </c>
      <c r="D90">
        <v>979</v>
      </c>
      <c r="E90" s="2">
        <v>76</v>
      </c>
      <c r="F90" t="str">
        <f t="shared" si="2"/>
        <v>Jasmin GUTHRIE200m</v>
      </c>
      <c r="G90" s="2">
        <f t="shared" si="3"/>
        <v>76</v>
      </c>
    </row>
    <row r="91" spans="1:7" x14ac:dyDescent="0.2">
      <c r="A91" t="s">
        <v>133</v>
      </c>
      <c r="B91" t="s">
        <v>25</v>
      </c>
      <c r="C91" s="6">
        <v>36340</v>
      </c>
      <c r="D91">
        <v>973</v>
      </c>
      <c r="E91" s="2">
        <v>79</v>
      </c>
      <c r="F91" t="str">
        <f t="shared" si="2"/>
        <v>Kiani ALLEN200m</v>
      </c>
      <c r="G91" s="2">
        <f t="shared" si="3"/>
        <v>79</v>
      </c>
    </row>
    <row r="92" spans="1:7" x14ac:dyDescent="0.2">
      <c r="A92" t="s">
        <v>147</v>
      </c>
      <c r="B92" t="s">
        <v>25</v>
      </c>
      <c r="C92" s="7">
        <v>44640</v>
      </c>
      <c r="D92">
        <v>981</v>
      </c>
      <c r="E92" s="2">
        <v>81</v>
      </c>
      <c r="F92" t="str">
        <f t="shared" si="2"/>
        <v>Chiara SANTIGLIA200m</v>
      </c>
      <c r="G92" s="2">
        <f t="shared" si="3"/>
        <v>81</v>
      </c>
    </row>
    <row r="93" spans="1:7" x14ac:dyDescent="0.2">
      <c r="A93" t="s">
        <v>198</v>
      </c>
      <c r="B93" t="s">
        <v>25</v>
      </c>
      <c r="C93" s="6">
        <v>35700</v>
      </c>
      <c r="D93">
        <v>978</v>
      </c>
      <c r="E93" s="2">
        <v>86</v>
      </c>
      <c r="F93" t="str">
        <f t="shared" si="2"/>
        <v>Maddie COATES200m</v>
      </c>
      <c r="G93" s="2">
        <f t="shared" si="3"/>
        <v>86</v>
      </c>
    </row>
    <row r="94" spans="1:7" x14ac:dyDescent="0.2">
      <c r="A94" t="s">
        <v>184</v>
      </c>
      <c r="B94" t="s">
        <v>25</v>
      </c>
      <c r="C94" s="6">
        <v>37172</v>
      </c>
      <c r="D94">
        <v>963</v>
      </c>
      <c r="E94" s="2">
        <v>95</v>
      </c>
      <c r="F94" t="str">
        <f t="shared" si="2"/>
        <v>Bronte PICKERING200m</v>
      </c>
      <c r="G94" s="2">
        <f t="shared" si="3"/>
        <v>95</v>
      </c>
    </row>
    <row r="95" spans="1:7" x14ac:dyDescent="0.2">
      <c r="A95" t="s">
        <v>122</v>
      </c>
      <c r="B95" t="s">
        <v>25</v>
      </c>
      <c r="C95" s="6">
        <v>33463</v>
      </c>
      <c r="D95">
        <v>961</v>
      </c>
      <c r="E95" s="2">
        <v>97</v>
      </c>
      <c r="F95" t="str">
        <f t="shared" si="2"/>
        <v>Ilana GRANDINE200m</v>
      </c>
      <c r="G95" s="2">
        <f t="shared" si="3"/>
        <v>97</v>
      </c>
    </row>
    <row r="96" spans="1:7" x14ac:dyDescent="0.2">
      <c r="A96" t="s">
        <v>165</v>
      </c>
      <c r="B96" t="s">
        <v>25</v>
      </c>
      <c r="C96">
        <v>1996</v>
      </c>
      <c r="D96">
        <v>961</v>
      </c>
      <c r="E96" s="2">
        <v>97</v>
      </c>
      <c r="F96" t="str">
        <f t="shared" si="2"/>
        <v>Kayla LEMM200m</v>
      </c>
      <c r="G96" s="2">
        <f t="shared" si="3"/>
        <v>97</v>
      </c>
    </row>
    <row r="97" spans="1:7" x14ac:dyDescent="0.2">
      <c r="A97" t="s">
        <v>222</v>
      </c>
      <c r="B97" t="s">
        <v>26</v>
      </c>
      <c r="C97" s="6">
        <v>36633</v>
      </c>
      <c r="D97">
        <v>1096</v>
      </c>
      <c r="E97" s="2">
        <v>10</v>
      </c>
      <c r="F97" t="str">
        <f t="shared" si="2"/>
        <v>Bendere OBOYA400m</v>
      </c>
      <c r="G97" s="2">
        <f t="shared" si="3"/>
        <v>10</v>
      </c>
    </row>
    <row r="98" spans="1:7" x14ac:dyDescent="0.2">
      <c r="A98" t="s">
        <v>119</v>
      </c>
      <c r="B98" t="s">
        <v>26</v>
      </c>
      <c r="C98" s="6">
        <v>36241</v>
      </c>
      <c r="D98">
        <v>1077</v>
      </c>
      <c r="E98" s="2">
        <v>15</v>
      </c>
      <c r="F98" t="str">
        <f t="shared" si="2"/>
        <v>Helen PRETORIUS400m</v>
      </c>
      <c r="G98" s="2">
        <f t="shared" si="3"/>
        <v>15</v>
      </c>
    </row>
    <row r="99" spans="1:7" x14ac:dyDescent="0.2">
      <c r="A99" t="s">
        <v>227</v>
      </c>
      <c r="B99" t="s">
        <v>26</v>
      </c>
      <c r="C99" s="6">
        <v>34394</v>
      </c>
      <c r="D99">
        <v>1070</v>
      </c>
      <c r="E99" s="2">
        <v>21</v>
      </c>
      <c r="F99" t="str">
        <f t="shared" si="2"/>
        <v>Catriona BISSET400m</v>
      </c>
      <c r="G99" s="2">
        <f t="shared" si="3"/>
        <v>21</v>
      </c>
    </row>
    <row r="100" spans="1:7" x14ac:dyDescent="0.2">
      <c r="A100" t="s">
        <v>223</v>
      </c>
      <c r="B100" t="s">
        <v>26</v>
      </c>
      <c r="C100" s="6">
        <v>37624</v>
      </c>
      <c r="D100">
        <v>1069</v>
      </c>
      <c r="E100" s="2">
        <v>22</v>
      </c>
      <c r="F100" t="str">
        <f t="shared" si="2"/>
        <v>Ellie BEER400m</v>
      </c>
      <c r="G100" s="2">
        <f t="shared" si="3"/>
        <v>22</v>
      </c>
    </row>
    <row r="101" spans="1:7" x14ac:dyDescent="0.2">
      <c r="A101" t="s">
        <v>396</v>
      </c>
      <c r="B101" t="s">
        <v>26</v>
      </c>
      <c r="C101" s="6">
        <v>34582</v>
      </c>
      <c r="D101">
        <v>1069</v>
      </c>
      <c r="E101" s="2">
        <v>23</v>
      </c>
      <c r="F101" t="str">
        <f t="shared" si="2"/>
        <v>Sarah CARLI400m</v>
      </c>
      <c r="G101" s="2">
        <f t="shared" si="3"/>
        <v>23</v>
      </c>
    </row>
    <row r="102" spans="1:7" x14ac:dyDescent="0.2">
      <c r="A102" t="s">
        <v>226</v>
      </c>
      <c r="B102" t="s">
        <v>26</v>
      </c>
      <c r="C102" s="6">
        <v>35897</v>
      </c>
      <c r="D102">
        <v>1058</v>
      </c>
      <c r="E102" s="2">
        <v>26</v>
      </c>
      <c r="F102" t="str">
        <f t="shared" si="2"/>
        <v>Jessica THORNTON400m</v>
      </c>
      <c r="G102" s="2">
        <f t="shared" si="3"/>
        <v>26</v>
      </c>
    </row>
    <row r="103" spans="1:7" x14ac:dyDescent="0.2">
      <c r="A103" t="s">
        <v>228</v>
      </c>
      <c r="B103" t="s">
        <v>26</v>
      </c>
      <c r="C103" s="6">
        <v>37885</v>
      </c>
      <c r="D103">
        <v>1056</v>
      </c>
      <c r="E103" s="2">
        <v>28</v>
      </c>
      <c r="F103" t="str">
        <f t="shared" si="2"/>
        <v>Jasmin GUTHRIE400m</v>
      </c>
      <c r="G103" s="2">
        <f t="shared" si="3"/>
        <v>28</v>
      </c>
    </row>
    <row r="104" spans="1:7" x14ac:dyDescent="0.2">
      <c r="A104" t="s">
        <v>232</v>
      </c>
      <c r="B104" t="s">
        <v>26</v>
      </c>
      <c r="C104" s="6">
        <v>36496</v>
      </c>
      <c r="D104">
        <v>1049</v>
      </c>
      <c r="E104" s="2">
        <v>33</v>
      </c>
      <c r="F104" t="str">
        <f t="shared" si="2"/>
        <v>Tess KIRSOPP-COLE400m</v>
      </c>
      <c r="G104" s="2">
        <f t="shared" si="3"/>
        <v>33</v>
      </c>
    </row>
    <row r="105" spans="1:7" x14ac:dyDescent="0.2">
      <c r="A105" t="s">
        <v>1001</v>
      </c>
      <c r="B105" t="s">
        <v>26</v>
      </c>
      <c r="C105" s="6">
        <v>35582</v>
      </c>
      <c r="D105">
        <v>1040</v>
      </c>
      <c r="E105" s="2">
        <v>37</v>
      </c>
      <c r="F105" t="str">
        <f t="shared" si="2"/>
        <v>Emma PHILIPPE400m</v>
      </c>
      <c r="G105" s="2">
        <f t="shared" si="3"/>
        <v>37</v>
      </c>
    </row>
    <row r="106" spans="1:7" x14ac:dyDescent="0.2">
      <c r="A106" t="s">
        <v>209</v>
      </c>
      <c r="B106" t="s">
        <v>26</v>
      </c>
      <c r="C106" s="6">
        <v>38439</v>
      </c>
      <c r="D106">
        <v>1034</v>
      </c>
      <c r="E106" s="2">
        <v>41</v>
      </c>
      <c r="F106" t="str">
        <f t="shared" si="2"/>
        <v>Paige CAMPBELL400m</v>
      </c>
      <c r="G106" s="2">
        <f t="shared" si="3"/>
        <v>41</v>
      </c>
    </row>
    <row r="107" spans="1:7" x14ac:dyDescent="0.2">
      <c r="A107" t="s">
        <v>122</v>
      </c>
      <c r="B107" t="s">
        <v>26</v>
      </c>
      <c r="C107" s="6">
        <v>33463</v>
      </c>
      <c r="D107">
        <v>1030</v>
      </c>
      <c r="E107" s="2">
        <v>43</v>
      </c>
      <c r="F107" t="str">
        <f t="shared" si="2"/>
        <v>Ilana GRANDINE400m</v>
      </c>
      <c r="G107" s="2">
        <f t="shared" si="3"/>
        <v>43</v>
      </c>
    </row>
    <row r="108" spans="1:7" x14ac:dyDescent="0.2">
      <c r="A108" t="s">
        <v>1000</v>
      </c>
      <c r="B108" t="s">
        <v>26</v>
      </c>
      <c r="C108" s="6">
        <v>36331</v>
      </c>
      <c r="D108">
        <v>1002</v>
      </c>
      <c r="E108" s="2">
        <v>64</v>
      </c>
      <c r="F108" t="str">
        <f t="shared" si="2"/>
        <v>Kysha PRACIAK400m</v>
      </c>
      <c r="G108" s="2">
        <f t="shared" si="3"/>
        <v>64</v>
      </c>
    </row>
    <row r="109" spans="1:7" x14ac:dyDescent="0.2">
      <c r="A109" t="s">
        <v>952</v>
      </c>
      <c r="B109" t="s">
        <v>26</v>
      </c>
      <c r="C109" s="6">
        <v>35576</v>
      </c>
      <c r="D109">
        <v>1000</v>
      </c>
      <c r="E109" s="2">
        <v>66</v>
      </c>
      <c r="F109" t="str">
        <f t="shared" si="2"/>
        <v>Olivia CASON400m</v>
      </c>
      <c r="G109" s="2">
        <f t="shared" si="3"/>
        <v>66</v>
      </c>
    </row>
    <row r="110" spans="1:7" x14ac:dyDescent="0.2">
      <c r="A110" t="s">
        <v>129</v>
      </c>
      <c r="B110" t="s">
        <v>26</v>
      </c>
      <c r="C110" s="6">
        <v>37408</v>
      </c>
      <c r="D110">
        <v>999</v>
      </c>
      <c r="E110" s="2">
        <v>67</v>
      </c>
      <c r="F110" t="str">
        <f t="shared" si="2"/>
        <v>Tierney DUNNE400m</v>
      </c>
      <c r="G110" s="2">
        <f t="shared" si="3"/>
        <v>67</v>
      </c>
    </row>
    <row r="111" spans="1:7" x14ac:dyDescent="0.2">
      <c r="A111" t="s">
        <v>259</v>
      </c>
      <c r="B111" t="s">
        <v>26</v>
      </c>
      <c r="C111" s="6">
        <v>36735</v>
      </c>
      <c r="D111">
        <v>992</v>
      </c>
      <c r="E111" s="2">
        <v>70</v>
      </c>
      <c r="F111" t="str">
        <f t="shared" si="2"/>
        <v>Rowena CRAKER400m</v>
      </c>
      <c r="G111" s="2">
        <f t="shared" si="3"/>
        <v>70</v>
      </c>
    </row>
    <row r="112" spans="1:7" x14ac:dyDescent="0.2">
      <c r="A112" t="s">
        <v>265</v>
      </c>
      <c r="B112" t="s">
        <v>26</v>
      </c>
      <c r="C112" s="6">
        <v>35747</v>
      </c>
      <c r="D112">
        <v>991</v>
      </c>
      <c r="E112" s="2">
        <v>72</v>
      </c>
      <c r="F112" t="str">
        <f t="shared" si="2"/>
        <v>Ellie SANFORD400m</v>
      </c>
      <c r="G112" s="2">
        <f t="shared" si="3"/>
        <v>72</v>
      </c>
    </row>
    <row r="113" spans="1:7" x14ac:dyDescent="0.2">
      <c r="A113" t="s">
        <v>216</v>
      </c>
      <c r="B113" t="s">
        <v>26</v>
      </c>
      <c r="C113" s="6">
        <v>36416</v>
      </c>
      <c r="D113">
        <v>988</v>
      </c>
      <c r="E113" s="2">
        <v>76</v>
      </c>
      <c r="F113" t="str">
        <f t="shared" si="2"/>
        <v>Lily BAYES400m</v>
      </c>
      <c r="G113" s="2">
        <f t="shared" si="3"/>
        <v>76</v>
      </c>
    </row>
    <row r="114" spans="1:7" x14ac:dyDescent="0.2">
      <c r="A114" t="s">
        <v>231</v>
      </c>
      <c r="B114" t="s">
        <v>26</v>
      </c>
      <c r="C114" s="6">
        <v>37818</v>
      </c>
      <c r="D114">
        <v>986</v>
      </c>
      <c r="E114" s="2">
        <v>79</v>
      </c>
      <c r="F114" t="str">
        <f t="shared" si="2"/>
        <v>Sidney BURRELL400m</v>
      </c>
      <c r="G114" s="2">
        <f t="shared" si="3"/>
        <v>79</v>
      </c>
    </row>
    <row r="115" spans="1:7" x14ac:dyDescent="0.2">
      <c r="A115" t="s">
        <v>398</v>
      </c>
      <c r="B115" t="s">
        <v>26</v>
      </c>
      <c r="C115" s="6">
        <v>35899</v>
      </c>
      <c r="D115">
        <v>985</v>
      </c>
      <c r="E115" s="2">
        <v>81</v>
      </c>
      <c r="F115" t="str">
        <f t="shared" si="2"/>
        <v>Brodee MATE400m</v>
      </c>
      <c r="G115" s="2">
        <f t="shared" si="3"/>
        <v>81</v>
      </c>
    </row>
    <row r="116" spans="1:7" x14ac:dyDescent="0.2">
      <c r="A116" t="s">
        <v>240</v>
      </c>
      <c r="B116" t="s">
        <v>26</v>
      </c>
      <c r="C116" s="6">
        <v>34830</v>
      </c>
      <c r="D116">
        <v>984</v>
      </c>
      <c r="E116" s="2">
        <v>84</v>
      </c>
      <c r="F116" t="str">
        <f t="shared" si="2"/>
        <v>Bethany HALMY400m</v>
      </c>
      <c r="G116" s="2">
        <f t="shared" si="3"/>
        <v>84</v>
      </c>
    </row>
    <row r="117" spans="1:7" x14ac:dyDescent="0.2">
      <c r="A117" t="s">
        <v>234</v>
      </c>
      <c r="B117" t="s">
        <v>26</v>
      </c>
      <c r="C117" s="7">
        <v>44671</v>
      </c>
      <c r="D117">
        <v>983</v>
      </c>
      <c r="E117" s="2">
        <v>86</v>
      </c>
      <c r="F117" t="str">
        <f t="shared" si="2"/>
        <v>Txai ANGLIN400m</v>
      </c>
      <c r="G117" s="2">
        <f t="shared" si="3"/>
        <v>86</v>
      </c>
    </row>
    <row r="118" spans="1:7" x14ac:dyDescent="0.2">
      <c r="A118" t="s">
        <v>127</v>
      </c>
      <c r="B118" t="s">
        <v>26</v>
      </c>
      <c r="C118" s="6">
        <v>34415</v>
      </c>
      <c r="D118">
        <v>983</v>
      </c>
      <c r="E118" s="2">
        <v>86</v>
      </c>
      <c r="F118" t="str">
        <f t="shared" si="2"/>
        <v>Kelly MCANDREW400m</v>
      </c>
      <c r="G118" s="2">
        <f t="shared" si="3"/>
        <v>86</v>
      </c>
    </row>
    <row r="119" spans="1:7" x14ac:dyDescent="0.2">
      <c r="A119" t="s">
        <v>218</v>
      </c>
      <c r="B119" t="s">
        <v>26</v>
      </c>
      <c r="C119" s="7">
        <v>44671</v>
      </c>
      <c r="D119">
        <v>983</v>
      </c>
      <c r="E119" s="2">
        <v>88</v>
      </c>
      <c r="F119" t="str">
        <f t="shared" si="2"/>
        <v>Ella TOBIN400m</v>
      </c>
      <c r="G119" s="2">
        <f t="shared" si="3"/>
        <v>88</v>
      </c>
    </row>
    <row r="120" spans="1:7" x14ac:dyDescent="0.2">
      <c r="A120" t="s">
        <v>264</v>
      </c>
      <c r="B120" t="s">
        <v>26</v>
      </c>
      <c r="C120" s="6">
        <v>38454</v>
      </c>
      <c r="D120">
        <v>981</v>
      </c>
      <c r="E120" s="2">
        <v>91</v>
      </c>
      <c r="F120" t="str">
        <f t="shared" si="2"/>
        <v>Claudia HOLLINGSWORTH400m</v>
      </c>
      <c r="G120" s="2">
        <f t="shared" si="3"/>
        <v>91</v>
      </c>
    </row>
    <row r="121" spans="1:7" x14ac:dyDescent="0.2">
      <c r="A121" t="s">
        <v>255</v>
      </c>
      <c r="B121" t="s">
        <v>26</v>
      </c>
      <c r="C121" s="6">
        <v>37278</v>
      </c>
      <c r="D121">
        <v>975</v>
      </c>
      <c r="E121" s="2">
        <v>96</v>
      </c>
      <c r="F121" t="str">
        <f t="shared" si="2"/>
        <v>Sally GUTHRIE400m</v>
      </c>
      <c r="G121" s="2">
        <f t="shared" si="3"/>
        <v>96</v>
      </c>
    </row>
    <row r="122" spans="1:7" x14ac:dyDescent="0.2">
      <c r="A122" t="s">
        <v>219</v>
      </c>
      <c r="B122" t="s">
        <v>26</v>
      </c>
      <c r="C122" s="7">
        <v>44762</v>
      </c>
      <c r="D122">
        <v>974</v>
      </c>
      <c r="E122" s="2">
        <v>97</v>
      </c>
      <c r="F122" t="str">
        <f t="shared" si="2"/>
        <v>Sienna KURDIAN400m</v>
      </c>
      <c r="G122" s="2">
        <f t="shared" si="3"/>
        <v>97</v>
      </c>
    </row>
    <row r="123" spans="1:7" x14ac:dyDescent="0.2">
      <c r="A123" t="s">
        <v>207</v>
      </c>
      <c r="B123" t="s">
        <v>26</v>
      </c>
      <c r="C123" s="6">
        <v>35775</v>
      </c>
      <c r="D123">
        <v>974</v>
      </c>
      <c r="E123" s="2">
        <v>97</v>
      </c>
      <c r="F123" t="str">
        <f t="shared" si="2"/>
        <v>Elizabeth DINGELDEI400m</v>
      </c>
      <c r="G123" s="2">
        <f t="shared" si="3"/>
        <v>97</v>
      </c>
    </row>
    <row r="124" spans="1:7" x14ac:dyDescent="0.2">
      <c r="A124" t="s">
        <v>227</v>
      </c>
      <c r="B124" t="s">
        <v>27</v>
      </c>
      <c r="C124" s="6">
        <v>34394</v>
      </c>
      <c r="D124">
        <v>1159</v>
      </c>
      <c r="E124" s="2">
        <v>1</v>
      </c>
      <c r="F124" t="str">
        <f t="shared" si="2"/>
        <v>Catriona BISSET800m</v>
      </c>
      <c r="G124" s="2">
        <f t="shared" si="3"/>
        <v>1</v>
      </c>
    </row>
    <row r="125" spans="1:7" x14ac:dyDescent="0.2">
      <c r="A125" t="s">
        <v>222</v>
      </c>
      <c r="B125" t="s">
        <v>27</v>
      </c>
      <c r="C125" s="6">
        <v>36633</v>
      </c>
      <c r="D125">
        <v>1111</v>
      </c>
      <c r="E125" s="2">
        <v>2</v>
      </c>
      <c r="F125" t="str">
        <f t="shared" si="2"/>
        <v>Bendere OBOYA800m</v>
      </c>
      <c r="G125" s="2">
        <f t="shared" si="3"/>
        <v>2</v>
      </c>
    </row>
    <row r="126" spans="1:7" x14ac:dyDescent="0.2">
      <c r="A126" t="s">
        <v>232</v>
      </c>
      <c r="B126" t="s">
        <v>27</v>
      </c>
      <c r="C126" s="6">
        <v>36496</v>
      </c>
      <c r="D126">
        <v>1111</v>
      </c>
      <c r="E126" s="2">
        <v>3</v>
      </c>
      <c r="F126" t="str">
        <f t="shared" si="2"/>
        <v>Tess KIRSOPP-COLE800m</v>
      </c>
      <c r="G126" s="2">
        <f t="shared" si="3"/>
        <v>3</v>
      </c>
    </row>
    <row r="127" spans="1:7" x14ac:dyDescent="0.2">
      <c r="A127" t="s">
        <v>264</v>
      </c>
      <c r="B127" t="s">
        <v>27</v>
      </c>
      <c r="C127" s="6">
        <v>38454</v>
      </c>
      <c r="D127">
        <v>1103</v>
      </c>
      <c r="E127" s="2">
        <v>5</v>
      </c>
      <c r="F127" t="str">
        <f t="shared" si="2"/>
        <v>Claudia HOLLINGSWORTH800m</v>
      </c>
      <c r="G127" s="2">
        <f t="shared" si="3"/>
        <v>5</v>
      </c>
    </row>
    <row r="128" spans="1:7" x14ac:dyDescent="0.2">
      <c r="A128" t="s">
        <v>308</v>
      </c>
      <c r="B128" t="s">
        <v>27</v>
      </c>
      <c r="C128" s="6">
        <v>37075</v>
      </c>
      <c r="D128">
        <v>1100</v>
      </c>
      <c r="E128" s="2">
        <v>6</v>
      </c>
      <c r="F128" t="str">
        <f t="shared" si="2"/>
        <v>Abbey CALDWELL800m</v>
      </c>
      <c r="G128" s="2">
        <f t="shared" si="3"/>
        <v>6</v>
      </c>
    </row>
    <row r="129" spans="1:7" x14ac:dyDescent="0.2">
      <c r="A129" t="s">
        <v>265</v>
      </c>
      <c r="B129" t="s">
        <v>27</v>
      </c>
      <c r="C129" s="6">
        <v>35747</v>
      </c>
      <c r="D129">
        <v>1100</v>
      </c>
      <c r="E129" s="2">
        <v>7</v>
      </c>
      <c r="F129" t="str">
        <f t="shared" si="2"/>
        <v>Ellie SANFORD800m</v>
      </c>
      <c r="G129" s="2">
        <f t="shared" si="3"/>
        <v>7</v>
      </c>
    </row>
    <row r="130" spans="1:7" x14ac:dyDescent="0.2">
      <c r="A130" t="s">
        <v>263</v>
      </c>
      <c r="B130" t="s">
        <v>27</v>
      </c>
      <c r="C130" s="6">
        <v>33409</v>
      </c>
      <c r="D130">
        <v>1091</v>
      </c>
      <c r="E130" s="2">
        <v>10</v>
      </c>
      <c r="F130" t="str">
        <f t="shared" si="2"/>
        <v>Linden HALL800m</v>
      </c>
      <c r="G130" s="2">
        <f t="shared" si="3"/>
        <v>10</v>
      </c>
    </row>
    <row r="131" spans="1:7" x14ac:dyDescent="0.2">
      <c r="A131" t="s">
        <v>1002</v>
      </c>
      <c r="B131" t="s">
        <v>27</v>
      </c>
      <c r="C131" s="6">
        <v>35404</v>
      </c>
      <c r="D131">
        <v>1089</v>
      </c>
      <c r="E131" s="2">
        <v>11</v>
      </c>
      <c r="F131" t="str">
        <f t="shared" si="2"/>
        <v>Georgia GRIFFITH800m</v>
      </c>
      <c r="G131" s="2">
        <f t="shared" si="3"/>
        <v>11</v>
      </c>
    </row>
    <row r="132" spans="1:7" x14ac:dyDescent="0.2">
      <c r="A132" t="s">
        <v>1003</v>
      </c>
      <c r="B132" t="s">
        <v>27</v>
      </c>
      <c r="C132" s="6">
        <v>35861</v>
      </c>
      <c r="D132">
        <v>1088</v>
      </c>
      <c r="E132" s="2">
        <v>12</v>
      </c>
      <c r="F132" t="str">
        <f t="shared" ref="F132:F195" si="4">A132&amp;B132</f>
        <v>Sarah BILLINGS800m</v>
      </c>
      <c r="G132" s="2">
        <f t="shared" ref="G132:G195" si="5">E132</f>
        <v>12</v>
      </c>
    </row>
    <row r="133" spans="1:7" x14ac:dyDescent="0.2">
      <c r="A133" t="s">
        <v>267</v>
      </c>
      <c r="B133" t="s">
        <v>27</v>
      </c>
      <c r="C133" s="6">
        <v>36472</v>
      </c>
      <c r="D133">
        <v>1084</v>
      </c>
      <c r="E133" s="2">
        <v>14</v>
      </c>
      <c r="F133" t="str">
        <f t="shared" si="4"/>
        <v>Imogen BARRETT800m</v>
      </c>
      <c r="G133" s="2">
        <f t="shared" si="5"/>
        <v>14</v>
      </c>
    </row>
    <row r="134" spans="1:7" x14ac:dyDescent="0.2">
      <c r="A134" t="s">
        <v>271</v>
      </c>
      <c r="B134" t="s">
        <v>27</v>
      </c>
      <c r="C134" s="6">
        <v>34494</v>
      </c>
      <c r="D134">
        <v>1068</v>
      </c>
      <c r="E134" s="2">
        <v>18</v>
      </c>
      <c r="F134" t="str">
        <f t="shared" si="4"/>
        <v>Amy ROBINSON800m</v>
      </c>
      <c r="G134" s="2">
        <f t="shared" si="5"/>
        <v>18</v>
      </c>
    </row>
    <row r="135" spans="1:7" x14ac:dyDescent="0.2">
      <c r="A135" t="s">
        <v>273</v>
      </c>
      <c r="B135" t="s">
        <v>27</v>
      </c>
      <c r="C135" s="6">
        <v>36886</v>
      </c>
      <c r="D135">
        <v>1068</v>
      </c>
      <c r="E135" s="2">
        <v>19</v>
      </c>
      <c r="F135" t="str">
        <f t="shared" si="4"/>
        <v>Carley THOMAS800m</v>
      </c>
      <c r="G135" s="2">
        <f t="shared" si="5"/>
        <v>19</v>
      </c>
    </row>
    <row r="136" spans="1:7" x14ac:dyDescent="0.2">
      <c r="A136" t="s">
        <v>276</v>
      </c>
      <c r="B136" t="s">
        <v>27</v>
      </c>
      <c r="C136" s="6">
        <v>38256</v>
      </c>
      <c r="D136">
        <v>1060</v>
      </c>
      <c r="E136" s="2">
        <v>21</v>
      </c>
      <c r="F136" t="str">
        <f t="shared" si="4"/>
        <v>Hayley KITCHING800m</v>
      </c>
      <c r="G136" s="2">
        <f t="shared" si="5"/>
        <v>21</v>
      </c>
    </row>
    <row r="137" spans="1:7" x14ac:dyDescent="0.2">
      <c r="A137" t="s">
        <v>272</v>
      </c>
      <c r="B137" t="s">
        <v>27</v>
      </c>
      <c r="C137" s="6">
        <v>37260</v>
      </c>
      <c r="D137">
        <v>1051</v>
      </c>
      <c r="E137" s="2">
        <v>23</v>
      </c>
      <c r="F137" t="str">
        <f t="shared" si="4"/>
        <v>Gigi MACCAGNINI800m</v>
      </c>
      <c r="G137" s="2">
        <f t="shared" si="5"/>
        <v>23</v>
      </c>
    </row>
    <row r="138" spans="1:7" x14ac:dyDescent="0.2">
      <c r="A138" t="s">
        <v>275</v>
      </c>
      <c r="B138" t="s">
        <v>27</v>
      </c>
      <c r="C138" s="6">
        <v>38037</v>
      </c>
      <c r="D138">
        <v>1047</v>
      </c>
      <c r="E138" s="2">
        <v>26</v>
      </c>
      <c r="F138" t="str">
        <f t="shared" si="4"/>
        <v>Montana MONK800m</v>
      </c>
      <c r="G138" s="2">
        <f t="shared" si="5"/>
        <v>26</v>
      </c>
    </row>
    <row r="139" spans="1:7" x14ac:dyDescent="0.2">
      <c r="A139" t="s">
        <v>1001</v>
      </c>
      <c r="B139" t="s">
        <v>27</v>
      </c>
      <c r="C139" s="6">
        <v>35582</v>
      </c>
      <c r="D139">
        <v>1039</v>
      </c>
      <c r="E139" s="2">
        <v>28</v>
      </c>
      <c r="F139" t="str">
        <f t="shared" si="4"/>
        <v>Emma PHILIPPE800m</v>
      </c>
      <c r="G139" s="2">
        <f t="shared" si="5"/>
        <v>28</v>
      </c>
    </row>
    <row r="140" spans="1:7" x14ac:dyDescent="0.2">
      <c r="A140" t="s">
        <v>318</v>
      </c>
      <c r="B140" t="s">
        <v>27</v>
      </c>
      <c r="C140" s="6">
        <v>36601</v>
      </c>
      <c r="D140">
        <v>1036</v>
      </c>
      <c r="E140" s="2">
        <v>29</v>
      </c>
      <c r="F140" t="str">
        <f t="shared" si="4"/>
        <v>Klara DESS800m</v>
      </c>
      <c r="G140" s="2">
        <f t="shared" si="5"/>
        <v>29</v>
      </c>
    </row>
    <row r="141" spans="1:7" x14ac:dyDescent="0.2">
      <c r="A141" t="s">
        <v>270</v>
      </c>
      <c r="B141" t="s">
        <v>27</v>
      </c>
      <c r="C141" s="6">
        <v>37404</v>
      </c>
      <c r="D141">
        <v>1035</v>
      </c>
      <c r="E141" s="2">
        <v>31</v>
      </c>
      <c r="F141" t="str">
        <f t="shared" si="4"/>
        <v>Jaylah HANCOCK-CAMERON800m</v>
      </c>
      <c r="G141" s="2">
        <f t="shared" si="5"/>
        <v>31</v>
      </c>
    </row>
    <row r="142" spans="1:7" x14ac:dyDescent="0.2">
      <c r="A142" t="s">
        <v>1004</v>
      </c>
      <c r="B142" t="s">
        <v>27</v>
      </c>
      <c r="C142" s="6">
        <v>37172</v>
      </c>
      <c r="D142">
        <v>1029</v>
      </c>
      <c r="E142" s="2">
        <v>36</v>
      </c>
      <c r="F142" t="str">
        <f t="shared" si="4"/>
        <v>Rose PITTMAN800m</v>
      </c>
      <c r="G142" s="2">
        <f t="shared" si="5"/>
        <v>36</v>
      </c>
    </row>
    <row r="143" spans="1:7" x14ac:dyDescent="0.2">
      <c r="A143" t="s">
        <v>285</v>
      </c>
      <c r="B143" t="s">
        <v>27</v>
      </c>
      <c r="C143" s="6">
        <v>33563</v>
      </c>
      <c r="D143">
        <v>1026</v>
      </c>
      <c r="E143" s="2">
        <v>37</v>
      </c>
      <c r="F143" t="str">
        <f t="shared" si="4"/>
        <v>Davina SMITH800m</v>
      </c>
      <c r="G143" s="2">
        <f t="shared" si="5"/>
        <v>37</v>
      </c>
    </row>
    <row r="144" spans="1:7" x14ac:dyDescent="0.2">
      <c r="A144" t="s">
        <v>1005</v>
      </c>
      <c r="B144" t="s">
        <v>27</v>
      </c>
      <c r="C144" s="6">
        <v>32800</v>
      </c>
      <c r="D144">
        <v>1025</v>
      </c>
      <c r="E144" s="2">
        <v>38</v>
      </c>
      <c r="F144" t="str">
        <f t="shared" si="4"/>
        <v>Lora ROFF800m</v>
      </c>
      <c r="G144" s="2">
        <f t="shared" si="5"/>
        <v>38</v>
      </c>
    </row>
    <row r="145" spans="1:7" x14ac:dyDescent="0.2">
      <c r="A145" t="s">
        <v>240</v>
      </c>
      <c r="B145" t="s">
        <v>27</v>
      </c>
      <c r="C145" s="6">
        <v>34830</v>
      </c>
      <c r="D145">
        <v>1015</v>
      </c>
      <c r="E145" s="2">
        <v>40</v>
      </c>
      <c r="F145" t="str">
        <f t="shared" si="4"/>
        <v>Bethany HALMY800m</v>
      </c>
      <c r="G145" s="2">
        <f t="shared" si="5"/>
        <v>40</v>
      </c>
    </row>
    <row r="146" spans="1:7" x14ac:dyDescent="0.2">
      <c r="A146" t="s">
        <v>317</v>
      </c>
      <c r="B146" t="s">
        <v>27</v>
      </c>
      <c r="C146" s="6">
        <v>38433</v>
      </c>
      <c r="D146">
        <v>994</v>
      </c>
      <c r="E146" s="2">
        <v>53</v>
      </c>
      <c r="F146" t="str">
        <f t="shared" si="4"/>
        <v>Amy BUNNAGE800m</v>
      </c>
      <c r="G146" s="2">
        <f t="shared" si="5"/>
        <v>53</v>
      </c>
    </row>
    <row r="147" spans="1:7" x14ac:dyDescent="0.2">
      <c r="A147" t="s">
        <v>277</v>
      </c>
      <c r="B147" t="s">
        <v>27</v>
      </c>
      <c r="C147" s="6">
        <v>36492</v>
      </c>
      <c r="D147">
        <v>994</v>
      </c>
      <c r="E147" s="2">
        <v>54</v>
      </c>
      <c r="F147" t="str">
        <f t="shared" si="4"/>
        <v>Amy BENNETT800m</v>
      </c>
      <c r="G147" s="2">
        <f t="shared" si="5"/>
        <v>54</v>
      </c>
    </row>
    <row r="148" spans="1:7" x14ac:dyDescent="0.2">
      <c r="A148" t="s">
        <v>280</v>
      </c>
      <c r="B148" t="s">
        <v>27</v>
      </c>
      <c r="C148" s="6">
        <v>36929</v>
      </c>
      <c r="D148">
        <v>990</v>
      </c>
      <c r="E148" s="2">
        <v>56</v>
      </c>
      <c r="F148" t="str">
        <f t="shared" si="4"/>
        <v>Leah SIMPSON800m</v>
      </c>
      <c r="G148" s="2">
        <f t="shared" si="5"/>
        <v>56</v>
      </c>
    </row>
    <row r="149" spans="1:7" x14ac:dyDescent="0.2">
      <c r="A149" t="s">
        <v>311</v>
      </c>
      <c r="B149" t="s">
        <v>27</v>
      </c>
      <c r="C149" s="6">
        <v>32903</v>
      </c>
      <c r="D149">
        <v>989</v>
      </c>
      <c r="E149" s="2">
        <v>57</v>
      </c>
      <c r="F149" t="str">
        <f t="shared" si="4"/>
        <v>Melissa DUNCAN800m</v>
      </c>
      <c r="G149" s="2">
        <f t="shared" si="5"/>
        <v>57</v>
      </c>
    </row>
    <row r="150" spans="1:7" x14ac:dyDescent="0.2">
      <c r="A150" t="s">
        <v>314</v>
      </c>
      <c r="B150" t="s">
        <v>27</v>
      </c>
      <c r="C150" s="6">
        <v>35243</v>
      </c>
      <c r="D150">
        <v>985</v>
      </c>
      <c r="E150" s="2">
        <v>60</v>
      </c>
      <c r="F150" t="str">
        <f t="shared" si="4"/>
        <v>Holly CAMPBELL800m</v>
      </c>
      <c r="G150" s="2">
        <f t="shared" si="5"/>
        <v>60</v>
      </c>
    </row>
    <row r="151" spans="1:7" x14ac:dyDescent="0.2">
      <c r="A151" t="s">
        <v>1006</v>
      </c>
      <c r="B151" t="s">
        <v>27</v>
      </c>
      <c r="C151" s="6">
        <v>36417</v>
      </c>
      <c r="D151">
        <v>984</v>
      </c>
      <c r="E151" s="2">
        <v>61</v>
      </c>
      <c r="F151" t="str">
        <f t="shared" si="4"/>
        <v>Maddison CAULFIELD800m</v>
      </c>
      <c r="G151" s="2">
        <f t="shared" si="5"/>
        <v>61</v>
      </c>
    </row>
    <row r="152" spans="1:7" x14ac:dyDescent="0.2">
      <c r="A152" t="s">
        <v>278</v>
      </c>
      <c r="B152" t="s">
        <v>27</v>
      </c>
      <c r="C152" s="6">
        <v>37944</v>
      </c>
      <c r="D152">
        <v>979</v>
      </c>
      <c r="E152" s="2">
        <v>65</v>
      </c>
      <c r="F152" t="str">
        <f t="shared" si="4"/>
        <v>Nicola HOGG800m</v>
      </c>
      <c r="G152" s="2">
        <f t="shared" si="5"/>
        <v>65</v>
      </c>
    </row>
    <row r="153" spans="1:7" x14ac:dyDescent="0.2">
      <c r="A153" t="s">
        <v>293</v>
      </c>
      <c r="B153" t="s">
        <v>27</v>
      </c>
      <c r="C153" s="7">
        <v>44701</v>
      </c>
      <c r="D153">
        <v>973</v>
      </c>
      <c r="E153" s="2">
        <v>67</v>
      </c>
      <c r="F153" t="str">
        <f t="shared" si="4"/>
        <v>Kiara FLAVEL800m</v>
      </c>
      <c r="G153" s="2">
        <f t="shared" si="5"/>
        <v>67</v>
      </c>
    </row>
    <row r="154" spans="1:7" x14ac:dyDescent="0.2">
      <c r="A154" t="s">
        <v>284</v>
      </c>
      <c r="B154" t="s">
        <v>27</v>
      </c>
      <c r="C154" s="6">
        <v>33621</v>
      </c>
      <c r="D154">
        <v>972</v>
      </c>
      <c r="E154" s="2">
        <v>69</v>
      </c>
      <c r="F154" t="str">
        <f t="shared" si="4"/>
        <v>Tia BRADY800m</v>
      </c>
      <c r="G154" s="2">
        <f t="shared" si="5"/>
        <v>69</v>
      </c>
    </row>
    <row r="155" spans="1:7" x14ac:dyDescent="0.2">
      <c r="A155" t="s">
        <v>301</v>
      </c>
      <c r="B155" t="s">
        <v>27</v>
      </c>
      <c r="C155" s="7">
        <v>44762</v>
      </c>
      <c r="D155">
        <v>972</v>
      </c>
      <c r="E155" s="2">
        <v>70</v>
      </c>
      <c r="F155" t="str">
        <f t="shared" si="4"/>
        <v>Fleur COOPER800m</v>
      </c>
      <c r="G155" s="2">
        <f t="shared" si="5"/>
        <v>70</v>
      </c>
    </row>
    <row r="156" spans="1:7" x14ac:dyDescent="0.2">
      <c r="A156" t="s">
        <v>297</v>
      </c>
      <c r="B156" t="s">
        <v>27</v>
      </c>
      <c r="C156" s="7">
        <v>44732</v>
      </c>
      <c r="D156">
        <v>971</v>
      </c>
      <c r="E156" s="2">
        <v>73</v>
      </c>
      <c r="F156" t="str">
        <f t="shared" si="4"/>
        <v>Cleo RICHARDSON800m</v>
      </c>
      <c r="G156" s="2">
        <f t="shared" si="5"/>
        <v>73</v>
      </c>
    </row>
    <row r="157" spans="1:7" x14ac:dyDescent="0.2">
      <c r="A157" t="s">
        <v>292</v>
      </c>
      <c r="B157" t="s">
        <v>27</v>
      </c>
      <c r="C157" s="7">
        <v>44671</v>
      </c>
      <c r="D157">
        <v>968</v>
      </c>
      <c r="E157" s="2">
        <v>77</v>
      </c>
      <c r="F157" t="str">
        <f t="shared" si="4"/>
        <v>Bridget MCCORMACK800m</v>
      </c>
      <c r="G157" s="2">
        <f t="shared" si="5"/>
        <v>77</v>
      </c>
    </row>
    <row r="158" spans="1:7" x14ac:dyDescent="0.2">
      <c r="A158" t="s">
        <v>302</v>
      </c>
      <c r="B158" t="s">
        <v>27</v>
      </c>
      <c r="C158" s="7">
        <v>44701</v>
      </c>
      <c r="D158">
        <v>967</v>
      </c>
      <c r="E158" s="2">
        <v>78</v>
      </c>
      <c r="F158" t="str">
        <f t="shared" si="4"/>
        <v>Jessica MCMANUS800m</v>
      </c>
      <c r="G158" s="2">
        <f t="shared" si="5"/>
        <v>78</v>
      </c>
    </row>
    <row r="159" spans="1:7" x14ac:dyDescent="0.2">
      <c r="A159" t="s">
        <v>253</v>
      </c>
      <c r="B159" t="s">
        <v>27</v>
      </c>
      <c r="C159" s="7">
        <v>44732</v>
      </c>
      <c r="D159">
        <v>966</v>
      </c>
      <c r="E159" s="2">
        <v>80</v>
      </c>
      <c r="F159" t="str">
        <f t="shared" si="4"/>
        <v>Jazelle CARTER800m</v>
      </c>
      <c r="G159" s="2">
        <f t="shared" si="5"/>
        <v>80</v>
      </c>
    </row>
    <row r="160" spans="1:7" x14ac:dyDescent="0.2">
      <c r="A160" t="s">
        <v>1007</v>
      </c>
      <c r="B160" t="s">
        <v>27</v>
      </c>
      <c r="C160" s="7">
        <v>44612</v>
      </c>
      <c r="D160">
        <v>965</v>
      </c>
      <c r="E160" s="2">
        <v>81</v>
      </c>
      <c r="F160" t="str">
        <f t="shared" si="4"/>
        <v>Janae MACKRELL800m</v>
      </c>
      <c r="G160" s="2">
        <f t="shared" si="5"/>
        <v>81</v>
      </c>
    </row>
    <row r="161" spans="1:7" x14ac:dyDescent="0.2">
      <c r="A161" t="s">
        <v>1008</v>
      </c>
      <c r="B161" t="s">
        <v>27</v>
      </c>
      <c r="D161">
        <v>965</v>
      </c>
      <c r="E161" s="2">
        <v>82</v>
      </c>
      <c r="F161" t="str">
        <f t="shared" si="4"/>
        <v>Ella COLUSSO800m</v>
      </c>
      <c r="G161" s="2">
        <f t="shared" si="5"/>
        <v>82</v>
      </c>
    </row>
    <row r="162" spans="1:7" x14ac:dyDescent="0.2">
      <c r="A162" t="s">
        <v>291</v>
      </c>
      <c r="B162" t="s">
        <v>27</v>
      </c>
      <c r="C162" s="6">
        <v>37996</v>
      </c>
      <c r="D162">
        <v>964</v>
      </c>
      <c r="E162" s="2">
        <v>83</v>
      </c>
      <c r="F162" t="str">
        <f t="shared" si="4"/>
        <v>Ava HONORE800m</v>
      </c>
      <c r="G162" s="2">
        <f t="shared" si="5"/>
        <v>83</v>
      </c>
    </row>
    <row r="163" spans="1:7" x14ac:dyDescent="0.2">
      <c r="A163" t="s">
        <v>1009</v>
      </c>
      <c r="B163" t="s">
        <v>27</v>
      </c>
      <c r="C163" s="6">
        <v>37989</v>
      </c>
      <c r="D163">
        <v>962</v>
      </c>
      <c r="E163" s="2">
        <v>84</v>
      </c>
      <c r="F163" t="str">
        <f t="shared" si="4"/>
        <v>Keira MOORE800m</v>
      </c>
      <c r="G163" s="2">
        <f t="shared" si="5"/>
        <v>84</v>
      </c>
    </row>
    <row r="164" spans="1:7" x14ac:dyDescent="0.2">
      <c r="A164" t="s">
        <v>1010</v>
      </c>
      <c r="B164" t="s">
        <v>27</v>
      </c>
      <c r="C164" s="7">
        <v>44701</v>
      </c>
      <c r="D164">
        <v>960</v>
      </c>
      <c r="E164" s="2">
        <v>90</v>
      </c>
      <c r="F164" t="str">
        <f t="shared" si="4"/>
        <v>Jaime BRENNAN800m</v>
      </c>
      <c r="G164" s="2">
        <f t="shared" si="5"/>
        <v>90</v>
      </c>
    </row>
    <row r="165" spans="1:7" x14ac:dyDescent="0.2">
      <c r="A165" t="s">
        <v>269</v>
      </c>
      <c r="B165" t="s">
        <v>27</v>
      </c>
      <c r="C165" s="6">
        <v>35959</v>
      </c>
      <c r="D165">
        <v>956</v>
      </c>
      <c r="E165" s="2">
        <v>92</v>
      </c>
      <c r="F165" t="str">
        <f t="shared" si="4"/>
        <v>Hannah COX800m</v>
      </c>
      <c r="G165" s="2">
        <f t="shared" si="5"/>
        <v>92</v>
      </c>
    </row>
    <row r="166" spans="1:7" x14ac:dyDescent="0.2">
      <c r="A166" t="s">
        <v>1011</v>
      </c>
      <c r="B166" t="s">
        <v>27</v>
      </c>
      <c r="C166" s="6">
        <v>38691</v>
      </c>
      <c r="D166">
        <v>954</v>
      </c>
      <c r="E166" s="2">
        <v>94</v>
      </c>
      <c r="F166" t="str">
        <f t="shared" si="4"/>
        <v>Ella ATKINS800m</v>
      </c>
      <c r="G166" s="2">
        <f t="shared" si="5"/>
        <v>94</v>
      </c>
    </row>
    <row r="167" spans="1:7" x14ac:dyDescent="0.2">
      <c r="A167" t="s">
        <v>1012</v>
      </c>
      <c r="B167" t="s">
        <v>27</v>
      </c>
      <c r="C167" s="7">
        <v>44581</v>
      </c>
      <c r="D167">
        <v>953</v>
      </c>
      <c r="E167" s="2">
        <v>96</v>
      </c>
      <c r="F167" t="str">
        <f t="shared" si="4"/>
        <v>Matisse LAZZARI800m</v>
      </c>
      <c r="G167" s="2">
        <f t="shared" si="5"/>
        <v>96</v>
      </c>
    </row>
    <row r="168" spans="1:7" x14ac:dyDescent="0.2">
      <c r="A168" t="s">
        <v>279</v>
      </c>
      <c r="B168" t="s">
        <v>27</v>
      </c>
      <c r="C168" s="6">
        <v>37765</v>
      </c>
      <c r="D168">
        <v>953</v>
      </c>
      <c r="E168" s="2">
        <v>97</v>
      </c>
      <c r="F168" t="str">
        <f t="shared" si="4"/>
        <v>Sarah PICKERING800m</v>
      </c>
      <c r="G168" s="2">
        <f t="shared" si="5"/>
        <v>97</v>
      </c>
    </row>
    <row r="169" spans="1:7" x14ac:dyDescent="0.2">
      <c r="A169" t="s">
        <v>1013</v>
      </c>
      <c r="B169" t="s">
        <v>27</v>
      </c>
      <c r="C169" s="7">
        <v>44732</v>
      </c>
      <c r="D169">
        <v>952</v>
      </c>
      <c r="E169" s="2">
        <v>99</v>
      </c>
      <c r="F169" t="str">
        <f t="shared" si="4"/>
        <v>Gabrielle VINCENT800m</v>
      </c>
      <c r="G169" s="2">
        <f t="shared" si="5"/>
        <v>99</v>
      </c>
    </row>
    <row r="170" spans="1:7" x14ac:dyDescent="0.2">
      <c r="A170" t="s">
        <v>264</v>
      </c>
      <c r="B170" t="s">
        <v>28</v>
      </c>
      <c r="C170" s="6">
        <v>38454</v>
      </c>
      <c r="D170">
        <v>1110</v>
      </c>
      <c r="E170" s="2">
        <v>4</v>
      </c>
      <c r="F170" t="str">
        <f t="shared" si="4"/>
        <v>Claudia HOLLINGSWORTH1500m</v>
      </c>
      <c r="G170" s="2">
        <f t="shared" si="5"/>
        <v>4</v>
      </c>
    </row>
    <row r="171" spans="1:7" x14ac:dyDescent="0.2">
      <c r="A171" t="s">
        <v>270</v>
      </c>
      <c r="B171" t="s">
        <v>28</v>
      </c>
      <c r="C171" s="6">
        <v>37404</v>
      </c>
      <c r="D171">
        <v>1069</v>
      </c>
      <c r="E171" s="2">
        <v>8</v>
      </c>
      <c r="F171" t="str">
        <f t="shared" si="4"/>
        <v>Jaylah HANCOCK-CAMERON1500m</v>
      </c>
      <c r="G171" s="2">
        <f t="shared" si="5"/>
        <v>8</v>
      </c>
    </row>
    <row r="172" spans="1:7" x14ac:dyDescent="0.2">
      <c r="A172" t="s">
        <v>335</v>
      </c>
      <c r="B172" t="s">
        <v>28</v>
      </c>
      <c r="C172" s="6">
        <v>35559</v>
      </c>
      <c r="D172">
        <v>1066</v>
      </c>
      <c r="E172" s="2">
        <v>9</v>
      </c>
      <c r="F172" t="str">
        <f t="shared" si="4"/>
        <v>Georgia WINKCUP1500m</v>
      </c>
      <c r="G172" s="2">
        <f t="shared" si="5"/>
        <v>9</v>
      </c>
    </row>
    <row r="173" spans="1:7" x14ac:dyDescent="0.2">
      <c r="A173" t="s">
        <v>311</v>
      </c>
      <c r="B173" t="s">
        <v>28</v>
      </c>
      <c r="C173" s="6">
        <v>32903</v>
      </c>
      <c r="D173">
        <v>1064</v>
      </c>
      <c r="E173" s="2">
        <v>10</v>
      </c>
      <c r="F173" t="str">
        <f t="shared" si="4"/>
        <v>Melissa DUNCAN1500m</v>
      </c>
      <c r="G173" s="2">
        <f t="shared" si="5"/>
        <v>10</v>
      </c>
    </row>
    <row r="174" spans="1:7" x14ac:dyDescent="0.2">
      <c r="A174" t="s">
        <v>314</v>
      </c>
      <c r="B174" t="s">
        <v>28</v>
      </c>
      <c r="C174" s="6">
        <v>35243</v>
      </c>
      <c r="D174">
        <v>1063</v>
      </c>
      <c r="E174" s="2">
        <v>11</v>
      </c>
      <c r="F174" t="str">
        <f t="shared" si="4"/>
        <v>Holly CAMPBELL1500m</v>
      </c>
      <c r="G174" s="2">
        <f t="shared" si="5"/>
        <v>11</v>
      </c>
    </row>
    <row r="175" spans="1:7" x14ac:dyDescent="0.2">
      <c r="A175" t="s">
        <v>278</v>
      </c>
      <c r="B175" t="s">
        <v>28</v>
      </c>
      <c r="C175" s="6">
        <v>37944</v>
      </c>
      <c r="D175">
        <v>1062</v>
      </c>
      <c r="E175" s="2">
        <v>12</v>
      </c>
      <c r="F175" t="str">
        <f t="shared" si="4"/>
        <v>Nicola HOGG1500m</v>
      </c>
      <c r="G175" s="2">
        <f t="shared" si="5"/>
        <v>12</v>
      </c>
    </row>
    <row r="176" spans="1:7" x14ac:dyDescent="0.2">
      <c r="A176" t="s">
        <v>315</v>
      </c>
      <c r="B176" t="s">
        <v>28</v>
      </c>
      <c r="C176" s="6">
        <v>34873</v>
      </c>
      <c r="D176">
        <v>1050</v>
      </c>
      <c r="E176" s="2">
        <v>17</v>
      </c>
      <c r="F176" t="str">
        <f t="shared" si="4"/>
        <v>Kate SPENCER1500m</v>
      </c>
      <c r="G176" s="2">
        <f t="shared" si="5"/>
        <v>17</v>
      </c>
    </row>
    <row r="177" spans="1:7" x14ac:dyDescent="0.2">
      <c r="A177" t="s">
        <v>318</v>
      </c>
      <c r="B177" t="s">
        <v>28</v>
      </c>
      <c r="C177" s="6">
        <v>36601</v>
      </c>
      <c r="D177">
        <v>1042</v>
      </c>
      <c r="E177" s="2">
        <v>20</v>
      </c>
      <c r="F177" t="str">
        <f t="shared" si="4"/>
        <v>Klara DESS1500m</v>
      </c>
      <c r="G177" s="2">
        <f t="shared" si="5"/>
        <v>20</v>
      </c>
    </row>
    <row r="178" spans="1:7" x14ac:dyDescent="0.2">
      <c r="A178" t="s">
        <v>316</v>
      </c>
      <c r="B178" t="s">
        <v>28</v>
      </c>
      <c r="C178" s="6">
        <v>36219</v>
      </c>
      <c r="D178">
        <v>1040</v>
      </c>
      <c r="E178" s="2">
        <v>21</v>
      </c>
      <c r="F178" t="str">
        <f t="shared" si="4"/>
        <v>Brielle ERBACHER1500m</v>
      </c>
      <c r="G178" s="2">
        <f t="shared" si="5"/>
        <v>21</v>
      </c>
    </row>
    <row r="179" spans="1:7" x14ac:dyDescent="0.2">
      <c r="A179" t="s">
        <v>352</v>
      </c>
      <c r="B179" t="s">
        <v>28</v>
      </c>
      <c r="C179" s="6">
        <v>35618</v>
      </c>
      <c r="D179">
        <v>1026</v>
      </c>
      <c r="E179" s="2">
        <v>25</v>
      </c>
      <c r="F179" t="str">
        <f t="shared" si="4"/>
        <v>Caitlin ADAMS1500m</v>
      </c>
      <c r="G179" s="2">
        <f t="shared" si="5"/>
        <v>25</v>
      </c>
    </row>
    <row r="180" spans="1:7" x14ac:dyDescent="0.2">
      <c r="A180" t="s">
        <v>1014</v>
      </c>
      <c r="B180" t="s">
        <v>28</v>
      </c>
      <c r="C180" s="6">
        <v>37937</v>
      </c>
      <c r="D180">
        <v>1015</v>
      </c>
      <c r="E180" s="2">
        <v>27</v>
      </c>
      <c r="F180" t="str">
        <f t="shared" si="4"/>
        <v>Sarah SCHIFFMANN1500m</v>
      </c>
      <c r="G180" s="2">
        <f t="shared" si="5"/>
        <v>27</v>
      </c>
    </row>
    <row r="181" spans="1:7" x14ac:dyDescent="0.2">
      <c r="A181" t="s">
        <v>300</v>
      </c>
      <c r="B181" t="s">
        <v>28</v>
      </c>
      <c r="C181" s="7">
        <v>44732</v>
      </c>
      <c r="D181">
        <v>1014</v>
      </c>
      <c r="E181" s="2">
        <v>28</v>
      </c>
      <c r="F181" t="str">
        <f t="shared" si="4"/>
        <v>Daisy SUDHOLZ1500m</v>
      </c>
      <c r="G181" s="2">
        <f t="shared" si="5"/>
        <v>28</v>
      </c>
    </row>
    <row r="182" spans="1:7" x14ac:dyDescent="0.2">
      <c r="A182" t="s">
        <v>336</v>
      </c>
      <c r="B182" t="s">
        <v>28</v>
      </c>
      <c r="C182" s="6">
        <v>36196</v>
      </c>
      <c r="D182">
        <v>1014</v>
      </c>
      <c r="E182" s="2">
        <v>29</v>
      </c>
      <c r="F182" t="str">
        <f t="shared" si="4"/>
        <v>Cara FEAIN-RYAN1500m</v>
      </c>
      <c r="G182" s="2">
        <f t="shared" si="5"/>
        <v>29</v>
      </c>
    </row>
    <row r="183" spans="1:7" x14ac:dyDescent="0.2">
      <c r="A183" t="s">
        <v>370</v>
      </c>
      <c r="B183" t="s">
        <v>28</v>
      </c>
      <c r="D183">
        <v>1012</v>
      </c>
      <c r="E183" s="2">
        <v>30</v>
      </c>
      <c r="F183" t="str">
        <f t="shared" si="4"/>
        <v>Jessica NOBLE1500m</v>
      </c>
      <c r="G183" s="2">
        <f t="shared" si="5"/>
        <v>30</v>
      </c>
    </row>
    <row r="184" spans="1:7" x14ac:dyDescent="0.2">
      <c r="A184" t="s">
        <v>1013</v>
      </c>
      <c r="B184" t="s">
        <v>28</v>
      </c>
      <c r="C184" s="7">
        <v>44732</v>
      </c>
      <c r="D184">
        <v>1010</v>
      </c>
      <c r="E184" s="2">
        <v>31</v>
      </c>
      <c r="F184" t="str">
        <f t="shared" si="4"/>
        <v>Gabrielle VINCENT1500m</v>
      </c>
      <c r="G184" s="2">
        <f t="shared" si="5"/>
        <v>31</v>
      </c>
    </row>
    <row r="185" spans="1:7" x14ac:dyDescent="0.2">
      <c r="A185" t="s">
        <v>319</v>
      </c>
      <c r="B185" t="s">
        <v>28</v>
      </c>
      <c r="C185" s="6">
        <v>38018</v>
      </c>
      <c r="D185">
        <v>1009</v>
      </c>
      <c r="E185" s="2">
        <v>32</v>
      </c>
      <c r="F185" t="str">
        <f t="shared" si="4"/>
        <v>Lucinda ROURKE1500m</v>
      </c>
      <c r="G185" s="2">
        <f t="shared" si="5"/>
        <v>32</v>
      </c>
    </row>
    <row r="186" spans="1:7" x14ac:dyDescent="0.2">
      <c r="A186" t="s">
        <v>209</v>
      </c>
      <c r="B186" t="s">
        <v>28</v>
      </c>
      <c r="C186" s="6">
        <v>35243</v>
      </c>
      <c r="D186">
        <v>1006</v>
      </c>
      <c r="E186" s="2">
        <v>34</v>
      </c>
      <c r="F186" t="str">
        <f t="shared" si="4"/>
        <v>Paige CAMPBELL1500m</v>
      </c>
      <c r="G186" s="2">
        <f t="shared" si="5"/>
        <v>34</v>
      </c>
    </row>
    <row r="187" spans="1:7" x14ac:dyDescent="0.2">
      <c r="A187" t="s">
        <v>1015</v>
      </c>
      <c r="B187" t="s">
        <v>28</v>
      </c>
      <c r="C187" s="6">
        <v>34151</v>
      </c>
      <c r="D187">
        <v>1004</v>
      </c>
      <c r="E187" s="2">
        <v>35</v>
      </c>
      <c r="F187" t="str">
        <f t="shared" si="4"/>
        <v>Rosie DONEGAN1500m</v>
      </c>
      <c r="G187" s="2">
        <f t="shared" si="5"/>
        <v>35</v>
      </c>
    </row>
    <row r="188" spans="1:7" x14ac:dyDescent="0.2">
      <c r="A188" t="s">
        <v>276</v>
      </c>
      <c r="B188" t="s">
        <v>28</v>
      </c>
      <c r="C188" s="6">
        <v>38256</v>
      </c>
      <c r="D188">
        <v>1003</v>
      </c>
      <c r="E188" s="2">
        <v>36</v>
      </c>
      <c r="F188" t="str">
        <f t="shared" si="4"/>
        <v>Hayley KITCHING1500m</v>
      </c>
      <c r="G188" s="2">
        <f t="shared" si="5"/>
        <v>36</v>
      </c>
    </row>
    <row r="189" spans="1:7" x14ac:dyDescent="0.2">
      <c r="A189" t="s">
        <v>317</v>
      </c>
      <c r="B189" t="s">
        <v>28</v>
      </c>
      <c r="C189" s="6">
        <v>38433</v>
      </c>
      <c r="D189">
        <v>994</v>
      </c>
      <c r="E189" s="2">
        <v>41</v>
      </c>
      <c r="F189" t="str">
        <f t="shared" si="4"/>
        <v>Amy BUNNAGE1500m</v>
      </c>
      <c r="G189" s="2">
        <f t="shared" si="5"/>
        <v>41</v>
      </c>
    </row>
    <row r="190" spans="1:7" x14ac:dyDescent="0.2">
      <c r="A190" t="s">
        <v>1009</v>
      </c>
      <c r="B190" t="s">
        <v>28</v>
      </c>
      <c r="C190" s="6">
        <v>37989</v>
      </c>
      <c r="D190">
        <v>988</v>
      </c>
      <c r="E190" s="2">
        <v>44</v>
      </c>
      <c r="F190" t="str">
        <f t="shared" si="4"/>
        <v>Keira MOORE1500m</v>
      </c>
      <c r="G190" s="2">
        <f t="shared" si="5"/>
        <v>44</v>
      </c>
    </row>
    <row r="191" spans="1:7" x14ac:dyDescent="0.2">
      <c r="A191" t="s">
        <v>958</v>
      </c>
      <c r="B191" t="s">
        <v>28</v>
      </c>
      <c r="C191">
        <v>1997</v>
      </c>
      <c r="D191">
        <v>984</v>
      </c>
      <c r="E191" s="2">
        <v>45</v>
      </c>
      <c r="F191" t="str">
        <f t="shared" si="4"/>
        <v>Jessica PASCOE1500m</v>
      </c>
      <c r="G191" s="2">
        <f t="shared" si="5"/>
        <v>45</v>
      </c>
    </row>
    <row r="192" spans="1:7" x14ac:dyDescent="0.2">
      <c r="A192" t="s">
        <v>1006</v>
      </c>
      <c r="B192" t="s">
        <v>28</v>
      </c>
      <c r="C192" s="6">
        <v>36417</v>
      </c>
      <c r="D192">
        <v>980</v>
      </c>
      <c r="E192" s="2">
        <v>46</v>
      </c>
      <c r="F192" t="str">
        <f t="shared" si="4"/>
        <v>Maddison CAULFIELD1500m</v>
      </c>
      <c r="G192" s="2">
        <f t="shared" si="5"/>
        <v>46</v>
      </c>
    </row>
    <row r="193" spans="1:7" x14ac:dyDescent="0.2">
      <c r="A193" t="s">
        <v>1016</v>
      </c>
      <c r="B193" t="s">
        <v>28</v>
      </c>
      <c r="C193" s="6">
        <v>36653</v>
      </c>
      <c r="D193">
        <v>979</v>
      </c>
      <c r="E193" s="2">
        <v>47</v>
      </c>
      <c r="F193" t="str">
        <f t="shared" si="4"/>
        <v>Emma HOGAN1500m</v>
      </c>
      <c r="G193" s="2">
        <f t="shared" si="5"/>
        <v>47</v>
      </c>
    </row>
    <row r="194" spans="1:7" x14ac:dyDescent="0.2">
      <c r="A194" t="s">
        <v>1017</v>
      </c>
      <c r="B194" t="s">
        <v>28</v>
      </c>
      <c r="C194" s="6">
        <v>34781</v>
      </c>
      <c r="D194">
        <v>972</v>
      </c>
      <c r="E194" s="2">
        <v>51</v>
      </c>
      <c r="F194" t="str">
        <f t="shared" si="4"/>
        <v>Brooke HINES1500m</v>
      </c>
      <c r="G194" s="2">
        <f t="shared" si="5"/>
        <v>51</v>
      </c>
    </row>
    <row r="195" spans="1:7" x14ac:dyDescent="0.2">
      <c r="A195" t="s">
        <v>1011</v>
      </c>
      <c r="B195" t="s">
        <v>28</v>
      </c>
      <c r="C195" s="6">
        <v>38691</v>
      </c>
      <c r="D195">
        <v>969</v>
      </c>
      <c r="E195" s="2">
        <v>52</v>
      </c>
      <c r="F195" t="str">
        <f t="shared" si="4"/>
        <v>Ella ATKINS1500m</v>
      </c>
      <c r="G195" s="2">
        <f t="shared" si="5"/>
        <v>52</v>
      </c>
    </row>
    <row r="196" spans="1:7" x14ac:dyDescent="0.2">
      <c r="A196" t="s">
        <v>275</v>
      </c>
      <c r="B196" t="s">
        <v>28</v>
      </c>
      <c r="C196" s="6">
        <v>38037</v>
      </c>
      <c r="D196">
        <v>968</v>
      </c>
      <c r="E196" s="2">
        <v>53</v>
      </c>
      <c r="F196" t="str">
        <f t="shared" ref="F196:F259" si="6">A196&amp;B196</f>
        <v>Montana MONK1500m</v>
      </c>
      <c r="G196" s="2">
        <f t="shared" ref="G196:G259" si="7">E196</f>
        <v>53</v>
      </c>
    </row>
    <row r="197" spans="1:7" x14ac:dyDescent="0.2">
      <c r="A197" t="s">
        <v>293</v>
      </c>
      <c r="B197" t="s">
        <v>28</v>
      </c>
      <c r="C197" s="7">
        <v>44701</v>
      </c>
      <c r="D197">
        <v>967</v>
      </c>
      <c r="E197" s="2">
        <v>54</v>
      </c>
      <c r="F197" t="str">
        <f t="shared" si="6"/>
        <v>Kiara FLAVEL1500m</v>
      </c>
      <c r="G197" s="2">
        <f t="shared" si="7"/>
        <v>54</v>
      </c>
    </row>
    <row r="198" spans="1:7" x14ac:dyDescent="0.2">
      <c r="A198" t="s">
        <v>1018</v>
      </c>
      <c r="B198" t="s">
        <v>28</v>
      </c>
      <c r="C198" s="7">
        <v>44732</v>
      </c>
      <c r="D198">
        <v>963</v>
      </c>
      <c r="E198" s="2">
        <v>56</v>
      </c>
      <c r="F198" t="str">
        <f t="shared" si="6"/>
        <v>Aspen ANDERSON1500m</v>
      </c>
      <c r="G198" s="2">
        <f t="shared" si="7"/>
        <v>56</v>
      </c>
    </row>
    <row r="199" spans="1:7" x14ac:dyDescent="0.2">
      <c r="A199" t="s">
        <v>1019</v>
      </c>
      <c r="B199" t="s">
        <v>28</v>
      </c>
      <c r="C199" s="6">
        <v>34670</v>
      </c>
      <c r="D199">
        <v>963</v>
      </c>
      <c r="E199" s="2">
        <v>57</v>
      </c>
      <c r="F199" t="str">
        <f t="shared" si="6"/>
        <v>Emma JEFFCOAT1500m</v>
      </c>
      <c r="G199" s="2">
        <f t="shared" si="7"/>
        <v>57</v>
      </c>
    </row>
    <row r="200" spans="1:7" x14ac:dyDescent="0.2">
      <c r="A200" t="s">
        <v>1020</v>
      </c>
      <c r="B200" t="s">
        <v>28</v>
      </c>
      <c r="C200" s="7">
        <v>44824</v>
      </c>
      <c r="D200">
        <v>961</v>
      </c>
      <c r="E200" s="2">
        <v>61</v>
      </c>
      <c r="F200" t="str">
        <f t="shared" si="6"/>
        <v>Violet OWEN1500m</v>
      </c>
      <c r="G200" s="2">
        <f t="shared" si="7"/>
        <v>61</v>
      </c>
    </row>
    <row r="201" spans="1:7" x14ac:dyDescent="0.2">
      <c r="A201" t="s">
        <v>374</v>
      </c>
      <c r="B201" t="s">
        <v>28</v>
      </c>
      <c r="C201">
        <v>1981</v>
      </c>
      <c r="D201">
        <v>961</v>
      </c>
      <c r="E201" s="2">
        <v>62</v>
      </c>
      <c r="F201" t="str">
        <f t="shared" si="6"/>
        <v>Vanessa WILSON1500m</v>
      </c>
      <c r="G201" s="2">
        <f t="shared" si="7"/>
        <v>62</v>
      </c>
    </row>
    <row r="202" spans="1:7" x14ac:dyDescent="0.2">
      <c r="A202" t="s">
        <v>327</v>
      </c>
      <c r="B202" t="s">
        <v>28</v>
      </c>
      <c r="C202" s="7">
        <v>44701</v>
      </c>
      <c r="D202">
        <v>960</v>
      </c>
      <c r="E202" s="2">
        <v>64</v>
      </c>
      <c r="F202" t="str">
        <f t="shared" si="6"/>
        <v>Lily WINWARD1500m</v>
      </c>
      <c r="G202" s="2">
        <f t="shared" si="7"/>
        <v>64</v>
      </c>
    </row>
    <row r="203" spans="1:7" x14ac:dyDescent="0.2">
      <c r="A203" t="s">
        <v>328</v>
      </c>
      <c r="B203" t="s">
        <v>28</v>
      </c>
      <c r="C203" s="7">
        <v>44732</v>
      </c>
      <c r="D203">
        <v>957</v>
      </c>
      <c r="E203" s="2">
        <v>65</v>
      </c>
      <c r="F203" t="str">
        <f t="shared" si="6"/>
        <v>Gabrielle SCHMIDT1500m</v>
      </c>
      <c r="G203" s="2">
        <f t="shared" si="7"/>
        <v>65</v>
      </c>
    </row>
    <row r="204" spans="1:7" x14ac:dyDescent="0.2">
      <c r="A204" t="s">
        <v>1021</v>
      </c>
      <c r="B204" t="s">
        <v>28</v>
      </c>
      <c r="C204" s="6">
        <v>34683</v>
      </c>
      <c r="D204">
        <v>957</v>
      </c>
      <c r="E204" s="2">
        <v>66</v>
      </c>
      <c r="F204" t="str">
        <f t="shared" si="6"/>
        <v>Annabel KITTO1500m</v>
      </c>
      <c r="G204" s="2">
        <f t="shared" si="7"/>
        <v>66</v>
      </c>
    </row>
    <row r="205" spans="1:7" x14ac:dyDescent="0.2">
      <c r="A205" t="s">
        <v>1022</v>
      </c>
      <c r="B205" t="s">
        <v>28</v>
      </c>
      <c r="D205">
        <v>949</v>
      </c>
      <c r="E205" s="2">
        <v>70</v>
      </c>
      <c r="F205" t="str">
        <f t="shared" si="6"/>
        <v>Zoe TOLAND1500m</v>
      </c>
      <c r="G205" s="2">
        <f t="shared" si="7"/>
        <v>70</v>
      </c>
    </row>
    <row r="206" spans="1:7" x14ac:dyDescent="0.2">
      <c r="A206" t="s">
        <v>332</v>
      </c>
      <c r="B206" t="s">
        <v>28</v>
      </c>
      <c r="C206" s="6">
        <v>38319</v>
      </c>
      <c r="D206">
        <v>947</v>
      </c>
      <c r="E206" s="2">
        <v>71</v>
      </c>
      <c r="F206" t="str">
        <f t="shared" si="6"/>
        <v>Ashleigh CANDY1500m</v>
      </c>
      <c r="G206" s="2">
        <f t="shared" si="7"/>
        <v>71</v>
      </c>
    </row>
    <row r="207" spans="1:7" x14ac:dyDescent="0.2">
      <c r="A207" t="s">
        <v>1023</v>
      </c>
      <c r="B207" t="s">
        <v>28</v>
      </c>
      <c r="C207" s="6">
        <v>33588</v>
      </c>
      <c r="D207">
        <v>945</v>
      </c>
      <c r="E207" s="2">
        <v>72</v>
      </c>
      <c r="F207" t="str">
        <f t="shared" si="6"/>
        <v>Keely WATERS1500m</v>
      </c>
      <c r="G207" s="2">
        <f t="shared" si="7"/>
        <v>72</v>
      </c>
    </row>
    <row r="208" spans="1:7" x14ac:dyDescent="0.2">
      <c r="A208" t="s">
        <v>1024</v>
      </c>
      <c r="B208" t="s">
        <v>28</v>
      </c>
      <c r="C208" s="7">
        <v>44701</v>
      </c>
      <c r="D208">
        <v>945</v>
      </c>
      <c r="E208" s="2">
        <v>73</v>
      </c>
      <c r="F208" t="str">
        <f t="shared" si="6"/>
        <v>Bridie HILL1500m</v>
      </c>
      <c r="G208" s="2">
        <f t="shared" si="7"/>
        <v>73</v>
      </c>
    </row>
    <row r="209" spans="1:7" x14ac:dyDescent="0.2">
      <c r="A209" t="s">
        <v>1025</v>
      </c>
      <c r="B209" t="s">
        <v>28</v>
      </c>
      <c r="C209" s="7">
        <v>44732</v>
      </c>
      <c r="D209">
        <v>944</v>
      </c>
      <c r="E209" s="2">
        <v>75</v>
      </c>
      <c r="F209" t="str">
        <f t="shared" si="6"/>
        <v>Georgie GILROY1500m</v>
      </c>
      <c r="G209" s="2">
        <f t="shared" si="7"/>
        <v>75</v>
      </c>
    </row>
    <row r="210" spans="1:7" x14ac:dyDescent="0.2">
      <c r="A210" t="s">
        <v>1007</v>
      </c>
      <c r="B210" t="s">
        <v>28</v>
      </c>
      <c r="C210" s="7">
        <v>44612</v>
      </c>
      <c r="D210">
        <v>943</v>
      </c>
      <c r="E210" s="2">
        <v>76</v>
      </c>
      <c r="F210" t="str">
        <f t="shared" si="6"/>
        <v>Janae MACKRELL1500m</v>
      </c>
      <c r="G210" s="2">
        <f t="shared" si="7"/>
        <v>76</v>
      </c>
    </row>
    <row r="211" spans="1:7" x14ac:dyDescent="0.2">
      <c r="A211" t="s">
        <v>325</v>
      </c>
      <c r="B211" t="s">
        <v>28</v>
      </c>
      <c r="C211">
        <v>1981</v>
      </c>
      <c r="D211">
        <v>942</v>
      </c>
      <c r="E211" s="2">
        <v>77</v>
      </c>
      <c r="F211" t="str">
        <f t="shared" si="6"/>
        <v>Angie ROSS1500m</v>
      </c>
      <c r="G211" s="2">
        <f t="shared" si="7"/>
        <v>77</v>
      </c>
    </row>
    <row r="212" spans="1:7" x14ac:dyDescent="0.2">
      <c r="A212" t="s">
        <v>297</v>
      </c>
      <c r="B212" t="s">
        <v>28</v>
      </c>
      <c r="C212" s="7">
        <v>44732</v>
      </c>
      <c r="D212">
        <v>942</v>
      </c>
      <c r="E212" s="2">
        <v>78</v>
      </c>
      <c r="F212" t="str">
        <f t="shared" si="6"/>
        <v>Cleo RICHARDSON1500m</v>
      </c>
      <c r="G212" s="2">
        <f t="shared" si="7"/>
        <v>78</v>
      </c>
    </row>
    <row r="213" spans="1:7" x14ac:dyDescent="0.2">
      <c r="A213" t="s">
        <v>279</v>
      </c>
      <c r="B213" t="s">
        <v>28</v>
      </c>
      <c r="C213" s="6">
        <v>37765</v>
      </c>
      <c r="D213">
        <v>941</v>
      </c>
      <c r="E213" s="2">
        <v>79</v>
      </c>
      <c r="F213" t="str">
        <f t="shared" si="6"/>
        <v>Sarah PICKERING1500m</v>
      </c>
      <c r="G213" s="2">
        <f t="shared" si="7"/>
        <v>79</v>
      </c>
    </row>
    <row r="214" spans="1:7" x14ac:dyDescent="0.2">
      <c r="A214" t="s">
        <v>277</v>
      </c>
      <c r="B214" t="s">
        <v>28</v>
      </c>
      <c r="C214" s="6">
        <v>36492</v>
      </c>
      <c r="D214">
        <v>938</v>
      </c>
      <c r="E214" s="2">
        <v>80</v>
      </c>
      <c r="F214" t="str">
        <f t="shared" si="6"/>
        <v>Amy BENNETT1500m</v>
      </c>
      <c r="G214" s="2">
        <f t="shared" si="7"/>
        <v>80</v>
      </c>
    </row>
    <row r="215" spans="1:7" x14ac:dyDescent="0.2">
      <c r="A215" t="s">
        <v>333</v>
      </c>
      <c r="B215" t="s">
        <v>28</v>
      </c>
      <c r="C215" s="7">
        <v>44701</v>
      </c>
      <c r="D215">
        <v>937</v>
      </c>
      <c r="E215" s="2">
        <v>81</v>
      </c>
      <c r="F215" t="str">
        <f t="shared" si="6"/>
        <v>Charli-Rose CARLYON1500m</v>
      </c>
      <c r="G215" s="2">
        <f t="shared" si="7"/>
        <v>81</v>
      </c>
    </row>
    <row r="216" spans="1:7" x14ac:dyDescent="0.2">
      <c r="A216" t="s">
        <v>1026</v>
      </c>
      <c r="B216" t="s">
        <v>28</v>
      </c>
      <c r="C216" s="6">
        <v>38531</v>
      </c>
      <c r="D216">
        <v>937</v>
      </c>
      <c r="E216" s="2">
        <v>82</v>
      </c>
      <c r="F216" t="str">
        <f t="shared" si="6"/>
        <v>Harriett LLOYD-JONES1500m</v>
      </c>
      <c r="G216" s="2">
        <f t="shared" si="7"/>
        <v>82</v>
      </c>
    </row>
    <row r="217" spans="1:7" x14ac:dyDescent="0.2">
      <c r="A217" t="s">
        <v>348</v>
      </c>
      <c r="B217" t="s">
        <v>28</v>
      </c>
      <c r="C217" s="7">
        <v>44612</v>
      </c>
      <c r="D217">
        <v>936</v>
      </c>
      <c r="E217" s="2">
        <v>83</v>
      </c>
      <c r="F217" t="str">
        <f t="shared" si="6"/>
        <v>Ellaby HANSEN1500m</v>
      </c>
      <c r="G217" s="2">
        <f t="shared" si="7"/>
        <v>83</v>
      </c>
    </row>
    <row r="218" spans="1:7" x14ac:dyDescent="0.2">
      <c r="A218" t="s">
        <v>329</v>
      </c>
      <c r="B218" t="s">
        <v>28</v>
      </c>
      <c r="C218" s="7">
        <v>44640</v>
      </c>
      <c r="D218">
        <v>935</v>
      </c>
      <c r="E218" s="2">
        <v>85</v>
      </c>
      <c r="F218" t="str">
        <f t="shared" si="6"/>
        <v>Shayne HARGRAVES1500m</v>
      </c>
      <c r="G218" s="2">
        <f t="shared" si="7"/>
        <v>85</v>
      </c>
    </row>
    <row r="219" spans="1:7" x14ac:dyDescent="0.2">
      <c r="A219" t="s">
        <v>326</v>
      </c>
      <c r="B219" t="s">
        <v>28</v>
      </c>
      <c r="C219" s="7">
        <v>44762</v>
      </c>
      <c r="D219">
        <v>934</v>
      </c>
      <c r="E219" s="2">
        <v>86</v>
      </c>
      <c r="F219" t="str">
        <f t="shared" si="6"/>
        <v>Danielle GRAHAM1500m</v>
      </c>
      <c r="G219" s="2">
        <f t="shared" si="7"/>
        <v>86</v>
      </c>
    </row>
    <row r="220" spans="1:7" x14ac:dyDescent="0.2">
      <c r="A220" t="s">
        <v>1027</v>
      </c>
      <c r="B220" t="s">
        <v>28</v>
      </c>
      <c r="C220">
        <v>2000</v>
      </c>
      <c r="D220">
        <v>934</v>
      </c>
      <c r="E220" s="2">
        <v>87</v>
      </c>
      <c r="F220" t="str">
        <f t="shared" si="6"/>
        <v>Asha MARTIN1500m</v>
      </c>
      <c r="G220" s="2">
        <f t="shared" si="7"/>
        <v>87</v>
      </c>
    </row>
    <row r="221" spans="1:7" x14ac:dyDescent="0.2">
      <c r="A221" t="s">
        <v>288</v>
      </c>
      <c r="B221" t="s">
        <v>28</v>
      </c>
      <c r="C221">
        <v>2000</v>
      </c>
      <c r="D221">
        <v>933</v>
      </c>
      <c r="E221" s="2">
        <v>88</v>
      </c>
      <c r="F221" t="str">
        <f t="shared" si="6"/>
        <v>Rachel O'BRIEN1500m</v>
      </c>
      <c r="G221" s="2">
        <f t="shared" si="7"/>
        <v>88</v>
      </c>
    </row>
    <row r="222" spans="1:7" x14ac:dyDescent="0.2">
      <c r="A222" t="s">
        <v>1028</v>
      </c>
      <c r="B222" t="s">
        <v>28</v>
      </c>
      <c r="C222" s="7">
        <v>44762</v>
      </c>
      <c r="D222">
        <v>931</v>
      </c>
      <c r="E222" s="2">
        <v>89</v>
      </c>
      <c r="F222" t="str">
        <f t="shared" si="6"/>
        <v>Kyah ANDERSON1500m</v>
      </c>
      <c r="G222" s="2">
        <f t="shared" si="7"/>
        <v>89</v>
      </c>
    </row>
    <row r="223" spans="1:7" x14ac:dyDescent="0.2">
      <c r="A223" t="s">
        <v>1029</v>
      </c>
      <c r="B223" t="s">
        <v>28</v>
      </c>
      <c r="C223" s="7">
        <v>44732</v>
      </c>
      <c r="D223">
        <v>924</v>
      </c>
      <c r="E223" s="2">
        <v>94</v>
      </c>
      <c r="F223" t="str">
        <f t="shared" si="6"/>
        <v>Kobi WALKER1500m</v>
      </c>
      <c r="G223" s="2">
        <f t="shared" si="7"/>
        <v>94</v>
      </c>
    </row>
    <row r="224" spans="1:7" x14ac:dyDescent="0.2">
      <c r="A224" t="s">
        <v>1030</v>
      </c>
      <c r="B224" t="s">
        <v>28</v>
      </c>
      <c r="C224" s="7">
        <v>44701</v>
      </c>
      <c r="D224">
        <v>924</v>
      </c>
      <c r="E224" s="2">
        <v>95</v>
      </c>
      <c r="F224" t="str">
        <f t="shared" si="6"/>
        <v>Sienna HANIKERI1500m</v>
      </c>
      <c r="G224" s="2">
        <f t="shared" si="7"/>
        <v>95</v>
      </c>
    </row>
    <row r="225" spans="1:7" x14ac:dyDescent="0.2">
      <c r="A225" t="s">
        <v>1031</v>
      </c>
      <c r="B225" t="s">
        <v>28</v>
      </c>
      <c r="C225">
        <v>2000</v>
      </c>
      <c r="D225">
        <v>924</v>
      </c>
      <c r="E225" s="2">
        <v>96</v>
      </c>
      <c r="F225" t="str">
        <f t="shared" si="6"/>
        <v>Olivia O'DONNELL1500m</v>
      </c>
      <c r="G225" s="2">
        <f t="shared" si="7"/>
        <v>96</v>
      </c>
    </row>
    <row r="226" spans="1:7" x14ac:dyDescent="0.2">
      <c r="A226" t="s">
        <v>324</v>
      </c>
      <c r="B226" t="s">
        <v>28</v>
      </c>
      <c r="C226" s="7">
        <v>44701</v>
      </c>
      <c r="D226">
        <v>922</v>
      </c>
      <c r="E226" s="2">
        <v>97</v>
      </c>
      <c r="F226" t="str">
        <f t="shared" si="6"/>
        <v>Isabella HARTE1500m</v>
      </c>
      <c r="G226" s="2">
        <f t="shared" si="7"/>
        <v>97</v>
      </c>
    </row>
    <row r="227" spans="1:7" x14ac:dyDescent="0.2">
      <c r="A227" t="s">
        <v>1032</v>
      </c>
      <c r="B227" t="s">
        <v>28</v>
      </c>
      <c r="C227">
        <v>1995</v>
      </c>
      <c r="D227">
        <v>919</v>
      </c>
      <c r="E227" s="2">
        <v>99</v>
      </c>
      <c r="F227" t="str">
        <f t="shared" si="6"/>
        <v>Jessica JASON1500m</v>
      </c>
      <c r="G227" s="2">
        <f t="shared" si="7"/>
        <v>99</v>
      </c>
    </row>
    <row r="228" spans="1:7" x14ac:dyDescent="0.2">
      <c r="A228" t="s">
        <v>1033</v>
      </c>
      <c r="B228" t="s">
        <v>28</v>
      </c>
      <c r="C228" s="7">
        <v>44671</v>
      </c>
      <c r="D228">
        <v>919</v>
      </c>
      <c r="E228" s="2">
        <v>100</v>
      </c>
      <c r="F228" t="str">
        <f t="shared" si="6"/>
        <v>Lily OVERTON1500m</v>
      </c>
      <c r="G228" s="2">
        <f t="shared" si="7"/>
        <v>100</v>
      </c>
    </row>
    <row r="229" spans="1:7" x14ac:dyDescent="0.2">
      <c r="A229" t="s">
        <v>336</v>
      </c>
      <c r="B229" t="s">
        <v>34</v>
      </c>
      <c r="C229" s="6">
        <v>36196</v>
      </c>
      <c r="D229">
        <v>1131</v>
      </c>
      <c r="E229" s="2">
        <v>1</v>
      </c>
      <c r="F229" t="str">
        <f t="shared" si="6"/>
        <v>Cara FEAIN-RYAN3000msc</v>
      </c>
      <c r="G229" s="2">
        <f t="shared" si="7"/>
        <v>1</v>
      </c>
    </row>
    <row r="230" spans="1:7" x14ac:dyDescent="0.2">
      <c r="A230" t="s">
        <v>316</v>
      </c>
      <c r="B230" t="s">
        <v>34</v>
      </c>
      <c r="C230" s="6">
        <v>36219</v>
      </c>
      <c r="D230">
        <v>1124</v>
      </c>
      <c r="E230" s="2">
        <v>3</v>
      </c>
      <c r="F230" t="str">
        <f t="shared" si="6"/>
        <v>Brielle ERBACHER3000msc</v>
      </c>
      <c r="G230" s="2">
        <f t="shared" si="7"/>
        <v>3</v>
      </c>
    </row>
    <row r="231" spans="1:7" x14ac:dyDescent="0.2">
      <c r="A231" t="s">
        <v>1015</v>
      </c>
      <c r="B231" t="s">
        <v>34</v>
      </c>
      <c r="C231" s="6">
        <v>34151</v>
      </c>
      <c r="D231">
        <v>1095</v>
      </c>
      <c r="E231" s="2">
        <v>5</v>
      </c>
      <c r="F231" t="str">
        <f t="shared" si="6"/>
        <v>Rosie DONEGAN3000msc</v>
      </c>
      <c r="G231" s="2">
        <f t="shared" si="7"/>
        <v>5</v>
      </c>
    </row>
    <row r="232" spans="1:7" x14ac:dyDescent="0.2">
      <c r="A232" t="s">
        <v>335</v>
      </c>
      <c r="B232" t="s">
        <v>34</v>
      </c>
      <c r="C232" s="6">
        <v>35559</v>
      </c>
      <c r="D232">
        <v>1086</v>
      </c>
      <c r="E232" s="2">
        <v>7</v>
      </c>
      <c r="F232" t="str">
        <f t="shared" si="6"/>
        <v>Georgia WINKCUP3000msc</v>
      </c>
      <c r="G232" s="2">
        <f t="shared" si="7"/>
        <v>7</v>
      </c>
    </row>
    <row r="233" spans="1:7" x14ac:dyDescent="0.2">
      <c r="A233" t="s">
        <v>360</v>
      </c>
      <c r="B233" t="s">
        <v>34</v>
      </c>
      <c r="C233" s="6">
        <v>33879</v>
      </c>
      <c r="D233">
        <v>1069</v>
      </c>
      <c r="E233" s="2">
        <v>9</v>
      </c>
      <c r="F233" t="str">
        <f t="shared" si="6"/>
        <v>Charlotte WILSON3000msc</v>
      </c>
      <c r="G233" s="2">
        <f t="shared" si="7"/>
        <v>9</v>
      </c>
    </row>
    <row r="234" spans="1:7" x14ac:dyDescent="0.2">
      <c r="A234" t="s">
        <v>345</v>
      </c>
      <c r="B234" t="s">
        <v>34</v>
      </c>
      <c r="C234" s="6">
        <v>37286</v>
      </c>
      <c r="D234">
        <v>1025</v>
      </c>
      <c r="E234" s="2">
        <v>12</v>
      </c>
      <c r="F234" t="str">
        <f t="shared" si="6"/>
        <v>Sophie COUGHLIN3000msc</v>
      </c>
      <c r="G234" s="2">
        <f t="shared" si="7"/>
        <v>12</v>
      </c>
    </row>
    <row r="235" spans="1:7" x14ac:dyDescent="0.2">
      <c r="A235" t="s">
        <v>305</v>
      </c>
      <c r="B235" t="s">
        <v>34</v>
      </c>
      <c r="C235" s="6">
        <v>37741</v>
      </c>
      <c r="D235">
        <v>1020</v>
      </c>
      <c r="E235" s="2">
        <v>13</v>
      </c>
      <c r="F235" t="str">
        <f t="shared" si="6"/>
        <v>Emily MORDEN3000msc</v>
      </c>
      <c r="G235" s="2">
        <f t="shared" si="7"/>
        <v>13</v>
      </c>
    </row>
    <row r="236" spans="1:7" x14ac:dyDescent="0.2">
      <c r="A236" t="s">
        <v>1034</v>
      </c>
      <c r="B236" t="s">
        <v>34</v>
      </c>
      <c r="C236" s="6">
        <v>30066</v>
      </c>
      <c r="D236">
        <v>1007</v>
      </c>
      <c r="E236" s="2">
        <v>15</v>
      </c>
      <c r="F236" t="str">
        <f t="shared" si="6"/>
        <v>Victoria MITCHELL3000msc</v>
      </c>
      <c r="G236" s="2">
        <f t="shared" si="7"/>
        <v>15</v>
      </c>
    </row>
    <row r="237" spans="1:7" x14ac:dyDescent="0.2">
      <c r="A237" t="s">
        <v>344</v>
      </c>
      <c r="B237" t="s">
        <v>34</v>
      </c>
      <c r="C237" s="6">
        <v>37663</v>
      </c>
      <c r="D237">
        <v>1001</v>
      </c>
      <c r="E237" s="2">
        <v>16</v>
      </c>
      <c r="F237" t="str">
        <f t="shared" si="6"/>
        <v>Laura MCKILLOP3000msc</v>
      </c>
      <c r="G237" s="2">
        <f t="shared" si="7"/>
        <v>16</v>
      </c>
    </row>
    <row r="238" spans="1:7" x14ac:dyDescent="0.2">
      <c r="A238" t="s">
        <v>346</v>
      </c>
      <c r="B238" t="s">
        <v>34</v>
      </c>
      <c r="C238" s="6">
        <v>37805</v>
      </c>
      <c r="D238">
        <v>996</v>
      </c>
      <c r="E238" s="2">
        <v>17</v>
      </c>
      <c r="F238" t="str">
        <f t="shared" si="6"/>
        <v>Abigail THOMAS3000msc</v>
      </c>
      <c r="G238" s="2">
        <f t="shared" si="7"/>
        <v>17</v>
      </c>
    </row>
    <row r="239" spans="1:7" x14ac:dyDescent="0.2">
      <c r="A239" t="s">
        <v>1035</v>
      </c>
      <c r="B239" t="s">
        <v>34</v>
      </c>
      <c r="C239" s="6">
        <v>36247</v>
      </c>
      <c r="D239">
        <v>986</v>
      </c>
      <c r="E239" s="2">
        <v>18</v>
      </c>
      <c r="F239" t="str">
        <f t="shared" si="6"/>
        <v>Kelsie Jae VICKERY3000msc</v>
      </c>
      <c r="G239" s="2">
        <f t="shared" si="7"/>
        <v>18</v>
      </c>
    </row>
    <row r="240" spans="1:7" x14ac:dyDescent="0.2">
      <c r="A240" t="s">
        <v>1036</v>
      </c>
      <c r="B240" t="s">
        <v>34</v>
      </c>
      <c r="C240" s="6">
        <v>38176</v>
      </c>
      <c r="D240">
        <v>955</v>
      </c>
      <c r="E240" s="2">
        <v>22</v>
      </c>
      <c r="F240" t="str">
        <f t="shared" si="6"/>
        <v>Abbie BUTLER3000msc</v>
      </c>
      <c r="G240" s="2">
        <f t="shared" si="7"/>
        <v>22</v>
      </c>
    </row>
    <row r="241" spans="1:7" x14ac:dyDescent="0.2">
      <c r="A241" t="s">
        <v>348</v>
      </c>
      <c r="B241" t="s">
        <v>34</v>
      </c>
      <c r="C241" s="7">
        <v>44612</v>
      </c>
      <c r="D241">
        <v>942</v>
      </c>
      <c r="E241" s="2">
        <v>23</v>
      </c>
      <c r="F241" t="str">
        <f t="shared" si="6"/>
        <v>Ellaby HANSEN3000msc</v>
      </c>
      <c r="G241" s="2">
        <f t="shared" si="7"/>
        <v>23</v>
      </c>
    </row>
    <row r="242" spans="1:7" x14ac:dyDescent="0.2">
      <c r="A242" t="s">
        <v>1037</v>
      </c>
      <c r="B242" t="s">
        <v>34</v>
      </c>
      <c r="C242" s="6">
        <v>38600</v>
      </c>
      <c r="D242">
        <v>939</v>
      </c>
      <c r="E242" s="2">
        <v>24</v>
      </c>
      <c r="F242" t="str">
        <f t="shared" si="6"/>
        <v>Allegra MCGIVERN3000msc</v>
      </c>
      <c r="G242" s="2">
        <f t="shared" si="7"/>
        <v>24</v>
      </c>
    </row>
    <row r="243" spans="1:7" x14ac:dyDescent="0.2">
      <c r="A243" t="s">
        <v>1038</v>
      </c>
      <c r="B243" t="s">
        <v>34</v>
      </c>
      <c r="C243" s="6">
        <v>37799</v>
      </c>
      <c r="D243">
        <v>937</v>
      </c>
      <c r="E243" s="2">
        <v>25</v>
      </c>
      <c r="F243" t="str">
        <f t="shared" si="6"/>
        <v>Caitlin SLOBEDMAN3000msc</v>
      </c>
      <c r="G243" s="2">
        <f t="shared" si="7"/>
        <v>25</v>
      </c>
    </row>
    <row r="244" spans="1:7" x14ac:dyDescent="0.2">
      <c r="A244" t="s">
        <v>347</v>
      </c>
      <c r="B244" t="s">
        <v>34</v>
      </c>
      <c r="C244" s="6">
        <v>33318</v>
      </c>
      <c r="D244">
        <v>931</v>
      </c>
      <c r="E244" s="2">
        <v>26</v>
      </c>
      <c r="F244" t="str">
        <f t="shared" si="6"/>
        <v>Stephanie KONDOGONIS3000msc</v>
      </c>
      <c r="G244" s="2">
        <f t="shared" si="7"/>
        <v>26</v>
      </c>
    </row>
    <row r="245" spans="1:7" x14ac:dyDescent="0.2">
      <c r="A245" t="s">
        <v>1039</v>
      </c>
      <c r="B245" t="s">
        <v>34</v>
      </c>
      <c r="C245" s="6">
        <v>36014</v>
      </c>
      <c r="D245">
        <v>913</v>
      </c>
      <c r="E245" s="2">
        <v>29</v>
      </c>
      <c r="F245" t="str">
        <f t="shared" si="6"/>
        <v>Olivia TWINING3000msc</v>
      </c>
      <c r="G245" s="2">
        <f t="shared" si="7"/>
        <v>29</v>
      </c>
    </row>
    <row r="246" spans="1:7" x14ac:dyDescent="0.2">
      <c r="A246" t="s">
        <v>1040</v>
      </c>
      <c r="B246" t="s">
        <v>34</v>
      </c>
      <c r="C246" s="7">
        <v>44671</v>
      </c>
      <c r="D246">
        <v>899</v>
      </c>
      <c r="E246" s="2">
        <v>32</v>
      </c>
      <c r="F246" t="str">
        <f t="shared" si="6"/>
        <v>Ellie Rose GLANDS3000msc</v>
      </c>
      <c r="G246" s="2">
        <f t="shared" si="7"/>
        <v>32</v>
      </c>
    </row>
    <row r="247" spans="1:7" x14ac:dyDescent="0.2">
      <c r="A247" t="s">
        <v>1041</v>
      </c>
      <c r="B247" t="s">
        <v>34</v>
      </c>
      <c r="C247" s="6">
        <v>37027</v>
      </c>
      <c r="D247">
        <v>882</v>
      </c>
      <c r="E247" s="2">
        <v>34</v>
      </c>
      <c r="F247" t="str">
        <f t="shared" si="6"/>
        <v>Sophie GOCHER3000msc</v>
      </c>
      <c r="G247" s="2">
        <f t="shared" si="7"/>
        <v>34</v>
      </c>
    </row>
    <row r="248" spans="1:7" x14ac:dyDescent="0.2">
      <c r="A248" t="s">
        <v>1042</v>
      </c>
      <c r="B248" t="s">
        <v>34</v>
      </c>
      <c r="C248" s="7">
        <v>44671</v>
      </c>
      <c r="D248">
        <v>877</v>
      </c>
      <c r="E248" s="2">
        <v>35</v>
      </c>
      <c r="F248" t="str">
        <f t="shared" si="6"/>
        <v>Matilda STRUGNELL3000msc</v>
      </c>
      <c r="G248" s="2">
        <f t="shared" si="7"/>
        <v>35</v>
      </c>
    </row>
    <row r="249" spans="1:7" x14ac:dyDescent="0.2">
      <c r="A249" t="s">
        <v>349</v>
      </c>
      <c r="B249" t="s">
        <v>29</v>
      </c>
      <c r="C249" s="6">
        <v>34956</v>
      </c>
      <c r="D249">
        <v>1137</v>
      </c>
      <c r="E249" s="2">
        <v>1</v>
      </c>
      <c r="F249" t="str">
        <f t="shared" si="6"/>
        <v>Isobel BATT-DOYLE5000m</v>
      </c>
      <c r="G249" s="2">
        <f t="shared" si="7"/>
        <v>1</v>
      </c>
    </row>
    <row r="250" spans="1:7" x14ac:dyDescent="0.2">
      <c r="A250" t="s">
        <v>351</v>
      </c>
      <c r="B250" t="s">
        <v>29</v>
      </c>
      <c r="C250" s="6">
        <v>36515</v>
      </c>
      <c r="D250">
        <v>1119</v>
      </c>
      <c r="E250" s="2">
        <v>2</v>
      </c>
      <c r="F250" t="str">
        <f t="shared" si="6"/>
        <v>Rose DAVIES5000m</v>
      </c>
      <c r="G250" s="2">
        <f t="shared" si="7"/>
        <v>2</v>
      </c>
    </row>
    <row r="251" spans="1:7" x14ac:dyDescent="0.2">
      <c r="A251" t="s">
        <v>357</v>
      </c>
      <c r="B251" t="s">
        <v>29</v>
      </c>
      <c r="C251" s="6">
        <v>36865</v>
      </c>
      <c r="D251">
        <v>1094</v>
      </c>
      <c r="E251" s="2">
        <v>7</v>
      </c>
      <c r="F251" t="str">
        <f t="shared" si="6"/>
        <v>Ruby SMEE5000m</v>
      </c>
      <c r="G251" s="2">
        <f t="shared" si="7"/>
        <v>7</v>
      </c>
    </row>
    <row r="252" spans="1:7" x14ac:dyDescent="0.2">
      <c r="A252" t="s">
        <v>352</v>
      </c>
      <c r="B252" t="s">
        <v>29</v>
      </c>
      <c r="C252" s="6">
        <v>35618</v>
      </c>
      <c r="D252">
        <v>1081</v>
      </c>
      <c r="E252" s="2">
        <v>10</v>
      </c>
      <c r="F252" t="str">
        <f t="shared" si="6"/>
        <v>Caitlin ADAMS5000m</v>
      </c>
      <c r="G252" s="2">
        <f t="shared" si="7"/>
        <v>10</v>
      </c>
    </row>
    <row r="253" spans="1:7" x14ac:dyDescent="0.2">
      <c r="A253" t="s">
        <v>1043</v>
      </c>
      <c r="B253" t="s">
        <v>29</v>
      </c>
      <c r="C253" s="6">
        <v>30757</v>
      </c>
      <c r="D253">
        <v>1078</v>
      </c>
      <c r="E253" s="2">
        <v>12</v>
      </c>
      <c r="F253" t="str">
        <f t="shared" si="6"/>
        <v>Marnie PONTON5000m</v>
      </c>
      <c r="G253" s="2">
        <f t="shared" si="7"/>
        <v>12</v>
      </c>
    </row>
    <row r="254" spans="1:7" x14ac:dyDescent="0.2">
      <c r="A254" t="s">
        <v>355</v>
      </c>
      <c r="B254" t="s">
        <v>29</v>
      </c>
      <c r="C254" s="6">
        <v>36406</v>
      </c>
      <c r="D254">
        <v>1068</v>
      </c>
      <c r="E254" s="2">
        <v>14</v>
      </c>
      <c r="F254" t="str">
        <f t="shared" si="6"/>
        <v>Amelia MAZZA-DOWNIE5000m</v>
      </c>
      <c r="G254" s="2">
        <f t="shared" si="7"/>
        <v>14</v>
      </c>
    </row>
    <row r="255" spans="1:7" x14ac:dyDescent="0.2">
      <c r="A255" t="s">
        <v>1044</v>
      </c>
      <c r="B255" t="s">
        <v>29</v>
      </c>
      <c r="C255" s="6">
        <v>36150</v>
      </c>
      <c r="D255">
        <v>1064</v>
      </c>
      <c r="E255" s="2">
        <v>16</v>
      </c>
      <c r="F255" t="str">
        <f t="shared" si="6"/>
        <v>Cara WOOLNOUGH5000m</v>
      </c>
      <c r="G255" s="2">
        <f t="shared" si="7"/>
        <v>16</v>
      </c>
    </row>
    <row r="256" spans="1:7" x14ac:dyDescent="0.2">
      <c r="A256" t="s">
        <v>209</v>
      </c>
      <c r="B256" t="s">
        <v>29</v>
      </c>
      <c r="C256" s="6">
        <v>35243</v>
      </c>
      <c r="D256">
        <v>1057</v>
      </c>
      <c r="E256" s="2">
        <v>17</v>
      </c>
      <c r="F256" t="str">
        <f t="shared" si="6"/>
        <v>Paige CAMPBELL5000m</v>
      </c>
      <c r="G256" s="2">
        <f t="shared" si="7"/>
        <v>17</v>
      </c>
    </row>
    <row r="257" spans="1:7" x14ac:dyDescent="0.2">
      <c r="A257" t="s">
        <v>368</v>
      </c>
      <c r="B257" t="s">
        <v>29</v>
      </c>
      <c r="C257" s="6">
        <v>34621</v>
      </c>
      <c r="D257">
        <v>1039</v>
      </c>
      <c r="E257" s="2">
        <v>20</v>
      </c>
      <c r="F257" t="str">
        <f t="shared" si="6"/>
        <v>Emily RYAN5000m</v>
      </c>
      <c r="G257" s="2">
        <f t="shared" si="7"/>
        <v>20</v>
      </c>
    </row>
    <row r="258" spans="1:7" x14ac:dyDescent="0.2">
      <c r="A258" t="s">
        <v>315</v>
      </c>
      <c r="B258" t="s">
        <v>29</v>
      </c>
      <c r="C258" s="6">
        <v>34873</v>
      </c>
      <c r="D258">
        <v>1025</v>
      </c>
      <c r="E258" s="2">
        <v>25</v>
      </c>
      <c r="F258" t="str">
        <f t="shared" si="6"/>
        <v>Kate SPENCER5000m</v>
      </c>
      <c r="G258" s="2">
        <f t="shared" si="7"/>
        <v>25</v>
      </c>
    </row>
    <row r="259" spans="1:7" x14ac:dyDescent="0.2">
      <c r="A259" t="s">
        <v>370</v>
      </c>
      <c r="B259" t="s">
        <v>29</v>
      </c>
      <c r="D259">
        <v>1023</v>
      </c>
      <c r="E259" s="2">
        <v>26</v>
      </c>
      <c r="F259" t="str">
        <f t="shared" si="6"/>
        <v>Jessica NOBLE5000m</v>
      </c>
      <c r="G259" s="2">
        <f t="shared" si="7"/>
        <v>26</v>
      </c>
    </row>
    <row r="260" spans="1:7" x14ac:dyDescent="0.2">
      <c r="A260" t="s">
        <v>1045</v>
      </c>
      <c r="B260" t="s">
        <v>29</v>
      </c>
      <c r="D260">
        <v>1020</v>
      </c>
      <c r="E260" s="2">
        <v>28</v>
      </c>
      <c r="F260" t="str">
        <f t="shared" ref="F260:F323" si="8">A260&amp;B260</f>
        <v>Laura RODERICK5000m</v>
      </c>
      <c r="G260" s="2">
        <f t="shared" ref="G260:G323" si="9">E260</f>
        <v>28</v>
      </c>
    </row>
    <row r="261" spans="1:7" x14ac:dyDescent="0.2">
      <c r="A261" t="s">
        <v>958</v>
      </c>
      <c r="B261" t="s">
        <v>29</v>
      </c>
      <c r="C261">
        <v>1997</v>
      </c>
      <c r="D261">
        <v>1017</v>
      </c>
      <c r="E261" s="2">
        <v>30</v>
      </c>
      <c r="F261" t="str">
        <f t="shared" si="8"/>
        <v>Jessica PASCOE5000m</v>
      </c>
      <c r="G261" s="2">
        <f t="shared" si="9"/>
        <v>30</v>
      </c>
    </row>
    <row r="262" spans="1:7" x14ac:dyDescent="0.2">
      <c r="A262" t="s">
        <v>1046</v>
      </c>
      <c r="B262" t="s">
        <v>29</v>
      </c>
      <c r="C262" s="6">
        <v>36573</v>
      </c>
      <c r="D262">
        <v>987</v>
      </c>
      <c r="E262" s="2">
        <v>34</v>
      </c>
      <c r="F262" t="str">
        <f t="shared" si="8"/>
        <v>Heidi DEMEO5000m</v>
      </c>
      <c r="G262" s="2">
        <f t="shared" si="9"/>
        <v>34</v>
      </c>
    </row>
    <row r="263" spans="1:7" x14ac:dyDescent="0.2">
      <c r="A263" t="s">
        <v>359</v>
      </c>
      <c r="B263" t="s">
        <v>29</v>
      </c>
      <c r="C263" s="6">
        <v>31156</v>
      </c>
      <c r="D263">
        <v>985</v>
      </c>
      <c r="E263" s="2">
        <v>36</v>
      </c>
      <c r="F263" t="str">
        <f t="shared" si="8"/>
        <v>Sarah KLEIN5000m</v>
      </c>
      <c r="G263" s="2">
        <f t="shared" si="9"/>
        <v>36</v>
      </c>
    </row>
    <row r="264" spans="1:7" x14ac:dyDescent="0.2">
      <c r="A264" t="s">
        <v>1047</v>
      </c>
      <c r="B264" t="s">
        <v>29</v>
      </c>
      <c r="C264">
        <v>1992</v>
      </c>
      <c r="D264">
        <v>976</v>
      </c>
      <c r="E264" s="2">
        <v>42</v>
      </c>
      <c r="F264" t="str">
        <f t="shared" si="8"/>
        <v>Amy CARRIG5000m</v>
      </c>
      <c r="G264" s="2">
        <f t="shared" si="9"/>
        <v>42</v>
      </c>
    </row>
    <row r="265" spans="1:7" x14ac:dyDescent="0.2">
      <c r="A265" t="s">
        <v>342</v>
      </c>
      <c r="B265" t="s">
        <v>29</v>
      </c>
      <c r="C265" s="6">
        <v>37253</v>
      </c>
      <c r="D265">
        <v>956</v>
      </c>
      <c r="E265" s="2">
        <v>46</v>
      </c>
      <c r="F265" t="str">
        <f t="shared" si="8"/>
        <v>Brooke MULLINS5000m</v>
      </c>
      <c r="G265" s="2">
        <f t="shared" si="9"/>
        <v>46</v>
      </c>
    </row>
    <row r="266" spans="1:7" x14ac:dyDescent="0.2">
      <c r="A266" t="s">
        <v>373</v>
      </c>
      <c r="B266" t="s">
        <v>29</v>
      </c>
      <c r="D266">
        <v>955</v>
      </c>
      <c r="E266" s="2">
        <v>47</v>
      </c>
      <c r="F266" t="str">
        <f t="shared" si="8"/>
        <v>Regina JENSEN5000m</v>
      </c>
      <c r="G266" s="2">
        <f t="shared" si="9"/>
        <v>47</v>
      </c>
    </row>
    <row r="267" spans="1:7" x14ac:dyDescent="0.2">
      <c r="A267" t="s">
        <v>371</v>
      </c>
      <c r="B267" t="s">
        <v>29</v>
      </c>
      <c r="C267" s="6">
        <v>34040</v>
      </c>
      <c r="D267">
        <v>944</v>
      </c>
      <c r="E267" s="2">
        <v>54</v>
      </c>
      <c r="F267" t="str">
        <f t="shared" si="8"/>
        <v>Rosie WEBER5000m</v>
      </c>
      <c r="G267" s="2">
        <f t="shared" si="9"/>
        <v>54</v>
      </c>
    </row>
    <row r="268" spans="1:7" x14ac:dyDescent="0.2">
      <c r="A268" t="s">
        <v>1048</v>
      </c>
      <c r="B268" t="s">
        <v>29</v>
      </c>
      <c r="D268">
        <v>925</v>
      </c>
      <c r="E268" s="2">
        <v>60</v>
      </c>
      <c r="F268" t="str">
        <f t="shared" si="8"/>
        <v>Ella HIGGINS5000m</v>
      </c>
      <c r="G268" s="2">
        <f t="shared" si="9"/>
        <v>60</v>
      </c>
    </row>
    <row r="269" spans="1:7" x14ac:dyDescent="0.2">
      <c r="A269" t="s">
        <v>1022</v>
      </c>
      <c r="B269" t="s">
        <v>29</v>
      </c>
      <c r="D269">
        <v>921</v>
      </c>
      <c r="E269" s="2">
        <v>61</v>
      </c>
      <c r="F269" t="str">
        <f t="shared" si="8"/>
        <v>Zoe TOLAND5000m</v>
      </c>
      <c r="G269" s="2">
        <f t="shared" si="9"/>
        <v>61</v>
      </c>
    </row>
    <row r="270" spans="1:7" x14ac:dyDescent="0.2">
      <c r="A270" t="s">
        <v>959</v>
      </c>
      <c r="B270" t="s">
        <v>29</v>
      </c>
      <c r="D270">
        <v>921</v>
      </c>
      <c r="E270" s="2">
        <v>62</v>
      </c>
      <c r="F270" t="str">
        <f t="shared" si="8"/>
        <v>Isobel HUME5000m</v>
      </c>
      <c r="G270" s="2">
        <f t="shared" si="9"/>
        <v>62</v>
      </c>
    </row>
    <row r="271" spans="1:7" x14ac:dyDescent="0.2">
      <c r="A271" t="s">
        <v>1049</v>
      </c>
      <c r="B271" t="s">
        <v>29</v>
      </c>
      <c r="D271">
        <v>914</v>
      </c>
      <c r="E271" s="2">
        <v>67</v>
      </c>
      <c r="F271" t="str">
        <f t="shared" si="8"/>
        <v>Laura SIMON5000m</v>
      </c>
      <c r="G271" s="2">
        <f t="shared" si="9"/>
        <v>67</v>
      </c>
    </row>
    <row r="272" spans="1:7" x14ac:dyDescent="0.2">
      <c r="A272" t="s">
        <v>328</v>
      </c>
      <c r="B272" t="s">
        <v>29</v>
      </c>
      <c r="C272" s="7">
        <v>44732</v>
      </c>
      <c r="D272">
        <v>907</v>
      </c>
      <c r="E272" s="2">
        <v>68</v>
      </c>
      <c r="F272" t="str">
        <f t="shared" si="8"/>
        <v>Gabrielle SCHMIDT5000m</v>
      </c>
      <c r="G272" s="2">
        <f t="shared" si="9"/>
        <v>68</v>
      </c>
    </row>
    <row r="273" spans="1:7" x14ac:dyDescent="0.2">
      <c r="A273" t="s">
        <v>1050</v>
      </c>
      <c r="B273" t="s">
        <v>29</v>
      </c>
      <c r="D273">
        <v>905</v>
      </c>
      <c r="E273" s="2">
        <v>69</v>
      </c>
      <c r="F273" t="str">
        <f t="shared" si="8"/>
        <v>Hannah ANDERSON5000m</v>
      </c>
      <c r="G273" s="2">
        <f t="shared" si="9"/>
        <v>69</v>
      </c>
    </row>
    <row r="274" spans="1:7" x14ac:dyDescent="0.2">
      <c r="A274" t="s">
        <v>333</v>
      </c>
      <c r="B274" t="s">
        <v>29</v>
      </c>
      <c r="C274" s="7">
        <v>44701</v>
      </c>
      <c r="D274">
        <v>900</v>
      </c>
      <c r="E274" s="2">
        <v>71</v>
      </c>
      <c r="F274" t="str">
        <f t="shared" si="8"/>
        <v>Charli-Rose CARLYON5000m</v>
      </c>
      <c r="G274" s="2">
        <f t="shared" si="9"/>
        <v>71</v>
      </c>
    </row>
    <row r="275" spans="1:7" x14ac:dyDescent="0.2">
      <c r="A275" t="s">
        <v>1051</v>
      </c>
      <c r="B275" t="s">
        <v>29</v>
      </c>
      <c r="C275">
        <v>1996</v>
      </c>
      <c r="D275">
        <v>896</v>
      </c>
      <c r="E275" s="2">
        <v>72</v>
      </c>
      <c r="F275" t="str">
        <f t="shared" si="8"/>
        <v>Amelia GORMAN5000m</v>
      </c>
      <c r="G275" s="2">
        <f t="shared" si="9"/>
        <v>72</v>
      </c>
    </row>
    <row r="276" spans="1:7" x14ac:dyDescent="0.2">
      <c r="A276" t="s">
        <v>1052</v>
      </c>
      <c r="B276" t="s">
        <v>29</v>
      </c>
      <c r="C276" s="6">
        <v>34460</v>
      </c>
      <c r="D276">
        <v>894</v>
      </c>
      <c r="E276" s="2">
        <v>73</v>
      </c>
      <c r="F276" t="str">
        <f t="shared" si="8"/>
        <v>Rachel MCCORMICK5000m</v>
      </c>
      <c r="G276" s="2">
        <f t="shared" si="9"/>
        <v>73</v>
      </c>
    </row>
    <row r="277" spans="1:7" x14ac:dyDescent="0.2">
      <c r="A277" t="s">
        <v>1053</v>
      </c>
      <c r="B277" t="s">
        <v>29</v>
      </c>
      <c r="D277">
        <v>894</v>
      </c>
      <c r="E277" s="2">
        <v>74</v>
      </c>
      <c r="F277" t="str">
        <f t="shared" si="8"/>
        <v>Sophie HLIPALA5000m</v>
      </c>
      <c r="G277" s="2">
        <f t="shared" si="9"/>
        <v>74</v>
      </c>
    </row>
    <row r="278" spans="1:7" x14ac:dyDescent="0.2">
      <c r="A278" t="s">
        <v>332</v>
      </c>
      <c r="B278" t="s">
        <v>29</v>
      </c>
      <c r="C278" s="6">
        <v>38319</v>
      </c>
      <c r="D278">
        <v>893</v>
      </c>
      <c r="E278" s="2">
        <v>75</v>
      </c>
      <c r="F278" t="str">
        <f t="shared" si="8"/>
        <v>Ashleigh CANDY5000m</v>
      </c>
      <c r="G278" s="2">
        <f t="shared" si="9"/>
        <v>75</v>
      </c>
    </row>
    <row r="279" spans="1:7" x14ac:dyDescent="0.2">
      <c r="A279" t="s">
        <v>351</v>
      </c>
      <c r="B279" t="s">
        <v>30</v>
      </c>
      <c r="C279" s="6">
        <v>36515</v>
      </c>
      <c r="D279">
        <v>1088</v>
      </c>
      <c r="E279" s="2">
        <v>1</v>
      </c>
      <c r="F279" t="str">
        <f t="shared" si="8"/>
        <v>Rose DAVIES10000m</v>
      </c>
      <c r="G279" s="2">
        <f t="shared" si="9"/>
        <v>1</v>
      </c>
    </row>
    <row r="280" spans="1:7" x14ac:dyDescent="0.2">
      <c r="A280" t="s">
        <v>353</v>
      </c>
      <c r="B280" t="s">
        <v>30</v>
      </c>
      <c r="C280" s="6">
        <v>30264</v>
      </c>
      <c r="D280">
        <v>1086</v>
      </c>
      <c r="E280" s="2">
        <v>2</v>
      </c>
      <c r="F280" t="str">
        <f t="shared" si="8"/>
        <v>Eloise WELLINGS10000m</v>
      </c>
      <c r="G280" s="2">
        <f t="shared" si="9"/>
        <v>2</v>
      </c>
    </row>
    <row r="281" spans="1:7" x14ac:dyDescent="0.2">
      <c r="A281" t="s">
        <v>349</v>
      </c>
      <c r="B281" t="s">
        <v>30</v>
      </c>
      <c r="C281" s="6">
        <v>34956</v>
      </c>
      <c r="D281">
        <v>1083</v>
      </c>
      <c r="E281" s="2">
        <v>3</v>
      </c>
      <c r="F281" t="str">
        <f t="shared" si="8"/>
        <v>Isobel BATT-DOYLE10000m</v>
      </c>
      <c r="G281" s="2">
        <f t="shared" si="9"/>
        <v>3</v>
      </c>
    </row>
    <row r="282" spans="1:7" x14ac:dyDescent="0.2">
      <c r="A282" t="s">
        <v>352</v>
      </c>
      <c r="B282" t="s">
        <v>30</v>
      </c>
      <c r="C282" s="6">
        <v>35618</v>
      </c>
      <c r="D282">
        <v>1045</v>
      </c>
      <c r="E282" s="2">
        <v>5</v>
      </c>
      <c r="F282" t="str">
        <f t="shared" si="8"/>
        <v>Caitlin ADAMS10000m</v>
      </c>
      <c r="G282" s="2">
        <f t="shared" si="9"/>
        <v>5</v>
      </c>
    </row>
    <row r="283" spans="1:7" x14ac:dyDescent="0.2">
      <c r="A283" t="s">
        <v>359</v>
      </c>
      <c r="B283" t="s">
        <v>30</v>
      </c>
      <c r="C283" s="6">
        <v>31156</v>
      </c>
      <c r="D283">
        <v>1018</v>
      </c>
      <c r="E283" s="2">
        <v>8</v>
      </c>
      <c r="F283" t="str">
        <f t="shared" si="8"/>
        <v>Sarah KLEIN10000m</v>
      </c>
      <c r="G283" s="2">
        <f t="shared" si="9"/>
        <v>8</v>
      </c>
    </row>
    <row r="284" spans="1:7" x14ac:dyDescent="0.2">
      <c r="A284" t="s">
        <v>370</v>
      </c>
      <c r="B284" t="s">
        <v>30</v>
      </c>
      <c r="D284">
        <v>978</v>
      </c>
      <c r="E284" s="2">
        <v>13</v>
      </c>
      <c r="F284" t="str">
        <f t="shared" si="8"/>
        <v>Jessica NOBLE10000m</v>
      </c>
      <c r="G284" s="2">
        <f t="shared" si="9"/>
        <v>13</v>
      </c>
    </row>
    <row r="285" spans="1:7" x14ac:dyDescent="0.2">
      <c r="A285" t="s">
        <v>209</v>
      </c>
      <c r="B285" t="s">
        <v>30</v>
      </c>
      <c r="C285" s="6">
        <v>35243</v>
      </c>
      <c r="D285">
        <v>974</v>
      </c>
      <c r="E285" s="2">
        <v>14</v>
      </c>
      <c r="F285" t="str">
        <f t="shared" si="8"/>
        <v>Paige CAMPBELL10000m</v>
      </c>
      <c r="G285" s="2">
        <f t="shared" si="9"/>
        <v>14</v>
      </c>
    </row>
    <row r="286" spans="1:7" x14ac:dyDescent="0.2">
      <c r="A286" t="s">
        <v>368</v>
      </c>
      <c r="B286" t="s">
        <v>30</v>
      </c>
      <c r="C286" s="6">
        <v>34621</v>
      </c>
      <c r="D286">
        <v>969</v>
      </c>
      <c r="E286" s="2">
        <v>17</v>
      </c>
      <c r="F286" t="str">
        <f t="shared" si="8"/>
        <v>Emily RYAN10000m</v>
      </c>
      <c r="G286" s="2">
        <f t="shared" si="9"/>
        <v>17</v>
      </c>
    </row>
    <row r="287" spans="1:7" x14ac:dyDescent="0.2">
      <c r="A287" t="s">
        <v>373</v>
      </c>
      <c r="B287" t="s">
        <v>30</v>
      </c>
      <c r="D287">
        <v>968</v>
      </c>
      <c r="E287" s="2">
        <v>18</v>
      </c>
      <c r="F287" t="str">
        <f t="shared" si="8"/>
        <v>Regina JENSEN10000m</v>
      </c>
      <c r="G287" s="2">
        <f t="shared" si="9"/>
        <v>18</v>
      </c>
    </row>
    <row r="288" spans="1:7" x14ac:dyDescent="0.2">
      <c r="A288" t="s">
        <v>1054</v>
      </c>
      <c r="B288" t="s">
        <v>30</v>
      </c>
      <c r="C288" s="6">
        <v>33360</v>
      </c>
      <c r="D288">
        <v>963</v>
      </c>
      <c r="E288" s="2">
        <v>19</v>
      </c>
      <c r="F288" t="str">
        <f t="shared" si="8"/>
        <v>Whitney SHARPE10000m</v>
      </c>
      <c r="G288" s="2">
        <f t="shared" si="9"/>
        <v>19</v>
      </c>
    </row>
    <row r="289" spans="1:7" x14ac:dyDescent="0.2">
      <c r="A289" t="s">
        <v>374</v>
      </c>
      <c r="B289" t="s">
        <v>30</v>
      </c>
      <c r="C289">
        <v>1981</v>
      </c>
      <c r="D289">
        <v>923</v>
      </c>
      <c r="E289" s="2">
        <v>22</v>
      </c>
      <c r="F289" t="str">
        <f t="shared" si="8"/>
        <v>Vanessa WILSON10000m</v>
      </c>
      <c r="G289" s="2">
        <f t="shared" si="9"/>
        <v>22</v>
      </c>
    </row>
    <row r="290" spans="1:7" x14ac:dyDescent="0.2">
      <c r="A290" t="s">
        <v>1055</v>
      </c>
      <c r="B290" t="s">
        <v>30</v>
      </c>
      <c r="C290" s="6">
        <v>32957</v>
      </c>
      <c r="D290">
        <v>906</v>
      </c>
      <c r="E290" s="2">
        <v>25</v>
      </c>
      <c r="F290" t="str">
        <f t="shared" si="8"/>
        <v>Brooke WILLIAMS10000m</v>
      </c>
      <c r="G290" s="2">
        <f t="shared" si="9"/>
        <v>25</v>
      </c>
    </row>
    <row r="291" spans="1:7" x14ac:dyDescent="0.2">
      <c r="A291" t="s">
        <v>110</v>
      </c>
      <c r="B291" t="s">
        <v>32</v>
      </c>
      <c r="C291" s="6">
        <v>36383</v>
      </c>
      <c r="D291">
        <v>1151</v>
      </c>
      <c r="E291" s="2">
        <v>1</v>
      </c>
      <c r="F291" t="str">
        <f t="shared" si="8"/>
        <v>Celeste MUCCI100mh</v>
      </c>
      <c r="G291" s="2">
        <f t="shared" si="9"/>
        <v>1</v>
      </c>
    </row>
    <row r="292" spans="1:7" x14ac:dyDescent="0.2">
      <c r="A292" t="s">
        <v>381</v>
      </c>
      <c r="B292" t="s">
        <v>32</v>
      </c>
      <c r="C292" s="6">
        <v>34373</v>
      </c>
      <c r="D292">
        <v>1147</v>
      </c>
      <c r="E292" s="2">
        <v>2</v>
      </c>
      <c r="F292" t="str">
        <f t="shared" si="8"/>
        <v>Abbie TADDEO100mh</v>
      </c>
      <c r="G292" s="2">
        <f t="shared" si="9"/>
        <v>2</v>
      </c>
    </row>
    <row r="293" spans="1:7" x14ac:dyDescent="0.2">
      <c r="A293" t="s">
        <v>378</v>
      </c>
      <c r="B293" t="s">
        <v>32</v>
      </c>
      <c r="C293" s="6">
        <v>34828</v>
      </c>
      <c r="D293">
        <v>1133</v>
      </c>
      <c r="E293" s="2">
        <v>3</v>
      </c>
      <c r="F293" t="str">
        <f t="shared" si="8"/>
        <v>Liz CLAY100mh</v>
      </c>
      <c r="G293" s="2">
        <f t="shared" si="9"/>
        <v>3</v>
      </c>
    </row>
    <row r="294" spans="1:7" x14ac:dyDescent="0.2">
      <c r="A294" t="s">
        <v>382</v>
      </c>
      <c r="B294" t="s">
        <v>32</v>
      </c>
      <c r="C294" s="6">
        <v>34143</v>
      </c>
      <c r="D294">
        <v>1109</v>
      </c>
      <c r="E294" s="2">
        <v>4</v>
      </c>
      <c r="F294" t="str">
        <f t="shared" si="8"/>
        <v>Michelle JENNEKE100mh</v>
      </c>
      <c r="G294" s="2">
        <f t="shared" si="9"/>
        <v>4</v>
      </c>
    </row>
    <row r="295" spans="1:7" x14ac:dyDescent="0.2">
      <c r="A295" t="s">
        <v>128</v>
      </c>
      <c r="B295" t="s">
        <v>32</v>
      </c>
      <c r="C295" s="6">
        <v>36013</v>
      </c>
      <c r="D295">
        <v>1090</v>
      </c>
      <c r="E295" s="2">
        <v>5</v>
      </c>
      <c r="F295" t="str">
        <f t="shared" si="8"/>
        <v>Danielle SHAW100mh</v>
      </c>
      <c r="G295" s="2">
        <f t="shared" si="9"/>
        <v>5</v>
      </c>
    </row>
    <row r="296" spans="1:7" x14ac:dyDescent="0.2">
      <c r="A296" t="s">
        <v>384</v>
      </c>
      <c r="B296" t="s">
        <v>32</v>
      </c>
      <c r="C296" s="6">
        <v>34623</v>
      </c>
      <c r="D296">
        <v>1088</v>
      </c>
      <c r="E296" s="2">
        <v>6</v>
      </c>
      <c r="F296" t="str">
        <f t="shared" si="8"/>
        <v>Taneille CRASE100mh</v>
      </c>
      <c r="G296" s="2">
        <f t="shared" si="9"/>
        <v>6</v>
      </c>
    </row>
    <row r="297" spans="1:7" x14ac:dyDescent="0.2">
      <c r="A297" t="s">
        <v>160</v>
      </c>
      <c r="B297" t="s">
        <v>32</v>
      </c>
      <c r="C297" s="6">
        <v>38952</v>
      </c>
      <c r="D297">
        <v>1027</v>
      </c>
      <c r="E297" s="2">
        <v>10</v>
      </c>
      <c r="F297" t="str">
        <f t="shared" si="8"/>
        <v>Delta AMIDZOVSKI100mh</v>
      </c>
      <c r="G297" s="2">
        <f t="shared" si="9"/>
        <v>10</v>
      </c>
    </row>
    <row r="298" spans="1:7" x14ac:dyDescent="0.2">
      <c r="A298" t="s">
        <v>389</v>
      </c>
      <c r="B298" t="s">
        <v>32</v>
      </c>
      <c r="C298" s="6">
        <v>37340</v>
      </c>
      <c r="D298">
        <v>997</v>
      </c>
      <c r="E298" s="2">
        <v>15</v>
      </c>
      <c r="F298" t="str">
        <f t="shared" si="8"/>
        <v>Sophia CIBEI100mh</v>
      </c>
      <c r="G298" s="2">
        <f t="shared" si="9"/>
        <v>15</v>
      </c>
    </row>
    <row r="299" spans="1:7" x14ac:dyDescent="0.2">
      <c r="A299" t="s">
        <v>524</v>
      </c>
      <c r="B299" t="s">
        <v>32</v>
      </c>
      <c r="C299" s="6">
        <v>34986</v>
      </c>
      <c r="D299">
        <v>996</v>
      </c>
      <c r="E299" s="2">
        <v>16</v>
      </c>
      <c r="F299" t="str">
        <f t="shared" si="8"/>
        <v>Tori WEST100mh</v>
      </c>
      <c r="G299" s="2">
        <f t="shared" si="9"/>
        <v>16</v>
      </c>
    </row>
    <row r="300" spans="1:7" x14ac:dyDescent="0.2">
      <c r="A300" t="s">
        <v>1056</v>
      </c>
      <c r="B300" t="s">
        <v>32</v>
      </c>
      <c r="D300">
        <v>996</v>
      </c>
      <c r="E300" s="2">
        <v>16</v>
      </c>
      <c r="F300" t="str">
        <f t="shared" si="8"/>
        <v>Emily BRITTON100mh</v>
      </c>
      <c r="G300" s="2">
        <f t="shared" si="9"/>
        <v>16</v>
      </c>
    </row>
    <row r="301" spans="1:7" x14ac:dyDescent="0.2">
      <c r="A301" t="s">
        <v>175</v>
      </c>
      <c r="B301" t="s">
        <v>32</v>
      </c>
      <c r="C301" s="6">
        <v>37801</v>
      </c>
      <c r="D301">
        <v>988</v>
      </c>
      <c r="E301" s="2">
        <v>19</v>
      </c>
      <c r="F301" t="str">
        <f t="shared" si="8"/>
        <v>Emelia SURCH100mh</v>
      </c>
      <c r="G301" s="2">
        <f t="shared" si="9"/>
        <v>19</v>
      </c>
    </row>
    <row r="302" spans="1:7" x14ac:dyDescent="0.2">
      <c r="A302" t="s">
        <v>179</v>
      </c>
      <c r="B302" t="s">
        <v>32</v>
      </c>
      <c r="C302" s="6">
        <v>37970</v>
      </c>
      <c r="D302">
        <v>978</v>
      </c>
      <c r="E302" s="2">
        <v>23</v>
      </c>
      <c r="F302" t="str">
        <f t="shared" si="8"/>
        <v>Alessia WYNNE100mh</v>
      </c>
      <c r="G302" s="2">
        <f t="shared" si="9"/>
        <v>23</v>
      </c>
    </row>
    <row r="303" spans="1:7" x14ac:dyDescent="0.2">
      <c r="A303" t="s">
        <v>387</v>
      </c>
      <c r="B303" t="s">
        <v>32</v>
      </c>
      <c r="C303" s="6">
        <v>37351</v>
      </c>
      <c r="D303">
        <v>978</v>
      </c>
      <c r="E303" s="2">
        <v>23</v>
      </c>
      <c r="F303" t="str">
        <f t="shared" si="8"/>
        <v>Nicolette D'ONOFRIO100mh</v>
      </c>
      <c r="G303" s="2">
        <f t="shared" si="9"/>
        <v>23</v>
      </c>
    </row>
    <row r="304" spans="1:7" x14ac:dyDescent="0.2">
      <c r="A304" t="s">
        <v>1057</v>
      </c>
      <c r="B304" t="s">
        <v>32</v>
      </c>
      <c r="D304">
        <v>977</v>
      </c>
      <c r="E304" s="2">
        <v>25</v>
      </c>
      <c r="F304" t="str">
        <f t="shared" si="8"/>
        <v>Alexandra RICHARDS100mh</v>
      </c>
      <c r="G304" s="2">
        <f t="shared" si="9"/>
        <v>25</v>
      </c>
    </row>
    <row r="305" spans="1:7" x14ac:dyDescent="0.2">
      <c r="A305" t="s">
        <v>1058</v>
      </c>
      <c r="B305" t="s">
        <v>32</v>
      </c>
      <c r="C305" s="6">
        <v>38038</v>
      </c>
      <c r="D305">
        <v>976</v>
      </c>
      <c r="E305" s="2">
        <v>26</v>
      </c>
      <c r="F305" t="str">
        <f t="shared" si="8"/>
        <v>Georgia FICHARDT100mh</v>
      </c>
      <c r="G305" s="2">
        <f t="shared" si="9"/>
        <v>26</v>
      </c>
    </row>
    <row r="306" spans="1:7" x14ac:dyDescent="0.2">
      <c r="A306" t="s">
        <v>393</v>
      </c>
      <c r="B306" t="s">
        <v>32</v>
      </c>
      <c r="C306" s="6">
        <v>37267</v>
      </c>
      <c r="D306">
        <v>979</v>
      </c>
      <c r="E306" s="2">
        <v>27</v>
      </c>
      <c r="F306" t="str">
        <f t="shared" si="8"/>
        <v>Keely BOYNE100mh</v>
      </c>
      <c r="G306" s="2">
        <f t="shared" si="9"/>
        <v>27</v>
      </c>
    </row>
    <row r="307" spans="1:7" x14ac:dyDescent="0.2">
      <c r="A307" t="s">
        <v>1059</v>
      </c>
      <c r="B307" t="s">
        <v>32</v>
      </c>
      <c r="C307" s="7">
        <v>44701</v>
      </c>
      <c r="D307">
        <v>972</v>
      </c>
      <c r="E307" s="2">
        <v>28</v>
      </c>
      <c r="F307" t="str">
        <f t="shared" si="8"/>
        <v>Ebony NEWTON100mh</v>
      </c>
      <c r="G307" s="2">
        <f t="shared" si="9"/>
        <v>28</v>
      </c>
    </row>
    <row r="308" spans="1:7" x14ac:dyDescent="0.2">
      <c r="A308" t="s">
        <v>390</v>
      </c>
      <c r="B308" t="s">
        <v>32</v>
      </c>
      <c r="C308" s="6">
        <v>34525</v>
      </c>
      <c r="D308">
        <v>968</v>
      </c>
      <c r="E308" s="2">
        <v>30</v>
      </c>
      <c r="F308" t="str">
        <f t="shared" si="8"/>
        <v>Margaret GAYEN100mh</v>
      </c>
      <c r="G308" s="2">
        <f t="shared" si="9"/>
        <v>30</v>
      </c>
    </row>
    <row r="309" spans="1:7" x14ac:dyDescent="0.2">
      <c r="A309" t="s">
        <v>1060</v>
      </c>
      <c r="B309" t="s">
        <v>32</v>
      </c>
      <c r="C309" s="6">
        <v>36481</v>
      </c>
      <c r="D309">
        <v>964</v>
      </c>
      <c r="E309" s="2">
        <v>31</v>
      </c>
      <c r="F309" t="str">
        <f t="shared" si="8"/>
        <v>Abbey BADROCK100mh</v>
      </c>
      <c r="G309" s="2">
        <f t="shared" si="9"/>
        <v>31</v>
      </c>
    </row>
    <row r="310" spans="1:7" x14ac:dyDescent="0.2">
      <c r="A310" t="s">
        <v>1061</v>
      </c>
      <c r="B310" t="s">
        <v>32</v>
      </c>
      <c r="C310" s="6">
        <v>35294</v>
      </c>
      <c r="D310">
        <v>943</v>
      </c>
      <c r="E310" s="2">
        <v>36</v>
      </c>
      <c r="F310" t="str">
        <f t="shared" si="8"/>
        <v>Shauna HERBST100mh</v>
      </c>
      <c r="G310" s="2">
        <f t="shared" si="9"/>
        <v>36</v>
      </c>
    </row>
    <row r="311" spans="1:7" x14ac:dyDescent="0.2">
      <c r="A311" t="s">
        <v>391</v>
      </c>
      <c r="B311" t="s">
        <v>32</v>
      </c>
      <c r="C311" s="6">
        <v>37927</v>
      </c>
      <c r="D311">
        <v>929</v>
      </c>
      <c r="E311" s="2">
        <v>37</v>
      </c>
      <c r="F311" t="str">
        <f t="shared" si="8"/>
        <v>Tara WYLLIE100mh</v>
      </c>
      <c r="G311" s="2">
        <f t="shared" si="9"/>
        <v>37</v>
      </c>
    </row>
    <row r="312" spans="1:7" x14ac:dyDescent="0.2">
      <c r="A312" t="s">
        <v>543</v>
      </c>
      <c r="B312" t="s">
        <v>32</v>
      </c>
      <c r="C312" s="6">
        <v>35618</v>
      </c>
      <c r="D312">
        <v>923</v>
      </c>
      <c r="E312" s="2">
        <v>39</v>
      </c>
      <c r="F312" t="str">
        <f t="shared" si="8"/>
        <v>Rachel LIMBURG100mh</v>
      </c>
      <c r="G312" s="2">
        <f t="shared" si="9"/>
        <v>39</v>
      </c>
    </row>
    <row r="313" spans="1:7" x14ac:dyDescent="0.2">
      <c r="A313" t="s">
        <v>396</v>
      </c>
      <c r="B313" t="s">
        <v>33</v>
      </c>
      <c r="C313" s="6">
        <v>34582</v>
      </c>
      <c r="D313">
        <v>1133</v>
      </c>
      <c r="E313" s="2">
        <v>2</v>
      </c>
      <c r="F313" t="str">
        <f t="shared" si="8"/>
        <v>Sarah CARLI400mh</v>
      </c>
      <c r="G313" s="2">
        <f t="shared" si="9"/>
        <v>2</v>
      </c>
    </row>
    <row r="314" spans="1:7" x14ac:dyDescent="0.2">
      <c r="A314" t="s">
        <v>400</v>
      </c>
      <c r="B314" t="s">
        <v>33</v>
      </c>
      <c r="C314" s="6">
        <v>37885</v>
      </c>
      <c r="D314">
        <v>1068</v>
      </c>
      <c r="E314" s="2">
        <v>4</v>
      </c>
      <c r="F314" t="str">
        <f t="shared" si="8"/>
        <v>Isabella GUTHRIE400mh</v>
      </c>
      <c r="G314" s="2">
        <f t="shared" si="9"/>
        <v>4</v>
      </c>
    </row>
    <row r="315" spans="1:7" x14ac:dyDescent="0.2">
      <c r="A315" t="s">
        <v>395</v>
      </c>
      <c r="B315" t="s">
        <v>33</v>
      </c>
      <c r="C315" s="6">
        <v>34473</v>
      </c>
      <c r="D315">
        <v>1064</v>
      </c>
      <c r="E315" s="2">
        <v>5</v>
      </c>
      <c r="F315" t="str">
        <f t="shared" si="8"/>
        <v>Sara KLEIN400mh</v>
      </c>
      <c r="G315" s="2">
        <f t="shared" si="9"/>
        <v>5</v>
      </c>
    </row>
    <row r="316" spans="1:7" x14ac:dyDescent="0.2">
      <c r="A316" t="s">
        <v>397</v>
      </c>
      <c r="B316" t="s">
        <v>33</v>
      </c>
      <c r="C316" s="6">
        <v>34815</v>
      </c>
      <c r="D316">
        <v>1062</v>
      </c>
      <c r="E316" s="2">
        <v>6</v>
      </c>
      <c r="F316" t="str">
        <f t="shared" si="8"/>
        <v>Genevieve COWIE400mh</v>
      </c>
      <c r="G316" s="2">
        <f t="shared" si="9"/>
        <v>6</v>
      </c>
    </row>
    <row r="317" spans="1:7" x14ac:dyDescent="0.2">
      <c r="A317" t="s">
        <v>398</v>
      </c>
      <c r="B317" t="s">
        <v>33</v>
      </c>
      <c r="C317" s="6">
        <v>35899</v>
      </c>
      <c r="D317">
        <v>1046</v>
      </c>
      <c r="E317" s="2">
        <v>7</v>
      </c>
      <c r="F317" t="str">
        <f t="shared" si="8"/>
        <v>Brodee MATE400mh</v>
      </c>
      <c r="G317" s="2">
        <f t="shared" si="9"/>
        <v>7</v>
      </c>
    </row>
    <row r="318" spans="1:7" x14ac:dyDescent="0.2">
      <c r="A318" t="s">
        <v>404</v>
      </c>
      <c r="B318" t="s">
        <v>33</v>
      </c>
      <c r="C318" s="6">
        <v>36893</v>
      </c>
      <c r="D318">
        <v>1005</v>
      </c>
      <c r="E318" s="2">
        <v>12</v>
      </c>
      <c r="F318" t="str">
        <f t="shared" si="8"/>
        <v>Susie DOUGLAS400mh</v>
      </c>
      <c r="G318" s="2">
        <f t="shared" si="9"/>
        <v>12</v>
      </c>
    </row>
    <row r="319" spans="1:7" x14ac:dyDescent="0.2">
      <c r="A319" t="s">
        <v>408</v>
      </c>
      <c r="B319" t="s">
        <v>33</v>
      </c>
      <c r="C319" s="6">
        <v>37829</v>
      </c>
      <c r="D319">
        <v>988</v>
      </c>
      <c r="E319" s="2">
        <v>17</v>
      </c>
      <c r="F319" t="str">
        <f t="shared" si="8"/>
        <v>Paige ELVEY400mh</v>
      </c>
      <c r="G319" s="2">
        <f t="shared" si="9"/>
        <v>17</v>
      </c>
    </row>
    <row r="320" spans="1:7" x14ac:dyDescent="0.2">
      <c r="A320" t="s">
        <v>1062</v>
      </c>
      <c r="B320" t="s">
        <v>33</v>
      </c>
      <c r="C320" s="6">
        <v>35071</v>
      </c>
      <c r="D320">
        <v>984</v>
      </c>
      <c r="E320" s="2">
        <v>20</v>
      </c>
      <c r="F320" t="str">
        <f t="shared" si="8"/>
        <v>Daniela ROMAN400mh</v>
      </c>
      <c r="G320" s="2">
        <f t="shared" si="9"/>
        <v>20</v>
      </c>
    </row>
    <row r="321" spans="1:7" x14ac:dyDescent="0.2">
      <c r="A321" t="s">
        <v>402</v>
      </c>
      <c r="B321" t="s">
        <v>33</v>
      </c>
      <c r="C321" s="6">
        <v>35755</v>
      </c>
      <c r="D321">
        <v>983</v>
      </c>
      <c r="E321" s="2">
        <v>21</v>
      </c>
      <c r="F321" t="str">
        <f t="shared" si="8"/>
        <v>Susie SEITARIDIS400mh</v>
      </c>
      <c r="G321" s="2">
        <f t="shared" si="9"/>
        <v>21</v>
      </c>
    </row>
    <row r="322" spans="1:7" x14ac:dyDescent="0.2">
      <c r="A322" t="s">
        <v>1063</v>
      </c>
      <c r="B322" t="s">
        <v>33</v>
      </c>
      <c r="C322" s="7">
        <v>44732</v>
      </c>
      <c r="D322">
        <v>982</v>
      </c>
      <c r="E322" s="2">
        <v>24</v>
      </c>
      <c r="F322" t="str">
        <f t="shared" si="8"/>
        <v>Siena FARRELL400mh</v>
      </c>
      <c r="G322" s="2">
        <f t="shared" si="9"/>
        <v>24</v>
      </c>
    </row>
    <row r="323" spans="1:7" x14ac:dyDescent="0.2">
      <c r="A323" t="s">
        <v>257</v>
      </c>
      <c r="B323" t="s">
        <v>33</v>
      </c>
      <c r="C323" s="6">
        <v>37876</v>
      </c>
      <c r="D323">
        <v>970</v>
      </c>
      <c r="E323" s="2">
        <v>27</v>
      </c>
      <c r="F323" t="str">
        <f t="shared" si="8"/>
        <v>Ashley SPENCER400mh</v>
      </c>
      <c r="G323" s="2">
        <f t="shared" si="9"/>
        <v>27</v>
      </c>
    </row>
    <row r="324" spans="1:7" x14ac:dyDescent="0.2">
      <c r="A324" t="s">
        <v>961</v>
      </c>
      <c r="B324" t="s">
        <v>33</v>
      </c>
      <c r="C324" s="7">
        <v>44640</v>
      </c>
      <c r="D324">
        <v>962</v>
      </c>
      <c r="E324" s="2">
        <v>28</v>
      </c>
      <c r="F324" t="str">
        <f t="shared" ref="F324:F387" si="10">A324&amp;B324</f>
        <v>Marianna KONOPKA400mh</v>
      </c>
      <c r="G324" s="2">
        <f t="shared" ref="G324:G387" si="11">E324</f>
        <v>28</v>
      </c>
    </row>
    <row r="325" spans="1:7" x14ac:dyDescent="0.2">
      <c r="A325" t="s">
        <v>407</v>
      </c>
      <c r="B325" t="s">
        <v>33</v>
      </c>
      <c r="C325" s="6">
        <v>36612</v>
      </c>
      <c r="D325">
        <v>962</v>
      </c>
      <c r="E325" s="2">
        <v>29</v>
      </c>
      <c r="F325" t="str">
        <f t="shared" si="10"/>
        <v>Scarlett PYE400mh</v>
      </c>
      <c r="G325" s="2">
        <f t="shared" si="11"/>
        <v>29</v>
      </c>
    </row>
    <row r="326" spans="1:7" x14ac:dyDescent="0.2">
      <c r="A326" t="s">
        <v>1060</v>
      </c>
      <c r="B326" t="s">
        <v>33</v>
      </c>
      <c r="C326" s="6">
        <v>36481</v>
      </c>
      <c r="D326">
        <v>962</v>
      </c>
      <c r="E326" s="2">
        <v>29</v>
      </c>
      <c r="F326" t="str">
        <f t="shared" si="10"/>
        <v>Abbey BADROCK400mh</v>
      </c>
      <c r="G326" s="2">
        <f t="shared" si="11"/>
        <v>29</v>
      </c>
    </row>
    <row r="327" spans="1:7" x14ac:dyDescent="0.2">
      <c r="A327" t="s">
        <v>1064</v>
      </c>
      <c r="B327" t="s">
        <v>33</v>
      </c>
      <c r="C327" s="6">
        <v>37469</v>
      </c>
      <c r="D327">
        <v>957</v>
      </c>
      <c r="E327" s="2">
        <v>32</v>
      </c>
      <c r="F327" t="str">
        <f t="shared" si="10"/>
        <v>Fletcher DAY400mh</v>
      </c>
      <c r="G327" s="2">
        <f t="shared" si="11"/>
        <v>32</v>
      </c>
    </row>
    <row r="328" spans="1:7" x14ac:dyDescent="0.2">
      <c r="A328" t="s">
        <v>409</v>
      </c>
      <c r="B328" t="s">
        <v>33</v>
      </c>
      <c r="C328" s="6">
        <v>37873</v>
      </c>
      <c r="D328">
        <v>952</v>
      </c>
      <c r="E328" s="2">
        <v>34</v>
      </c>
      <c r="F328" t="str">
        <f t="shared" si="10"/>
        <v>Claudia CHAPMAN400mh</v>
      </c>
      <c r="G328" s="2">
        <f t="shared" si="11"/>
        <v>34</v>
      </c>
    </row>
    <row r="329" spans="1:7" x14ac:dyDescent="0.2">
      <c r="A329" t="s">
        <v>412</v>
      </c>
      <c r="B329" t="s">
        <v>37</v>
      </c>
      <c r="C329" s="6">
        <v>37072</v>
      </c>
      <c r="D329">
        <v>1053</v>
      </c>
      <c r="E329" s="2">
        <v>4</v>
      </c>
      <c r="F329" t="str">
        <f t="shared" si="10"/>
        <v>Samantha DALElong-jump</v>
      </c>
      <c r="G329" s="2">
        <f t="shared" si="11"/>
        <v>4</v>
      </c>
    </row>
    <row r="330" spans="1:7" x14ac:dyDescent="0.2">
      <c r="A330" t="s">
        <v>411</v>
      </c>
      <c r="B330" t="s">
        <v>37</v>
      </c>
      <c r="C330" s="6">
        <v>37055</v>
      </c>
      <c r="D330">
        <v>1051</v>
      </c>
      <c r="E330" s="2">
        <v>5</v>
      </c>
      <c r="F330" t="str">
        <f t="shared" si="10"/>
        <v>Annie MCGUIRElong-jump</v>
      </c>
      <c r="G330" s="2">
        <f t="shared" si="11"/>
        <v>5</v>
      </c>
    </row>
    <row r="331" spans="1:7" x14ac:dyDescent="0.2">
      <c r="A331" t="s">
        <v>414</v>
      </c>
      <c r="B331" t="s">
        <v>37</v>
      </c>
      <c r="C331" s="6">
        <v>37572</v>
      </c>
      <c r="D331">
        <v>1051</v>
      </c>
      <c r="E331" s="2">
        <v>5</v>
      </c>
      <c r="F331" t="str">
        <f t="shared" si="10"/>
        <v>Tomysha CLARKlong-jump</v>
      </c>
      <c r="G331" s="2">
        <f t="shared" si="11"/>
        <v>5</v>
      </c>
    </row>
    <row r="332" spans="1:7" x14ac:dyDescent="0.2">
      <c r="A332" t="s">
        <v>416</v>
      </c>
      <c r="B332" t="s">
        <v>37</v>
      </c>
      <c r="C332" s="6">
        <v>36860</v>
      </c>
      <c r="D332">
        <v>1051</v>
      </c>
      <c r="E332" s="2">
        <v>5</v>
      </c>
      <c r="F332" t="str">
        <f t="shared" si="10"/>
        <v>Brittany CARROLLlong-jump</v>
      </c>
      <c r="G332" s="2">
        <f t="shared" si="11"/>
        <v>5</v>
      </c>
    </row>
    <row r="333" spans="1:7" x14ac:dyDescent="0.2">
      <c r="A333" t="s">
        <v>182</v>
      </c>
      <c r="B333" t="s">
        <v>37</v>
      </c>
      <c r="C333" s="6">
        <v>37623</v>
      </c>
      <c r="D333">
        <v>1044</v>
      </c>
      <c r="E333" s="2">
        <v>8</v>
      </c>
      <c r="F333" t="str">
        <f t="shared" si="10"/>
        <v>Katie GUNNlong-jump</v>
      </c>
      <c r="G333" s="2">
        <f t="shared" si="11"/>
        <v>8</v>
      </c>
    </row>
    <row r="334" spans="1:7" x14ac:dyDescent="0.2">
      <c r="A334" t="s">
        <v>417</v>
      </c>
      <c r="B334" t="s">
        <v>37</v>
      </c>
      <c r="C334" s="6">
        <v>36509</v>
      </c>
      <c r="D334">
        <v>1029</v>
      </c>
      <c r="E334" s="2">
        <v>10</v>
      </c>
      <c r="F334" t="str">
        <f t="shared" si="10"/>
        <v>Chloe GRENADElong-jump</v>
      </c>
      <c r="G334" s="2">
        <f t="shared" si="11"/>
        <v>10</v>
      </c>
    </row>
    <row r="335" spans="1:7" x14ac:dyDescent="0.2">
      <c r="A335" t="s">
        <v>390</v>
      </c>
      <c r="B335" t="s">
        <v>37</v>
      </c>
      <c r="C335" s="6">
        <v>34525</v>
      </c>
      <c r="D335">
        <v>1020</v>
      </c>
      <c r="E335" s="2">
        <v>12</v>
      </c>
      <c r="F335" t="str">
        <f t="shared" si="10"/>
        <v>Margaret GAYENlong-jump</v>
      </c>
      <c r="G335" s="2">
        <f t="shared" si="11"/>
        <v>12</v>
      </c>
    </row>
    <row r="336" spans="1:7" x14ac:dyDescent="0.2">
      <c r="A336" t="s">
        <v>420</v>
      </c>
      <c r="B336" t="s">
        <v>37</v>
      </c>
      <c r="C336" s="6">
        <v>36877</v>
      </c>
      <c r="D336">
        <v>1016</v>
      </c>
      <c r="E336" s="2">
        <v>13</v>
      </c>
      <c r="F336" t="str">
        <f t="shared" si="10"/>
        <v>Caitlin BLACKMANlong-jump</v>
      </c>
      <c r="G336" s="2">
        <f t="shared" si="11"/>
        <v>13</v>
      </c>
    </row>
    <row r="337" spans="1:7" x14ac:dyDescent="0.2">
      <c r="A337" t="s">
        <v>419</v>
      </c>
      <c r="B337" t="s">
        <v>37</v>
      </c>
      <c r="C337" s="6">
        <v>38072</v>
      </c>
      <c r="D337">
        <v>1016</v>
      </c>
      <c r="E337" s="2">
        <v>13</v>
      </c>
      <c r="F337" t="str">
        <f t="shared" si="10"/>
        <v>Abbie FRENCHlong-jump</v>
      </c>
      <c r="G337" s="2">
        <f t="shared" si="11"/>
        <v>13</v>
      </c>
    </row>
    <row r="338" spans="1:7" x14ac:dyDescent="0.2">
      <c r="A338" t="s">
        <v>418</v>
      </c>
      <c r="B338" t="s">
        <v>37</v>
      </c>
      <c r="C338" s="6">
        <v>38437</v>
      </c>
      <c r="D338">
        <v>1016</v>
      </c>
      <c r="E338" s="2">
        <v>13</v>
      </c>
      <c r="F338" t="str">
        <f t="shared" si="10"/>
        <v>Mia SCERRIlong-jump</v>
      </c>
      <c r="G338" s="2">
        <f t="shared" si="11"/>
        <v>13</v>
      </c>
    </row>
    <row r="339" spans="1:7" x14ac:dyDescent="0.2">
      <c r="A339" t="s">
        <v>160</v>
      </c>
      <c r="B339" t="s">
        <v>37</v>
      </c>
      <c r="C339" s="6">
        <v>38952</v>
      </c>
      <c r="D339">
        <v>1012</v>
      </c>
      <c r="E339" s="2">
        <v>17</v>
      </c>
      <c r="F339" t="str">
        <f t="shared" si="10"/>
        <v>Delta AMIDZOVSKIlong-jump</v>
      </c>
      <c r="G339" s="2">
        <f t="shared" si="11"/>
        <v>17</v>
      </c>
    </row>
    <row r="340" spans="1:7" x14ac:dyDescent="0.2">
      <c r="A340" t="s">
        <v>422</v>
      </c>
      <c r="B340" t="s">
        <v>37</v>
      </c>
      <c r="C340" s="6">
        <v>37801</v>
      </c>
      <c r="D340">
        <v>1003</v>
      </c>
      <c r="E340" s="2">
        <v>20</v>
      </c>
      <c r="F340" t="str">
        <f t="shared" si="10"/>
        <v>Alyssa LOWElong-jump</v>
      </c>
      <c r="G340" s="2">
        <f t="shared" si="11"/>
        <v>20</v>
      </c>
    </row>
    <row r="341" spans="1:7" x14ac:dyDescent="0.2">
      <c r="A341" t="s">
        <v>413</v>
      </c>
      <c r="B341" t="s">
        <v>37</v>
      </c>
      <c r="C341" s="6">
        <v>35173</v>
      </c>
      <c r="D341">
        <v>992</v>
      </c>
      <c r="E341" s="2">
        <v>22</v>
      </c>
      <c r="F341" t="str">
        <f t="shared" si="10"/>
        <v>Jessie HARPERlong-jump</v>
      </c>
      <c r="G341" s="2">
        <f t="shared" si="11"/>
        <v>22</v>
      </c>
    </row>
    <row r="342" spans="1:7" x14ac:dyDescent="0.2">
      <c r="A342" t="s">
        <v>415</v>
      </c>
      <c r="B342" t="s">
        <v>37</v>
      </c>
      <c r="C342" s="6">
        <v>36551</v>
      </c>
      <c r="D342">
        <v>977</v>
      </c>
      <c r="E342" s="2">
        <v>25</v>
      </c>
      <c r="F342" t="str">
        <f t="shared" si="10"/>
        <v>Bethany KRANENDONKlong-jump</v>
      </c>
      <c r="G342" s="2">
        <f t="shared" si="11"/>
        <v>25</v>
      </c>
    </row>
    <row r="343" spans="1:7" x14ac:dyDescent="0.2">
      <c r="A343" t="s">
        <v>428</v>
      </c>
      <c r="B343" t="s">
        <v>37</v>
      </c>
      <c r="C343" s="6">
        <v>34710</v>
      </c>
      <c r="D343">
        <v>975</v>
      </c>
      <c r="E343" s="2">
        <v>27</v>
      </c>
      <c r="F343" t="str">
        <f t="shared" si="10"/>
        <v>Brittany BURKITTlong-jump</v>
      </c>
      <c r="G343" s="2">
        <f t="shared" si="11"/>
        <v>27</v>
      </c>
    </row>
    <row r="344" spans="1:7" x14ac:dyDescent="0.2">
      <c r="A344" t="s">
        <v>426</v>
      </c>
      <c r="B344" t="s">
        <v>37</v>
      </c>
      <c r="C344" s="6">
        <v>37421</v>
      </c>
      <c r="D344">
        <v>970</v>
      </c>
      <c r="E344" s="2">
        <v>28</v>
      </c>
      <c r="F344" t="str">
        <f t="shared" si="10"/>
        <v>Emilaya ELLISlong-jump</v>
      </c>
      <c r="G344" s="2">
        <f t="shared" si="11"/>
        <v>28</v>
      </c>
    </row>
    <row r="345" spans="1:7" x14ac:dyDescent="0.2">
      <c r="A345" t="s">
        <v>138</v>
      </c>
      <c r="B345" t="s">
        <v>37</v>
      </c>
      <c r="C345" s="6">
        <v>37295</v>
      </c>
      <c r="D345">
        <v>968</v>
      </c>
      <c r="E345" s="2">
        <v>29</v>
      </c>
      <c r="F345" t="str">
        <f t="shared" si="10"/>
        <v>Mietta RUSSELLlong-jump</v>
      </c>
      <c r="G345" s="2">
        <f t="shared" si="11"/>
        <v>29</v>
      </c>
    </row>
    <row r="346" spans="1:7" x14ac:dyDescent="0.2">
      <c r="A346" t="s">
        <v>179</v>
      </c>
      <c r="B346" t="s">
        <v>37</v>
      </c>
      <c r="C346" s="6">
        <v>37970</v>
      </c>
      <c r="D346">
        <v>985</v>
      </c>
      <c r="E346" s="2">
        <v>31</v>
      </c>
      <c r="F346" t="str">
        <f t="shared" si="10"/>
        <v>Alessia WYNNElong-jump</v>
      </c>
      <c r="G346" s="2">
        <f t="shared" si="11"/>
        <v>31</v>
      </c>
    </row>
    <row r="347" spans="1:7" x14ac:dyDescent="0.2">
      <c r="A347" t="s">
        <v>433</v>
      </c>
      <c r="B347" t="s">
        <v>37</v>
      </c>
      <c r="C347" s="6">
        <v>37132</v>
      </c>
      <c r="D347">
        <v>955</v>
      </c>
      <c r="E347" s="2">
        <v>34</v>
      </c>
      <c r="F347" t="str">
        <f t="shared" si="10"/>
        <v>Montana DJATSCHENKOlong-jump</v>
      </c>
      <c r="G347" s="2">
        <f t="shared" si="11"/>
        <v>34</v>
      </c>
    </row>
    <row r="348" spans="1:7" x14ac:dyDescent="0.2">
      <c r="A348" t="s">
        <v>435</v>
      </c>
      <c r="B348" t="s">
        <v>37</v>
      </c>
      <c r="C348" s="7">
        <v>44671</v>
      </c>
      <c r="D348">
        <v>951</v>
      </c>
      <c r="E348" s="2">
        <v>36</v>
      </c>
      <c r="F348" t="str">
        <f t="shared" si="10"/>
        <v>Sophie KAVANAGHlong-jump</v>
      </c>
      <c r="G348" s="2">
        <f t="shared" si="11"/>
        <v>36</v>
      </c>
    </row>
    <row r="349" spans="1:7" x14ac:dyDescent="0.2">
      <c r="A349" t="s">
        <v>429</v>
      </c>
      <c r="B349" t="s">
        <v>37</v>
      </c>
      <c r="C349" s="6">
        <v>37803</v>
      </c>
      <c r="D349">
        <v>949</v>
      </c>
      <c r="E349" s="2">
        <v>37</v>
      </c>
      <c r="F349" t="str">
        <f t="shared" si="10"/>
        <v>Claire ROBERTSlong-jump</v>
      </c>
      <c r="G349" s="2">
        <f t="shared" si="11"/>
        <v>37</v>
      </c>
    </row>
    <row r="350" spans="1:7" x14ac:dyDescent="0.2">
      <c r="A350" t="s">
        <v>1065</v>
      </c>
      <c r="B350" t="s">
        <v>37</v>
      </c>
      <c r="C350" s="6">
        <v>36469</v>
      </c>
      <c r="D350">
        <v>938</v>
      </c>
      <c r="E350" s="2">
        <v>41</v>
      </c>
      <c r="F350" t="str">
        <f t="shared" si="10"/>
        <v>Grace BRENNANlong-jump</v>
      </c>
      <c r="G350" s="2">
        <f t="shared" si="11"/>
        <v>41</v>
      </c>
    </row>
    <row r="351" spans="1:7" x14ac:dyDescent="0.2">
      <c r="A351" t="s">
        <v>459</v>
      </c>
      <c r="B351" t="s">
        <v>37</v>
      </c>
      <c r="C351" s="6">
        <v>35434</v>
      </c>
      <c r="D351">
        <v>941</v>
      </c>
      <c r="E351" s="2">
        <v>41</v>
      </c>
      <c r="F351" t="str">
        <f t="shared" si="10"/>
        <v>Alysha BURNETTlong-jump</v>
      </c>
      <c r="G351" s="2">
        <f t="shared" si="11"/>
        <v>41</v>
      </c>
    </row>
    <row r="352" spans="1:7" x14ac:dyDescent="0.2">
      <c r="A352" t="s">
        <v>430</v>
      </c>
      <c r="B352" t="s">
        <v>37</v>
      </c>
      <c r="C352" s="7">
        <v>44640</v>
      </c>
      <c r="D352">
        <v>938</v>
      </c>
      <c r="E352" s="2">
        <v>41</v>
      </c>
      <c r="F352" t="str">
        <f t="shared" si="10"/>
        <v>Lara CHECKlong-jump</v>
      </c>
      <c r="G352" s="2">
        <f t="shared" si="11"/>
        <v>41</v>
      </c>
    </row>
    <row r="353" spans="1:7" x14ac:dyDescent="0.2">
      <c r="A353" t="s">
        <v>432</v>
      </c>
      <c r="B353" t="s">
        <v>37</v>
      </c>
      <c r="C353" s="6">
        <v>33560</v>
      </c>
      <c r="D353">
        <v>938</v>
      </c>
      <c r="E353" s="2">
        <v>41</v>
      </c>
      <c r="F353" t="str">
        <f t="shared" si="10"/>
        <v>Sinta WARDANAlong-jump</v>
      </c>
      <c r="G353" s="2">
        <f t="shared" si="11"/>
        <v>41</v>
      </c>
    </row>
    <row r="354" spans="1:7" x14ac:dyDescent="0.2">
      <c r="A354" t="s">
        <v>427</v>
      </c>
      <c r="B354" t="s">
        <v>37</v>
      </c>
      <c r="C354" s="6">
        <v>35358</v>
      </c>
      <c r="D354">
        <v>936</v>
      </c>
      <c r="E354" s="2">
        <v>45</v>
      </c>
      <c r="F354" t="str">
        <f t="shared" si="10"/>
        <v>Christine GAYENlong-jump</v>
      </c>
      <c r="G354" s="2">
        <f t="shared" si="11"/>
        <v>45</v>
      </c>
    </row>
    <row r="355" spans="1:7" x14ac:dyDescent="0.2">
      <c r="A355" t="s">
        <v>1066</v>
      </c>
      <c r="B355" t="s">
        <v>37</v>
      </c>
      <c r="C355" s="7">
        <v>44732</v>
      </c>
      <c r="D355">
        <v>932</v>
      </c>
      <c r="E355" s="2">
        <v>48</v>
      </c>
      <c r="F355" t="str">
        <f t="shared" si="10"/>
        <v>Kaitlin LIMlong-jump</v>
      </c>
      <c r="G355" s="2">
        <f t="shared" si="11"/>
        <v>48</v>
      </c>
    </row>
    <row r="356" spans="1:7" x14ac:dyDescent="0.2">
      <c r="A356" t="s">
        <v>436</v>
      </c>
      <c r="B356" t="s">
        <v>37</v>
      </c>
      <c r="C356" s="6">
        <v>38415</v>
      </c>
      <c r="D356">
        <v>932</v>
      </c>
      <c r="E356" s="2">
        <v>48</v>
      </c>
      <c r="F356" t="str">
        <f t="shared" si="10"/>
        <v>Tiana BORASlong-jump</v>
      </c>
      <c r="G356" s="2">
        <f t="shared" si="11"/>
        <v>48</v>
      </c>
    </row>
    <row r="357" spans="1:7" x14ac:dyDescent="0.2">
      <c r="A357" t="s">
        <v>1067</v>
      </c>
      <c r="B357" t="s">
        <v>37</v>
      </c>
      <c r="C357" s="7">
        <v>44732</v>
      </c>
      <c r="D357">
        <v>933</v>
      </c>
      <c r="E357" s="2">
        <v>50</v>
      </c>
      <c r="F357" t="str">
        <f t="shared" si="10"/>
        <v>Leila CROKERlong-jump</v>
      </c>
      <c r="G357" s="2">
        <f t="shared" si="11"/>
        <v>50</v>
      </c>
    </row>
    <row r="358" spans="1:7" x14ac:dyDescent="0.2">
      <c r="A358" t="s">
        <v>1068</v>
      </c>
      <c r="B358" t="s">
        <v>37</v>
      </c>
      <c r="C358" s="7">
        <v>44671</v>
      </c>
      <c r="D358">
        <v>941</v>
      </c>
      <c r="E358" s="2">
        <v>50</v>
      </c>
      <c r="F358" t="str">
        <f t="shared" si="10"/>
        <v>Petra EDWARDSlong-jump</v>
      </c>
      <c r="G358" s="2">
        <f t="shared" si="11"/>
        <v>50</v>
      </c>
    </row>
    <row r="359" spans="1:7" x14ac:dyDescent="0.2">
      <c r="A359" t="s">
        <v>437</v>
      </c>
      <c r="B359" t="s">
        <v>37</v>
      </c>
      <c r="C359" s="6">
        <v>28741</v>
      </c>
      <c r="D359">
        <v>927</v>
      </c>
      <c r="E359" s="2">
        <v>52</v>
      </c>
      <c r="F359" t="str">
        <f t="shared" si="10"/>
        <v>Melissa FOSTERlong-jump</v>
      </c>
      <c r="G359" s="2">
        <f t="shared" si="11"/>
        <v>52</v>
      </c>
    </row>
    <row r="360" spans="1:7" x14ac:dyDescent="0.2">
      <c r="A360" t="s">
        <v>434</v>
      </c>
      <c r="B360" t="s">
        <v>37</v>
      </c>
      <c r="C360" s="6">
        <v>37286</v>
      </c>
      <c r="D360">
        <v>927</v>
      </c>
      <c r="E360" s="2">
        <v>52</v>
      </c>
      <c r="F360" t="str">
        <f t="shared" si="10"/>
        <v>Francesca SUGIAMANlong-jump</v>
      </c>
      <c r="G360" s="2">
        <f t="shared" si="11"/>
        <v>52</v>
      </c>
    </row>
    <row r="361" spans="1:7" x14ac:dyDescent="0.2">
      <c r="A361" t="s">
        <v>963</v>
      </c>
      <c r="B361" t="s">
        <v>37</v>
      </c>
      <c r="C361" s="7">
        <v>44701</v>
      </c>
      <c r="D361">
        <v>925</v>
      </c>
      <c r="E361" s="2">
        <v>55</v>
      </c>
      <c r="F361" t="str">
        <f t="shared" si="10"/>
        <v>Katherine BAYNESlong-jump</v>
      </c>
      <c r="G361" s="2">
        <f t="shared" si="11"/>
        <v>55</v>
      </c>
    </row>
    <row r="362" spans="1:7" x14ac:dyDescent="0.2">
      <c r="A362" t="s">
        <v>1069</v>
      </c>
      <c r="B362" t="s">
        <v>37</v>
      </c>
      <c r="C362" s="7">
        <v>44701</v>
      </c>
      <c r="D362">
        <v>923</v>
      </c>
      <c r="E362" s="2">
        <v>56</v>
      </c>
      <c r="F362" t="str">
        <f t="shared" si="10"/>
        <v>Sophie ZARAFAlong-jump</v>
      </c>
      <c r="G362" s="2">
        <f t="shared" si="11"/>
        <v>56</v>
      </c>
    </row>
    <row r="363" spans="1:7" x14ac:dyDescent="0.2">
      <c r="A363" t="s">
        <v>1070</v>
      </c>
      <c r="B363" t="s">
        <v>37</v>
      </c>
      <c r="C363">
        <v>1999</v>
      </c>
      <c r="D363">
        <v>919</v>
      </c>
      <c r="E363" s="2">
        <v>58</v>
      </c>
      <c r="F363" t="str">
        <f t="shared" si="10"/>
        <v>Eleanor COONEY-HUNTlong-jump</v>
      </c>
      <c r="G363" s="2">
        <f t="shared" si="11"/>
        <v>58</v>
      </c>
    </row>
    <row r="364" spans="1:7" x14ac:dyDescent="0.2">
      <c r="A364" t="s">
        <v>1071</v>
      </c>
      <c r="B364" t="s">
        <v>37</v>
      </c>
      <c r="C364" s="6">
        <v>38054</v>
      </c>
      <c r="D364">
        <v>916</v>
      </c>
      <c r="E364" s="2">
        <v>60</v>
      </c>
      <c r="F364" t="str">
        <f t="shared" si="10"/>
        <v>Nakeisha BRIMBLElong-jump</v>
      </c>
      <c r="G364" s="2">
        <f t="shared" si="11"/>
        <v>60</v>
      </c>
    </row>
    <row r="365" spans="1:7" x14ac:dyDescent="0.2">
      <c r="A365" t="s">
        <v>448</v>
      </c>
      <c r="B365" t="s">
        <v>37</v>
      </c>
      <c r="C365" s="7">
        <v>44762</v>
      </c>
      <c r="D365">
        <v>914</v>
      </c>
      <c r="E365" s="2">
        <v>61</v>
      </c>
      <c r="F365" t="str">
        <f t="shared" si="10"/>
        <v>Geena DAVYlong-jump</v>
      </c>
      <c r="G365" s="2">
        <f t="shared" si="11"/>
        <v>61</v>
      </c>
    </row>
    <row r="366" spans="1:7" x14ac:dyDescent="0.2">
      <c r="A366" t="s">
        <v>424</v>
      </c>
      <c r="B366" t="s">
        <v>37</v>
      </c>
      <c r="C366" s="6">
        <v>32855</v>
      </c>
      <c r="D366">
        <v>912</v>
      </c>
      <c r="E366" s="2">
        <v>62</v>
      </c>
      <c r="F366" t="str">
        <f t="shared" si="10"/>
        <v>Corinna MINKOlong-jump</v>
      </c>
      <c r="G366" s="2">
        <f t="shared" si="11"/>
        <v>62</v>
      </c>
    </row>
    <row r="367" spans="1:7" x14ac:dyDescent="0.2">
      <c r="A367" t="s">
        <v>425</v>
      </c>
      <c r="B367" t="s">
        <v>37</v>
      </c>
      <c r="C367" s="7">
        <v>44701</v>
      </c>
      <c r="D367">
        <v>911</v>
      </c>
      <c r="E367" s="2">
        <v>64</v>
      </c>
      <c r="F367" t="str">
        <f t="shared" si="10"/>
        <v>Brianna LEUNGlong-jump</v>
      </c>
      <c r="G367" s="2">
        <f t="shared" si="11"/>
        <v>64</v>
      </c>
    </row>
    <row r="368" spans="1:7" x14ac:dyDescent="0.2">
      <c r="A368" t="s">
        <v>962</v>
      </c>
      <c r="B368" t="s">
        <v>37</v>
      </c>
      <c r="C368" s="6">
        <v>37274</v>
      </c>
      <c r="D368">
        <v>901</v>
      </c>
      <c r="E368" s="2">
        <v>67</v>
      </c>
      <c r="F368" t="str">
        <f t="shared" si="10"/>
        <v>Olivia YACONOlong-jump</v>
      </c>
      <c r="G368" s="2">
        <f t="shared" si="11"/>
        <v>67</v>
      </c>
    </row>
    <row r="369" spans="1:7" x14ac:dyDescent="0.2">
      <c r="A369" t="s">
        <v>446</v>
      </c>
      <c r="B369" t="s">
        <v>37</v>
      </c>
      <c r="C369" s="6">
        <v>36741</v>
      </c>
      <c r="D369">
        <v>897</v>
      </c>
      <c r="E369" s="2">
        <v>69</v>
      </c>
      <c r="F369" t="str">
        <f t="shared" si="10"/>
        <v>Tahla PONTlong-jump</v>
      </c>
      <c r="G369" s="2">
        <f t="shared" si="11"/>
        <v>69</v>
      </c>
    </row>
    <row r="370" spans="1:7" x14ac:dyDescent="0.2">
      <c r="A370" t="s">
        <v>1072</v>
      </c>
      <c r="B370" t="s">
        <v>37</v>
      </c>
      <c r="C370" s="7">
        <v>44701</v>
      </c>
      <c r="D370">
        <v>893</v>
      </c>
      <c r="E370" s="2">
        <v>74</v>
      </c>
      <c r="F370" t="str">
        <f t="shared" si="10"/>
        <v>Charlotte WOODWARDlong-jump</v>
      </c>
      <c r="G370" s="2">
        <f t="shared" si="11"/>
        <v>74</v>
      </c>
    </row>
    <row r="371" spans="1:7" x14ac:dyDescent="0.2">
      <c r="A371" t="s">
        <v>174</v>
      </c>
      <c r="B371" t="s">
        <v>37</v>
      </c>
      <c r="C371" s="7">
        <v>44701</v>
      </c>
      <c r="D371">
        <v>893</v>
      </c>
      <c r="E371" s="2">
        <v>74</v>
      </c>
      <c r="F371" t="str">
        <f t="shared" si="10"/>
        <v>Madison WRIGHTlong-jump</v>
      </c>
      <c r="G371" s="2">
        <f t="shared" si="11"/>
        <v>74</v>
      </c>
    </row>
    <row r="372" spans="1:7" x14ac:dyDescent="0.2">
      <c r="A372" t="s">
        <v>1073</v>
      </c>
      <c r="B372" t="s">
        <v>37</v>
      </c>
      <c r="D372">
        <v>891</v>
      </c>
      <c r="E372" s="2">
        <v>78</v>
      </c>
      <c r="F372" t="str">
        <f t="shared" si="10"/>
        <v>Jamison TOWERSlong-jump</v>
      </c>
      <c r="G372" s="2">
        <f t="shared" si="11"/>
        <v>78</v>
      </c>
    </row>
    <row r="373" spans="1:7" x14ac:dyDescent="0.2">
      <c r="A373" t="s">
        <v>451</v>
      </c>
      <c r="B373" t="s">
        <v>37</v>
      </c>
      <c r="C373" s="7">
        <v>44732</v>
      </c>
      <c r="D373">
        <v>891</v>
      </c>
      <c r="E373" s="2">
        <v>78</v>
      </c>
      <c r="F373" t="str">
        <f t="shared" si="10"/>
        <v>Teresa ANTHONYlong-jump</v>
      </c>
      <c r="G373" s="2">
        <f t="shared" si="11"/>
        <v>78</v>
      </c>
    </row>
    <row r="374" spans="1:7" x14ac:dyDescent="0.2">
      <c r="A374" t="s">
        <v>438</v>
      </c>
      <c r="B374" t="s">
        <v>37</v>
      </c>
      <c r="C374" s="7">
        <v>44701</v>
      </c>
      <c r="D374">
        <v>891</v>
      </c>
      <c r="E374" s="2">
        <v>78</v>
      </c>
      <c r="F374" t="str">
        <f t="shared" si="10"/>
        <v>Aranya MANCHANAYAKElong-jump</v>
      </c>
      <c r="G374" s="2">
        <f t="shared" si="11"/>
        <v>78</v>
      </c>
    </row>
    <row r="375" spans="1:7" x14ac:dyDescent="0.2">
      <c r="A375" t="s">
        <v>436</v>
      </c>
      <c r="B375" t="s">
        <v>38</v>
      </c>
      <c r="C375" s="6">
        <v>38415</v>
      </c>
      <c r="D375">
        <v>1026</v>
      </c>
      <c r="E375" s="2">
        <v>1</v>
      </c>
      <c r="F375" t="str">
        <f t="shared" si="10"/>
        <v>Tiana BORAStriple-jump</v>
      </c>
      <c r="G375" s="2">
        <f t="shared" si="11"/>
        <v>1</v>
      </c>
    </row>
    <row r="376" spans="1:7" x14ac:dyDescent="0.2">
      <c r="A376" t="s">
        <v>441</v>
      </c>
      <c r="B376" t="s">
        <v>38</v>
      </c>
      <c r="C376" s="6">
        <v>37154</v>
      </c>
      <c r="D376">
        <v>1021</v>
      </c>
      <c r="E376" s="2">
        <v>2</v>
      </c>
      <c r="F376" t="str">
        <f t="shared" si="10"/>
        <v>Desleigh OWUSUtriple-jump</v>
      </c>
      <c r="G376" s="2">
        <f t="shared" si="11"/>
        <v>2</v>
      </c>
    </row>
    <row r="377" spans="1:7" x14ac:dyDescent="0.2">
      <c r="A377" t="s">
        <v>442</v>
      </c>
      <c r="B377" t="s">
        <v>38</v>
      </c>
      <c r="C377" s="6">
        <v>35747</v>
      </c>
      <c r="D377">
        <v>1016</v>
      </c>
      <c r="E377" s="2">
        <v>3</v>
      </c>
      <c r="F377" t="str">
        <f t="shared" si="10"/>
        <v>Annabelle PARMEGIANItriple-jump</v>
      </c>
      <c r="G377" s="2">
        <f t="shared" si="11"/>
        <v>3</v>
      </c>
    </row>
    <row r="378" spans="1:7" x14ac:dyDescent="0.2">
      <c r="A378" t="s">
        <v>417</v>
      </c>
      <c r="B378" t="s">
        <v>38</v>
      </c>
      <c r="C378" s="6">
        <v>36509</v>
      </c>
      <c r="D378">
        <v>1011</v>
      </c>
      <c r="E378" s="2">
        <v>5</v>
      </c>
      <c r="F378" t="str">
        <f t="shared" si="10"/>
        <v>Chloe GRENADEtriple-jump</v>
      </c>
      <c r="G378" s="2">
        <f t="shared" si="11"/>
        <v>5</v>
      </c>
    </row>
    <row r="379" spans="1:7" x14ac:dyDescent="0.2">
      <c r="A379" t="s">
        <v>420</v>
      </c>
      <c r="B379" t="s">
        <v>38</v>
      </c>
      <c r="C379" s="6">
        <v>36877</v>
      </c>
      <c r="D379">
        <v>995</v>
      </c>
      <c r="E379" s="2">
        <v>10</v>
      </c>
      <c r="F379" t="str">
        <f t="shared" si="10"/>
        <v>Caitlin BLACKMANtriple-jump</v>
      </c>
      <c r="G379" s="2">
        <f t="shared" si="11"/>
        <v>10</v>
      </c>
    </row>
    <row r="380" spans="1:7" x14ac:dyDescent="0.2">
      <c r="A380" t="s">
        <v>426</v>
      </c>
      <c r="B380" t="s">
        <v>38</v>
      </c>
      <c r="C380" s="6">
        <v>37421</v>
      </c>
      <c r="D380">
        <v>972</v>
      </c>
      <c r="E380" s="2">
        <v>13</v>
      </c>
      <c r="F380" t="str">
        <f t="shared" si="10"/>
        <v>Emilaya ELLIStriple-jump</v>
      </c>
      <c r="G380" s="2">
        <f t="shared" si="11"/>
        <v>13</v>
      </c>
    </row>
    <row r="381" spans="1:7" x14ac:dyDescent="0.2">
      <c r="A381" t="s">
        <v>413</v>
      </c>
      <c r="B381" t="s">
        <v>38</v>
      </c>
      <c r="C381" s="6">
        <v>35173</v>
      </c>
      <c r="D381">
        <v>967</v>
      </c>
      <c r="E381" s="2">
        <v>15</v>
      </c>
      <c r="F381" t="str">
        <f t="shared" si="10"/>
        <v>Jessie HARPERtriple-jump</v>
      </c>
      <c r="G381" s="2">
        <f t="shared" si="11"/>
        <v>15</v>
      </c>
    </row>
    <row r="382" spans="1:7" x14ac:dyDescent="0.2">
      <c r="A382" t="s">
        <v>1074</v>
      </c>
      <c r="B382" t="s">
        <v>38</v>
      </c>
      <c r="C382" s="6">
        <v>31858</v>
      </c>
      <c r="D382">
        <v>963</v>
      </c>
      <c r="E382" s="2">
        <v>17</v>
      </c>
      <c r="F382" t="str">
        <f t="shared" si="10"/>
        <v>Linda LEVERTONtriple-jump</v>
      </c>
      <c r="G382" s="2">
        <f t="shared" si="11"/>
        <v>17</v>
      </c>
    </row>
    <row r="383" spans="1:7" x14ac:dyDescent="0.2">
      <c r="A383" t="s">
        <v>1069</v>
      </c>
      <c r="B383" t="s">
        <v>38</v>
      </c>
      <c r="C383" s="7">
        <v>44701</v>
      </c>
      <c r="D383">
        <v>933</v>
      </c>
      <c r="E383" s="2">
        <v>23</v>
      </c>
      <c r="F383" t="str">
        <f t="shared" si="10"/>
        <v>Sophie ZARAFAtriple-jump</v>
      </c>
      <c r="G383" s="2">
        <f t="shared" si="11"/>
        <v>23</v>
      </c>
    </row>
    <row r="384" spans="1:7" x14ac:dyDescent="0.2">
      <c r="A384" t="s">
        <v>456</v>
      </c>
      <c r="B384" t="s">
        <v>38</v>
      </c>
      <c r="C384" s="6">
        <v>36837</v>
      </c>
      <c r="D384">
        <v>929</v>
      </c>
      <c r="E384" s="2">
        <v>25</v>
      </c>
      <c r="F384" t="str">
        <f t="shared" si="10"/>
        <v>Kaelah ELVISHtriple-jump</v>
      </c>
      <c r="G384" s="2">
        <f t="shared" si="11"/>
        <v>25</v>
      </c>
    </row>
    <row r="385" spans="1:7" x14ac:dyDescent="0.2">
      <c r="A385" t="s">
        <v>1075</v>
      </c>
      <c r="B385" t="s">
        <v>38</v>
      </c>
      <c r="C385" s="6">
        <v>37001</v>
      </c>
      <c r="D385">
        <v>926</v>
      </c>
      <c r="E385" s="2">
        <v>26</v>
      </c>
      <c r="F385" t="str">
        <f t="shared" si="10"/>
        <v>Eloise MILLINGTONtriple-jump</v>
      </c>
      <c r="G385" s="2">
        <f t="shared" si="11"/>
        <v>26</v>
      </c>
    </row>
    <row r="386" spans="1:7" x14ac:dyDescent="0.2">
      <c r="A386" t="s">
        <v>1076</v>
      </c>
      <c r="B386" t="s">
        <v>38</v>
      </c>
      <c r="C386" s="7">
        <v>44701</v>
      </c>
      <c r="D386">
        <v>926</v>
      </c>
      <c r="E386" s="2">
        <v>26</v>
      </c>
      <c r="F386" t="str">
        <f t="shared" si="10"/>
        <v>Nancy AGOSTINOtriple-jump</v>
      </c>
      <c r="G386" s="2">
        <f t="shared" si="11"/>
        <v>26</v>
      </c>
    </row>
    <row r="387" spans="1:7" x14ac:dyDescent="0.2">
      <c r="A387" t="s">
        <v>449</v>
      </c>
      <c r="B387" t="s">
        <v>38</v>
      </c>
      <c r="C387" s="6">
        <v>35923</v>
      </c>
      <c r="D387">
        <v>921</v>
      </c>
      <c r="E387" s="2">
        <v>28</v>
      </c>
      <c r="F387" t="str">
        <f t="shared" si="10"/>
        <v>Zara KECAtriple-jump</v>
      </c>
      <c r="G387" s="2">
        <f t="shared" si="11"/>
        <v>28</v>
      </c>
    </row>
    <row r="388" spans="1:7" x14ac:dyDescent="0.2">
      <c r="A388" t="s">
        <v>963</v>
      </c>
      <c r="B388" t="s">
        <v>38</v>
      </c>
      <c r="C388" s="7">
        <v>44701</v>
      </c>
      <c r="D388">
        <v>919</v>
      </c>
      <c r="E388" s="2">
        <v>29</v>
      </c>
      <c r="F388" t="str">
        <f t="shared" ref="F388:F451" si="12">A388&amp;B388</f>
        <v>Katherine BAYNEStriple-jump</v>
      </c>
      <c r="G388" s="2">
        <f t="shared" ref="G388:G451" si="13">E388</f>
        <v>29</v>
      </c>
    </row>
    <row r="389" spans="1:7" x14ac:dyDescent="0.2">
      <c r="A389" t="s">
        <v>1063</v>
      </c>
      <c r="B389" t="s">
        <v>38</v>
      </c>
      <c r="C389" s="7">
        <v>44732</v>
      </c>
      <c r="D389">
        <v>918</v>
      </c>
      <c r="E389" s="2">
        <v>30</v>
      </c>
      <c r="F389" t="str">
        <f t="shared" si="12"/>
        <v>Siena FARRELLtriple-jump</v>
      </c>
      <c r="G389" s="2">
        <f t="shared" si="13"/>
        <v>30</v>
      </c>
    </row>
    <row r="390" spans="1:7" x14ac:dyDescent="0.2">
      <c r="A390" t="s">
        <v>458</v>
      </c>
      <c r="B390" t="s">
        <v>35</v>
      </c>
      <c r="C390" s="6">
        <v>35207</v>
      </c>
      <c r="D390">
        <v>1072</v>
      </c>
      <c r="E390" s="2">
        <v>1</v>
      </c>
      <c r="F390" t="str">
        <f t="shared" si="12"/>
        <v>Eleanor PATTERSONhigh-jump</v>
      </c>
      <c r="G390" s="2">
        <f t="shared" si="13"/>
        <v>1</v>
      </c>
    </row>
    <row r="391" spans="1:7" x14ac:dyDescent="0.2">
      <c r="A391" t="s">
        <v>460</v>
      </c>
      <c r="B391" t="s">
        <v>35</v>
      </c>
      <c r="C391" s="6">
        <v>38237</v>
      </c>
      <c r="D391">
        <v>1052</v>
      </c>
      <c r="E391" s="2">
        <v>3</v>
      </c>
      <c r="F391" t="str">
        <f t="shared" si="12"/>
        <v>Erin SHAWhigh-jump</v>
      </c>
      <c r="G391" s="2">
        <f t="shared" si="13"/>
        <v>3</v>
      </c>
    </row>
    <row r="392" spans="1:7" x14ac:dyDescent="0.2">
      <c r="A392" t="s">
        <v>464</v>
      </c>
      <c r="B392" t="s">
        <v>35</v>
      </c>
      <c r="C392" s="6">
        <v>37938</v>
      </c>
      <c r="D392">
        <v>1023</v>
      </c>
      <c r="E392" s="2">
        <v>5</v>
      </c>
      <c r="F392" t="str">
        <f t="shared" si="12"/>
        <v>Alexandra HARRISONhigh-jump</v>
      </c>
      <c r="G392" s="2">
        <f t="shared" si="13"/>
        <v>5</v>
      </c>
    </row>
    <row r="393" spans="1:7" x14ac:dyDescent="0.2">
      <c r="A393" t="s">
        <v>461</v>
      </c>
      <c r="B393" t="s">
        <v>35</v>
      </c>
      <c r="C393" s="6">
        <v>36535</v>
      </c>
      <c r="D393">
        <v>1023</v>
      </c>
      <c r="E393" s="2">
        <v>5</v>
      </c>
      <c r="F393" t="str">
        <f t="shared" si="12"/>
        <v>Emily WHELANhigh-jump</v>
      </c>
      <c r="G393" s="2">
        <f t="shared" si="13"/>
        <v>5</v>
      </c>
    </row>
    <row r="394" spans="1:7" x14ac:dyDescent="0.2">
      <c r="A394" t="s">
        <v>463</v>
      </c>
      <c r="B394" t="s">
        <v>35</v>
      </c>
      <c r="C394" s="7">
        <v>44732</v>
      </c>
      <c r="D394">
        <v>1013</v>
      </c>
      <c r="E394" s="2">
        <v>8</v>
      </c>
      <c r="F394" t="str">
        <f t="shared" si="12"/>
        <v>Toby STOLBERGhigh-jump</v>
      </c>
      <c r="G394" s="2">
        <f t="shared" si="13"/>
        <v>8</v>
      </c>
    </row>
    <row r="395" spans="1:7" x14ac:dyDescent="0.2">
      <c r="A395" t="s">
        <v>468</v>
      </c>
      <c r="B395" t="s">
        <v>35</v>
      </c>
      <c r="C395" s="6">
        <v>37556</v>
      </c>
      <c r="D395">
        <v>1004</v>
      </c>
      <c r="E395" s="2">
        <v>10</v>
      </c>
      <c r="F395" t="str">
        <f t="shared" si="12"/>
        <v>Annie STAPLETONhigh-jump</v>
      </c>
      <c r="G395" s="2">
        <f t="shared" si="13"/>
        <v>10</v>
      </c>
    </row>
    <row r="396" spans="1:7" x14ac:dyDescent="0.2">
      <c r="A396" t="s">
        <v>465</v>
      </c>
      <c r="B396" t="s">
        <v>35</v>
      </c>
      <c r="C396" s="6">
        <v>38647</v>
      </c>
      <c r="D396">
        <v>984</v>
      </c>
      <c r="E396" s="2">
        <v>13</v>
      </c>
      <c r="F396" t="str">
        <f t="shared" si="12"/>
        <v>Tryphena HEWETThigh-jump</v>
      </c>
      <c r="G396" s="2">
        <f t="shared" si="13"/>
        <v>13</v>
      </c>
    </row>
    <row r="397" spans="1:7" x14ac:dyDescent="0.2">
      <c r="A397" t="s">
        <v>462</v>
      </c>
      <c r="B397" t="s">
        <v>35</v>
      </c>
      <c r="C397" s="6">
        <v>37383</v>
      </c>
      <c r="D397">
        <v>974</v>
      </c>
      <c r="E397" s="2">
        <v>16</v>
      </c>
      <c r="F397" t="str">
        <f t="shared" si="12"/>
        <v>Rosie TOZERhigh-jump</v>
      </c>
      <c r="G397" s="2">
        <f t="shared" si="13"/>
        <v>16</v>
      </c>
    </row>
    <row r="398" spans="1:7" x14ac:dyDescent="0.2">
      <c r="A398" t="s">
        <v>466</v>
      </c>
      <c r="B398" t="s">
        <v>35</v>
      </c>
      <c r="C398" s="6">
        <v>38658</v>
      </c>
      <c r="D398">
        <v>974</v>
      </c>
      <c r="E398" s="2">
        <v>16</v>
      </c>
      <c r="F398" t="str">
        <f t="shared" si="12"/>
        <v>Chelsea FRIEDRICHhigh-jump</v>
      </c>
      <c r="G398" s="2">
        <f t="shared" si="13"/>
        <v>16</v>
      </c>
    </row>
    <row r="399" spans="1:7" x14ac:dyDescent="0.2">
      <c r="A399" t="s">
        <v>965</v>
      </c>
      <c r="B399" t="s">
        <v>35</v>
      </c>
      <c r="C399" s="6">
        <v>33610</v>
      </c>
      <c r="D399">
        <v>955</v>
      </c>
      <c r="E399" s="2">
        <v>24</v>
      </c>
      <c r="F399" t="str">
        <f t="shared" si="12"/>
        <v>Denise SNYDERhigh-jump</v>
      </c>
      <c r="G399" s="2">
        <f t="shared" si="13"/>
        <v>24</v>
      </c>
    </row>
    <row r="400" spans="1:7" x14ac:dyDescent="0.2">
      <c r="A400" t="s">
        <v>524</v>
      </c>
      <c r="B400" t="s">
        <v>35</v>
      </c>
      <c r="C400" s="6">
        <v>34986</v>
      </c>
      <c r="D400">
        <v>936</v>
      </c>
      <c r="E400" s="2">
        <v>26</v>
      </c>
      <c r="F400" t="str">
        <f t="shared" si="12"/>
        <v>Tori WESThigh-jump</v>
      </c>
      <c r="G400" s="2">
        <f t="shared" si="13"/>
        <v>26</v>
      </c>
    </row>
    <row r="401" spans="1:7" x14ac:dyDescent="0.2">
      <c r="A401" t="s">
        <v>455</v>
      </c>
      <c r="B401" t="s">
        <v>35</v>
      </c>
      <c r="C401" s="7">
        <v>44701</v>
      </c>
      <c r="D401">
        <v>926</v>
      </c>
      <c r="E401" s="2">
        <v>30</v>
      </c>
      <c r="F401" t="str">
        <f t="shared" si="12"/>
        <v>Oceana D'ABBShigh-jump</v>
      </c>
      <c r="G401" s="2">
        <f t="shared" si="13"/>
        <v>30</v>
      </c>
    </row>
    <row r="402" spans="1:7" x14ac:dyDescent="0.2">
      <c r="A402" t="s">
        <v>1077</v>
      </c>
      <c r="B402" t="s">
        <v>35</v>
      </c>
      <c r="D402">
        <v>926</v>
      </c>
      <c r="E402" s="2">
        <v>30</v>
      </c>
      <c r="F402" t="str">
        <f t="shared" si="12"/>
        <v>Tiana SOLLEYhigh-jump</v>
      </c>
      <c r="G402" s="2">
        <f t="shared" si="13"/>
        <v>30</v>
      </c>
    </row>
    <row r="403" spans="1:7" x14ac:dyDescent="0.2">
      <c r="A403" t="s">
        <v>964</v>
      </c>
      <c r="B403" t="s">
        <v>35</v>
      </c>
      <c r="C403" s="7">
        <v>44671</v>
      </c>
      <c r="D403">
        <v>926</v>
      </c>
      <c r="E403" s="2">
        <v>30</v>
      </c>
      <c r="F403" t="str">
        <f t="shared" si="12"/>
        <v>Sophie LILLICRAPhigh-jump</v>
      </c>
      <c r="G403" s="2">
        <f t="shared" si="13"/>
        <v>30</v>
      </c>
    </row>
    <row r="404" spans="1:7" x14ac:dyDescent="0.2">
      <c r="A404" t="s">
        <v>471</v>
      </c>
      <c r="B404" t="s">
        <v>35</v>
      </c>
      <c r="C404" s="7">
        <v>44732</v>
      </c>
      <c r="D404">
        <v>926</v>
      </c>
      <c r="E404" s="2">
        <v>30</v>
      </c>
      <c r="F404" t="str">
        <f t="shared" si="12"/>
        <v>Zoe PEACOCKhigh-jump</v>
      </c>
      <c r="G404" s="2">
        <f t="shared" si="13"/>
        <v>30</v>
      </c>
    </row>
    <row r="405" spans="1:7" x14ac:dyDescent="0.2">
      <c r="A405" t="s">
        <v>425</v>
      </c>
      <c r="B405" t="s">
        <v>35</v>
      </c>
      <c r="C405" s="7">
        <v>44701</v>
      </c>
      <c r="D405">
        <v>926</v>
      </c>
      <c r="E405" s="2">
        <v>30</v>
      </c>
      <c r="F405" t="str">
        <f t="shared" si="12"/>
        <v>Brianna LEUNGhigh-jump</v>
      </c>
      <c r="G405" s="2">
        <f t="shared" si="13"/>
        <v>30</v>
      </c>
    </row>
    <row r="406" spans="1:7" x14ac:dyDescent="0.2">
      <c r="A406" t="s">
        <v>467</v>
      </c>
      <c r="B406" t="s">
        <v>35</v>
      </c>
      <c r="C406" s="6">
        <v>38109</v>
      </c>
      <c r="D406">
        <v>926</v>
      </c>
      <c r="E406" s="2">
        <v>30</v>
      </c>
      <c r="F406" t="str">
        <f t="shared" si="12"/>
        <v>Polly DEANE-JOHNShigh-jump</v>
      </c>
      <c r="G406" s="2">
        <f t="shared" si="13"/>
        <v>30</v>
      </c>
    </row>
    <row r="407" spans="1:7" x14ac:dyDescent="0.2">
      <c r="A407" t="s">
        <v>1078</v>
      </c>
      <c r="B407" t="s">
        <v>35</v>
      </c>
      <c r="C407" s="7">
        <v>44612</v>
      </c>
      <c r="D407">
        <v>926</v>
      </c>
      <c r="E407" s="2">
        <v>30</v>
      </c>
      <c r="F407" t="str">
        <f t="shared" si="12"/>
        <v>Elizabeth STAPLEShigh-jump</v>
      </c>
      <c r="G407" s="2">
        <f t="shared" si="13"/>
        <v>30</v>
      </c>
    </row>
    <row r="408" spans="1:7" x14ac:dyDescent="0.2">
      <c r="A408" t="s">
        <v>478</v>
      </c>
      <c r="B408" t="s">
        <v>36</v>
      </c>
      <c r="C408" s="6">
        <v>35525</v>
      </c>
      <c r="D408">
        <v>1177</v>
      </c>
      <c r="E408" s="2">
        <v>1</v>
      </c>
      <c r="F408" t="str">
        <f t="shared" si="12"/>
        <v>Nina KENNEDYpole-vault</v>
      </c>
      <c r="G408" s="2">
        <f t="shared" si="13"/>
        <v>1</v>
      </c>
    </row>
    <row r="409" spans="1:7" x14ac:dyDescent="0.2">
      <c r="A409" t="s">
        <v>480</v>
      </c>
      <c r="B409" t="s">
        <v>36</v>
      </c>
      <c r="C409" s="6">
        <v>33256</v>
      </c>
      <c r="D409">
        <v>1021</v>
      </c>
      <c r="E409" s="2">
        <v>5</v>
      </c>
      <c r="F409" t="str">
        <f t="shared" si="12"/>
        <v>Courtney SMALLACOMBEpole-vault</v>
      </c>
      <c r="G409" s="2">
        <f t="shared" si="13"/>
        <v>5</v>
      </c>
    </row>
    <row r="410" spans="1:7" x14ac:dyDescent="0.2">
      <c r="A410" t="s">
        <v>1079</v>
      </c>
      <c r="B410" t="s">
        <v>36</v>
      </c>
      <c r="C410" s="6">
        <v>32231</v>
      </c>
      <c r="D410">
        <v>1006</v>
      </c>
      <c r="E410" s="2">
        <v>6</v>
      </c>
      <c r="F410" t="str">
        <f t="shared" si="12"/>
        <v>Jamie SCROOPpole-vault</v>
      </c>
      <c r="G410" s="2">
        <f t="shared" si="13"/>
        <v>6</v>
      </c>
    </row>
    <row r="411" spans="1:7" x14ac:dyDescent="0.2">
      <c r="A411" t="s">
        <v>485</v>
      </c>
      <c r="B411" t="s">
        <v>36</v>
      </c>
      <c r="C411" s="6">
        <v>36960</v>
      </c>
      <c r="D411">
        <v>994</v>
      </c>
      <c r="E411" s="2">
        <v>7</v>
      </c>
      <c r="F411" t="str">
        <f t="shared" si="12"/>
        <v>Raphaela CORNEYpole-vault</v>
      </c>
      <c r="G411" s="2">
        <f t="shared" si="13"/>
        <v>7</v>
      </c>
    </row>
    <row r="412" spans="1:7" x14ac:dyDescent="0.2">
      <c r="A412" t="s">
        <v>483</v>
      </c>
      <c r="B412" t="s">
        <v>36</v>
      </c>
      <c r="C412" s="6">
        <v>37900</v>
      </c>
      <c r="D412">
        <v>990</v>
      </c>
      <c r="E412" s="2">
        <v>8</v>
      </c>
      <c r="F412" t="str">
        <f t="shared" si="12"/>
        <v>Cassidy BRADSHAWpole-vault</v>
      </c>
      <c r="G412" s="2">
        <f t="shared" si="13"/>
        <v>8</v>
      </c>
    </row>
    <row r="413" spans="1:7" x14ac:dyDescent="0.2">
      <c r="A413" t="s">
        <v>484</v>
      </c>
      <c r="B413" t="s">
        <v>36</v>
      </c>
      <c r="C413" s="6">
        <v>35118</v>
      </c>
      <c r="D413">
        <v>975</v>
      </c>
      <c r="E413" s="2">
        <v>9</v>
      </c>
      <c r="F413" t="str">
        <f t="shared" si="12"/>
        <v>Madeline LAWSONpole-vault</v>
      </c>
      <c r="G413" s="2">
        <f t="shared" si="13"/>
        <v>9</v>
      </c>
    </row>
    <row r="414" spans="1:7" x14ac:dyDescent="0.2">
      <c r="A414" t="s">
        <v>488</v>
      </c>
      <c r="B414" t="s">
        <v>36</v>
      </c>
      <c r="C414" s="6">
        <v>38208</v>
      </c>
      <c r="D414">
        <v>960</v>
      </c>
      <c r="E414" s="2">
        <v>10</v>
      </c>
      <c r="F414" t="str">
        <f t="shared" si="12"/>
        <v>Georgia TAYLERpole-vault</v>
      </c>
      <c r="G414" s="2">
        <f t="shared" si="13"/>
        <v>10</v>
      </c>
    </row>
    <row r="415" spans="1:7" x14ac:dyDescent="0.2">
      <c r="A415" t="s">
        <v>486</v>
      </c>
      <c r="B415" t="s">
        <v>36</v>
      </c>
      <c r="C415" s="6">
        <v>37497</v>
      </c>
      <c r="D415">
        <v>960</v>
      </c>
      <c r="E415" s="2">
        <v>10</v>
      </c>
      <c r="F415" t="str">
        <f t="shared" si="12"/>
        <v>Olivia GROSSpole-vault</v>
      </c>
      <c r="G415" s="2">
        <f t="shared" si="13"/>
        <v>10</v>
      </c>
    </row>
    <row r="416" spans="1:7" x14ac:dyDescent="0.2">
      <c r="A416" t="s">
        <v>491</v>
      </c>
      <c r="B416" t="s">
        <v>36</v>
      </c>
      <c r="C416" s="6">
        <v>35825</v>
      </c>
      <c r="D416">
        <v>944</v>
      </c>
      <c r="E416" s="2">
        <v>13</v>
      </c>
      <c r="F416" t="str">
        <f t="shared" si="12"/>
        <v>Elizabeth BARALpole-vault</v>
      </c>
      <c r="G416" s="2">
        <f t="shared" si="13"/>
        <v>13</v>
      </c>
    </row>
    <row r="417" spans="1:7" x14ac:dyDescent="0.2">
      <c r="A417" t="s">
        <v>487</v>
      </c>
      <c r="B417" t="s">
        <v>36</v>
      </c>
      <c r="C417" s="6">
        <v>38081</v>
      </c>
      <c r="D417">
        <v>929</v>
      </c>
      <c r="E417" s="2">
        <v>18</v>
      </c>
      <c r="F417" t="str">
        <f t="shared" si="12"/>
        <v>Ellie PARSONSpole-vault</v>
      </c>
      <c r="G417" s="2">
        <f t="shared" si="13"/>
        <v>18</v>
      </c>
    </row>
    <row r="418" spans="1:7" x14ac:dyDescent="0.2">
      <c r="A418" t="s">
        <v>489</v>
      </c>
      <c r="B418" t="s">
        <v>36</v>
      </c>
      <c r="C418" s="6">
        <v>34656</v>
      </c>
      <c r="D418">
        <v>898</v>
      </c>
      <c r="E418" s="2">
        <v>21</v>
      </c>
      <c r="F418" t="str">
        <f t="shared" si="12"/>
        <v>Grace BATHpole-vault</v>
      </c>
      <c r="G418" s="2">
        <f t="shared" si="13"/>
        <v>21</v>
      </c>
    </row>
    <row r="419" spans="1:7" x14ac:dyDescent="0.2">
      <c r="A419" t="s">
        <v>968</v>
      </c>
      <c r="B419" t="s">
        <v>36</v>
      </c>
      <c r="C419" s="7">
        <v>44701</v>
      </c>
      <c r="D419">
        <v>868</v>
      </c>
      <c r="E419" s="2">
        <v>26</v>
      </c>
      <c r="F419" t="str">
        <f t="shared" si="12"/>
        <v>Leila BARKERpole-vault</v>
      </c>
      <c r="G419" s="2">
        <f t="shared" si="13"/>
        <v>26</v>
      </c>
    </row>
    <row r="420" spans="1:7" x14ac:dyDescent="0.2">
      <c r="A420" t="s">
        <v>492</v>
      </c>
      <c r="B420" t="s">
        <v>36</v>
      </c>
      <c r="C420" s="6">
        <v>37766</v>
      </c>
      <c r="D420">
        <v>868</v>
      </c>
      <c r="E420" s="2">
        <v>26</v>
      </c>
      <c r="F420" t="str">
        <f t="shared" si="12"/>
        <v>Felicity JOUVELETpole-vault</v>
      </c>
      <c r="G420" s="2">
        <f t="shared" si="13"/>
        <v>26</v>
      </c>
    </row>
    <row r="421" spans="1:7" x14ac:dyDescent="0.2">
      <c r="A421" t="s">
        <v>495</v>
      </c>
      <c r="B421" t="s">
        <v>36</v>
      </c>
      <c r="C421" s="7">
        <v>44671</v>
      </c>
      <c r="D421">
        <v>868</v>
      </c>
      <c r="E421" s="2">
        <v>26</v>
      </c>
      <c r="F421" t="str">
        <f t="shared" si="12"/>
        <v>Jade ARNUTHNOTpole-vault</v>
      </c>
      <c r="G421" s="2">
        <f t="shared" si="13"/>
        <v>26</v>
      </c>
    </row>
    <row r="422" spans="1:7" x14ac:dyDescent="0.2">
      <c r="A422" t="s">
        <v>465</v>
      </c>
      <c r="B422" t="s">
        <v>36</v>
      </c>
      <c r="C422" s="6">
        <v>38647</v>
      </c>
      <c r="D422">
        <v>868</v>
      </c>
      <c r="E422" s="2">
        <v>26</v>
      </c>
      <c r="F422" t="str">
        <f t="shared" si="12"/>
        <v>Tryphena HEWETTpole-vault</v>
      </c>
      <c r="G422" s="2">
        <f t="shared" si="13"/>
        <v>26</v>
      </c>
    </row>
    <row r="423" spans="1:7" x14ac:dyDescent="0.2">
      <c r="A423" t="s">
        <v>1080</v>
      </c>
      <c r="B423" t="s">
        <v>36</v>
      </c>
      <c r="C423" s="6">
        <v>35103</v>
      </c>
      <c r="D423">
        <v>868</v>
      </c>
      <c r="E423" s="2">
        <v>26</v>
      </c>
      <c r="F423" t="str">
        <f t="shared" si="12"/>
        <v>Tamara MANCUSOpole-vault</v>
      </c>
      <c r="G423" s="2">
        <f t="shared" si="13"/>
        <v>26</v>
      </c>
    </row>
    <row r="424" spans="1:7" x14ac:dyDescent="0.2">
      <c r="A424" t="s">
        <v>493</v>
      </c>
      <c r="B424" t="s">
        <v>36</v>
      </c>
      <c r="C424" s="6">
        <v>36393</v>
      </c>
      <c r="D424">
        <v>853</v>
      </c>
      <c r="E424" s="2">
        <v>32</v>
      </c>
      <c r="F424" t="str">
        <f t="shared" si="12"/>
        <v>Kate ABFALTERpole-vault</v>
      </c>
      <c r="G424" s="2">
        <f t="shared" si="13"/>
        <v>32</v>
      </c>
    </row>
    <row r="425" spans="1:7" x14ac:dyDescent="0.2">
      <c r="A425" t="s">
        <v>494</v>
      </c>
      <c r="B425" t="s">
        <v>36</v>
      </c>
      <c r="C425" s="6">
        <v>38001</v>
      </c>
      <c r="D425">
        <v>853</v>
      </c>
      <c r="E425" s="2">
        <v>32</v>
      </c>
      <c r="F425" t="str">
        <f t="shared" si="12"/>
        <v>Lara WITTEYpole-vault</v>
      </c>
      <c r="G425" s="2">
        <f t="shared" si="13"/>
        <v>32</v>
      </c>
    </row>
    <row r="426" spans="1:7" x14ac:dyDescent="0.2">
      <c r="A426" t="s">
        <v>1081</v>
      </c>
      <c r="B426" t="s">
        <v>36</v>
      </c>
      <c r="C426" s="6">
        <v>36159</v>
      </c>
      <c r="D426">
        <v>838</v>
      </c>
      <c r="E426" s="2">
        <v>37</v>
      </c>
      <c r="F426" t="str">
        <f t="shared" si="12"/>
        <v>Isabella MURRELLpole-vault</v>
      </c>
      <c r="G426" s="2">
        <f t="shared" si="13"/>
        <v>37</v>
      </c>
    </row>
    <row r="427" spans="1:7" x14ac:dyDescent="0.2">
      <c r="A427" t="s">
        <v>1082</v>
      </c>
      <c r="B427" t="s">
        <v>36</v>
      </c>
      <c r="C427" s="6">
        <v>35316</v>
      </c>
      <c r="D427">
        <v>807</v>
      </c>
      <c r="E427" s="2">
        <v>44</v>
      </c>
      <c r="F427" t="str">
        <f t="shared" si="12"/>
        <v>Megan SEVEpole-vault</v>
      </c>
      <c r="G427" s="2">
        <f t="shared" si="13"/>
        <v>44</v>
      </c>
    </row>
    <row r="428" spans="1:7" x14ac:dyDescent="0.2">
      <c r="A428" t="s">
        <v>496</v>
      </c>
      <c r="B428" t="s">
        <v>36</v>
      </c>
      <c r="C428" s="6">
        <v>38800</v>
      </c>
      <c r="D428">
        <v>807</v>
      </c>
      <c r="E428" s="2">
        <v>44</v>
      </c>
      <c r="F428" t="str">
        <f t="shared" si="12"/>
        <v>Haneefa RANEpole-vault</v>
      </c>
      <c r="G428" s="2">
        <f t="shared" si="13"/>
        <v>44</v>
      </c>
    </row>
    <row r="429" spans="1:7" x14ac:dyDescent="0.2">
      <c r="A429" t="s">
        <v>1083</v>
      </c>
      <c r="B429" t="s">
        <v>36</v>
      </c>
      <c r="C429" s="7">
        <v>44732</v>
      </c>
      <c r="D429">
        <v>807</v>
      </c>
      <c r="E429" s="2">
        <v>44</v>
      </c>
      <c r="F429" t="str">
        <f t="shared" si="12"/>
        <v>Anais FITZPATRICKpole-vault</v>
      </c>
      <c r="G429" s="2">
        <f t="shared" si="13"/>
        <v>44</v>
      </c>
    </row>
    <row r="430" spans="1:7" x14ac:dyDescent="0.2">
      <c r="A430" t="s">
        <v>502</v>
      </c>
      <c r="B430" t="s">
        <v>40</v>
      </c>
      <c r="C430" s="6">
        <v>38571</v>
      </c>
      <c r="D430">
        <v>916</v>
      </c>
      <c r="E430" s="2">
        <v>9</v>
      </c>
      <c r="F430" t="str">
        <f t="shared" si="12"/>
        <v>Marley RAIKIWASAdiscus-throw</v>
      </c>
      <c r="G430" s="2">
        <f t="shared" si="13"/>
        <v>9</v>
      </c>
    </row>
    <row r="431" spans="1:7" x14ac:dyDescent="0.2">
      <c r="A431" t="s">
        <v>500</v>
      </c>
      <c r="B431" t="s">
        <v>40</v>
      </c>
      <c r="C431" s="6">
        <v>33247</v>
      </c>
      <c r="D431">
        <v>887</v>
      </c>
      <c r="E431" s="2">
        <v>12</v>
      </c>
      <c r="F431" t="str">
        <f t="shared" si="12"/>
        <v>Kimberly MULHALLdiscus-throw</v>
      </c>
      <c r="G431" s="2">
        <f t="shared" si="13"/>
        <v>12</v>
      </c>
    </row>
    <row r="432" spans="1:7" x14ac:dyDescent="0.2">
      <c r="A432" t="s">
        <v>503</v>
      </c>
      <c r="B432" t="s">
        <v>40</v>
      </c>
      <c r="C432" s="6">
        <v>37360</v>
      </c>
      <c r="D432">
        <v>879</v>
      </c>
      <c r="E432" s="2">
        <v>13</v>
      </c>
      <c r="F432" t="str">
        <f t="shared" si="12"/>
        <v>Sally SHOKRYdiscus-throw</v>
      </c>
      <c r="G432" s="2">
        <f t="shared" si="13"/>
        <v>13</v>
      </c>
    </row>
    <row r="433" spans="1:7" x14ac:dyDescent="0.2">
      <c r="A433" t="s">
        <v>514</v>
      </c>
      <c r="B433" t="s">
        <v>40</v>
      </c>
      <c r="C433" s="6">
        <v>38170</v>
      </c>
      <c r="D433">
        <v>857</v>
      </c>
      <c r="E433" s="2">
        <v>20</v>
      </c>
      <c r="F433" t="str">
        <f t="shared" si="12"/>
        <v>Kajsa SHIELDdiscus-throw</v>
      </c>
      <c r="G433" s="2">
        <f t="shared" si="13"/>
        <v>20</v>
      </c>
    </row>
    <row r="434" spans="1:7" x14ac:dyDescent="0.2">
      <c r="A434" t="s">
        <v>504</v>
      </c>
      <c r="B434" t="s">
        <v>40</v>
      </c>
      <c r="C434" s="6">
        <v>38096</v>
      </c>
      <c r="D434">
        <v>850</v>
      </c>
      <c r="E434" s="2">
        <v>21</v>
      </c>
      <c r="F434" t="str">
        <f t="shared" si="12"/>
        <v>Ashlyn BLACKSTOCKdiscus-throw</v>
      </c>
      <c r="G434" s="2">
        <f t="shared" si="13"/>
        <v>21</v>
      </c>
    </row>
    <row r="435" spans="1:7" x14ac:dyDescent="0.2">
      <c r="A435" t="s">
        <v>506</v>
      </c>
      <c r="B435" t="s">
        <v>40</v>
      </c>
      <c r="C435" s="6">
        <v>37984</v>
      </c>
      <c r="D435">
        <v>840</v>
      </c>
      <c r="E435" s="2">
        <v>23</v>
      </c>
      <c r="F435" t="str">
        <f t="shared" si="12"/>
        <v>Laylani VA'AIdiscus-throw</v>
      </c>
      <c r="G435" s="2">
        <f t="shared" si="13"/>
        <v>23</v>
      </c>
    </row>
    <row r="436" spans="1:7" x14ac:dyDescent="0.2">
      <c r="A436" t="s">
        <v>507</v>
      </c>
      <c r="B436" t="s">
        <v>40</v>
      </c>
      <c r="C436" s="6">
        <v>36121</v>
      </c>
      <c r="D436">
        <v>839</v>
      </c>
      <c r="E436" s="2">
        <v>24</v>
      </c>
      <c r="F436" t="str">
        <f t="shared" si="12"/>
        <v>Samantha PEACEdiscus-throw</v>
      </c>
      <c r="G436" s="2">
        <f t="shared" si="13"/>
        <v>24</v>
      </c>
    </row>
    <row r="437" spans="1:7" x14ac:dyDescent="0.2">
      <c r="A437" t="s">
        <v>508</v>
      </c>
      <c r="B437" t="s">
        <v>40</v>
      </c>
      <c r="C437" s="6">
        <v>36148</v>
      </c>
      <c r="D437">
        <v>826</v>
      </c>
      <c r="E437" s="2">
        <v>27</v>
      </c>
      <c r="F437" t="str">
        <f t="shared" si="12"/>
        <v>Jessica SIVIOURdiscus-throw</v>
      </c>
      <c r="G437" s="2">
        <f t="shared" si="13"/>
        <v>27</v>
      </c>
    </row>
    <row r="438" spans="1:7" x14ac:dyDescent="0.2">
      <c r="A438" t="s">
        <v>509</v>
      </c>
      <c r="B438" t="s">
        <v>40</v>
      </c>
      <c r="C438" s="6">
        <v>36466</v>
      </c>
      <c r="D438">
        <v>815</v>
      </c>
      <c r="E438" s="2">
        <v>30</v>
      </c>
      <c r="F438" t="str">
        <f t="shared" si="12"/>
        <v>Sina WILDRAUTdiscus-throw</v>
      </c>
      <c r="G438" s="2">
        <f t="shared" si="13"/>
        <v>30</v>
      </c>
    </row>
    <row r="439" spans="1:7" x14ac:dyDescent="0.2">
      <c r="A439" t="s">
        <v>515</v>
      </c>
      <c r="B439" t="s">
        <v>40</v>
      </c>
      <c r="D439">
        <v>803</v>
      </c>
      <c r="E439" s="2">
        <v>32</v>
      </c>
      <c r="F439" t="str">
        <f t="shared" si="12"/>
        <v>Chelsy WAYNEdiscus-throw</v>
      </c>
      <c r="G439" s="2">
        <f t="shared" si="13"/>
        <v>32</v>
      </c>
    </row>
    <row r="440" spans="1:7" x14ac:dyDescent="0.2">
      <c r="A440" t="s">
        <v>511</v>
      </c>
      <c r="B440" t="s">
        <v>40</v>
      </c>
      <c r="C440" s="7">
        <v>44732</v>
      </c>
      <c r="D440">
        <v>796</v>
      </c>
      <c r="E440" s="2">
        <v>36</v>
      </c>
      <c r="F440" t="str">
        <f t="shared" si="12"/>
        <v>Charlize GOODYdiscus-throw</v>
      </c>
      <c r="G440" s="2">
        <f t="shared" si="13"/>
        <v>36</v>
      </c>
    </row>
    <row r="441" spans="1:7" x14ac:dyDescent="0.2">
      <c r="A441" t="s">
        <v>512</v>
      </c>
      <c r="B441" t="s">
        <v>40</v>
      </c>
      <c r="C441" s="7">
        <v>44732</v>
      </c>
      <c r="D441">
        <v>788</v>
      </c>
      <c r="E441" s="2">
        <v>38</v>
      </c>
      <c r="F441" t="str">
        <f t="shared" si="12"/>
        <v>Azariah TUALAdiscus-throw</v>
      </c>
      <c r="G441" s="2">
        <f t="shared" si="13"/>
        <v>38</v>
      </c>
    </row>
    <row r="442" spans="1:7" x14ac:dyDescent="0.2">
      <c r="A442" t="s">
        <v>1084</v>
      </c>
      <c r="B442" t="s">
        <v>40</v>
      </c>
      <c r="C442" s="6">
        <v>38733</v>
      </c>
      <c r="D442">
        <v>786</v>
      </c>
      <c r="E442" s="2">
        <v>40</v>
      </c>
      <c r="F442" t="str">
        <f t="shared" si="12"/>
        <v>Xylavene BEALEdiscus-throw</v>
      </c>
      <c r="G442" s="2">
        <f t="shared" si="13"/>
        <v>40</v>
      </c>
    </row>
    <row r="443" spans="1:7" x14ac:dyDescent="0.2">
      <c r="A443" t="s">
        <v>1085</v>
      </c>
      <c r="B443" t="s">
        <v>40</v>
      </c>
      <c r="C443" s="6">
        <v>36832</v>
      </c>
      <c r="D443">
        <v>781</v>
      </c>
      <c r="E443" s="2">
        <v>42</v>
      </c>
      <c r="F443" t="str">
        <f t="shared" si="12"/>
        <v>Lucy REIMERdiscus-throw</v>
      </c>
      <c r="G443" s="2">
        <f t="shared" si="13"/>
        <v>42</v>
      </c>
    </row>
    <row r="444" spans="1:7" x14ac:dyDescent="0.2">
      <c r="A444" t="s">
        <v>1086</v>
      </c>
      <c r="B444" t="s">
        <v>40</v>
      </c>
      <c r="C444" s="7">
        <v>44701</v>
      </c>
      <c r="D444">
        <v>765</v>
      </c>
      <c r="E444" s="2">
        <v>49</v>
      </c>
      <c r="F444" t="str">
        <f t="shared" si="12"/>
        <v>Zoe DANIELSdiscus-throw</v>
      </c>
      <c r="G444" s="2">
        <f t="shared" si="13"/>
        <v>49</v>
      </c>
    </row>
    <row r="445" spans="1:7" x14ac:dyDescent="0.2">
      <c r="A445" t="s">
        <v>516</v>
      </c>
      <c r="B445" t="s">
        <v>40</v>
      </c>
      <c r="C445" s="6">
        <v>37230</v>
      </c>
      <c r="D445">
        <v>757</v>
      </c>
      <c r="E445" s="2">
        <v>53</v>
      </c>
      <c r="F445" t="str">
        <f t="shared" si="12"/>
        <v>Sinead DU TOITdiscus-throw</v>
      </c>
      <c r="G445" s="2">
        <f t="shared" si="13"/>
        <v>53</v>
      </c>
    </row>
    <row r="446" spans="1:7" x14ac:dyDescent="0.2">
      <c r="A446" t="s">
        <v>521</v>
      </c>
      <c r="B446" t="s">
        <v>40</v>
      </c>
      <c r="C446" s="6">
        <v>37422</v>
      </c>
      <c r="D446">
        <v>747</v>
      </c>
      <c r="E446" s="2">
        <v>58</v>
      </c>
      <c r="F446" t="str">
        <f t="shared" si="12"/>
        <v>Alysha PEARSONdiscus-throw</v>
      </c>
      <c r="G446" s="2">
        <f t="shared" si="13"/>
        <v>58</v>
      </c>
    </row>
    <row r="447" spans="1:7" x14ac:dyDescent="0.2">
      <c r="A447" t="s">
        <v>1087</v>
      </c>
      <c r="B447" t="s">
        <v>40</v>
      </c>
      <c r="C447" s="7">
        <v>44581</v>
      </c>
      <c r="D447">
        <v>746</v>
      </c>
      <c r="E447" s="2">
        <v>59</v>
      </c>
      <c r="F447" t="str">
        <f t="shared" si="12"/>
        <v>Amy POLIKOWSKIdiscus-throw</v>
      </c>
      <c r="G447" s="2">
        <f t="shared" si="13"/>
        <v>59</v>
      </c>
    </row>
    <row r="448" spans="1:7" x14ac:dyDescent="0.2">
      <c r="A448" t="s">
        <v>1088</v>
      </c>
      <c r="B448" t="s">
        <v>40</v>
      </c>
      <c r="C448" s="7">
        <v>44671</v>
      </c>
      <c r="D448">
        <v>743</v>
      </c>
      <c r="E448" s="2">
        <v>61</v>
      </c>
      <c r="F448" t="str">
        <f t="shared" si="12"/>
        <v>Natalia LESZCZYNSKIdiscus-throw</v>
      </c>
      <c r="G448" s="2">
        <f t="shared" si="13"/>
        <v>61</v>
      </c>
    </row>
    <row r="449" spans="1:7" x14ac:dyDescent="0.2">
      <c r="A449" t="s">
        <v>517</v>
      </c>
      <c r="B449" t="s">
        <v>39</v>
      </c>
      <c r="C449" s="6">
        <v>36941</v>
      </c>
      <c r="D449">
        <v>871</v>
      </c>
      <c r="E449" s="2">
        <v>5</v>
      </c>
      <c r="F449" t="str">
        <f t="shared" si="12"/>
        <v>Emma BERGshot-put</v>
      </c>
      <c r="G449" s="2">
        <f t="shared" si="13"/>
        <v>5</v>
      </c>
    </row>
    <row r="450" spans="1:7" x14ac:dyDescent="0.2">
      <c r="A450" t="s">
        <v>503</v>
      </c>
      <c r="B450" t="s">
        <v>39</v>
      </c>
      <c r="C450" s="6">
        <v>37360</v>
      </c>
      <c r="D450">
        <v>825</v>
      </c>
      <c r="E450" s="2">
        <v>13</v>
      </c>
      <c r="F450" t="str">
        <f t="shared" si="12"/>
        <v>Sally SHOKRYshot-put</v>
      </c>
      <c r="G450" s="2">
        <f t="shared" si="13"/>
        <v>13</v>
      </c>
    </row>
    <row r="451" spans="1:7" x14ac:dyDescent="0.2">
      <c r="A451" t="s">
        <v>516</v>
      </c>
      <c r="B451" t="s">
        <v>39</v>
      </c>
      <c r="C451" s="6">
        <v>37230</v>
      </c>
      <c r="D451">
        <v>812</v>
      </c>
      <c r="E451" s="2">
        <v>16</v>
      </c>
      <c r="F451" t="str">
        <f t="shared" si="12"/>
        <v>Sinead DU TOITshot-put</v>
      </c>
      <c r="G451" s="2">
        <f t="shared" si="13"/>
        <v>16</v>
      </c>
    </row>
    <row r="452" spans="1:7" x14ac:dyDescent="0.2">
      <c r="A452" t="s">
        <v>459</v>
      </c>
      <c r="B452" t="s">
        <v>39</v>
      </c>
      <c r="C452" s="6">
        <v>35434</v>
      </c>
      <c r="D452">
        <v>809</v>
      </c>
      <c r="E452" s="2">
        <v>17</v>
      </c>
      <c r="F452" t="str">
        <f t="shared" ref="F452:F515" si="14">A452&amp;B452</f>
        <v>Alysha BURNETTshot-put</v>
      </c>
      <c r="G452" s="2">
        <f t="shared" ref="G452:G515" si="15">E452</f>
        <v>17</v>
      </c>
    </row>
    <row r="453" spans="1:7" x14ac:dyDescent="0.2">
      <c r="A453" t="s">
        <v>521</v>
      </c>
      <c r="B453" t="s">
        <v>39</v>
      </c>
      <c r="C453" s="6">
        <v>37422</v>
      </c>
      <c r="D453">
        <v>789</v>
      </c>
      <c r="E453" s="2">
        <v>21</v>
      </c>
      <c r="F453" t="str">
        <f t="shared" si="14"/>
        <v>Alysha PEARSONshot-put</v>
      </c>
      <c r="G453" s="2">
        <f t="shared" si="15"/>
        <v>21</v>
      </c>
    </row>
    <row r="454" spans="1:7" x14ac:dyDescent="0.2">
      <c r="A454" t="s">
        <v>997</v>
      </c>
      <c r="B454" t="s">
        <v>39</v>
      </c>
      <c r="C454" s="6">
        <v>34418</v>
      </c>
      <c r="D454">
        <v>789</v>
      </c>
      <c r="E454" s="2">
        <v>21</v>
      </c>
      <c r="F454" t="str">
        <f t="shared" si="14"/>
        <v>Rebecca LODGEshot-put</v>
      </c>
      <c r="G454" s="2">
        <f t="shared" si="15"/>
        <v>21</v>
      </c>
    </row>
    <row r="455" spans="1:7" x14ac:dyDescent="0.2">
      <c r="A455" t="s">
        <v>502</v>
      </c>
      <c r="B455" t="s">
        <v>39</v>
      </c>
      <c r="C455" s="6">
        <v>38571</v>
      </c>
      <c r="D455">
        <v>788</v>
      </c>
      <c r="E455" s="2">
        <v>23</v>
      </c>
      <c r="F455" t="str">
        <f t="shared" si="14"/>
        <v>Marley RAIKIWASAshot-put</v>
      </c>
      <c r="G455" s="2">
        <f t="shared" si="15"/>
        <v>23</v>
      </c>
    </row>
    <row r="456" spans="1:7" x14ac:dyDescent="0.2">
      <c r="A456" t="s">
        <v>522</v>
      </c>
      <c r="B456" t="s">
        <v>39</v>
      </c>
      <c r="C456" s="6">
        <v>36319</v>
      </c>
      <c r="D456">
        <v>779</v>
      </c>
      <c r="E456" s="2">
        <v>26</v>
      </c>
      <c r="F456" t="str">
        <f t="shared" si="14"/>
        <v>Sarah THORPEshot-put</v>
      </c>
      <c r="G456" s="2">
        <f t="shared" si="15"/>
        <v>26</v>
      </c>
    </row>
    <row r="457" spans="1:7" x14ac:dyDescent="0.2">
      <c r="A457" t="s">
        <v>969</v>
      </c>
      <c r="B457" t="s">
        <v>39</v>
      </c>
      <c r="C457" s="6">
        <v>38000</v>
      </c>
      <c r="D457">
        <v>778</v>
      </c>
      <c r="E457" s="2">
        <v>27</v>
      </c>
      <c r="F457" t="str">
        <f t="shared" si="14"/>
        <v>Isabella HIPPELshot-put</v>
      </c>
      <c r="G457" s="2">
        <f t="shared" si="15"/>
        <v>27</v>
      </c>
    </row>
    <row r="458" spans="1:7" x14ac:dyDescent="0.2">
      <c r="A458" t="s">
        <v>1089</v>
      </c>
      <c r="B458" t="s">
        <v>39</v>
      </c>
      <c r="C458" s="6">
        <v>38350</v>
      </c>
      <c r="D458">
        <v>766</v>
      </c>
      <c r="E458" s="2">
        <v>31</v>
      </c>
      <c r="F458" t="str">
        <f t="shared" si="14"/>
        <v>Jessica STEFANOVICshot-put</v>
      </c>
      <c r="G458" s="2">
        <f t="shared" si="15"/>
        <v>31</v>
      </c>
    </row>
    <row r="459" spans="1:7" x14ac:dyDescent="0.2">
      <c r="A459" t="s">
        <v>520</v>
      </c>
      <c r="B459" t="s">
        <v>39</v>
      </c>
      <c r="C459" s="6">
        <v>38336</v>
      </c>
      <c r="D459">
        <v>762</v>
      </c>
      <c r="E459" s="2">
        <v>32</v>
      </c>
      <c r="F459" t="str">
        <f t="shared" si="14"/>
        <v>Kaitlyn COULTERshot-put</v>
      </c>
      <c r="G459" s="2">
        <f t="shared" si="15"/>
        <v>32</v>
      </c>
    </row>
    <row r="460" spans="1:7" x14ac:dyDescent="0.2">
      <c r="A460" t="s">
        <v>1084</v>
      </c>
      <c r="B460" t="s">
        <v>39</v>
      </c>
      <c r="C460" s="6">
        <v>38733</v>
      </c>
      <c r="D460">
        <v>760</v>
      </c>
      <c r="E460" s="2">
        <v>33</v>
      </c>
      <c r="F460" t="str">
        <f t="shared" si="14"/>
        <v>Xylavene BEALEshot-put</v>
      </c>
      <c r="G460" s="2">
        <f t="shared" si="15"/>
        <v>33</v>
      </c>
    </row>
    <row r="461" spans="1:7" x14ac:dyDescent="0.2">
      <c r="A461" t="s">
        <v>524</v>
      </c>
      <c r="B461" t="s">
        <v>39</v>
      </c>
      <c r="C461" s="6">
        <v>34986</v>
      </c>
      <c r="D461">
        <v>760</v>
      </c>
      <c r="E461" s="2">
        <v>34</v>
      </c>
      <c r="F461" t="str">
        <f t="shared" si="14"/>
        <v>Tori WESTshot-put</v>
      </c>
      <c r="G461" s="2">
        <f t="shared" si="15"/>
        <v>34</v>
      </c>
    </row>
    <row r="462" spans="1:7" x14ac:dyDescent="0.2">
      <c r="A462" t="s">
        <v>1088</v>
      </c>
      <c r="B462" t="s">
        <v>39</v>
      </c>
      <c r="C462" s="7">
        <v>44671</v>
      </c>
      <c r="D462">
        <v>758</v>
      </c>
      <c r="E462" s="2">
        <v>36</v>
      </c>
      <c r="F462" t="str">
        <f t="shared" si="14"/>
        <v>Natalia LESZCZYNSKIshot-put</v>
      </c>
      <c r="G462" s="2">
        <f t="shared" si="15"/>
        <v>36</v>
      </c>
    </row>
    <row r="463" spans="1:7" x14ac:dyDescent="0.2">
      <c r="A463" t="s">
        <v>1090</v>
      </c>
      <c r="B463" t="s">
        <v>39</v>
      </c>
      <c r="C463" s="7">
        <v>44640</v>
      </c>
      <c r="D463">
        <v>755</v>
      </c>
      <c r="E463" s="2">
        <v>37</v>
      </c>
      <c r="F463" t="str">
        <f t="shared" si="14"/>
        <v>Alyssa KAPRANOVshot-put</v>
      </c>
      <c r="G463" s="2">
        <f t="shared" si="15"/>
        <v>37</v>
      </c>
    </row>
    <row r="464" spans="1:7" x14ac:dyDescent="0.2">
      <c r="A464" t="s">
        <v>509</v>
      </c>
      <c r="B464" t="s">
        <v>39</v>
      </c>
      <c r="C464" s="6">
        <v>36466</v>
      </c>
      <c r="D464">
        <v>752</v>
      </c>
      <c r="E464" s="2">
        <v>39</v>
      </c>
      <c r="F464" t="str">
        <f t="shared" si="14"/>
        <v>Sina WILDRAUTshot-put</v>
      </c>
      <c r="G464" s="2">
        <f t="shared" si="15"/>
        <v>39</v>
      </c>
    </row>
    <row r="465" spans="1:7" x14ac:dyDescent="0.2">
      <c r="A465" t="s">
        <v>1091</v>
      </c>
      <c r="B465" t="s">
        <v>39</v>
      </c>
      <c r="C465" s="7">
        <v>44732</v>
      </c>
      <c r="D465">
        <v>750</v>
      </c>
      <c r="E465" s="2">
        <v>42</v>
      </c>
      <c r="F465" t="str">
        <f t="shared" si="14"/>
        <v>Taylor LARSSONshot-put</v>
      </c>
      <c r="G465" s="2">
        <f t="shared" si="15"/>
        <v>42</v>
      </c>
    </row>
    <row r="466" spans="1:7" x14ac:dyDescent="0.2">
      <c r="A466" t="s">
        <v>418</v>
      </c>
      <c r="B466" t="s">
        <v>39</v>
      </c>
      <c r="C466" s="6">
        <v>38437</v>
      </c>
      <c r="D466">
        <v>745</v>
      </c>
      <c r="E466" s="2">
        <v>47</v>
      </c>
      <c r="F466" t="str">
        <f t="shared" si="14"/>
        <v>Mia SCERRIshot-put</v>
      </c>
      <c r="G466" s="2">
        <f t="shared" si="15"/>
        <v>47</v>
      </c>
    </row>
    <row r="467" spans="1:7" x14ac:dyDescent="0.2">
      <c r="A467" t="s">
        <v>1092</v>
      </c>
      <c r="B467" t="s">
        <v>39</v>
      </c>
      <c r="D467">
        <v>744</v>
      </c>
      <c r="E467" s="2">
        <v>49</v>
      </c>
      <c r="F467" t="str">
        <f t="shared" si="14"/>
        <v>Ateca Grace ULUIBUROTUshot-put</v>
      </c>
      <c r="G467" s="2">
        <f t="shared" si="15"/>
        <v>49</v>
      </c>
    </row>
    <row r="468" spans="1:7" x14ac:dyDescent="0.2">
      <c r="A468" t="s">
        <v>1093</v>
      </c>
      <c r="B468" t="s">
        <v>39</v>
      </c>
      <c r="C468" s="7">
        <v>44640</v>
      </c>
      <c r="D468">
        <v>741</v>
      </c>
      <c r="E468" s="2">
        <v>50</v>
      </c>
      <c r="F468" t="str">
        <f t="shared" si="14"/>
        <v>Penny GIDDYshot-put</v>
      </c>
      <c r="G468" s="2">
        <f t="shared" si="15"/>
        <v>50</v>
      </c>
    </row>
    <row r="469" spans="1:7" x14ac:dyDescent="0.2">
      <c r="A469" t="s">
        <v>508</v>
      </c>
      <c r="B469" t="s">
        <v>39</v>
      </c>
      <c r="C469" s="6">
        <v>36148</v>
      </c>
      <c r="D469">
        <v>721</v>
      </c>
      <c r="E469" s="2">
        <v>58</v>
      </c>
      <c r="F469" t="str">
        <f t="shared" si="14"/>
        <v>Jessica SIVIOURshot-put</v>
      </c>
      <c r="G469" s="2">
        <f t="shared" si="15"/>
        <v>58</v>
      </c>
    </row>
    <row r="470" spans="1:7" x14ac:dyDescent="0.2">
      <c r="A470" t="s">
        <v>1094</v>
      </c>
      <c r="B470" t="s">
        <v>39</v>
      </c>
      <c r="C470" s="7">
        <v>44701</v>
      </c>
      <c r="D470">
        <v>721</v>
      </c>
      <c r="E470" s="2">
        <v>59</v>
      </c>
      <c r="F470" t="str">
        <f t="shared" si="14"/>
        <v>Emma POLIKOWSKIshot-put</v>
      </c>
      <c r="G470" s="2">
        <f t="shared" si="15"/>
        <v>59</v>
      </c>
    </row>
    <row r="471" spans="1:7" x14ac:dyDescent="0.2">
      <c r="A471" t="s">
        <v>1095</v>
      </c>
      <c r="B471" t="s">
        <v>39</v>
      </c>
      <c r="C471" s="7">
        <v>44671</v>
      </c>
      <c r="D471">
        <v>719</v>
      </c>
      <c r="E471" s="2">
        <v>60</v>
      </c>
      <c r="F471" t="str">
        <f t="shared" si="14"/>
        <v>Amber LAWLESSshot-put</v>
      </c>
      <c r="G471" s="2">
        <f t="shared" si="15"/>
        <v>60</v>
      </c>
    </row>
    <row r="472" spans="1:7" x14ac:dyDescent="0.2">
      <c r="A472" t="s">
        <v>523</v>
      </c>
      <c r="B472" t="s">
        <v>39</v>
      </c>
      <c r="C472" s="6">
        <v>37823</v>
      </c>
      <c r="D472">
        <v>718</v>
      </c>
      <c r="E472" s="2">
        <v>61</v>
      </c>
      <c r="F472" t="str">
        <f t="shared" si="14"/>
        <v>Tahlee FERGUSONshot-put</v>
      </c>
      <c r="G472" s="2">
        <f t="shared" si="15"/>
        <v>61</v>
      </c>
    </row>
    <row r="473" spans="1:7" x14ac:dyDescent="0.2">
      <c r="A473" t="s">
        <v>1096</v>
      </c>
      <c r="B473" t="s">
        <v>39</v>
      </c>
      <c r="C473" s="6">
        <v>37301</v>
      </c>
      <c r="D473">
        <v>718</v>
      </c>
      <c r="E473" s="2">
        <v>62</v>
      </c>
      <c r="F473" t="str">
        <f t="shared" si="14"/>
        <v>Rachel HOSIEshot-put</v>
      </c>
      <c r="G473" s="2">
        <f t="shared" si="15"/>
        <v>62</v>
      </c>
    </row>
    <row r="474" spans="1:7" x14ac:dyDescent="0.2">
      <c r="A474" t="s">
        <v>525</v>
      </c>
      <c r="B474" t="s">
        <v>42</v>
      </c>
      <c r="C474" s="6">
        <v>35635</v>
      </c>
      <c r="D474">
        <v>1060</v>
      </c>
      <c r="E474" s="2">
        <v>4</v>
      </c>
      <c r="F474" t="str">
        <f t="shared" si="14"/>
        <v>Alexandra HULLEYhammer-throw</v>
      </c>
      <c r="G474" s="2">
        <f t="shared" si="15"/>
        <v>4</v>
      </c>
    </row>
    <row r="475" spans="1:7" x14ac:dyDescent="0.2">
      <c r="A475" t="s">
        <v>526</v>
      </c>
      <c r="B475" t="s">
        <v>42</v>
      </c>
      <c r="C475" s="6">
        <v>36889</v>
      </c>
      <c r="D475">
        <v>922</v>
      </c>
      <c r="E475" s="2">
        <v>8</v>
      </c>
      <c r="F475" t="str">
        <f t="shared" si="14"/>
        <v>Stephanie RATCLIFFEhammer-throw</v>
      </c>
      <c r="G475" s="2">
        <f t="shared" si="15"/>
        <v>8</v>
      </c>
    </row>
    <row r="476" spans="1:7" x14ac:dyDescent="0.2">
      <c r="A476" t="s">
        <v>527</v>
      </c>
      <c r="B476" t="s">
        <v>42</v>
      </c>
      <c r="C476" s="6">
        <v>37932</v>
      </c>
      <c r="D476">
        <v>879</v>
      </c>
      <c r="E476" s="2">
        <v>9</v>
      </c>
      <c r="F476" t="str">
        <f t="shared" si="14"/>
        <v>Lara ROBERTShammer-throw</v>
      </c>
      <c r="G476" s="2">
        <f t="shared" si="15"/>
        <v>9</v>
      </c>
    </row>
    <row r="477" spans="1:7" x14ac:dyDescent="0.2">
      <c r="A477" t="s">
        <v>521</v>
      </c>
      <c r="B477" t="s">
        <v>42</v>
      </c>
      <c r="C477" s="6">
        <v>37422</v>
      </c>
      <c r="D477">
        <v>846</v>
      </c>
      <c r="E477" s="2">
        <v>13</v>
      </c>
      <c r="F477" t="str">
        <f t="shared" si="14"/>
        <v>Alysha PEARSONhammer-throw</v>
      </c>
      <c r="G477" s="2">
        <f t="shared" si="15"/>
        <v>13</v>
      </c>
    </row>
    <row r="478" spans="1:7" x14ac:dyDescent="0.2">
      <c r="A478" t="s">
        <v>528</v>
      </c>
      <c r="B478" t="s">
        <v>42</v>
      </c>
      <c r="C478" s="6">
        <v>36420</v>
      </c>
      <c r="D478">
        <v>826</v>
      </c>
      <c r="E478" s="2">
        <v>15</v>
      </c>
      <c r="F478" t="str">
        <f t="shared" si="14"/>
        <v>Caitlyn HESTERhammer-throw</v>
      </c>
      <c r="G478" s="2">
        <f t="shared" si="15"/>
        <v>15</v>
      </c>
    </row>
    <row r="479" spans="1:7" x14ac:dyDescent="0.2">
      <c r="A479" t="s">
        <v>529</v>
      </c>
      <c r="B479" t="s">
        <v>42</v>
      </c>
      <c r="C479" s="6">
        <v>37463</v>
      </c>
      <c r="D479">
        <v>801</v>
      </c>
      <c r="E479" s="2">
        <v>17</v>
      </c>
      <c r="F479" t="str">
        <f t="shared" si="14"/>
        <v>Aliyah CANEPAhammer-throw</v>
      </c>
      <c r="G479" s="2">
        <f t="shared" si="15"/>
        <v>17</v>
      </c>
    </row>
    <row r="480" spans="1:7" x14ac:dyDescent="0.2">
      <c r="A480" t="s">
        <v>530</v>
      </c>
      <c r="B480" t="s">
        <v>42</v>
      </c>
      <c r="C480" s="6">
        <v>37723</v>
      </c>
      <c r="D480">
        <v>792</v>
      </c>
      <c r="E480" s="2">
        <v>19</v>
      </c>
      <c r="F480" t="str">
        <f t="shared" si="14"/>
        <v>Renee HARDYhammer-throw</v>
      </c>
      <c r="G480" s="2">
        <f t="shared" si="15"/>
        <v>19</v>
      </c>
    </row>
    <row r="481" spans="1:7" x14ac:dyDescent="0.2">
      <c r="A481" t="s">
        <v>531</v>
      </c>
      <c r="B481" t="s">
        <v>42</v>
      </c>
      <c r="C481" s="6">
        <v>36823</v>
      </c>
      <c r="D481">
        <v>781</v>
      </c>
      <c r="E481" s="2">
        <v>21</v>
      </c>
      <c r="F481" t="str">
        <f t="shared" si="14"/>
        <v>Olivia GRAHAMhammer-throw</v>
      </c>
      <c r="G481" s="2">
        <f t="shared" si="15"/>
        <v>21</v>
      </c>
    </row>
    <row r="482" spans="1:7" x14ac:dyDescent="0.2">
      <c r="A482" t="s">
        <v>1097</v>
      </c>
      <c r="B482" t="s">
        <v>42</v>
      </c>
      <c r="C482" s="6">
        <v>32420</v>
      </c>
      <c r="D482">
        <v>777</v>
      </c>
      <c r="E482" s="2">
        <v>23</v>
      </c>
      <c r="F482" t="str">
        <f t="shared" si="14"/>
        <v>Natalie DEBELJUHhammer-throw</v>
      </c>
      <c r="G482" s="2">
        <f t="shared" si="15"/>
        <v>23</v>
      </c>
    </row>
    <row r="483" spans="1:7" x14ac:dyDescent="0.2">
      <c r="A483" t="s">
        <v>1096</v>
      </c>
      <c r="B483" t="s">
        <v>42</v>
      </c>
      <c r="C483" s="6">
        <v>37301</v>
      </c>
      <c r="D483">
        <v>746</v>
      </c>
      <c r="E483" s="2">
        <v>31</v>
      </c>
      <c r="F483" t="str">
        <f t="shared" si="14"/>
        <v>Rachel HOSIEhammer-throw</v>
      </c>
      <c r="G483" s="2">
        <f t="shared" si="15"/>
        <v>31</v>
      </c>
    </row>
    <row r="484" spans="1:7" x14ac:dyDescent="0.2">
      <c r="A484" t="s">
        <v>1098</v>
      </c>
      <c r="B484" t="s">
        <v>42</v>
      </c>
      <c r="C484" s="6">
        <v>36922</v>
      </c>
      <c r="D484">
        <v>729</v>
      </c>
      <c r="E484" s="2">
        <v>33</v>
      </c>
      <c r="F484" t="str">
        <f t="shared" si="14"/>
        <v>Julia DIREENhammer-throw</v>
      </c>
      <c r="G484" s="2">
        <f t="shared" si="15"/>
        <v>33</v>
      </c>
    </row>
    <row r="485" spans="1:7" x14ac:dyDescent="0.2">
      <c r="A485" t="s">
        <v>534</v>
      </c>
      <c r="B485" t="s">
        <v>41</v>
      </c>
      <c r="C485" s="6">
        <v>35421</v>
      </c>
      <c r="D485">
        <v>1014</v>
      </c>
      <c r="E485" s="2">
        <v>2</v>
      </c>
      <c r="F485" t="str">
        <f t="shared" si="14"/>
        <v>Mackenzie LITTLEjavelin-throw</v>
      </c>
      <c r="G485" s="2">
        <f t="shared" si="15"/>
        <v>2</v>
      </c>
    </row>
    <row r="486" spans="1:7" x14ac:dyDescent="0.2">
      <c r="A486" t="s">
        <v>537</v>
      </c>
      <c r="B486" t="s">
        <v>41</v>
      </c>
      <c r="C486" s="6">
        <v>37658</v>
      </c>
      <c r="D486">
        <v>955</v>
      </c>
      <c r="E486" s="2">
        <v>4</v>
      </c>
      <c r="F486" t="str">
        <f t="shared" si="14"/>
        <v>Mackenzie MIELCZAREKjavelin-throw</v>
      </c>
      <c r="G486" s="2">
        <f t="shared" si="15"/>
        <v>4</v>
      </c>
    </row>
    <row r="487" spans="1:7" x14ac:dyDescent="0.2">
      <c r="A487" t="s">
        <v>535</v>
      </c>
      <c r="B487" t="s">
        <v>41</v>
      </c>
      <c r="C487" s="6">
        <v>36990</v>
      </c>
      <c r="D487">
        <v>922</v>
      </c>
      <c r="E487" s="2">
        <v>6</v>
      </c>
      <c r="F487" t="str">
        <f t="shared" si="14"/>
        <v>Alexandra ROBERTSjavelin-throw</v>
      </c>
      <c r="G487" s="2">
        <f t="shared" si="15"/>
        <v>6</v>
      </c>
    </row>
    <row r="488" spans="1:7" x14ac:dyDescent="0.2">
      <c r="A488" t="s">
        <v>541</v>
      </c>
      <c r="B488" t="s">
        <v>41</v>
      </c>
      <c r="C488" s="6">
        <v>37362</v>
      </c>
      <c r="D488">
        <v>883</v>
      </c>
      <c r="E488" s="2">
        <v>9</v>
      </c>
      <c r="F488" t="str">
        <f t="shared" si="14"/>
        <v>Kiarna WOOLLEY-BLAINjavelin-throw</v>
      </c>
      <c r="G488" s="2">
        <f t="shared" si="15"/>
        <v>9</v>
      </c>
    </row>
    <row r="489" spans="1:7" x14ac:dyDescent="0.2">
      <c r="A489" t="s">
        <v>524</v>
      </c>
      <c r="B489" t="s">
        <v>41</v>
      </c>
      <c r="C489" s="6">
        <v>34986</v>
      </c>
      <c r="D489">
        <v>851</v>
      </c>
      <c r="E489" s="2">
        <v>15</v>
      </c>
      <c r="F489" t="str">
        <f t="shared" si="14"/>
        <v>Tori WESTjavelin-throw</v>
      </c>
      <c r="G489" s="2">
        <f t="shared" si="15"/>
        <v>15</v>
      </c>
    </row>
    <row r="490" spans="1:7" x14ac:dyDescent="0.2">
      <c r="A490" t="s">
        <v>536</v>
      </c>
      <c r="B490" t="s">
        <v>41</v>
      </c>
      <c r="C490" s="6">
        <v>36538</v>
      </c>
      <c r="D490">
        <v>827</v>
      </c>
      <c r="E490" s="2">
        <v>19</v>
      </c>
      <c r="F490" t="str">
        <f t="shared" si="14"/>
        <v>Jess BELLjavelin-throw</v>
      </c>
      <c r="G490" s="2">
        <f t="shared" si="15"/>
        <v>19</v>
      </c>
    </row>
    <row r="491" spans="1:7" x14ac:dyDescent="0.2">
      <c r="A491" t="s">
        <v>1099</v>
      </c>
      <c r="B491" t="s">
        <v>41</v>
      </c>
      <c r="C491" s="6">
        <v>34215</v>
      </c>
      <c r="D491">
        <v>825</v>
      </c>
      <c r="E491" s="2">
        <v>20</v>
      </c>
      <c r="F491" t="str">
        <f t="shared" si="14"/>
        <v>Christina GRUNjavelin-throw</v>
      </c>
      <c r="G491" s="2">
        <f t="shared" si="15"/>
        <v>20</v>
      </c>
    </row>
    <row r="492" spans="1:7" x14ac:dyDescent="0.2">
      <c r="A492" t="s">
        <v>1100</v>
      </c>
      <c r="B492" t="s">
        <v>41</v>
      </c>
      <c r="C492" s="6">
        <v>37650</v>
      </c>
      <c r="D492">
        <v>812</v>
      </c>
      <c r="E492" s="2">
        <v>23</v>
      </c>
      <c r="F492" t="str">
        <f t="shared" si="14"/>
        <v>Teya SAVILLEjavelin-throw</v>
      </c>
      <c r="G492" s="2">
        <f t="shared" si="15"/>
        <v>23</v>
      </c>
    </row>
    <row r="493" spans="1:7" x14ac:dyDescent="0.2">
      <c r="A493" t="s">
        <v>1101</v>
      </c>
      <c r="B493" t="s">
        <v>41</v>
      </c>
      <c r="C493" s="6">
        <v>33047</v>
      </c>
      <c r="D493">
        <v>811</v>
      </c>
      <c r="E493" s="2">
        <v>24</v>
      </c>
      <c r="F493" t="str">
        <f t="shared" si="14"/>
        <v>Karen CLARKEjavelin-throw</v>
      </c>
      <c r="G493" s="2">
        <f t="shared" si="15"/>
        <v>24</v>
      </c>
    </row>
    <row r="494" spans="1:7" x14ac:dyDescent="0.2">
      <c r="A494" t="s">
        <v>1102</v>
      </c>
      <c r="B494" t="s">
        <v>41</v>
      </c>
      <c r="C494" s="7">
        <v>44671</v>
      </c>
      <c r="D494">
        <v>802</v>
      </c>
      <c r="E494" s="2">
        <v>25</v>
      </c>
      <c r="F494" t="str">
        <f t="shared" si="14"/>
        <v>Angelina TIGNANIjavelin-throw</v>
      </c>
      <c r="G494" s="2">
        <f t="shared" si="15"/>
        <v>25</v>
      </c>
    </row>
    <row r="495" spans="1:7" x14ac:dyDescent="0.2">
      <c r="A495" t="s">
        <v>1103</v>
      </c>
      <c r="B495" t="s">
        <v>41</v>
      </c>
      <c r="C495" s="7">
        <v>44671</v>
      </c>
      <c r="D495">
        <v>796</v>
      </c>
      <c r="E495" s="2">
        <v>26</v>
      </c>
      <c r="F495" t="str">
        <f t="shared" si="14"/>
        <v>Jade PATCHINGjavelin-throw</v>
      </c>
      <c r="G495" s="2">
        <f t="shared" si="15"/>
        <v>26</v>
      </c>
    </row>
    <row r="496" spans="1:7" x14ac:dyDescent="0.2">
      <c r="A496" t="s">
        <v>459</v>
      </c>
      <c r="B496" t="s">
        <v>41</v>
      </c>
      <c r="C496" s="6">
        <v>35434</v>
      </c>
      <c r="D496">
        <v>795</v>
      </c>
      <c r="E496" s="2">
        <v>27</v>
      </c>
      <c r="F496" t="str">
        <f t="shared" si="14"/>
        <v>Alysha BURNETTjavelin-throw</v>
      </c>
      <c r="G496" s="2">
        <f t="shared" si="15"/>
        <v>27</v>
      </c>
    </row>
    <row r="497" spans="1:7" x14ac:dyDescent="0.2">
      <c r="A497" t="s">
        <v>1104</v>
      </c>
      <c r="B497" t="s">
        <v>41</v>
      </c>
      <c r="C497" s="6">
        <v>37864</v>
      </c>
      <c r="D497">
        <v>773</v>
      </c>
      <c r="E497" s="2">
        <v>34</v>
      </c>
      <c r="F497" t="str">
        <f t="shared" si="14"/>
        <v>Emma COTGROVEjavelin-throw</v>
      </c>
      <c r="G497" s="2">
        <f t="shared" si="15"/>
        <v>34</v>
      </c>
    </row>
    <row r="498" spans="1:7" x14ac:dyDescent="0.2">
      <c r="A498" t="s">
        <v>1105</v>
      </c>
      <c r="B498" t="s">
        <v>41</v>
      </c>
      <c r="C498" s="7">
        <v>44640</v>
      </c>
      <c r="D498">
        <v>765</v>
      </c>
      <c r="E498" s="2">
        <v>36</v>
      </c>
      <c r="F498" t="str">
        <f t="shared" si="14"/>
        <v>Phoebe MARSHjavelin-throw</v>
      </c>
      <c r="G498" s="2">
        <f t="shared" si="15"/>
        <v>36</v>
      </c>
    </row>
    <row r="499" spans="1:7" x14ac:dyDescent="0.2">
      <c r="A499" t="s">
        <v>1106</v>
      </c>
      <c r="B499" t="s">
        <v>41</v>
      </c>
      <c r="C499" s="7">
        <v>44671</v>
      </c>
      <c r="D499">
        <v>750</v>
      </c>
      <c r="E499" s="2">
        <v>41</v>
      </c>
      <c r="F499" t="str">
        <f t="shared" si="14"/>
        <v>Claudia LEGGEjavelin-throw</v>
      </c>
      <c r="G499" s="2">
        <f t="shared" si="15"/>
        <v>41</v>
      </c>
    </row>
    <row r="500" spans="1:7" x14ac:dyDescent="0.2">
      <c r="A500" t="s">
        <v>1107</v>
      </c>
      <c r="B500" t="s">
        <v>41</v>
      </c>
      <c r="C500" s="7">
        <v>44701</v>
      </c>
      <c r="D500">
        <v>747</v>
      </c>
      <c r="E500" s="2">
        <v>42</v>
      </c>
      <c r="F500" t="str">
        <f t="shared" si="14"/>
        <v>Tiana PAVLOVICHjavelin-throw</v>
      </c>
      <c r="G500" s="2">
        <f t="shared" si="15"/>
        <v>42</v>
      </c>
    </row>
    <row r="501" spans="1:7" x14ac:dyDescent="0.2">
      <c r="A501" t="s">
        <v>1108</v>
      </c>
      <c r="B501" t="s">
        <v>41</v>
      </c>
      <c r="C501" s="6">
        <v>37708</v>
      </c>
      <c r="D501">
        <v>739</v>
      </c>
      <c r="E501" s="2">
        <v>46</v>
      </c>
      <c r="F501" t="str">
        <f t="shared" si="14"/>
        <v>Elly READjavelin-throw</v>
      </c>
      <c r="G501" s="2">
        <f t="shared" si="15"/>
        <v>46</v>
      </c>
    </row>
    <row r="502" spans="1:7" x14ac:dyDescent="0.2">
      <c r="A502" t="s">
        <v>1109</v>
      </c>
      <c r="B502" t="s">
        <v>41</v>
      </c>
      <c r="C502" s="6">
        <v>36176</v>
      </c>
      <c r="D502">
        <v>730</v>
      </c>
      <c r="E502" s="2">
        <v>49</v>
      </c>
      <c r="F502" t="str">
        <f t="shared" si="14"/>
        <v>Emma BUTLERjavelin-throw</v>
      </c>
      <c r="G502" s="2">
        <f t="shared" si="15"/>
        <v>49</v>
      </c>
    </row>
    <row r="503" spans="1:7" x14ac:dyDescent="0.2">
      <c r="A503" t="s">
        <v>1110</v>
      </c>
      <c r="B503" t="s">
        <v>41</v>
      </c>
      <c r="C503" s="6">
        <v>36410</v>
      </c>
      <c r="D503">
        <v>729</v>
      </c>
      <c r="E503" s="2">
        <v>50</v>
      </c>
      <c r="F503" t="str">
        <f t="shared" si="14"/>
        <v>Chloe METCALFjavelin-throw</v>
      </c>
      <c r="G503" s="2">
        <f t="shared" si="15"/>
        <v>50</v>
      </c>
    </row>
    <row r="504" spans="1:7" x14ac:dyDescent="0.2">
      <c r="A504" t="s">
        <v>514</v>
      </c>
      <c r="B504" t="s">
        <v>41</v>
      </c>
      <c r="C504" s="6">
        <v>38170</v>
      </c>
      <c r="D504">
        <v>724</v>
      </c>
      <c r="E504" s="2">
        <v>51</v>
      </c>
      <c r="F504" t="str">
        <f t="shared" si="14"/>
        <v>Kajsa SHIELDjavelin-throw</v>
      </c>
      <c r="G504" s="2">
        <f t="shared" si="15"/>
        <v>51</v>
      </c>
    </row>
    <row r="505" spans="1:7" x14ac:dyDescent="0.2">
      <c r="A505" t="s">
        <v>1111</v>
      </c>
      <c r="B505" t="s">
        <v>41</v>
      </c>
      <c r="C505" s="6">
        <v>37210</v>
      </c>
      <c r="D505">
        <v>711</v>
      </c>
      <c r="E505" s="2">
        <v>57</v>
      </c>
      <c r="F505" t="str">
        <f t="shared" si="14"/>
        <v>Amie BOWREYjavelin-throw</v>
      </c>
      <c r="G505" s="2">
        <f t="shared" si="15"/>
        <v>57</v>
      </c>
    </row>
    <row r="506" spans="1:7" x14ac:dyDescent="0.2">
      <c r="A506" t="s">
        <v>548</v>
      </c>
      <c r="B506" t="s">
        <v>85</v>
      </c>
      <c r="C506" s="6">
        <v>35841</v>
      </c>
      <c r="D506">
        <v>1170</v>
      </c>
      <c r="E506" s="2">
        <v>1</v>
      </c>
      <c r="F506" t="str">
        <f t="shared" si="14"/>
        <v>Jemima MONTAGrace-walking</v>
      </c>
      <c r="G506" s="2">
        <f t="shared" si="15"/>
        <v>1</v>
      </c>
    </row>
    <row r="507" spans="1:7" x14ac:dyDescent="0.2">
      <c r="A507" t="s">
        <v>550</v>
      </c>
      <c r="B507" t="s">
        <v>85</v>
      </c>
      <c r="C507" s="6">
        <v>37076</v>
      </c>
      <c r="D507">
        <v>1073</v>
      </c>
      <c r="E507" s="2">
        <v>2</v>
      </c>
      <c r="F507" t="str">
        <f t="shared" si="14"/>
        <v>Rebecca HENDERSONrace-walking</v>
      </c>
      <c r="G507" s="2">
        <f t="shared" si="15"/>
        <v>2</v>
      </c>
    </row>
    <row r="508" spans="1:7" x14ac:dyDescent="0.2">
      <c r="A508" t="s">
        <v>1112</v>
      </c>
      <c r="B508" t="s">
        <v>85</v>
      </c>
      <c r="C508" s="6">
        <v>37643</v>
      </c>
      <c r="D508">
        <v>1072</v>
      </c>
      <c r="E508" s="2">
        <v>3</v>
      </c>
      <c r="F508" t="str">
        <f t="shared" si="14"/>
        <v>Olivia SANDERYrace-walking</v>
      </c>
      <c r="G508" s="2">
        <f t="shared" si="15"/>
        <v>3</v>
      </c>
    </row>
    <row r="509" spans="1:7" x14ac:dyDescent="0.2">
      <c r="A509" t="s">
        <v>1113</v>
      </c>
      <c r="B509" t="s">
        <v>85</v>
      </c>
      <c r="C509" s="6">
        <v>35863</v>
      </c>
      <c r="D509">
        <v>1065</v>
      </c>
      <c r="E509" s="2">
        <v>4</v>
      </c>
      <c r="F509" t="str">
        <f t="shared" si="14"/>
        <v>Clara SMITHrace-walking</v>
      </c>
      <c r="G509" s="2">
        <f t="shared" si="15"/>
        <v>4</v>
      </c>
    </row>
    <row r="510" spans="1:7" x14ac:dyDescent="0.2">
      <c r="A510" t="s">
        <v>1114</v>
      </c>
      <c r="B510" t="s">
        <v>85</v>
      </c>
      <c r="C510" s="6">
        <v>37870</v>
      </c>
      <c r="D510">
        <v>973</v>
      </c>
      <c r="E510" s="2">
        <v>7</v>
      </c>
      <c r="F510" t="str">
        <f t="shared" si="14"/>
        <v>Alanna PEARTrace-walking</v>
      </c>
      <c r="G510" s="2">
        <f t="shared" si="15"/>
        <v>7</v>
      </c>
    </row>
    <row r="511" spans="1:7" x14ac:dyDescent="0.2">
      <c r="A511" t="s">
        <v>1115</v>
      </c>
      <c r="B511" t="s">
        <v>85</v>
      </c>
      <c r="C511" s="6">
        <v>37883</v>
      </c>
      <c r="D511">
        <v>941</v>
      </c>
      <c r="E511" s="2">
        <v>8</v>
      </c>
      <c r="F511" t="str">
        <f t="shared" si="14"/>
        <v>Allanah PITCHERrace-walking</v>
      </c>
      <c r="G511" s="2">
        <f t="shared" si="15"/>
        <v>8</v>
      </c>
    </row>
    <row r="512" spans="1:7" x14ac:dyDescent="0.2">
      <c r="A512" t="s">
        <v>1116</v>
      </c>
      <c r="B512" t="s">
        <v>85</v>
      </c>
      <c r="C512" s="6">
        <v>37209</v>
      </c>
      <c r="D512">
        <v>844</v>
      </c>
      <c r="E512" s="2">
        <v>11</v>
      </c>
      <c r="F512" t="str">
        <f t="shared" si="14"/>
        <v>Hannah MISONrace-walking</v>
      </c>
      <c r="G512" s="2">
        <f t="shared" si="15"/>
        <v>11</v>
      </c>
    </row>
    <row r="513" spans="1:7" x14ac:dyDescent="0.2">
      <c r="A513" t="s">
        <v>1117</v>
      </c>
      <c r="B513" t="s">
        <v>85</v>
      </c>
      <c r="C513" s="6">
        <v>37712</v>
      </c>
      <c r="D513">
        <v>840</v>
      </c>
      <c r="E513" s="2">
        <v>12</v>
      </c>
      <c r="F513" t="str">
        <f t="shared" si="14"/>
        <v>Emma BLANCHrace-walking</v>
      </c>
      <c r="G513" s="2">
        <f t="shared" si="15"/>
        <v>12</v>
      </c>
    </row>
    <row r="514" spans="1:7" x14ac:dyDescent="0.2">
      <c r="A514" t="s">
        <v>1118</v>
      </c>
      <c r="B514" t="s">
        <v>85</v>
      </c>
      <c r="C514">
        <v>1997</v>
      </c>
      <c r="D514">
        <v>830</v>
      </c>
      <c r="E514" s="2">
        <v>13</v>
      </c>
      <c r="F514" t="str">
        <f t="shared" si="14"/>
        <v>Samantha FINDLAYrace-walking</v>
      </c>
      <c r="G514" s="2">
        <f t="shared" si="15"/>
        <v>13</v>
      </c>
    </row>
    <row r="515" spans="1:7" x14ac:dyDescent="0.2">
      <c r="A515" t="s">
        <v>1119</v>
      </c>
      <c r="B515" t="s">
        <v>85</v>
      </c>
      <c r="D515">
        <v>797</v>
      </c>
      <c r="E515" s="2">
        <v>14</v>
      </c>
      <c r="F515" t="str">
        <f t="shared" si="14"/>
        <v>Nellie LANGFORDrace-walking</v>
      </c>
      <c r="G515" s="2">
        <f t="shared" si="15"/>
        <v>14</v>
      </c>
    </row>
    <row r="516" spans="1:7" x14ac:dyDescent="0.2">
      <c r="A516" t="s">
        <v>1120</v>
      </c>
      <c r="B516" t="s">
        <v>85</v>
      </c>
      <c r="C516" s="6">
        <v>37984</v>
      </c>
      <c r="D516">
        <v>783</v>
      </c>
      <c r="E516" s="2">
        <v>15</v>
      </c>
      <c r="F516" t="str">
        <f t="shared" ref="F516:F517" si="16">A516&amp;B516</f>
        <v>Hannah BOLTONrace-walking</v>
      </c>
      <c r="G516" s="2">
        <f t="shared" ref="G516:G517" si="17">E516</f>
        <v>15</v>
      </c>
    </row>
    <row r="517" spans="1:7" x14ac:dyDescent="0.2">
      <c r="A517" t="s">
        <v>970</v>
      </c>
      <c r="B517" t="s">
        <v>82</v>
      </c>
      <c r="C517">
        <v>1984</v>
      </c>
      <c r="D517">
        <v>1001</v>
      </c>
      <c r="E517" s="2">
        <v>20</v>
      </c>
      <c r="F517" t="str">
        <f t="shared" si="16"/>
        <v>Melissah GIBSONmarathon</v>
      </c>
      <c r="G517" s="2">
        <f t="shared" si="17"/>
        <v>20</v>
      </c>
    </row>
  </sheetData>
  <sortState xmlns:xlrd2="http://schemas.microsoft.com/office/spreadsheetml/2017/richdata2" ref="A3:E65">
    <sortCondition ref="E3:E65"/>
  </sortState>
  <mergeCells count="1">
    <mergeCell ref="A1:G1"/>
  </mergeCells>
  <conditionalFormatting sqref="B2 F2:G2">
    <cfRule type="containsText" dxfId="19" priority="1" operator="containsText" text="marathon">
      <formula>NOT(ISERROR(SEARCH("marathon",B2)))</formula>
    </cfRule>
    <cfRule type="containsText" dxfId="18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B5B3C-0038-BE47-9364-0AB8EFBD025B}">
  <sheetPr>
    <tabColor theme="5" tint="0.59999389629810485"/>
  </sheetPr>
  <dimension ref="A1:G263"/>
  <sheetViews>
    <sheetView workbookViewId="0">
      <selection activeCell="A3" sqref="A3"/>
    </sheetView>
  </sheetViews>
  <sheetFormatPr baseColWidth="10" defaultRowHeight="16" x14ac:dyDescent="0.2"/>
  <cols>
    <col min="1" max="1" width="24.5" bestFit="1" customWidth="1"/>
    <col min="2" max="2" width="13.6640625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7" ht="21" x14ac:dyDescent="0.25">
      <c r="A1" s="95" t="s">
        <v>1467</v>
      </c>
      <c r="B1" s="95"/>
      <c r="C1" s="95"/>
      <c r="D1" s="95"/>
      <c r="E1" s="95"/>
      <c r="F1" s="95"/>
      <c r="G1" s="95"/>
    </row>
    <row r="2" spans="1:7" ht="35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916</v>
      </c>
      <c r="F2" s="44" t="s">
        <v>917</v>
      </c>
      <c r="G2" s="70" t="s">
        <v>918</v>
      </c>
    </row>
    <row r="3" spans="1:7" x14ac:dyDescent="0.2">
      <c r="A3" t="s">
        <v>101</v>
      </c>
      <c r="B3" s="6" t="s">
        <v>2</v>
      </c>
      <c r="C3" s="6">
        <v>35086</v>
      </c>
      <c r="D3">
        <v>1165</v>
      </c>
      <c r="E3" s="2">
        <v>24</v>
      </c>
      <c r="F3" t="str">
        <f>A3&amp;B3</f>
        <v>Hana BASIC100m</v>
      </c>
      <c r="G3" s="2">
        <f>E3</f>
        <v>24</v>
      </c>
    </row>
    <row r="4" spans="1:7" x14ac:dyDescent="0.2">
      <c r="A4" t="s">
        <v>949</v>
      </c>
      <c r="B4" s="6" t="s">
        <v>2</v>
      </c>
      <c r="C4" s="6">
        <v>36720</v>
      </c>
      <c r="D4">
        <v>1146</v>
      </c>
      <c r="E4" s="2">
        <v>39</v>
      </c>
      <c r="F4" t="str">
        <f t="shared" ref="F4:F67" si="0">A4&amp;B4</f>
        <v>Ella CONNOLLY100m</v>
      </c>
      <c r="G4" s="2">
        <f t="shared" ref="G4:G67" si="1">E4</f>
        <v>39</v>
      </c>
    </row>
    <row r="5" spans="1:7" x14ac:dyDescent="0.2">
      <c r="A5" t="s">
        <v>196</v>
      </c>
      <c r="B5" s="6" t="s">
        <v>2</v>
      </c>
      <c r="C5" s="6">
        <v>36615</v>
      </c>
      <c r="D5">
        <v>1133</v>
      </c>
      <c r="E5" s="2">
        <v>48</v>
      </c>
      <c r="F5" t="str">
        <f t="shared" si="0"/>
        <v>Riley DAY100m</v>
      </c>
      <c r="G5" s="2">
        <f t="shared" si="1"/>
        <v>48</v>
      </c>
    </row>
    <row r="6" spans="1:7" x14ac:dyDescent="0.2">
      <c r="A6" t="s">
        <v>104</v>
      </c>
      <c r="B6" s="6" t="s">
        <v>2</v>
      </c>
      <c r="C6" s="6">
        <v>38360</v>
      </c>
      <c r="D6">
        <v>1129</v>
      </c>
      <c r="E6" s="2">
        <v>51</v>
      </c>
      <c r="F6" t="str">
        <f t="shared" si="0"/>
        <v>Torrie LEWIS100m</v>
      </c>
      <c r="G6" s="2">
        <f t="shared" si="1"/>
        <v>51</v>
      </c>
    </row>
    <row r="7" spans="1:7" x14ac:dyDescent="0.2">
      <c r="A7" t="s">
        <v>105</v>
      </c>
      <c r="B7" s="6" t="s">
        <v>2</v>
      </c>
      <c r="C7" s="6">
        <v>36107</v>
      </c>
      <c r="D7">
        <v>1116</v>
      </c>
      <c r="E7" s="2">
        <v>64</v>
      </c>
      <c r="F7" t="str">
        <f t="shared" si="0"/>
        <v>Ebony LANE100m</v>
      </c>
      <c r="G7" s="2">
        <f t="shared" si="1"/>
        <v>64</v>
      </c>
    </row>
    <row r="8" spans="1:7" x14ac:dyDescent="0.2">
      <c r="A8" t="s">
        <v>197</v>
      </c>
      <c r="B8" s="6" t="s">
        <v>2</v>
      </c>
      <c r="C8" s="6">
        <v>35826</v>
      </c>
      <c r="D8">
        <v>1106</v>
      </c>
      <c r="E8" s="2">
        <v>75</v>
      </c>
      <c r="F8" t="str">
        <f t="shared" si="0"/>
        <v>Jacinta BEECHER100m</v>
      </c>
      <c r="G8" s="2">
        <f t="shared" si="1"/>
        <v>75</v>
      </c>
    </row>
    <row r="9" spans="1:7" x14ac:dyDescent="0.2">
      <c r="A9" t="s">
        <v>110</v>
      </c>
      <c r="B9" s="6" t="s">
        <v>2</v>
      </c>
      <c r="C9" s="6">
        <v>36383</v>
      </c>
      <c r="D9">
        <v>1099</v>
      </c>
      <c r="E9" s="2">
        <v>87</v>
      </c>
      <c r="F9" t="str">
        <f t="shared" si="0"/>
        <v>Celeste MUCCI100m</v>
      </c>
      <c r="G9" s="2">
        <f t="shared" si="1"/>
        <v>87</v>
      </c>
    </row>
    <row r="10" spans="1:7" x14ac:dyDescent="0.2">
      <c r="A10" t="s">
        <v>102</v>
      </c>
      <c r="B10" s="6" t="s">
        <v>2</v>
      </c>
      <c r="C10" s="6">
        <v>34874</v>
      </c>
      <c r="D10">
        <v>1099</v>
      </c>
      <c r="E10" s="2">
        <v>87</v>
      </c>
      <c r="F10" t="str">
        <f t="shared" si="0"/>
        <v>Bree MASTERS100m</v>
      </c>
      <c r="G10" s="2">
        <f t="shared" si="1"/>
        <v>87</v>
      </c>
    </row>
    <row r="11" spans="1:7" x14ac:dyDescent="0.2">
      <c r="A11" t="s">
        <v>380</v>
      </c>
      <c r="B11" s="6" t="s">
        <v>2</v>
      </c>
      <c r="C11" s="6">
        <v>33543</v>
      </c>
      <c r="D11">
        <v>1097</v>
      </c>
      <c r="E11" s="2">
        <v>91</v>
      </c>
      <c r="F11" t="str">
        <f t="shared" si="0"/>
        <v>Brianna BEAHAN100m</v>
      </c>
      <c r="G11" s="2">
        <f t="shared" si="1"/>
        <v>91</v>
      </c>
    </row>
    <row r="12" spans="1:7" x14ac:dyDescent="0.2">
      <c r="A12" t="s">
        <v>106</v>
      </c>
      <c r="B12" s="6" t="s">
        <v>2</v>
      </c>
      <c r="C12" s="6">
        <v>37913</v>
      </c>
      <c r="D12">
        <v>1095</v>
      </c>
      <c r="E12" s="2">
        <v>94</v>
      </c>
      <c r="F12" t="str">
        <f t="shared" si="0"/>
        <v>Taylah CRUTTENDEN100m</v>
      </c>
      <c r="G12" s="2">
        <f t="shared" si="1"/>
        <v>94</v>
      </c>
    </row>
    <row r="13" spans="1:7" x14ac:dyDescent="0.2">
      <c r="A13" t="s">
        <v>196</v>
      </c>
      <c r="B13" s="6" t="s">
        <v>25</v>
      </c>
      <c r="C13" s="6">
        <v>36615</v>
      </c>
      <c r="D13">
        <v>1179</v>
      </c>
      <c r="E13" s="2">
        <v>11</v>
      </c>
      <c r="F13" t="str">
        <f t="shared" si="0"/>
        <v>Riley DAY200m</v>
      </c>
      <c r="G13" s="2">
        <f t="shared" si="1"/>
        <v>11</v>
      </c>
    </row>
    <row r="14" spans="1:7" x14ac:dyDescent="0.2">
      <c r="A14" t="s">
        <v>949</v>
      </c>
      <c r="B14" s="6" t="s">
        <v>25</v>
      </c>
      <c r="C14" s="6">
        <v>36720</v>
      </c>
      <c r="D14">
        <v>1139</v>
      </c>
      <c r="E14" s="2">
        <v>27</v>
      </c>
      <c r="F14" t="str">
        <f t="shared" si="0"/>
        <v>Ella CONNOLLY200m</v>
      </c>
      <c r="G14" s="2">
        <f t="shared" si="1"/>
        <v>27</v>
      </c>
    </row>
    <row r="15" spans="1:7" x14ac:dyDescent="0.2">
      <c r="A15" t="s">
        <v>109</v>
      </c>
      <c r="B15" s="6" t="s">
        <v>25</v>
      </c>
      <c r="C15" s="6">
        <v>36580</v>
      </c>
      <c r="D15">
        <v>1123</v>
      </c>
      <c r="E15" s="2">
        <v>45</v>
      </c>
      <c r="F15" t="str">
        <f t="shared" si="0"/>
        <v>Kristie EDWARDS200m</v>
      </c>
      <c r="G15" s="2">
        <f t="shared" si="1"/>
        <v>45</v>
      </c>
    </row>
    <row r="16" spans="1:7" x14ac:dyDescent="0.2">
      <c r="A16" t="s">
        <v>107</v>
      </c>
      <c r="B16" s="6" t="s">
        <v>25</v>
      </c>
      <c r="C16" s="6">
        <v>37030</v>
      </c>
      <c r="D16">
        <v>1114</v>
      </c>
      <c r="E16" s="2">
        <v>51</v>
      </c>
      <c r="F16" t="str">
        <f t="shared" si="0"/>
        <v>Monique QUIRK200m</v>
      </c>
      <c r="G16" s="2">
        <f t="shared" si="1"/>
        <v>51</v>
      </c>
    </row>
    <row r="17" spans="1:7" x14ac:dyDescent="0.2">
      <c r="A17" t="s">
        <v>197</v>
      </c>
      <c r="B17" s="6" t="s">
        <v>25</v>
      </c>
      <c r="C17" s="6">
        <v>35826</v>
      </c>
      <c r="D17">
        <v>1103</v>
      </c>
      <c r="E17" s="2">
        <v>63</v>
      </c>
      <c r="F17" t="str">
        <f t="shared" si="0"/>
        <v>Jacinta BEECHER200m</v>
      </c>
      <c r="G17" s="2">
        <f t="shared" si="1"/>
        <v>63</v>
      </c>
    </row>
    <row r="18" spans="1:7" x14ac:dyDescent="0.2">
      <c r="A18" t="s">
        <v>104</v>
      </c>
      <c r="B18" s="6" t="s">
        <v>25</v>
      </c>
      <c r="C18" s="6">
        <v>38360</v>
      </c>
      <c r="D18">
        <v>1096</v>
      </c>
      <c r="E18" s="2">
        <v>69</v>
      </c>
      <c r="F18" t="str">
        <f t="shared" si="0"/>
        <v>Torrie LEWIS200m</v>
      </c>
      <c r="G18" s="2">
        <f t="shared" si="1"/>
        <v>69</v>
      </c>
    </row>
    <row r="19" spans="1:7" x14ac:dyDescent="0.2">
      <c r="A19" t="s">
        <v>102</v>
      </c>
      <c r="B19" s="6" t="s">
        <v>25</v>
      </c>
      <c r="C19" s="6">
        <v>34874</v>
      </c>
      <c r="D19">
        <v>1082</v>
      </c>
      <c r="E19" s="2">
        <v>99</v>
      </c>
      <c r="F19" t="str">
        <f t="shared" si="0"/>
        <v>Bree MASTERS200m</v>
      </c>
      <c r="G19" s="2">
        <f t="shared" si="1"/>
        <v>99</v>
      </c>
    </row>
    <row r="20" spans="1:7" x14ac:dyDescent="0.2">
      <c r="A20" t="s">
        <v>222</v>
      </c>
      <c r="B20" s="6" t="s">
        <v>26</v>
      </c>
      <c r="C20" s="6">
        <v>36633</v>
      </c>
      <c r="D20">
        <v>1142</v>
      </c>
      <c r="E20" s="2">
        <v>27</v>
      </c>
      <c r="F20" t="str">
        <f t="shared" si="0"/>
        <v>Bendere OBOYA400m</v>
      </c>
      <c r="G20" s="2">
        <f t="shared" si="1"/>
        <v>27</v>
      </c>
    </row>
    <row r="21" spans="1:7" x14ac:dyDescent="0.2">
      <c r="A21" t="s">
        <v>949</v>
      </c>
      <c r="B21" s="6" t="s">
        <v>26</v>
      </c>
      <c r="C21" s="6">
        <v>36720</v>
      </c>
      <c r="D21">
        <v>1116</v>
      </c>
      <c r="E21" s="2">
        <v>49</v>
      </c>
      <c r="F21" t="str">
        <f t="shared" si="0"/>
        <v>Ella CONNOLLY400m</v>
      </c>
      <c r="G21" s="2">
        <f t="shared" si="1"/>
        <v>49</v>
      </c>
    </row>
    <row r="22" spans="1:7" x14ac:dyDescent="0.2">
      <c r="A22" t="s">
        <v>223</v>
      </c>
      <c r="B22" s="6" t="s">
        <v>26</v>
      </c>
      <c r="C22" s="6">
        <v>37624</v>
      </c>
      <c r="D22">
        <v>1102</v>
      </c>
      <c r="E22" s="2">
        <v>68</v>
      </c>
      <c r="F22" t="str">
        <f t="shared" si="0"/>
        <v>Ellie BEER400m</v>
      </c>
      <c r="G22" s="2">
        <f t="shared" si="1"/>
        <v>68</v>
      </c>
    </row>
    <row r="23" spans="1:7" x14ac:dyDescent="0.2">
      <c r="A23" t="s">
        <v>224</v>
      </c>
      <c r="B23" s="6" t="s">
        <v>26</v>
      </c>
      <c r="C23" s="6">
        <v>33716</v>
      </c>
      <c r="D23">
        <v>1093</v>
      </c>
      <c r="E23" s="2">
        <v>77</v>
      </c>
      <c r="F23" t="str">
        <f t="shared" si="0"/>
        <v>Anneliese RUBIE-RENSHAW400m</v>
      </c>
      <c r="G23" s="2">
        <f t="shared" si="1"/>
        <v>77</v>
      </c>
    </row>
    <row r="24" spans="1:7" x14ac:dyDescent="0.2">
      <c r="A24" t="s">
        <v>208</v>
      </c>
      <c r="B24" s="6" t="s">
        <v>26</v>
      </c>
      <c r="C24" s="6">
        <v>32780</v>
      </c>
      <c r="D24">
        <v>1079</v>
      </c>
      <c r="E24" s="2">
        <v>94</v>
      </c>
      <c r="F24" t="str">
        <f t="shared" si="0"/>
        <v>Kendra HUBBARD400m</v>
      </c>
      <c r="G24" s="2">
        <f t="shared" si="1"/>
        <v>94</v>
      </c>
    </row>
    <row r="25" spans="1:7" x14ac:dyDescent="0.2">
      <c r="A25" t="s">
        <v>396</v>
      </c>
      <c r="B25" s="6" t="s">
        <v>26</v>
      </c>
      <c r="C25" s="6">
        <v>34582</v>
      </c>
      <c r="D25">
        <v>1076</v>
      </c>
      <c r="E25" s="2">
        <v>99</v>
      </c>
      <c r="F25" t="str">
        <f t="shared" si="0"/>
        <v>Sarah CARLI400m</v>
      </c>
      <c r="G25" s="2">
        <f t="shared" si="1"/>
        <v>99</v>
      </c>
    </row>
    <row r="26" spans="1:7" x14ac:dyDescent="0.2">
      <c r="A26" t="s">
        <v>227</v>
      </c>
      <c r="B26" s="6" t="s">
        <v>27</v>
      </c>
      <c r="C26" s="6">
        <v>34394</v>
      </c>
      <c r="D26">
        <v>1197</v>
      </c>
      <c r="E26" s="2">
        <v>7</v>
      </c>
      <c r="F26" t="str">
        <f t="shared" si="0"/>
        <v>Catriona BISSET800m</v>
      </c>
      <c r="G26" s="2">
        <f t="shared" si="1"/>
        <v>7</v>
      </c>
    </row>
    <row r="27" spans="1:7" x14ac:dyDescent="0.2">
      <c r="A27" t="s">
        <v>263</v>
      </c>
      <c r="B27" s="6" t="s">
        <v>27</v>
      </c>
      <c r="C27" s="6">
        <v>33409</v>
      </c>
      <c r="D27">
        <v>1176</v>
      </c>
      <c r="E27" s="2">
        <v>12</v>
      </c>
      <c r="F27" t="str">
        <f t="shared" si="0"/>
        <v>Linden HALL800m</v>
      </c>
      <c r="G27" s="2">
        <f t="shared" si="1"/>
        <v>12</v>
      </c>
    </row>
    <row r="28" spans="1:7" x14ac:dyDescent="0.2">
      <c r="A28" t="s">
        <v>264</v>
      </c>
      <c r="B28" s="6" t="s">
        <v>27</v>
      </c>
      <c r="C28" s="6">
        <v>38454</v>
      </c>
      <c r="D28">
        <v>1134</v>
      </c>
      <c r="E28" s="2">
        <v>28</v>
      </c>
      <c r="F28" t="str">
        <f t="shared" si="0"/>
        <v>Claudia HOLLINGSWORTH800m</v>
      </c>
      <c r="G28" s="2">
        <f t="shared" si="1"/>
        <v>28</v>
      </c>
    </row>
    <row r="29" spans="1:7" x14ac:dyDescent="0.2">
      <c r="A29" t="s">
        <v>1123</v>
      </c>
      <c r="B29" s="6" t="s">
        <v>27</v>
      </c>
      <c r="C29" s="6">
        <v>37051</v>
      </c>
      <c r="D29">
        <v>1127</v>
      </c>
      <c r="E29" s="2">
        <v>33</v>
      </c>
      <c r="F29" t="str">
        <f t="shared" si="0"/>
        <v>Keely SMALL800m</v>
      </c>
      <c r="G29" s="2">
        <f t="shared" si="1"/>
        <v>33</v>
      </c>
    </row>
    <row r="30" spans="1:7" x14ac:dyDescent="0.2">
      <c r="A30" t="s">
        <v>1124</v>
      </c>
      <c r="B30" s="6" t="s">
        <v>27</v>
      </c>
      <c r="C30" s="6">
        <v>33352</v>
      </c>
      <c r="D30">
        <v>1125</v>
      </c>
      <c r="E30" s="2">
        <v>35</v>
      </c>
      <c r="F30" t="str">
        <f t="shared" si="0"/>
        <v>Brittany KAAN800m</v>
      </c>
      <c r="G30" s="2">
        <f t="shared" si="1"/>
        <v>35</v>
      </c>
    </row>
    <row r="31" spans="1:7" x14ac:dyDescent="0.2">
      <c r="A31" t="s">
        <v>1002</v>
      </c>
      <c r="B31" s="6" t="s">
        <v>27</v>
      </c>
      <c r="C31" s="6">
        <v>35404</v>
      </c>
      <c r="D31">
        <v>1117</v>
      </c>
      <c r="E31" s="2">
        <v>41</v>
      </c>
      <c r="F31" t="str">
        <f t="shared" si="0"/>
        <v>Georgia GRIFFITH800m</v>
      </c>
      <c r="G31" s="2">
        <f t="shared" si="1"/>
        <v>41</v>
      </c>
    </row>
    <row r="32" spans="1:7" x14ac:dyDescent="0.2">
      <c r="A32" t="s">
        <v>232</v>
      </c>
      <c r="B32" s="6" t="s">
        <v>27</v>
      </c>
      <c r="C32" s="6">
        <v>36496</v>
      </c>
      <c r="D32">
        <v>1109</v>
      </c>
      <c r="E32" s="2">
        <v>54</v>
      </c>
      <c r="F32" t="str">
        <f t="shared" si="0"/>
        <v>Tess KIRSOPP-COLE800m</v>
      </c>
      <c r="G32" s="2">
        <f t="shared" si="1"/>
        <v>54</v>
      </c>
    </row>
    <row r="33" spans="1:7" x14ac:dyDescent="0.2">
      <c r="A33" t="s">
        <v>265</v>
      </c>
      <c r="B33" s="6" t="s">
        <v>27</v>
      </c>
      <c r="C33" s="6">
        <v>35747</v>
      </c>
      <c r="D33">
        <v>1108</v>
      </c>
      <c r="E33" s="2">
        <v>55</v>
      </c>
      <c r="F33" t="str">
        <f t="shared" si="0"/>
        <v>Ellie SANFORD800m</v>
      </c>
      <c r="G33" s="2">
        <f t="shared" si="1"/>
        <v>55</v>
      </c>
    </row>
    <row r="34" spans="1:7" x14ac:dyDescent="0.2">
      <c r="A34" t="s">
        <v>267</v>
      </c>
      <c r="B34" s="6" t="s">
        <v>27</v>
      </c>
      <c r="C34" s="6">
        <v>36472</v>
      </c>
      <c r="D34">
        <v>1105</v>
      </c>
      <c r="E34" s="2">
        <v>58</v>
      </c>
      <c r="F34" t="str">
        <f t="shared" si="0"/>
        <v>Imogen BARRETT800m</v>
      </c>
      <c r="G34" s="2">
        <f t="shared" si="1"/>
        <v>58</v>
      </c>
    </row>
    <row r="35" spans="1:7" x14ac:dyDescent="0.2">
      <c r="A35" t="s">
        <v>312</v>
      </c>
      <c r="B35" s="6" t="s">
        <v>27</v>
      </c>
      <c r="C35" s="6">
        <v>35868</v>
      </c>
      <c r="D35">
        <v>1104</v>
      </c>
      <c r="E35" s="2">
        <v>61</v>
      </c>
      <c r="F35" t="str">
        <f t="shared" si="0"/>
        <v>Isabella THORNTON-BOTT800m</v>
      </c>
      <c r="G35" s="2">
        <f t="shared" si="1"/>
        <v>61</v>
      </c>
    </row>
    <row r="36" spans="1:7" x14ac:dyDescent="0.2">
      <c r="A36" t="s">
        <v>266</v>
      </c>
      <c r="B36" s="6" t="s">
        <v>27</v>
      </c>
      <c r="C36" s="6">
        <v>34610</v>
      </c>
      <c r="D36">
        <v>1095</v>
      </c>
      <c r="E36" s="2">
        <v>73</v>
      </c>
      <c r="F36" t="str">
        <f t="shared" si="0"/>
        <v>Morgan MITCHELL800m</v>
      </c>
      <c r="G36" s="2">
        <f t="shared" si="1"/>
        <v>73</v>
      </c>
    </row>
    <row r="37" spans="1:7" x14ac:dyDescent="0.2">
      <c r="A37" t="s">
        <v>1004</v>
      </c>
      <c r="B37" s="6" t="s">
        <v>27</v>
      </c>
      <c r="C37" s="6">
        <v>37172</v>
      </c>
      <c r="D37">
        <v>1081</v>
      </c>
      <c r="E37" s="2">
        <v>86</v>
      </c>
      <c r="F37" t="str">
        <f t="shared" si="0"/>
        <v>Rose PITTMAN800m</v>
      </c>
      <c r="G37" s="2">
        <f t="shared" si="1"/>
        <v>86</v>
      </c>
    </row>
    <row r="38" spans="1:7" x14ac:dyDescent="0.2">
      <c r="A38" t="s">
        <v>272</v>
      </c>
      <c r="B38" s="6" t="s">
        <v>27</v>
      </c>
      <c r="C38" s="6">
        <v>37260</v>
      </c>
      <c r="D38">
        <v>1078</v>
      </c>
      <c r="E38" s="2">
        <v>89</v>
      </c>
      <c r="F38" t="str">
        <f t="shared" si="0"/>
        <v>Gigi MACCAGNINI800m</v>
      </c>
      <c r="G38" s="2">
        <f t="shared" si="1"/>
        <v>89</v>
      </c>
    </row>
    <row r="39" spans="1:7" x14ac:dyDescent="0.2">
      <c r="A39" t="s">
        <v>271</v>
      </c>
      <c r="B39" s="6" t="s">
        <v>27</v>
      </c>
      <c r="C39" s="6">
        <v>34494</v>
      </c>
      <c r="D39">
        <v>1076</v>
      </c>
      <c r="E39" s="2">
        <v>93</v>
      </c>
      <c r="F39" t="str">
        <f t="shared" si="0"/>
        <v>Amy ROBINSON800m</v>
      </c>
      <c r="G39" s="2">
        <f t="shared" si="1"/>
        <v>93</v>
      </c>
    </row>
    <row r="40" spans="1:7" x14ac:dyDescent="0.2">
      <c r="A40" t="s">
        <v>309</v>
      </c>
      <c r="B40" s="6" t="s">
        <v>27</v>
      </c>
      <c r="C40" s="6">
        <v>35529</v>
      </c>
      <c r="D40">
        <v>1074</v>
      </c>
      <c r="E40" s="2">
        <v>96</v>
      </c>
      <c r="F40" t="str">
        <f t="shared" si="0"/>
        <v>Maudie SKYRING800m</v>
      </c>
      <c r="G40" s="2">
        <f t="shared" si="1"/>
        <v>96</v>
      </c>
    </row>
    <row r="41" spans="1:7" x14ac:dyDescent="0.2">
      <c r="A41" t="s">
        <v>268</v>
      </c>
      <c r="B41" s="6" t="s">
        <v>27</v>
      </c>
      <c r="C41" s="6">
        <v>37449</v>
      </c>
      <c r="D41">
        <v>1073</v>
      </c>
      <c r="E41" s="2">
        <v>99</v>
      </c>
      <c r="F41" t="str">
        <f t="shared" si="0"/>
        <v>Matilda RYAN800m</v>
      </c>
      <c r="G41" s="2">
        <f t="shared" si="1"/>
        <v>99</v>
      </c>
    </row>
    <row r="42" spans="1:7" x14ac:dyDescent="0.2">
      <c r="A42" t="s">
        <v>307</v>
      </c>
      <c r="B42" s="6" t="s">
        <v>28</v>
      </c>
      <c r="C42" s="6">
        <v>35360</v>
      </c>
      <c r="D42">
        <v>1215</v>
      </c>
      <c r="E42" s="2">
        <v>4</v>
      </c>
      <c r="F42" t="str">
        <f t="shared" si="0"/>
        <v>Jessica HULL1500m</v>
      </c>
      <c r="G42" s="2">
        <f t="shared" si="1"/>
        <v>4</v>
      </c>
    </row>
    <row r="43" spans="1:7" x14ac:dyDescent="0.2">
      <c r="A43" t="s">
        <v>263</v>
      </c>
      <c r="B43" s="6" t="s">
        <v>28</v>
      </c>
      <c r="C43" s="6">
        <v>33409</v>
      </c>
      <c r="D43">
        <v>1213</v>
      </c>
      <c r="E43" s="2">
        <v>5</v>
      </c>
      <c r="F43" t="str">
        <f t="shared" si="0"/>
        <v>Linden HALL1500m</v>
      </c>
      <c r="G43" s="2">
        <f t="shared" si="1"/>
        <v>5</v>
      </c>
    </row>
    <row r="44" spans="1:7" x14ac:dyDescent="0.2">
      <c r="A44" t="s">
        <v>308</v>
      </c>
      <c r="B44" s="6" t="s">
        <v>28</v>
      </c>
      <c r="C44" s="6">
        <v>37075</v>
      </c>
      <c r="D44">
        <v>1144</v>
      </c>
      <c r="E44" s="2">
        <v>30</v>
      </c>
      <c r="F44" t="str">
        <f t="shared" si="0"/>
        <v>Abbey CALDWELL1500m</v>
      </c>
      <c r="G44" s="2">
        <f t="shared" si="1"/>
        <v>30</v>
      </c>
    </row>
    <row r="45" spans="1:7" x14ac:dyDescent="0.2">
      <c r="A45" t="s">
        <v>350</v>
      </c>
      <c r="B45" s="6" t="s">
        <v>28</v>
      </c>
      <c r="C45" s="6">
        <v>34463</v>
      </c>
      <c r="D45">
        <v>1144</v>
      </c>
      <c r="E45" s="2">
        <v>31</v>
      </c>
      <c r="F45" t="str">
        <f t="shared" si="0"/>
        <v>Jenny BLUNDELL1500m</v>
      </c>
      <c r="G45" s="2">
        <f t="shared" si="1"/>
        <v>31</v>
      </c>
    </row>
    <row r="46" spans="1:7" x14ac:dyDescent="0.2">
      <c r="A46" t="s">
        <v>1123</v>
      </c>
      <c r="B46" s="6" t="s">
        <v>28</v>
      </c>
      <c r="C46" s="6">
        <v>37051</v>
      </c>
      <c r="D46">
        <v>1143</v>
      </c>
      <c r="E46" s="2">
        <v>32</v>
      </c>
      <c r="F46" t="str">
        <f t="shared" si="0"/>
        <v>Keely SMALL1500m</v>
      </c>
      <c r="G46" s="2">
        <f t="shared" si="1"/>
        <v>32</v>
      </c>
    </row>
    <row r="47" spans="1:7" x14ac:dyDescent="0.2">
      <c r="A47" t="s">
        <v>1125</v>
      </c>
      <c r="B47" s="6" t="s">
        <v>28</v>
      </c>
      <c r="C47" s="6">
        <v>32729</v>
      </c>
      <c r="D47">
        <v>1138</v>
      </c>
      <c r="E47" s="2">
        <v>36</v>
      </c>
      <c r="F47" t="str">
        <f t="shared" si="0"/>
        <v>Heidi SEE1500m</v>
      </c>
      <c r="G47" s="2">
        <f t="shared" si="1"/>
        <v>36</v>
      </c>
    </row>
    <row r="48" spans="1:7" x14ac:dyDescent="0.2">
      <c r="A48" t="s">
        <v>309</v>
      </c>
      <c r="B48" s="6" t="s">
        <v>28</v>
      </c>
      <c r="C48" s="6">
        <v>35529</v>
      </c>
      <c r="D48">
        <v>1128</v>
      </c>
      <c r="E48" s="2">
        <v>45</v>
      </c>
      <c r="F48" t="str">
        <f t="shared" si="0"/>
        <v>Maudie SKYRING1500m</v>
      </c>
      <c r="G48" s="2">
        <f t="shared" si="1"/>
        <v>45</v>
      </c>
    </row>
    <row r="49" spans="1:7" x14ac:dyDescent="0.2">
      <c r="A49" t="s">
        <v>334</v>
      </c>
      <c r="B49" s="6" t="s">
        <v>28</v>
      </c>
      <c r="C49" s="6">
        <v>32724</v>
      </c>
      <c r="D49">
        <v>1126</v>
      </c>
      <c r="E49" s="2">
        <v>46</v>
      </c>
      <c r="F49" t="str">
        <f t="shared" si="0"/>
        <v>Genevieve GREGSON1500m</v>
      </c>
      <c r="G49" s="2">
        <f t="shared" si="1"/>
        <v>46</v>
      </c>
    </row>
    <row r="50" spans="1:7" x14ac:dyDescent="0.2">
      <c r="A50" t="s">
        <v>311</v>
      </c>
      <c r="B50" s="6" t="s">
        <v>28</v>
      </c>
      <c r="C50" s="6">
        <v>32903</v>
      </c>
      <c r="D50">
        <v>1123</v>
      </c>
      <c r="E50" s="2">
        <v>48</v>
      </c>
      <c r="F50" t="str">
        <f t="shared" si="0"/>
        <v>Melissa DUNCAN1500m</v>
      </c>
      <c r="G50" s="2">
        <f t="shared" si="1"/>
        <v>48</v>
      </c>
    </row>
    <row r="51" spans="1:7" x14ac:dyDescent="0.2">
      <c r="A51" t="s">
        <v>1126</v>
      </c>
      <c r="B51" s="6" t="s">
        <v>28</v>
      </c>
      <c r="C51" s="6">
        <v>36149</v>
      </c>
      <c r="D51">
        <v>1116</v>
      </c>
      <c r="E51" s="2">
        <v>51</v>
      </c>
      <c r="F51" t="str">
        <f t="shared" si="0"/>
        <v>Georgia HANSEN1500m</v>
      </c>
      <c r="G51" s="2">
        <f t="shared" si="1"/>
        <v>51</v>
      </c>
    </row>
    <row r="52" spans="1:7" x14ac:dyDescent="0.2">
      <c r="A52" t="s">
        <v>351</v>
      </c>
      <c r="B52" s="6" t="s">
        <v>28</v>
      </c>
      <c r="C52" s="6">
        <v>36515</v>
      </c>
      <c r="D52">
        <v>1116</v>
      </c>
      <c r="E52" s="2">
        <v>52</v>
      </c>
      <c r="F52" t="str">
        <f t="shared" si="0"/>
        <v>Rose DAVIES1500m</v>
      </c>
      <c r="G52" s="2">
        <f t="shared" si="1"/>
        <v>52</v>
      </c>
    </row>
    <row r="53" spans="1:7" x14ac:dyDescent="0.2">
      <c r="A53" t="s">
        <v>270</v>
      </c>
      <c r="B53" s="6" t="s">
        <v>28</v>
      </c>
      <c r="C53" s="6">
        <v>37404</v>
      </c>
      <c r="D53">
        <v>1111</v>
      </c>
      <c r="E53" s="2">
        <v>56</v>
      </c>
      <c r="F53" t="str">
        <f t="shared" si="0"/>
        <v>Jaylah HANCOCK-CAMERON1500m</v>
      </c>
      <c r="G53" s="2">
        <f t="shared" si="1"/>
        <v>56</v>
      </c>
    </row>
    <row r="54" spans="1:7" x14ac:dyDescent="0.2">
      <c r="A54" t="s">
        <v>349</v>
      </c>
      <c r="B54" s="6" t="s">
        <v>28</v>
      </c>
      <c r="C54" s="6">
        <v>34956</v>
      </c>
      <c r="D54">
        <v>1111</v>
      </c>
      <c r="E54" s="2">
        <v>58</v>
      </c>
      <c r="F54" t="str">
        <f t="shared" si="0"/>
        <v>Isobel BATT-DOYLE1500m</v>
      </c>
      <c r="G54" s="2">
        <f t="shared" si="1"/>
        <v>58</v>
      </c>
    </row>
    <row r="55" spans="1:7" x14ac:dyDescent="0.2">
      <c r="A55" t="s">
        <v>310</v>
      </c>
      <c r="B55" s="6" t="s">
        <v>28</v>
      </c>
      <c r="C55" s="6">
        <v>35869</v>
      </c>
      <c r="D55">
        <v>1110</v>
      </c>
      <c r="E55" s="2">
        <v>59</v>
      </c>
      <c r="F55" t="str">
        <f t="shared" si="0"/>
        <v>Lauren RYAN1500m</v>
      </c>
      <c r="G55" s="2">
        <f t="shared" si="1"/>
        <v>59</v>
      </c>
    </row>
    <row r="56" spans="1:7" x14ac:dyDescent="0.2">
      <c r="A56" t="s">
        <v>340</v>
      </c>
      <c r="B56" s="6" t="s">
        <v>28</v>
      </c>
      <c r="C56" s="6">
        <v>35633</v>
      </c>
      <c r="D56">
        <v>1104</v>
      </c>
      <c r="E56" s="2">
        <v>65</v>
      </c>
      <c r="F56" t="str">
        <f t="shared" si="0"/>
        <v>Mackenzie ANDREWS1500m</v>
      </c>
      <c r="G56" s="2">
        <f t="shared" si="1"/>
        <v>65</v>
      </c>
    </row>
    <row r="57" spans="1:7" x14ac:dyDescent="0.2">
      <c r="A57" t="s">
        <v>271</v>
      </c>
      <c r="B57" s="6" t="s">
        <v>28</v>
      </c>
      <c r="C57" s="6">
        <v>34494</v>
      </c>
      <c r="D57">
        <v>1095</v>
      </c>
      <c r="E57" s="2">
        <v>74</v>
      </c>
      <c r="F57" t="str">
        <f t="shared" si="0"/>
        <v>Amy ROBINSON1500m</v>
      </c>
      <c r="G57" s="2">
        <f t="shared" si="1"/>
        <v>74</v>
      </c>
    </row>
    <row r="58" spans="1:7" x14ac:dyDescent="0.2">
      <c r="A58" t="s">
        <v>1002</v>
      </c>
      <c r="B58" s="6" t="s">
        <v>28</v>
      </c>
      <c r="C58" s="6">
        <v>35404</v>
      </c>
      <c r="D58">
        <v>1092</v>
      </c>
      <c r="E58" s="2">
        <v>82</v>
      </c>
      <c r="F58" t="str">
        <f t="shared" si="0"/>
        <v>Georgia GRIFFITH1500m</v>
      </c>
      <c r="G58" s="2">
        <f t="shared" si="1"/>
        <v>82</v>
      </c>
    </row>
    <row r="59" spans="1:7" x14ac:dyDescent="0.2">
      <c r="A59" t="s">
        <v>1127</v>
      </c>
      <c r="B59" s="6" t="s">
        <v>28</v>
      </c>
      <c r="C59" s="6">
        <v>31249</v>
      </c>
      <c r="D59">
        <v>1091</v>
      </c>
      <c r="E59" s="2">
        <v>84</v>
      </c>
      <c r="F59" t="str">
        <f t="shared" si="0"/>
        <v>Lauren REID1500m</v>
      </c>
      <c r="G59" s="2">
        <f t="shared" si="1"/>
        <v>84</v>
      </c>
    </row>
    <row r="60" spans="1:7" x14ac:dyDescent="0.2">
      <c r="A60" t="s">
        <v>317</v>
      </c>
      <c r="B60" s="6" t="s">
        <v>28</v>
      </c>
      <c r="C60" s="6">
        <v>38433</v>
      </c>
      <c r="D60">
        <v>1091</v>
      </c>
      <c r="E60" s="2">
        <v>86</v>
      </c>
      <c r="F60" t="str">
        <f t="shared" si="0"/>
        <v>Amy BUNNAGE1500m</v>
      </c>
      <c r="G60" s="2">
        <f t="shared" si="1"/>
        <v>86</v>
      </c>
    </row>
    <row r="61" spans="1:7" x14ac:dyDescent="0.2">
      <c r="A61" t="s">
        <v>267</v>
      </c>
      <c r="B61" s="6" t="s">
        <v>28</v>
      </c>
      <c r="C61" s="6">
        <v>36472</v>
      </c>
      <c r="D61">
        <v>1083</v>
      </c>
      <c r="E61" s="2">
        <v>97</v>
      </c>
      <c r="F61" t="str">
        <f t="shared" si="0"/>
        <v>Imogen BARRETT1500m</v>
      </c>
      <c r="G61" s="2">
        <f t="shared" si="1"/>
        <v>97</v>
      </c>
    </row>
    <row r="62" spans="1:7" x14ac:dyDescent="0.2">
      <c r="A62" t="s">
        <v>334</v>
      </c>
      <c r="B62" s="6" t="s">
        <v>34</v>
      </c>
      <c r="C62" s="6">
        <v>32724</v>
      </c>
      <c r="D62">
        <v>1199</v>
      </c>
      <c r="E62" s="2">
        <v>7</v>
      </c>
      <c r="F62" t="str">
        <f t="shared" si="0"/>
        <v>Genevieve GREGSON3000msc</v>
      </c>
      <c r="G62" s="2">
        <f t="shared" si="1"/>
        <v>7</v>
      </c>
    </row>
    <row r="63" spans="1:7" x14ac:dyDescent="0.2">
      <c r="A63" t="s">
        <v>337</v>
      </c>
      <c r="B63" s="6" t="s">
        <v>34</v>
      </c>
      <c r="C63" s="6">
        <v>34543</v>
      </c>
      <c r="D63">
        <v>1172</v>
      </c>
      <c r="E63" s="2">
        <v>15</v>
      </c>
      <c r="F63" t="str">
        <f t="shared" si="0"/>
        <v>Amy CASHIN3000msc</v>
      </c>
      <c r="G63" s="2">
        <f t="shared" si="1"/>
        <v>15</v>
      </c>
    </row>
    <row r="64" spans="1:7" x14ac:dyDescent="0.2">
      <c r="A64" t="s">
        <v>336</v>
      </c>
      <c r="B64" t="s">
        <v>34</v>
      </c>
      <c r="C64" s="6">
        <v>36196</v>
      </c>
      <c r="D64">
        <v>1153</v>
      </c>
      <c r="E64" s="2">
        <v>22</v>
      </c>
      <c r="F64" t="str">
        <f t="shared" si="0"/>
        <v>Cara FEAIN-RYAN3000msc</v>
      </c>
      <c r="G64" s="2">
        <f t="shared" si="1"/>
        <v>22</v>
      </c>
    </row>
    <row r="65" spans="1:7" x14ac:dyDescent="0.2">
      <c r="A65" t="s">
        <v>335</v>
      </c>
      <c r="B65" s="6" t="s">
        <v>34</v>
      </c>
      <c r="C65" s="6">
        <v>35559</v>
      </c>
      <c r="D65">
        <v>1146</v>
      </c>
      <c r="E65" s="2">
        <v>26</v>
      </c>
      <c r="F65" t="str">
        <f t="shared" si="0"/>
        <v>Georgia WINKCUP3000msc</v>
      </c>
      <c r="G65" s="2">
        <f t="shared" si="1"/>
        <v>26</v>
      </c>
    </row>
    <row r="66" spans="1:7" x14ac:dyDescent="0.2">
      <c r="A66" t="s">
        <v>316</v>
      </c>
      <c r="B66" t="s">
        <v>34</v>
      </c>
      <c r="C66" s="6">
        <v>36219</v>
      </c>
      <c r="D66">
        <v>1142</v>
      </c>
      <c r="E66" s="2">
        <v>29</v>
      </c>
      <c r="F66" t="str">
        <f t="shared" si="0"/>
        <v>Brielle ERBACHER3000msc</v>
      </c>
      <c r="G66" s="2">
        <f t="shared" si="1"/>
        <v>29</v>
      </c>
    </row>
    <row r="67" spans="1:7" x14ac:dyDescent="0.2">
      <c r="A67" t="s">
        <v>209</v>
      </c>
      <c r="B67" t="s">
        <v>34</v>
      </c>
      <c r="C67" s="6">
        <v>35243</v>
      </c>
      <c r="D67">
        <v>1134</v>
      </c>
      <c r="E67" s="2">
        <v>31</v>
      </c>
      <c r="F67" t="str">
        <f t="shared" si="0"/>
        <v>Paige CAMPBELL3000msc</v>
      </c>
      <c r="G67" s="2">
        <f t="shared" si="1"/>
        <v>31</v>
      </c>
    </row>
    <row r="68" spans="1:7" x14ac:dyDescent="0.2">
      <c r="A68" t="s">
        <v>339</v>
      </c>
      <c r="B68" t="s">
        <v>34</v>
      </c>
      <c r="C68" s="6">
        <v>36546</v>
      </c>
      <c r="D68">
        <v>1131</v>
      </c>
      <c r="E68" s="2">
        <v>32</v>
      </c>
      <c r="F68" t="str">
        <f t="shared" ref="F68:F131" si="2">A68&amp;B68</f>
        <v>Annabelle EASTMAN3000msc</v>
      </c>
      <c r="G68" s="2">
        <f t="shared" ref="G68:G131" si="3">E68</f>
        <v>32</v>
      </c>
    </row>
    <row r="69" spans="1:7" x14ac:dyDescent="0.2">
      <c r="A69" t="s">
        <v>338</v>
      </c>
      <c r="B69" t="s">
        <v>34</v>
      </c>
      <c r="C69" s="6">
        <v>34875</v>
      </c>
      <c r="D69">
        <v>1115</v>
      </c>
      <c r="E69" s="2">
        <v>42</v>
      </c>
      <c r="F69" t="str">
        <f t="shared" si="2"/>
        <v>Stella RADFORD3000msc</v>
      </c>
      <c r="G69" s="2">
        <f t="shared" si="3"/>
        <v>42</v>
      </c>
    </row>
    <row r="70" spans="1:7" x14ac:dyDescent="0.2">
      <c r="A70" t="s">
        <v>340</v>
      </c>
      <c r="B70" t="s">
        <v>34</v>
      </c>
      <c r="C70" s="6">
        <v>35633</v>
      </c>
      <c r="D70">
        <v>1089</v>
      </c>
      <c r="E70" s="2">
        <v>49</v>
      </c>
      <c r="F70" t="str">
        <f t="shared" si="2"/>
        <v>Mackenzie ANDREWS3000msc</v>
      </c>
      <c r="G70" s="2">
        <f t="shared" si="3"/>
        <v>49</v>
      </c>
    </row>
    <row r="71" spans="1:7" x14ac:dyDescent="0.2">
      <c r="A71" t="s">
        <v>360</v>
      </c>
      <c r="B71" t="s">
        <v>34</v>
      </c>
      <c r="C71" s="6">
        <v>33879</v>
      </c>
      <c r="D71">
        <v>1080</v>
      </c>
      <c r="E71" s="2">
        <v>52</v>
      </c>
      <c r="F71" t="str">
        <f t="shared" si="2"/>
        <v>Charlotte WILSON3000msc</v>
      </c>
      <c r="G71" s="2">
        <f t="shared" si="3"/>
        <v>52</v>
      </c>
    </row>
    <row r="72" spans="1:7" x14ac:dyDescent="0.2">
      <c r="A72" t="s">
        <v>1128</v>
      </c>
      <c r="B72" t="s">
        <v>34</v>
      </c>
      <c r="C72" s="6">
        <v>35285</v>
      </c>
      <c r="D72">
        <v>1076</v>
      </c>
      <c r="E72" s="2">
        <v>53</v>
      </c>
      <c r="F72" t="str">
        <f t="shared" si="2"/>
        <v>Natalie RULE3000msc</v>
      </c>
      <c r="G72" s="2">
        <f t="shared" si="3"/>
        <v>53</v>
      </c>
    </row>
    <row r="73" spans="1:7" x14ac:dyDescent="0.2">
      <c r="A73" t="s">
        <v>1034</v>
      </c>
      <c r="B73" t="s">
        <v>34</v>
      </c>
      <c r="C73" s="6">
        <v>30066</v>
      </c>
      <c r="D73">
        <v>1069</v>
      </c>
      <c r="E73" s="2">
        <v>56</v>
      </c>
      <c r="F73" t="str">
        <f t="shared" si="2"/>
        <v>Victoria MITCHELL3000msc</v>
      </c>
      <c r="G73" s="2">
        <f t="shared" si="3"/>
        <v>56</v>
      </c>
    </row>
    <row r="74" spans="1:7" x14ac:dyDescent="0.2">
      <c r="A74" t="s">
        <v>341</v>
      </c>
      <c r="B74" t="s">
        <v>34</v>
      </c>
      <c r="C74" s="6">
        <v>36253</v>
      </c>
      <c r="D74">
        <v>1057</v>
      </c>
      <c r="E74" s="2">
        <v>61</v>
      </c>
      <c r="F74" t="str">
        <f t="shared" si="2"/>
        <v>Katherine DOWIE3000msc</v>
      </c>
      <c r="G74" s="2">
        <f t="shared" si="3"/>
        <v>61</v>
      </c>
    </row>
    <row r="75" spans="1:7" x14ac:dyDescent="0.2">
      <c r="A75" t="s">
        <v>352</v>
      </c>
      <c r="B75" t="s">
        <v>34</v>
      </c>
      <c r="C75" s="6">
        <v>35618</v>
      </c>
      <c r="D75">
        <v>1054</v>
      </c>
      <c r="E75" s="2">
        <v>66</v>
      </c>
      <c r="F75" t="str">
        <f t="shared" si="2"/>
        <v>Caitlin ADAMS3000msc</v>
      </c>
      <c r="G75" s="2">
        <f t="shared" si="3"/>
        <v>66</v>
      </c>
    </row>
    <row r="76" spans="1:7" x14ac:dyDescent="0.2">
      <c r="A76" t="s">
        <v>343</v>
      </c>
      <c r="B76" t="s">
        <v>34</v>
      </c>
      <c r="C76">
        <v>1999</v>
      </c>
      <c r="D76">
        <v>1017</v>
      </c>
      <c r="E76" s="2">
        <v>88</v>
      </c>
      <c r="F76" t="str">
        <f t="shared" si="2"/>
        <v>Hannah PREEO3000msc</v>
      </c>
      <c r="G76" s="2">
        <f t="shared" si="3"/>
        <v>88</v>
      </c>
    </row>
    <row r="77" spans="1:7" x14ac:dyDescent="0.2">
      <c r="A77" t="s">
        <v>342</v>
      </c>
      <c r="B77" t="s">
        <v>34</v>
      </c>
      <c r="C77" s="6">
        <v>37253</v>
      </c>
      <c r="D77">
        <v>1016</v>
      </c>
      <c r="E77" s="2">
        <v>89</v>
      </c>
      <c r="F77" t="str">
        <f t="shared" si="2"/>
        <v>Brooke MULLINS3000msc</v>
      </c>
      <c r="G77" s="2">
        <f t="shared" si="3"/>
        <v>89</v>
      </c>
    </row>
    <row r="78" spans="1:7" x14ac:dyDescent="0.2">
      <c r="A78" t="s">
        <v>307</v>
      </c>
      <c r="B78" t="s">
        <v>29</v>
      </c>
      <c r="C78" s="6">
        <v>35360</v>
      </c>
      <c r="D78">
        <v>1169</v>
      </c>
      <c r="E78" s="2">
        <v>17</v>
      </c>
      <c r="F78" t="str">
        <f t="shared" si="2"/>
        <v>Jessica HULL5000m</v>
      </c>
      <c r="G78" s="2">
        <f t="shared" si="3"/>
        <v>17</v>
      </c>
    </row>
    <row r="79" spans="1:7" x14ac:dyDescent="0.2">
      <c r="A79" t="s">
        <v>349</v>
      </c>
      <c r="B79" t="s">
        <v>29</v>
      </c>
      <c r="C79" s="6">
        <v>34956</v>
      </c>
      <c r="D79">
        <v>1155</v>
      </c>
      <c r="E79" s="2">
        <v>29</v>
      </c>
      <c r="F79" t="str">
        <f t="shared" si="2"/>
        <v>Isobel BATT-DOYLE5000m</v>
      </c>
      <c r="G79" s="2">
        <f t="shared" si="3"/>
        <v>29</v>
      </c>
    </row>
    <row r="80" spans="1:7" x14ac:dyDescent="0.2">
      <c r="A80" t="s">
        <v>351</v>
      </c>
      <c r="B80" t="s">
        <v>29</v>
      </c>
      <c r="C80" s="6">
        <v>36515</v>
      </c>
      <c r="D80">
        <v>1147</v>
      </c>
      <c r="E80" s="2">
        <v>37</v>
      </c>
      <c r="F80" t="str">
        <f t="shared" si="2"/>
        <v>Rose DAVIES5000m</v>
      </c>
      <c r="G80" s="2">
        <f t="shared" si="3"/>
        <v>37</v>
      </c>
    </row>
    <row r="81" spans="1:7" x14ac:dyDescent="0.2">
      <c r="A81" t="s">
        <v>350</v>
      </c>
      <c r="B81" t="s">
        <v>29</v>
      </c>
      <c r="C81" s="6">
        <v>34463</v>
      </c>
      <c r="D81">
        <v>1143</v>
      </c>
      <c r="E81" s="2">
        <v>39</v>
      </c>
      <c r="F81" t="str">
        <f t="shared" si="2"/>
        <v>Jenny BLUNDELL5000m</v>
      </c>
      <c r="G81" s="2">
        <f t="shared" si="3"/>
        <v>39</v>
      </c>
    </row>
    <row r="82" spans="1:7" x14ac:dyDescent="0.2">
      <c r="A82" t="s">
        <v>1125</v>
      </c>
      <c r="B82" t="s">
        <v>29</v>
      </c>
      <c r="C82" s="6">
        <v>32729</v>
      </c>
      <c r="D82">
        <v>1128</v>
      </c>
      <c r="E82" s="2">
        <v>46</v>
      </c>
      <c r="F82" t="str">
        <f t="shared" si="2"/>
        <v>Heidi SEE5000m</v>
      </c>
      <c r="G82" s="2">
        <f t="shared" si="3"/>
        <v>46</v>
      </c>
    </row>
    <row r="83" spans="1:7" x14ac:dyDescent="0.2">
      <c r="A83" t="s">
        <v>310</v>
      </c>
      <c r="B83" t="s">
        <v>29</v>
      </c>
      <c r="C83" s="6">
        <v>35869</v>
      </c>
      <c r="D83">
        <v>1120</v>
      </c>
      <c r="E83" s="2">
        <v>50</v>
      </c>
      <c r="F83" t="str">
        <f t="shared" si="2"/>
        <v>Lauren RYAN5000m</v>
      </c>
      <c r="G83" s="2">
        <f t="shared" si="3"/>
        <v>50</v>
      </c>
    </row>
    <row r="84" spans="1:7" x14ac:dyDescent="0.2">
      <c r="A84" t="s">
        <v>334</v>
      </c>
      <c r="B84" t="s">
        <v>29</v>
      </c>
      <c r="C84" s="6">
        <v>32724</v>
      </c>
      <c r="D84">
        <v>1110</v>
      </c>
      <c r="E84" s="2">
        <v>58</v>
      </c>
      <c r="F84" t="str">
        <f t="shared" si="2"/>
        <v>Genevieve GREGSON5000m</v>
      </c>
      <c r="G84" s="2">
        <f t="shared" si="3"/>
        <v>58</v>
      </c>
    </row>
    <row r="85" spans="1:7" x14ac:dyDescent="0.2">
      <c r="A85" t="s">
        <v>352</v>
      </c>
      <c r="B85" t="s">
        <v>29</v>
      </c>
      <c r="C85" s="6">
        <v>35618</v>
      </c>
      <c r="D85">
        <v>1107</v>
      </c>
      <c r="E85" s="2">
        <v>59</v>
      </c>
      <c r="F85" t="str">
        <f t="shared" si="2"/>
        <v>Caitlin ADAMS5000m</v>
      </c>
      <c r="G85" s="2">
        <f t="shared" si="3"/>
        <v>59</v>
      </c>
    </row>
    <row r="86" spans="1:7" x14ac:dyDescent="0.2">
      <c r="A86" t="s">
        <v>1127</v>
      </c>
      <c r="B86" t="s">
        <v>29</v>
      </c>
      <c r="C86" s="6">
        <v>31249</v>
      </c>
      <c r="D86">
        <v>1100</v>
      </c>
      <c r="E86" s="2">
        <v>65</v>
      </c>
      <c r="F86" t="str">
        <f t="shared" si="2"/>
        <v>Lauren REID5000m</v>
      </c>
      <c r="G86" s="2">
        <f t="shared" si="3"/>
        <v>65</v>
      </c>
    </row>
    <row r="87" spans="1:7" x14ac:dyDescent="0.2">
      <c r="A87" t="s">
        <v>353</v>
      </c>
      <c r="B87" t="s">
        <v>29</v>
      </c>
      <c r="C87" s="6">
        <v>30264</v>
      </c>
      <c r="D87">
        <v>1097</v>
      </c>
      <c r="E87" s="2">
        <v>67</v>
      </c>
      <c r="F87" t="str">
        <f t="shared" si="2"/>
        <v>Eloise WELLINGS5000m</v>
      </c>
      <c r="G87" s="2">
        <f t="shared" si="3"/>
        <v>67</v>
      </c>
    </row>
    <row r="88" spans="1:7" x14ac:dyDescent="0.2">
      <c r="A88" t="s">
        <v>355</v>
      </c>
      <c r="B88" t="s">
        <v>29</v>
      </c>
      <c r="C88" s="6">
        <v>36406</v>
      </c>
      <c r="D88">
        <v>1092</v>
      </c>
      <c r="E88" s="2">
        <v>74</v>
      </c>
      <c r="F88" t="str">
        <f t="shared" si="2"/>
        <v>Amelia MAZZA-DOWNIE5000m</v>
      </c>
      <c r="G88" s="2">
        <f t="shared" si="3"/>
        <v>74</v>
      </c>
    </row>
    <row r="89" spans="1:7" x14ac:dyDescent="0.2">
      <c r="A89" t="s">
        <v>354</v>
      </c>
      <c r="B89" t="s">
        <v>29</v>
      </c>
      <c r="C89" s="6">
        <v>36173</v>
      </c>
      <c r="D89">
        <v>1091</v>
      </c>
      <c r="E89" s="2">
        <v>76</v>
      </c>
      <c r="F89" t="str">
        <f t="shared" si="2"/>
        <v>Clare O'BRIEN5000m</v>
      </c>
      <c r="G89" s="2">
        <f t="shared" si="3"/>
        <v>76</v>
      </c>
    </row>
    <row r="90" spans="1:7" x14ac:dyDescent="0.2">
      <c r="A90" t="s">
        <v>311</v>
      </c>
      <c r="B90" t="s">
        <v>29</v>
      </c>
      <c r="C90" s="6">
        <v>32903</v>
      </c>
      <c r="D90">
        <v>1077</v>
      </c>
      <c r="E90" s="2">
        <v>90</v>
      </c>
      <c r="F90" t="str">
        <f t="shared" si="2"/>
        <v>Melissa DUNCAN5000m</v>
      </c>
      <c r="G90" s="2">
        <f t="shared" si="3"/>
        <v>90</v>
      </c>
    </row>
    <row r="91" spans="1:7" x14ac:dyDescent="0.2">
      <c r="A91" t="s">
        <v>209</v>
      </c>
      <c r="B91" t="s">
        <v>29</v>
      </c>
      <c r="C91" s="6">
        <v>35243</v>
      </c>
      <c r="D91">
        <v>1074</v>
      </c>
      <c r="E91" s="2">
        <v>95</v>
      </c>
      <c r="F91" t="str">
        <f t="shared" si="2"/>
        <v>Paige CAMPBELL5000m</v>
      </c>
      <c r="G91" s="2">
        <f t="shared" si="3"/>
        <v>95</v>
      </c>
    </row>
    <row r="92" spans="1:7" x14ac:dyDescent="0.2">
      <c r="A92" t="s">
        <v>351</v>
      </c>
      <c r="B92" t="s">
        <v>30</v>
      </c>
      <c r="C92" s="6">
        <v>36515</v>
      </c>
      <c r="D92">
        <v>1157</v>
      </c>
      <c r="E92" s="2">
        <v>22</v>
      </c>
      <c r="F92" t="str">
        <f t="shared" si="2"/>
        <v>Rose DAVIES10000m</v>
      </c>
      <c r="G92" s="2">
        <f t="shared" si="3"/>
        <v>22</v>
      </c>
    </row>
    <row r="93" spans="1:7" x14ac:dyDescent="0.2">
      <c r="A93" t="s">
        <v>349</v>
      </c>
      <c r="B93" t="s">
        <v>30</v>
      </c>
      <c r="C93" s="6">
        <v>34956</v>
      </c>
      <c r="D93">
        <v>1154</v>
      </c>
      <c r="E93" s="2">
        <v>24</v>
      </c>
      <c r="F93" t="str">
        <f t="shared" si="2"/>
        <v>Isobel BATT-DOYLE10000m</v>
      </c>
      <c r="G93" s="2">
        <f t="shared" si="3"/>
        <v>24</v>
      </c>
    </row>
    <row r="94" spans="1:7" x14ac:dyDescent="0.2">
      <c r="A94" t="s">
        <v>334</v>
      </c>
      <c r="B94" t="s">
        <v>30</v>
      </c>
      <c r="C94" s="6">
        <v>32724</v>
      </c>
      <c r="D94">
        <v>1133</v>
      </c>
      <c r="E94" s="2">
        <v>37</v>
      </c>
      <c r="F94" t="str">
        <f t="shared" si="2"/>
        <v>Genevieve GREGSON10000m</v>
      </c>
      <c r="G94" s="2">
        <f t="shared" si="3"/>
        <v>37</v>
      </c>
    </row>
    <row r="95" spans="1:7" x14ac:dyDescent="0.2">
      <c r="A95" t="s">
        <v>310</v>
      </c>
      <c r="B95" t="s">
        <v>30</v>
      </c>
      <c r="C95" s="6">
        <v>35869</v>
      </c>
      <c r="D95">
        <v>1125</v>
      </c>
      <c r="E95" s="2">
        <v>43</v>
      </c>
      <c r="F95" t="str">
        <f t="shared" si="2"/>
        <v>Lauren RYAN10000m</v>
      </c>
      <c r="G95" s="2">
        <f t="shared" si="3"/>
        <v>43</v>
      </c>
    </row>
    <row r="96" spans="1:7" x14ac:dyDescent="0.2">
      <c r="A96" t="s">
        <v>363</v>
      </c>
      <c r="B96" t="s">
        <v>30</v>
      </c>
      <c r="C96" s="6">
        <v>28173</v>
      </c>
      <c r="D96">
        <v>1107</v>
      </c>
      <c r="E96" s="2">
        <v>51</v>
      </c>
      <c r="F96" t="str">
        <f t="shared" si="2"/>
        <v>Sinead DIVER10000m</v>
      </c>
      <c r="G96" s="2">
        <f t="shared" si="3"/>
        <v>51</v>
      </c>
    </row>
    <row r="97" spans="1:7" x14ac:dyDescent="0.2">
      <c r="A97" t="s">
        <v>354</v>
      </c>
      <c r="B97" t="s">
        <v>30</v>
      </c>
      <c r="C97" s="6">
        <v>36173</v>
      </c>
      <c r="D97">
        <v>1107</v>
      </c>
      <c r="E97" s="2">
        <v>52</v>
      </c>
      <c r="F97" t="str">
        <f t="shared" si="2"/>
        <v>Clare O'BRIEN10000m</v>
      </c>
      <c r="G97" s="2">
        <f t="shared" si="3"/>
        <v>52</v>
      </c>
    </row>
    <row r="98" spans="1:7" x14ac:dyDescent="0.2">
      <c r="A98" t="s">
        <v>364</v>
      </c>
      <c r="B98" t="s">
        <v>30</v>
      </c>
      <c r="C98" s="6">
        <v>32487</v>
      </c>
      <c r="D98">
        <v>1094</v>
      </c>
      <c r="E98" s="2">
        <v>64</v>
      </c>
      <c r="F98" t="str">
        <f t="shared" si="2"/>
        <v>Ellie PASHLEY10000m</v>
      </c>
      <c r="G98" s="2">
        <f t="shared" si="3"/>
        <v>64</v>
      </c>
    </row>
    <row r="99" spans="1:7" x14ac:dyDescent="0.2">
      <c r="A99" t="s">
        <v>356</v>
      </c>
      <c r="B99" t="s">
        <v>30</v>
      </c>
      <c r="C99" s="6">
        <v>35241</v>
      </c>
      <c r="D99">
        <v>1091</v>
      </c>
      <c r="E99" s="2">
        <v>68</v>
      </c>
      <c r="F99" t="str">
        <f t="shared" si="2"/>
        <v>Leanne POMPEANI10000m</v>
      </c>
      <c r="G99" s="2">
        <f t="shared" si="3"/>
        <v>68</v>
      </c>
    </row>
    <row r="100" spans="1:7" x14ac:dyDescent="0.2">
      <c r="A100" t="s">
        <v>365</v>
      </c>
      <c r="B100" t="s">
        <v>30</v>
      </c>
      <c r="C100" s="6">
        <v>31256</v>
      </c>
      <c r="D100">
        <v>1090</v>
      </c>
      <c r="E100" s="2">
        <v>69</v>
      </c>
      <c r="F100" t="str">
        <f t="shared" si="2"/>
        <v>Tara PALM10000m</v>
      </c>
      <c r="G100" s="2">
        <f t="shared" si="3"/>
        <v>69</v>
      </c>
    </row>
    <row r="101" spans="1:7" x14ac:dyDescent="0.2">
      <c r="A101" t="s">
        <v>355</v>
      </c>
      <c r="B101" t="s">
        <v>30</v>
      </c>
      <c r="C101" s="6">
        <v>36406</v>
      </c>
      <c r="D101">
        <v>1082</v>
      </c>
      <c r="E101" s="2">
        <v>75</v>
      </c>
      <c r="F101" t="str">
        <f t="shared" si="2"/>
        <v>Amelia MAZZA-DOWNIE10000m</v>
      </c>
      <c r="G101" s="2">
        <f t="shared" si="3"/>
        <v>75</v>
      </c>
    </row>
    <row r="102" spans="1:7" x14ac:dyDescent="0.2">
      <c r="A102" t="s">
        <v>366</v>
      </c>
      <c r="B102" t="s">
        <v>30</v>
      </c>
      <c r="C102" s="6">
        <v>36358</v>
      </c>
      <c r="D102">
        <v>1064</v>
      </c>
      <c r="E102" s="2">
        <v>85</v>
      </c>
      <c r="F102" t="str">
        <f t="shared" si="2"/>
        <v>Clio OZANNE-JAQUES10000m</v>
      </c>
      <c r="G102" s="2">
        <f t="shared" si="3"/>
        <v>85</v>
      </c>
    </row>
    <row r="103" spans="1:7" x14ac:dyDescent="0.2">
      <c r="A103" t="s">
        <v>1129</v>
      </c>
      <c r="B103" t="s">
        <v>30</v>
      </c>
      <c r="C103">
        <v>1992</v>
      </c>
      <c r="D103">
        <v>1052</v>
      </c>
      <c r="E103" s="2">
        <v>89</v>
      </c>
      <c r="F103" t="str">
        <f t="shared" si="2"/>
        <v>Sinead NOONAN10000m</v>
      </c>
      <c r="G103" s="2">
        <f t="shared" si="3"/>
        <v>89</v>
      </c>
    </row>
    <row r="104" spans="1:7" x14ac:dyDescent="0.2">
      <c r="A104" t="s">
        <v>378</v>
      </c>
      <c r="B104" t="s">
        <v>32</v>
      </c>
      <c r="C104" s="6">
        <v>34828</v>
      </c>
      <c r="D104">
        <v>1189</v>
      </c>
      <c r="E104" s="2">
        <v>8</v>
      </c>
      <c r="F104" t="str">
        <f t="shared" si="2"/>
        <v>Liz CLAY100mh</v>
      </c>
      <c r="G104" s="2">
        <f t="shared" si="3"/>
        <v>8</v>
      </c>
    </row>
    <row r="105" spans="1:7" x14ac:dyDescent="0.2">
      <c r="A105" t="s">
        <v>379</v>
      </c>
      <c r="B105" t="s">
        <v>32</v>
      </c>
      <c r="C105" s="6">
        <v>34977</v>
      </c>
      <c r="D105">
        <v>1162</v>
      </c>
      <c r="E105" s="2">
        <v>14</v>
      </c>
      <c r="F105" t="str">
        <f t="shared" si="2"/>
        <v>Hannah JONES100mh</v>
      </c>
      <c r="G105" s="2">
        <f t="shared" si="3"/>
        <v>14</v>
      </c>
    </row>
    <row r="106" spans="1:7" x14ac:dyDescent="0.2">
      <c r="A106" t="s">
        <v>110</v>
      </c>
      <c r="B106" t="s">
        <v>32</v>
      </c>
      <c r="C106" s="6">
        <v>36383</v>
      </c>
      <c r="D106">
        <v>1152</v>
      </c>
      <c r="E106" s="2">
        <v>16</v>
      </c>
      <c r="F106" t="str">
        <f t="shared" si="2"/>
        <v>Celeste MUCCI100mh</v>
      </c>
      <c r="G106" s="2">
        <f t="shared" si="3"/>
        <v>16</v>
      </c>
    </row>
    <row r="107" spans="1:7" x14ac:dyDescent="0.2">
      <c r="A107" t="s">
        <v>381</v>
      </c>
      <c r="B107" t="s">
        <v>32</v>
      </c>
      <c r="C107" s="6">
        <v>34373</v>
      </c>
      <c r="D107">
        <v>1143</v>
      </c>
      <c r="E107" s="2">
        <v>19</v>
      </c>
      <c r="F107" t="str">
        <f t="shared" si="2"/>
        <v>Abbie TADDEO100mh</v>
      </c>
      <c r="G107" s="2">
        <f t="shared" si="3"/>
        <v>19</v>
      </c>
    </row>
    <row r="108" spans="1:7" x14ac:dyDescent="0.2">
      <c r="A108" t="s">
        <v>380</v>
      </c>
      <c r="B108" t="s">
        <v>32</v>
      </c>
      <c r="C108" s="6">
        <v>33543</v>
      </c>
      <c r="D108">
        <v>1136</v>
      </c>
      <c r="E108" s="2">
        <v>22</v>
      </c>
      <c r="F108" t="str">
        <f t="shared" si="2"/>
        <v>Brianna BEAHAN100mh</v>
      </c>
      <c r="G108" s="2">
        <f t="shared" si="3"/>
        <v>22</v>
      </c>
    </row>
    <row r="109" spans="1:7" x14ac:dyDescent="0.2">
      <c r="A109" t="s">
        <v>382</v>
      </c>
      <c r="B109" t="s">
        <v>32</v>
      </c>
      <c r="C109" s="6">
        <v>34143</v>
      </c>
      <c r="D109">
        <v>1128</v>
      </c>
      <c r="E109" s="2">
        <v>25</v>
      </c>
      <c r="F109" t="str">
        <f t="shared" si="2"/>
        <v>Michelle JENNEKE100mh</v>
      </c>
      <c r="G109" s="2">
        <f t="shared" si="3"/>
        <v>25</v>
      </c>
    </row>
    <row r="110" spans="1:7" x14ac:dyDescent="0.2">
      <c r="A110" t="s">
        <v>383</v>
      </c>
      <c r="B110" t="s">
        <v>32</v>
      </c>
      <c r="C110" s="6">
        <v>37062</v>
      </c>
      <c r="D110">
        <v>1104</v>
      </c>
      <c r="E110" s="2">
        <v>42</v>
      </c>
      <c r="F110" t="str">
        <f t="shared" si="2"/>
        <v>Imogen BRESLIN100mh</v>
      </c>
      <c r="G110" s="2">
        <f t="shared" si="3"/>
        <v>42</v>
      </c>
    </row>
    <row r="111" spans="1:7" x14ac:dyDescent="0.2">
      <c r="A111" t="s">
        <v>128</v>
      </c>
      <c r="B111" t="s">
        <v>32</v>
      </c>
      <c r="C111" s="6">
        <v>36013</v>
      </c>
      <c r="D111">
        <v>1067</v>
      </c>
      <c r="E111" s="2">
        <v>76</v>
      </c>
      <c r="F111" t="str">
        <f t="shared" si="2"/>
        <v>Danielle SHAW100mh</v>
      </c>
      <c r="G111" s="2">
        <f t="shared" si="3"/>
        <v>76</v>
      </c>
    </row>
    <row r="112" spans="1:7" x14ac:dyDescent="0.2">
      <c r="A112" t="s">
        <v>384</v>
      </c>
      <c r="B112" t="s">
        <v>32</v>
      </c>
      <c r="C112" s="6">
        <v>34623</v>
      </c>
      <c r="D112">
        <v>1052</v>
      </c>
      <c r="E112" s="2">
        <v>91</v>
      </c>
      <c r="F112" t="str">
        <f t="shared" si="2"/>
        <v>Taneille CRASE100mh</v>
      </c>
      <c r="G112" s="2">
        <f t="shared" si="3"/>
        <v>91</v>
      </c>
    </row>
    <row r="113" spans="1:7" x14ac:dyDescent="0.2">
      <c r="A113" t="s">
        <v>385</v>
      </c>
      <c r="B113" t="s">
        <v>32</v>
      </c>
      <c r="C113" s="6">
        <v>36567</v>
      </c>
      <c r="D113">
        <v>1045</v>
      </c>
      <c r="E113" s="2">
        <v>100</v>
      </c>
      <c r="F113" t="str">
        <f t="shared" si="2"/>
        <v>Lateisha WILLIS100mh</v>
      </c>
      <c r="G113" s="2">
        <f t="shared" si="3"/>
        <v>100</v>
      </c>
    </row>
    <row r="114" spans="1:7" x14ac:dyDescent="0.2">
      <c r="A114" t="s">
        <v>394</v>
      </c>
      <c r="B114" t="s">
        <v>33</v>
      </c>
      <c r="C114" s="6">
        <v>32358</v>
      </c>
      <c r="D114">
        <v>1135</v>
      </c>
      <c r="E114" s="2">
        <v>22</v>
      </c>
      <c r="F114" t="str">
        <f t="shared" si="2"/>
        <v>Lauren BODEN400mh</v>
      </c>
      <c r="G114" s="2">
        <f t="shared" si="3"/>
        <v>22</v>
      </c>
    </row>
    <row r="115" spans="1:7" x14ac:dyDescent="0.2">
      <c r="A115" t="s">
        <v>396</v>
      </c>
      <c r="B115" t="s">
        <v>33</v>
      </c>
      <c r="C115" s="6">
        <v>34582</v>
      </c>
      <c r="D115">
        <v>1113</v>
      </c>
      <c r="E115" s="2">
        <v>24</v>
      </c>
      <c r="F115" t="str">
        <f t="shared" si="2"/>
        <v>Sarah CARLI400mh</v>
      </c>
      <c r="G115" s="2">
        <f t="shared" si="3"/>
        <v>24</v>
      </c>
    </row>
    <row r="116" spans="1:7" x14ac:dyDescent="0.2">
      <c r="A116" t="s">
        <v>386</v>
      </c>
      <c r="B116" t="s">
        <v>33</v>
      </c>
      <c r="C116" s="6">
        <v>35822</v>
      </c>
      <c r="D116">
        <v>1111</v>
      </c>
      <c r="E116" s="2">
        <v>27</v>
      </c>
      <c r="F116" t="str">
        <f t="shared" si="2"/>
        <v>Alanah YUKICH400mh</v>
      </c>
      <c r="G116" s="2">
        <f t="shared" si="3"/>
        <v>27</v>
      </c>
    </row>
    <row r="117" spans="1:7" x14ac:dyDescent="0.2">
      <c r="A117" t="s">
        <v>395</v>
      </c>
      <c r="B117" t="s">
        <v>33</v>
      </c>
      <c r="C117" s="6">
        <v>34473</v>
      </c>
      <c r="D117">
        <v>1110</v>
      </c>
      <c r="E117" s="2">
        <v>30</v>
      </c>
      <c r="F117" t="str">
        <f t="shared" si="2"/>
        <v>Sara KLEIN400mh</v>
      </c>
      <c r="G117" s="2">
        <f t="shared" si="3"/>
        <v>30</v>
      </c>
    </row>
    <row r="118" spans="1:7" x14ac:dyDescent="0.2">
      <c r="A118" t="s">
        <v>397</v>
      </c>
      <c r="B118" t="s">
        <v>33</v>
      </c>
      <c r="C118" s="6">
        <v>34815</v>
      </c>
      <c r="D118">
        <v>1074</v>
      </c>
      <c r="E118" s="2">
        <v>46</v>
      </c>
      <c r="F118" t="str">
        <f t="shared" si="2"/>
        <v>Genevieve COWIE400mh</v>
      </c>
      <c r="G118" s="2">
        <f t="shared" si="3"/>
        <v>46</v>
      </c>
    </row>
    <row r="119" spans="1:7" x14ac:dyDescent="0.2">
      <c r="A119" t="s">
        <v>239</v>
      </c>
      <c r="B119" t="s">
        <v>33</v>
      </c>
      <c r="C119" s="6">
        <v>36574</v>
      </c>
      <c r="D119">
        <v>1053</v>
      </c>
      <c r="E119" s="2">
        <v>60</v>
      </c>
      <c r="F119" t="str">
        <f t="shared" si="2"/>
        <v>Annamaria LESZCZYNSKA400mh</v>
      </c>
      <c r="G119" s="2">
        <f t="shared" si="3"/>
        <v>60</v>
      </c>
    </row>
    <row r="120" spans="1:7" x14ac:dyDescent="0.2">
      <c r="A120" t="s">
        <v>235</v>
      </c>
      <c r="B120" t="s">
        <v>33</v>
      </c>
      <c r="C120" s="6">
        <v>36706</v>
      </c>
      <c r="D120">
        <v>1043</v>
      </c>
      <c r="E120" s="2">
        <v>67</v>
      </c>
      <c r="F120" t="str">
        <f t="shared" si="2"/>
        <v>Marli WILKINSON400mh</v>
      </c>
      <c r="G120" s="2">
        <f t="shared" si="3"/>
        <v>67</v>
      </c>
    </row>
    <row r="121" spans="1:7" x14ac:dyDescent="0.2">
      <c r="A121" t="s">
        <v>398</v>
      </c>
      <c r="B121" t="s">
        <v>33</v>
      </c>
      <c r="C121" s="6">
        <v>35899</v>
      </c>
      <c r="D121">
        <v>1031</v>
      </c>
      <c r="E121" s="2">
        <v>72</v>
      </c>
      <c r="F121" t="str">
        <f t="shared" si="2"/>
        <v>Brodee MATE400mh</v>
      </c>
      <c r="G121" s="2">
        <f t="shared" si="3"/>
        <v>72</v>
      </c>
    </row>
    <row r="122" spans="1:7" x14ac:dyDescent="0.2">
      <c r="A122" t="s">
        <v>1062</v>
      </c>
      <c r="B122" t="s">
        <v>33</v>
      </c>
      <c r="C122" s="6">
        <v>35071</v>
      </c>
      <c r="D122">
        <v>1024</v>
      </c>
      <c r="E122" s="2">
        <v>77</v>
      </c>
      <c r="F122" t="str">
        <f t="shared" si="2"/>
        <v>Daniela ROMAN400mh</v>
      </c>
      <c r="G122" s="2">
        <f t="shared" si="3"/>
        <v>77</v>
      </c>
    </row>
    <row r="123" spans="1:7" x14ac:dyDescent="0.2">
      <c r="A123" t="s">
        <v>400</v>
      </c>
      <c r="B123" t="s">
        <v>33</v>
      </c>
      <c r="C123" s="6">
        <v>37885</v>
      </c>
      <c r="D123">
        <v>1018</v>
      </c>
      <c r="E123" s="2">
        <v>83</v>
      </c>
      <c r="F123" t="str">
        <f t="shared" si="2"/>
        <v>Isabella GUTHRIE400mh</v>
      </c>
      <c r="G123" s="2">
        <f t="shared" si="3"/>
        <v>83</v>
      </c>
    </row>
    <row r="124" spans="1:7" x14ac:dyDescent="0.2">
      <c r="A124" t="s">
        <v>410</v>
      </c>
      <c r="B124" t="s">
        <v>37</v>
      </c>
      <c r="C124" s="6">
        <v>34162</v>
      </c>
      <c r="D124">
        <v>1183</v>
      </c>
      <c r="E124" s="2">
        <v>6</v>
      </c>
      <c r="F124" t="str">
        <f t="shared" si="2"/>
        <v>Brooke STRATTONlong-jump</v>
      </c>
      <c r="G124" s="2">
        <f t="shared" si="3"/>
        <v>6</v>
      </c>
    </row>
    <row r="125" spans="1:7" x14ac:dyDescent="0.2">
      <c r="A125" t="s">
        <v>414</v>
      </c>
      <c r="B125" t="s">
        <v>37</v>
      </c>
      <c r="C125" s="6">
        <v>37572</v>
      </c>
      <c r="D125">
        <v>1106</v>
      </c>
      <c r="E125" s="2">
        <v>23</v>
      </c>
      <c r="F125" t="str">
        <f t="shared" si="2"/>
        <v>Tomysha CLARKlong-jump</v>
      </c>
      <c r="G125" s="2">
        <f t="shared" si="3"/>
        <v>23</v>
      </c>
    </row>
    <row r="126" spans="1:7" x14ac:dyDescent="0.2">
      <c r="A126" t="s">
        <v>411</v>
      </c>
      <c r="B126" t="s">
        <v>37</v>
      </c>
      <c r="C126" s="6">
        <v>37055</v>
      </c>
      <c r="D126">
        <v>1090</v>
      </c>
      <c r="E126" s="2">
        <v>30</v>
      </c>
      <c r="F126" t="str">
        <f t="shared" si="2"/>
        <v>Annie MCGUIRElong-jump</v>
      </c>
      <c r="G126" s="2">
        <f t="shared" si="3"/>
        <v>30</v>
      </c>
    </row>
    <row r="127" spans="1:7" x14ac:dyDescent="0.2">
      <c r="A127" t="s">
        <v>138</v>
      </c>
      <c r="B127" t="s">
        <v>37</v>
      </c>
      <c r="C127" s="6">
        <v>37295</v>
      </c>
      <c r="D127">
        <v>1086</v>
      </c>
      <c r="E127" s="2">
        <v>34</v>
      </c>
      <c r="F127" t="str">
        <f t="shared" si="2"/>
        <v>Mietta RUSSELLlong-jump</v>
      </c>
      <c r="G127" s="2">
        <f t="shared" si="3"/>
        <v>34</v>
      </c>
    </row>
    <row r="128" spans="1:7" x14ac:dyDescent="0.2">
      <c r="A128" t="s">
        <v>413</v>
      </c>
      <c r="B128" t="s">
        <v>37</v>
      </c>
      <c r="C128" s="6">
        <v>35173</v>
      </c>
      <c r="D128">
        <v>1084</v>
      </c>
      <c r="E128" s="2">
        <v>36</v>
      </c>
      <c r="F128" t="str">
        <f t="shared" si="2"/>
        <v>Jessie HARPERlong-jump</v>
      </c>
      <c r="G128" s="2">
        <f t="shared" si="3"/>
        <v>36</v>
      </c>
    </row>
    <row r="129" spans="1:7" x14ac:dyDescent="0.2">
      <c r="A129" t="s">
        <v>412</v>
      </c>
      <c r="B129" t="s">
        <v>37</v>
      </c>
      <c r="C129" s="6">
        <v>37072</v>
      </c>
      <c r="D129">
        <v>1068</v>
      </c>
      <c r="E129" s="2">
        <v>42</v>
      </c>
      <c r="F129" t="str">
        <f t="shared" si="2"/>
        <v>Samantha DALElong-jump</v>
      </c>
      <c r="G129" s="2">
        <f t="shared" si="3"/>
        <v>42</v>
      </c>
    </row>
    <row r="130" spans="1:7" x14ac:dyDescent="0.2">
      <c r="A130" t="s">
        <v>421</v>
      </c>
      <c r="B130" t="s">
        <v>37</v>
      </c>
      <c r="C130" s="6">
        <v>35834</v>
      </c>
      <c r="D130">
        <v>1055</v>
      </c>
      <c r="E130" s="2">
        <v>53</v>
      </c>
      <c r="F130" t="str">
        <f t="shared" si="2"/>
        <v>Tay-Leiha CLARKlong-jump</v>
      </c>
      <c r="G130" s="2">
        <f t="shared" si="3"/>
        <v>53</v>
      </c>
    </row>
    <row r="131" spans="1:7" x14ac:dyDescent="0.2">
      <c r="A131" t="s">
        <v>160</v>
      </c>
      <c r="B131" t="s">
        <v>37</v>
      </c>
      <c r="C131" s="6">
        <v>38952</v>
      </c>
      <c r="D131">
        <v>1053</v>
      </c>
      <c r="E131" s="2">
        <v>56</v>
      </c>
      <c r="F131" t="str">
        <f t="shared" si="2"/>
        <v>Delta AMIDZOVSKIlong-jump</v>
      </c>
      <c r="G131" s="2">
        <f t="shared" si="3"/>
        <v>56</v>
      </c>
    </row>
    <row r="132" spans="1:7" x14ac:dyDescent="0.2">
      <c r="A132" t="s">
        <v>417</v>
      </c>
      <c r="B132" t="s">
        <v>37</v>
      </c>
      <c r="C132" s="6">
        <v>36509</v>
      </c>
      <c r="D132">
        <v>1031</v>
      </c>
      <c r="E132" s="2">
        <v>71</v>
      </c>
      <c r="F132" t="str">
        <f t="shared" ref="F132:F195" si="4">A132&amp;B132</f>
        <v>Chloe GRENADElong-jump</v>
      </c>
      <c r="G132" s="2">
        <f t="shared" ref="G132:G195" si="5">E132</f>
        <v>71</v>
      </c>
    </row>
    <row r="133" spans="1:7" x14ac:dyDescent="0.2">
      <c r="A133" t="s">
        <v>384</v>
      </c>
      <c r="B133" t="s">
        <v>37</v>
      </c>
      <c r="C133" s="6">
        <v>34623</v>
      </c>
      <c r="D133">
        <v>1025</v>
      </c>
      <c r="E133" s="2">
        <v>77</v>
      </c>
      <c r="F133" t="str">
        <f t="shared" si="4"/>
        <v>Taneille CRASElong-jump</v>
      </c>
      <c r="G133" s="2">
        <f t="shared" si="5"/>
        <v>77</v>
      </c>
    </row>
    <row r="134" spans="1:7" x14ac:dyDescent="0.2">
      <c r="A134" t="s">
        <v>415</v>
      </c>
      <c r="B134" t="s">
        <v>37</v>
      </c>
      <c r="C134" s="6">
        <v>36551</v>
      </c>
      <c r="D134">
        <v>1020</v>
      </c>
      <c r="E134" s="2">
        <v>83</v>
      </c>
      <c r="F134" t="str">
        <f t="shared" si="4"/>
        <v>Bethany KRANENDONKlong-jump</v>
      </c>
      <c r="G134" s="2">
        <f t="shared" si="5"/>
        <v>83</v>
      </c>
    </row>
    <row r="135" spans="1:7" x14ac:dyDescent="0.2">
      <c r="A135" t="s">
        <v>419</v>
      </c>
      <c r="B135" t="s">
        <v>37</v>
      </c>
      <c r="C135" s="6">
        <v>38072</v>
      </c>
      <c r="D135">
        <v>1018</v>
      </c>
      <c r="E135" s="2">
        <v>88</v>
      </c>
      <c r="F135" t="str">
        <f t="shared" si="4"/>
        <v>Abbie FRENCHlong-jump</v>
      </c>
      <c r="G135" s="2">
        <f t="shared" si="5"/>
        <v>88</v>
      </c>
    </row>
    <row r="136" spans="1:7" x14ac:dyDescent="0.2">
      <c r="A136" t="s">
        <v>418</v>
      </c>
      <c r="B136" t="s">
        <v>37</v>
      </c>
      <c r="C136" s="6">
        <v>38437</v>
      </c>
      <c r="D136">
        <v>1016</v>
      </c>
      <c r="E136" s="2">
        <v>93</v>
      </c>
      <c r="F136" t="str">
        <f t="shared" si="4"/>
        <v>Mia SCERRIlong-jump</v>
      </c>
      <c r="G136" s="2">
        <f t="shared" si="5"/>
        <v>93</v>
      </c>
    </row>
    <row r="137" spans="1:7" x14ac:dyDescent="0.2">
      <c r="A137" t="s">
        <v>182</v>
      </c>
      <c r="B137" t="s">
        <v>37</v>
      </c>
      <c r="C137" s="6">
        <v>37623</v>
      </c>
      <c r="D137">
        <v>1016</v>
      </c>
      <c r="E137" s="2">
        <v>93</v>
      </c>
      <c r="F137" t="str">
        <f t="shared" si="4"/>
        <v>Katie GUNNlong-jump</v>
      </c>
      <c r="G137" s="2">
        <f t="shared" si="5"/>
        <v>93</v>
      </c>
    </row>
    <row r="138" spans="1:7" x14ac:dyDescent="0.2">
      <c r="A138" t="s">
        <v>420</v>
      </c>
      <c r="B138" t="s">
        <v>37</v>
      </c>
      <c r="C138" s="6">
        <v>36877</v>
      </c>
      <c r="D138">
        <v>1012</v>
      </c>
      <c r="E138" s="2">
        <v>99</v>
      </c>
      <c r="F138" t="str">
        <f t="shared" si="4"/>
        <v>Caitlin BLACKMANlong-jump</v>
      </c>
      <c r="G138" s="2">
        <f t="shared" si="5"/>
        <v>99</v>
      </c>
    </row>
    <row r="139" spans="1:7" x14ac:dyDescent="0.2">
      <c r="A139" t="s">
        <v>1130</v>
      </c>
      <c r="B139" t="s">
        <v>38</v>
      </c>
      <c r="C139" s="6">
        <v>35415</v>
      </c>
      <c r="D139">
        <v>1043</v>
      </c>
      <c r="E139" s="2">
        <v>23</v>
      </c>
      <c r="F139" t="str">
        <f t="shared" si="4"/>
        <v>Aliyah PARKERtriple-jump</v>
      </c>
      <c r="G139" s="2">
        <f t="shared" si="5"/>
        <v>23</v>
      </c>
    </row>
    <row r="140" spans="1:7" x14ac:dyDescent="0.2">
      <c r="A140" t="s">
        <v>441</v>
      </c>
      <c r="B140" t="s">
        <v>38</v>
      </c>
      <c r="C140" s="6">
        <v>37154</v>
      </c>
      <c r="D140">
        <v>1032</v>
      </c>
      <c r="E140" s="2">
        <v>29</v>
      </c>
      <c r="F140" t="str">
        <f t="shared" si="4"/>
        <v>Desleigh OWUSUtriple-jump</v>
      </c>
      <c r="G140" s="2">
        <f t="shared" si="5"/>
        <v>29</v>
      </c>
    </row>
    <row r="141" spans="1:7" x14ac:dyDescent="0.2">
      <c r="A141" t="s">
        <v>417</v>
      </c>
      <c r="B141" t="s">
        <v>38</v>
      </c>
      <c r="C141" s="6">
        <v>36509</v>
      </c>
      <c r="D141">
        <v>1027</v>
      </c>
      <c r="E141" s="2">
        <v>32</v>
      </c>
      <c r="F141" t="str">
        <f t="shared" si="4"/>
        <v>Chloe GRENADEtriple-jump</v>
      </c>
      <c r="G141" s="2">
        <f t="shared" si="5"/>
        <v>32</v>
      </c>
    </row>
    <row r="142" spans="1:7" x14ac:dyDescent="0.2">
      <c r="A142" t="s">
        <v>436</v>
      </c>
      <c r="B142" t="s">
        <v>38</v>
      </c>
      <c r="C142" s="6">
        <v>38415</v>
      </c>
      <c r="D142">
        <v>1021</v>
      </c>
      <c r="E142" s="2">
        <v>38</v>
      </c>
      <c r="F142" t="str">
        <f t="shared" si="4"/>
        <v>Tiana BORAStriple-jump</v>
      </c>
      <c r="G142" s="2">
        <f t="shared" si="5"/>
        <v>38</v>
      </c>
    </row>
    <row r="143" spans="1:7" x14ac:dyDescent="0.2">
      <c r="A143" t="s">
        <v>1131</v>
      </c>
      <c r="B143" t="s">
        <v>38</v>
      </c>
      <c r="C143" s="6">
        <v>36378</v>
      </c>
      <c r="D143">
        <v>1008</v>
      </c>
      <c r="E143" s="2">
        <v>49</v>
      </c>
      <c r="F143" t="str">
        <f t="shared" si="4"/>
        <v>Kayla CUBAtriple-jump</v>
      </c>
      <c r="G143" s="2">
        <f t="shared" si="5"/>
        <v>49</v>
      </c>
    </row>
    <row r="144" spans="1:7" x14ac:dyDescent="0.2">
      <c r="A144" t="s">
        <v>444</v>
      </c>
      <c r="B144" t="s">
        <v>38</v>
      </c>
      <c r="C144" s="6">
        <v>37271</v>
      </c>
      <c r="D144">
        <v>1003</v>
      </c>
      <c r="E144" s="2">
        <v>53</v>
      </c>
      <c r="F144" t="str">
        <f t="shared" si="4"/>
        <v>Charlotte MCGILLtriple-jump</v>
      </c>
      <c r="G144" s="2">
        <f t="shared" si="5"/>
        <v>53</v>
      </c>
    </row>
    <row r="145" spans="1:7" x14ac:dyDescent="0.2">
      <c r="A145" t="s">
        <v>420</v>
      </c>
      <c r="B145" t="s">
        <v>38</v>
      </c>
      <c r="C145" s="6">
        <v>36877</v>
      </c>
      <c r="D145">
        <v>998</v>
      </c>
      <c r="E145" s="2">
        <v>55</v>
      </c>
      <c r="F145" t="str">
        <f t="shared" si="4"/>
        <v>Caitlin BLACKMANtriple-jump</v>
      </c>
      <c r="G145" s="2">
        <f t="shared" si="5"/>
        <v>55</v>
      </c>
    </row>
    <row r="146" spans="1:7" x14ac:dyDescent="0.2">
      <c r="A146" t="s">
        <v>442</v>
      </c>
      <c r="B146" t="s">
        <v>38</v>
      </c>
      <c r="C146" s="6">
        <v>35747</v>
      </c>
      <c r="D146">
        <v>997</v>
      </c>
      <c r="E146" s="2">
        <v>57</v>
      </c>
      <c r="F146" t="str">
        <f t="shared" si="4"/>
        <v>Annabelle PARMEGIANItriple-jump</v>
      </c>
      <c r="G146" s="2">
        <f t="shared" si="5"/>
        <v>57</v>
      </c>
    </row>
    <row r="147" spans="1:7" x14ac:dyDescent="0.2">
      <c r="A147" t="s">
        <v>443</v>
      </c>
      <c r="B147" t="s">
        <v>38</v>
      </c>
      <c r="C147" s="6">
        <v>34170</v>
      </c>
      <c r="D147">
        <v>992</v>
      </c>
      <c r="E147" s="2">
        <v>61</v>
      </c>
      <c r="F147" t="str">
        <f t="shared" si="4"/>
        <v>Erin GUYtriple-jump</v>
      </c>
      <c r="G147" s="2">
        <f t="shared" si="5"/>
        <v>61</v>
      </c>
    </row>
    <row r="148" spans="1:7" x14ac:dyDescent="0.2">
      <c r="A148" t="s">
        <v>445</v>
      </c>
      <c r="B148" t="s">
        <v>38</v>
      </c>
      <c r="C148" s="6">
        <v>34893</v>
      </c>
      <c r="D148">
        <v>997</v>
      </c>
      <c r="E148" s="2">
        <v>61</v>
      </c>
      <c r="F148" t="str">
        <f t="shared" si="4"/>
        <v>Tierra EXUMtriple-jump</v>
      </c>
      <c r="G148" s="2">
        <f t="shared" si="5"/>
        <v>61</v>
      </c>
    </row>
    <row r="149" spans="1:7" x14ac:dyDescent="0.2">
      <c r="A149" t="s">
        <v>431</v>
      </c>
      <c r="B149" t="s">
        <v>38</v>
      </c>
      <c r="C149" s="7">
        <v>44732</v>
      </c>
      <c r="D149">
        <v>987</v>
      </c>
      <c r="E149" s="2">
        <v>68</v>
      </c>
      <c r="F149" t="str">
        <f t="shared" si="4"/>
        <v>Zoe CHESTERtriple-jump</v>
      </c>
      <c r="G149" s="2">
        <f t="shared" si="5"/>
        <v>68</v>
      </c>
    </row>
    <row r="150" spans="1:7" x14ac:dyDescent="0.2">
      <c r="A150" t="s">
        <v>426</v>
      </c>
      <c r="B150" t="s">
        <v>38</v>
      </c>
      <c r="C150" s="6">
        <v>37421</v>
      </c>
      <c r="D150">
        <v>986</v>
      </c>
      <c r="E150" s="2">
        <v>69</v>
      </c>
      <c r="F150" t="str">
        <f t="shared" si="4"/>
        <v>Emilaya ELLIStriple-jump</v>
      </c>
      <c r="G150" s="2">
        <f t="shared" si="5"/>
        <v>69</v>
      </c>
    </row>
    <row r="151" spans="1:7" x14ac:dyDescent="0.2">
      <c r="A151" t="s">
        <v>446</v>
      </c>
      <c r="B151" t="s">
        <v>38</v>
      </c>
      <c r="C151" s="6">
        <v>36741</v>
      </c>
      <c r="D151">
        <v>983</v>
      </c>
      <c r="E151" s="2">
        <v>72</v>
      </c>
      <c r="F151" t="str">
        <f t="shared" si="4"/>
        <v>Tahla PONTtriple-jump</v>
      </c>
      <c r="G151" s="2">
        <f t="shared" si="5"/>
        <v>72</v>
      </c>
    </row>
    <row r="152" spans="1:7" x14ac:dyDescent="0.2">
      <c r="A152" t="s">
        <v>391</v>
      </c>
      <c r="B152" t="s">
        <v>38</v>
      </c>
      <c r="C152" s="6">
        <v>37927</v>
      </c>
      <c r="D152">
        <v>974</v>
      </c>
      <c r="E152" s="2">
        <v>84</v>
      </c>
      <c r="F152" t="str">
        <f t="shared" si="4"/>
        <v>Tara WYLLIEtriple-jump</v>
      </c>
      <c r="G152" s="2">
        <f t="shared" si="5"/>
        <v>84</v>
      </c>
    </row>
    <row r="153" spans="1:7" x14ac:dyDescent="0.2">
      <c r="A153" t="s">
        <v>457</v>
      </c>
      <c r="B153" t="s">
        <v>35</v>
      </c>
      <c r="C153" s="6">
        <v>35427</v>
      </c>
      <c r="D153">
        <v>1239</v>
      </c>
      <c r="E153" s="2">
        <v>1</v>
      </c>
      <c r="F153" t="str">
        <f t="shared" si="4"/>
        <v>Nicola MCDERMOTThigh-jump</v>
      </c>
      <c r="G153" s="2">
        <f t="shared" si="5"/>
        <v>1</v>
      </c>
    </row>
    <row r="154" spans="1:7" x14ac:dyDescent="0.2">
      <c r="A154" t="s">
        <v>458</v>
      </c>
      <c r="B154" t="s">
        <v>35</v>
      </c>
      <c r="C154" s="6">
        <v>35207</v>
      </c>
      <c r="D154">
        <v>1180</v>
      </c>
      <c r="E154" s="2">
        <v>2</v>
      </c>
      <c r="F154" t="str">
        <f t="shared" si="4"/>
        <v>Eleanor PATTERSONhigh-jump</v>
      </c>
      <c r="G154" s="2">
        <f t="shared" si="5"/>
        <v>2</v>
      </c>
    </row>
    <row r="155" spans="1:7" x14ac:dyDescent="0.2">
      <c r="A155" t="s">
        <v>461</v>
      </c>
      <c r="B155" t="s">
        <v>35</v>
      </c>
      <c r="C155" s="6">
        <v>36535</v>
      </c>
      <c r="D155">
        <v>1072</v>
      </c>
      <c r="E155" s="2">
        <v>15</v>
      </c>
      <c r="F155" t="str">
        <f t="shared" si="4"/>
        <v>Emily WHELANhigh-jump</v>
      </c>
      <c r="G155" s="2">
        <f t="shared" si="5"/>
        <v>15</v>
      </c>
    </row>
    <row r="156" spans="1:7" x14ac:dyDescent="0.2">
      <c r="A156" t="s">
        <v>460</v>
      </c>
      <c r="B156" t="s">
        <v>35</v>
      </c>
      <c r="C156" s="6">
        <v>38237</v>
      </c>
      <c r="D156">
        <v>1062</v>
      </c>
      <c r="E156" s="2">
        <v>19</v>
      </c>
      <c r="F156" t="str">
        <f t="shared" si="4"/>
        <v>Erin SHAWhigh-jump</v>
      </c>
      <c r="G156" s="2">
        <f t="shared" si="5"/>
        <v>19</v>
      </c>
    </row>
    <row r="157" spans="1:7" x14ac:dyDescent="0.2">
      <c r="A157" t="s">
        <v>462</v>
      </c>
      <c r="B157" t="s">
        <v>35</v>
      </c>
      <c r="C157" s="6">
        <v>37383</v>
      </c>
      <c r="D157">
        <v>1043</v>
      </c>
      <c r="E157" s="2">
        <v>27</v>
      </c>
      <c r="F157" t="str">
        <f t="shared" si="4"/>
        <v>Rosie TOZERhigh-jump</v>
      </c>
      <c r="G157" s="2">
        <f t="shared" si="5"/>
        <v>27</v>
      </c>
    </row>
    <row r="158" spans="1:7" x14ac:dyDescent="0.2">
      <c r="A158" t="s">
        <v>463</v>
      </c>
      <c r="B158" t="s">
        <v>35</v>
      </c>
      <c r="C158" s="7">
        <v>44732</v>
      </c>
      <c r="D158">
        <v>1043</v>
      </c>
      <c r="E158" s="2">
        <v>27</v>
      </c>
      <c r="F158" t="str">
        <f t="shared" si="4"/>
        <v>Toby STOLBERGhigh-jump</v>
      </c>
      <c r="G158" s="2">
        <f t="shared" si="5"/>
        <v>27</v>
      </c>
    </row>
    <row r="159" spans="1:7" x14ac:dyDescent="0.2">
      <c r="A159" t="s">
        <v>459</v>
      </c>
      <c r="B159" t="s">
        <v>35</v>
      </c>
      <c r="C159" s="6">
        <v>35434</v>
      </c>
      <c r="D159">
        <v>1023</v>
      </c>
      <c r="E159" s="2">
        <v>33</v>
      </c>
      <c r="F159" t="str">
        <f t="shared" si="4"/>
        <v>Alysha BURNETThigh-jump</v>
      </c>
      <c r="G159" s="2">
        <f t="shared" si="5"/>
        <v>33</v>
      </c>
    </row>
    <row r="160" spans="1:7" x14ac:dyDescent="0.2">
      <c r="A160" t="s">
        <v>465</v>
      </c>
      <c r="B160" t="s">
        <v>35</v>
      </c>
      <c r="C160" s="6">
        <v>38647</v>
      </c>
      <c r="D160">
        <v>1004</v>
      </c>
      <c r="E160" s="2">
        <v>50</v>
      </c>
      <c r="F160" t="str">
        <f t="shared" si="4"/>
        <v>Tryphena HEWETThigh-jump</v>
      </c>
      <c r="G160" s="2">
        <f t="shared" si="5"/>
        <v>50</v>
      </c>
    </row>
    <row r="161" spans="1:7" x14ac:dyDescent="0.2">
      <c r="A161" t="s">
        <v>425</v>
      </c>
      <c r="B161" t="s">
        <v>35</v>
      </c>
      <c r="C161" s="7">
        <v>44701</v>
      </c>
      <c r="D161">
        <v>1004</v>
      </c>
      <c r="E161" s="2">
        <v>50</v>
      </c>
      <c r="F161" t="str">
        <f t="shared" si="4"/>
        <v>Brianna LEUNGhigh-jump</v>
      </c>
      <c r="G161" s="2">
        <f t="shared" si="5"/>
        <v>50</v>
      </c>
    </row>
    <row r="162" spans="1:7" x14ac:dyDescent="0.2">
      <c r="A162" t="s">
        <v>384</v>
      </c>
      <c r="B162" t="s">
        <v>35</v>
      </c>
      <c r="C162" s="6">
        <v>34623</v>
      </c>
      <c r="D162">
        <v>1004</v>
      </c>
      <c r="E162" s="2">
        <v>50</v>
      </c>
      <c r="F162" t="str">
        <f t="shared" si="4"/>
        <v>Taneille CRASEhigh-jump</v>
      </c>
      <c r="G162" s="2">
        <f t="shared" si="5"/>
        <v>50</v>
      </c>
    </row>
    <row r="163" spans="1:7" x14ac:dyDescent="0.2">
      <c r="A163" t="s">
        <v>1132</v>
      </c>
      <c r="B163" t="s">
        <v>35</v>
      </c>
      <c r="C163" s="6">
        <v>37337</v>
      </c>
      <c r="D163">
        <v>984</v>
      </c>
      <c r="E163" s="2">
        <v>59</v>
      </c>
      <c r="F163" t="str">
        <f t="shared" si="4"/>
        <v>Elizabeth MOSShigh-jump</v>
      </c>
      <c r="G163" s="2">
        <f t="shared" si="5"/>
        <v>59</v>
      </c>
    </row>
    <row r="164" spans="1:7" x14ac:dyDescent="0.2">
      <c r="A164" t="s">
        <v>464</v>
      </c>
      <c r="B164" t="s">
        <v>35</v>
      </c>
      <c r="C164" s="6">
        <v>37938</v>
      </c>
      <c r="D164">
        <v>984</v>
      </c>
      <c r="E164" s="2">
        <v>59</v>
      </c>
      <c r="F164" t="str">
        <f t="shared" si="4"/>
        <v>Alexandra HARRISONhigh-jump</v>
      </c>
      <c r="G164" s="2">
        <f t="shared" si="5"/>
        <v>59</v>
      </c>
    </row>
    <row r="165" spans="1:7" x14ac:dyDescent="0.2">
      <c r="A165" t="s">
        <v>470</v>
      </c>
      <c r="B165" t="s">
        <v>35</v>
      </c>
      <c r="C165" s="6">
        <v>35841</v>
      </c>
      <c r="D165">
        <v>984</v>
      </c>
      <c r="E165" s="2">
        <v>59</v>
      </c>
      <c r="F165" t="str">
        <f t="shared" si="4"/>
        <v>Clare GIBSONhigh-jump</v>
      </c>
      <c r="G165" s="2">
        <f t="shared" si="5"/>
        <v>59</v>
      </c>
    </row>
    <row r="166" spans="1:7" x14ac:dyDescent="0.2">
      <c r="A166" t="s">
        <v>466</v>
      </c>
      <c r="B166" t="s">
        <v>35</v>
      </c>
      <c r="C166" s="6">
        <v>38658</v>
      </c>
      <c r="D166">
        <v>984</v>
      </c>
      <c r="E166" s="2">
        <v>59</v>
      </c>
      <c r="F166" t="str">
        <f t="shared" si="4"/>
        <v>Chelsea FRIEDRICHhigh-jump</v>
      </c>
      <c r="G166" s="2">
        <f t="shared" si="5"/>
        <v>59</v>
      </c>
    </row>
    <row r="167" spans="1:7" x14ac:dyDescent="0.2">
      <c r="A167" t="s">
        <v>1133</v>
      </c>
      <c r="B167" t="s">
        <v>35</v>
      </c>
      <c r="C167" s="6">
        <v>38257</v>
      </c>
      <c r="D167">
        <v>974</v>
      </c>
      <c r="E167" s="2">
        <v>73</v>
      </c>
      <c r="F167" t="str">
        <f t="shared" si="4"/>
        <v>Sophie CROWLEYhigh-jump</v>
      </c>
      <c r="G167" s="2">
        <f t="shared" si="5"/>
        <v>73</v>
      </c>
    </row>
    <row r="168" spans="1:7" x14ac:dyDescent="0.2">
      <c r="A168" t="s">
        <v>467</v>
      </c>
      <c r="B168" t="s">
        <v>35</v>
      </c>
      <c r="C168" s="6">
        <v>38109</v>
      </c>
      <c r="D168">
        <v>974</v>
      </c>
      <c r="E168" s="2">
        <v>73</v>
      </c>
      <c r="F168" t="str">
        <f t="shared" si="4"/>
        <v>Polly DEANE-JOHNShigh-jump</v>
      </c>
      <c r="G168" s="2">
        <f t="shared" si="5"/>
        <v>73</v>
      </c>
    </row>
    <row r="169" spans="1:7" x14ac:dyDescent="0.2">
      <c r="A169" t="s">
        <v>455</v>
      </c>
      <c r="B169" t="s">
        <v>35</v>
      </c>
      <c r="C169" s="7">
        <v>44701</v>
      </c>
      <c r="D169">
        <v>974</v>
      </c>
      <c r="E169" s="2">
        <v>73</v>
      </c>
      <c r="F169" t="str">
        <f t="shared" si="4"/>
        <v>Oceana D'ABBShigh-jump</v>
      </c>
      <c r="G169" s="2">
        <f t="shared" si="5"/>
        <v>73</v>
      </c>
    </row>
    <row r="170" spans="1:7" x14ac:dyDescent="0.2">
      <c r="A170" t="s">
        <v>1134</v>
      </c>
      <c r="B170" t="s">
        <v>35</v>
      </c>
      <c r="C170" s="6">
        <v>38217</v>
      </c>
      <c r="D170">
        <v>965</v>
      </c>
      <c r="E170" s="2">
        <v>89</v>
      </c>
      <c r="F170" t="str">
        <f t="shared" si="4"/>
        <v>Eloise TOLSTOFFhigh-jump</v>
      </c>
      <c r="G170" s="2">
        <f t="shared" si="5"/>
        <v>89</v>
      </c>
    </row>
    <row r="171" spans="1:7" x14ac:dyDescent="0.2">
      <c r="A171" t="s">
        <v>160</v>
      </c>
      <c r="B171" t="s">
        <v>35</v>
      </c>
      <c r="C171" s="6">
        <v>38952</v>
      </c>
      <c r="D171">
        <v>965</v>
      </c>
      <c r="E171" s="2">
        <v>89</v>
      </c>
      <c r="F171" t="str">
        <f t="shared" si="4"/>
        <v>Delta AMIDZOVSKIhigh-jump</v>
      </c>
      <c r="G171" s="2">
        <f t="shared" si="5"/>
        <v>89</v>
      </c>
    </row>
    <row r="172" spans="1:7" x14ac:dyDescent="0.2">
      <c r="A172" t="s">
        <v>1135</v>
      </c>
      <c r="B172" t="s">
        <v>35</v>
      </c>
      <c r="C172" s="7">
        <v>44671</v>
      </c>
      <c r="D172">
        <v>965</v>
      </c>
      <c r="E172" s="2">
        <v>89</v>
      </c>
      <c r="F172" t="str">
        <f t="shared" si="4"/>
        <v>Francesca PEACOCKhigh-jump</v>
      </c>
      <c r="G172" s="2">
        <f t="shared" si="5"/>
        <v>89</v>
      </c>
    </row>
    <row r="173" spans="1:7" x14ac:dyDescent="0.2">
      <c r="A173" t="s">
        <v>468</v>
      </c>
      <c r="B173" t="s">
        <v>35</v>
      </c>
      <c r="C173" s="6">
        <v>37556</v>
      </c>
      <c r="D173">
        <v>965</v>
      </c>
      <c r="E173" s="2">
        <v>89</v>
      </c>
      <c r="F173" t="str">
        <f t="shared" si="4"/>
        <v>Annie STAPLETONhigh-jump</v>
      </c>
      <c r="G173" s="2">
        <f t="shared" si="5"/>
        <v>89</v>
      </c>
    </row>
    <row r="174" spans="1:7" x14ac:dyDescent="0.2">
      <c r="A174" t="s">
        <v>478</v>
      </c>
      <c r="B174" t="s">
        <v>36</v>
      </c>
      <c r="C174" s="6">
        <v>35525</v>
      </c>
      <c r="D174">
        <v>1214</v>
      </c>
      <c r="E174" s="2">
        <v>2</v>
      </c>
      <c r="F174" t="str">
        <f t="shared" si="4"/>
        <v>Nina KENNEDYpole-vault</v>
      </c>
      <c r="G174" s="2">
        <f t="shared" si="5"/>
        <v>2</v>
      </c>
    </row>
    <row r="175" spans="1:7" x14ac:dyDescent="0.2">
      <c r="A175" t="s">
        <v>479</v>
      </c>
      <c r="B175" t="s">
        <v>36</v>
      </c>
      <c r="C175" s="6">
        <v>34463</v>
      </c>
      <c r="D175">
        <v>1130</v>
      </c>
      <c r="E175" s="2">
        <v>4</v>
      </c>
      <c r="F175" t="str">
        <f t="shared" si="4"/>
        <v>Elizaveta PARNOVApole-vault</v>
      </c>
      <c r="G175" s="2">
        <f t="shared" si="5"/>
        <v>4</v>
      </c>
    </row>
    <row r="176" spans="1:7" x14ac:dyDescent="0.2">
      <c r="A176" t="s">
        <v>480</v>
      </c>
      <c r="B176" t="s">
        <v>36</v>
      </c>
      <c r="C176" s="6">
        <v>33256</v>
      </c>
      <c r="D176">
        <v>1052</v>
      </c>
      <c r="E176" s="2">
        <v>11</v>
      </c>
      <c r="F176" t="str">
        <f t="shared" si="4"/>
        <v>Courtney SMALLACOMBEpole-vault</v>
      </c>
      <c r="G176" s="2">
        <f t="shared" si="5"/>
        <v>11</v>
      </c>
    </row>
    <row r="177" spans="1:7" x14ac:dyDescent="0.2">
      <c r="A177" t="s">
        <v>481</v>
      </c>
      <c r="B177" t="s">
        <v>36</v>
      </c>
      <c r="C177" s="6">
        <v>37845</v>
      </c>
      <c r="D177">
        <v>1040</v>
      </c>
      <c r="E177" s="2">
        <v>13</v>
      </c>
      <c r="F177" t="str">
        <f t="shared" si="4"/>
        <v>Elyssia KENSHOLEpole-vault</v>
      </c>
      <c r="G177" s="2">
        <f t="shared" si="5"/>
        <v>13</v>
      </c>
    </row>
    <row r="178" spans="1:7" x14ac:dyDescent="0.2">
      <c r="A178" t="s">
        <v>484</v>
      </c>
      <c r="B178" t="s">
        <v>36</v>
      </c>
      <c r="C178" s="6">
        <v>35118</v>
      </c>
      <c r="D178">
        <v>990</v>
      </c>
      <c r="E178" s="2">
        <v>19</v>
      </c>
      <c r="F178" t="str">
        <f t="shared" si="4"/>
        <v>Madeline LAWSONpole-vault</v>
      </c>
      <c r="G178" s="2">
        <f t="shared" si="5"/>
        <v>19</v>
      </c>
    </row>
    <row r="179" spans="1:7" x14ac:dyDescent="0.2">
      <c r="A179" t="s">
        <v>483</v>
      </c>
      <c r="B179" t="s">
        <v>36</v>
      </c>
      <c r="C179" s="6">
        <v>37900</v>
      </c>
      <c r="D179">
        <v>990</v>
      </c>
      <c r="E179" s="2">
        <v>19</v>
      </c>
      <c r="F179" t="str">
        <f t="shared" si="4"/>
        <v>Cassidy BRADSHAWpole-vault</v>
      </c>
      <c r="G179" s="2">
        <f t="shared" si="5"/>
        <v>19</v>
      </c>
    </row>
    <row r="180" spans="1:7" x14ac:dyDescent="0.2">
      <c r="A180" t="s">
        <v>485</v>
      </c>
      <c r="B180" t="s">
        <v>36</v>
      </c>
      <c r="C180" s="6">
        <v>36960</v>
      </c>
      <c r="D180">
        <v>981</v>
      </c>
      <c r="E180" s="2">
        <v>22</v>
      </c>
      <c r="F180" t="str">
        <f t="shared" si="4"/>
        <v>Raphaela CORNEYpole-vault</v>
      </c>
      <c r="G180" s="2">
        <f t="shared" si="5"/>
        <v>22</v>
      </c>
    </row>
    <row r="181" spans="1:7" x14ac:dyDescent="0.2">
      <c r="A181" t="s">
        <v>486</v>
      </c>
      <c r="B181" t="s">
        <v>36</v>
      </c>
      <c r="C181" s="6">
        <v>37497</v>
      </c>
      <c r="D181">
        <v>981</v>
      </c>
      <c r="E181" s="2">
        <v>22</v>
      </c>
      <c r="F181" t="str">
        <f t="shared" si="4"/>
        <v>Olivia GROSSpole-vault</v>
      </c>
      <c r="G181" s="2">
        <f t="shared" si="5"/>
        <v>22</v>
      </c>
    </row>
    <row r="182" spans="1:7" x14ac:dyDescent="0.2">
      <c r="A182" t="s">
        <v>482</v>
      </c>
      <c r="B182" t="s">
        <v>36</v>
      </c>
      <c r="C182" s="6">
        <v>36545</v>
      </c>
      <c r="D182">
        <v>960</v>
      </c>
      <c r="E182" s="2">
        <v>25</v>
      </c>
      <c r="F182" t="str">
        <f t="shared" si="4"/>
        <v>Lauren HYDE-COOLINGpole-vault</v>
      </c>
      <c r="G182" s="2">
        <f t="shared" si="5"/>
        <v>25</v>
      </c>
    </row>
    <row r="183" spans="1:7" x14ac:dyDescent="0.2">
      <c r="A183" t="s">
        <v>487</v>
      </c>
      <c r="B183" t="s">
        <v>36</v>
      </c>
      <c r="C183" s="6">
        <v>38081</v>
      </c>
      <c r="D183">
        <v>960</v>
      </c>
      <c r="E183" s="2">
        <v>25</v>
      </c>
      <c r="F183" t="str">
        <f t="shared" si="4"/>
        <v>Ellie PARSONSpole-vault</v>
      </c>
      <c r="G183" s="2">
        <f t="shared" si="5"/>
        <v>25</v>
      </c>
    </row>
    <row r="184" spans="1:7" x14ac:dyDescent="0.2">
      <c r="A184" t="s">
        <v>967</v>
      </c>
      <c r="B184" t="s">
        <v>36</v>
      </c>
      <c r="C184" s="6">
        <v>37991</v>
      </c>
      <c r="D184">
        <v>944</v>
      </c>
      <c r="E184" s="2">
        <v>30</v>
      </c>
      <c r="F184" t="str">
        <f t="shared" si="4"/>
        <v>Alla PARNOVApole-vault</v>
      </c>
      <c r="G184" s="2">
        <f t="shared" si="5"/>
        <v>30</v>
      </c>
    </row>
    <row r="185" spans="1:7" x14ac:dyDescent="0.2">
      <c r="A185" t="s">
        <v>488</v>
      </c>
      <c r="B185" t="s">
        <v>36</v>
      </c>
      <c r="C185" s="6">
        <v>38208</v>
      </c>
      <c r="D185">
        <v>929</v>
      </c>
      <c r="E185" s="2">
        <v>31</v>
      </c>
      <c r="F185" t="str">
        <f t="shared" si="4"/>
        <v>Georgia TAYLERpole-vault</v>
      </c>
      <c r="G185" s="2">
        <f t="shared" si="5"/>
        <v>31</v>
      </c>
    </row>
    <row r="186" spans="1:7" x14ac:dyDescent="0.2">
      <c r="A186" t="s">
        <v>489</v>
      </c>
      <c r="B186" t="s">
        <v>36</v>
      </c>
      <c r="C186" s="6">
        <v>34656</v>
      </c>
      <c r="D186">
        <v>914</v>
      </c>
      <c r="E186" s="2">
        <v>38</v>
      </c>
      <c r="F186" t="str">
        <f t="shared" si="4"/>
        <v>Grace BATHpole-vault</v>
      </c>
      <c r="G186" s="2">
        <f t="shared" si="5"/>
        <v>38</v>
      </c>
    </row>
    <row r="187" spans="1:7" x14ac:dyDescent="0.2">
      <c r="A187" t="s">
        <v>490</v>
      </c>
      <c r="B187" t="s">
        <v>36</v>
      </c>
      <c r="C187" s="6">
        <v>33784</v>
      </c>
      <c r="D187">
        <v>883</v>
      </c>
      <c r="E187" s="2">
        <v>48</v>
      </c>
      <c r="F187" t="str">
        <f t="shared" si="4"/>
        <v>Alana GREENpole-vault</v>
      </c>
      <c r="G187" s="2">
        <f t="shared" si="5"/>
        <v>48</v>
      </c>
    </row>
    <row r="188" spans="1:7" x14ac:dyDescent="0.2">
      <c r="A188" t="s">
        <v>1080</v>
      </c>
      <c r="B188" t="s">
        <v>36</v>
      </c>
      <c r="C188" s="6">
        <v>35103</v>
      </c>
      <c r="D188">
        <v>868</v>
      </c>
      <c r="E188" s="2">
        <v>55</v>
      </c>
      <c r="F188" t="str">
        <f t="shared" si="4"/>
        <v>Tamara MANCUSOpole-vault</v>
      </c>
      <c r="G188" s="2">
        <f t="shared" si="5"/>
        <v>55</v>
      </c>
    </row>
    <row r="189" spans="1:7" x14ac:dyDescent="0.2">
      <c r="A189" t="s">
        <v>492</v>
      </c>
      <c r="B189" t="s">
        <v>36</v>
      </c>
      <c r="C189" s="6">
        <v>37766</v>
      </c>
      <c r="D189">
        <v>853</v>
      </c>
      <c r="E189" s="2">
        <v>62</v>
      </c>
      <c r="F189" t="str">
        <f t="shared" si="4"/>
        <v>Felicity JOUVELETpole-vault</v>
      </c>
      <c r="G189" s="2">
        <f t="shared" si="5"/>
        <v>62</v>
      </c>
    </row>
    <row r="190" spans="1:7" x14ac:dyDescent="0.2">
      <c r="A190" t="s">
        <v>1136</v>
      </c>
      <c r="B190" t="s">
        <v>36</v>
      </c>
      <c r="C190" s="6">
        <v>30438</v>
      </c>
      <c r="D190">
        <v>838</v>
      </c>
      <c r="E190" s="2">
        <v>70</v>
      </c>
      <c r="F190" t="str">
        <f t="shared" si="4"/>
        <v>Katherine IANNELLOpole-vault</v>
      </c>
      <c r="G190" s="2">
        <f t="shared" si="5"/>
        <v>70</v>
      </c>
    </row>
    <row r="191" spans="1:7" x14ac:dyDescent="0.2">
      <c r="A191" t="s">
        <v>491</v>
      </c>
      <c r="B191" t="s">
        <v>36</v>
      </c>
      <c r="C191" s="6">
        <v>35825</v>
      </c>
      <c r="D191">
        <v>838</v>
      </c>
      <c r="E191" s="2">
        <v>70</v>
      </c>
      <c r="F191" t="str">
        <f t="shared" si="4"/>
        <v>Elizabeth BARALpole-vault</v>
      </c>
      <c r="G191" s="2">
        <f t="shared" si="5"/>
        <v>70</v>
      </c>
    </row>
    <row r="192" spans="1:7" x14ac:dyDescent="0.2">
      <c r="A192" t="s">
        <v>493</v>
      </c>
      <c r="B192" t="s">
        <v>36</v>
      </c>
      <c r="C192" s="6">
        <v>36393</v>
      </c>
      <c r="D192">
        <v>838</v>
      </c>
      <c r="E192" s="2">
        <v>70</v>
      </c>
      <c r="F192" t="str">
        <f t="shared" si="4"/>
        <v>Kate ABFALTERpole-vault</v>
      </c>
      <c r="G192" s="2">
        <f t="shared" si="5"/>
        <v>70</v>
      </c>
    </row>
    <row r="193" spans="1:7" x14ac:dyDescent="0.2">
      <c r="A193" t="s">
        <v>1137</v>
      </c>
      <c r="B193" t="s">
        <v>36</v>
      </c>
      <c r="C193" s="6">
        <v>38346</v>
      </c>
      <c r="D193">
        <v>838</v>
      </c>
      <c r="E193" s="2">
        <v>70</v>
      </c>
      <c r="F193" t="str">
        <f t="shared" si="4"/>
        <v>Amelia MCDONALDpole-vault</v>
      </c>
      <c r="G193" s="2">
        <f t="shared" si="5"/>
        <v>70</v>
      </c>
    </row>
    <row r="194" spans="1:7" x14ac:dyDescent="0.2">
      <c r="A194" t="s">
        <v>465</v>
      </c>
      <c r="B194" t="s">
        <v>36</v>
      </c>
      <c r="C194" s="6">
        <v>38647</v>
      </c>
      <c r="D194">
        <v>838</v>
      </c>
      <c r="E194" s="2">
        <v>70</v>
      </c>
      <c r="F194" t="str">
        <f t="shared" si="4"/>
        <v>Tryphena HEWETTpole-vault</v>
      </c>
      <c r="G194" s="2">
        <f t="shared" si="5"/>
        <v>70</v>
      </c>
    </row>
    <row r="195" spans="1:7" x14ac:dyDescent="0.2">
      <c r="A195" t="s">
        <v>1082</v>
      </c>
      <c r="B195" t="s">
        <v>36</v>
      </c>
      <c r="C195" s="6">
        <v>35316</v>
      </c>
      <c r="D195">
        <v>838</v>
      </c>
      <c r="E195" s="2">
        <v>70</v>
      </c>
      <c r="F195" t="str">
        <f t="shared" si="4"/>
        <v>Megan SEVEpole-vault</v>
      </c>
      <c r="G195" s="2">
        <f t="shared" si="5"/>
        <v>70</v>
      </c>
    </row>
    <row r="196" spans="1:7" x14ac:dyDescent="0.2">
      <c r="A196" t="s">
        <v>1138</v>
      </c>
      <c r="B196" t="s">
        <v>36</v>
      </c>
      <c r="C196" s="7">
        <v>44701</v>
      </c>
      <c r="D196">
        <v>825</v>
      </c>
      <c r="E196" s="2">
        <v>86</v>
      </c>
      <c r="F196" t="str">
        <f t="shared" ref="F196:F259" si="6">A196&amp;B196</f>
        <v>Zoe LAURENSONpole-vault</v>
      </c>
      <c r="G196" s="2">
        <f t="shared" ref="G196:G259" si="7">E196</f>
        <v>86</v>
      </c>
    </row>
    <row r="197" spans="1:7" x14ac:dyDescent="0.2">
      <c r="A197" t="s">
        <v>1139</v>
      </c>
      <c r="B197" t="s">
        <v>36</v>
      </c>
      <c r="C197" s="6">
        <v>37240</v>
      </c>
      <c r="D197">
        <v>807</v>
      </c>
      <c r="E197" s="2">
        <v>92</v>
      </c>
      <c r="F197" t="str">
        <f t="shared" si="6"/>
        <v>Sarah MELSOMpole-vault</v>
      </c>
      <c r="G197" s="2">
        <f t="shared" si="7"/>
        <v>92</v>
      </c>
    </row>
    <row r="198" spans="1:7" x14ac:dyDescent="0.2">
      <c r="A198" t="s">
        <v>496</v>
      </c>
      <c r="B198" t="s">
        <v>36</v>
      </c>
      <c r="C198" s="6">
        <v>38800</v>
      </c>
      <c r="D198">
        <v>807</v>
      </c>
      <c r="E198" s="2">
        <v>92</v>
      </c>
      <c r="F198" t="str">
        <f t="shared" si="6"/>
        <v>Haneefa RANEpole-vault</v>
      </c>
      <c r="G198" s="2">
        <f t="shared" si="7"/>
        <v>92</v>
      </c>
    </row>
    <row r="199" spans="1:7" x14ac:dyDescent="0.2">
      <c r="A199" t="s">
        <v>1140</v>
      </c>
      <c r="B199" t="s">
        <v>36</v>
      </c>
      <c r="C199" s="6">
        <v>36992</v>
      </c>
      <c r="D199">
        <v>807</v>
      </c>
      <c r="E199" s="2">
        <v>92</v>
      </c>
      <c r="F199" t="str">
        <f t="shared" si="6"/>
        <v>Zoe AYRESpole-vault</v>
      </c>
      <c r="G199" s="2">
        <f t="shared" si="7"/>
        <v>92</v>
      </c>
    </row>
    <row r="200" spans="1:7" x14ac:dyDescent="0.2">
      <c r="A200" t="s">
        <v>1083</v>
      </c>
      <c r="B200" t="s">
        <v>36</v>
      </c>
      <c r="C200" s="7">
        <v>44732</v>
      </c>
      <c r="D200">
        <v>807</v>
      </c>
      <c r="E200" s="2">
        <v>92</v>
      </c>
      <c r="F200" t="str">
        <f t="shared" si="6"/>
        <v>Anais FITZPATRICKpole-vault</v>
      </c>
      <c r="G200" s="2">
        <f t="shared" si="7"/>
        <v>92</v>
      </c>
    </row>
    <row r="201" spans="1:7" x14ac:dyDescent="0.2">
      <c r="A201" t="s">
        <v>497</v>
      </c>
      <c r="B201" t="s">
        <v>40</v>
      </c>
      <c r="C201" s="6">
        <v>32289</v>
      </c>
      <c r="D201">
        <v>1133</v>
      </c>
      <c r="E201" s="2">
        <v>4</v>
      </c>
      <c r="F201" t="str">
        <f t="shared" si="6"/>
        <v>Dani STEVENSdiscus-throw</v>
      </c>
      <c r="G201" s="2">
        <f t="shared" si="7"/>
        <v>4</v>
      </c>
    </row>
    <row r="202" spans="1:7" x14ac:dyDescent="0.2">
      <c r="A202" t="s">
        <v>498</v>
      </c>
      <c r="B202" t="s">
        <v>40</v>
      </c>
      <c r="C202" s="6">
        <v>34107</v>
      </c>
      <c r="D202">
        <v>1091</v>
      </c>
      <c r="E202" s="2">
        <v>8</v>
      </c>
      <c r="F202" t="str">
        <f t="shared" si="6"/>
        <v>Taryn GOLLSHEWSKYdiscus-throw</v>
      </c>
      <c r="G202" s="2">
        <f t="shared" si="7"/>
        <v>8</v>
      </c>
    </row>
    <row r="203" spans="1:7" x14ac:dyDescent="0.2">
      <c r="A203" t="s">
        <v>499</v>
      </c>
      <c r="B203" t="s">
        <v>40</v>
      </c>
      <c r="C203" s="6">
        <v>36322</v>
      </c>
      <c r="D203">
        <v>1034</v>
      </c>
      <c r="E203" s="2">
        <v>16</v>
      </c>
      <c r="F203" t="str">
        <f t="shared" si="6"/>
        <v>Samantha LENTONdiscus-throw</v>
      </c>
      <c r="G203" s="2">
        <f t="shared" si="7"/>
        <v>16</v>
      </c>
    </row>
    <row r="204" spans="1:7" x14ac:dyDescent="0.2">
      <c r="A204" t="s">
        <v>501</v>
      </c>
      <c r="B204" t="s">
        <v>40</v>
      </c>
      <c r="C204" s="6">
        <v>37602</v>
      </c>
      <c r="D204">
        <v>932</v>
      </c>
      <c r="E204" s="2">
        <v>40</v>
      </c>
      <c r="F204" t="str">
        <f t="shared" si="6"/>
        <v>Lyvante SU'EMAIdiscus-throw</v>
      </c>
      <c r="G204" s="2">
        <f t="shared" si="7"/>
        <v>40</v>
      </c>
    </row>
    <row r="205" spans="1:7" x14ac:dyDescent="0.2">
      <c r="A205" t="s">
        <v>500</v>
      </c>
      <c r="B205" t="s">
        <v>40</v>
      </c>
      <c r="C205" s="6">
        <v>33247</v>
      </c>
      <c r="D205">
        <v>919</v>
      </c>
      <c r="E205" s="2">
        <v>46</v>
      </c>
      <c r="F205" t="str">
        <f t="shared" si="6"/>
        <v>Kimberly MULHALLdiscus-throw</v>
      </c>
      <c r="G205" s="2">
        <f t="shared" si="7"/>
        <v>46</v>
      </c>
    </row>
    <row r="206" spans="1:7" x14ac:dyDescent="0.2">
      <c r="A206" t="s">
        <v>502</v>
      </c>
      <c r="B206" t="s">
        <v>40</v>
      </c>
      <c r="C206" s="6">
        <v>38571</v>
      </c>
      <c r="D206">
        <v>909</v>
      </c>
      <c r="E206" s="2">
        <v>50</v>
      </c>
      <c r="F206" t="str">
        <f t="shared" si="6"/>
        <v>Marley RAIKIWASAdiscus-throw</v>
      </c>
      <c r="G206" s="2">
        <f t="shared" si="7"/>
        <v>50</v>
      </c>
    </row>
    <row r="207" spans="1:7" x14ac:dyDescent="0.2">
      <c r="A207" t="s">
        <v>503</v>
      </c>
      <c r="B207" t="s">
        <v>40</v>
      </c>
      <c r="C207" s="6">
        <v>37360</v>
      </c>
      <c r="D207">
        <v>904</v>
      </c>
      <c r="E207" s="2">
        <v>53</v>
      </c>
      <c r="F207" t="str">
        <f t="shared" si="6"/>
        <v>Sally SHOKRYdiscus-throw</v>
      </c>
      <c r="G207" s="2">
        <f t="shared" si="7"/>
        <v>53</v>
      </c>
    </row>
    <row r="208" spans="1:7" x14ac:dyDescent="0.2">
      <c r="A208" t="s">
        <v>504</v>
      </c>
      <c r="B208" t="s">
        <v>40</v>
      </c>
      <c r="C208" s="6">
        <v>38096</v>
      </c>
      <c r="D208">
        <v>884</v>
      </c>
      <c r="E208" s="2">
        <v>60</v>
      </c>
      <c r="F208" t="str">
        <f t="shared" si="6"/>
        <v>Ashlyn BLACKSTOCKdiscus-throw</v>
      </c>
      <c r="G208" s="2">
        <f t="shared" si="7"/>
        <v>60</v>
      </c>
    </row>
    <row r="209" spans="1:7" x14ac:dyDescent="0.2">
      <c r="A209" t="s">
        <v>505</v>
      </c>
      <c r="B209" t="s">
        <v>40</v>
      </c>
      <c r="C209" s="7">
        <v>44701</v>
      </c>
      <c r="D209">
        <v>861</v>
      </c>
      <c r="E209" s="2">
        <v>73</v>
      </c>
      <c r="F209" t="str">
        <f t="shared" si="6"/>
        <v>Hannah EDWARDSdiscus-throw</v>
      </c>
      <c r="G209" s="2">
        <f t="shared" si="7"/>
        <v>73</v>
      </c>
    </row>
    <row r="210" spans="1:7" x14ac:dyDescent="0.2">
      <c r="A210" t="s">
        <v>507</v>
      </c>
      <c r="B210" t="s">
        <v>40</v>
      </c>
      <c r="C210" s="6">
        <v>36121</v>
      </c>
      <c r="D210">
        <v>837</v>
      </c>
      <c r="E210" s="2">
        <v>87</v>
      </c>
      <c r="F210" t="str">
        <f t="shared" si="6"/>
        <v>Samantha PEACEdiscus-throw</v>
      </c>
      <c r="G210" s="2">
        <f t="shared" si="7"/>
        <v>87</v>
      </c>
    </row>
    <row r="211" spans="1:7" x14ac:dyDescent="0.2">
      <c r="A211" t="s">
        <v>501</v>
      </c>
      <c r="B211" t="s">
        <v>39</v>
      </c>
      <c r="C211" s="6">
        <v>37602</v>
      </c>
      <c r="D211">
        <v>939</v>
      </c>
      <c r="E211" s="2">
        <v>35</v>
      </c>
      <c r="F211" t="str">
        <f t="shared" si="6"/>
        <v>Lyvante SU'EMAIshot-put</v>
      </c>
      <c r="G211" s="2">
        <f t="shared" si="7"/>
        <v>35</v>
      </c>
    </row>
    <row r="212" spans="1:7" x14ac:dyDescent="0.2">
      <c r="A212" t="s">
        <v>499</v>
      </c>
      <c r="B212" t="s">
        <v>39</v>
      </c>
      <c r="C212" s="6">
        <v>36322</v>
      </c>
      <c r="D212">
        <v>936</v>
      </c>
      <c r="E212" s="2">
        <v>38</v>
      </c>
      <c r="F212" t="str">
        <f t="shared" si="6"/>
        <v>Samantha LENTONshot-put</v>
      </c>
      <c r="G212" s="2">
        <f t="shared" si="7"/>
        <v>38</v>
      </c>
    </row>
    <row r="213" spans="1:7" x14ac:dyDescent="0.2">
      <c r="A213" t="s">
        <v>518</v>
      </c>
      <c r="B213" t="s">
        <v>39</v>
      </c>
      <c r="C213" s="6">
        <v>35938</v>
      </c>
      <c r="D213">
        <v>880</v>
      </c>
      <c r="E213" s="2">
        <v>53</v>
      </c>
      <c r="F213" t="str">
        <f t="shared" si="6"/>
        <v>Julia BOURKEshot-put</v>
      </c>
      <c r="G213" s="2">
        <f t="shared" si="7"/>
        <v>53</v>
      </c>
    </row>
    <row r="214" spans="1:7" x14ac:dyDescent="0.2">
      <c r="A214" t="s">
        <v>517</v>
      </c>
      <c r="B214" t="s">
        <v>39</v>
      </c>
      <c r="C214" s="6">
        <v>36941</v>
      </c>
      <c r="D214">
        <v>877</v>
      </c>
      <c r="E214" s="2">
        <v>55</v>
      </c>
      <c r="F214" t="str">
        <f t="shared" si="6"/>
        <v>Emma BERGshot-put</v>
      </c>
      <c r="G214" s="2">
        <f t="shared" si="7"/>
        <v>55</v>
      </c>
    </row>
    <row r="215" spans="1:7" x14ac:dyDescent="0.2">
      <c r="A215" t="s">
        <v>459</v>
      </c>
      <c r="B215" t="s">
        <v>39</v>
      </c>
      <c r="C215" s="6">
        <v>35434</v>
      </c>
      <c r="D215">
        <v>859</v>
      </c>
      <c r="E215" s="2">
        <v>69</v>
      </c>
      <c r="F215" t="str">
        <f t="shared" si="6"/>
        <v>Alysha BURNETTshot-put</v>
      </c>
      <c r="G215" s="2">
        <f t="shared" si="7"/>
        <v>69</v>
      </c>
    </row>
    <row r="216" spans="1:7" x14ac:dyDescent="0.2">
      <c r="A216" t="s">
        <v>519</v>
      </c>
      <c r="B216" t="s">
        <v>39</v>
      </c>
      <c r="C216" s="6">
        <v>36650</v>
      </c>
      <c r="D216">
        <v>853</v>
      </c>
      <c r="E216" s="2">
        <v>71</v>
      </c>
      <c r="F216" t="str">
        <f t="shared" si="6"/>
        <v>Tafiti SIIVAshot-put</v>
      </c>
      <c r="G216" s="2">
        <f t="shared" si="7"/>
        <v>71</v>
      </c>
    </row>
    <row r="217" spans="1:7" x14ac:dyDescent="0.2">
      <c r="A217" t="s">
        <v>503</v>
      </c>
      <c r="B217" t="s">
        <v>39</v>
      </c>
      <c r="C217" s="6">
        <v>37360</v>
      </c>
      <c r="D217">
        <v>837</v>
      </c>
      <c r="E217" s="2">
        <v>86</v>
      </c>
      <c r="F217" t="str">
        <f t="shared" si="6"/>
        <v>Sally SHOKRYshot-put</v>
      </c>
      <c r="G217" s="2">
        <f t="shared" si="7"/>
        <v>86</v>
      </c>
    </row>
    <row r="218" spans="1:7" x14ac:dyDescent="0.2">
      <c r="A218" t="s">
        <v>500</v>
      </c>
      <c r="B218" t="s">
        <v>39</v>
      </c>
      <c r="C218" s="6">
        <v>33247</v>
      </c>
      <c r="D218">
        <v>828</v>
      </c>
      <c r="E218" s="2">
        <v>91</v>
      </c>
      <c r="F218" t="str">
        <f t="shared" si="6"/>
        <v>Kimberly MULHALLshot-put</v>
      </c>
      <c r="G218" s="2">
        <f t="shared" si="7"/>
        <v>91</v>
      </c>
    </row>
    <row r="219" spans="1:7" x14ac:dyDescent="0.2">
      <c r="A219" t="s">
        <v>516</v>
      </c>
      <c r="B219" t="s">
        <v>39</v>
      </c>
      <c r="C219" s="6">
        <v>37230</v>
      </c>
      <c r="D219">
        <v>821</v>
      </c>
      <c r="E219" s="2">
        <v>94</v>
      </c>
      <c r="F219" t="str">
        <f t="shared" si="6"/>
        <v>Sinead DU TOITshot-put</v>
      </c>
      <c r="G219" s="2">
        <f t="shared" si="7"/>
        <v>94</v>
      </c>
    </row>
    <row r="220" spans="1:7" x14ac:dyDescent="0.2">
      <c r="A220" t="s">
        <v>525</v>
      </c>
      <c r="B220" t="s">
        <v>42</v>
      </c>
      <c r="C220" s="6">
        <v>35635</v>
      </c>
      <c r="D220">
        <v>1079</v>
      </c>
      <c r="E220" s="2">
        <v>9</v>
      </c>
      <c r="F220" t="str">
        <f t="shared" si="6"/>
        <v>Alexandra HULLEYhammer-throw</v>
      </c>
      <c r="G220" s="2">
        <f t="shared" si="7"/>
        <v>9</v>
      </c>
    </row>
    <row r="221" spans="1:7" x14ac:dyDescent="0.2">
      <c r="A221" t="s">
        <v>526</v>
      </c>
      <c r="B221" t="s">
        <v>42</v>
      </c>
      <c r="C221" s="6">
        <v>36889</v>
      </c>
      <c r="D221">
        <v>961</v>
      </c>
      <c r="E221" s="2">
        <v>33</v>
      </c>
      <c r="F221" t="str">
        <f t="shared" si="6"/>
        <v>Stephanie RATCLIFFEhammer-throw</v>
      </c>
      <c r="G221" s="2">
        <f t="shared" si="7"/>
        <v>33</v>
      </c>
    </row>
    <row r="222" spans="1:7" x14ac:dyDescent="0.2">
      <c r="A222" t="s">
        <v>518</v>
      </c>
      <c r="B222" t="s">
        <v>42</v>
      </c>
      <c r="C222" s="6">
        <v>35938</v>
      </c>
      <c r="D222">
        <v>945</v>
      </c>
      <c r="E222" s="2">
        <v>40</v>
      </c>
      <c r="F222" t="str">
        <f t="shared" si="6"/>
        <v>Julia BOURKEhammer-throw</v>
      </c>
      <c r="G222" s="2">
        <f t="shared" si="7"/>
        <v>40</v>
      </c>
    </row>
    <row r="223" spans="1:7" x14ac:dyDescent="0.2">
      <c r="A223" t="s">
        <v>499</v>
      </c>
      <c r="B223" t="s">
        <v>42</v>
      </c>
      <c r="C223" s="6">
        <v>36322</v>
      </c>
      <c r="D223">
        <v>943</v>
      </c>
      <c r="E223" s="2">
        <v>43</v>
      </c>
      <c r="F223" t="str">
        <f t="shared" si="6"/>
        <v>Samantha LENTONhammer-throw</v>
      </c>
      <c r="G223" s="2">
        <f t="shared" si="7"/>
        <v>43</v>
      </c>
    </row>
    <row r="224" spans="1:7" x14ac:dyDescent="0.2">
      <c r="A224" t="s">
        <v>510</v>
      </c>
      <c r="B224" t="s">
        <v>42</v>
      </c>
      <c r="C224" s="6">
        <v>36914</v>
      </c>
      <c r="D224">
        <v>884</v>
      </c>
      <c r="E224" s="2">
        <v>58</v>
      </c>
      <c r="F224" t="str">
        <f t="shared" si="6"/>
        <v>Isabella SIMONELLIhammer-throw</v>
      </c>
      <c r="G224" s="2">
        <f t="shared" si="7"/>
        <v>58</v>
      </c>
    </row>
    <row r="225" spans="1:7" x14ac:dyDescent="0.2">
      <c r="A225" t="s">
        <v>527</v>
      </c>
      <c r="B225" t="s">
        <v>42</v>
      </c>
      <c r="C225" s="6">
        <v>37932</v>
      </c>
      <c r="D225">
        <v>868</v>
      </c>
      <c r="E225" s="2">
        <v>63</v>
      </c>
      <c r="F225" t="str">
        <f t="shared" si="6"/>
        <v>Lara ROBERTShammer-throw</v>
      </c>
      <c r="G225" s="2">
        <f t="shared" si="7"/>
        <v>63</v>
      </c>
    </row>
    <row r="226" spans="1:7" x14ac:dyDescent="0.2">
      <c r="A226" t="s">
        <v>501</v>
      </c>
      <c r="B226" t="s">
        <v>42</v>
      </c>
      <c r="C226" s="6">
        <v>37602</v>
      </c>
      <c r="D226">
        <v>832</v>
      </c>
      <c r="E226" s="2">
        <v>88</v>
      </c>
      <c r="F226" t="str">
        <f t="shared" si="6"/>
        <v>Lyvante SU'EMAIhammer-throw</v>
      </c>
      <c r="G226" s="2">
        <f t="shared" si="7"/>
        <v>88</v>
      </c>
    </row>
    <row r="227" spans="1:7" x14ac:dyDescent="0.2">
      <c r="A227" t="s">
        <v>529</v>
      </c>
      <c r="B227" t="s">
        <v>42</v>
      </c>
      <c r="C227" s="6">
        <v>37463</v>
      </c>
      <c r="D227">
        <v>828</v>
      </c>
      <c r="E227" s="2">
        <v>95</v>
      </c>
      <c r="F227" t="str">
        <f t="shared" si="6"/>
        <v>Aliyah CANEPAhammer-throw</v>
      </c>
      <c r="G227" s="2">
        <f t="shared" si="7"/>
        <v>95</v>
      </c>
    </row>
    <row r="228" spans="1:7" x14ac:dyDescent="0.2">
      <c r="A228" t="s">
        <v>528</v>
      </c>
      <c r="B228" t="s">
        <v>42</v>
      </c>
      <c r="C228" s="6">
        <v>36420</v>
      </c>
      <c r="D228">
        <v>818</v>
      </c>
      <c r="E228" s="2">
        <v>99</v>
      </c>
      <c r="F228" t="str">
        <f t="shared" si="6"/>
        <v>Caitlyn HESTERhammer-throw</v>
      </c>
      <c r="G228" s="2">
        <f t="shared" si="7"/>
        <v>99</v>
      </c>
    </row>
    <row r="229" spans="1:7" x14ac:dyDescent="0.2">
      <c r="A229" t="s">
        <v>532</v>
      </c>
      <c r="B229" t="s">
        <v>41</v>
      </c>
      <c r="C229" s="6">
        <v>33501</v>
      </c>
      <c r="D229">
        <v>1163</v>
      </c>
      <c r="E229" s="2">
        <v>1</v>
      </c>
      <c r="F229" t="str">
        <f t="shared" si="6"/>
        <v>Kelsey-Lee BARBERjavelin-throw</v>
      </c>
      <c r="G229" s="2">
        <f t="shared" si="7"/>
        <v>1</v>
      </c>
    </row>
    <row r="230" spans="1:7" x14ac:dyDescent="0.2">
      <c r="A230" t="s">
        <v>533</v>
      </c>
      <c r="B230" t="s">
        <v>41</v>
      </c>
      <c r="C230" s="6">
        <v>30142</v>
      </c>
      <c r="D230">
        <v>1143</v>
      </c>
      <c r="E230" s="2">
        <v>2</v>
      </c>
      <c r="F230" t="str">
        <f t="shared" si="6"/>
        <v>Kathryn MITCHELLjavelin-throw</v>
      </c>
      <c r="G230" s="2">
        <f t="shared" si="7"/>
        <v>2</v>
      </c>
    </row>
    <row r="231" spans="1:7" x14ac:dyDescent="0.2">
      <c r="A231" t="s">
        <v>534</v>
      </c>
      <c r="B231" t="s">
        <v>41</v>
      </c>
      <c r="C231" s="6">
        <v>35421</v>
      </c>
      <c r="D231">
        <v>1122</v>
      </c>
      <c r="E231" s="2">
        <v>5</v>
      </c>
      <c r="F231" t="str">
        <f t="shared" si="6"/>
        <v>Mackenzie LITTLEjavelin-throw</v>
      </c>
      <c r="G231" s="2">
        <f t="shared" si="7"/>
        <v>5</v>
      </c>
    </row>
    <row r="232" spans="1:7" x14ac:dyDescent="0.2">
      <c r="A232" t="s">
        <v>535</v>
      </c>
      <c r="B232" t="s">
        <v>41</v>
      </c>
      <c r="C232" s="6">
        <v>36990</v>
      </c>
      <c r="D232">
        <v>1035</v>
      </c>
      <c r="E232" s="2">
        <v>9</v>
      </c>
      <c r="F232" t="str">
        <f t="shared" si="6"/>
        <v>Alexandra ROBERTSjavelin-throw</v>
      </c>
      <c r="G232" s="2">
        <f t="shared" si="7"/>
        <v>9</v>
      </c>
    </row>
    <row r="233" spans="1:7" x14ac:dyDescent="0.2">
      <c r="A233" t="s">
        <v>537</v>
      </c>
      <c r="B233" t="s">
        <v>41</v>
      </c>
      <c r="C233" s="6">
        <v>37658</v>
      </c>
      <c r="D233">
        <v>984</v>
      </c>
      <c r="E233" s="2">
        <v>14</v>
      </c>
      <c r="F233" t="str">
        <f t="shared" si="6"/>
        <v>Mackenzie MIELCZAREKjavelin-throw</v>
      </c>
      <c r="G233" s="2">
        <f t="shared" si="7"/>
        <v>14</v>
      </c>
    </row>
    <row r="234" spans="1:7" x14ac:dyDescent="0.2">
      <c r="A234" t="s">
        <v>538</v>
      </c>
      <c r="B234" t="s">
        <v>41</v>
      </c>
      <c r="C234" s="6">
        <v>37568</v>
      </c>
      <c r="D234">
        <v>979</v>
      </c>
      <c r="E234" s="2">
        <v>17</v>
      </c>
      <c r="F234" t="str">
        <f t="shared" si="6"/>
        <v>Lianna DAVIDSONjavelin-throw</v>
      </c>
      <c r="G234" s="2">
        <f t="shared" si="7"/>
        <v>17</v>
      </c>
    </row>
    <row r="235" spans="1:7" x14ac:dyDescent="0.2">
      <c r="A235" t="s">
        <v>536</v>
      </c>
      <c r="B235" t="s">
        <v>41</v>
      </c>
      <c r="C235" s="6">
        <v>36538</v>
      </c>
      <c r="D235">
        <v>978</v>
      </c>
      <c r="E235" s="2">
        <v>18</v>
      </c>
      <c r="F235" t="str">
        <f t="shared" si="6"/>
        <v>Jess BELLjavelin-throw</v>
      </c>
      <c r="G235" s="2">
        <f t="shared" si="7"/>
        <v>18</v>
      </c>
    </row>
    <row r="236" spans="1:7" x14ac:dyDescent="0.2">
      <c r="A236" t="s">
        <v>542</v>
      </c>
      <c r="B236" t="s">
        <v>41</v>
      </c>
      <c r="C236" s="6">
        <v>37552</v>
      </c>
      <c r="D236">
        <v>954</v>
      </c>
      <c r="E236" s="2">
        <v>23</v>
      </c>
      <c r="F236" t="str">
        <f t="shared" si="6"/>
        <v>Mia GORDONjavelin-throw</v>
      </c>
      <c r="G236" s="2">
        <f t="shared" si="7"/>
        <v>23</v>
      </c>
    </row>
    <row r="237" spans="1:7" x14ac:dyDescent="0.2">
      <c r="A237" t="s">
        <v>541</v>
      </c>
      <c r="B237" t="s">
        <v>41</v>
      </c>
      <c r="C237" s="6">
        <v>37362</v>
      </c>
      <c r="D237">
        <v>948</v>
      </c>
      <c r="E237" s="2">
        <v>24</v>
      </c>
      <c r="F237" t="str">
        <f t="shared" si="6"/>
        <v>Kiarna WOOLLEY-BLAINjavelin-throw</v>
      </c>
      <c r="G237" s="2">
        <f t="shared" si="7"/>
        <v>24</v>
      </c>
    </row>
    <row r="238" spans="1:7" x14ac:dyDescent="0.2">
      <c r="A238" t="s">
        <v>540</v>
      </c>
      <c r="B238" t="s">
        <v>41</v>
      </c>
      <c r="C238" s="6">
        <v>37472</v>
      </c>
      <c r="D238">
        <v>935</v>
      </c>
      <c r="E238" s="2">
        <v>29</v>
      </c>
      <c r="F238" t="str">
        <f t="shared" si="6"/>
        <v>Salumi ROBBERTSjavelin-throw</v>
      </c>
      <c r="G238" s="2">
        <f t="shared" si="7"/>
        <v>29</v>
      </c>
    </row>
    <row r="239" spans="1:7" x14ac:dyDescent="0.2">
      <c r="A239" t="s">
        <v>539</v>
      </c>
      <c r="B239" t="s">
        <v>41</v>
      </c>
      <c r="C239" s="6">
        <v>34858</v>
      </c>
      <c r="D239">
        <v>930</v>
      </c>
      <c r="E239" s="2">
        <v>30</v>
      </c>
      <c r="F239" t="str">
        <f t="shared" si="6"/>
        <v>Katrina BLACKETTjavelin-throw</v>
      </c>
      <c r="G239" s="2">
        <f t="shared" si="7"/>
        <v>30</v>
      </c>
    </row>
    <row r="240" spans="1:7" x14ac:dyDescent="0.2">
      <c r="A240" t="s">
        <v>1099</v>
      </c>
      <c r="B240" t="s">
        <v>41</v>
      </c>
      <c r="C240" s="6">
        <v>34215</v>
      </c>
      <c r="D240">
        <v>888</v>
      </c>
      <c r="E240" s="2">
        <v>42</v>
      </c>
      <c r="F240" t="str">
        <f t="shared" si="6"/>
        <v>Christina GRUNjavelin-throw</v>
      </c>
      <c r="G240" s="2">
        <f t="shared" si="7"/>
        <v>42</v>
      </c>
    </row>
    <row r="241" spans="1:7" x14ac:dyDescent="0.2">
      <c r="A241" t="s">
        <v>1141</v>
      </c>
      <c r="B241" t="s">
        <v>41</v>
      </c>
      <c r="C241" s="6">
        <v>36680</v>
      </c>
      <c r="D241">
        <v>846</v>
      </c>
      <c r="E241" s="2">
        <v>65</v>
      </c>
      <c r="F241" t="str">
        <f t="shared" si="6"/>
        <v>Lara ILIEVSKIjavelin-throw</v>
      </c>
      <c r="G241" s="2">
        <f t="shared" si="7"/>
        <v>65</v>
      </c>
    </row>
    <row r="242" spans="1:7" x14ac:dyDescent="0.2">
      <c r="A242" t="s">
        <v>1105</v>
      </c>
      <c r="B242" t="s">
        <v>41</v>
      </c>
      <c r="C242" s="7">
        <v>44640</v>
      </c>
      <c r="D242">
        <v>837</v>
      </c>
      <c r="E242" s="2">
        <v>70</v>
      </c>
      <c r="F242" t="str">
        <f t="shared" si="6"/>
        <v>Phoebe MARSHjavelin-throw</v>
      </c>
      <c r="G242" s="2">
        <f t="shared" si="7"/>
        <v>70</v>
      </c>
    </row>
    <row r="243" spans="1:7" x14ac:dyDescent="0.2">
      <c r="A243" t="s">
        <v>1142</v>
      </c>
      <c r="B243" t="s">
        <v>41</v>
      </c>
      <c r="C243" s="6">
        <v>35745</v>
      </c>
      <c r="D243">
        <v>834</v>
      </c>
      <c r="E243" s="2">
        <v>75</v>
      </c>
      <c r="F243" t="str">
        <f t="shared" si="6"/>
        <v>Kathryn BROOKSjavelin-throw</v>
      </c>
      <c r="G243" s="2">
        <f t="shared" si="7"/>
        <v>75</v>
      </c>
    </row>
    <row r="244" spans="1:7" x14ac:dyDescent="0.2">
      <c r="A244" t="s">
        <v>1109</v>
      </c>
      <c r="B244" t="s">
        <v>41</v>
      </c>
      <c r="C244" s="6">
        <v>36176</v>
      </c>
      <c r="D244">
        <v>810</v>
      </c>
      <c r="E244" s="2">
        <v>83</v>
      </c>
      <c r="F244" t="str">
        <f t="shared" si="6"/>
        <v>Emma BUTLERjavelin-throw</v>
      </c>
      <c r="G244" s="2">
        <f t="shared" si="7"/>
        <v>83</v>
      </c>
    </row>
    <row r="245" spans="1:7" x14ac:dyDescent="0.2">
      <c r="A245" t="s">
        <v>1143</v>
      </c>
      <c r="B245" t="s">
        <v>41</v>
      </c>
      <c r="C245" s="7">
        <v>44640</v>
      </c>
      <c r="D245">
        <v>802</v>
      </c>
      <c r="E245" s="2">
        <v>100</v>
      </c>
      <c r="F245" t="str">
        <f t="shared" si="6"/>
        <v>Ashleigh SITCHEFFjavelin-throw</v>
      </c>
      <c r="G245" s="2">
        <f t="shared" si="7"/>
        <v>100</v>
      </c>
    </row>
    <row r="246" spans="1:7" x14ac:dyDescent="0.2">
      <c r="A246" t="s">
        <v>548</v>
      </c>
      <c r="B246" t="s">
        <v>85</v>
      </c>
      <c r="C246" s="6">
        <v>35841</v>
      </c>
      <c r="D246">
        <v>1172</v>
      </c>
      <c r="E246" s="2">
        <v>1</v>
      </c>
      <c r="F246" t="str">
        <f t="shared" si="6"/>
        <v>Jemima MONTAGrace-walking</v>
      </c>
      <c r="G246" s="2">
        <f t="shared" si="7"/>
        <v>1</v>
      </c>
    </row>
    <row r="247" spans="1:7" x14ac:dyDescent="0.2">
      <c r="A247" t="s">
        <v>549</v>
      </c>
      <c r="B247" t="s">
        <v>85</v>
      </c>
      <c r="C247" s="6">
        <v>36730</v>
      </c>
      <c r="D247">
        <v>1129</v>
      </c>
      <c r="E247" s="2">
        <v>2</v>
      </c>
      <c r="F247" t="str">
        <f t="shared" si="6"/>
        <v>Katie HAYWARDrace-walking</v>
      </c>
      <c r="G247" s="2">
        <f t="shared" si="7"/>
        <v>2</v>
      </c>
    </row>
    <row r="248" spans="1:7" x14ac:dyDescent="0.2">
      <c r="A248" t="s">
        <v>550</v>
      </c>
      <c r="B248" t="s">
        <v>85</v>
      </c>
      <c r="C248" s="6">
        <v>37076</v>
      </c>
      <c r="D248">
        <v>1078</v>
      </c>
      <c r="E248" s="2">
        <v>3</v>
      </c>
      <c r="F248" t="str">
        <f t="shared" si="6"/>
        <v>Rebecca HENDERSONrace-walking</v>
      </c>
      <c r="G248" s="2">
        <f t="shared" si="7"/>
        <v>3</v>
      </c>
    </row>
    <row r="249" spans="1:7" x14ac:dyDescent="0.2">
      <c r="A249" t="s">
        <v>1113</v>
      </c>
      <c r="B249" t="s">
        <v>85</v>
      </c>
      <c r="C249" s="6">
        <v>35863</v>
      </c>
      <c r="D249">
        <v>1016</v>
      </c>
      <c r="E249" s="2">
        <v>6</v>
      </c>
      <c r="F249" t="str">
        <f t="shared" si="6"/>
        <v>Clara SMITHrace-walking</v>
      </c>
      <c r="G249" s="2">
        <f t="shared" si="7"/>
        <v>6</v>
      </c>
    </row>
    <row r="250" spans="1:7" x14ac:dyDescent="0.2">
      <c r="A250" t="s">
        <v>1112</v>
      </c>
      <c r="B250" t="s">
        <v>85</v>
      </c>
      <c r="C250" s="6">
        <v>37643</v>
      </c>
      <c r="D250">
        <v>1015</v>
      </c>
      <c r="E250" s="2">
        <v>7</v>
      </c>
      <c r="F250" t="str">
        <f t="shared" si="6"/>
        <v>Olivia SANDERYrace-walking</v>
      </c>
      <c r="G250" s="2">
        <f t="shared" si="7"/>
        <v>7</v>
      </c>
    </row>
    <row r="251" spans="1:7" x14ac:dyDescent="0.2">
      <c r="A251" t="s">
        <v>1114</v>
      </c>
      <c r="B251" t="s">
        <v>85</v>
      </c>
      <c r="C251" s="6">
        <v>37870</v>
      </c>
      <c r="D251">
        <v>963</v>
      </c>
      <c r="E251" s="2">
        <v>17</v>
      </c>
      <c r="F251" t="str">
        <f t="shared" si="6"/>
        <v>Alanna PEARTrace-walking</v>
      </c>
      <c r="G251" s="2">
        <f t="shared" si="7"/>
        <v>17</v>
      </c>
    </row>
    <row r="252" spans="1:7" x14ac:dyDescent="0.2">
      <c r="A252" t="s">
        <v>1116</v>
      </c>
      <c r="B252" t="s">
        <v>85</v>
      </c>
      <c r="C252" s="6">
        <v>37209</v>
      </c>
      <c r="D252">
        <v>886</v>
      </c>
      <c r="E252" s="2">
        <v>26</v>
      </c>
      <c r="F252" t="str">
        <f t="shared" si="6"/>
        <v>Hannah MISONrace-walking</v>
      </c>
      <c r="G252" s="2">
        <f t="shared" si="7"/>
        <v>26</v>
      </c>
    </row>
    <row r="253" spans="1:7" x14ac:dyDescent="0.2">
      <c r="A253" t="s">
        <v>1117</v>
      </c>
      <c r="B253" t="s">
        <v>85</v>
      </c>
      <c r="C253" s="6">
        <v>37712</v>
      </c>
      <c r="D253">
        <v>850</v>
      </c>
      <c r="E253" s="2">
        <v>31</v>
      </c>
      <c r="F253" t="str">
        <f t="shared" si="6"/>
        <v>Emma BLANCHrace-walking</v>
      </c>
      <c r="G253" s="2">
        <f t="shared" si="7"/>
        <v>31</v>
      </c>
    </row>
    <row r="254" spans="1:7" x14ac:dyDescent="0.2">
      <c r="A254" t="s">
        <v>1144</v>
      </c>
      <c r="B254" t="s">
        <v>85</v>
      </c>
      <c r="C254" s="7">
        <v>44640</v>
      </c>
      <c r="D254">
        <v>811</v>
      </c>
      <c r="E254" s="2">
        <v>37</v>
      </c>
      <c r="F254" t="str">
        <f t="shared" si="6"/>
        <v>Charlotte HAYrace-walking</v>
      </c>
      <c r="G254" s="2">
        <f t="shared" si="7"/>
        <v>37</v>
      </c>
    </row>
    <row r="255" spans="1:7" x14ac:dyDescent="0.2">
      <c r="A255" t="s">
        <v>1115</v>
      </c>
      <c r="B255" t="s">
        <v>85</v>
      </c>
      <c r="C255" s="6">
        <v>37883</v>
      </c>
      <c r="D255">
        <v>802</v>
      </c>
      <c r="E255" s="2">
        <v>38</v>
      </c>
      <c r="F255" t="str">
        <f t="shared" si="6"/>
        <v>Allanah PITCHERrace-walking</v>
      </c>
      <c r="G255" s="2">
        <f t="shared" si="7"/>
        <v>38</v>
      </c>
    </row>
    <row r="256" spans="1:7" x14ac:dyDescent="0.2">
      <c r="A256" t="s">
        <v>1145</v>
      </c>
      <c r="B256" t="s">
        <v>85</v>
      </c>
      <c r="C256">
        <v>1987</v>
      </c>
      <c r="D256">
        <v>785</v>
      </c>
      <c r="E256" s="2">
        <v>41</v>
      </c>
      <c r="F256" t="str">
        <f t="shared" si="6"/>
        <v>Melissa LEWISrace-walking</v>
      </c>
      <c r="G256" s="2">
        <f t="shared" si="7"/>
        <v>41</v>
      </c>
    </row>
    <row r="257" spans="1:7" x14ac:dyDescent="0.2">
      <c r="A257" t="s">
        <v>1146</v>
      </c>
      <c r="B257" t="s">
        <v>85</v>
      </c>
      <c r="C257" s="7">
        <v>44640</v>
      </c>
      <c r="D257">
        <v>775</v>
      </c>
      <c r="E257" s="2">
        <v>43</v>
      </c>
      <c r="F257" t="str">
        <f t="shared" si="6"/>
        <v>Gabriella HILLrace-walking</v>
      </c>
      <c r="G257" s="2">
        <f t="shared" si="7"/>
        <v>43</v>
      </c>
    </row>
    <row r="258" spans="1:7" x14ac:dyDescent="0.2">
      <c r="A258" t="s">
        <v>1147</v>
      </c>
      <c r="B258" t="s">
        <v>85</v>
      </c>
      <c r="C258" s="7">
        <v>44612</v>
      </c>
      <c r="D258">
        <v>731</v>
      </c>
      <c r="E258" s="2">
        <v>54</v>
      </c>
      <c r="F258" t="str">
        <f t="shared" si="6"/>
        <v>Hannah PARKERrace-walking</v>
      </c>
      <c r="G258" s="2">
        <f t="shared" si="7"/>
        <v>54</v>
      </c>
    </row>
    <row r="259" spans="1:7" x14ac:dyDescent="0.2">
      <c r="A259" t="s">
        <v>552</v>
      </c>
      <c r="B259" t="s">
        <v>82</v>
      </c>
      <c r="C259" s="6">
        <v>32004</v>
      </c>
      <c r="D259">
        <v>1180</v>
      </c>
      <c r="E259" s="2">
        <v>28</v>
      </c>
      <c r="F259" t="str">
        <f t="shared" si="6"/>
        <v>Jessica STENSONmarathon</v>
      </c>
      <c r="G259" s="2">
        <f t="shared" si="7"/>
        <v>28</v>
      </c>
    </row>
    <row r="260" spans="1:7" x14ac:dyDescent="0.2">
      <c r="A260" t="s">
        <v>363</v>
      </c>
      <c r="B260" t="s">
        <v>82</v>
      </c>
      <c r="C260" s="6">
        <v>28173</v>
      </c>
      <c r="D260">
        <v>1160</v>
      </c>
      <c r="E260" s="2">
        <v>39</v>
      </c>
      <c r="F260" t="str">
        <f t="shared" ref="F260:F263" si="8">A260&amp;B260</f>
        <v>Sinead DIVERmarathon</v>
      </c>
      <c r="G260" s="2">
        <f t="shared" ref="G260:G263" si="9">E260</f>
        <v>39</v>
      </c>
    </row>
    <row r="261" spans="1:7" x14ac:dyDescent="0.2">
      <c r="A261" t="s">
        <v>353</v>
      </c>
      <c r="B261" t="s">
        <v>82</v>
      </c>
      <c r="C261" s="6">
        <v>30264</v>
      </c>
      <c r="D261">
        <v>1136</v>
      </c>
      <c r="E261" s="2">
        <v>59</v>
      </c>
      <c r="F261" t="str">
        <f t="shared" si="8"/>
        <v>Eloise WELLINGSmarathon</v>
      </c>
      <c r="G261" s="2">
        <f t="shared" si="9"/>
        <v>59</v>
      </c>
    </row>
    <row r="262" spans="1:7" x14ac:dyDescent="0.2">
      <c r="A262" t="s">
        <v>364</v>
      </c>
      <c r="B262" t="s">
        <v>82</v>
      </c>
      <c r="C262" s="6">
        <v>32487</v>
      </c>
      <c r="D262">
        <v>1097</v>
      </c>
      <c r="E262" s="2">
        <v>85</v>
      </c>
      <c r="F262" t="str">
        <f t="shared" si="8"/>
        <v>Ellie PASHLEYmarathon</v>
      </c>
      <c r="G262" s="2">
        <f t="shared" si="9"/>
        <v>85</v>
      </c>
    </row>
    <row r="263" spans="1:7" x14ac:dyDescent="0.2">
      <c r="A263" t="s">
        <v>551</v>
      </c>
      <c r="B263" t="s">
        <v>82</v>
      </c>
      <c r="C263" s="6">
        <v>28871</v>
      </c>
      <c r="D263">
        <v>1090</v>
      </c>
      <c r="E263" s="2">
        <v>89</v>
      </c>
      <c r="F263" t="str">
        <f t="shared" si="8"/>
        <v>Lisa WEIGHTMANmarathon</v>
      </c>
      <c r="G263" s="2">
        <f t="shared" si="9"/>
        <v>89</v>
      </c>
    </row>
  </sheetData>
  <mergeCells count="1">
    <mergeCell ref="A1:G1"/>
  </mergeCells>
  <conditionalFormatting sqref="B2 F2:G2">
    <cfRule type="containsText" dxfId="17" priority="1" operator="containsText" text="marathon">
      <formula>NOT(ISERROR(SEARCH("marathon",B2)))</formula>
    </cfRule>
    <cfRule type="containsText" dxfId="16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4BA8-32FF-3945-A257-A1F21A2EA1B7}">
  <sheetPr>
    <tabColor rgb="FFC00000"/>
  </sheetPr>
  <dimension ref="A1:I33"/>
  <sheetViews>
    <sheetView topLeftCell="A14" workbookViewId="0">
      <selection activeCell="H34" sqref="H34"/>
    </sheetView>
  </sheetViews>
  <sheetFormatPr baseColWidth="10" defaultRowHeight="16" x14ac:dyDescent="0.2"/>
  <cols>
    <col min="1" max="1" width="18.5" customWidth="1"/>
    <col min="2" max="2" width="11.83203125" style="52" customWidth="1"/>
    <col min="3" max="3" width="28.83203125" customWidth="1"/>
    <col min="6" max="6" width="14.5" customWidth="1"/>
    <col min="9" max="9" width="28.83203125" customWidth="1"/>
  </cols>
  <sheetData>
    <row r="1" spans="1:9" x14ac:dyDescent="0.2">
      <c r="A1" s="54" t="s">
        <v>933</v>
      </c>
      <c r="B1" s="53" t="s">
        <v>6</v>
      </c>
      <c r="C1" s="55" t="s">
        <v>934</v>
      </c>
      <c r="F1" s="109" t="s">
        <v>973</v>
      </c>
      <c r="G1" s="109"/>
      <c r="H1" s="109"/>
      <c r="I1" s="72" t="s">
        <v>934</v>
      </c>
    </row>
    <row r="2" spans="1:9" x14ac:dyDescent="0.2">
      <c r="A2" t="s">
        <v>714</v>
      </c>
      <c r="B2" s="52" t="s">
        <v>28</v>
      </c>
      <c r="C2" s="60" t="str">
        <f>A2&amp;B2</f>
        <v>Stewart MCSWEYN1500m</v>
      </c>
      <c r="F2" t="s">
        <v>310</v>
      </c>
      <c r="G2" s="6" t="s">
        <v>29</v>
      </c>
      <c r="H2" t="s">
        <v>974</v>
      </c>
      <c r="I2" s="113" t="str">
        <f>F2&amp;G2</f>
        <v>Lauren RYAN5000m</v>
      </c>
    </row>
    <row r="3" spans="1:9" x14ac:dyDescent="0.2">
      <c r="A3" t="s">
        <v>715</v>
      </c>
      <c r="B3" s="52" t="s">
        <v>28</v>
      </c>
      <c r="C3" s="60" t="str">
        <f t="shared" ref="C3:C33" si="0">A3&amp;B3</f>
        <v>Oliver HOARE1500m</v>
      </c>
      <c r="F3" t="s">
        <v>550</v>
      </c>
      <c r="G3" s="6" t="s">
        <v>85</v>
      </c>
      <c r="H3" t="s">
        <v>974</v>
      </c>
      <c r="I3" s="113" t="str">
        <f>F3&amp;G3</f>
        <v>Rebecca HENDERSONrace-walking</v>
      </c>
    </row>
    <row r="4" spans="1:9" x14ac:dyDescent="0.2">
      <c r="A4" t="s">
        <v>572</v>
      </c>
      <c r="B4" s="52" t="s">
        <v>44</v>
      </c>
      <c r="C4" s="60" t="str">
        <f t="shared" si="0"/>
        <v>Ashley MOLONEYdecathlon</v>
      </c>
    </row>
    <row r="5" spans="1:9" x14ac:dyDescent="0.2">
      <c r="A5" t="s">
        <v>839</v>
      </c>
      <c r="B5" s="52" t="s">
        <v>35</v>
      </c>
      <c r="C5" s="60" t="str">
        <f t="shared" si="0"/>
        <v>Brandon STARChigh-jump</v>
      </c>
    </row>
    <row r="6" spans="1:9" x14ac:dyDescent="0.2">
      <c r="A6" t="s">
        <v>665</v>
      </c>
      <c r="B6" s="52" t="s">
        <v>27</v>
      </c>
      <c r="C6" s="60" t="str">
        <f>A6&amp;B6</f>
        <v>Peter BOL800m</v>
      </c>
    </row>
    <row r="7" spans="1:9" x14ac:dyDescent="0.2">
      <c r="A7" t="s">
        <v>852</v>
      </c>
      <c r="B7" s="52" t="s">
        <v>36</v>
      </c>
      <c r="C7" s="60" t="str">
        <f t="shared" si="0"/>
        <v>Kurtis MARSCHALLpole-vault</v>
      </c>
    </row>
    <row r="8" spans="1:9" x14ac:dyDescent="0.2">
      <c r="A8" t="s">
        <v>864</v>
      </c>
      <c r="B8" s="52" t="s">
        <v>40</v>
      </c>
      <c r="C8" s="60" t="str">
        <f>A8&amp;B8</f>
        <v>Matthew DENNYdiscus-throw</v>
      </c>
    </row>
    <row r="9" spans="1:9" x14ac:dyDescent="0.2">
      <c r="A9" t="s">
        <v>716</v>
      </c>
      <c r="B9" s="52" t="s">
        <v>28</v>
      </c>
      <c r="C9" s="60" t="str">
        <f t="shared" si="0"/>
        <v>Jye EDWARDS1500m</v>
      </c>
    </row>
    <row r="10" spans="1:9" x14ac:dyDescent="0.2">
      <c r="A10" t="s">
        <v>714</v>
      </c>
      <c r="B10" s="52" t="s">
        <v>29</v>
      </c>
      <c r="C10" s="60" t="str">
        <f t="shared" si="0"/>
        <v>Stewart MCSWEYN5000m</v>
      </c>
    </row>
    <row r="11" spans="1:9" x14ac:dyDescent="0.2">
      <c r="A11" t="s">
        <v>717</v>
      </c>
      <c r="B11" s="52" t="s">
        <v>29</v>
      </c>
      <c r="C11" s="60" t="str">
        <f t="shared" si="0"/>
        <v>Matthew RAMSDEN5000m</v>
      </c>
    </row>
    <row r="12" spans="1:9" x14ac:dyDescent="0.2">
      <c r="A12" t="s">
        <v>717</v>
      </c>
      <c r="B12" s="52" t="s">
        <v>28</v>
      </c>
      <c r="C12" s="60" t="str">
        <f t="shared" si="0"/>
        <v>Matthew RAMSDEN1500m</v>
      </c>
    </row>
    <row r="13" spans="1:9" x14ac:dyDescent="0.2">
      <c r="A13" t="s">
        <v>758</v>
      </c>
      <c r="B13" s="52" t="s">
        <v>29</v>
      </c>
      <c r="C13" s="60" t="str">
        <f t="shared" si="0"/>
        <v>David MCNEILL5000m</v>
      </c>
    </row>
    <row r="14" spans="1:9" x14ac:dyDescent="0.2">
      <c r="A14" t="s">
        <v>196</v>
      </c>
      <c r="B14" s="66" t="s">
        <v>25</v>
      </c>
      <c r="C14" s="60" t="str">
        <f>A14&amp;B14</f>
        <v>Riley DAY200m</v>
      </c>
    </row>
    <row r="15" spans="1:9" x14ac:dyDescent="0.2">
      <c r="A15" t="s">
        <v>227</v>
      </c>
      <c r="B15" s="66" t="s">
        <v>27</v>
      </c>
      <c r="C15" s="60" t="str">
        <f t="shared" si="0"/>
        <v>Catriona BISSET800m</v>
      </c>
    </row>
    <row r="16" spans="1:9" x14ac:dyDescent="0.2">
      <c r="A16" t="s">
        <v>263</v>
      </c>
      <c r="B16" s="66" t="s">
        <v>28</v>
      </c>
      <c r="C16" s="60" t="str">
        <f t="shared" si="0"/>
        <v>Linden HALL1500m</v>
      </c>
    </row>
    <row r="17" spans="1:3" x14ac:dyDescent="0.2">
      <c r="A17" t="s">
        <v>307</v>
      </c>
      <c r="B17" s="66" t="s">
        <v>28</v>
      </c>
      <c r="C17" s="60" t="str">
        <f t="shared" si="0"/>
        <v>Jessica HULL1500m</v>
      </c>
    </row>
    <row r="18" spans="1:3" x14ac:dyDescent="0.2">
      <c r="A18" s="61" t="s">
        <v>334</v>
      </c>
      <c r="B18" s="67" t="s">
        <v>34</v>
      </c>
      <c r="C18" s="62" t="str">
        <f t="shared" si="0"/>
        <v>Genevieve GREGSON3000msc</v>
      </c>
    </row>
    <row r="19" spans="1:3" x14ac:dyDescent="0.2">
      <c r="A19" t="s">
        <v>378</v>
      </c>
      <c r="B19" s="66" t="s">
        <v>32</v>
      </c>
      <c r="C19" s="60" t="str">
        <f t="shared" si="0"/>
        <v>Liz CLAY100mh</v>
      </c>
    </row>
    <row r="20" spans="1:3" x14ac:dyDescent="0.2">
      <c r="A20" t="s">
        <v>410</v>
      </c>
      <c r="B20" s="66" t="s">
        <v>37</v>
      </c>
      <c r="C20" s="60" t="str">
        <f t="shared" si="0"/>
        <v>Brooke STRATTONlong-jump</v>
      </c>
    </row>
    <row r="21" spans="1:3" x14ac:dyDescent="0.2">
      <c r="A21" t="s">
        <v>457</v>
      </c>
      <c r="B21" s="66" t="s">
        <v>35</v>
      </c>
      <c r="C21" s="60" t="str">
        <f t="shared" si="0"/>
        <v>Nicola MCDERMOTThigh-jump</v>
      </c>
    </row>
    <row r="22" spans="1:3" x14ac:dyDescent="0.2">
      <c r="A22" t="s">
        <v>458</v>
      </c>
      <c r="B22" s="66" t="s">
        <v>35</v>
      </c>
      <c r="C22" s="60" t="str">
        <f t="shared" si="0"/>
        <v>Eleanor PATTERSONhigh-jump</v>
      </c>
    </row>
    <row r="23" spans="1:3" x14ac:dyDescent="0.2">
      <c r="A23" t="s">
        <v>478</v>
      </c>
      <c r="B23" s="66" t="s">
        <v>36</v>
      </c>
      <c r="C23" s="60" t="str">
        <f t="shared" si="0"/>
        <v>Nina KENNEDYpole-vault</v>
      </c>
    </row>
    <row r="24" spans="1:3" x14ac:dyDescent="0.2">
      <c r="A24" t="s">
        <v>532</v>
      </c>
      <c r="B24" s="66" t="s">
        <v>41</v>
      </c>
      <c r="C24" s="60" t="str">
        <f t="shared" si="0"/>
        <v>Kelsey-Lee BARBERjavelin-throw</v>
      </c>
    </row>
    <row r="25" spans="1:3" x14ac:dyDescent="0.2">
      <c r="A25" t="s">
        <v>548</v>
      </c>
      <c r="B25" s="66" t="s">
        <v>85</v>
      </c>
      <c r="C25" s="60" t="str">
        <f t="shared" si="0"/>
        <v>Jemima MONTAGrace-walking</v>
      </c>
    </row>
    <row r="26" spans="1:3" x14ac:dyDescent="0.2">
      <c r="A26" t="s">
        <v>746</v>
      </c>
      <c r="B26" s="66" t="s">
        <v>34</v>
      </c>
      <c r="C26" s="60" t="str">
        <f t="shared" si="0"/>
        <v>Ben BUCKINGHAM3000msc</v>
      </c>
    </row>
    <row r="27" spans="1:3" x14ac:dyDescent="0.2">
      <c r="A27" t="s">
        <v>552</v>
      </c>
      <c r="B27" s="66" t="s">
        <v>82</v>
      </c>
      <c r="C27" s="60" t="str">
        <f t="shared" si="0"/>
        <v>Jessica STENSONmarathon</v>
      </c>
    </row>
    <row r="28" spans="1:3" x14ac:dyDescent="0.2">
      <c r="A28" t="s">
        <v>363</v>
      </c>
      <c r="B28" s="52" t="s">
        <v>82</v>
      </c>
      <c r="C28" s="60" t="str">
        <f t="shared" si="0"/>
        <v>Sinead DIVERmarathon</v>
      </c>
    </row>
    <row r="29" spans="1:3" x14ac:dyDescent="0.2">
      <c r="A29" t="s">
        <v>562</v>
      </c>
      <c r="B29" s="68" t="s">
        <v>2</v>
      </c>
      <c r="C29" s="60" t="str">
        <f t="shared" si="0"/>
        <v>Rohan BROWNING100m</v>
      </c>
    </row>
    <row r="30" spans="1:3" x14ac:dyDescent="0.2">
      <c r="A30" t="s">
        <v>783</v>
      </c>
      <c r="B30" s="52" t="s">
        <v>82</v>
      </c>
      <c r="C30" s="60" t="str">
        <f t="shared" si="0"/>
        <v>Liam ADAMSmarathon</v>
      </c>
    </row>
    <row r="31" spans="1:3" x14ac:dyDescent="0.2">
      <c r="A31" t="s">
        <v>896</v>
      </c>
      <c r="B31" s="69" t="s">
        <v>81</v>
      </c>
      <c r="C31" s="60" t="str">
        <f t="shared" si="0"/>
        <v>Declan TINGAY20km-race-walking</v>
      </c>
    </row>
    <row r="32" spans="1:3" x14ac:dyDescent="0.2">
      <c r="A32" t="s">
        <v>897</v>
      </c>
      <c r="B32" s="69" t="s">
        <v>81</v>
      </c>
      <c r="C32" s="60" t="str">
        <f t="shared" si="0"/>
        <v>Kyle SWAN20km-race-walking</v>
      </c>
    </row>
    <row r="33" spans="2:3" x14ac:dyDescent="0.2">
      <c r="B33" s="7"/>
      <c r="C33" s="60"/>
    </row>
  </sheetData>
  <mergeCells count="1">
    <mergeCell ref="F1:H1"/>
  </mergeCells>
  <conditionalFormatting sqref="B2:B13">
    <cfRule type="containsText" dxfId="15" priority="21" operator="containsText" text="marathon">
      <formula>NOT(ISERROR(SEARCH("marathon",B2)))</formula>
    </cfRule>
    <cfRule type="containsText" dxfId="14" priority="22" operator="containsText" text="race-walking">
      <formula>NOT(ISERROR(SEARCH("race-walking",B2)))</formula>
    </cfRule>
  </conditionalFormatting>
  <conditionalFormatting sqref="B14:B25">
    <cfRule type="containsText" dxfId="13" priority="19" operator="containsText" text="marathon">
      <formula>NOT(ISERROR(SEARCH("marathon",B14)))</formula>
    </cfRule>
    <cfRule type="containsText" dxfId="12" priority="20" operator="containsText" text="race-walking">
      <formula>NOT(ISERROR(SEARCH("race-walking",B14)))</formula>
    </cfRule>
  </conditionalFormatting>
  <conditionalFormatting sqref="B26">
    <cfRule type="containsText" dxfId="11" priority="17" operator="containsText" text="marathon">
      <formula>NOT(ISERROR(SEARCH("marathon",B26)))</formula>
    </cfRule>
    <cfRule type="containsText" dxfId="10" priority="18" operator="containsText" text="race-walking">
      <formula>NOT(ISERROR(SEARCH("race-walking",B26)))</formula>
    </cfRule>
  </conditionalFormatting>
  <conditionalFormatting sqref="B27">
    <cfRule type="containsText" dxfId="9" priority="11" operator="containsText" text="marathon">
      <formula>NOT(ISERROR(SEARCH("marathon",B27)))</formula>
    </cfRule>
    <cfRule type="containsText" dxfId="8" priority="12" operator="containsText" text="race-walking">
      <formula>NOT(ISERROR(SEARCH("race-walking",B27)))</formula>
    </cfRule>
  </conditionalFormatting>
  <conditionalFormatting sqref="G2">
    <cfRule type="containsText" dxfId="7" priority="9" operator="containsText" text="marathon">
      <formula>NOT(ISERROR(SEARCH("marathon",G2)))</formula>
    </cfRule>
    <cfRule type="containsText" dxfId="6" priority="10" operator="containsText" text="race-walking">
      <formula>NOT(ISERROR(SEARCH("race-walking",G2)))</formula>
    </cfRule>
  </conditionalFormatting>
  <conditionalFormatting sqref="G3">
    <cfRule type="containsText" dxfId="5" priority="7" operator="containsText" text="marathon">
      <formula>NOT(ISERROR(SEARCH("marathon",G3)))</formula>
    </cfRule>
    <cfRule type="containsText" dxfId="4" priority="8" operator="containsText" text="race-walking">
      <formula>NOT(ISERROR(SEARCH("race-walking",G3)))</formula>
    </cfRule>
  </conditionalFormatting>
  <conditionalFormatting sqref="B29">
    <cfRule type="containsText" dxfId="3" priority="3" operator="containsText" text="marathon">
      <formula>NOT(ISERROR(SEARCH("marathon",B29)))</formula>
    </cfRule>
    <cfRule type="containsText" dxfId="2" priority="4" operator="containsText" text="race-walking">
      <formula>NOT(ISERROR(SEARCH("race-walking",B29)))</formula>
    </cfRule>
  </conditionalFormatting>
  <conditionalFormatting sqref="B33">
    <cfRule type="containsText" dxfId="1" priority="1" operator="containsText" text="marathon">
      <formula>NOT(ISERROR(SEARCH("marathon",B33)))</formula>
    </cfRule>
    <cfRule type="containsText" dxfId="0" priority="2" operator="containsText" text="race-walking">
      <formula>NOT(ISERROR(SEARCH("race-walking",B33)))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C1E0F-3A9D-BB43-A9E0-4E00D9EC2B09}">
  <dimension ref="A1:L45"/>
  <sheetViews>
    <sheetView topLeftCell="A2" workbookViewId="0">
      <selection activeCell="F3" sqref="F3"/>
    </sheetView>
  </sheetViews>
  <sheetFormatPr baseColWidth="10" defaultRowHeight="16" x14ac:dyDescent="0.2"/>
  <cols>
    <col min="1" max="1" width="9.6640625" customWidth="1"/>
    <col min="5" max="5" width="14.6640625" style="22" customWidth="1"/>
  </cols>
  <sheetData>
    <row r="1" spans="1:12" ht="17" thickBot="1" x14ac:dyDescent="0.25">
      <c r="A1" s="105" t="s">
        <v>64</v>
      </c>
      <c r="B1" s="105"/>
      <c r="C1" s="105"/>
      <c r="F1" s="106" t="s">
        <v>87</v>
      </c>
      <c r="G1" s="107"/>
      <c r="H1" s="108"/>
    </row>
    <row r="2" spans="1:12" x14ac:dyDescent="0.2">
      <c r="A2" s="17" t="s">
        <v>6</v>
      </c>
      <c r="B2" s="20" t="s">
        <v>5</v>
      </c>
      <c r="C2" s="10" t="s">
        <v>10</v>
      </c>
      <c r="D2" s="46" t="s">
        <v>919</v>
      </c>
      <c r="E2" s="47" t="s">
        <v>922</v>
      </c>
      <c r="F2" s="30" t="s">
        <v>88</v>
      </c>
      <c r="G2" s="31"/>
      <c r="H2" s="32" t="s">
        <v>89</v>
      </c>
    </row>
    <row r="3" spans="1:12" ht="17" thickBot="1" x14ac:dyDescent="0.25">
      <c r="A3" s="18" t="s">
        <v>2</v>
      </c>
      <c r="B3" s="11">
        <v>10.050000000000001</v>
      </c>
      <c r="C3" s="27">
        <v>1189</v>
      </c>
      <c r="D3" s="2" t="s">
        <v>920</v>
      </c>
      <c r="F3" s="33">
        <v>44378</v>
      </c>
      <c r="G3" s="34"/>
      <c r="H3" s="35">
        <v>44724</v>
      </c>
    </row>
    <row r="4" spans="1:12" x14ac:dyDescent="0.2">
      <c r="A4" s="18" t="s">
        <v>25</v>
      </c>
      <c r="B4" s="11">
        <v>20.239999999999998</v>
      </c>
      <c r="C4" s="27">
        <v>1182</v>
      </c>
      <c r="D4" s="2" t="s">
        <v>920</v>
      </c>
      <c r="L4" s="9" t="s">
        <v>86</v>
      </c>
    </row>
    <row r="5" spans="1:12" x14ac:dyDescent="0.2">
      <c r="A5" s="18" t="s">
        <v>26</v>
      </c>
      <c r="B5" s="11">
        <v>44.9</v>
      </c>
      <c r="C5" s="27">
        <v>1187</v>
      </c>
      <c r="D5" s="2" t="s">
        <v>920</v>
      </c>
      <c r="L5" t="s">
        <v>912</v>
      </c>
    </row>
    <row r="6" spans="1:12" x14ac:dyDescent="0.2">
      <c r="A6" s="50" t="s">
        <v>27</v>
      </c>
      <c r="B6" s="11" t="s">
        <v>9</v>
      </c>
      <c r="C6" s="27">
        <v>1167</v>
      </c>
      <c r="D6" s="2" t="s">
        <v>921</v>
      </c>
      <c r="E6" s="48" t="s">
        <v>923</v>
      </c>
      <c r="L6" t="s">
        <v>913</v>
      </c>
    </row>
    <row r="7" spans="1:12" x14ac:dyDescent="0.2">
      <c r="A7" s="18" t="s">
        <v>28</v>
      </c>
      <c r="B7" s="11" t="s">
        <v>65</v>
      </c>
      <c r="C7" s="27">
        <v>1175</v>
      </c>
      <c r="D7" s="2" t="s">
        <v>920</v>
      </c>
      <c r="L7" t="s">
        <v>914</v>
      </c>
    </row>
    <row r="8" spans="1:12" x14ac:dyDescent="0.2">
      <c r="A8" s="50" t="s">
        <v>29</v>
      </c>
      <c r="B8" s="11" t="s">
        <v>8</v>
      </c>
      <c r="C8" s="27">
        <v>1161</v>
      </c>
      <c r="D8" s="2" t="s">
        <v>921</v>
      </c>
      <c r="E8" s="49" t="s">
        <v>924</v>
      </c>
    </row>
    <row r="9" spans="1:12" x14ac:dyDescent="0.2">
      <c r="A9" s="50" t="s">
        <v>30</v>
      </c>
      <c r="B9" s="11" t="s">
        <v>11</v>
      </c>
      <c r="C9" s="27">
        <v>1182</v>
      </c>
      <c r="D9" s="2" t="s">
        <v>921</v>
      </c>
      <c r="E9" s="22" t="s">
        <v>925</v>
      </c>
    </row>
    <row r="10" spans="1:12" x14ac:dyDescent="0.2">
      <c r="A10" s="18" t="s">
        <v>31</v>
      </c>
      <c r="B10" s="11" t="s">
        <v>12</v>
      </c>
      <c r="C10" s="27">
        <v>1193</v>
      </c>
      <c r="D10" s="2" t="s">
        <v>920</v>
      </c>
    </row>
    <row r="11" spans="1:12" x14ac:dyDescent="0.2">
      <c r="A11" s="50" t="s">
        <v>33</v>
      </c>
      <c r="B11" s="11" t="s">
        <v>13</v>
      </c>
      <c r="C11" s="27">
        <v>1185</v>
      </c>
      <c r="D11" s="2" t="s">
        <v>921</v>
      </c>
      <c r="E11" s="49" t="s">
        <v>927</v>
      </c>
    </row>
    <row r="12" spans="1:12" x14ac:dyDescent="0.2">
      <c r="A12" s="50" t="s">
        <v>34</v>
      </c>
      <c r="B12" s="11" t="s">
        <v>14</v>
      </c>
      <c r="C12" s="27">
        <v>1158</v>
      </c>
      <c r="D12" s="2" t="s">
        <v>921</v>
      </c>
      <c r="E12" s="49" t="s">
        <v>926</v>
      </c>
    </row>
    <row r="13" spans="1:12" ht="17" thickBot="1" x14ac:dyDescent="0.25">
      <c r="A13" s="18" t="s">
        <v>81</v>
      </c>
      <c r="B13" s="11" t="s">
        <v>15</v>
      </c>
      <c r="C13" s="28">
        <v>1149</v>
      </c>
      <c r="D13" s="2" t="s">
        <v>921</v>
      </c>
      <c r="E13" s="49" t="s">
        <v>932</v>
      </c>
      <c r="F13" t="s">
        <v>91</v>
      </c>
    </row>
    <row r="14" spans="1:12" ht="16" customHeight="1" x14ac:dyDescent="0.2">
      <c r="A14" s="18" t="s">
        <v>35</v>
      </c>
      <c r="B14" s="11" t="s">
        <v>16</v>
      </c>
      <c r="C14" s="27">
        <v>1206</v>
      </c>
      <c r="D14" s="2" t="s">
        <v>920</v>
      </c>
      <c r="F14" s="96" t="s">
        <v>66</v>
      </c>
      <c r="G14" s="97"/>
      <c r="H14" s="97"/>
      <c r="I14" s="98"/>
    </row>
    <row r="15" spans="1:12" x14ac:dyDescent="0.2">
      <c r="A15" s="18" t="s">
        <v>36</v>
      </c>
      <c r="B15" s="11" t="s">
        <v>17</v>
      </c>
      <c r="C15" s="27">
        <v>1212</v>
      </c>
      <c r="D15" s="2" t="s">
        <v>920</v>
      </c>
      <c r="F15" s="99"/>
      <c r="G15" s="100"/>
      <c r="H15" s="100"/>
      <c r="I15" s="101"/>
    </row>
    <row r="16" spans="1:12" x14ac:dyDescent="0.2">
      <c r="A16" s="18" t="s">
        <v>37</v>
      </c>
      <c r="B16" s="11" t="s">
        <v>18</v>
      </c>
      <c r="C16" s="27">
        <v>1186</v>
      </c>
      <c r="D16" s="2" t="s">
        <v>920</v>
      </c>
      <c r="F16" s="99"/>
      <c r="G16" s="100"/>
      <c r="H16" s="100"/>
      <c r="I16" s="101"/>
    </row>
    <row r="17" spans="1:9" x14ac:dyDescent="0.2">
      <c r="A17" s="18" t="s">
        <v>38</v>
      </c>
      <c r="B17" s="11" t="s">
        <v>19</v>
      </c>
      <c r="C17" s="27">
        <v>1179</v>
      </c>
      <c r="D17" s="2" t="s">
        <v>920</v>
      </c>
      <c r="F17" s="99"/>
      <c r="G17" s="100"/>
      <c r="H17" s="100"/>
      <c r="I17" s="101"/>
    </row>
    <row r="18" spans="1:9" x14ac:dyDescent="0.2">
      <c r="A18" s="18" t="s">
        <v>39</v>
      </c>
      <c r="B18" s="11" t="s">
        <v>20</v>
      </c>
      <c r="C18" s="27">
        <v>1187</v>
      </c>
      <c r="D18" s="2" t="s">
        <v>920</v>
      </c>
      <c r="F18" s="99"/>
      <c r="G18" s="100"/>
      <c r="H18" s="100"/>
      <c r="I18" s="101"/>
    </row>
    <row r="19" spans="1:9" x14ac:dyDescent="0.2">
      <c r="A19" s="50" t="s">
        <v>40</v>
      </c>
      <c r="B19" s="11" t="s">
        <v>21</v>
      </c>
      <c r="C19" s="27">
        <v>1171</v>
      </c>
      <c r="D19" s="2" t="s">
        <v>921</v>
      </c>
      <c r="E19" s="49" t="s">
        <v>928</v>
      </c>
      <c r="F19" s="99"/>
      <c r="G19" s="100"/>
      <c r="H19" s="100"/>
      <c r="I19" s="101"/>
    </row>
    <row r="20" spans="1:9" x14ac:dyDescent="0.2">
      <c r="A20" s="50" t="s">
        <v>42</v>
      </c>
      <c r="B20" s="11" t="s">
        <v>22</v>
      </c>
      <c r="C20" s="27">
        <v>1164</v>
      </c>
      <c r="D20" s="2" t="s">
        <v>921</v>
      </c>
      <c r="E20" s="49" t="s">
        <v>929</v>
      </c>
      <c r="F20" s="99"/>
      <c r="G20" s="100"/>
      <c r="H20" s="100"/>
      <c r="I20" s="101"/>
    </row>
    <row r="21" spans="1:9" x14ac:dyDescent="0.2">
      <c r="A21" s="50" t="s">
        <v>41</v>
      </c>
      <c r="B21" s="11" t="s">
        <v>23</v>
      </c>
      <c r="C21" s="27">
        <v>1173</v>
      </c>
      <c r="D21" s="2" t="s">
        <v>921</v>
      </c>
      <c r="E21" s="49" t="s">
        <v>931</v>
      </c>
      <c r="F21" s="99"/>
      <c r="G21" s="100"/>
      <c r="H21" s="100"/>
      <c r="I21" s="101"/>
    </row>
    <row r="22" spans="1:9" x14ac:dyDescent="0.2">
      <c r="A22" s="18" t="s">
        <v>82</v>
      </c>
      <c r="B22" s="11"/>
      <c r="C22" s="27" t="s">
        <v>100</v>
      </c>
      <c r="D22" s="2"/>
      <c r="F22" s="99"/>
      <c r="G22" s="100"/>
      <c r="H22" s="100"/>
      <c r="I22" s="101"/>
    </row>
    <row r="23" spans="1:9" ht="17" thickBot="1" x14ac:dyDescent="0.25">
      <c r="A23" s="19" t="s">
        <v>44</v>
      </c>
      <c r="B23" s="12" t="s">
        <v>24</v>
      </c>
      <c r="C23" s="29">
        <v>1181</v>
      </c>
      <c r="D23" s="2" t="s">
        <v>921</v>
      </c>
      <c r="E23" s="49" t="s">
        <v>930</v>
      </c>
      <c r="F23" s="102"/>
      <c r="G23" s="103"/>
      <c r="H23" s="103"/>
      <c r="I23" s="104"/>
    </row>
    <row r="24" spans="1:9" x14ac:dyDescent="0.2">
      <c r="A24" s="17" t="s">
        <v>6</v>
      </c>
      <c r="B24" s="20" t="s">
        <v>7</v>
      </c>
      <c r="C24" s="10" t="s">
        <v>10</v>
      </c>
      <c r="D24" s="46" t="s">
        <v>919</v>
      </c>
      <c r="E24" s="47" t="s">
        <v>922</v>
      </c>
    </row>
    <row r="25" spans="1:9" x14ac:dyDescent="0.2">
      <c r="A25" s="18" t="s">
        <v>2</v>
      </c>
      <c r="B25" s="11" t="s">
        <v>45</v>
      </c>
      <c r="C25" s="27">
        <v>1167</v>
      </c>
      <c r="D25" s="2" t="s">
        <v>920</v>
      </c>
    </row>
    <row r="26" spans="1:9" x14ac:dyDescent="0.2">
      <c r="A26" s="18" t="s">
        <v>25</v>
      </c>
      <c r="B26" s="11" t="s">
        <v>46</v>
      </c>
      <c r="C26" s="27">
        <v>1155</v>
      </c>
      <c r="D26" s="2" t="s">
        <v>920</v>
      </c>
    </row>
    <row r="27" spans="1:9" x14ac:dyDescent="0.2">
      <c r="A27" s="18" t="s">
        <v>26</v>
      </c>
      <c r="B27" s="11" t="s">
        <v>47</v>
      </c>
      <c r="C27" s="27">
        <v>1152</v>
      </c>
      <c r="D27" s="2" t="s">
        <v>920</v>
      </c>
    </row>
    <row r="28" spans="1:9" x14ac:dyDescent="0.2">
      <c r="A28" s="18" t="s">
        <v>27</v>
      </c>
      <c r="B28" s="11" t="s">
        <v>48</v>
      </c>
      <c r="C28" s="27">
        <v>1171</v>
      </c>
      <c r="D28" s="2" t="s">
        <v>921</v>
      </c>
    </row>
    <row r="29" spans="1:9" x14ac:dyDescent="0.2">
      <c r="A29" s="18" t="s">
        <v>28</v>
      </c>
      <c r="B29" s="11" t="s">
        <v>49</v>
      </c>
      <c r="C29" s="27">
        <v>1172</v>
      </c>
      <c r="D29" s="2" t="s">
        <v>920</v>
      </c>
    </row>
    <row r="30" spans="1:9" x14ac:dyDescent="0.2">
      <c r="A30" s="18" t="s">
        <v>29</v>
      </c>
      <c r="B30" s="11" t="s">
        <v>50</v>
      </c>
      <c r="C30" s="27">
        <v>1145</v>
      </c>
      <c r="D30" s="2" t="s">
        <v>921</v>
      </c>
    </row>
    <row r="31" spans="1:9" x14ac:dyDescent="0.2">
      <c r="A31" s="18" t="s">
        <v>30</v>
      </c>
      <c r="B31" s="11" t="s">
        <v>51</v>
      </c>
      <c r="C31" s="27">
        <v>1171</v>
      </c>
      <c r="D31" s="2" t="s">
        <v>921</v>
      </c>
    </row>
    <row r="32" spans="1:9" x14ac:dyDescent="0.2">
      <c r="A32" s="18" t="s">
        <v>32</v>
      </c>
      <c r="B32" s="11" t="s">
        <v>52</v>
      </c>
      <c r="C32" s="27">
        <v>1171</v>
      </c>
      <c r="D32" s="2" t="s">
        <v>920</v>
      </c>
    </row>
    <row r="33" spans="1:4" x14ac:dyDescent="0.2">
      <c r="A33" s="18" t="s">
        <v>33</v>
      </c>
      <c r="B33" s="11" t="s">
        <v>53</v>
      </c>
      <c r="C33" s="27">
        <v>1160</v>
      </c>
      <c r="D33" s="2" t="s">
        <v>921</v>
      </c>
    </row>
    <row r="34" spans="1:4" x14ac:dyDescent="0.2">
      <c r="A34" s="18" t="s">
        <v>34</v>
      </c>
      <c r="B34" s="11" t="s">
        <v>54</v>
      </c>
      <c r="C34" s="27">
        <v>1169</v>
      </c>
      <c r="D34" s="2" t="s">
        <v>921</v>
      </c>
    </row>
    <row r="35" spans="1:4" x14ac:dyDescent="0.2">
      <c r="A35" s="18" t="s">
        <v>85</v>
      </c>
      <c r="B35" s="11" t="s">
        <v>55</v>
      </c>
      <c r="C35" s="27">
        <v>1104</v>
      </c>
      <c r="D35" s="2" t="s">
        <v>921</v>
      </c>
    </row>
    <row r="36" spans="1:4" x14ac:dyDescent="0.2">
      <c r="A36" s="18" t="s">
        <v>35</v>
      </c>
      <c r="B36" s="11" t="s">
        <v>56</v>
      </c>
      <c r="C36" s="27">
        <v>1180</v>
      </c>
      <c r="D36" s="2" t="s">
        <v>920</v>
      </c>
    </row>
    <row r="37" spans="1:4" x14ac:dyDescent="0.2">
      <c r="A37" s="18" t="s">
        <v>36</v>
      </c>
      <c r="B37" s="11" t="s">
        <v>57</v>
      </c>
      <c r="C37" s="27">
        <v>1177</v>
      </c>
      <c r="D37" s="2" t="s">
        <v>920</v>
      </c>
    </row>
    <row r="38" spans="1:4" x14ac:dyDescent="0.2">
      <c r="A38" s="18" t="s">
        <v>37</v>
      </c>
      <c r="B38" s="11" t="s">
        <v>58</v>
      </c>
      <c r="C38" s="27">
        <v>1178</v>
      </c>
      <c r="D38" s="2" t="s">
        <v>920</v>
      </c>
    </row>
    <row r="39" spans="1:4" x14ac:dyDescent="0.2">
      <c r="A39" s="18" t="s">
        <v>38</v>
      </c>
      <c r="B39" s="11" t="s">
        <v>59</v>
      </c>
      <c r="C39" s="27">
        <v>1150</v>
      </c>
      <c r="D39" s="2" t="s">
        <v>920</v>
      </c>
    </row>
    <row r="40" spans="1:4" x14ac:dyDescent="0.2">
      <c r="A40" s="18" t="s">
        <v>39</v>
      </c>
      <c r="B40" s="11" t="s">
        <v>60</v>
      </c>
      <c r="C40" s="27">
        <v>1114</v>
      </c>
      <c r="D40" s="2" t="s">
        <v>920</v>
      </c>
    </row>
    <row r="41" spans="1:4" x14ac:dyDescent="0.2">
      <c r="A41" s="18" t="s">
        <v>40</v>
      </c>
      <c r="B41" s="11" t="s">
        <v>61</v>
      </c>
      <c r="C41" s="27">
        <v>1136</v>
      </c>
      <c r="D41" s="2" t="s">
        <v>921</v>
      </c>
    </row>
    <row r="42" spans="1:4" x14ac:dyDescent="0.2">
      <c r="A42" s="18" t="s">
        <v>42</v>
      </c>
      <c r="B42" s="11" t="s">
        <v>62</v>
      </c>
      <c r="C42" s="27">
        <v>1134</v>
      </c>
      <c r="D42" s="2" t="s">
        <v>921</v>
      </c>
    </row>
    <row r="43" spans="1:4" x14ac:dyDescent="0.2">
      <c r="A43" s="18" t="s">
        <v>41</v>
      </c>
      <c r="B43" s="11" t="s">
        <v>63</v>
      </c>
      <c r="C43" s="24">
        <v>1153</v>
      </c>
      <c r="D43" s="2" t="s">
        <v>921</v>
      </c>
    </row>
    <row r="44" spans="1:4" x14ac:dyDescent="0.2">
      <c r="A44" s="18" t="s">
        <v>82</v>
      </c>
      <c r="B44" s="11"/>
      <c r="C44" s="27" t="s">
        <v>100</v>
      </c>
      <c r="D44" s="2"/>
    </row>
    <row r="45" spans="1:4" ht="17" thickBot="1" x14ac:dyDescent="0.25">
      <c r="A45" s="19" t="s">
        <v>43</v>
      </c>
      <c r="B45" s="12">
        <v>6420</v>
      </c>
      <c r="C45" s="25">
        <v>1158</v>
      </c>
      <c r="D45" s="2" t="s">
        <v>921</v>
      </c>
    </row>
  </sheetData>
  <mergeCells count="3">
    <mergeCell ref="F14:I23"/>
    <mergeCell ref="A1:C1"/>
    <mergeCell ref="F1:H1"/>
  </mergeCells>
  <pageMargins left="0.7" right="0.7" top="0.75" bottom="0.75" header="0.3" footer="0.3"/>
  <ignoredErrors>
    <ignoredError sqref="B10:B21 B23 B45 B25:B43" numberStoredAsText="1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FC0AA-2DA6-014B-AD2C-833A8815EA64}">
  <dimension ref="B1:H45"/>
  <sheetViews>
    <sheetView showGridLines="0" workbookViewId="0">
      <selection activeCell="T3" sqref="T3"/>
    </sheetView>
  </sheetViews>
  <sheetFormatPr baseColWidth="10" defaultRowHeight="16" x14ac:dyDescent="0.2"/>
  <cols>
    <col min="2" max="2" width="3.33203125" customWidth="1"/>
    <col min="3" max="3" width="17" bestFit="1" customWidth="1"/>
    <col min="4" max="4" width="18.33203125" bestFit="1" customWidth="1"/>
    <col min="5" max="5" width="20.33203125" customWidth="1"/>
  </cols>
  <sheetData>
    <row r="1" spans="2:5" ht="17" thickBot="1" x14ac:dyDescent="0.25">
      <c r="C1" s="110" t="s">
        <v>99</v>
      </c>
      <c r="D1" s="111"/>
      <c r="E1" s="112"/>
    </row>
    <row r="2" spans="2:5" x14ac:dyDescent="0.2">
      <c r="B2" s="36" t="s">
        <v>93</v>
      </c>
    </row>
    <row r="4" spans="2:5" x14ac:dyDescent="0.2">
      <c r="C4" s="37" t="s">
        <v>92</v>
      </c>
      <c r="D4" t="s">
        <v>94</v>
      </c>
      <c r="E4" s="38" t="s">
        <v>95</v>
      </c>
    </row>
    <row r="5" spans="2:5" x14ac:dyDescent="0.2">
      <c r="C5" s="22" t="s">
        <v>44</v>
      </c>
      <c r="D5" s="26">
        <v>1091.4000000000001</v>
      </c>
      <c r="E5" s="5">
        <v>38</v>
      </c>
    </row>
    <row r="6" spans="2:5" x14ac:dyDescent="0.2">
      <c r="C6" s="22" t="s">
        <v>81</v>
      </c>
      <c r="D6" s="26">
        <v>1087.125</v>
      </c>
      <c r="E6" s="5">
        <v>49</v>
      </c>
    </row>
    <row r="7" spans="2:5" x14ac:dyDescent="0.2">
      <c r="C7" s="22" t="s">
        <v>34</v>
      </c>
      <c r="D7" s="26">
        <v>1076.3333333333333</v>
      </c>
      <c r="E7" s="5">
        <v>9</v>
      </c>
    </row>
    <row r="8" spans="2:5" x14ac:dyDescent="0.2">
      <c r="C8" s="22" t="s">
        <v>33</v>
      </c>
      <c r="D8" s="26">
        <v>1056.5999999999999</v>
      </c>
      <c r="E8" s="5">
        <v>46</v>
      </c>
    </row>
    <row r="9" spans="2:5" x14ac:dyDescent="0.2">
      <c r="C9" s="22" t="s">
        <v>31</v>
      </c>
      <c r="D9" s="26">
        <v>1053.4000000000001</v>
      </c>
      <c r="E9" s="5">
        <v>50</v>
      </c>
    </row>
    <row r="10" spans="2:5" x14ac:dyDescent="0.2">
      <c r="C10" s="22" t="s">
        <v>28</v>
      </c>
      <c r="D10" s="26">
        <v>1043.8139534883721</v>
      </c>
      <c r="E10" s="5">
        <v>6</v>
      </c>
    </row>
    <row r="11" spans="2:5" x14ac:dyDescent="0.2">
      <c r="C11" s="22" t="s">
        <v>29</v>
      </c>
      <c r="D11" s="26">
        <v>1038.7567567567567</v>
      </c>
      <c r="E11" s="5">
        <v>12</v>
      </c>
    </row>
    <row r="12" spans="2:5" x14ac:dyDescent="0.2">
      <c r="C12" s="22" t="s">
        <v>35</v>
      </c>
      <c r="D12" s="26">
        <v>1035.125</v>
      </c>
      <c r="E12" s="5">
        <v>44</v>
      </c>
    </row>
    <row r="13" spans="2:5" x14ac:dyDescent="0.2">
      <c r="C13" s="22" t="s">
        <v>37</v>
      </c>
      <c r="D13" s="26">
        <v>1034.5384615384614</v>
      </c>
      <c r="E13" s="5">
        <v>10</v>
      </c>
    </row>
    <row r="14" spans="2:5" x14ac:dyDescent="0.2">
      <c r="C14" s="22" t="s">
        <v>36</v>
      </c>
      <c r="D14" s="26">
        <v>1033.9285714285713</v>
      </c>
      <c r="E14" s="5">
        <v>38</v>
      </c>
    </row>
    <row r="15" spans="2:5" x14ac:dyDescent="0.2">
      <c r="C15" s="22" t="s">
        <v>40</v>
      </c>
      <c r="D15" s="26">
        <v>1030.5</v>
      </c>
      <c r="E15" s="5">
        <v>48</v>
      </c>
    </row>
    <row r="16" spans="2:5" x14ac:dyDescent="0.2">
      <c r="C16" s="22" t="s">
        <v>38</v>
      </c>
      <c r="D16" s="26">
        <v>1029.1666666666667</v>
      </c>
      <c r="E16" s="5">
        <v>10</v>
      </c>
    </row>
    <row r="17" spans="3:8" x14ac:dyDescent="0.2">
      <c r="C17" s="22" t="s">
        <v>30</v>
      </c>
      <c r="D17" s="26">
        <v>1009.4516129032259</v>
      </c>
      <c r="E17" s="5">
        <v>6</v>
      </c>
    </row>
    <row r="18" spans="3:8" x14ac:dyDescent="0.2">
      <c r="C18" s="22" t="s">
        <v>39</v>
      </c>
      <c r="D18" s="26">
        <v>1009.2857142857143</v>
      </c>
      <c r="E18" s="5">
        <v>7</v>
      </c>
    </row>
    <row r="19" spans="3:8" x14ac:dyDescent="0.2">
      <c r="C19" s="22" t="s">
        <v>2</v>
      </c>
      <c r="D19" s="26">
        <v>1008.6296296296297</v>
      </c>
      <c r="E19" s="5">
        <v>16</v>
      </c>
    </row>
    <row r="20" spans="3:8" x14ac:dyDescent="0.2">
      <c r="C20" s="22" t="s">
        <v>27</v>
      </c>
      <c r="D20" s="26">
        <v>1005.7083333333334</v>
      </c>
      <c r="E20" s="5">
        <v>10</v>
      </c>
    </row>
    <row r="21" spans="3:8" x14ac:dyDescent="0.2">
      <c r="C21" s="22" t="s">
        <v>42</v>
      </c>
      <c r="D21" s="26">
        <v>1005</v>
      </c>
      <c r="E21" s="5">
        <v>29</v>
      </c>
    </row>
    <row r="22" spans="3:8" x14ac:dyDescent="0.2">
      <c r="C22" s="22" t="s">
        <v>26</v>
      </c>
      <c r="D22" s="26">
        <v>1002.2444444444444</v>
      </c>
      <c r="E22" s="5">
        <v>15</v>
      </c>
    </row>
    <row r="23" spans="3:8" x14ac:dyDescent="0.2">
      <c r="C23" s="22" t="s">
        <v>25</v>
      </c>
      <c r="D23" s="26">
        <v>990.89583333333337</v>
      </c>
      <c r="E23" s="5">
        <v>14</v>
      </c>
    </row>
    <row r="24" spans="3:8" x14ac:dyDescent="0.2">
      <c r="C24" s="22" t="s">
        <v>41</v>
      </c>
      <c r="D24" s="26">
        <v>985.66666666666663</v>
      </c>
      <c r="E24" s="5">
        <v>7</v>
      </c>
    </row>
    <row r="25" spans="3:8" x14ac:dyDescent="0.2">
      <c r="C25" s="22" t="s">
        <v>82</v>
      </c>
      <c r="D25" s="26">
        <v>913.86666666666667</v>
      </c>
      <c r="E25" s="5">
        <v>12</v>
      </c>
      <c r="H25" t="s">
        <v>98</v>
      </c>
    </row>
    <row r="26" spans="3:8" x14ac:dyDescent="0.2">
      <c r="C26" s="22" t="s">
        <v>971</v>
      </c>
      <c r="D26" s="26"/>
      <c r="E26" s="39">
        <f>AVERAGE(E5:E25)</f>
        <v>22.666666666666668</v>
      </c>
    </row>
    <row r="27" spans="3:8" x14ac:dyDescent="0.2">
      <c r="C27" s="22" t="s">
        <v>96</v>
      </c>
      <c r="D27" s="26">
        <v>1018.8094218415417</v>
      </c>
    </row>
    <row r="45" spans="8:8" x14ac:dyDescent="0.2">
      <c r="H45" t="s">
        <v>97</v>
      </c>
    </row>
  </sheetData>
  <sortState xmlns:xlrd2="http://schemas.microsoft.com/office/spreadsheetml/2017/richdata2" ref="C4:D26">
    <sortCondition ref="C5"/>
  </sortState>
  <mergeCells count="1">
    <mergeCell ref="C1:E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12</vt:i4>
      </vt:variant>
    </vt:vector>
  </HeadingPairs>
  <TitlesOfParts>
    <vt:vector size="26" baseType="lpstr">
      <vt:lpstr>Final List</vt:lpstr>
      <vt:lpstr>AUS_male_points_list</vt:lpstr>
      <vt:lpstr>AUS_female_points_list</vt:lpstr>
      <vt:lpstr>AUS_male_Toplist_22</vt:lpstr>
      <vt:lpstr>AUS_male_Toplist_21</vt:lpstr>
      <vt:lpstr>AUS_female_Toplist_22</vt:lpstr>
      <vt:lpstr>AUS_female_Toplist_21</vt:lpstr>
      <vt:lpstr>Comms_male_list_22</vt:lpstr>
      <vt:lpstr>Comms_male_list_21</vt:lpstr>
      <vt:lpstr>Comms_female_list_22</vt:lpstr>
      <vt:lpstr>Comms_female_list_21</vt:lpstr>
      <vt:lpstr>Autos</vt:lpstr>
      <vt:lpstr>Quals</vt:lpstr>
      <vt:lpstr>Men_STATS</vt:lpstr>
      <vt:lpstr>AUS_female_points_list!AUS_female_COMBINEDFILE</vt:lpstr>
      <vt:lpstr>AUS_male_points_list!AUS_male_COMBINEDFILE</vt:lpstr>
      <vt:lpstr>AUS_female_Toplist_21!AUS21_female_COMBINEDFILE_Toplist</vt:lpstr>
      <vt:lpstr>'Final List'!AUS21_female_COMBINEDFILE_Toplist</vt:lpstr>
      <vt:lpstr>AUS_male_Toplist_21!AUS21_male_COMBINEDFILE_Toplist</vt:lpstr>
      <vt:lpstr>'Final List'!AUS21_male_COMBINEDFILE_Toplist</vt:lpstr>
      <vt:lpstr>AUS_female_Toplist_22!AUS22_female_COMBINEDFILE_Toplist</vt:lpstr>
      <vt:lpstr>AUS_male_Toplist_22!AUS22_male_COMBINEDFILE_Toplist_1</vt:lpstr>
      <vt:lpstr>Comms_female_list_21!COMMS21_female_COMBINEDFILE</vt:lpstr>
      <vt:lpstr>Comms_male_list_21!COMMS21_male_COMBINEDFILE</vt:lpstr>
      <vt:lpstr>Comms_female_list_22!COMMS22_female_COMBINEDFILE</vt:lpstr>
      <vt:lpstr>Comms_male_list_22!COMMS22_male_COMBINEDFILE_1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2022-01-28T05:26:07Z</dcterms:created>
  <dcterms:modified xsi:type="dcterms:W3CDTF">2022-03-02T04:41:58Z</dcterms:modified>
</cp:coreProperties>
</file>